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Questa_cartella_di_lavoro"/>
  <mc:AlternateContent xmlns:mc="http://schemas.openxmlformats.org/markup-compatibility/2006">
    <mc:Choice Requires="x15">
      <x15ac:absPath xmlns:x15ac="http://schemas.microsoft.com/office/spreadsheetml/2010/11/ac" url="P:\DISR V - Servizio fitosanitario nazionale e Produzioni vegetali\FITOSANITARIO\MONITORAGGIO\PROGRAMMI MONITORAGGI  NAZIONALI\PIANO NAZIONALE DI INDAGINE PREVISIONALE 2022\"/>
    </mc:Choice>
  </mc:AlternateContent>
  <bookViews>
    <workbookView minimized="1" xWindow="2580" yWindow="2580" windowWidth="14400" windowHeight="7275"/>
  </bookViews>
  <sheets>
    <sheet name="OO.NN - Batteri" sheetId="1" r:id="rId1"/>
    <sheet name="OO.NN- Funghi e Oomceti" sheetId="4" r:id="rId2"/>
    <sheet name="OO.NN- Insetti e acari" sheetId="10" r:id="rId3"/>
    <sheet name="OO.NN - Nematodi" sheetId="12" r:id="rId4"/>
    <sheet name="O.N - Molluschi" sheetId="11" r:id="rId5"/>
    <sheet name="OO.NN 1 Virus etc" sheetId="8" r:id="rId6"/>
    <sheet name="Legenda" sheetId="9" r:id="rId7"/>
  </sheets>
  <definedNames>
    <definedName name="_xlnm._FilterDatabase" localSheetId="0" hidden="1">'OO.NN - Batteri'!$A$1:$AMK$898</definedName>
    <definedName name="_xlnm._FilterDatabase" localSheetId="3" hidden="1">'OO.NN - Nematodi'!$A$1:$U$379</definedName>
    <definedName name="_xlnm._FilterDatabase" localSheetId="5" hidden="1">'OO.NN 1 Virus etc'!$A$2:$U$181</definedName>
    <definedName name="_xlnm._FilterDatabase" localSheetId="1" hidden="1">'OO.NN- Funghi e Oomceti'!$A$1:$AMK$932</definedName>
    <definedName name="_xlnm._FilterDatabase" localSheetId="2" hidden="1">'OO.NN- Insetti e acari'!$A$1:$U$15606</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493" i="1" l="1"/>
  <c r="R493" i="1"/>
  <c r="P493" i="1"/>
  <c r="O493" i="1"/>
  <c r="N493" i="1"/>
  <c r="M493" i="1"/>
  <c r="L493" i="1"/>
  <c r="F403" i="1"/>
  <c r="F399" i="1"/>
  <c r="F493" i="1" s="1"/>
  <c r="K192" i="8" l="1"/>
  <c r="F192" i="8"/>
  <c r="G312" i="1"/>
  <c r="H312" i="1"/>
  <c r="I312" i="1"/>
  <c r="J312" i="1"/>
  <c r="K312" i="1"/>
  <c r="L312" i="1"/>
  <c r="M312" i="1"/>
  <c r="N312" i="1"/>
  <c r="O312" i="1"/>
  <c r="P312" i="1"/>
  <c r="Q312" i="1"/>
  <c r="R312" i="1"/>
  <c r="S312" i="1"/>
  <c r="T312" i="1"/>
  <c r="F312" i="1"/>
  <c r="T1550" i="10"/>
  <c r="R1550" i="10"/>
  <c r="P1550" i="10"/>
  <c r="O1550" i="10"/>
  <c r="M1550" i="10"/>
  <c r="L1550" i="10"/>
  <c r="K1550" i="10"/>
  <c r="F1550" i="10"/>
  <c r="T1531" i="10"/>
  <c r="R1531" i="10"/>
  <c r="P1531" i="10"/>
  <c r="O1531" i="10"/>
  <c r="M1531" i="10"/>
  <c r="L1531" i="10"/>
  <c r="K1531" i="10"/>
  <c r="F1531" i="10"/>
  <c r="T1469" i="10"/>
  <c r="R1469" i="10"/>
  <c r="P1469" i="10"/>
  <c r="O1469" i="10"/>
  <c r="M1469" i="10"/>
  <c r="L1469" i="10"/>
  <c r="K1469" i="10"/>
  <c r="F1469" i="10"/>
  <c r="T1447" i="10"/>
  <c r="R1447" i="10"/>
  <c r="P1447" i="10"/>
  <c r="O1447" i="10"/>
  <c r="M1447" i="10"/>
  <c r="L1447" i="10"/>
  <c r="K1447" i="10"/>
  <c r="F1447" i="10"/>
  <c r="T1421" i="10"/>
  <c r="R1421" i="10"/>
  <c r="P1421" i="10"/>
  <c r="O1421" i="10"/>
  <c r="M1421" i="10"/>
  <c r="L1421" i="10"/>
  <c r="K1421" i="10"/>
  <c r="F1421" i="10"/>
  <c r="T1381" i="10"/>
  <c r="R1381" i="10"/>
  <c r="P1381" i="10"/>
  <c r="O1381" i="10"/>
  <c r="M1381" i="10"/>
  <c r="L1381" i="10"/>
  <c r="K1381" i="10"/>
  <c r="F1381" i="10"/>
  <c r="T1328" i="10"/>
  <c r="R1328" i="10"/>
  <c r="P1328" i="10"/>
  <c r="O1328" i="10"/>
  <c r="M1328" i="10"/>
  <c r="L1328" i="10"/>
  <c r="K1328" i="10"/>
  <c r="F1328" i="10"/>
  <c r="T1259" i="10"/>
  <c r="R1259" i="10"/>
  <c r="P1259" i="10"/>
  <c r="O1259" i="10"/>
  <c r="M1259" i="10"/>
  <c r="L1259" i="10"/>
  <c r="K1259" i="10"/>
  <c r="F1259" i="10"/>
  <c r="T1191" i="10"/>
  <c r="R1191" i="10"/>
  <c r="P1191" i="10"/>
  <c r="O1191" i="10"/>
  <c r="M1191" i="10"/>
  <c r="L1191" i="10"/>
  <c r="K1191" i="10"/>
  <c r="J1191" i="10"/>
  <c r="I1191" i="10"/>
  <c r="H1191" i="10"/>
  <c r="G1191" i="10"/>
  <c r="F1191" i="10"/>
  <c r="T1154" i="10"/>
  <c r="R1154" i="10"/>
  <c r="P1154" i="10"/>
  <c r="O1142" i="10"/>
  <c r="O1154" i="10" s="1"/>
  <c r="M1154" i="10"/>
  <c r="L1154" i="10"/>
  <c r="K1154" i="10"/>
  <c r="F1154" i="10"/>
  <c r="T1132" i="10"/>
  <c r="R1099" i="10"/>
  <c r="R1132" i="10" s="1"/>
  <c r="P1132" i="10"/>
  <c r="O1132" i="10"/>
  <c r="M1132" i="10"/>
  <c r="L1132" i="10"/>
  <c r="K1132" i="10"/>
  <c r="F1132" i="10"/>
  <c r="T1081" i="10"/>
  <c r="R1081" i="10"/>
  <c r="P1081" i="10"/>
  <c r="O1081" i="10"/>
  <c r="M1081" i="10"/>
  <c r="L1081" i="10"/>
  <c r="K1081" i="10"/>
  <c r="F1081" i="10"/>
  <c r="T1046" i="10"/>
  <c r="R1046" i="10"/>
  <c r="P1046" i="10"/>
  <c r="O1046" i="10"/>
  <c r="M1046" i="10"/>
  <c r="L1046" i="10"/>
  <c r="K1046" i="10"/>
  <c r="F1046" i="10"/>
  <c r="T1034" i="10"/>
  <c r="R1034" i="10"/>
  <c r="P1034" i="10"/>
  <c r="O1034" i="10"/>
  <c r="M1034" i="10"/>
  <c r="L1034" i="10"/>
  <c r="K1034" i="10"/>
  <c r="F975" i="10"/>
  <c r="F977" i="10"/>
  <c r="F1034" i="10" s="1"/>
  <c r="K977" i="10"/>
  <c r="K975" i="10"/>
  <c r="T944" i="10"/>
  <c r="R944" i="10"/>
  <c r="P944" i="10"/>
  <c r="O944" i="10"/>
  <c r="M944" i="10"/>
  <c r="L944" i="10"/>
  <c r="K944" i="10"/>
  <c r="F944" i="10"/>
  <c r="T899" i="10"/>
  <c r="R899" i="10"/>
  <c r="P899" i="10"/>
  <c r="O899" i="10"/>
  <c r="M899" i="10"/>
  <c r="L899" i="10"/>
  <c r="K899" i="10"/>
  <c r="F899" i="10"/>
  <c r="T845" i="10"/>
  <c r="R845" i="10"/>
  <c r="P845" i="10"/>
  <c r="O845" i="10"/>
  <c r="M845" i="10"/>
  <c r="L845" i="10"/>
  <c r="K845" i="10"/>
  <c r="F845" i="10"/>
  <c r="T775" i="10"/>
  <c r="R775" i="10"/>
  <c r="P775" i="10"/>
  <c r="O775" i="10"/>
  <c r="M775" i="10"/>
  <c r="L775" i="10"/>
  <c r="K775" i="10"/>
  <c r="F775" i="10"/>
  <c r="T764" i="10"/>
  <c r="R764" i="10"/>
  <c r="P764" i="10"/>
  <c r="O756" i="10"/>
  <c r="O764" i="10" s="1"/>
  <c r="M764" i="10"/>
  <c r="L764" i="10"/>
  <c r="K764" i="10"/>
  <c r="F764" i="10"/>
  <c r="T748" i="10"/>
  <c r="R748" i="10"/>
  <c r="P748" i="10"/>
  <c r="O748" i="10"/>
  <c r="M748" i="10"/>
  <c r="L748" i="10"/>
  <c r="K748" i="10"/>
  <c r="F748" i="10"/>
  <c r="T729" i="10"/>
  <c r="R729" i="10"/>
  <c r="P729" i="10"/>
  <c r="O729" i="10"/>
  <c r="M729" i="10"/>
  <c r="L729" i="10"/>
  <c r="K729" i="10"/>
  <c r="F729" i="10"/>
  <c r="T714" i="10"/>
  <c r="R714" i="10"/>
  <c r="P714" i="10"/>
  <c r="O714" i="10"/>
  <c r="M714" i="10"/>
  <c r="L714" i="10"/>
  <c r="K714" i="10"/>
  <c r="F714" i="10"/>
  <c r="T664" i="10"/>
  <c r="R664" i="10"/>
  <c r="P664" i="10"/>
  <c r="O664" i="10"/>
  <c r="M664" i="10"/>
  <c r="L664" i="10"/>
  <c r="K664" i="10"/>
  <c r="F664" i="10"/>
  <c r="T651" i="10"/>
  <c r="R651" i="10"/>
  <c r="P651" i="10"/>
  <c r="O651" i="10"/>
  <c r="M651" i="10"/>
  <c r="L651" i="10"/>
  <c r="K651" i="10"/>
  <c r="F641" i="10"/>
  <c r="F651" i="10" s="1"/>
  <c r="T632" i="10"/>
  <c r="R632" i="10"/>
  <c r="P632" i="10"/>
  <c r="O632" i="10"/>
  <c r="M632" i="10"/>
  <c r="L632" i="10"/>
  <c r="K632" i="10"/>
  <c r="F620" i="10"/>
  <c r="F632" i="10" s="1"/>
  <c r="T612" i="10"/>
  <c r="R612" i="10"/>
  <c r="P612" i="10"/>
  <c r="O612" i="10"/>
  <c r="M612" i="10"/>
  <c r="L612" i="10"/>
  <c r="K612" i="10"/>
  <c r="F600" i="10"/>
  <c r="F612" i="10" s="1"/>
  <c r="T592" i="10"/>
  <c r="R592" i="10"/>
  <c r="P592" i="10"/>
  <c r="O592" i="10"/>
  <c r="M592" i="10"/>
  <c r="L592" i="10"/>
  <c r="K592" i="10"/>
  <c r="F579" i="10"/>
  <c r="F592" i="10" s="1"/>
  <c r="T572" i="10"/>
  <c r="R572" i="10"/>
  <c r="P572" i="10"/>
  <c r="O572" i="10"/>
  <c r="M572" i="10"/>
  <c r="L572" i="10"/>
  <c r="K572" i="10"/>
  <c r="F572" i="10"/>
  <c r="T523" i="10"/>
  <c r="R523" i="10"/>
  <c r="P523" i="10"/>
  <c r="O523" i="10"/>
  <c r="M523" i="10"/>
  <c r="L523" i="10"/>
  <c r="K523" i="10"/>
  <c r="F523" i="10"/>
  <c r="T483" i="10"/>
  <c r="R483" i="10"/>
  <c r="P483" i="10"/>
  <c r="O464" i="10"/>
  <c r="O466" i="10"/>
  <c r="O483" i="10" s="1"/>
  <c r="N483" i="10"/>
  <c r="L483" i="10"/>
  <c r="K483" i="10"/>
  <c r="F483" i="10"/>
  <c r="T455" i="10"/>
  <c r="R455" i="10"/>
  <c r="P455" i="10"/>
  <c r="O455" i="10"/>
  <c r="M455" i="10"/>
  <c r="L455" i="10"/>
  <c r="K455" i="10"/>
  <c r="F455" i="10"/>
  <c r="T422" i="10"/>
  <c r="R422" i="10"/>
  <c r="P422" i="10"/>
  <c r="O404" i="10"/>
  <c r="O422" i="10" s="1"/>
  <c r="M422" i="10"/>
  <c r="L422" i="10"/>
  <c r="K422" i="10"/>
  <c r="F404" i="10"/>
  <c r="F422" i="10" s="1"/>
  <c r="T386" i="10"/>
  <c r="R386" i="10"/>
  <c r="P386" i="10"/>
  <c r="O386" i="10"/>
  <c r="M386" i="10"/>
  <c r="L386" i="10"/>
  <c r="K353" i="10"/>
  <c r="K386" i="10" s="1"/>
  <c r="F353" i="10"/>
  <c r="F386" i="10" s="1"/>
  <c r="T332" i="10"/>
  <c r="R332" i="10"/>
  <c r="P332" i="10"/>
  <c r="O332" i="10"/>
  <c r="M332" i="10"/>
  <c r="L332" i="10"/>
  <c r="K332" i="10"/>
  <c r="F332" i="10"/>
  <c r="T325" i="10"/>
  <c r="R325" i="10"/>
  <c r="P325" i="10"/>
  <c r="O325" i="10"/>
  <c r="M325" i="10"/>
  <c r="L325" i="10"/>
  <c r="K325" i="10"/>
  <c r="F325" i="10"/>
  <c r="O310" i="10"/>
  <c r="O309" i="10"/>
  <c r="T296" i="10"/>
  <c r="R296" i="10"/>
  <c r="P296" i="10"/>
  <c r="O296" i="10"/>
  <c r="M296" i="10"/>
  <c r="L296" i="10"/>
  <c r="K243" i="10"/>
  <c r="K296" i="10" s="1"/>
  <c r="F243" i="10"/>
  <c r="F245" i="10"/>
  <c r="T218" i="10"/>
  <c r="R218" i="10"/>
  <c r="P218" i="10"/>
  <c r="O218" i="10"/>
  <c r="M218" i="10"/>
  <c r="L218" i="10"/>
  <c r="K165" i="10"/>
  <c r="K218" i="10" s="1"/>
  <c r="F165" i="10"/>
  <c r="F218" i="10" s="1"/>
  <c r="T138" i="10"/>
  <c r="R138" i="10"/>
  <c r="P138" i="10"/>
  <c r="O138" i="10"/>
  <c r="M138" i="10"/>
  <c r="L138" i="10"/>
  <c r="K107" i="10"/>
  <c r="K138" i="10" s="1"/>
  <c r="F107" i="10"/>
  <c r="F138" i="10" s="1"/>
  <c r="T86" i="10"/>
  <c r="R86" i="10"/>
  <c r="P86" i="10"/>
  <c r="O86" i="10"/>
  <c r="M86" i="10"/>
  <c r="L86" i="10"/>
  <c r="K86" i="10"/>
  <c r="G86" i="10"/>
  <c r="F86" i="10"/>
  <c r="T43" i="10"/>
  <c r="R43" i="10"/>
  <c r="Q43" i="10"/>
  <c r="P43" i="10"/>
  <c r="O43" i="10"/>
  <c r="M43" i="10"/>
  <c r="L43" i="10"/>
  <c r="K43" i="10"/>
  <c r="F43" i="10"/>
  <c r="U483" i="4"/>
  <c r="T483" i="4"/>
  <c r="R483" i="4"/>
  <c r="P483" i="4"/>
  <c r="O483" i="4"/>
  <c r="M483" i="4"/>
  <c r="L483" i="4"/>
  <c r="K483" i="4"/>
  <c r="F483" i="4"/>
  <c r="U413" i="4"/>
  <c r="T413" i="4"/>
  <c r="R413" i="4"/>
  <c r="P413" i="4"/>
  <c r="O413" i="4"/>
  <c r="M413" i="4"/>
  <c r="L413" i="4"/>
  <c r="K413" i="4"/>
  <c r="F413" i="4"/>
  <c r="T342" i="4"/>
  <c r="R342" i="4"/>
  <c r="P342" i="4"/>
  <c r="O342" i="4"/>
  <c r="M342" i="4"/>
  <c r="L342" i="4"/>
  <c r="K342" i="4"/>
  <c r="F342" i="4"/>
  <c r="T324" i="4"/>
  <c r="R324" i="4"/>
  <c r="P324" i="4"/>
  <c r="O324" i="4"/>
  <c r="M324" i="4"/>
  <c r="L324" i="4"/>
  <c r="K324" i="4"/>
  <c r="F324" i="4"/>
  <c r="T276" i="4"/>
  <c r="R276" i="4"/>
  <c r="P276" i="4"/>
  <c r="O276" i="4"/>
  <c r="M276" i="4"/>
  <c r="L276" i="4"/>
  <c r="K276" i="4"/>
  <c r="F276" i="4"/>
  <c r="T248" i="4"/>
  <c r="R248" i="4"/>
  <c r="P248" i="4"/>
  <c r="O248" i="4"/>
  <c r="M248" i="4"/>
  <c r="L248" i="4"/>
  <c r="K248" i="4"/>
  <c r="F248" i="4"/>
  <c r="T228" i="4"/>
  <c r="R228" i="4"/>
  <c r="P228" i="4"/>
  <c r="O228" i="4"/>
  <c r="M228" i="4"/>
  <c r="L228" i="4"/>
  <c r="K228" i="4"/>
  <c r="F228" i="4"/>
  <c r="T160" i="4"/>
  <c r="R160" i="4"/>
  <c r="P160" i="4"/>
  <c r="O160" i="4"/>
  <c r="M160" i="4"/>
  <c r="L160" i="4"/>
  <c r="K160" i="4"/>
  <c r="F160" i="4"/>
  <c r="T74" i="4"/>
  <c r="R74" i="4"/>
  <c r="P74" i="4"/>
  <c r="O74" i="4"/>
  <c r="M74" i="4"/>
  <c r="L74" i="4"/>
  <c r="K74" i="4"/>
  <c r="F74" i="4"/>
  <c r="T59" i="4"/>
  <c r="R59" i="4"/>
  <c r="P59" i="4"/>
  <c r="O59" i="4"/>
  <c r="M59" i="4"/>
  <c r="L59" i="4"/>
  <c r="K59" i="4"/>
  <c r="F59" i="4"/>
  <c r="T48" i="4"/>
  <c r="R48" i="4"/>
  <c r="P48" i="4"/>
  <c r="O48" i="4"/>
  <c r="M48" i="4"/>
  <c r="L48" i="4"/>
  <c r="K48" i="4"/>
  <c r="F48" i="4"/>
  <c r="T324" i="1"/>
  <c r="S324" i="1"/>
  <c r="R324" i="1"/>
  <c r="Q324" i="1"/>
  <c r="P324" i="1"/>
  <c r="O324" i="1"/>
  <c r="N324" i="1"/>
  <c r="M324" i="1"/>
  <c r="L324" i="1"/>
  <c r="K324" i="1"/>
  <c r="J324" i="1"/>
  <c r="I324" i="1"/>
  <c r="H324" i="1"/>
  <c r="G324" i="1"/>
  <c r="F324" i="1"/>
  <c r="T300" i="1"/>
  <c r="S300" i="1"/>
  <c r="R259" i="1"/>
  <c r="R260" i="1"/>
  <c r="Q300" i="1"/>
  <c r="P300" i="1"/>
  <c r="O300" i="1"/>
  <c r="N300" i="1"/>
  <c r="M300" i="1"/>
  <c r="L251" i="1"/>
  <c r="L257" i="1"/>
  <c r="L259" i="1"/>
  <c r="K257" i="1"/>
  <c r="K300" i="1"/>
  <c r="J300" i="1"/>
  <c r="I300" i="1"/>
  <c r="H300" i="1"/>
  <c r="G300" i="1"/>
  <c r="F251" i="1"/>
  <c r="F300" i="1"/>
  <c r="T214" i="1"/>
  <c r="S214" i="1"/>
  <c r="R214" i="1"/>
  <c r="Q214" i="1"/>
  <c r="P214" i="1"/>
  <c r="O214" i="1"/>
  <c r="N214" i="1"/>
  <c r="M214" i="1"/>
  <c r="L214" i="1"/>
  <c r="K214" i="1"/>
  <c r="F200" i="1"/>
  <c r="F214" i="1"/>
  <c r="T187" i="1"/>
  <c r="S187" i="1"/>
  <c r="R187" i="1"/>
  <c r="Q187" i="1"/>
  <c r="P187" i="1"/>
  <c r="O187" i="1"/>
  <c r="N187" i="1"/>
  <c r="M187" i="1"/>
  <c r="L187" i="1"/>
  <c r="K154" i="1"/>
  <c r="K155" i="1"/>
  <c r="J187" i="1"/>
  <c r="I187" i="1"/>
  <c r="H187" i="1"/>
  <c r="G187" i="1"/>
  <c r="F155" i="1"/>
  <c r="F187" i="1"/>
  <c r="T135" i="1"/>
  <c r="S135" i="1"/>
  <c r="R135" i="1"/>
  <c r="Q135" i="1"/>
  <c r="P135" i="1"/>
  <c r="O135" i="1"/>
  <c r="N135" i="1"/>
  <c r="M135" i="1"/>
  <c r="L135" i="1"/>
  <c r="K135" i="1"/>
  <c r="F135" i="1"/>
  <c r="T117" i="1"/>
  <c r="S117" i="1"/>
  <c r="R117" i="1"/>
  <c r="Q117" i="1"/>
  <c r="P117" i="1"/>
  <c r="O117" i="1"/>
  <c r="N117" i="1"/>
  <c r="M117" i="1"/>
  <c r="L86" i="1"/>
  <c r="L117" i="1"/>
  <c r="K86" i="1"/>
  <c r="K117" i="1"/>
  <c r="F117" i="1"/>
  <c r="R42" i="1"/>
  <c r="M42" i="1"/>
  <c r="L42" i="1"/>
  <c r="K42" i="1"/>
  <c r="F42" i="1"/>
  <c r="U90" i="8"/>
  <c r="T90" i="8"/>
  <c r="S90" i="8"/>
  <c r="R90" i="8"/>
  <c r="Q90" i="8"/>
  <c r="P90" i="8"/>
  <c r="O90" i="8"/>
  <c r="N90" i="8"/>
  <c r="M90" i="8"/>
  <c r="L90" i="8"/>
  <c r="K90" i="8"/>
  <c r="J90" i="8"/>
  <c r="I90" i="8"/>
  <c r="H90" i="8"/>
  <c r="G90" i="8"/>
  <c r="F90" i="8"/>
  <c r="T366" i="12"/>
  <c r="F162" i="12"/>
  <c r="F31" i="11"/>
  <c r="F173" i="8"/>
  <c r="F143" i="8"/>
  <c r="G123" i="8"/>
  <c r="H123" i="8"/>
  <c r="I123" i="8"/>
  <c r="J123" i="8"/>
  <c r="K123" i="8"/>
  <c r="L123" i="8"/>
  <c r="M123" i="8"/>
  <c r="N123" i="8"/>
  <c r="O123" i="8"/>
  <c r="P123" i="8"/>
  <c r="Q123" i="8"/>
  <c r="R123" i="8"/>
  <c r="S123" i="8"/>
  <c r="T123" i="8"/>
  <c r="U123" i="8"/>
  <c r="F123" i="8"/>
  <c r="K379" i="12"/>
  <c r="L379" i="12"/>
  <c r="M379" i="12"/>
  <c r="O379" i="12"/>
  <c r="P379" i="12"/>
  <c r="R379" i="12"/>
  <c r="T379" i="12"/>
  <c r="F379" i="12"/>
  <c r="K366" i="12"/>
  <c r="L366" i="12"/>
  <c r="M366" i="12"/>
  <c r="O366" i="12"/>
  <c r="P366" i="12"/>
  <c r="R366" i="12"/>
  <c r="F366" i="12"/>
  <c r="M353" i="12"/>
  <c r="O353" i="12"/>
  <c r="P353" i="12"/>
  <c r="R353" i="12"/>
  <c r="T353" i="12"/>
  <c r="K322" i="12"/>
  <c r="L322" i="12"/>
  <c r="M322" i="12"/>
  <c r="O322" i="12"/>
  <c r="P322" i="12"/>
  <c r="R322" i="12"/>
  <c r="T322" i="12"/>
  <c r="F322" i="12"/>
  <c r="F274" i="12"/>
  <c r="K274" i="12"/>
  <c r="L274" i="12"/>
  <c r="M274" i="12"/>
  <c r="O274" i="12"/>
  <c r="P274" i="12"/>
  <c r="R274" i="12"/>
  <c r="T274" i="12"/>
  <c r="K226" i="12"/>
  <c r="L226" i="12"/>
  <c r="M226" i="12"/>
  <c r="O226" i="12"/>
  <c r="P226" i="12"/>
  <c r="R226" i="12"/>
  <c r="T226" i="12"/>
  <c r="F226" i="12"/>
  <c r="K162" i="12"/>
  <c r="L162" i="12"/>
  <c r="M162" i="12"/>
  <c r="O162" i="12"/>
  <c r="P162" i="12"/>
  <c r="R162" i="12"/>
  <c r="T162" i="12"/>
  <c r="K96" i="12"/>
  <c r="L96" i="12"/>
  <c r="M96" i="12"/>
  <c r="O96" i="12"/>
  <c r="P96" i="12"/>
  <c r="R96" i="12"/>
  <c r="T96" i="12"/>
  <c r="F96" i="12"/>
  <c r="K31" i="11"/>
  <c r="L31" i="11"/>
  <c r="M31" i="11"/>
  <c r="O31" i="11"/>
  <c r="P31" i="11"/>
  <c r="R31" i="11"/>
  <c r="T31" i="11"/>
  <c r="L192" i="8"/>
  <c r="M192" i="8"/>
  <c r="O192" i="8"/>
  <c r="P192" i="8"/>
  <c r="Q192" i="8"/>
  <c r="R192" i="8"/>
  <c r="T192" i="8"/>
  <c r="G173" i="8"/>
  <c r="H173" i="8"/>
  <c r="I173" i="8"/>
  <c r="J173" i="8"/>
  <c r="K173" i="8"/>
  <c r="L173" i="8"/>
  <c r="M173" i="8"/>
  <c r="O173" i="8"/>
  <c r="P173" i="8"/>
  <c r="Q173" i="8"/>
  <c r="R173" i="8"/>
  <c r="S173" i="8"/>
  <c r="T173" i="8"/>
  <c r="U173" i="8"/>
  <c r="G143" i="8"/>
  <c r="H143" i="8"/>
  <c r="I143" i="8"/>
  <c r="J143" i="8"/>
  <c r="K143" i="8"/>
  <c r="L143" i="8"/>
  <c r="M143" i="8"/>
  <c r="N143" i="8"/>
  <c r="O143" i="8"/>
  <c r="P143" i="8"/>
  <c r="Q143" i="8"/>
  <c r="R143" i="8"/>
  <c r="S143" i="8"/>
  <c r="T143" i="8"/>
  <c r="U143" i="8"/>
  <c r="G54" i="8"/>
  <c r="H54" i="8"/>
  <c r="I54" i="8"/>
  <c r="J54" i="8"/>
  <c r="K54" i="8"/>
  <c r="L54" i="8"/>
  <c r="M54" i="8"/>
  <c r="N54" i="8"/>
  <c r="O54" i="8"/>
  <c r="P54" i="8"/>
  <c r="Q54" i="8"/>
  <c r="R54" i="8"/>
  <c r="S54" i="8"/>
  <c r="T54" i="8"/>
  <c r="U54" i="8"/>
  <c r="F54" i="8"/>
  <c r="G17" i="8"/>
  <c r="H17" i="8"/>
  <c r="I17" i="8"/>
  <c r="J17" i="8"/>
  <c r="K17" i="8"/>
  <c r="L17" i="8"/>
  <c r="M17" i="8"/>
  <c r="N17" i="8"/>
  <c r="O17" i="8"/>
  <c r="P17" i="8"/>
  <c r="Q17" i="8"/>
  <c r="R17" i="8"/>
  <c r="S17" i="8"/>
  <c r="T17" i="8"/>
  <c r="U17" i="8"/>
  <c r="F17" i="8"/>
  <c r="L341" i="12"/>
  <c r="L353" i="12"/>
  <c r="K341" i="12"/>
  <c r="K353" i="12"/>
  <c r="F341" i="12"/>
  <c r="F353" i="12"/>
  <c r="K187" i="1"/>
  <c r="L300" i="1"/>
  <c r="R300" i="1"/>
  <c r="F296" i="10" l="1"/>
  <c r="G78" i="1"/>
</calcChain>
</file>

<file path=xl/comments1.xml><?xml version="1.0" encoding="utf-8"?>
<comments xmlns="http://schemas.openxmlformats.org/spreadsheetml/2006/main">
  <authors>
    <author>tc={78C8BC57-69B3-4049-BA1D-5A7105EED2D5}</author>
    <author>tc={5D812095-F9B7-4A73-93FB-7D33F1239997}</author>
    <author>tc={28B19343-D58B-4A3D-B996-5A193E8760AB}</author>
    <author>tc={D5113700-DD81-43B5-900B-610028A407D5}</author>
    <author>tc={42E2D681-7B16-4F88-9AAC-B493E61E6F2D}</author>
    <author>tc={B73F4AE5-A974-4938-A022-35845CC04D6D}</author>
    <author>tc={DC62B16F-E20F-476F-9BC1-177F4B2A3EAC}</author>
    <author>Notebook</author>
  </authors>
  <commentList>
    <comment ref="U26" authorId="0" shapeId="0">
      <text>
        <r>
          <rPr>
            <sz val="11"/>
            <color theme="1"/>
            <rFont val="Calibri"/>
            <family val="2"/>
            <scheme val="minor"/>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Manca la speicifica di altro per il sito di indagine colonna 5</t>
        </r>
      </text>
    </comment>
    <comment ref="I30" authorId="1" shapeId="0">
      <text>
        <r>
          <rPr>
            <sz val="11"/>
            <color theme="1"/>
            <rFont val="Calibri"/>
            <family val="2"/>
            <scheme val="minor"/>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Le speice vegetali devono essere riportate su righe separate, non possono essere accorpate in una cella. Su alcuni OONN lho fatto io, ma per le altre devi pensarci tu.</t>
        </r>
      </text>
    </comment>
    <comment ref="U76" authorId="2" shapeId="0">
      <text>
        <r>
          <rPr>
            <sz val="11"/>
            <color theme="1"/>
            <rFont val="Calibri"/>
            <family val="2"/>
            <scheme val="minor"/>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Manca la speicifica di altro per il sito di indagine colonna 5</t>
        </r>
      </text>
    </comment>
    <comment ref="F197" authorId="3" shapeId="0">
      <text>
        <r>
          <rPr>
            <sz val="11"/>
            <color theme="1"/>
            <rFont val="Calibri"/>
            <family val="2"/>
            <scheme val="minor"/>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Anche qui manca il numero di siti di indagine che dindagherete</t>
        </r>
      </text>
    </comment>
    <comment ref="J199" authorId="4" shapeId="0">
      <text>
        <r>
          <rPr>
            <sz val="11"/>
            <color theme="1"/>
            <rFont val="Calibri"/>
            <family val="2"/>
            <scheme val="minor"/>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Correggere le celle in cui il calendario non è stato corretto</t>
        </r>
      </text>
    </comment>
    <comment ref="Q202" authorId="5" shapeId="0">
      <text>
        <r>
          <rPr>
            <sz val="11"/>
            <color theme="1"/>
            <rFont val="Calibri"/>
            <family val="2"/>
            <scheme val="minor"/>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si effettua solo sul vettore.</t>
        </r>
      </text>
    </comment>
    <comment ref="J248" authorId="6" shapeId="0">
      <text>
        <r>
          <rPr>
            <sz val="11"/>
            <color theme="1"/>
            <rFont val="Calibri"/>
            <family val="2"/>
            <scheme val="minor"/>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Correggere le celle in cui il calendario non è stato corretto</t>
        </r>
      </text>
    </comment>
    <comment ref="U427" authorId="7" shapeId="0">
      <text>
        <r>
          <rPr>
            <b/>
            <sz val="9"/>
            <color indexed="81"/>
            <rFont val="Tahoma"/>
            <family val="2"/>
          </rPr>
          <t>Notebook:</t>
        </r>
        <r>
          <rPr>
            <sz val="9"/>
            <color indexed="81"/>
            <rFont val="Tahoma"/>
            <family val="2"/>
          </rPr>
          <t xml:space="preserve">
è comunque necessario specificare in questa riga il numero di trappole funzionali per questo pest?</t>
        </r>
      </text>
    </comment>
  </commentList>
</comments>
</file>

<file path=xl/comments2.xml><?xml version="1.0" encoding="utf-8"?>
<comments xmlns="http://schemas.openxmlformats.org/spreadsheetml/2006/main">
  <authors>
    <author>tc={A65B08BF-1738-4A30-BFB0-9D91DE0FE6E9}</author>
    <author>tc={560CFD50-52B1-4DE6-85CC-91E8BC995270}</author>
    <author>tc={B50D91E4-8618-41BB-B433-FB0A635F2536}</author>
    <author>tc={A477B6BC-AA79-4A0B-8579-1337375460E4}</author>
    <author>tc={6D00BBDF-D0FF-4091-BACD-64C60C903EFD}</author>
    <author>tc={14422248-EDAB-406D-9A5A-8826499D22F8}</author>
    <author>tc={552A3107-449F-4E2E-9719-FCECE48EC1BD}</author>
    <author>tc={324C2275-B68B-4906-BFEE-5D92E5B9C9E7}</author>
    <author>tc={4D307276-D4FF-4C9A-9BA8-C3C773AE1443}</author>
    <author>tc={5249C1D5-A538-4593-A38E-2DD0FCB294AD}</author>
    <author>tc={EF951E74-3140-40F3-9CC7-4619D7C87763}</author>
    <author/>
  </authors>
  <commentList>
    <comment ref="U15" authorId="0" shapeId="0">
      <text>
        <r>
          <rPr>
            <sz val="11"/>
            <color theme="1"/>
            <rFont val="Calibri"/>
            <family val="2"/>
            <scheme val="minor"/>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il sito 2.2 non è altro; riportare l'inofrmazione senza mettere altro.</t>
        </r>
      </text>
    </comment>
    <comment ref="I23" authorId="1" shapeId="0">
      <text>
        <r>
          <rPr>
            <sz val="11"/>
            <color theme="1"/>
            <rFont val="Calibri"/>
            <family val="2"/>
            <scheme val="minor"/>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Le speice vegetali devono essere riportate su righe separate, non possono essere accorpate in una cella. Su alcuni OONN lho fatto io, ma per le altre devi pensarci tu.</t>
        </r>
      </text>
    </comment>
    <comment ref="L182" authorId="2" shapeId="0">
      <text>
        <r>
          <rPr>
            <sz val="11"/>
            <color theme="1"/>
            <rFont val="Calibri"/>
            <family val="2"/>
            <scheme val="minor"/>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dovreste mettere anche il numero di campioni perchè farete delle prove
Rispondi:
Il campione è il medesimo di Geormithia, dato che in caso di presenza dell'insetto sul legname prelevato, viene analizzato. Se segnassi un campione a parte, duplicherei i campioni che realmente vado ad effettuare.</t>
        </r>
      </text>
    </comment>
    <comment ref="R182" authorId="3" shapeId="0">
      <text>
        <r>
          <rPr>
            <sz val="11"/>
            <color theme="1"/>
            <rFont val="Calibri"/>
            <family val="2"/>
            <scheme val="minor"/>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Non può essere definito il numero perché strettamente legato al rinvenimento dell'insetto nel campione di legname</t>
        </r>
      </text>
    </comment>
    <comment ref="L186" authorId="4" shapeId="0">
      <text>
        <r>
          <rPr>
            <sz val="11"/>
            <color theme="1"/>
            <rFont val="Calibri"/>
            <family val="2"/>
            <scheme val="minor"/>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dovreste mettere anche il numero di campioni perchè farete delle prove
Rispondi:
Il campione è il medesimo di Geormithia, dato che in caso di presenza dell'insetto sul legname prelevato, viene analizzato. Se segnassi un campione a parte, duplicherei i campioni che realmente vado ad effettuare.</t>
        </r>
      </text>
    </comment>
    <comment ref="L190" authorId="5" shapeId="0">
      <text>
        <r>
          <rPr>
            <sz val="11"/>
            <color theme="1"/>
            <rFont val="Calibri"/>
            <family val="2"/>
            <scheme val="minor"/>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dovreste mettere anche il numero di campioni perchè farete delle prove
Rispondi:
Il campione è il medesimo di Geormithia, dato che in caso di presenza dell'insetto sul legname prelevato, viene analizzato. Se segnassi un campione a parte, duplicherei i campioni che realmente vado ad effettuare.</t>
        </r>
      </text>
    </comment>
    <comment ref="R190" authorId="6" shapeId="0">
      <text>
        <r>
          <rPr>
            <sz val="11"/>
            <color theme="1"/>
            <rFont val="Calibri"/>
            <family val="2"/>
            <scheme val="minor"/>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Non può essere definito il numero perché strettamente legato al rinvenimento dell'insetto nel campione di legname</t>
        </r>
      </text>
    </comment>
    <comment ref="L194" authorId="7" shapeId="0">
      <text>
        <r>
          <rPr>
            <sz val="11"/>
            <color theme="1"/>
            <rFont val="Calibri"/>
            <family val="2"/>
            <scheme val="minor"/>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dovreste mettere anche il numero di campioni perchè farete delle prove
Rispondi:
Il campione è il medesimo di Geormithia, dato che in caso di presenza dell'insetto sul legname prelevato, viene analizzato. Se segnassi un campione a parte, duplicherei i campioni che realmente vado ad effettuare.</t>
        </r>
      </text>
    </comment>
    <comment ref="R194" authorId="8" shapeId="0">
      <text>
        <r>
          <rPr>
            <sz val="11"/>
            <color theme="1"/>
            <rFont val="Calibri"/>
            <family val="2"/>
            <scheme val="minor"/>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Non può essere definito il numero perché strettamente legato al rinvenimento dell'insetto nel campione di legname</t>
        </r>
      </text>
    </comment>
    <comment ref="Q200" authorId="9" shapeId="0">
      <text>
        <r>
          <rPr>
            <sz val="11"/>
            <color theme="1"/>
            <rFont val="Calibri"/>
            <family val="2"/>
            <scheme val="minor"/>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queste due prove sono previste per tutte le speice in tutte e tree i siti sottostanti? se si aggiungere le righe, due per ogni sito. Se lasciate cosi la trauzoione è che svolgerete solo la prova Real Time PCR per i tres siti sottostanti.</t>
        </r>
      </text>
    </comment>
    <comment ref="U297" authorId="10" shapeId="0">
      <text>
        <r>
          <rPr>
            <sz val="11"/>
            <color theme="1"/>
            <rFont val="Calibri"/>
            <family val="2"/>
            <scheme val="minor"/>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Manca la speicifica di altro per il sito di indagine colonna 5</t>
        </r>
      </text>
    </comment>
    <comment ref="U416" authorId="11" shapeId="0">
      <text>
        <r>
          <rPr>
            <b/>
            <sz val="9"/>
            <color rgb="FF000000"/>
            <rFont val="Tahoma"/>
            <family val="2"/>
          </rPr>
          <t xml:space="preserve">Emanuela Maurizi:
</t>
        </r>
        <r>
          <rPr>
            <sz val="9"/>
            <color rgb="FF000000"/>
            <rFont val="Tahoma"/>
            <family val="2"/>
          </rPr>
          <t>seguire le istruzioni sulle linee guida su come citare altro nella colonna 12.</t>
        </r>
      </text>
    </comment>
  </commentList>
</comments>
</file>

<file path=xl/comments3.xml><?xml version="1.0" encoding="utf-8"?>
<comments xmlns="http://schemas.openxmlformats.org/spreadsheetml/2006/main">
  <authors>
    <author>Emanuela Maurizi</author>
    <author>tc={2142183F-23B4-477F-B16A-FF35A6AA3BAE}</author>
  </authors>
  <commentList>
    <comment ref="U1162" authorId="0" shapeId="0">
      <text>
        <r>
          <rPr>
            <b/>
            <sz val="9"/>
            <color indexed="81"/>
            <rFont val="Tahoma"/>
            <family val="2"/>
          </rPr>
          <t>Emanuela Maurizi:</t>
        </r>
        <r>
          <rPr>
            <sz val="9"/>
            <color indexed="81"/>
            <rFont val="Tahoma"/>
            <family val="2"/>
          </rPr>
          <t xml:space="preserve">
sono tre siti distinti  vanno riportati in tre righe separate</t>
        </r>
      </text>
    </comment>
    <comment ref="U1163" authorId="0" shapeId="0">
      <text>
        <r>
          <rPr>
            <b/>
            <sz val="9"/>
            <color indexed="81"/>
            <rFont val="Tahoma"/>
            <family val="2"/>
          </rPr>
          <t>Emanuela Maurizi:</t>
        </r>
        <r>
          <rPr>
            <sz val="9"/>
            <color indexed="81"/>
            <rFont val="Tahoma"/>
            <family val="2"/>
          </rPr>
          <t xml:space="preserve">
sono tre siti distinti  vanno riportati in tre righe separate</t>
        </r>
      </text>
    </comment>
    <comment ref="U1164" authorId="0" shapeId="0">
      <text>
        <r>
          <rPr>
            <b/>
            <sz val="9"/>
            <color indexed="81"/>
            <rFont val="Tahoma"/>
            <family val="2"/>
          </rPr>
          <t>Emanuela Maurizi:</t>
        </r>
        <r>
          <rPr>
            <sz val="9"/>
            <color indexed="81"/>
            <rFont val="Tahoma"/>
            <family val="2"/>
          </rPr>
          <t xml:space="preserve">
sono tre siti distinti  vanno riportati in tre righe separate</t>
        </r>
      </text>
    </comment>
    <comment ref="R1168" authorId="1" shapeId="0">
      <text>
        <r>
          <rPr>
            <sz val="11"/>
            <color theme="1"/>
            <rFont val="Calibri"/>
            <family val="2"/>
            <scheme val="minor"/>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visto il numero di tappole che metterete siete sicuri di fare solo una pcr? semmai potreste mettere N/D</t>
        </r>
      </text>
    </comment>
  </commentList>
</comments>
</file>

<file path=xl/comments4.xml><?xml version="1.0" encoding="utf-8"?>
<comments xmlns="http://schemas.openxmlformats.org/spreadsheetml/2006/main">
  <authors>
    <author>tc={95712C8A-28FB-4981-BA56-35CF699424A7}</author>
  </authors>
  <commentList>
    <comment ref="U72" authorId="0" shapeId="0">
      <text>
        <r>
          <rPr>
            <sz val="11"/>
            <color theme="1"/>
            <rFont val="Calibri"/>
            <family val="2"/>
            <scheme val="minor"/>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se per entrambi i siti prevedete di indagare entrambi i sementi duplicare le righe per ogni sito</t>
        </r>
      </text>
    </comment>
  </commentList>
</comments>
</file>

<file path=xl/sharedStrings.xml><?xml version="1.0" encoding="utf-8"?>
<sst xmlns="http://schemas.openxmlformats.org/spreadsheetml/2006/main" count="18255" uniqueCount="1420">
  <si>
    <t>2. Organismo nocivo sottoposto a indagini di gruppo</t>
  </si>
  <si>
    <t>3.Organismo nocivo</t>
  </si>
  <si>
    <t>Abruzzo</t>
  </si>
  <si>
    <t>Clavibacter sepedonicus [CORBSE]</t>
  </si>
  <si>
    <t xml:space="preserve">Erwinia amylovora ZP e ZT </t>
  </si>
  <si>
    <t xml:space="preserve">Pantoea stewartii subsp. stewartii (Smith) Mergaert, Verdonck &amp; Kersters [ERWIST] </t>
  </si>
  <si>
    <t>Ralstonia solanacearum (Smith) Yabuuchi et al. [RALSSL]</t>
  </si>
  <si>
    <t xml:space="preserve">Xylella fastidiosa  (Wells et al.) [XYLEFA] </t>
  </si>
  <si>
    <t xml:space="preserve">Ceratocystis platani (J. M. Walter) Engelbr. &amp; T. C. Harr [CERAFP] </t>
  </si>
  <si>
    <t xml:space="preserve">Fusarium circinatum Nirenberg &amp; O'Donnell [GIBBCI] </t>
  </si>
  <si>
    <t>Geosmithia morbida Kolarík, Freeland, Utley &amp; Tisserat [GEOHMO]</t>
  </si>
  <si>
    <t xml:space="preserve">Phyllosticta citricarpa (McAlpine) Van der Aa [GUIGCI] </t>
  </si>
  <si>
    <t>Phytophthora ramorum (non-EU isolates) Werres, De Cock &amp; Man in 't Veld [PHYTRA]</t>
  </si>
  <si>
    <t>Synchytrium endobioticum (Schilb.) Percival [SYNCEN]</t>
  </si>
  <si>
    <t xml:space="preserve">Agrilus anxius Gory [AGRLAX] </t>
  </si>
  <si>
    <t xml:space="preserve">Agrilus planipennis Fairmaire [AGRLPL] </t>
  </si>
  <si>
    <t>Aleurocanthus spiniferus (Quaintance) [ALECSN]</t>
  </si>
  <si>
    <t xml:space="preserve">Anthonomus eugenii Cano [ANTHEU] </t>
  </si>
  <si>
    <t xml:space="preserve">Aromia bungii (Faldermann) [AROMBU]  </t>
  </si>
  <si>
    <t xml:space="preserve">Bactericera cockerelli (Sulc.) [PARZCO] </t>
  </si>
  <si>
    <t>Cicadellidae (non-European) [1CICDF]  vector di Pierce's disease (caused by Xylella fastidiosa), such as: (a) Carneocephala fulgida Nottingham [CARNFU] (b) Draeculacephala minerva Ball [DRAEMI]; (c)  Graphocephala atropunctata (Signoret) [GRCPAT]. (d)  Homalodisca vitripennis (Germar) [HOMLTR]</t>
  </si>
  <si>
    <t xml:space="preserve">Conotrachelus nenuphar (Herbst) [CONHNE] </t>
  </si>
  <si>
    <t xml:space="preserve">Dendrolimus sibiricus Chetverikov [DENDSI] </t>
  </si>
  <si>
    <t>Epitrix cucumeris [EPIXCU]: 
Epitrix papa [EPIXPP]; 
Epitrix subcrinita [EPIXSU];
Epitrix  tuberis [EPIXTU]</t>
  </si>
  <si>
    <t>Monochamus spp. (non-European populations) [1MONCG]</t>
  </si>
  <si>
    <t>Pissodes spp.(Pissodes fasciatus Leconte [PISOFA];Pissodes nemorensis Germar [PISONE];Pissodes nitidus Roelofs [PISONI];Pissodes punctatus Langor &amp; Zhang [PISOPU];Pissodes strobi Peck [PISOST]; Pissodes terminalis Hopping [PISOTE];Pissodes yunnanensis Langor &amp; Zhang [PISOYU];</t>
  </si>
  <si>
    <t>Pityophthorus juglandis Blackman [PITOJU]</t>
  </si>
  <si>
    <t xml:space="preserve">Popillia japonica Newman [POPIJA] </t>
  </si>
  <si>
    <t xml:space="preserve">Spodoptera frugiperda (Smith) [LAPHFR] </t>
  </si>
  <si>
    <t xml:space="preserve">Toxoptera citricida (Kirkaldy) [TOXOCI] </t>
  </si>
  <si>
    <t>Trioza erytreae Del Guercio [TRIZER]</t>
  </si>
  <si>
    <t xml:space="preserve">Thaumatotibia leucotreta (Meyrick) [ARGPLE] </t>
  </si>
  <si>
    <t>Bursaphelenchus xylophilus (Steiner and Bührer) Nickle et al. [BURSXY]</t>
  </si>
  <si>
    <t>Globodera pallida (Stone) Behrens [HETDPA]</t>
  </si>
  <si>
    <t>Meloidogyne chitwoodi Golden et al. [MELGCH]</t>
  </si>
  <si>
    <t>Meloidogyne fallax Karssen [MELGFA]</t>
  </si>
  <si>
    <t xml:space="preserve">Citrus tristeza virus (non-EU isolates) [CTV000] </t>
  </si>
  <si>
    <t>Tomato brown rugose fruit virus [ToBRFV]</t>
  </si>
  <si>
    <t>Tomato leaf curl New Delhi virus [TOLCND]</t>
  </si>
  <si>
    <t>PCR</t>
  </si>
  <si>
    <t xml:space="preserve">Piante </t>
  </si>
  <si>
    <t>Globodera rostochiensis (Wollenweber) Behrens [HETDRO]</t>
  </si>
  <si>
    <t>Real-time PCR</t>
  </si>
  <si>
    <t>N/D</t>
  </si>
  <si>
    <t>Frutti</t>
  </si>
  <si>
    <t>4. Località geografica</t>
  </si>
  <si>
    <t>Sementi</t>
  </si>
  <si>
    <t>N/A</t>
  </si>
  <si>
    <t>5. Siti di indagine descrizione</t>
  </si>
  <si>
    <t>B) numero totale di campioni</t>
  </si>
  <si>
    <t>C) numero di campioni asintomatici, se del caso</t>
  </si>
  <si>
    <t xml:space="preserve">E) numero di trappole (o altro metodo di raccolta) </t>
  </si>
  <si>
    <t xml:space="preserve">H) numero di prove </t>
  </si>
  <si>
    <t xml:space="preserve">F) numero di siti di cattura (se diverso dai dati riportati alla lettera E) </t>
  </si>
  <si>
    <t>D) tipo di trappole (o altro metodo alternativo, ad esempio retino entomologico)</t>
  </si>
  <si>
    <t xml:space="preserve"> I) altre misure </t>
  </si>
  <si>
    <t xml:space="preserve">J) numero di altre misure </t>
  </si>
  <si>
    <t xml:space="preserve">G) tipo di prove </t>
  </si>
  <si>
    <t>Siti di indagine</t>
  </si>
  <si>
    <t>Materiale vegetale/merce</t>
  </si>
  <si>
    <t>Suolo</t>
  </si>
  <si>
    <t>Materiale imballaggio</t>
  </si>
  <si>
    <t>Legname</t>
  </si>
  <si>
    <t>Macchinari</t>
  </si>
  <si>
    <t>Veicoli</t>
  </si>
  <si>
    <t>Vettore</t>
  </si>
  <si>
    <t>Acqua</t>
  </si>
  <si>
    <t>Trappola con attrattivi</t>
  </si>
  <si>
    <t xml:space="preserve">Retini </t>
  </si>
  <si>
    <t>Trappola massale con attrattivi</t>
  </si>
  <si>
    <t>Trappole a feromoni</t>
  </si>
  <si>
    <t>Trappole cromotropiche adesive</t>
  </si>
  <si>
    <t>Categoria di trappola</t>
  </si>
  <si>
    <t>Tipologie dei test</t>
  </si>
  <si>
    <t>1. Anno 2022</t>
  </si>
  <si>
    <t>Biotest (biological test, pathogenicity test)</t>
  </si>
  <si>
    <t>ELISA</t>
  </si>
  <si>
    <t>Extraction (including morphological identification for nematodes)</t>
  </si>
  <si>
    <t>IF Test</t>
  </si>
  <si>
    <t>Microscopically Identification (Microscopy)</t>
  </si>
  <si>
    <t>Morphological identification</t>
  </si>
  <si>
    <t>Nutritional and Enzymatic Tests (Biochemical test)</t>
  </si>
  <si>
    <t>Plating technique (isolation of bacteria colonies)</t>
  </si>
  <si>
    <t>Selective (Tissue) Culture Media</t>
  </si>
  <si>
    <t xml:space="preserve">DTBIA </t>
  </si>
  <si>
    <t xml:space="preserve">Lateral flow = Serological Tests </t>
  </si>
  <si>
    <t>LAMP = Molecular testing</t>
  </si>
  <si>
    <t>PCR+Sequencing</t>
  </si>
  <si>
    <t>Altre misure</t>
  </si>
  <si>
    <t>droni</t>
  </si>
  <si>
    <t>elicotteri</t>
  </si>
  <si>
    <t>sniffer dogs</t>
  </si>
  <si>
    <t>campagne di sensibilizzazione</t>
  </si>
  <si>
    <t>6. Siti di indagine numero</t>
  </si>
  <si>
    <t>7. Zone a rischio</t>
  </si>
  <si>
    <t>8. Materiale vegetale/merce</t>
  </si>
  <si>
    <t>9. Elenco delle specie vegetali</t>
  </si>
  <si>
    <t>10. Calendario</t>
  </si>
  <si>
    <t>11. Dati relativi all'indaginec.)   J) numero di altre misure</t>
  </si>
  <si>
    <t>12. Osservazioni</t>
  </si>
  <si>
    <t>altro</t>
  </si>
  <si>
    <t>Regioni</t>
  </si>
  <si>
    <t>Basilicata</t>
  </si>
  <si>
    <t>Calabria</t>
  </si>
  <si>
    <t>Campania</t>
  </si>
  <si>
    <t>Lazio</t>
  </si>
  <si>
    <t>Liguria</t>
  </si>
  <si>
    <t>Lombardia</t>
  </si>
  <si>
    <t>Marche</t>
  </si>
  <si>
    <t>Molise</t>
  </si>
  <si>
    <t>Piemonte</t>
  </si>
  <si>
    <t>Puglia</t>
  </si>
  <si>
    <t>Sardegna</t>
  </si>
  <si>
    <t>Sicilia</t>
  </si>
  <si>
    <t>Toscana</t>
  </si>
  <si>
    <t>Umbria</t>
  </si>
  <si>
    <t>Valle d'Aosta</t>
  </si>
  <si>
    <t>Veneto</t>
  </si>
  <si>
    <t xml:space="preserve">1.1. campo (a seminativo, a pascolo) </t>
  </si>
  <si>
    <t>2.5.1 siti commerciali che usano materiale di legno da imballaggio</t>
  </si>
  <si>
    <t>2.5.2 centro giardinaggio</t>
  </si>
  <si>
    <t>2.5.3 rete di irrigazione e drenaggio</t>
  </si>
  <si>
    <t>2.5.4 zone umide</t>
  </si>
  <si>
    <t>2.5.5 industrie del legno</t>
  </si>
  <si>
    <t>3.4.1 siti commerciali che utilizzano materiale da imballaggio in legno</t>
  </si>
  <si>
    <t>3.4.2 centro per il giardinaggio</t>
  </si>
  <si>
    <t>3.4.3 industria del legno</t>
  </si>
  <si>
    <t>1.2. frutteto/vigneto</t>
  </si>
  <si>
    <t>1.3. vivaio</t>
  </si>
  <si>
    <t>1.4. foresta</t>
  </si>
  <si>
    <t>2.1. giardini privati</t>
  </si>
  <si>
    <t>2.2. siti pubblici</t>
  </si>
  <si>
    <t>2.3. zona di conservazione</t>
  </si>
  <si>
    <t>2.4. piante spontanee in zone diverse dalle zone di conservazione</t>
  </si>
  <si>
    <t>2.5.6 altri luoghi (specificare), es. altri rivenditori, alberi isolati, mercati, ambiente naturale, area urbana, aree di rischio, siti di produzione forestale per materiale da piantare, importatori di pietre, porti, aeroporti, fiumi, centri per lo stoccaggio ed il trasporto, ecc</t>
  </si>
  <si>
    <t>3.1. serra</t>
  </si>
  <si>
    <t>3.2. sito privato, diverso da una serra</t>
  </si>
  <si>
    <t>3.3. sito pubblico, diverso da una serra</t>
  </si>
  <si>
    <t>3.4.4 altri luoghi (specificare), es. altri rivenditori, mercati, area urbana, aree di rischio, siti di produzione forestale per materiale da piantare, aree di rischio, porti, aeroporti, centri per lo stoccaggio ed il trasporto, ecc</t>
  </si>
  <si>
    <t>Candidatus Liberibacter spp.</t>
  </si>
  <si>
    <t>Crisicoccus pini (Kuwana) [DACLPI]</t>
  </si>
  <si>
    <t>Garella musculana (Erschov) [ERSHMU]</t>
  </si>
  <si>
    <t>Bactrocera zonata (Saunders) [DACUZO]</t>
  </si>
  <si>
    <t>Bactrocera dorsalis (Hendel) [DACUDO]</t>
  </si>
  <si>
    <t xml:space="preserve">Anastrepha ludens (Loew) [ANSTLU] </t>
  </si>
  <si>
    <t xml:space="preserve">Tephritidae (non-European) [1TEPHF] </t>
  </si>
  <si>
    <t>Rhagoletis pomonella (Walsh) [RHAGPO]</t>
  </si>
  <si>
    <t>Toumeyella parvicornis [TOUMPA]</t>
  </si>
  <si>
    <t>Trogoderma granarium [TROGGA]</t>
  </si>
  <si>
    <t>Meloidogyne graminicola [Karssen]</t>
  </si>
  <si>
    <t>Pomacea [1POMAG]</t>
  </si>
  <si>
    <r>
      <t xml:space="preserve">Rose rosette virus and its vector </t>
    </r>
    <r>
      <rPr>
        <b/>
        <i/>
        <sz val="14"/>
        <rFont val="Arial"/>
        <family val="2"/>
      </rPr>
      <t>Phyllocoptes [1PHYCG ]</t>
    </r>
  </si>
  <si>
    <r>
      <t xml:space="preserve">Grapevine flavescenze doreé and its vector </t>
    </r>
    <r>
      <rPr>
        <b/>
        <i/>
        <sz val="14"/>
        <rFont val="Arial"/>
        <family val="2"/>
      </rPr>
      <t>Scaphoideus titanus</t>
    </r>
    <r>
      <rPr>
        <b/>
        <sz val="14"/>
        <rFont val="Arial"/>
        <family val="2"/>
      </rPr>
      <t xml:space="preserve"> [SCAPLI]</t>
    </r>
  </si>
  <si>
    <t>Curtobacterium flaccumfaciens pv. flaccumfaciens (Hedges) collinsi and Jones [CORBFL]</t>
  </si>
  <si>
    <t>Xanthomonas oryzae pv. oryzicola (Fang et al.) Swings et al. [XANTTO]</t>
  </si>
  <si>
    <t xml:space="preserve">Cronartium spp. [1CRONG] esclusi C. gentianum, C. pini, C. ribicola </t>
  </si>
  <si>
    <t>Davidsoniella virescens (R.W. Davidson) Z.W. de Beer, T.A. Duong &amp; M.J. Wingfield [CERAVI]</t>
  </si>
  <si>
    <t>Gymnosporangium spp. [1GYMNG], esclusi: Gymnosporangium amelanchieris E. Fisch. ex F. Kern, Gymnosporangium atlanticum Guyot &amp; Malenc ßon, Gymnosporangium clavariiforme (Wulfen) DC [GYMNCF], Gymnosporangium confusum Plowr. [GYMNCO], Gymnosporangium cornutum Arthur ex F. Kern [GYMNCR], Gymnosporangium fusisporum E. Fisch., Gymnosporangium gaeumannii H. Zogg, Gymnosporangium gracile Pat., Gymnosporangium minus Crowell, Gymnosporangium orientale P. Syd. &amp; Syd., Gymnosporangium sabinae (Dicks.) G. Winter [GYMNFU], Gymnosporangium torminali-juniperini E. Fisch., Gymnosporangium tremelloides R. Hartig [GYMNTR]</t>
  </si>
  <si>
    <t>Phoma andina Turkensteen [PHOMAN]</t>
  </si>
  <si>
    <t>Phymatotrichopsis omnivora (Duggar) Hennebert [PHMPOM]</t>
  </si>
  <si>
    <t>Anthonomus grandis (Boh.) [ANTHGR]</t>
  </si>
  <si>
    <t>Diabrotica barberi Smith and Lawrence [DIABLO]</t>
  </si>
  <si>
    <t>Diabrotica undecimpunctata howardi Barber [DIABUH]</t>
  </si>
  <si>
    <t>Diabrotica undecimpunctata undecimpunctata Mannerheim [DIABUN]</t>
  </si>
  <si>
    <t>Diabrotica virgifera zeae Krysan &amp; Smith [DIABVZ]</t>
  </si>
  <si>
    <t>Eotetranychus lewisi (McGregor) [EOTELE]</t>
  </si>
  <si>
    <t>Keiferia lycopersicella (Walsingham) [GNORLY]</t>
  </si>
  <si>
    <t>Liriomyza sativae Blanchard [LIRISA]</t>
  </si>
  <si>
    <t>Margarodes, non-European species [1MARGG]: a)Margarodes prieskaensis (Jakubski) [MARGPR] b) Margarodes vitis (Philippi) [MARGVI];c) Margarodes vredendalensis de Klerk [MARGVR]</t>
  </si>
  <si>
    <t>Rhizoecus hibisci (Ripersiella hibisci) [RHIOHI]</t>
  </si>
  <si>
    <t>Scolytidae spp. (non-European) [1SCOLF]</t>
  </si>
  <si>
    <t>Xiphinema americanum Cobb sensu stricto [XIPHAA]</t>
  </si>
  <si>
    <t>Xiphinema bricolense Ebsary, Vrain &amp; Graham [XIPHBC]</t>
  </si>
  <si>
    <t>Tomato ringspot virus [TORSV0]</t>
  </si>
  <si>
    <t>11. Dati relativi all'indagine</t>
  </si>
  <si>
    <t>A) numero di esami visivi</t>
  </si>
  <si>
    <t>Friuli Venezia Giulia</t>
  </si>
  <si>
    <t>Trentino Alto Adige</t>
  </si>
  <si>
    <t>Emilia Romagna</t>
  </si>
  <si>
    <t>Candidatus Phytoplasma phoenicium</t>
  </si>
  <si>
    <t>Prunus sp.</t>
  </si>
  <si>
    <t>Giugno; Luglio; Agosto; Settembre; Ottobre</t>
  </si>
  <si>
    <t>Solanum tuberosum</t>
  </si>
  <si>
    <t>Luglio; Agosto; Settembre</t>
  </si>
  <si>
    <t>Colonna 5: 3.4.4. Altri luoghi (magazzini di conferimento patate). Colonna 8: altro (tuberi).</t>
  </si>
  <si>
    <t>Medicago</t>
  </si>
  <si>
    <t>Giugno; Luglio; Agosto</t>
  </si>
  <si>
    <t>Maggio; Giugno; Settembre</t>
  </si>
  <si>
    <t>Malus</t>
  </si>
  <si>
    <t>Zea mays</t>
  </si>
  <si>
    <t>Olea europea</t>
  </si>
  <si>
    <t>Luglio; Agosto; Settembre; Ottobre</t>
  </si>
  <si>
    <t>Vitis</t>
  </si>
  <si>
    <t>Scaphoideus titanus</t>
  </si>
  <si>
    <t>Solanum lycopersicum</t>
  </si>
  <si>
    <t>Luglio; Agosto</t>
  </si>
  <si>
    <t>Cucurbita</t>
  </si>
  <si>
    <t>Solanum</t>
  </si>
  <si>
    <t>Prunus</t>
  </si>
  <si>
    <t>Luglio; Agosto;</t>
  </si>
  <si>
    <t>Platanus</t>
  </si>
  <si>
    <t>Maggio; Giugno; Luglio; Agosto; Settembre; Ottobre</t>
  </si>
  <si>
    <t>Pinus</t>
  </si>
  <si>
    <t>Giugno; Luglio; Agosto; Settembre</t>
  </si>
  <si>
    <t>Juglans</t>
  </si>
  <si>
    <t>Quercus</t>
  </si>
  <si>
    <t>Settembre; Ottobre</t>
  </si>
  <si>
    <t>Citrus sp.</t>
  </si>
  <si>
    <t>Gennaio; Febbraio; Marzo; Aprile; Maggio; Giugno; Luglio; Settembre; Ottobre; Novembre; Dicembre</t>
  </si>
  <si>
    <t>Colonna 8: altro (tuberi)</t>
  </si>
  <si>
    <t>Pyrus sp.</t>
  </si>
  <si>
    <t>Malus sp.</t>
  </si>
  <si>
    <t>Solanum sp.</t>
  </si>
  <si>
    <t>Philaenus spumarius</t>
  </si>
  <si>
    <t>Marzo; Aprile; Maggio; Giugno; Luglio; Agosto; Settembre; Ottobre; Novembre</t>
  </si>
  <si>
    <t>Vitis sp.</t>
  </si>
  <si>
    <t>Piante</t>
  </si>
  <si>
    <t>Rosmarinus officinalis</t>
  </si>
  <si>
    <t>Platanus sp.</t>
  </si>
  <si>
    <t>Pinus sp.</t>
  </si>
  <si>
    <t>Juglans sp.</t>
  </si>
  <si>
    <t>Settembre; Ottobre; Novembre; Dicembre</t>
  </si>
  <si>
    <t>Larix sp.</t>
  </si>
  <si>
    <t>Marzo; Aprile; Maggio; Giugno; Luglio; Settembre; Ottobre; Novembre</t>
  </si>
  <si>
    <t>Marzo; Aprile; Maggio; Giugno; Luglio; Settembre; Ottobre; Novembre; Dicembre</t>
  </si>
  <si>
    <t>Capsicum sp.</t>
  </si>
  <si>
    <t>Prunus persica</t>
  </si>
  <si>
    <t>Rosa sp.</t>
  </si>
  <si>
    <t>Citrus spp</t>
  </si>
  <si>
    <t xml:space="preserve"> Marzo; Aprile; Maggio; Giugno; Luglio; Agosto; Settembre; Ottobre</t>
  </si>
  <si>
    <t>Colonna 8: altro ( Tuberi)</t>
  </si>
  <si>
    <t>Olea sp</t>
  </si>
  <si>
    <t>Citrus</t>
  </si>
  <si>
    <t>marzo; aprile; maggio; giugno; luglio; agosto; settembre; ottobre</t>
  </si>
  <si>
    <t>Colonna 5 = Porti</t>
  </si>
  <si>
    <t>Quercus Spp</t>
  </si>
  <si>
    <t xml:space="preserve">marzo; aprile; maggio; giugno; luglio; agosto; settembre; ottobre </t>
  </si>
  <si>
    <t>Marzo; Aprile; Maggio; Giugno; Luglio; Agosto; Settembre; Ottobre</t>
  </si>
  <si>
    <t>Capsicum annuum</t>
  </si>
  <si>
    <t>Citrus spp.</t>
  </si>
  <si>
    <t>Gennaio; Febbraio, Marzo; Aprile; Maggio; Giugno; Luglio; Agosto; Settembre; Ottobre; Novembre; Dicembre</t>
  </si>
  <si>
    <t>Diaphorina citri</t>
  </si>
  <si>
    <t>Colonna 8: altro (Tuberi); Colonna 11 G: altro (Visual symptoms inspection = Other testing 1)</t>
  </si>
  <si>
    <t>Colonna 5: 3.4.4. Altri luoghi (Posti di controllo frontalieri); Colonna 8: altro (Tuberi); Colonna 11 G: altro (Visual symptoms inspection = Other testing 1)</t>
  </si>
  <si>
    <t>Triticum aestivum</t>
  </si>
  <si>
    <t>Medicago sativa</t>
  </si>
  <si>
    <t>Malus spp.</t>
  </si>
  <si>
    <t>Maggio; Giugno; Luglio; Ottobre; Novembre</t>
  </si>
  <si>
    <t>Pyrus spp.</t>
  </si>
  <si>
    <t>Aprile; Maggio; Giugno; Luglio; Agosto; Settembre; Ottobre</t>
  </si>
  <si>
    <t>Colonna 11 G: altro (Visual symptoms inspection = Other testing 1)</t>
  </si>
  <si>
    <t>Capsicum annum</t>
  </si>
  <si>
    <t>Colonna 8: altro (Tuberi); Colonna 11 G:altro (Visual symptoms inspection = Other testing 1)</t>
  </si>
  <si>
    <t>Solanum spp.</t>
  </si>
  <si>
    <t>Gennaio; Febbraio; Marzo; Aprile; Maggio; Giugno; Luglio; Agosto; Settembre; Ottobre; Novembre; Dicembre</t>
  </si>
  <si>
    <t>Prunus spp.</t>
  </si>
  <si>
    <t>Vitis spp.</t>
  </si>
  <si>
    <t>Quercus spp.</t>
  </si>
  <si>
    <t>Colonna 5: 2.5.6. Altri luoghi (Alberi isolati)</t>
  </si>
  <si>
    <t>Platanus spp.</t>
  </si>
  <si>
    <t>Colonna 5: 2.5.6. Altri luoghi (area urbana)</t>
  </si>
  <si>
    <t>Pinus spp.</t>
  </si>
  <si>
    <t>Liriodendron tulipifera</t>
  </si>
  <si>
    <t>Juglans spp.</t>
  </si>
  <si>
    <t>Juniperus spp.</t>
  </si>
  <si>
    <t>Colonna 8: altro (Tuberi)</t>
  </si>
  <si>
    <t>Colonna 5: 3.4.4. Altri luoghi (Posti di controllo frontalieri); Colonna 8: altro (Tuberi)</t>
  </si>
  <si>
    <t>Colonna 5: 3.4.4. Altri luoghi (Posti di controllo frontaliero)</t>
  </si>
  <si>
    <t>Vitis vinifera</t>
  </si>
  <si>
    <t>Acer spp.</t>
  </si>
  <si>
    <t>Fraxinus spp.</t>
  </si>
  <si>
    <t>Rosa spp.</t>
  </si>
  <si>
    <t>Marzo; Aprile; Maggio; Giugno; Luglio; Agosto; Settembre; Ottobre; Novembre; Dicembre</t>
  </si>
  <si>
    <t>Colonna 11 G: Altro (Reverse Transcriptase (RT) - PCR = Molecular Testing 1 )</t>
  </si>
  <si>
    <t>Phyllocoptes fructiphilus</t>
  </si>
  <si>
    <t>Emilia-Romagna</t>
  </si>
  <si>
    <t>Aprile; Maggio; Giugno; Luglio;Agosto</t>
  </si>
  <si>
    <t>Gennaio; Febbraio; Marzo; Aprile; Maggio; Giugno; Luglio; Agosto; Settembre; Ottobre; Novembre; Dicembre;</t>
  </si>
  <si>
    <t>Colonna 5: 3.4.4 altro (magazzini di patate)</t>
  </si>
  <si>
    <t>Zea mais</t>
  </si>
  <si>
    <t xml:space="preserve"> Maggio; Giugno; Luglio</t>
  </si>
  <si>
    <t>Colonna 5: 3.4.4 altro (magazzini di patate); Colonna 8: altro (tuberi)</t>
  </si>
  <si>
    <t>Giugno; Luglio</t>
  </si>
  <si>
    <t>Colonna 8: altro (acqua)</t>
  </si>
  <si>
    <t>Oryza sativa</t>
  </si>
  <si>
    <t>Maggio; Giugno; Luglio</t>
  </si>
  <si>
    <t>piante da frutto</t>
  </si>
  <si>
    <t>latifoglie</t>
  </si>
  <si>
    <t>Febbraio; Marzo; Aprile; Maggio; Giugno; Luglio; Agosto; Settembre; Ottobre; Novembre</t>
  </si>
  <si>
    <t>Real time PCR</t>
  </si>
  <si>
    <t>Acer sp.</t>
  </si>
  <si>
    <t>Junglas sp.</t>
  </si>
  <si>
    <t>colonna E: altro (import al porto)</t>
  </si>
  <si>
    <t>Marzo; Aprile; Maggio; Giugno; Settembre; Ottobre; Novembre</t>
  </si>
  <si>
    <t>Luglio; Agosto; Settembre; Ottobre; Novembre</t>
  </si>
  <si>
    <t>Maggio; Giugno; Luglio; Agosto; Settembre</t>
  </si>
  <si>
    <t>Colonna 5: 3.4.4 (porti)</t>
  </si>
  <si>
    <t>colonna 8: altro (tuberi)</t>
  </si>
  <si>
    <t>campi germoplasma</t>
  </si>
  <si>
    <t xml:space="preserve">Aprile; Maggio; Giugno; Luglio; Agosto; Settembre; Ottobre </t>
  </si>
  <si>
    <t>Phaseolus</t>
  </si>
  <si>
    <t>ZT</t>
  </si>
  <si>
    <t>colonna 8 (tuberi)</t>
  </si>
  <si>
    <t>colonna 8 (tuberi); Colonna 5: Colonna 5: 3.4.4 (porti)</t>
  </si>
  <si>
    <t>Latifoglie</t>
  </si>
  <si>
    <t xml:space="preserve"> Marzo; Aprile; Maggio; Giugno; Luglio; Agosto; Settembre; Ottobre; Novembre</t>
  </si>
  <si>
    <t>Acer saccharum</t>
  </si>
  <si>
    <t xml:space="preserve"> Aprile; Maggio; Giugno; Luglio; Agosto; Settembre; Ottobre</t>
  </si>
  <si>
    <t xml:space="preserve"> Giugno; Luglio; Agosto; Settembre; Ottobre</t>
  </si>
  <si>
    <t>Colonma 8: altro (tuberi)</t>
  </si>
  <si>
    <t>Rosa</t>
  </si>
  <si>
    <t>Aprile; Maggio; Giugno; Luglio; Agosto; Settembre; Ottobre; Novembre</t>
  </si>
  <si>
    <t xml:space="preserve"> Giugno; Luglio; Agosto; Settembre</t>
  </si>
  <si>
    <t>colonna 8 : altro (tuberi)</t>
  </si>
  <si>
    <t xml:space="preserve"> Giugno; Luglio</t>
  </si>
  <si>
    <t>Crataegus sp.</t>
  </si>
  <si>
    <t>Aprile; Maggio; Settembre; Ottobre</t>
  </si>
  <si>
    <t>colonna 8 - altro: tuberi</t>
  </si>
  <si>
    <t>Hybiscus sp.</t>
  </si>
  <si>
    <t>Olea sp.</t>
  </si>
  <si>
    <t>Aprile;Maggio;Giugno;Settembre;Ottobre</t>
  </si>
  <si>
    <t>Maggio;Giugno;Luglio;Agosto;Settembre;Ottobre</t>
  </si>
  <si>
    <t>Aprile;Maggio;Giugno;Luglio;Agosto;Settembre;Ottobre</t>
  </si>
  <si>
    <t>Marzo; Aprile;Maggio;Giugno;Luglio;Agosto;Settembre;Ottobre</t>
  </si>
  <si>
    <t>Giugno;Luglio;Agosto;Settembre;Ottobre</t>
  </si>
  <si>
    <t>frutti</t>
  </si>
  <si>
    <t xml:space="preserve">Gennaio; Febbraio;Marzo;Aprile;Maggio;Giugno;Luglio;Agosto;Settembre;Ottobre;Novembre;Dicembre; </t>
  </si>
  <si>
    <t>colonna 5 altri luoghi: porto di Civitavecchia</t>
  </si>
  <si>
    <t>Quercus sp</t>
  </si>
  <si>
    <t>Viburnum sp.</t>
  </si>
  <si>
    <t>Giugno;Luglio;Agosto;Settembre</t>
  </si>
  <si>
    <t>Marzo; Aprile; Maggio; Giugno; Luglio; Settembre; Ottobre</t>
  </si>
  <si>
    <t xml:space="preserve">Prunus sp. </t>
  </si>
  <si>
    <t>Giugno; Luglio; Settembre; Ottobre</t>
  </si>
  <si>
    <t xml:space="preserve">Aprile; Maggio; Giugno; Luglio; Settembre; </t>
  </si>
  <si>
    <t>Cucurbita pepo</t>
  </si>
  <si>
    <t>Dicembre; Gennaio; Febbraio</t>
  </si>
  <si>
    <t>colonna 5: altro ( porti); colonna 8: (tuberi)</t>
  </si>
  <si>
    <t>2.5.6 altri luoghi (aree di rischio)</t>
  </si>
  <si>
    <t>Platanus sp</t>
  </si>
  <si>
    <t>Citrus sp</t>
  </si>
  <si>
    <t>Colonna 5: altro ( porto)</t>
  </si>
  <si>
    <t>Colonna 5: altro (aereoporto)</t>
  </si>
  <si>
    <t>Dicembre; Gennaio; Febbraio; Marzo</t>
  </si>
  <si>
    <t>Cotoneaster sp.</t>
  </si>
  <si>
    <t>Gennaio; Febbraio; Marzo; Aprile; Maggio;  Giugno; Luglio; Agosto; Settembre; Ottobre; Novembre; Dicembre</t>
  </si>
  <si>
    <t>1.4 forest</t>
  </si>
  <si>
    <t>2.2 public sites</t>
  </si>
  <si>
    <t>Giugno: Luglio; Agosto</t>
  </si>
  <si>
    <t>Aprile; Maggio; Giugno; Luglio; Agosto; Settembre; Ottobre; Novembre;</t>
  </si>
  <si>
    <t>Aprile; Maggio; Giugno; Luglio; Agosto; Settembre</t>
  </si>
  <si>
    <t>Colonna 5: 2.5.6. Altri luoghi (magazzini e rivenditori di tuberi)</t>
  </si>
  <si>
    <t>Piante da frutto</t>
  </si>
  <si>
    <t>Colonna H: analisi di verifica, il numero di campioni dipende dalle colonie sviluppattesi sulle piastre</t>
  </si>
  <si>
    <t xml:space="preserve">Pinus spp.        </t>
  </si>
  <si>
    <t xml:space="preserve">Juglans spp.    </t>
  </si>
  <si>
    <t>Solanum spp</t>
  </si>
  <si>
    <t>Colonna G  su tutti i campioni prelevati</t>
  </si>
  <si>
    <t>Colonna H: verrà effettuata sui campioni vegetali</t>
  </si>
  <si>
    <t>Colonna H: verrà effettuata sulle trappole</t>
  </si>
  <si>
    <t>Colonna H: verrà effettuata sul vettore per la ricerca della Grapevine flavescenze doreé</t>
  </si>
  <si>
    <t>Capsicum spp.</t>
  </si>
  <si>
    <t>Cucurbita spp.</t>
  </si>
  <si>
    <t>Provincia Autonoma di Bolzano</t>
  </si>
  <si>
    <t>Phaseolus sp.</t>
  </si>
  <si>
    <t>Maggio; Giugno</t>
  </si>
  <si>
    <t>Malus domestica</t>
  </si>
  <si>
    <t>Maggio; Giugno; Agosto</t>
  </si>
  <si>
    <t>-</t>
  </si>
  <si>
    <t>Aprile; Maggio; Giugno, Luglio; Settembre</t>
  </si>
  <si>
    <t>Juglans regia</t>
  </si>
  <si>
    <t>Coffea sp.</t>
  </si>
  <si>
    <t>Pyrus communis</t>
  </si>
  <si>
    <t>Maggio; Giugno; Luglio; Agosto</t>
  </si>
  <si>
    <t>Agosto; Settembre; Ottobre</t>
  </si>
  <si>
    <t>Aprile; Maggio; Giugno; Luglio; Agosto</t>
  </si>
  <si>
    <t>Phaseulus sp.</t>
  </si>
  <si>
    <t xml:space="preserve">Zea mays </t>
  </si>
  <si>
    <t>I vettori derivano dalle 16 trappole cromotropiche adesive istallate per Cicadellidae</t>
  </si>
  <si>
    <t>Fraxinus sp.</t>
  </si>
  <si>
    <t xml:space="preserve">Pinus sp. </t>
  </si>
  <si>
    <t>Gennaio; Febbraio; Marzo; Aprile; Maggio; Giugno; Luglio; Agosto; Settembre; Ottobre; Novembre</t>
  </si>
  <si>
    <t>Juglans nigra</t>
  </si>
  <si>
    <t>Betula sp.</t>
  </si>
  <si>
    <t>Gennaio; Aprile; Maggio; Ottobre; Novembre; Dicembre</t>
  </si>
  <si>
    <t xml:space="preserve">Solanum </t>
  </si>
  <si>
    <t xml:space="preserve">Vitis </t>
  </si>
  <si>
    <t>marzo, aprile, maggio, giugno, luglio, agosto, settembre</t>
  </si>
  <si>
    <t xml:space="preserve">Citrus spp. </t>
  </si>
  <si>
    <t>colonna 5 altro: porti</t>
  </si>
  <si>
    <t>colonna 5 altro: aeroporti</t>
  </si>
  <si>
    <t>colonna 5 altro: aree di rischio</t>
  </si>
  <si>
    <t xml:space="preserve">colonna 8 altro: tuberi </t>
  </si>
  <si>
    <t xml:space="preserve">Gennaio; Febbraio; Marzo; Aprile; Maggio; Giugno; </t>
  </si>
  <si>
    <t>Marzo; Aprile; Maggio; Giugno; Luglio; Agosto; Settembre; Ottobre;</t>
  </si>
  <si>
    <t>Marzo; Aprile; Maggio; Giugno; Settembre; Ottobre; Novembre; Dicembre</t>
  </si>
  <si>
    <t>Platanus spp</t>
  </si>
  <si>
    <t xml:space="preserve"> Aprile; Maggio; Giugno; Settembre; </t>
  </si>
  <si>
    <t>Juniperus L.</t>
  </si>
  <si>
    <t>citrus spp.</t>
  </si>
  <si>
    <t>Marzo; Aprile; Maggio; Giugno; Settembre; Ottobre; Novembre;</t>
  </si>
  <si>
    <t xml:space="preserve">Marzo; Aprile; Maggio; Giugno; Settembre; Ottobre; Novembre; </t>
  </si>
  <si>
    <t>rosa spp.</t>
  </si>
  <si>
    <t xml:space="preserve"> colonna 5: 3.4.4. (mercati);</t>
  </si>
  <si>
    <t xml:space="preserve"> colonna 5: 3.4.4. (centri raccolta lavorazione patate);</t>
  </si>
  <si>
    <t>Latifoglie;</t>
  </si>
  <si>
    <t>Colonna 5: 2.5.6. (piazzole e campeggi)</t>
  </si>
  <si>
    <t>Colonna 5: 2.5.6. (aree intorno a centri di produzione)</t>
  </si>
  <si>
    <t>Colonna 5: 2.5.6. (orti)</t>
  </si>
  <si>
    <t>Artocarpus heterophyllus;</t>
  </si>
  <si>
    <t>Gennaio, Febbraio; Marzo; Aprile; Maggio; Giugno; Luglio; Agosto; Settembre; Ottobre; Novembre; Dicembre</t>
  </si>
  <si>
    <t>Solanum tuberosum;</t>
  </si>
  <si>
    <t>Colonna 5: 3.4.4. (garden center al chiuso)</t>
  </si>
  <si>
    <t>Maggio; Giugno; Luglio; Agosto; Settembre; Ottobre; Novembre</t>
  </si>
  <si>
    <t>2.5.6 altri luoghi (specificare), es. altri riveN/Aitori, alberi isolati, mercati, ambiente naturale, area urbana, aree di rischio, siti di produzione forestale per materiale da piantare, importatori di pietre, porti, aeroporti, fiumi, centri per lo stoccaggio ed il trasporto, ecc</t>
  </si>
  <si>
    <t>Colonna 5: 2.5.6. (garden center)</t>
  </si>
  <si>
    <t>Marzo; Aprile; Maggio; Giugno; Luglio; Agosto; Settembre; Ottobre; Novembre.</t>
  </si>
  <si>
    <t>Maggio; Giugno; Luglio; Agosto; Settembre; Ottobre; Novembre.</t>
  </si>
  <si>
    <t>3.4.4 altri luoghi (specificare), es. altri riveN/Aitori, mercati, area urbana, aree di rischio, siti di produzione forestale per materiale da piantare, aree di rischio, porti, aeroporti, centri per lo stoccaggio ed il trasporto, ecc</t>
  </si>
  <si>
    <t>capsicum annuum</t>
  </si>
  <si>
    <t>Febbraio; Marzo; Aprile; Maggio; Giugno; Luglio; Agosto; Settembre</t>
  </si>
  <si>
    <t>Maggio, Giugno, Luglio, Agosto, Settembre</t>
  </si>
  <si>
    <t>Agosto; Settembre</t>
  </si>
  <si>
    <t>Maggio; Giugno; Luglio; Agosto; Settembre;Ottobre</t>
  </si>
  <si>
    <r>
      <rPr>
        <i/>
        <sz val="14"/>
        <rFont val="Arial"/>
        <family val="2"/>
      </rPr>
      <t>Vitis</t>
    </r>
    <r>
      <rPr>
        <sz val="14"/>
        <rFont val="Arial"/>
        <family val="2"/>
      </rPr>
      <t xml:space="preserve"> sp.</t>
    </r>
  </si>
  <si>
    <t>Giugno;Luglio; Agosto Settembre</t>
  </si>
  <si>
    <r>
      <rPr>
        <i/>
        <sz val="14"/>
        <rFont val="Arial"/>
        <family val="2"/>
      </rPr>
      <t xml:space="preserve">Rosa </t>
    </r>
    <r>
      <rPr>
        <sz val="14"/>
        <rFont val="Arial"/>
        <family val="2"/>
      </rPr>
      <t>sp.</t>
    </r>
  </si>
  <si>
    <t>Aprile; Maggio; Giugno; Luglio</t>
  </si>
  <si>
    <t>Febbraio; Settembre; Ottobre; Novembre; Dicembre</t>
  </si>
  <si>
    <t>colonna 5: 3.4.4. Altri luoghi (centri per lo stoccaggio ed il trasporto)</t>
  </si>
  <si>
    <t>Febbraio; Marzo; Aprile; Maggio; Giugno; Luglio; Agosto</t>
  </si>
  <si>
    <t>Aprile; Maggio; Giugno; Luglio; Settembre; Ottobre</t>
  </si>
  <si>
    <t>Marzo; Aprile; Maggio; Giugno; Luglio</t>
  </si>
  <si>
    <t>Marzo; Aprile; Maggio; Giugno; Luglio; Agosto; Settembre; Ottobre; Novembre;</t>
  </si>
  <si>
    <t>Betula spp.</t>
  </si>
  <si>
    <t>solanum tuberosum</t>
  </si>
  <si>
    <t>Altro</t>
  </si>
  <si>
    <t>marzo; aprile; maggio; giugno; luglio; agosto; settembre; ottobre; novembre</t>
  </si>
  <si>
    <t>agosto; settembre; ottobre</t>
  </si>
  <si>
    <t>Marzo;Aprile; Maggio; Giugno; Luglio; Agosto; Settembre; Ottobre; Novembre</t>
  </si>
  <si>
    <t>giugno; luglio</t>
  </si>
  <si>
    <t>Provincia Autonoma di Trento</t>
  </si>
  <si>
    <t>Febbraio; Marzo; Settembre</t>
  </si>
  <si>
    <t>1.1. campo (a seminativo, a pascolo)</t>
  </si>
  <si>
    <t>Luglio</t>
  </si>
  <si>
    <r>
      <t>Malus</t>
    </r>
    <r>
      <rPr>
        <sz val="14"/>
        <color rgb="FF000000"/>
        <rFont val="Arial"/>
        <family val="2"/>
      </rPr>
      <t xml:space="preserve"> spp.</t>
    </r>
  </si>
  <si>
    <t>Colonna 5: 2.5.6 (zone tampone)</t>
  </si>
  <si>
    <t>ND</t>
  </si>
  <si>
    <t>Prunus avium</t>
  </si>
  <si>
    <t>Giugno, Luglio; Agosto; Settembre</t>
  </si>
  <si>
    <t>Retini</t>
  </si>
  <si>
    <r>
      <t>Pinus</t>
    </r>
    <r>
      <rPr>
        <sz val="14"/>
        <color rgb="FF000000"/>
        <rFont val="Arial"/>
        <family val="2"/>
      </rPr>
      <t xml:space="preserve"> spp.</t>
    </r>
  </si>
  <si>
    <t>colonna 11G: altro (visual symptoms examination)</t>
  </si>
  <si>
    <r>
      <t>Juglans</t>
    </r>
    <r>
      <rPr>
        <sz val="14"/>
        <color rgb="FF000000"/>
        <rFont val="Arial"/>
        <family val="2"/>
      </rPr>
      <t xml:space="preserve"> spp.</t>
    </r>
  </si>
  <si>
    <t>Colonna 8 altro (tuberi)</t>
  </si>
  <si>
    <t>Colonna 8 altro (tuberi seme)</t>
  </si>
  <si>
    <t>Maggio; Giugno; Settembre; Ottobre</t>
  </si>
  <si>
    <t>Settembre; Ottobre; Novembre</t>
  </si>
  <si>
    <t>Magnolia grandiflora</t>
  </si>
  <si>
    <t xml:space="preserve"> Luglio; Agosto; Settembre; Ottobre</t>
  </si>
  <si>
    <t>Maggio; Giugno; Luglio;Agosto; Settembre; Ottobre</t>
  </si>
  <si>
    <t xml:space="preserve">Maggio; Giugno; Luglio; Agosto; </t>
  </si>
  <si>
    <t>Colonna 5: 3.4.4 altri luoghi (magazzini); Colonna 8: altro (tuberi)</t>
  </si>
  <si>
    <t xml:space="preserve">Giugno; Luglio; Agosto; </t>
  </si>
  <si>
    <t xml:space="preserve">Giugno; Luglio; Agosto; Settembre; </t>
  </si>
  <si>
    <t>Luglio; Agosto; Settembre;</t>
  </si>
  <si>
    <t>Colonna 5: 3.4.4. altri luoghi (magazzino)</t>
  </si>
  <si>
    <t>Maggio; Giugno; Luglio;</t>
  </si>
  <si>
    <t>Colonna G: altro (Visual symptoms inspection = Other testing 1)</t>
  </si>
  <si>
    <t xml:space="preserve">Febbraio; Marzo; </t>
  </si>
  <si>
    <t>Colonna 5: 3.4.4 altri luoghi (ditte sementiere);  Colonna 8: altro (Tuberi)</t>
  </si>
  <si>
    <t>Giugno; Luglio, Settembre; Ottobre; Novembre</t>
  </si>
  <si>
    <t>Colonna 5: 3.4.4 altri luoghi (centri di lavorazione/raccolta patate da industria);   Colonna 8: altro (Tuberi)</t>
  </si>
  <si>
    <t>Febbraio; Marzo; Aprile; Maggio; Giugno; Ottobre; Novembre</t>
  </si>
  <si>
    <t>Aprile; Maggio; Settembre; Ottobre; Novembre</t>
  </si>
  <si>
    <t>Colonna 5: 3.4.4 altri luoghi (centri di lavorazione/raccolta patate da industria);  Colonna 8: altro (Tuberi)</t>
  </si>
  <si>
    <t>Maggio; Giugno; Luglio; Agosto; Settembre; Ottobre;</t>
  </si>
  <si>
    <t>Maggio; Giugno; Luglio; Agosto;</t>
  </si>
  <si>
    <t>Pityophthorus juglandis</t>
  </si>
  <si>
    <t>Se idoneo, testato per l'estrazione del fungo</t>
  </si>
  <si>
    <t>Febbraio; Marzo</t>
  </si>
  <si>
    <t>Colonna 5:3.4.1. Altri luoghi (Consorzi )</t>
  </si>
  <si>
    <t xml:space="preserve"> Giugno; Luglio; Agosto; Settembre; Ottobre; Novembre</t>
  </si>
  <si>
    <t>Colonna 5:3.4.5. Altri luoghi (Industrie di lavorazione di patate)</t>
  </si>
  <si>
    <t>Gennaio; Febbraio; Novembre; Dicembre</t>
  </si>
  <si>
    <t>Due campioni per sito</t>
  </si>
  <si>
    <t>Betula</t>
  </si>
  <si>
    <t xml:space="preserve">Colonna 5: 3.4.4. Altri luoghi (Segherie). </t>
  </si>
  <si>
    <t>Colonna 5: altro (porto)</t>
  </si>
  <si>
    <t>Colonna 5: 2.5.6 (porti) Colonna 8: altro (trappole)</t>
  </si>
  <si>
    <t>Marzo; Aprile; Maggio; Giugno;  Luglio; Agosto; Settembre; Ottobre; Novembre</t>
  </si>
  <si>
    <t>Colonna 5: 2.5.6 altri luoghi (termovalorizzatori);                               Colonna 8: altro (trappole)</t>
  </si>
  <si>
    <t>Colonna 5: 2.5.6 altri luoghi (aeroporti);                               Colonna 8: altro (trappole)</t>
  </si>
  <si>
    <t>Colonna H:  il numero di "morphological identification" sarà pari al numero delle eventuali catture</t>
  </si>
  <si>
    <t xml:space="preserve">Luglio; Agosto; Settembre </t>
  </si>
  <si>
    <t xml:space="preserve">Altro </t>
  </si>
  <si>
    <t>colonna 5: 2.5.6 altri luoghi (porti)              Colonna 8: altro (trappole)</t>
  </si>
  <si>
    <t>Fraxinus</t>
  </si>
  <si>
    <t>Colonna 5: 3.4.4. Altri luoghi (Segherie)</t>
  </si>
  <si>
    <t xml:space="preserve">Fraxinus sp. </t>
  </si>
  <si>
    <t xml:space="preserve">Colonna 5: 2.5.6 altri luoghi (termovalorizzatori);                               </t>
  </si>
  <si>
    <t>Colonna 5: 2.5.6 altri luoghi (importatori di pietre);                         Colonna 8: altro (trappole)</t>
  </si>
  <si>
    <t xml:space="preserve">Fraxinus spp.  </t>
  </si>
  <si>
    <t>colonna 5: 2.5.6 altri luoghi (aeroporti)</t>
  </si>
  <si>
    <t>colonna 5: 2.5.6 altri luoghi (porti)</t>
  </si>
  <si>
    <t>Colonna 5: 3.4.4 (porti) Colonna 8: altro (trappole)</t>
  </si>
  <si>
    <r>
      <t xml:space="preserve">Vitis </t>
    </r>
    <r>
      <rPr>
        <sz val="14"/>
        <rFont val="Arial"/>
        <family val="2"/>
      </rPr>
      <t>spp.</t>
    </r>
  </si>
  <si>
    <t>Populus spp.</t>
  </si>
  <si>
    <t>Colonna E ed H: si prevede di posizionare 25 trappole e sostituirle durante ilmonitoraggio per 3 volte</t>
  </si>
  <si>
    <t xml:space="preserve">Marzo; Aprile; Maggio; Giugno; Luglio; Agosto; Settembre; Ottobre; Novembre; </t>
  </si>
  <si>
    <t>colonna 5 altro: centri per lo stoccaggio ed il trasporto</t>
  </si>
  <si>
    <t>colonna 5 altro: mercati</t>
  </si>
  <si>
    <t>Colonna 5: 2.5.6. (punti di ingresso)</t>
  </si>
  <si>
    <t>Corylus avellana</t>
  </si>
  <si>
    <t>Gennaio; Febbraio; Marzo; Aprile; Maggio; Giugno; Luglio; Agosto;Settembre; Ottobre; Novembre; Dicembre</t>
  </si>
  <si>
    <t>Corylus</t>
  </si>
  <si>
    <t>Febbraio; Marzo; Aprile; Maggio; Giugno; Luglio; Agosto; Settembre; Ottobre; Novembre; Dicembre;</t>
  </si>
  <si>
    <t>Colonna 5: 2.5.6 altri luoghi (importatori di pietre)</t>
  </si>
  <si>
    <t>Colonna 5: 2.5.6 altri luoghi (centri di conferimento del verde)</t>
  </si>
  <si>
    <r>
      <t xml:space="preserve">Colonna 5: 2.5.6. Altri luoghi </t>
    </r>
    <r>
      <rPr>
        <sz val="14"/>
        <color theme="1"/>
        <rFont val="Arial"/>
        <family val="2"/>
      </rPr>
      <t>(Stazione di servizio)</t>
    </r>
  </si>
  <si>
    <t>Gennaio, Febbraio; Marzo; Aprile; Maggio; Giugno; Luglio; Agosto; Settembre; Ottobre; Novembre; Dicembre.</t>
  </si>
  <si>
    <t>morphological identification</t>
  </si>
  <si>
    <t>Colonna 5: 2.5.6. (area urbana)</t>
  </si>
  <si>
    <t>Giugno; Luglio; Agosto; Settembre; Ottobre; Novembre</t>
  </si>
  <si>
    <t>2.1 private gardens</t>
  </si>
  <si>
    <t xml:space="preserve"> Populus spp.</t>
  </si>
  <si>
    <t>Tilia</t>
  </si>
  <si>
    <t>Colonna 5: 2.5.6 altri luoghi (aeroporti)                                Colonna 8: altro (trappole)</t>
  </si>
  <si>
    <t>Hibiscus sp.</t>
  </si>
  <si>
    <t>Capsicum</t>
  </si>
  <si>
    <t>Colonna 8: altro (trappole)</t>
  </si>
  <si>
    <t>Colonna 5: 2.5.6 altri luoghi (mercati);                                                        Colonna 8: altro (trappole)</t>
  </si>
  <si>
    <t xml:space="preserve"> Colonna 5: 2.5.6 altri luoghi (aeroporti);                              Colonna 8: altro (trappole)</t>
  </si>
  <si>
    <t>Colonna 11D: altro (trappole cromotropiche con feromone)</t>
  </si>
  <si>
    <t>colonna 5: 2.5.6 altri luoghi (magazzini)</t>
  </si>
  <si>
    <t>Hibiscus syriacus</t>
  </si>
  <si>
    <t>colonna 5: 2.5.6 altri luoghi (porto; aeroporto)</t>
  </si>
  <si>
    <t xml:space="preserve">Marzo; Aprile; Maggio; Giugno; Luglio; Settembre; Ottobre; </t>
  </si>
  <si>
    <t xml:space="preserve"> Marzo; Aprile; Maggio;  Giugno; Luglio; Agosto; Settembre; Ottobre</t>
  </si>
  <si>
    <t>legname</t>
  </si>
  <si>
    <t xml:space="preserve"> Marzo; Aprile; Maggio;  Giugno; Luglio; Agosto; Settembre; Ottobre; Novembre; Dicembre</t>
  </si>
  <si>
    <t xml:space="preserve">Colonna 5: 2.5.6 (porti) </t>
  </si>
  <si>
    <t>Prunus  sp.</t>
  </si>
  <si>
    <t>Febbraio; Marzo; Aprile; Maggio; Giugno; Luglio; Agosto; Settembre; Ottobre;</t>
  </si>
  <si>
    <t>Colonna 5:2.5.6 altri luoghi (piazzali di stoccaggio e/o di lavorazione di materiale da imballaggio o di legname)</t>
  </si>
  <si>
    <t xml:space="preserve">Marzo; Aprile; Maggio; Giugno; Luglio; Agosto; Settembre; Ottobre;  </t>
  </si>
  <si>
    <t>Giugno; Luglio; Agostro; Settembre</t>
  </si>
  <si>
    <t>1.2 orchard/vineyard</t>
  </si>
  <si>
    <t>colonna 5: altro (aeroporto ); colonna 8: altro (trappole)</t>
  </si>
  <si>
    <t>Colonna 5: altro (porti); Colonna 8: Trappole</t>
  </si>
  <si>
    <t>Colonna 5: altro (areoporti)</t>
  </si>
  <si>
    <t>Colonna 5: altro (mercati generalii)</t>
  </si>
  <si>
    <t>Dacus sp.</t>
  </si>
  <si>
    <t>colonna 5: 3.4.4. Altri luoghi (centri per lo stoccaggio ed il trasporto)                 colonna 8: altro (tuberi)</t>
  </si>
  <si>
    <t>solanum spp.</t>
  </si>
  <si>
    <t>Febbraio; Marzo; Aprile; Maggio; Giugno; Luglio; Agosto; Settembre.</t>
  </si>
  <si>
    <t>Gennaio, Febbraio; Marzo; Aprile; maggio; Giugno; Luglio; Agosto; Settembre; Ottobre; Novembre; Dicembre</t>
  </si>
  <si>
    <t>Poaceae</t>
  </si>
  <si>
    <t>stesse trappole di scafoideo</t>
  </si>
  <si>
    <t>2.5.6 Altro</t>
  </si>
  <si>
    <t>Colonna 5, aree a rischio; Colonna 8: Trappole</t>
  </si>
  <si>
    <t>Colonna8: altro (insetti adulti)</t>
  </si>
  <si>
    <t xml:space="preserve"> Maggio; Giugno; Luglio; Agosto; Settembre</t>
  </si>
  <si>
    <t xml:space="preserve">Marzo; Aprile; Maggio; Giugno; Luglio; Settembre; Ottobre; Novembre; </t>
  </si>
  <si>
    <t>1.2</t>
  </si>
  <si>
    <t>Colonna 5: 2.5.6 (centro stoccaggio)</t>
  </si>
  <si>
    <t>Colonna 5: 2.5.6 altri luoghi (mercati);                                               Colonna 8: altro (trappole)</t>
  </si>
  <si>
    <t>3.2 private site, other than greenhouse</t>
  </si>
  <si>
    <t>colonna 5: 3.4.4 (centri stoccaggio/commercio  frutta)   colonna 11G: altro (visual symptoms examination)</t>
  </si>
  <si>
    <t>Colonna 5: 2.5.6 altri luoghi (magazzini)</t>
  </si>
  <si>
    <t>Colonna 5: 2.5.6. Altri luoghi (alberi isolati)</t>
  </si>
  <si>
    <t>Abies sp.</t>
  </si>
  <si>
    <t xml:space="preserve">Maggio; Giugno; Luglio; Agosto; Settembre; </t>
  </si>
  <si>
    <t>Pinus pinea</t>
  </si>
  <si>
    <t>2.3 conservation area</t>
  </si>
  <si>
    <t>2.4 wild plants in areas other than conservation areas</t>
  </si>
  <si>
    <t>Colonna H:  il numero di "morphological identification" sarà pari agli individui raccolti</t>
  </si>
  <si>
    <t>Picea spp.</t>
  </si>
  <si>
    <t>Larix</t>
  </si>
  <si>
    <t>Picea</t>
  </si>
  <si>
    <t>Abies</t>
  </si>
  <si>
    <t>Conifere</t>
  </si>
  <si>
    <t>Picea abies</t>
  </si>
  <si>
    <t xml:space="preserve">Abies sp. </t>
  </si>
  <si>
    <t>Colonna 8: altro (aghi)</t>
  </si>
  <si>
    <t>Giugno; Luglio; Agosto; Settembre;</t>
  </si>
  <si>
    <t>Zae mays</t>
  </si>
  <si>
    <t>Colonna8: altro (insetti adulti) - Stesse indagini per tutte le Diabrotiche</t>
  </si>
  <si>
    <t>Zea spp;</t>
  </si>
  <si>
    <t xml:space="preserve"> Marzo; Aprile; Maggio; Giugno; Luglio; Agosto; Settembre; Ottobre; </t>
  </si>
  <si>
    <t>N//A</t>
  </si>
  <si>
    <t>Giugno; Luglio; Agosto; Settembre; Ottobre;</t>
  </si>
  <si>
    <t>Maggio; Giugno; Ottobre; Novembre; Dicembre</t>
  </si>
  <si>
    <t>Marzo; Aprile; Maggio; Giugno; Settembre; Ottobre</t>
  </si>
  <si>
    <t xml:space="preserve">Citrus spp; </t>
  </si>
  <si>
    <t>colonna 8: altro (Tuberi)</t>
  </si>
  <si>
    <t>Colonna 8: Altro (Tuberi)</t>
  </si>
  <si>
    <t>Colonna E: altro (magazzini di patate)</t>
  </si>
  <si>
    <t>Solanum.</t>
  </si>
  <si>
    <t>Colonna 5: 3.4.4 (porti) Colonna 8: altro (tuberi)</t>
  </si>
  <si>
    <t xml:space="preserve"> Solanum spp.</t>
  </si>
  <si>
    <t>Colonna 5:   3.4.4 magazzini lavorazione e commercianti</t>
  </si>
  <si>
    <t>colonna 8 altro = tuberi</t>
  </si>
  <si>
    <t xml:space="preserve">Solanum spp. </t>
  </si>
  <si>
    <t xml:space="preserve"> Marzo; Aprile; Maggio; Giugno; Luglio; Agosto; Settembre; Ottobre; novembre; dicembre.</t>
  </si>
  <si>
    <t>piante ortive</t>
  </si>
  <si>
    <t xml:space="preserve"> Luglio; Agosto</t>
  </si>
  <si>
    <t>Colonna 8: altro (tuberi seme)</t>
  </si>
  <si>
    <t>Colonna 3.4.4. altri luoghi (magazzini); Colonna 8: altro (tuberi)</t>
  </si>
  <si>
    <t>Marzo; Aprile; Maggio; Giugno</t>
  </si>
  <si>
    <t xml:space="preserve">Aprile; Maggio; Giugno; Luglio; Agosto; Settembre; </t>
  </si>
  <si>
    <t>Maggio; giugno; luglio; agosto; settembre, ottobre</t>
  </si>
  <si>
    <t xml:space="preserve">Solanum lycopersicum. </t>
  </si>
  <si>
    <t>Solanum Lycopersicum</t>
  </si>
  <si>
    <t xml:space="preserve">marzo; Aprile; Maggio; Giugno; Luglio; Settembre; Ottobre; </t>
  </si>
  <si>
    <t>Giugno;Luglio; Agosto; Settembre</t>
  </si>
  <si>
    <t>Colonna 5: altro (centrali a Biomasse )</t>
  </si>
  <si>
    <t xml:space="preserve">Colonna 5: altro (segherie) </t>
  </si>
  <si>
    <t>Colonna 5: Altro (Posti di controllo frontalieri)</t>
  </si>
  <si>
    <t xml:space="preserve"> 2.5(siti lavorazione e stoccaggio legname)</t>
  </si>
  <si>
    <t xml:space="preserve">Abies </t>
  </si>
  <si>
    <t xml:space="preserve">Colonna 5: 2.5.6 altri luoghi (termovalorizzatori);                         </t>
  </si>
  <si>
    <t>Colonna 5: 2.5.6 altri luoghi (aeroporti);                           Colonna 8: altro (trappole)</t>
  </si>
  <si>
    <t>Gennaio; Febbraio; Marzo; Aprile; Maggio; Giugno; Luglio; Agosto; Settembre; Ottobre</t>
  </si>
  <si>
    <t>Colonna 5: 2.5.6. (aeroporti e interporti)</t>
  </si>
  <si>
    <t>1.4 foresta</t>
  </si>
  <si>
    <t>Giugno; Luglio; Agosto Settembre</t>
  </si>
  <si>
    <t>Picea sp.</t>
  </si>
  <si>
    <t>Colonna 5: 2.5.6 altri luoghi (porti)</t>
  </si>
  <si>
    <t>Colonna 5: 2.5.6 altri luoghi (aeroporti)</t>
  </si>
  <si>
    <t>Giugno; Luglio; Settembre</t>
  </si>
  <si>
    <t>Pseudotsuga menziesii</t>
  </si>
  <si>
    <t>Colonna 5: altri luoghi (alberi isolati)</t>
  </si>
  <si>
    <t>Febbraio; Marzo; Aprile; Maggio; Giugno;  Luglio;  Agosto; Settembre; Ottobre; Novembre</t>
  </si>
  <si>
    <t>Aprile; Maggio; Giugno; Luglio; Agosto; Settembre; Ottobre;</t>
  </si>
  <si>
    <t>Colonna 5: noceti da frutto</t>
  </si>
  <si>
    <t>colonna 5:3.4.4.altri luoghi (porti; punti di ingresso)</t>
  </si>
  <si>
    <t>Gigno; Luglio; Agosto; Settembre</t>
  </si>
  <si>
    <t>Prati</t>
  </si>
  <si>
    <t>2.5.6 Altri luoghi: (campi da golf)</t>
  </si>
  <si>
    <t>Poaceae spp.</t>
  </si>
  <si>
    <t>prati di graminacee</t>
  </si>
  <si>
    <t>Graminacaea</t>
  </si>
  <si>
    <t xml:space="preserve">Aprile; Maggio; Giugno; Luglio; Agosto; Settembre; Ottobre; </t>
  </si>
  <si>
    <t xml:space="preserve">Colonna 5: 2.5.6 altri luoghi (mercati); </t>
  </si>
  <si>
    <t>Colonna 5: 2.5.6 altri luoghi (aeroporti);                               Colonna 8: altro (volo adulti in piazzole aeromobili in partenza)</t>
  </si>
  <si>
    <r>
      <t xml:space="preserve">Colonna 5: 2.5.6.1 Altri luoghi </t>
    </r>
    <r>
      <rPr>
        <sz val="14"/>
        <color theme="1"/>
        <rFont val="Arial"/>
        <family val="2"/>
      </rPr>
      <t>(Aeroporto)</t>
    </r>
  </si>
  <si>
    <r>
      <t xml:space="preserve">Colonna 5: 2.5.6.2 Altri luoghi </t>
    </r>
    <r>
      <rPr>
        <sz val="14"/>
        <color theme="1"/>
        <rFont val="Arial"/>
        <family val="2"/>
      </rPr>
      <t>(Campo da golf)</t>
    </r>
  </si>
  <si>
    <r>
      <t xml:space="preserve">Colonna 5: 2.5.6.2 Altri luoghi </t>
    </r>
    <r>
      <rPr>
        <sz val="14"/>
        <color theme="1"/>
        <rFont val="Arial"/>
        <family val="2"/>
      </rPr>
      <t>(area di servizio autostradale)</t>
    </r>
  </si>
  <si>
    <t>La Morphological Identification è sui campioni, che sono rappresentati da insetti recuperati anche senza trappole, nei pressi delle specie vegetali ispezionate</t>
  </si>
  <si>
    <t>colonna11D: altro (Funnel trap con feromone e attrattivo)</t>
  </si>
  <si>
    <t xml:space="preserve">colonna 8 altro: substrato di crescita </t>
  </si>
  <si>
    <t>Festuca spp.</t>
  </si>
  <si>
    <t>Colonna 5: 2.5.6. (centri lavorazione frutta)</t>
  </si>
  <si>
    <t>Phoenix canariensis</t>
  </si>
  <si>
    <t>Colonna 8: altro (radici)</t>
  </si>
  <si>
    <t>Pinus spp</t>
  </si>
  <si>
    <t>Colonna 5: 2.5.6 (centri per lo stoccaggio)</t>
  </si>
  <si>
    <t>Pinus sp</t>
  </si>
  <si>
    <t xml:space="preserve">Pinus spp. </t>
  </si>
  <si>
    <t>colonna 5: altro (aeroporto); colonna 8: altro (trappola)</t>
  </si>
  <si>
    <t>colonna 5: altro (porto); colonna 8: altro (trappola)</t>
  </si>
  <si>
    <t>colonna 5: altro (mercati ortofrutticoli); colonna 8: altro (trappola)</t>
  </si>
  <si>
    <t>Le indagini su campi di mais e riso sono condotte tra maggio e giugno, le trappole vengono controllate da Giugno a Settembre.</t>
  </si>
  <si>
    <t xml:space="preserve">Maggio; Giugno; Luglio; Agosto; Settembre; Ottobre; Novembre; </t>
  </si>
  <si>
    <t>Marzo; Aprile; Maggio; Giugno; Luglio; Agosto; Settembre</t>
  </si>
  <si>
    <t>giugno; luglio; agosto; settembre</t>
  </si>
  <si>
    <t>Colonna 11D: altro (trappole cromotropiche a feromoni)</t>
  </si>
  <si>
    <t>col.5 altro: porti</t>
  </si>
  <si>
    <t>col. 5 altro: aeroporti</t>
  </si>
  <si>
    <t>col. 5 altro: mercati all'ingrosso</t>
  </si>
  <si>
    <t>zea  spp.</t>
  </si>
  <si>
    <t>Maggio; Giugno; Luglio; Agosto; Settembre.</t>
  </si>
  <si>
    <t>Colonna 5: 2.5.6. altri luoghi (magazzini)</t>
  </si>
  <si>
    <t>Fruttiferi</t>
  </si>
  <si>
    <t>Colonna 5: 3.4.4 (centri di raccolta) Colonna 8: altro (trappole)</t>
  </si>
  <si>
    <t>Colonna8: altro (insetti adulti); Le trappole sono indicate in giallo in attesa della conferma da parte del GdL trappole dell'effettiva disponibilità di queste (se con feromone o attrattivo alimentare ecc)</t>
  </si>
  <si>
    <t>Stessi siti di B. dorsalis; le trappole sono indicate in giallo in attesa della conferma da parte del GdL trappole dell'effettiva disponibilità di queste (se con feromone o attrattivo alimentare ecc)</t>
  </si>
  <si>
    <t>Colonna 5: 2.5.6 altri luoghi (mercati);  Le trappole sono indicate in giallo in attesa della conferma da parte del GdL trappole dell'effettiva disponibilità di queste (se con feromone o attrattivo alimentare ecc)                                                                    Colonna 8: altro (trappole)</t>
  </si>
  <si>
    <t>Colonna 5: 2.5.6 altri luoghi (aeroporti); Le trappole sono indicate in giallo in attesa della conferma da parte del GdL trappole dell'effettiva disponibilità di queste (se con feromone o attrattivo alimentare ecc)                                                                    Colonna 8: altro (trappole)</t>
  </si>
  <si>
    <t>Colonna 5: 2.5.6 altri luoghi (magazzini ortofrutticoli)</t>
  </si>
  <si>
    <t>3.4.4 Altri luoghi: (mercato agroalimentare all'ingrosso)</t>
  </si>
  <si>
    <t>Colonna 5: altro (centri per lo stoccaggio ed il trasporto); Colonna 8: Trappole</t>
  </si>
  <si>
    <t xml:space="preserve">colonna 5: 2.5.6 (vicino a centri stoccaggio/commercio  frutta)   </t>
  </si>
  <si>
    <t xml:space="preserve">1.2. frutteto/vigneto; </t>
  </si>
  <si>
    <t>gennaio;febbraio;marzo;aprile;maggio;giugno;luglio;agosto;settembre;ottobre;novembre;dicembre</t>
  </si>
  <si>
    <t>colonna 5:2.5.6..altri luoghi (porti)</t>
  </si>
  <si>
    <t>citrus spp</t>
  </si>
  <si>
    <t>Colonna 5: 2.5.6. (mercati ortofrutticoli e aziende trasf. e commercializzazione)</t>
  </si>
  <si>
    <t>Giugno;Luglio; Agosto</t>
  </si>
  <si>
    <t xml:space="preserve">Colonna 5: 2.5.6. altri luoghi (magazzini); </t>
  </si>
  <si>
    <t>Colonna 5: 2.5.6. altri luoghi (porti)</t>
  </si>
  <si>
    <t>Colonna 5: 2.5.6. altri luoghi (aeroporti)</t>
  </si>
  <si>
    <t>Luglio; Agosto;settembre</t>
  </si>
  <si>
    <t>Colonna 5: altro (Porti )</t>
  </si>
  <si>
    <t xml:space="preserve">Colonna 5: altro (mercato Ortofrutticolo ) </t>
  </si>
  <si>
    <t>Colonna 5: altro (porti)</t>
  </si>
  <si>
    <t>Stesse trappole di B. zonata</t>
  </si>
  <si>
    <t>Stesse trappole di B. zonata  Colonna 5: 2.5.6 altri luoghi (mercati);                                               Colonna 8: altro (trappole)</t>
  </si>
  <si>
    <t>Stesse trappole di B. zonata  Colonna 5: 2.5.6 altri luoghi (aeroporti);                               Colonna 8: altro (trappole)</t>
  </si>
  <si>
    <t>Colonna H:  il numero di "morphological identification" sarà pari agli individui raccolti dalle trappole</t>
  </si>
  <si>
    <t>Colonna 5: commercianti e magazzini di frutta</t>
  </si>
  <si>
    <t xml:space="preserve"> Luglio; Agosto; Settembre; </t>
  </si>
  <si>
    <t>giugno; luglio; agosto; settembre; ottobre; novembre</t>
  </si>
  <si>
    <t xml:space="preserve">Colonna 5: 2.5.6 Altri luoghi (parcheggi) </t>
  </si>
  <si>
    <t xml:space="preserve">Colonna 5: 2.5.6 Altri luoghi (centro stoccaggio e trasporto) </t>
  </si>
  <si>
    <t xml:space="preserve">Colonna 5: altro (mercato Ortofrutticolo) </t>
  </si>
  <si>
    <t>Stesse trappole di B. dorsalis Colonna 5: 2.5.6 altri luoghi (mercati);                                               Colonna 8: altro (trappole)</t>
  </si>
  <si>
    <t>Stesse trappole di B. dorsalis Colonna 5: 2.5.6 altri luoghi (aeroporti);                               Colonna 8: altro (trappole)</t>
  </si>
  <si>
    <t xml:space="preserve">Prunus spp., </t>
  </si>
  <si>
    <t>Maggio; Giugno; Luglio; Agosto; Settembre;</t>
  </si>
  <si>
    <t>prunus persica</t>
  </si>
  <si>
    <t xml:space="preserve">Colonna 5: 2.5.6 Altri luoghi (centro stoccaggio e trasporto)  </t>
  </si>
  <si>
    <t xml:space="preserve">Giugno; Luglio; Agosto; Settembre; Ottobre; </t>
  </si>
  <si>
    <t xml:space="preserve">Morphological identification </t>
  </si>
  <si>
    <t xml:space="preserve">Pinus spp; </t>
  </si>
  <si>
    <t>Colonna H:  il numero di "morphological identification" relativo alle trappole sarà pari agli individui raccolti dalle stesse</t>
  </si>
  <si>
    <t>Osservazioni su materiale vegetale</t>
  </si>
  <si>
    <t>Latifoglia;</t>
  </si>
  <si>
    <t>Colonna 5: 2.5.6. (mercati ortofrutticoli e aziende trasf. e commerciali)</t>
  </si>
  <si>
    <t>Giugno; Luglio; Agosto Settembre Ottobre</t>
  </si>
  <si>
    <t>Citroncirus;</t>
  </si>
  <si>
    <t>15</t>
  </si>
  <si>
    <t>0</t>
  </si>
  <si>
    <t>5</t>
  </si>
  <si>
    <t>Colonna 5: 3.4.4. Altri luoghi (Posti di controllo frontalieri)</t>
  </si>
  <si>
    <t>10</t>
  </si>
  <si>
    <t>1</t>
  </si>
  <si>
    <t>colonna 5: altro (mercato ortofrutticolo); colonna 8: altro (trappole)</t>
  </si>
  <si>
    <t>colonna 5: altro (aeroporto); colonna 8: altro (trappole)</t>
  </si>
  <si>
    <t>colonna 5: altro (porto);colonna 8: altro (trappole)</t>
  </si>
  <si>
    <t>Collona 5: altro (magazzini per la lovarazione agrumi)</t>
  </si>
  <si>
    <t>3</t>
  </si>
  <si>
    <t>4</t>
  </si>
  <si>
    <t xml:space="preserve"> Aprile; Maggio; Giugno; Luglio; Agosto; Settembre; Ottobre; Novembre;</t>
  </si>
  <si>
    <t>12</t>
  </si>
  <si>
    <t>109</t>
  </si>
  <si>
    <t>97</t>
  </si>
  <si>
    <t>25</t>
  </si>
  <si>
    <t>Colonna 8: altro  (Fiori)</t>
  </si>
  <si>
    <t>Triticum</t>
  </si>
  <si>
    <t>Luglio ;Agosto; Settembre</t>
  </si>
  <si>
    <t>Triticum sp.</t>
  </si>
  <si>
    <t>Colonna 5: altri luoghi (centri per lo stoccaggio ed il trasporto)</t>
  </si>
  <si>
    <t>Colonna 8: Altro (Derrate alimentari)</t>
  </si>
  <si>
    <t xml:space="preserve">Colonna 5: 3.4.4 (porti) </t>
  </si>
  <si>
    <t>colonna 5: altro (centri stoccaggio)</t>
  </si>
  <si>
    <t>Tritucum sp.</t>
  </si>
  <si>
    <t>Colonna 5:  magazzini di stoccaggio cereali, mulini, silos ed altro</t>
  </si>
  <si>
    <r>
      <t xml:space="preserve">Colonna 5: 3.4.1. Altri luoghi </t>
    </r>
    <r>
      <rPr>
        <sz val="14"/>
        <color theme="1"/>
        <rFont val="Arial"/>
        <family val="2"/>
      </rPr>
      <t>(Mulino)</t>
    </r>
  </si>
  <si>
    <t>Ci siamo accordi di un errore in application in cui sono stati inseriti 15 visual in subcontractros 1.2</t>
  </si>
  <si>
    <t>Triticum estivum</t>
  </si>
  <si>
    <t>Colonna 5: 3.4.4 Altri luoghi (centri per lo stoccaggio e il trasporto)</t>
  </si>
  <si>
    <t>Colonna 5, altri luoghi: siti al chiuso di trasformazione e lavorazione</t>
  </si>
  <si>
    <t>Oriza</t>
  </si>
  <si>
    <t>Typha spp.</t>
  </si>
  <si>
    <t>Colonna 5: 2.5.6. Altri luoghi (Fiumi)</t>
  </si>
  <si>
    <t>piante</t>
  </si>
  <si>
    <t>Phragmites</t>
  </si>
  <si>
    <t>Colonna 5: 2.5.6 Altri luoghi: corsi d'acqua</t>
  </si>
  <si>
    <t xml:space="preserve">piante </t>
  </si>
  <si>
    <t>Lemma sp.</t>
  </si>
  <si>
    <t>Maggio; Giugno; Luglio; Settembre; Ottobre</t>
  </si>
  <si>
    <t>Typha latifolia</t>
  </si>
  <si>
    <t>Colonna 5: 3.4.4. Altri luoghi (siti di lavorazione del legname, segherie)</t>
  </si>
  <si>
    <t>Si tratta di unico sito</t>
  </si>
  <si>
    <t>Pinus Spp</t>
  </si>
  <si>
    <t>Monochamus spp.</t>
  </si>
  <si>
    <t>Colonna 5: 3.4.4 Altri luoghi (porto)</t>
  </si>
  <si>
    <t xml:space="preserve">colonna 5 altro:(aeroporto  ) ; colla 5 altri ( aeroporto)  </t>
  </si>
  <si>
    <t>Boschi di conifere con piante deperite o morte da non più di un anno, soprattutto entro 5 km da luoghi reputati a rischio come segherie, depositi di legname, punti di ingresso del legname;</t>
  </si>
  <si>
    <t>Monochamus galloprovincialis</t>
  </si>
  <si>
    <t>Insetti prelevati da trappole per Monochamus non UE (inserite nella scheda di Monochamus)</t>
  </si>
  <si>
    <t>Segherie, depositi e centri di lavorazione del legname importato, luoghi di stoccaggio di merci imballate in legno</t>
  </si>
  <si>
    <t>Febbraio; Marzo; Aprile; Ottobre; Novembre</t>
  </si>
  <si>
    <t>Insetti prelevati da trappole per Monochamus non UE</t>
  </si>
  <si>
    <t xml:space="preserve">Colonna 5: 2.5.6 altri luoghi (termovalorizzatori);          </t>
  </si>
  <si>
    <t>Punti d'entrata di legname e materiale da imballaggio: porti, aeroporti, confini</t>
  </si>
  <si>
    <t>Colonna 5:3.4.4. Altri luoghi (aree di rischio - Aereoporto)            Insetti prelevati da trappole per Monochamus non UE</t>
  </si>
  <si>
    <r>
      <t xml:space="preserve">Monochamus </t>
    </r>
    <r>
      <rPr>
        <sz val="14"/>
        <rFont val="Arial"/>
        <family val="2"/>
      </rPr>
      <t xml:space="preserve">ed altri Cerambicidi </t>
    </r>
  </si>
  <si>
    <r>
      <t>Monochamus</t>
    </r>
    <r>
      <rPr>
        <sz val="14"/>
        <color rgb="FF000000"/>
        <rFont val="Arial"/>
        <family val="2"/>
      </rPr>
      <t xml:space="preserve"> spp.</t>
    </r>
  </si>
  <si>
    <t>2.5.6 altri luoghi: pinete vicino a centri stoccaggio/lavorazione legname</t>
  </si>
  <si>
    <t xml:space="preserve">I CAMPIONI SU CUI VENGONO EFFETTUATE LE PROVE, SONO ESEMPLARI DI MONOCHAMUS </t>
  </si>
  <si>
    <t>Le analisi sono effettuate a opartire dall'insetto vettore</t>
  </si>
  <si>
    <t>colonna 5: 3.4.4 Altri luoghi (Centri per lo stoccaggio e il trasporto)</t>
  </si>
  <si>
    <t>Agosto; Settembre; Ottobre; Novembre</t>
  </si>
  <si>
    <t>Colonna 8: altro (corteccia)</t>
  </si>
  <si>
    <t>Solanum toberosum</t>
  </si>
  <si>
    <t>Piante con apparato Radicale e suolo</t>
  </si>
  <si>
    <t>stesso campione per entrambe le globodere</t>
  </si>
  <si>
    <t>colonna11 E: altro (magazzini di patate)</t>
  </si>
  <si>
    <t>Maggio; Giugno; Luglio; Agosto; Settembre; Ottobre; Novembre; Dicembre</t>
  </si>
  <si>
    <t>Solanum tuberusum</t>
  </si>
  <si>
    <t xml:space="preserve">Colonna 8: altro= tuberi,  piante e terreno  -  </t>
  </si>
  <si>
    <t xml:space="preserve">Colonna 5: magazzini che vendono tuberi seeme e da consumo   --- Colonna 8: altro= tuberi,  piante e terreno </t>
  </si>
  <si>
    <t>gennaio;febbraio; aprile; maggio; giugno; luglio;agosto</t>
  </si>
  <si>
    <t>colonna 5:3.4.4.altri luoghi (centri per lo stoccaggio e il trasporto)  colonna 8: altro (tuberi e radici)</t>
  </si>
  <si>
    <r>
      <rPr>
        <i/>
        <sz val="14"/>
        <rFont val="Arial"/>
        <family val="2"/>
        <charset val="1"/>
      </rPr>
      <t>Solanum</t>
    </r>
    <r>
      <rPr>
        <sz val="14"/>
        <rFont val="Arial"/>
        <family val="2"/>
        <charset val="1"/>
      </rPr>
      <t xml:space="preserve"> sp.</t>
    </r>
  </si>
  <si>
    <t>colonna 5: 3.4.4. (mercati)</t>
  </si>
  <si>
    <t>colonna 5: 3.4.4. (centri raccolta lavorazione patate)</t>
  </si>
  <si>
    <t xml:space="preserve">Umbria </t>
  </si>
  <si>
    <t xml:space="preserve">Colonna 8, altro: radici </t>
  </si>
  <si>
    <t>Colonna 5: 3.4.4 altri luoghi (magazzino); Colonna 8: materiale vegetale (tuberi)</t>
  </si>
  <si>
    <t>colonna 5:  altro (magazzini di patate)</t>
  </si>
  <si>
    <t>colonna 5:3.4.4.altri luoghi (centri per lo stoccaggio e il trasporto)  colonna 8: altro (tuberi)</t>
  </si>
  <si>
    <t>Colonna 8, altro: radici</t>
  </si>
  <si>
    <t>Colonna 5: 3.4.4 altri luoghi (magazzino)</t>
  </si>
  <si>
    <t>Colonna 8: materiale vegetale (tuberi)</t>
  </si>
  <si>
    <t>stesso campione per entrambe le meloidogyne (C. e F.)</t>
  </si>
  <si>
    <t xml:space="preserve">Solanum lycopersicum </t>
  </si>
  <si>
    <t xml:space="preserve">Solanum tuberosum </t>
  </si>
  <si>
    <t>col. 8 altro: radici</t>
  </si>
  <si>
    <t>Altro 8: (tuberi)</t>
  </si>
  <si>
    <t>colonna 8: altro (radici)</t>
  </si>
  <si>
    <t>Daucus carota</t>
  </si>
  <si>
    <t xml:space="preserve">Gennaio; Febbraio; Marzo; Aprile; Maggio; Giugno; Luglio; </t>
  </si>
  <si>
    <t>Oryzae sativa</t>
  </si>
  <si>
    <t xml:space="preserve">colonna 11G: altro (root gall inspection); nelle piante si campiona la pianta con pane di terra; stessa estrazione da tessuti vegetali anche per Hirschmaniella </t>
  </si>
  <si>
    <t>Colonna 8: Altro (radici)</t>
  </si>
  <si>
    <t>gennaio; febbraio; marzo; aprile; maggio; giugno</t>
  </si>
  <si>
    <t>Aprile; Maggio</t>
  </si>
  <si>
    <t>Stessi campioni di X. bricolense</t>
  </si>
  <si>
    <t>Stessi campioni di X. Americanus</t>
  </si>
  <si>
    <r>
      <t>Vitis</t>
    </r>
    <r>
      <rPr>
        <sz val="14"/>
        <rFont val="Arial"/>
        <family val="2"/>
      </rPr>
      <t xml:space="preserve"> sp.</t>
    </r>
  </si>
  <si>
    <t>Lolium sp.</t>
  </si>
  <si>
    <t>4.Sito di indagine</t>
  </si>
  <si>
    <t>Citrus spp;  Fortunella spp; Poncirus spp</t>
  </si>
  <si>
    <t>Vitis vinifera; Vitis riparia</t>
  </si>
  <si>
    <t>Cucurbita; Solanum</t>
  </si>
  <si>
    <t>Solanum lycopersicum; Capsicum sp.</t>
  </si>
  <si>
    <t>Solanum lycopersicum; Citrullus lanatus; Cucumis melo</t>
  </si>
  <si>
    <t>Cucumis sp.; Capsicum sp.</t>
  </si>
  <si>
    <t>Cucumis sp.; Cucurbita sp.; Capsicum sp.</t>
  </si>
  <si>
    <t>Piante; Frutti</t>
  </si>
  <si>
    <t>Cucurbita spp.; Solanum spp.; Cucumis spp.; Citrullus spp.</t>
  </si>
  <si>
    <t>Cucumis spp; Cucurbita spp.; Glicine max; Gossypium hirsutum; Solanum spp.</t>
  </si>
  <si>
    <t>Capsicum sp.; Citrullus sp.; Cucumis spp.; Cucurbita spp.; Solanum spp.</t>
  </si>
  <si>
    <t>Solanum sp.; Cucurbita sp.</t>
  </si>
  <si>
    <t>Solanum sp.; Capsicum sp.</t>
  </si>
  <si>
    <t>Solanum lycopersicum; Capsicum annuum; piante coltive</t>
  </si>
  <si>
    <t>Malus spp.; Prunus spp.; Vitis vinifera; Rubus spp.</t>
  </si>
  <si>
    <t>Prunus; Vitis</t>
  </si>
  <si>
    <t>Prunus; Vitis; Solanum lycopersicum</t>
  </si>
  <si>
    <t>Solanum lycopersicum; Prunus sp.; Rosa sp.; Pelargonium sp.</t>
  </si>
  <si>
    <t>Colocasia esculenta; Typha spp.</t>
  </si>
  <si>
    <t>Oryza sativa; Piante acquatiche</t>
  </si>
  <si>
    <t>Salix spp.; Carex spp.; Phragmites spp.; Typha spp.; Cyperus spp.</t>
  </si>
  <si>
    <t xml:space="preserve"> Canna glauca;  Panicum sp.;  Tifa latifolia </t>
  </si>
  <si>
    <t>Carex sp.; Salix sp.; Thypa sp.</t>
  </si>
  <si>
    <t>Carex sp.; Fragmites sp.</t>
  </si>
  <si>
    <t xml:space="preserve">Poa sp.; Typha sp.; Fragmites sp.; Salix sp. </t>
  </si>
  <si>
    <t>Pinus; Abies; Picea</t>
  </si>
  <si>
    <t>Pinus sp; Abies sp</t>
  </si>
  <si>
    <t xml:space="preserve">Abies spp.; Cedrus spp.; Larix spp.; Picea spp.; Pinus spp.; Pseudotsuga spp.; Tsuga spp.; </t>
  </si>
  <si>
    <t>Abies spp.; Cedrus spp.; Larix spp.; Picea spp.; Pinus spp.; Pseudotsuga spp.; Tsuga spp.;</t>
  </si>
  <si>
    <t>Abies spp.; Cedrus spp.; Larix spp.; Picea spp.; Pinus spp.; Pseudotsuga spp.; Tsuga spp.</t>
  </si>
  <si>
    <t>Abies spp.; Cedrus spp.; Larix spp.; Picea spp.; Pinus spp.</t>
  </si>
  <si>
    <t>Picea abies; Larix sp.; Pinus sp.; Pseudotsuga sp.; Cedrus sp.</t>
  </si>
  <si>
    <t>Abies spp.; Larix spp.; Pseudotsuga spp; Tsuga spp.; Cedrus spp.; Pinus spp.</t>
  </si>
  <si>
    <t xml:space="preserve">Pinus sp.; Abies sp. </t>
  </si>
  <si>
    <t>Pinus sp.; Abies sp.; Cedrus sp.; Larix sp.</t>
  </si>
  <si>
    <t>Pinus sp.; Picea sp.; Abies sp.</t>
  </si>
  <si>
    <t>Solanum spp.; Capsicum annum</t>
  </si>
  <si>
    <t>Solanum tuberosum; Solanum lycopersici; Solanum melongena</t>
  </si>
  <si>
    <t>Suolo; Frutti; altro</t>
  </si>
  <si>
    <t>Solanum tuberosum; Solanum sp.</t>
  </si>
  <si>
    <t>3.4.4. (mercati) 3.4.4. (raccolta lavorazione patate)</t>
  </si>
  <si>
    <t>Extraction (including morphological identification for nematodes); Real-time PCR</t>
  </si>
  <si>
    <t>Picea spp.; Pinus spp</t>
  </si>
  <si>
    <t>Extraction (including morphological identification for nematodes); altro</t>
  </si>
  <si>
    <t xml:space="preserve">Extraction (including morphological identification for nematodes); PCR; Real time PCR; </t>
  </si>
  <si>
    <t>Extraction (including morphological identification for nematodes); Real time PCR</t>
  </si>
  <si>
    <t>altro; Extraction (including morphological identification for nematodes)</t>
  </si>
  <si>
    <t>PCR; Real time PCR; Extraction (including morphological identification for nematodes)</t>
  </si>
  <si>
    <t xml:space="preserve">altro; Extraction (including morphological identification for nematodes); </t>
  </si>
  <si>
    <t>N(/A</t>
  </si>
  <si>
    <t>Extraction (including morphological identification for nematodes); altro; PCR+Sequencing</t>
  </si>
  <si>
    <t>PCR; Real time PCR; Extraction (including morphological identification for nematodes); Real-time PCR</t>
  </si>
  <si>
    <t>Zea mays; Solanum spp.; Capsicum annuum</t>
  </si>
  <si>
    <t>Zea mays; Solanum spp.; Capsicum annuum; Coriandrum sativum</t>
  </si>
  <si>
    <t xml:space="preserve">Solanum spp.; Capsicum annuum; Coriandrum sativum; </t>
  </si>
  <si>
    <t>Solanum spp.; Capsicum annuum</t>
  </si>
  <si>
    <t>Zea mays; Glycine max</t>
  </si>
  <si>
    <t>Oryza sativa; Zea mays; Glycine max</t>
  </si>
  <si>
    <t>Glicine max; Allium sp.; Avena sativa; Beta vulgaris; Brassica sp.</t>
  </si>
  <si>
    <t>Oryza ; Triticum</t>
  </si>
  <si>
    <t>Triticum aestivum; Hordeum vulgare;  Zea mays</t>
  </si>
  <si>
    <t>Zea mays; Brassica oleracea var. Botrytis</t>
  </si>
  <si>
    <t>Vitis vinifera; Malus domestica</t>
  </si>
  <si>
    <t>DTBIA; PCR-sequencing; LAMP = Molecular testing; lateral flow tests</t>
  </si>
  <si>
    <t>DTBIA;  Real time PCR</t>
  </si>
  <si>
    <t>ELISA; DTBIA; LAMP= Molecular testing; PCR; PCR-sequencing</t>
  </si>
  <si>
    <t xml:space="preserve"> PCR; Realt time PCR</t>
  </si>
  <si>
    <t>Solanum lycopersicum; Capsicum annuum</t>
  </si>
  <si>
    <t>Solanum spp.; Capsicum  annum</t>
  </si>
  <si>
    <t>Biotest (biological test, pathogenicity test); altro</t>
  </si>
  <si>
    <t>Colonna 11 G: Altro (Real Time Reverse Transcriptasi - PCR = Molecular Testing 4); Reverse Transcriptase (RT) - PCR = Molecular Testing 1 )</t>
  </si>
  <si>
    <t>Colonna 5 porti ; aereoporti</t>
  </si>
  <si>
    <t>Piante ; Frutti</t>
  </si>
  <si>
    <t>Capsicum spp.; Solanum spp</t>
  </si>
  <si>
    <t>Citrus spp., Fortunella spp., Poncirus spp.</t>
  </si>
  <si>
    <t>Citrus spp., Fortunella spp.</t>
  </si>
  <si>
    <t>Citrus spp. , Fortunella sp., Poncirus trifoliata</t>
  </si>
  <si>
    <t>Piante, altro</t>
  </si>
  <si>
    <t xml:space="preserve">altro, Piante </t>
  </si>
  <si>
    <t>Piante, Suolo, Frutti</t>
  </si>
  <si>
    <t>Suolo, altro</t>
  </si>
  <si>
    <t xml:space="preserve">Zea mays, Triticum aestivum, Avena sativa, Medicago sativa, Phaseolus vulgaris, Pisum sativum, Vicia faba </t>
  </si>
  <si>
    <t>Glycine max,Phaseolus,Vicia</t>
  </si>
  <si>
    <t>Plating technique (isolation of bacteria colonies); PCR; IF Test; Biotest (biological test, pathogenicity test); LAMP = Molecular testing</t>
  </si>
  <si>
    <t>Phaseolus spp., Cicer arietinum</t>
  </si>
  <si>
    <t>Cicer arietinum, Lens culinaris, Lupinus polyphyllus, Phaseolus spp.,Pisum sativum,Vicia spp.,Vigna spp.</t>
  </si>
  <si>
    <t>Vicia spp., Lens sp.</t>
  </si>
  <si>
    <t>Phaseolus sp., Zea mays,Triticum aestivum</t>
  </si>
  <si>
    <t>Pyrus sp., Malus sp.</t>
  </si>
  <si>
    <t>Malus spp., Pyrus spp., Rubus spp.,Sorbus spp.,Pyracantha spp.,Cotoneaster spp.,Crataegus spp.,Cydonia spp. ,Eriobotrya spp.,Photinia davidadiana</t>
  </si>
  <si>
    <t>ZP</t>
  </si>
  <si>
    <t>Malus Spp.; Crataegus Spp.</t>
  </si>
  <si>
    <r>
      <rPr>
        <i/>
        <sz val="14"/>
        <rFont val="Arial"/>
        <family val="2"/>
      </rPr>
      <t>Malus</t>
    </r>
    <r>
      <rPr>
        <sz val="14"/>
        <rFont val="Arial"/>
        <family val="2"/>
      </rPr>
      <t xml:space="preserve"> spp.; Pyrus spp.</t>
    </r>
  </si>
  <si>
    <r>
      <rPr>
        <i/>
        <sz val="14"/>
        <rFont val="Arial"/>
        <family val="2"/>
      </rPr>
      <t>Amelanchier</t>
    </r>
    <r>
      <rPr>
        <sz val="14"/>
        <rFont val="Arial"/>
        <family val="2"/>
      </rPr>
      <t xml:space="preserve"> sp.,Chaenomeles sp.,Cotoneaster spp.,Crataegus spp.,Cydonia sp,Eriobotrya sp.,Malus spp.,Mespilus sp.,Photinia davidiana,Pyracantha spp.,Pyrus spp.,Sorbus spp.</t>
    </r>
  </si>
  <si>
    <t>Malus sp.,Pyrus sp.</t>
  </si>
  <si>
    <t>Amelanchier sp.,Chaenomeles sp.,Cotoneaster sp.,Crataegus sp.,Cydonia sp.,Eriobotrya sp.,Mespilus sp.,Pyracantha sp.,Rosa sp.,Sorbus sp.,Latifoglie</t>
  </si>
  <si>
    <t>Malus spp.,Pyrus spp.,Cydonia spp.,Cotoneaster spp.,Sorbus spp.</t>
  </si>
  <si>
    <t>PCR; Real-time PCR</t>
  </si>
  <si>
    <t>Crataegus sp.,Pyracantha sp.,Cotoneaster sp.</t>
  </si>
  <si>
    <t>Crataegus sp.,Pyracantha sp.,Cotoneaster sp.,Chaenomeles spp,Photinia davidiana</t>
  </si>
  <si>
    <t>Pyrus sp.; Malus sp.</t>
  </si>
  <si>
    <t>Cotoneaster sp.,Pyracantha sp.</t>
  </si>
  <si>
    <t>Cotoneaster sp.,Malus sp.Pyrus sp.,Pyracantha sp.,Photinia davidiana,Eriobotrya sp.,Cydonia sp.</t>
  </si>
  <si>
    <t>Malus sp.,Pyrus sp.,Pyracantha sp.,Cotoneaster sp.,Crateagus sp.,Eriobotrya sp.,Mespilus sp.,Sorbus sp.</t>
  </si>
  <si>
    <t>Piante, Sementi</t>
  </si>
  <si>
    <t>Real-time PCR; Plating technique (isolation of bacteria colonies)</t>
  </si>
  <si>
    <t>Piante Vettore</t>
  </si>
  <si>
    <t>Zea mays,Chaetocnema sp.</t>
  </si>
  <si>
    <t>Piante , altro</t>
  </si>
  <si>
    <t>Solanum lycopersicum,Capsicum annum</t>
  </si>
  <si>
    <t>Solanum spp.Capsicum annum</t>
  </si>
  <si>
    <t>Solanum nigrum,Anthurium spp.</t>
  </si>
  <si>
    <t>Solanum spp.,Capsicum annum</t>
  </si>
  <si>
    <t>Solanum tuberosum,Solanum lycopersicum</t>
  </si>
  <si>
    <t>Real-time PCR; IF Test; PCR; ELISA</t>
  </si>
  <si>
    <t>Solanum spp.,Capsicum annuum</t>
  </si>
  <si>
    <t>Solanum tuberosum;Solanum lycopersicum.</t>
  </si>
  <si>
    <t>altro, acqua</t>
  </si>
  <si>
    <t xml:space="preserve">1. Anno </t>
  </si>
  <si>
    <t>Olea europea; Vitis sp; Citrus so; Prunus dulcis</t>
  </si>
  <si>
    <t>Rosmarinus officinalis; Citrus sp; Prunus dulcis; Laurus nobilis</t>
  </si>
  <si>
    <t>Olea europea; Rosmarinus officinalis; Nerium oleander; Polygala myrtifolia; Laurus nobilis</t>
  </si>
  <si>
    <t>Lavandula sp.; Rosmarinus officinalis</t>
  </si>
  <si>
    <t>Myrtus communis; Rosmarinus officinalis; Spartium junceum</t>
  </si>
  <si>
    <t>Olea sp; Citrus spp; Nerymium oleander</t>
  </si>
  <si>
    <t>Citrus spp; Olea europea; Prunus spp; Vitis spp</t>
  </si>
  <si>
    <t>Citrus spp; Olea europea; Prunus spp; Vitis spp; Rosmarinus officinalis; Laurus nobilis</t>
  </si>
  <si>
    <t>Nerium oleander; Polygala myrtifolia; Citrus spp; Olea europea ;Rosmarinus officinalis</t>
  </si>
  <si>
    <t>Spartium junceum; Cistus sp; Rosmarinus officinalis; Myrtus communis</t>
  </si>
  <si>
    <t>Lavandula spp; Polygala myrtifolia; Rosmarinus officinalis; Hibiscus spp; Nerium oleander</t>
  </si>
  <si>
    <t>Quercus spp; Robinia spp.</t>
  </si>
  <si>
    <t>piante da frutto; latifoglie; piante arbustive</t>
  </si>
  <si>
    <t>Latifoglie; Olea europea; Vitis vinifera; Prunus spp; Nerium oleander; Lavandula spp; Medicago spp</t>
  </si>
  <si>
    <t xml:space="preserve">Acer sp.; Hybiscus sp.; Laurus sp.; Magnolia sp.; </t>
  </si>
  <si>
    <t>Olea; Vitis</t>
  </si>
  <si>
    <t>Fraxinus angustifolia; Lavandula angustifolia; Lavandula spp.; Laurus nobilis; Liquidambar styraciflua; Nerium oleander; Olea ; Olea europea; Polygala myrtifolia; Prunus avium; Prunus cerasifera ; Prunus domestica ; Prunus dulcis; Rosmarinus officinalis; Spartium junceum; Vitis; Vitis vinifera</t>
  </si>
  <si>
    <t>Philaenus spumarius; Neophilaenus campestris;Cicadella viridis</t>
  </si>
  <si>
    <t>Citrus sp.; Nerium oleander; Olea sp.;Prunus sp.; Rosmarinus officinalis; Spartium sp.; Laurus nobilis; Latifoglie</t>
  </si>
  <si>
    <t>Rosa; Myrtus communis, Rosmarinus offcinali; Spartium spp</t>
  </si>
  <si>
    <t>Real-time PCR; Morphological identification</t>
  </si>
  <si>
    <t xml:space="preserve">Vettore </t>
  </si>
  <si>
    <t>Spartium; Romsmarinus officinalis; piante forestali; Laurus nobilis; Myrtus cvommunis; Spartium junceum</t>
  </si>
  <si>
    <t>Laurus nobilis; Lavandula spp.; Citrus spp.; piante ornamentali; Latifoglie; Myrtus communis; Nerium oleander; Rosmarinus officinalis; Spartium spp.; Vitis spp.; Olea spp.; Prunus spp.; Polygala; Piante da frutto; Piante arbustive; Westringia fruticosa; Vinca spp.</t>
  </si>
  <si>
    <t>Acer sp.; Laurus nobilis; Lavandula sp.; Nerium oleander; Olea sp.; Prunus sp.; Rosa sp.</t>
  </si>
  <si>
    <t>Olea sp.; Prunus; Vitis sp</t>
  </si>
  <si>
    <t>Phelinums sp</t>
  </si>
  <si>
    <t>Acer sp.; Ficus sp.; Fraxinus sp.; Juglans sp.; Laurus nobilis; Olea sp.; Prunus sp.; Quercus sp.; Rosmarinus sp.; Vitis sp.</t>
  </si>
  <si>
    <t>Citrus; Olea europea; prunus spp</t>
  </si>
  <si>
    <t>Citrus; Dodonaea viscosa; Laurus nobilis; Lavandula; Myrtus communis; Nerium oleander; Olea europea; Prunus spp; Salvia rosmarinus</t>
  </si>
  <si>
    <t>Dodonaea viscosa; Lavandula; Laurus nobilis; Nerium oleander; Olea europea; Prunus spp; Salvia roasmarinus</t>
  </si>
  <si>
    <t>Olea europaea; Prunus spp</t>
  </si>
  <si>
    <t>Asparagus; Lavandula; Medicago;  Solanum; Trifolium</t>
  </si>
  <si>
    <t>retino entomologico</t>
  </si>
  <si>
    <t>Olea; Prunus; Punica; Pyrus; Vitis;</t>
  </si>
  <si>
    <t>Arbutus; Genista; Laurus; Myrtus; Phillyrea; Quercus; Rhamnus; Rosmarinus; Ilex</t>
  </si>
  <si>
    <t>Ficus; Hibiscus; Juglans; Magnolia; Morus; Pelargonium; Populus; Sambucus</t>
  </si>
  <si>
    <t>Callistemon; Celtis; Cercis; Lagerstroemia; Liriodendron ; Polygala ; Rosa ; Salix ; Strelitzia</t>
  </si>
  <si>
    <t>Acacia ; Artemisia; Asphodelus ; Calicotome ; Chenopodium ; Cistus ; Cystus ; Helicrysum; Ligustrum; Lonicera ; Malva; Myoporum ; Nerium ; Portulaca ; Robinia ; Rubus ; Salvia ; Sorghum ; Spartium; Westringia</t>
  </si>
  <si>
    <t>Olea europea ;  Nerium oleander ; Lavandula dentata ; Prunus dulcis ; Polygala myrtifolia ; latifoglie; piante da frutto; puiiante coltivate</t>
  </si>
  <si>
    <t>Colonna 5: 2.5.6. (piazzole e campeggi; aree intorno a centri di produzione; garden center all’aperto; orti frutteti urbani)</t>
  </si>
  <si>
    <t>Olea europea; Prunus dulcis; Vitis vinifera</t>
  </si>
  <si>
    <t>Vitis vinifera; Olea europea; Prunus persica; Prunus cerasus</t>
  </si>
  <si>
    <t>Prunus amigdala; Laurus nobilis</t>
  </si>
  <si>
    <t>Nerium oleander; Juglans regia</t>
  </si>
  <si>
    <t>Rosmarinus sp.; Nerium oleander; Olea europea</t>
  </si>
  <si>
    <t>Lavandula dentata; Nerium oleander; Olea europea; Prunus dulcis; latifoglie</t>
  </si>
  <si>
    <t>Olea europaea; Nerium oleander; Prunus sp; Juglans regia</t>
  </si>
  <si>
    <t>Olea europaea; Acer sp.; Nerium oleander;Prunus sp.; Juglans regia; Vitis vinifera; Lavandula sp.</t>
  </si>
  <si>
    <t>Olea europaea; Prunus sp; Juglans regia</t>
  </si>
  <si>
    <t>Olea europaea; Nerium oleander; Prunus sp.; Juglans regia; Vitis vinifera; Lavandula sp.</t>
  </si>
  <si>
    <t>Prunus sp.; Vitis vinifera; Olea europaea</t>
  </si>
  <si>
    <t>Prunus sp.; Juglans regia; Quercus sp.</t>
  </si>
  <si>
    <t>Olea europea; Vitis vinifera; Prunus avium; Prunus domestica; Prunus armeniaca; Juglans spp.</t>
  </si>
  <si>
    <t>Prunus avium; Quercus spp.; Acer spp</t>
  </si>
  <si>
    <t>ITALIA</t>
  </si>
  <si>
    <t>Microscopically Identification (Microscopy); Real-time PCR</t>
  </si>
  <si>
    <t>altro; Lateral flow = Serological Tests; Selective (Tissue) Culture Media</t>
  </si>
  <si>
    <t>latifoglie; Platanus sp.</t>
  </si>
  <si>
    <t>Platanus  spp.</t>
  </si>
  <si>
    <t xml:space="preserve">Colonna 5: 2,2. (parchi pubblici, alberature) </t>
  </si>
  <si>
    <t>Colonna 11 H: analisi di verifica, il numero di campioni dipende dalle colonie sviluppattesi sulle piastre</t>
  </si>
  <si>
    <t>colonna 11B: campioni vegetali analizzati in laboratorio</t>
  </si>
  <si>
    <t>Pinus spp.; Castanea sp.; Quercus spp.</t>
  </si>
  <si>
    <t>N(D</t>
  </si>
  <si>
    <t>N)A</t>
  </si>
  <si>
    <t>Pinus spp.; Pseudotsuga spp.; Pterocarya spp.</t>
  </si>
  <si>
    <t>Selective (Tissue) Culture Media; Real-time PCR</t>
  </si>
  <si>
    <t>Pinus spp.; Pseudotsuga spp.</t>
  </si>
  <si>
    <t>Selective (Tissue) Culture Media; Microscopically Identification (Microscopy); PCR+Sequencing</t>
  </si>
  <si>
    <t>Juglans nigra; Juglans regia</t>
  </si>
  <si>
    <t>2.2 siti pubblici</t>
  </si>
  <si>
    <t>Pinus spp.;</t>
  </si>
  <si>
    <t>Crategus; Cotoneaster</t>
  </si>
  <si>
    <t>Malus spp.; Pyrus spp.; Sorbus spp.</t>
  </si>
  <si>
    <t>Crataegus spp.; Malus spp.; Sorbus spp.; Pyrus spp.; Juniperus spp.</t>
  </si>
  <si>
    <t>Malus spp.; Pyrus spp.</t>
  </si>
  <si>
    <t>Malus spp.; Pyrus spp.; Cydonia spp.; Sorbus spp.; Cupressus spp.</t>
  </si>
  <si>
    <t>Solanum lycopersicum; Capsicum annum</t>
  </si>
  <si>
    <t>Citrus spp.; Fortunella spp.</t>
  </si>
  <si>
    <t>Citrus aurantium; Citrus clementina; Citrus deliciosa; Citrus limetta; Citrus limon; Citrus reticulata; Citrus sinensis; Citrus spp.; Fortunella margarita; Fortunella spp.; Poncirus trifoliata</t>
  </si>
  <si>
    <t xml:space="preserve">colonna 5: porto; centri per lo stoccaggio </t>
  </si>
  <si>
    <t>Citrus spp.;</t>
  </si>
  <si>
    <t>Citrus spp.; Malus spp.; Prunus spp.; Vitis vinifera</t>
  </si>
  <si>
    <t>Malus domestica; Vitis vinifera</t>
  </si>
  <si>
    <t>Tsuga spp.; Abies spp.; Acer spp.; Aesculus spp.; Alnus spp.; Arbutus spp.; Betula spp; Eucalyptus spp; Fagus spp.; Fraxinus spp.; Ilex spp.; Larix spp.; Pseudotsuga spp.; Quercus spp.; Taxus spp.</t>
  </si>
  <si>
    <t>Acer spp.; Camelia spp.; Eucalyptus spp.; Euonymus spp.; Magnolia spp.; Nerium oleander; Photinia spp.; Rhododendron spp.; Pittosporum spp.; Rosa spp.; Viburnum spp.</t>
  </si>
  <si>
    <t>conifere: Abies spp.; latifoglie: Acer spp.; Quercus spp.</t>
  </si>
  <si>
    <t>conifere; Abies spp.</t>
  </si>
  <si>
    <t>Quercus spp.; Acer spp.</t>
  </si>
  <si>
    <t>Acer sp; Alnus sp.; Arbustus unedo; Quercus sp.</t>
  </si>
  <si>
    <t>Camellia spp.; Magnolia spp.; Pieris spp.; Rhododendron spp.; Viburnum spp.; Viburnum tinus</t>
  </si>
  <si>
    <t>Latifoglie; Viburnum sp.; Quercus sp.; Laurus sp.; Vaccinium sp.;</t>
  </si>
  <si>
    <t xml:space="preserve">Latifoglie; Viburnum sp.; Quercus sp.;Laurus sp.; Vaccinium sp.; </t>
  </si>
  <si>
    <t>Castanea sp.; Vaccinium sp.</t>
  </si>
  <si>
    <t>Acer sp.; Castanea sp.; Laurus sp.; Rosa sp.</t>
  </si>
  <si>
    <t>Acer sp.; Betula sp.; Fraxinus sp.; Laurus sp.; Quercus sp.; Rosa sp.; Vaccinium sp.</t>
  </si>
  <si>
    <t>Acer sp.; Betula sp.; Fraxinus sp.; Quercus sp.</t>
  </si>
  <si>
    <t>Larix spp.; Quercus spp.; Abies spp.; Viburnum spp.; Acer spp.; Aesculus spp.; Castanea spp.; Fagus spp.; Fraxinus spp.; Salix spp.; Tsuga spp.; Taxus spp.; Betula spp.</t>
  </si>
  <si>
    <t>Larix spp.; Quercus spp.; Abies spp.; Viburnum spp.; Acer spp.; Aesculus spp.; Castanea spp.; Fagus spp.; Fraxinus spp.; Salix spp.; Tsuga spp.; Taxus spp.; Betula spp.; Camelia spp.; Photinia spp.; Laurus nobilis; Nerium oleander; Rhododendrum spp.; Rosa spp.; Corylus cornuta</t>
  </si>
  <si>
    <t>Camellia spp.; Viburnum spp.; Azalea spp.; Quercus spp.; Olea europea; Arbutus unedo; Gardenia sp.; piante da frutto; latifoglie; conifere; piante arbustive</t>
  </si>
  <si>
    <t>Larix decidua; Viburnum sp; Piante arbustive</t>
  </si>
  <si>
    <t>Magnolia grandiflora; Laurus nobilis; Acer sp.</t>
  </si>
  <si>
    <t>Aesculus hippocastanum; Castanea sativa; Magnolia grandiflora</t>
  </si>
  <si>
    <t xml:space="preserve">Quercus sp.; Viburnum sp; Aesculus hippocastanum; Magnolia sp.; </t>
  </si>
  <si>
    <t>Aesculus sp.; Magnolia sp.; Betula pendula; Acer sp.</t>
  </si>
  <si>
    <t>Aesculus sp.; Betula pendula</t>
  </si>
  <si>
    <t>Larix sp.; Magnolia sp.; Rhododendron sp.; Taxus baccata; Viburnum sp.</t>
  </si>
  <si>
    <t>Acer sp.; Larix sp.</t>
  </si>
  <si>
    <t>Acer spp.; Castanea sativa; Fraxinus excelsior; Quercus spp.</t>
  </si>
  <si>
    <t>Acer spp.; Fraxinus excelsior; Quercus spp.</t>
  </si>
  <si>
    <t>Colonna 5: 3.4.4. Altri luoghi (Magazzini di patate); Colonna 8: altro (Tuberi);</t>
  </si>
  <si>
    <t>Microscopically Identification (Microscopy); Real-time PCR; PCR</t>
  </si>
  <si>
    <t>colonna 8:  Altro (tuberi)             colonna 5: 3.4.4. Altri luoghi (centri per lo stoccaggio e il trasporto)</t>
  </si>
  <si>
    <t>Piante; suolo; acqua</t>
  </si>
  <si>
    <t>Suolo; acqua; altro</t>
  </si>
  <si>
    <t xml:space="preserve">Colonna 5: 3.4.4. (centri raccolta lavorazione patate, mercati); Colonna 8: altro (tuberi); </t>
  </si>
  <si>
    <t xml:space="preserve">colonna 8 "altro": tuberi </t>
  </si>
  <si>
    <t>Piante; altro</t>
  </si>
  <si>
    <t>1. Anno</t>
  </si>
  <si>
    <t>Prunus; Malus</t>
  </si>
  <si>
    <t>Citrus spp; Malus; Prunus; Pyrus</t>
  </si>
  <si>
    <t>Citrus spp; Prunus</t>
  </si>
  <si>
    <t>Citrus spp.; Prunus spp; Malus spp</t>
  </si>
  <si>
    <t>Malus spp.; Pyrus spp; Citrus spp; Ficus spp; fpiante da frutto</t>
  </si>
  <si>
    <t>Prunus sp. ; Malus domestica</t>
  </si>
  <si>
    <t>Citrus spp.; Diospyros kaki; Ficus spp; Capsicum spp; Annona spp</t>
  </si>
  <si>
    <t>Prunus persica; Pyrus communis</t>
  </si>
  <si>
    <t>Citrus sp.; Prunus persica; Malus domestica</t>
  </si>
  <si>
    <t>Pyrus communis; Malus domestica</t>
  </si>
  <si>
    <t>Citrus sp.; piante da frutto</t>
  </si>
  <si>
    <t>Solanum spp.; Cucurbita spp; Fragaria spp</t>
  </si>
  <si>
    <t>Citrus spp.; Prunus spp; Diospyros kaki; Vitis vinifera</t>
  </si>
  <si>
    <t>Citrus spp.; Prunus spp; Diospyros kaki; Vitis vinifera; Malus spp; Pyrus spp;  piante da frutto</t>
  </si>
  <si>
    <t>latifoglie; piante da frutto</t>
  </si>
  <si>
    <t>Citrus sp.; Mangifera indica; Carica papaya</t>
  </si>
  <si>
    <t>Malus domestica; Prunus spp; Vitis vinifera; Pyrus communis</t>
  </si>
  <si>
    <t>Betula sp.; Salix; sp.; Popolus sp.</t>
  </si>
  <si>
    <t>Colonna 5: altro (aeroporto)</t>
  </si>
  <si>
    <t>Morphological identification; PCR+ Sequencing</t>
  </si>
  <si>
    <t>Microscopically Identification (Microscopy); PCR+sequencing</t>
  </si>
  <si>
    <t xml:space="preserve"> Vitis sp.</t>
  </si>
  <si>
    <t>Citrus spp.; Vitis  viniferea; Prunus spp.</t>
  </si>
  <si>
    <t>Citrus spp.; Prunus spp.</t>
  </si>
  <si>
    <t>Citrus clementina; Citrus limon; Citrus spp.; Diospyros kaki; Ficus carica; Malus spp.; Parthenocissus; Populus spp.; Punica granatum; Pyracantha spp.; Pyrus communis; Rosa spp.; Vitis spp.; Vitis vinifera</t>
  </si>
  <si>
    <t>Ficus carica; Malus spp.; Parthenocissus; Populus spp.; Punica granatum; Pyracantha spp.; Pyrus communis; Rosa spp.; Vitis spp.; Vitis vinifera</t>
  </si>
  <si>
    <t>Citrus spp.; Vitis spp.;Prunus spp.; Pyrus spp.; Ficus spp.</t>
  </si>
  <si>
    <t xml:space="preserve">Citrus spp.; Fortunella sp.; Vitis sp.; Rosa sp.; Punica granatum </t>
  </si>
  <si>
    <t>Colonna 5: 2.5.6. altro (punti di ingresso; mercati ortofrutticoli e aziende trasf. e comm)</t>
  </si>
  <si>
    <t>Vitis sp.; Pyrus sp.</t>
  </si>
  <si>
    <t>Citrus sp; Rosa sp.</t>
  </si>
  <si>
    <t>Rosa sp.; Pyracantha</t>
  </si>
  <si>
    <t>Anoplophora chinensis (Thomson) [ANOLCN</t>
  </si>
  <si>
    <t>Acer spp; Platanus spp; Alnus glutinosa; Salix spp</t>
  </si>
  <si>
    <t>Citrus spp.; Prunus spp.;Malus spp.; Pyrus spp;  Olea europea; Corylus avellana; Juglans spp.</t>
  </si>
  <si>
    <t>Fagus spp.; Quercus spp.; Acer spp.; Populus spp.</t>
  </si>
  <si>
    <t>Citrus spp.; Prunus spp; Malus spp.; Pyrus spp.; Olea europea</t>
  </si>
  <si>
    <t>Citrus spp.; Prunus spp.; Olea europea; Populus spp.; Quercus spp.</t>
  </si>
  <si>
    <t>latifoglie; populus sp; Acer sp; Malus sp</t>
  </si>
  <si>
    <t>piante da frutto; Malus sp</t>
  </si>
  <si>
    <t>Popolus spp.; Acer spp.; Malus spp</t>
  </si>
  <si>
    <t>Acer sp.;  Platanus</t>
  </si>
  <si>
    <t>Platanus sp;  Rosa sp; Aesculus sp</t>
  </si>
  <si>
    <t xml:space="preserve">Morphological Identification </t>
  </si>
  <si>
    <t>Acer campestre; Acer negundo; Acer palmatum; Acer platanoides; Acer pseudoplatanus; Acer saccharinum; Acer spp.; Aesculus spp.; Alnus spp.; Betula spp.; Carpinus spp.; Cornus spp.; Corylus spp.; Cotoneaster spp.; Crataegus spp.; ;Fagus spp.; Ostrya spp.;Platanus spp.;Populus spp.; Prunus spp.; Salix spp.; Ulmus spp.</t>
  </si>
  <si>
    <t>Acer campestre; Acer negundo; Acer palmatum; Acer platanoides; Acer pseudoplatanus; Acer saccharinum; Acer spp.; Aesculus spp.; Alnus spp.; Betula spp.; Carpinus spp.; Citrus spp.; Cornus spp.; Corylus spp.; Cotoneaster spp.; Crataegus spp.; Fagus spp.; Lagerstroemia spp.; Malus spp.; Ostrya spp.; Photinia spp.; Platanus spp.; Populus spp.; Prunus laurocerasus; Prunus spp.; Pyrus spp; Rosa spp; Salix spp.; Ulmus spp.; Ziziphus spp.</t>
  </si>
  <si>
    <t xml:space="preserve">Acer campestre; Acer negundo; Acer palmatum; Acer platanoides; Acer pseudoplatanus; Acer saccharinum; Acer spp.; Aesculus spp.; Alnus spp.; Betula spp.; Carpinus spp.; Cornus spp.; Corylus spp.; Cotoneaster spp.; Crataegus spp.; Fagus spp.; Ostrya spp.; Photinia spp.; Platanus spp.; Populus spp.; Prunus spp.; Rosa spp; Salix spp.; Ulmus spp.; </t>
  </si>
  <si>
    <t>Acer sp.; Aesculus sp.; Ulmus sp.; Populus sp.; Salix sp.; Platanus sp.; Latifoglie</t>
  </si>
  <si>
    <t>Prunus spp.; Pyrus spp.; Malus spp; Morus spp.; Ficus spp.; Juglans spp.; Citrus spp.; Corylus avellana; Castanea spp.</t>
  </si>
  <si>
    <t>Acer spp.; Alnus spp.; Betula spp.; Carpinus spp.; Cornus spp.; Corylus spp.; Cotoneaster spp.; Crataegus spp.; Fagus spp.; Ostrya spp.; Platanus spp.; Populus spp.; Prunus spp.; Salix spp.; Ulmus spp.</t>
  </si>
  <si>
    <t>Alnus spp.; Betula spp.; Carpinus spp.; Citrus sp ; Cornus spp.; Corylus spp.; Cotoneaster spp.; Crataegus spp.; Fagus spp.; Lagerstroemia spp.; Malus spp.; Ostrya spp.; Photinia spp.; Platanus spp.; Populus spp.; Prunus laurocerasus; Prunus spp.; Pyrus spp.; Rosa spp.; Salix spp.; Ulmus spp.</t>
  </si>
  <si>
    <t>Acer spp.; Aesculus spp.; Alnus spp.; Betula spp.; Carpinus spp.; Cornus spp.; Corylus spp.; Cotoneaster spp.; Crataegus spp.; Fagus spp.; Ostrya spp.; Platanus spp.; Populus spp.; Prunus spp.; Rosa spp.; Salix spp.; Ulmus spp.</t>
  </si>
  <si>
    <t>Acer spp.; Platanus spp.; Ulmus spp.; Betula spp.; Populus spp.</t>
  </si>
  <si>
    <t>Acer spp.; Betula sp; Carpinus spp.; Fagus spp.; Fraxinus sp.; Corylus avellana;  Populus sp; Quercus sp.; Salix spp.; Tilia sp.; Ulmus sp; Prunus spp.</t>
  </si>
  <si>
    <t>Acer sp.; Betula sp.; Carpinus sp; .Corylus avellana; Platanus sp; Aesculus hippocastanum ; Tilia sp.</t>
  </si>
  <si>
    <t>Malus spp.; Pyrus spp.; Prunus spp.; Citrus spp.</t>
  </si>
  <si>
    <t>Acer spp.; Aesculus spp.; Juglans spp.; Betula spp.; Castanea spp.; Crataegus spp.; Salix spp.</t>
  </si>
  <si>
    <t>Citrus spp. ; Malus spp; . Prunus spp., Pyrus sp.; Ficus carica; piante da frutto</t>
  </si>
  <si>
    <t xml:space="preserve">Aesculus sp.; Acer sp; Populus sp.; Piante arbustive; Latifoglie </t>
  </si>
  <si>
    <t>Citrus sp.; Platanus sp.; Ulmus sp.Rosa sp.Cotoneaster sp.Crategus sp.Salix sp.piante arbustive</t>
  </si>
  <si>
    <t>Acer sp.; Carpinus sp.; Latifoglie</t>
  </si>
  <si>
    <t>Malus sp.; Pyrus sp.; Piante da frutto</t>
  </si>
  <si>
    <t>Platanus; Acer sp; .Aesculus sp.; Rosa sp.; Latifoglie</t>
  </si>
  <si>
    <t>Ulmus sp.; Populus sp.; Fagus sp.; Latifoglie</t>
  </si>
  <si>
    <t xml:space="preserve">Acer sp.;  Platanus sp. ; Lagestroemia sp. ; Fagus sp. ; Cotoneaster sp. ; Corylus sp. ; Carpinus sp.; Betula sp.; Aesculus hipocastanum ;  </t>
  </si>
  <si>
    <t xml:space="preserve">Populus sp.; Alnus sp </t>
  </si>
  <si>
    <t>Malus sp.; Pyrus sp.; Prunus sp</t>
  </si>
  <si>
    <t>Acer sp.; Lagerstroemia sp.; Carpinus sp.; Betula sp.; Fagus sp.; piante arbustive; Ulmus sp.; latifoglie</t>
  </si>
  <si>
    <t>Acer sp.; Aesculus sp.; Populus sp; Platanus sp.; Betula sp.; latifoglie</t>
  </si>
  <si>
    <t>Acer sp.; Prunus sp.; latifoglie</t>
  </si>
  <si>
    <t>Acer sp.; Citrus sp.; Prunus sp.; latifoglie</t>
  </si>
  <si>
    <t>Acer spp.Aesculus spp.Betula spp.Platanus spp.Populus spp.Prunus spp. Latifoglie</t>
  </si>
  <si>
    <t>Prunus sp.; Citrus sp</t>
  </si>
  <si>
    <t>Malus spp.; Pyrus spp.;Corylus spp.</t>
  </si>
  <si>
    <t>Acer spp. Aesculus spp. Alnus spp. Betula spp. Fagus spp. Platanus spp. Ulmus spp. Populus spp. Salix</t>
  </si>
  <si>
    <t>Platanus spp.; Populus spp.; Acer spp.; Ulmus spp.; Salix spp</t>
  </si>
  <si>
    <t xml:space="preserve"> Populus spp.; Betula spp.; Fagus spp.; Platanus spp.</t>
  </si>
  <si>
    <t>Acer sp; Platanus sp; Rosa sp; Aesculus sp</t>
  </si>
  <si>
    <t xml:space="preserve">Acer campestre; Acer negundo; Acer palmatum; Acer platanoides; Acer pseudoplatanus; Acer saccharinum; Acer spp.; Aesculus spp.; Alnus spp.; Betula spp.; Carpinus spp.; Corylus spp.; Elaeagnus spp.; Fagus spp.; Fraxinus spp.; Morus spp.; Platanus spp.; Populus spp.; Prunus spp.; Quercus rubra Quercus spp.; Robinia spp.; Salix spp.; Sorbus spp.; Tilia spp.; Ulmus spp.; </t>
  </si>
  <si>
    <t>Acer campestre; Acer negundo; Acer palmatum; Acer platanoides; Acer pseudoplatanus; Acer saccharinum; Acer spp.; Aesculus spp.; Albizia spp.; Alnus spp.; Betula spp.; Carpinus spp.; Celtis spp.; Cercidiphyllum spp.; Corylus spp.; Elaeagnus spp.; Fagus spp.; Fraxinus spp.; Hibiscus spp.; Malus sp; Morus spp.; Platanus spp.; Populus spp.; Prunus spp.; Pyrus spp.; Quercus rubra; Quercus spp.; Robinia spp.; Salix spp.; Sophora spp.; Sorbus spp.; Tilia spp.; Ulmus spp.</t>
  </si>
  <si>
    <t>Acer campestre; Acer negundo; Acer palmatum; Acer platanoides; Acer pseudoplatanus; Acer saccharinum; Acer spp.; Aesculus spp.; Alnus spp.; Betula spp.; Carpinus spp.; Celtis spp.; Corylus spp.; Elaeagnus spp.; Fagus spp.; Fraxinus spp.; Malus sp; Morus spp.; Platanus spp.; Populus spp.; Prunus spp.; Pyrus spp.; Quercus rubra; Quercus spp.; Robinia spp.; Salix spp.; Sorbus spp.; Tilia spp.; Ulmus spp.</t>
  </si>
  <si>
    <t>Acer sp.; Aesculus sp.; Ulmus sp.; Populus sp.; Salix sp.; Tilia sp.; Latifoglie</t>
  </si>
  <si>
    <t>Acer spp.; Aesculus spp.; Alnus spp.; Betula spp.; Carpinus spp.; Citrus spp.; Cornus spp.; Corylus spp.; Cotoneaster spp.; Crataegus spp.; Fagus spp.; Lagerstroemia spp.; Malus spp.; Ostrya spp.; Photinia spp.; Platanus spp.; Populus spp.; Prunus laurocerasus; Prunus spp.; Pyrus spp. Rosa spp.; Salix spp.; Ulmus spp.</t>
  </si>
  <si>
    <t>Acer spp.; Aesculus spp.; Alnus spp.; Betula spp.; Carpinus spp.; Cornus spp.; Corylus spp.; Cotoneaster spp.; Crataegus spp.; Fagus spp.; Ostrya spp.; Photinia spp.; Platanus spp.; Populus spp.; Prunus spp.; Pyrus spp. Rosa spp.; Salix spp.; Ulmus spp.</t>
  </si>
  <si>
    <t>Acer sp.; Betula sp.; Carpinus sp.; Platanus sp.; Aesculus hippocastanum;  Tilia sp.</t>
  </si>
  <si>
    <t>Malus spp; Pyrus spp.; Prunus spp.; Citrus spp.</t>
  </si>
  <si>
    <t>Acer; Aesculus; Albizia; Fraxinus; Malus; Morus; Platanus; Populus; Salix</t>
  </si>
  <si>
    <t>Malus spp. ; Pyrus sp; Prunus Spp; Morus sp; piante da frutto</t>
  </si>
  <si>
    <t xml:space="preserve">Aesculus sp.; Acer sp; Populus sp.; Tilia sp; Quecus sp; Fraxinus sp; Piante arbustive; Latifoglie </t>
  </si>
  <si>
    <t>Citrus sp.;  Platanus sp.; Ulmus sp.; Cotoneaster sp.; Crategus sp.; Salix sp.; Robinia sp.; Melia spp.; Hibiscus sp.; Alnus sp.; Latifoglie;  piante arbustive; piante coltivate</t>
  </si>
  <si>
    <t>Acer sp.; Populus sp.; Robinia sp.; Latifoglie</t>
  </si>
  <si>
    <t>Acer sp.; Fagus sp; latifoglie</t>
  </si>
  <si>
    <t xml:space="preserve">Ulmus sp.; Morus sp; Populus sp; latifoglie </t>
  </si>
  <si>
    <t xml:space="preserve">Acer sp.; Platanus sp.;  Lagestroemia sp.;  Fagus sp.;   Cotoneaster sp.; Corylus sp.;     Carpinus sp.;      Betula sp.;  Aesculus hippocastanum   </t>
  </si>
  <si>
    <t>Malus sp.; Pyrus sp; Prunus sp</t>
  </si>
  <si>
    <t>Acer sp.; Betula sp.; Aesculus sp;  Alnus sp; Carpinus sp; latifoglie</t>
  </si>
  <si>
    <t>Acer sp.; Betula sp.; Aesculus sp;  Alnus sp; Carpinus sp; Colrylus sp; Platanus sp; latifoglie</t>
  </si>
  <si>
    <t>Acer sp.; Aesculus sp.; Populus sp.; Platanus sp; Betula sp.; latifoglie</t>
  </si>
  <si>
    <t>Acer spp.Aesculus spp.Betula spp.Platanus spp.Populus spp.Prunus spp.Latifoglie</t>
  </si>
  <si>
    <t>Capsicum spp.; Solanum spp.</t>
  </si>
  <si>
    <t>Morphological identification; PCR+Sequencing</t>
  </si>
  <si>
    <t>Capsicum annuum; Capsicum frutescens; Solanum melongena; Solanum tuberosum</t>
  </si>
  <si>
    <t>Capsicum sp.; Solanum sp.</t>
  </si>
  <si>
    <t>Hibiscus spp.; Malvaceae</t>
  </si>
  <si>
    <t>Hibiscus spp; Abutilon spp..</t>
  </si>
  <si>
    <t>piante da frutto; Prunus sp.</t>
  </si>
  <si>
    <t>Prunus avium; Prunus armeniaca; Prunus cerasifera; Prunus cerasus; Prunus domestica; Prunus dulcis; Prunus persica; Prunus spp.</t>
  </si>
  <si>
    <t>Prunus avium; Prunus armeniaca; Prunus cerasifera; Prunus cerasus; Prunus domestica; Prunus dulcis; Prunus padus; Prunus persica; Prunus pissardi; Prunus serrulata; Prunus spinosa; Prunus spp.</t>
  </si>
  <si>
    <t>Prunus avium; Prunus armeniaca; Prunus cerasifera; Prunus cerasus; Prunus domestica; Prunus dulcis; Prunus padus; Prunus persica; Prunus spinosa; Prunus spp.</t>
  </si>
  <si>
    <t>Prunus sp.; Olea sp.</t>
  </si>
  <si>
    <t xml:space="preserve">Prunus spp.; Juglans regia </t>
  </si>
  <si>
    <t>Prunus; Pyrus;  Malus; piante da frutto; latifoglie.</t>
  </si>
  <si>
    <t>1.3 vivaio</t>
  </si>
  <si>
    <t>Solanum lycopersicum; Capsicum</t>
  </si>
  <si>
    <t>Solanum spp.; Capsicum; Nicotiana tabacum</t>
  </si>
  <si>
    <t>Solanum tuberosum; Solanum lycopersicum; Mentha spp.</t>
  </si>
  <si>
    <t>Capsicum annum; Nicotiana tabacum; Mentha spp.; Solanum spp.</t>
  </si>
  <si>
    <t>Nicotiana tabacum; Solanum tuberosum</t>
  </si>
  <si>
    <t>Capsicuum annum; Solanum lycoperrsicum</t>
  </si>
  <si>
    <t>Vitis sp.; Olea europea</t>
  </si>
  <si>
    <t>Olea; Nerinium; Citrus spp; Vitis</t>
  </si>
  <si>
    <t>Echinochloa spp.; Poaceae; Asparagus spp; Medicago spp.; Pisum spp.; Zea mays</t>
  </si>
  <si>
    <t>Vitis vinifera; Citrus spp.; Ficus spp.; Juglans spp.; Malus sp; Olea sp; Prunus sp; Pyrus sp</t>
  </si>
  <si>
    <t>Vitis spp; altro</t>
  </si>
  <si>
    <t xml:space="preserve">Citrus spp. ;  Vitis sp; Olea sp; Prunus sp; Myrtus sp    </t>
  </si>
  <si>
    <t>Olea sp.; Ficus sp.; Prunus sp.</t>
  </si>
  <si>
    <t>Citrus sp.; Vitis vinifera; Olea sp; Acacia sp; latifoglie</t>
  </si>
  <si>
    <t>Vitis vinifera; Olea europea; Prunus dulcis</t>
  </si>
  <si>
    <t>Vitis vinifera; Olea europea</t>
  </si>
  <si>
    <t>Malus spp.;Prunus spp.; Pyrus spp.</t>
  </si>
  <si>
    <t>Piante da frutto; Malus spp.;Prunus spp.; Pyrus spp.</t>
  </si>
  <si>
    <t>Prunus sp.; Malus domestica</t>
  </si>
  <si>
    <t xml:space="preserve">Prunus sp.; Malus domestica; Pyrus </t>
  </si>
  <si>
    <t>Abies spp.; Pinus spp.</t>
  </si>
  <si>
    <t>Abies spp..</t>
  </si>
  <si>
    <t xml:space="preserve">Abies spp.; Pinus spp.     </t>
  </si>
  <si>
    <t>Abies spp.; Larix spp.; Picea spp.; Pinus spp.; Pseudotsuga spp.; Tsuga spp.</t>
  </si>
  <si>
    <t>Pinus spp.; Pseudotsuga spp.; Abies sp.</t>
  </si>
  <si>
    <t>Larix; Picea; Abies; Pinus</t>
  </si>
  <si>
    <t>Picea; Abies; Pinus</t>
  </si>
  <si>
    <t xml:space="preserve"> PCR+Sequencing</t>
  </si>
  <si>
    <t>Larix; Picea; abies ; Pinus; Pseudotsuga</t>
  </si>
  <si>
    <t>Abies sp.; Pinus sp.</t>
  </si>
  <si>
    <t>colonna 5: 2.5.6. altri luoghi (porti; aeroporti)</t>
  </si>
  <si>
    <t>Larix decidua; conifere</t>
  </si>
  <si>
    <t>PCR-Sequencing</t>
  </si>
  <si>
    <t>Hordeum spp.; Panicum spp.; Thinopyrum spp.; Triticum spp.; Zea mays</t>
  </si>
  <si>
    <t>Zea mays; Triticum spp.; Panicum spp.</t>
  </si>
  <si>
    <t xml:space="preserve">Cucumis spp.; Cucurbia spp.; Citrullus lanatus; Solanum spp. </t>
  </si>
  <si>
    <t>Zea mays;  Sorghum spp.; cucurbia spp.</t>
  </si>
  <si>
    <t>Cucurbita sp.; Citrullus sp.; Cucumis sp.</t>
  </si>
  <si>
    <t>Pirus sp.; Malus sp.; Ccitrus sp.</t>
  </si>
  <si>
    <t>Zea mays; Morus spp.; Phaseolus spp.</t>
  </si>
  <si>
    <t>Frutti; Piante</t>
  </si>
  <si>
    <t xml:space="preserve">Citrus spp.; Prunus  persica; Ficus spp.; Euphorbia spp.; Fragaria spp;  </t>
  </si>
  <si>
    <t>Euphorbia pulcherrima; Citrus sp.</t>
  </si>
  <si>
    <t>Solanum spp.; Capsicum; spp. Nicotiana  spp.</t>
  </si>
  <si>
    <t>Solanum spp.; Capsicum spp.</t>
  </si>
  <si>
    <t>Piante ; Suolo</t>
  </si>
  <si>
    <t>Solanum tuberosum; Solanum lycopersicum</t>
  </si>
  <si>
    <t>Colonna 8: altro (tuberi(</t>
  </si>
  <si>
    <t>3.4.4. (mercati; centro raccolta lavorazione patate)</t>
  </si>
  <si>
    <t>Solanum lycopersicum; Solanum melongena</t>
  </si>
  <si>
    <t>Solanum lycopersici; Solanum spp.</t>
  </si>
  <si>
    <t xml:space="preserve">Piante; Frutti </t>
  </si>
  <si>
    <t xml:space="preserve">Cucumis  spp ; Cucurbita spp.; Capsicum annuum; Solanum spp. </t>
  </si>
  <si>
    <t>Solanum; Cucurbita</t>
  </si>
  <si>
    <t>Solanum sp.; piante coltive</t>
  </si>
  <si>
    <t>Pinus spp.; Picea spp.; Abies sp.; Larix spp.</t>
  </si>
  <si>
    <t>Pinus spp.; Picea spp.; Abies sp.; Larix spp.; Cedrus spp.</t>
  </si>
  <si>
    <t>Pinus sp.; Pseudotsuga</t>
  </si>
  <si>
    <t>Morphological identification; Real-time PCR</t>
  </si>
  <si>
    <t>Pinus sp.; Abies sp.</t>
  </si>
  <si>
    <t>Pinus sp.; Abies sp.; Cedrus sp.; Larix sp.; Picea sp.</t>
  </si>
  <si>
    <t>Pinus sp.; Conifere</t>
  </si>
  <si>
    <t>Pinus; Castanea</t>
  </si>
  <si>
    <t>Pinus spp.; Picea sp; Cedrus spp.</t>
  </si>
  <si>
    <t>Cedrus; Picea; Pinus; Pseudotsuga menziesii</t>
  </si>
  <si>
    <t>Colonna 5: 2.5.6 altri luoghi (aeroporti); Colonna 8: altro (trappole)</t>
  </si>
  <si>
    <t>Picea spp.; Pinus spp.</t>
  </si>
  <si>
    <t>Pinus sp.; Pseudotsuga  menziesii; Abies sp.</t>
  </si>
  <si>
    <t>Picea abies.; Pinus spp.</t>
  </si>
  <si>
    <t>Pinus spp.; conifere</t>
  </si>
  <si>
    <t>Juglans regia; Juglans nigra</t>
  </si>
  <si>
    <t xml:space="preserve">Prunus spp.;Vitis vinifera </t>
  </si>
  <si>
    <t>Vitis sp.; Prunus sp.; piante da frutto</t>
  </si>
  <si>
    <t>Morphological identification; PCR</t>
  </si>
  <si>
    <t>piante da frutto; Prunus sp.; Corylus sp.; Rosa sp.</t>
  </si>
  <si>
    <t>Latifoglie; Vitis spp.;Rosa spp.; Zea mays; Acer spp.</t>
  </si>
  <si>
    <t>Vitis vinifera; Vitis spp.</t>
  </si>
  <si>
    <t xml:space="preserve">Acer pseudoplatanus; Acer spp.; Aesculus hippocastanum; Aesculus spp.; Alnus spp.; Betula spp.; Carpinus spp.; Corylus avellana; Corylus spp.; Crataegus spp.; Hibiscus spp.; Juglans regia; Juglans spp.; Lagerstroemia spp.; Ligustrum spp.; Malus domestica; Malus spp.; Morus spp.; Olea europea; Parthenocissus spp.; Platanus spp.; Populus nigra; Populus nigra var. italica; Populus spp.; Prunus armeniaca; Prunus avium; Prunus cerasifera; Prunus cerasifera var. pissardii; Prunus domestica; Prunus persica; Prunus spp.; Pyrus spp.; Quercus spp.; Rosa spp.; Rubus spp.; Salix alba; Salix spp.; Tilia cordata; Tilia spp.; Ulmus spp.; Vitis vinifera; Vitis spp.; Wisteria sinensis; Wisteria spp. </t>
  </si>
  <si>
    <t>Acer pseudoplatanus; Acer spp.; Aesculus hippocastanum; Aesculus spp.; Alnus spp.; Artemisia spp.; Betula spp.; Convolvulus spp.; Carpinus spp.; Corylus avellana; Corylus spp.; Crataegus spp.; Hibiscus spp.; Hummulus spp.; Humulus lupulus; Juglans regia; Juglans spp.; Lagerstroemia spp.; Ligustrum spp.; Lolium spp.; Malus domestica; Malus spp.; Morus spp.; Olea europea; Parthenocissus spp.; Platanus spp.; Poa spp.; Populus nigra; Populus nigra var. italica; Populus spp.; Prunus armeniaca; Prunus avium; Prunus cerasifera; Robinia pseudoacacia; Robinia spp.; Prunus cerasifera var. pissardii; Prunus domestica; Prunus persica; Prunus spp.; Pyrus; spp.; Quercus spp.; Rosa spp.; Rubus spp.; Salix alba; Salix spp.; Sambucus nigra; Solidago spp.; Tilia cordata; Tilia spp.; Ulmus spp.; Urtica spp.; Vitis vinifera; Vitis spp.; Wisteria sinensis; Wisteria spp.</t>
  </si>
  <si>
    <t>Acer spp.; Betual spp.; Corylus spp; Parthenocissus spp.;; Robinia spp.;  Rosa spp.; Tilia spp.</t>
  </si>
  <si>
    <t>Prunus sp.; Rubus sp.; Malus sp.</t>
  </si>
  <si>
    <t xml:space="preserve">Medicago sativa; prati di graminacee coltivati o di giardino </t>
  </si>
  <si>
    <t xml:space="preserve">Vitis spp.;  Prunus spp.; Malus spp.; Rubus spp.; Pyrus spp.; altri fruttiferi </t>
  </si>
  <si>
    <t>Castanea spp.; Acer spp.; Salix spp.; Populus spp.; Castanea spp.; Ulmus spp.</t>
  </si>
  <si>
    <t>Juglans spp.; Rubus spp.; Ligustrum spp.; Malus spp.; Morus spp.; Olea europea; Platanus spp.; Populus nigra; Populus nigra var. italica; Populus spp.; Prunus spp.; Vitis spp.</t>
  </si>
  <si>
    <t>Acer spp.; Aesculus spp.; Alnus spp.; Betula spp; Carpinus spp.; Corylus spp.; Crataegus spp.; Hibiscus spp.; Juglans spp.; Malus spp; altre specie sensibili</t>
  </si>
  <si>
    <t xml:space="preserve">Corylus avellana; Hibiscus sp.; Malus sp.;Parthenocissus sp.; Prunus sp.; Rosa sp.; Salix sp.; Tilia sp.; Vitis sp.; Wisteria sp. </t>
  </si>
  <si>
    <t>Betula sp.; Hibiscus sp; Prunus sp.; Rosa sp.; Salix sp.; Tilia sp.; Ulmus sp.; Vitis sp.</t>
  </si>
  <si>
    <t>Salix sp.; Robinia pseudoacacia; Convolvulus sp.; Humulus lupulus; Reynoutria japonica; Urtica dioica</t>
  </si>
  <si>
    <t>Corylus avellana;  Malus sp.; Prunus sp.; Vaccinum sp.; Vitis sp.</t>
  </si>
  <si>
    <t>Prunus spp.; Olea europea</t>
  </si>
  <si>
    <t>Acer spp.; Aesculus spp.; Alnus spp.; Betula spp; Corylus spp.; Castanea spp.; Platanus spp.; Populus spp.; Salix spp.; Tilia spp.; Ulmus spp.</t>
  </si>
  <si>
    <t>Olea europea; Acer spp.; Aesculus spp.; Alnus spp.; Betula spp; Corylus spp.; Castanea spp.; Platanus spp.; Populus spp.; Salix spp.; Tilia spp.; Ulmus spp.; Hibiscus spp.; Rosa spp.; Glycine spp.</t>
  </si>
  <si>
    <t xml:space="preserve">Vitis; Malus; Prunus </t>
  </si>
  <si>
    <t>colonna 5 altro: porti; colonna 8 :altro (trappole)</t>
  </si>
  <si>
    <t>colonna 5 altro: aeroporti; colonna 8 :altro (trappole)</t>
  </si>
  <si>
    <t>colonna 5 altro: mercati all'ingrosso; colonna 8 :altro (trappole)</t>
  </si>
  <si>
    <t>Vitis vinifera; Prunus spp.; Malus spp.</t>
  </si>
  <si>
    <t>Poa spp.; Cynodon spp.; Hibiscus spp.; Rosa spp.;Lolium spp.; Ligustrum spp.; Helianthus annuus; piante arbustive; latifoglie</t>
  </si>
  <si>
    <t>Cynodon s.; Hibiscus; Rosa sp.; Olea; latifoglie</t>
  </si>
  <si>
    <t>Acer; Quercus; Betula; Carpinus; Prunus; Malus; Platanus; Lagerstroemia; Fagus; Tilia; Latifoglie</t>
  </si>
  <si>
    <t>Prunus sp.: piante da frutto</t>
  </si>
  <si>
    <t>Zea mays; Medicago sativa</t>
  </si>
  <si>
    <t>Vitis vinifera; Malus sp.</t>
  </si>
  <si>
    <t>Fraxinus sp.; Populus sp.; Castanea sativa</t>
  </si>
  <si>
    <t>Rosa sp.; Acer sp.; Olea sp.</t>
  </si>
  <si>
    <t>Acer sp.; Aesculus hippocastanum; Prunus sp.</t>
  </si>
  <si>
    <t>Corylus avellana; Crataegus spp.; Hibiscus spp.; Malus spp; Prunus sp.; Quercus sp.; Ribes sp.; Rosa sp.; Rubus sp.; Salix sp.; Tilia sp.; Vitis vinifera; latifoglie</t>
  </si>
  <si>
    <t>Prunus sp.; Aesculus hippocastanum; Platanus sp.; latifoglie</t>
  </si>
  <si>
    <t>Prunus sp.; Populus sp.; latifoglie</t>
  </si>
  <si>
    <t xml:space="preserve">Rosa sp.; Solanum sp.; Corylus sp. </t>
  </si>
  <si>
    <t>Prunus sp.; Malus sp.; Vitis sp.</t>
  </si>
  <si>
    <t>Tilia sp.; Corylus sp.; Alnus sp.; Rubus sp.; Prunus sp.; latifoglie</t>
  </si>
  <si>
    <t>Corylus sp; Tilia sp.; Salix sp.; Alnus sp.; latifoglie .</t>
  </si>
  <si>
    <t>Tilia sp.; Corylus sp.; Alnus sp.; Prunus sp.; Rosa; latifoglie</t>
  </si>
  <si>
    <t>Cuphea hyssopifolia; Hibiscus rosa-sinensis; Pelargonium x hortorum; Phoenix canariensis; Serissa foetida</t>
  </si>
  <si>
    <t>Nerium oleander; Ulmus; Ficus</t>
  </si>
  <si>
    <t>Cuphea hyssopifolia; Hibiscus rosa-sinensis; Pelargonium ; Phoenix canariensis</t>
  </si>
  <si>
    <t>Callistemon sp.; Hibiscus sp.</t>
  </si>
  <si>
    <t>Conifere; Latifoglie</t>
  </si>
  <si>
    <t>Populus sp.; Ulmus sp.; Salix sp.; Quercus sp.</t>
  </si>
  <si>
    <t>Ulmus sp.; Latifoglie</t>
  </si>
  <si>
    <t>Prunus sp.; alberi da frutto</t>
  </si>
  <si>
    <t>Abies sp.; Pinus sp.; Larix sp.</t>
  </si>
  <si>
    <t>Picea abies; Pinus sp.; Conifere; latifoglie</t>
  </si>
  <si>
    <t>Conifere; latifoglie</t>
  </si>
  <si>
    <t>Zea mays; Capsicum annuum</t>
  </si>
  <si>
    <t>Zea mays; Sorghum spp.;Glycine max; Zea mays; Sorghum spp.; Glycine max</t>
  </si>
  <si>
    <t>Glycine spp.; Zea mays; Sorghum  spp.</t>
  </si>
  <si>
    <t>Brassica spp.; Asparagus officinalis; Avena sativa; Beta vulgaris</t>
  </si>
  <si>
    <t>n/A</t>
  </si>
  <si>
    <t xml:space="preserve"> Marzo; Aprile; Maggio; Giugno; Luglio; Agosto; Settembre; Ottobre; Novembre; Dicembre.</t>
  </si>
  <si>
    <t>Zea mays; Sorghum sp.; Medicago sativa</t>
  </si>
  <si>
    <t>Prunus; Solanum lycopersicum</t>
  </si>
  <si>
    <t>Prunus sp.; Citrus sp.</t>
  </si>
  <si>
    <t xml:space="preserve">Citrus spp; Prunus; Malus; Pyrus; </t>
  </si>
  <si>
    <t xml:space="preserve">Citrus spp; Prunus; </t>
  </si>
  <si>
    <t>Solanum spp.; Cucurbita spp.; Fragaria spp.</t>
  </si>
  <si>
    <t>Citrus spp.; Prunus spp.;Diospyros kaki; Vitis vinifera</t>
  </si>
  <si>
    <t>Citrus spp.; Prunus spp.;Diospyros kaki; Vitis vinifera; Solanum spp.</t>
  </si>
  <si>
    <t>Vitis spp.; Malus spp.; Pyrus spp.; Citrus spp.</t>
  </si>
  <si>
    <t>Colonna 5: altro (porti) colonna 8: altro (trappole)</t>
  </si>
  <si>
    <t>Colonna 5: altro (areoporti) colonna 8: altro (trappole)</t>
  </si>
  <si>
    <t>Colonna 5: altro (mercati generali) colonna 8: altro (trappole)</t>
  </si>
  <si>
    <t>Prunus; Prunus persica</t>
  </si>
  <si>
    <t>Prunus sp.; Musa x paradisiaca</t>
  </si>
  <si>
    <t>Capsicum spp.; Citrullus lanatus; Citrus spp.; Cucumis sativus; Cucurbita maxima; Cucurbita pepo; Cydonia oblonga; Diospyros spp.; Eriobotrya japonica; Fortunella; Malus spp.; Prunus spp.; Pyrus spp.;Solanum spp.; Vitis spp.; Prunus spp.</t>
  </si>
  <si>
    <t xml:space="preserve">Frutti; Piante </t>
  </si>
  <si>
    <t>Carica papaya; Citrus sinensis; Malus domestica; Mangifera indica; Musa x paradisiaca; Prunus domestica; Prunus persica; Fortunella; Pyrus communis</t>
  </si>
  <si>
    <t>Citrus; Prunus; Malus; Vitis</t>
  </si>
  <si>
    <t xml:space="preserve">Citrus sp.; Prunus sp. </t>
  </si>
  <si>
    <t>Malus sp.; Prunus sp.</t>
  </si>
  <si>
    <t>Pyrus communis; Malus domestica; Vitis vinifera; Citrus sp.; Solanum sp.</t>
  </si>
  <si>
    <t>Citrus spp.; Prunus spp.; Malus spp;  Pyrus spp</t>
  </si>
  <si>
    <t>Stesse trappole di B. dorsalis colonna 8: altro (trappole)</t>
  </si>
  <si>
    <t>Citrus spp.; Prunus persica; Mangifera indica ; Psidium guajava; Pyrus communis; Malus domestica; Punica granatum</t>
  </si>
  <si>
    <t>Prunus persica; Prunus armeniaca; Ficus carica</t>
  </si>
  <si>
    <t>Malus sp.; Pyrus sp.</t>
  </si>
  <si>
    <t>Citrus spp.; Prunus spp.; Malus spp</t>
  </si>
  <si>
    <t>Malus spp.; Prunus spp.; Pyrus spp.</t>
  </si>
  <si>
    <t>Prunus sp.; Punica granatum; Persea americana</t>
  </si>
  <si>
    <t>Cotoneaster spp.; Crataegus spp.; Malus spp.; Prunus spp.; Pyrus spp.; Sorbus spp.</t>
  </si>
  <si>
    <t>Pyrus; Prunus; Malus</t>
  </si>
  <si>
    <t>Malus domestica; Pyrus communis; Prunus sp.</t>
  </si>
  <si>
    <t>Citrus spp.; Fortunella spp.; Poncirus spp.</t>
  </si>
  <si>
    <t>Poncirus; Citrus spp.</t>
  </si>
  <si>
    <t>citrus sp.; Fortunella sp.; Poncirus sp.</t>
  </si>
  <si>
    <t>Citrus spp.; Poncirus</t>
  </si>
  <si>
    <t xml:space="preserve">Citrus sp.; </t>
  </si>
  <si>
    <t>Zea mays ; Solanum spp.; Capsicum annuum; Solanum spp.; Capsicum annuum</t>
  </si>
  <si>
    <t>Citrus spp.; Prunus spp.; Olea europea; Vitis vinifera; Diospyros kaki</t>
  </si>
  <si>
    <t>Quercus spp.; Olea europea; Rosa spp.</t>
  </si>
  <si>
    <t>Solanum spp.; Capsicum annuum; Citrus spp.; Olea europea</t>
  </si>
  <si>
    <t>Citrus spp.; Solanum spp.</t>
  </si>
  <si>
    <t>Gennaio; Febbraio, Marzo; Aprile; Maggio; Giugno; Luglio; Agosto; Settembre; Ottobre; Novembre</t>
  </si>
  <si>
    <t>14</t>
  </si>
  <si>
    <t>Vitis spp.; Prunus spp.</t>
  </si>
  <si>
    <t>Vitis spp.; Zea mays; Prunus spp.; Citrus spp.</t>
  </si>
  <si>
    <r>
      <rPr>
        <i/>
        <sz val="14"/>
        <rFont val="Arial"/>
        <family val="2"/>
      </rPr>
      <t>Citrus</t>
    </r>
    <r>
      <rPr>
        <sz val="14"/>
        <rFont val="Arial"/>
        <family val="2"/>
      </rPr>
      <t xml:space="preserve"> sp.</t>
    </r>
  </si>
  <si>
    <t>Capsicum spPrunus sp; Punica granatum; Citrus</t>
  </si>
  <si>
    <t>Capsicum spp.; Citrus spp.; Phaseolus spp.; Prunus spp.; Punica granatum; Quercus spp.; Rosa spp.; Solanum spp.; Vitis spp.; Zea mays</t>
  </si>
  <si>
    <t>Prunus domestica; Prunus persica; Vitis spp.; Citrus spp.; Punica granatum</t>
  </si>
  <si>
    <t>dsax&lt;</t>
  </si>
  <si>
    <t>Solanum melongena; Capsicum annuum; Capsicum chinense; Phaseolus spp.</t>
  </si>
  <si>
    <t>Citrus; Vitis; Prunus</t>
  </si>
  <si>
    <t>20</t>
  </si>
  <si>
    <t>Zea mays; Vitis vinifera</t>
  </si>
  <si>
    <t>Citrus sp.; Prunus persica; Capsicum annuum;  Solanum sp.; piante da frutto</t>
  </si>
  <si>
    <t>Avena sativa; Cicer arietinum; Hordeum vulgare; Juglans regia; Lens culinaris; Medicago sativa; Pisum sativum; Prunus dulcis; Sorghum bicolor; Triticum aestivum; Zea mays</t>
  </si>
  <si>
    <t>Triticum spp.; Zea mays</t>
  </si>
  <si>
    <t>Avena sativa; Cicer arietinum;  Hordeum vulgare; Lens culinaris; Oryza sativa; Pisum sativum; Vigna unguiculata; Zea mays; Sorghum spp.; Triticum aestivum</t>
  </si>
  <si>
    <t>Avena sativa; Cicer arietinum;  Hordeum vulgare;  Oryza sativa; Pisum sativum; Zea mays; Sorghum spp.; Triticum aestivum</t>
  </si>
  <si>
    <t>Triticum aestivum; Hordeum vulgare; Lens culinaris</t>
  </si>
  <si>
    <t>B) numero ITALIA di campioni</t>
  </si>
  <si>
    <t>Pyrus communis; Malus domestica; Vitis vinifera; Citrus sp.; Solanum sp.; piante da frutto</t>
  </si>
  <si>
    <t>Ficus spp.; malus spp.; Pyrus spp.; Citrus spp.; fruttiferi</t>
  </si>
  <si>
    <t>Pinus;</t>
  </si>
  <si>
    <t xml:space="preserve">Anoplophora glabripennis (Motschulsky) [ANOLGL] </t>
  </si>
  <si>
    <t>Colonna 5: 3.4.4.Altri luoghi (siti di trasformazione e lavorazione)</t>
  </si>
  <si>
    <t>Typha sp.; Carex sp; Phragmites sp.; Salix sp.</t>
  </si>
  <si>
    <r>
      <t>Platanus</t>
    </r>
    <r>
      <rPr>
        <sz val="14"/>
        <color rgb="FF000000"/>
        <rFont val="Arial"/>
        <family val="2"/>
      </rPr>
      <t xml:space="preserve"> spp.</t>
    </r>
  </si>
  <si>
    <t xml:space="preserve">Microscopically identification </t>
  </si>
  <si>
    <t>Morphological identification PCR+sequencing</t>
  </si>
  <si>
    <t xml:space="preserve"> Xanthomonas oryzae pv. oryzae (Ishyama.) Swings et al. [XANTOR]</t>
  </si>
  <si>
    <t>8</t>
  </si>
  <si>
    <t>Vitis vinifera; Olea europea; Prunus persica</t>
  </si>
  <si>
    <t xml:space="preserve"> Marzo; Aprile; Maggio; Giugno; Luglio; Agosto; Settembre; Ottobre; Novembre;</t>
  </si>
  <si>
    <t>n/D</t>
  </si>
  <si>
    <t>Crategus, Cotoneaster, Pyrachanta</t>
  </si>
  <si>
    <t>Solanum tuberosum, Solanum lycopersicum</t>
  </si>
  <si>
    <t>Acer campestre; Acer negundo; Acer palmatum; Acer platanoides; Acer pseudoplatanus; Acer saccharinum; Acer spp.; Aesculus spp.; Alnus spp.; Betula spp.; Carpinus spp.; Cornus spp.; Corylus spp.; Cotoneaster spp.; Crataegus spp.; Fagus spp.; Ostrya spp.; Photinia</t>
  </si>
  <si>
    <t xml:space="preserve"> Morphological identification; PCR      </t>
  </si>
  <si>
    <t>Colonna 5: 2.5.6 (siti di lavorazione del legname)</t>
  </si>
  <si>
    <t>Solanum lycopersicum; Capsum annuum</t>
  </si>
  <si>
    <t>Acer sp.; Betula sp.; Carpinus sp; Corylus avellana; Populus sp.; Tilia sp.; Salix sp.; Fraxinus sp.</t>
  </si>
  <si>
    <t xml:space="preserve">Acer spp.; Fagus spp.; Quercus sp.; Tilia sp.; Aesculus hippocastanum </t>
  </si>
  <si>
    <t>Salix sp.; Fraxinus sp.; Tilia sp.</t>
  </si>
  <si>
    <t xml:space="preserve">Acer sp.; Betula sp.; Carpinus sp.; Fagus sp.; Fraxinus sp.;  Populus sp.; Salix sp.; Tilia sp. </t>
  </si>
  <si>
    <t>Acer sp.; Betula sp.; Carpinus sp; Populus sp.; Tilia sp.; Salix sp.; Fraxinus sp.</t>
  </si>
  <si>
    <t>Colonna5: 2.5.6 (altri luoghi): piante spontanee vicino a frantoi</t>
  </si>
  <si>
    <t xml:space="preserve">LAMP; Morphological identification; PCR                                 </t>
  </si>
  <si>
    <t>Ficus carica</t>
  </si>
  <si>
    <t xml:space="preserve">Vitis sp. </t>
  </si>
  <si>
    <t>Acer; Carpinus; Cotoneaster; Prunus lauroceratus; Ulmus; Aesculum hippocastanus; Citrus; Crategus; Malus, Pyrus; Alnus; Cornus;  Fagus; Platanus; Rosa, Betula, Corylus;  Lagerstroemia, Populus; Salix</t>
  </si>
  <si>
    <t>Olea europea; Nerium oleander; Laurus nobilis Quercus suber; Polygala mytifolia; Ficus carica Prunus avium; Rosmarinus officinalis; Prunus dulcis; Prunus domestica; Prunus lusitanica; Prunus cerasifera; Citrus; Lavandula; Spartium; Vitis; piante da frutto;  latifoglie;  piante arbustive; piante ortive</t>
  </si>
  <si>
    <t xml:space="preserve">Duplex qPCR Probes_Xylella fastidiosa/COX_Harper et al., 2010 erratum 2013 </t>
  </si>
  <si>
    <t xml:space="preserve">qPCR Probe_Harper et al., 2010 erratum 2013 </t>
  </si>
  <si>
    <t>Solanum lycopersicum; capsicum spp.</t>
  </si>
  <si>
    <t>Cotoneaster ; Crataegus; Acer; Aesculus hippocastanum, Alnus;  Betula; Carpinus;
Corylus; Lagerstroemia; Platanus; Populus; Prunus laurocerasus;  Salix; Ulmus</t>
  </si>
  <si>
    <t xml:space="preserve">Acer ; Alnus; Carpinus;  Tilia;  Ulmus; Aesculus; Betula; Corylus; Elaeagnus; Fagus spp., Fraxinus; Platanus spp., Populus; Quercus
rubra, Robinia; Salix; Sorbus spp., Tilia; Ulmus </t>
  </si>
  <si>
    <t>real-time PCR</t>
  </si>
  <si>
    <t>2.2 Siti pubblici</t>
  </si>
  <si>
    <t>Olea europaea; Sambucus; Citrus; Prunus sp.; Laurus nobilis; Nerium oleander</t>
  </si>
  <si>
    <t>Celtis; Grevillaea; Genista; Hebe; Ilex; Lonicera ; Myrtus; Plantago;  Wrestingia; Vinca; Cistus; Rhamnus; Quercus; Spartium junceum; Asparagus acutifolius; Sambucus</t>
  </si>
  <si>
    <t>1.1. campo seminativo</t>
  </si>
  <si>
    <t>Olea europea; Nerium oleander; Spartium juceum; Helichrysum italicum</t>
  </si>
  <si>
    <t>Olea europea; Nerium oleander;Rosmarinus officinalis; Lavandula sp; Lausus nobilis; Polygala myrtifolia</t>
  </si>
  <si>
    <t>Nerium oleander; Helicrysum sp.; Cercis siliquastrum; Quercus ilex; Diospyros kaki</t>
  </si>
  <si>
    <t>Juglans nigra; Juglans regia; Pterocarya spp.</t>
  </si>
  <si>
    <r>
      <rPr>
        <i/>
        <sz val="14"/>
        <rFont val="Arial"/>
        <family val="2"/>
      </rPr>
      <t>Olea; Prunus ; Citrus ; Vitis</t>
    </r>
    <r>
      <rPr>
        <sz val="14"/>
        <rFont val="Arial"/>
        <family val="2"/>
      </rPr>
      <t xml:space="preserve"> ; piante da frutto; piante arbustive</t>
    </r>
  </si>
  <si>
    <r>
      <t>Latifoglie;</t>
    </r>
    <r>
      <rPr>
        <i/>
        <sz val="14"/>
        <rFont val="Arial"/>
        <family val="2"/>
      </rPr>
      <t xml:space="preserve"> Salvia officinalis; Citrus spp.; Laurus nobilis; Lavandula; Myrtus communis; Nerium oleander; Rosmarinus officinalis; Spartium junceum; Vitis spp.; Olea spp.; Nerium oleander; Prunus spp.; Polygala; Piante da frutto; Piante arbustive;</t>
    </r>
    <r>
      <rPr>
        <sz val="14"/>
        <rFont val="Arial"/>
        <family val="2"/>
      </rPr>
      <t xml:space="preserve"> Piante ornamentali</t>
    </r>
  </si>
  <si>
    <r>
      <t xml:space="preserve">Acer </t>
    </r>
    <r>
      <rPr>
        <sz val="14"/>
        <rFont val="Arial"/>
        <family val="2"/>
      </rPr>
      <t>spp.</t>
    </r>
    <r>
      <rPr>
        <i/>
        <sz val="14"/>
        <rFont val="Arial"/>
        <family val="2"/>
      </rPr>
      <t>; Liquidambar styraciflua; Magnolia spp.; Nerium oleander; Prunus cerasifera var. Pissardii</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</si>
</sst>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quot;€&quot;_-;\-* #,##0.00\ &quot;€&quot;_-;_-* &quot;-&quot;??\ &quot;€&quot;_-;_-@_-"/>
  </numFmts>
  <fonts count="47">
    <font>
      <sz val="11"/>
      <color theme="1"/>
      <name val="Calibri"/>
      <family val="2"/>
      <scheme val="minor"/>
    </font>
    <font>
      <b/>
      <sz val="14"/>
      <name val="Arial"/>
      <family val="2"/>
    </font>
    <font>
      <sz val="11"/>
      <color rgb="FF9C5700"/>
      <name val="Calibri"/>
      <family val="2"/>
      <scheme val="minor"/>
    </font>
    <font>
      <sz val="11"/>
      <color rgb="FF000000"/>
      <name val="Calibri"/>
      <family val="2"/>
    </font>
    <font>
      <sz val="14"/>
      <name val="Arial"/>
      <family val="2"/>
    </font>
    <font>
      <sz val="12"/>
      <name val="Arial"/>
      <family val="2"/>
    </font>
    <font>
      <b/>
      <i/>
      <sz val="14"/>
      <name val="Arial"/>
      <family val="2"/>
    </font>
    <font>
      <sz val="11"/>
      <color rgb="FF000000"/>
      <name val="Calibri"/>
      <family val="2"/>
      <charset val="1"/>
    </font>
    <font>
      <sz val="11"/>
      <color rgb="FF9C0006"/>
      <name val="Calibri"/>
      <family val="2"/>
      <charset val="1"/>
    </font>
    <font>
      <sz val="11"/>
      <color rgb="FF9C5700"/>
      <name val="Calibri"/>
      <family val="2"/>
      <charset val="1"/>
    </font>
    <font>
      <i/>
      <sz val="14"/>
      <name val="Arial"/>
      <family val="2"/>
    </font>
    <font>
      <sz val="11"/>
      <name val="Arial"/>
      <family val="2"/>
    </font>
    <font>
      <sz val="11"/>
      <name val="Calibri"/>
      <family val="2"/>
      <scheme val="minor"/>
    </font>
    <font>
      <sz val="14"/>
      <color theme="1"/>
      <name val="Arial"/>
      <family val="2"/>
    </font>
    <font>
      <sz val="11"/>
      <color theme="1"/>
      <name val="Arial"/>
      <family val="2"/>
    </font>
    <font>
      <b/>
      <sz val="11"/>
      <color theme="1"/>
      <name val="Arial"/>
      <family val="2"/>
    </font>
    <font>
      <b/>
      <sz val="11"/>
      <name val="Arial"/>
      <family val="2"/>
    </font>
    <font>
      <b/>
      <sz val="11"/>
      <color theme="1"/>
      <name val="Calibri"/>
      <family val="2"/>
      <scheme val="minor"/>
    </font>
    <font>
      <i/>
      <sz val="12"/>
      <name val="Arial"/>
      <family val="2"/>
    </font>
    <font>
      <sz val="14"/>
      <color rgb="FF0070C0"/>
      <name val="Arial"/>
      <family val="2"/>
    </font>
    <font>
      <i/>
      <sz val="14"/>
      <color theme="1"/>
      <name val="Arial"/>
      <family val="2"/>
    </font>
    <font>
      <sz val="14"/>
      <name val="Arial"/>
      <family val="2"/>
      <charset val="1"/>
    </font>
    <font>
      <b/>
      <sz val="14"/>
      <name val="Arial"/>
      <family val="2"/>
      <charset val="1"/>
    </font>
    <font>
      <i/>
      <sz val="14"/>
      <name val="Arial"/>
      <family val="2"/>
      <charset val="1"/>
    </font>
    <font>
      <sz val="14"/>
      <color rgb="FF000000"/>
      <name val="Arial"/>
      <family val="2"/>
    </font>
    <font>
      <i/>
      <sz val="14"/>
      <color rgb="FF000000"/>
      <name val="Arial"/>
      <family val="2"/>
    </font>
    <font>
      <b/>
      <sz val="14"/>
      <color rgb="FF000000"/>
      <name val="Arial"/>
      <family val="2"/>
    </font>
    <font>
      <b/>
      <sz val="9"/>
      <color indexed="81"/>
      <name val="Tahoma"/>
      <family val="2"/>
    </font>
    <font>
      <sz val="9"/>
      <color indexed="81"/>
      <name val="Tahoma"/>
      <family val="2"/>
    </font>
    <font>
      <b/>
      <sz val="12"/>
      <name val="Arial"/>
      <family val="2"/>
    </font>
    <font>
      <b/>
      <sz val="14"/>
      <color theme="1"/>
      <name val="Arial"/>
      <family val="2"/>
    </font>
    <font>
      <sz val="12"/>
      <color theme="1"/>
      <name val="Arial"/>
      <family val="2"/>
    </font>
    <font>
      <b/>
      <sz val="12"/>
      <color theme="1"/>
      <name val="Arial"/>
      <family val="2"/>
    </font>
    <font>
      <sz val="9"/>
      <name val="Arial"/>
      <family val="2"/>
      <charset val="1"/>
    </font>
    <font>
      <sz val="14"/>
      <name val="Arial Nova"/>
      <family val="2"/>
    </font>
    <font>
      <sz val="14"/>
      <color theme="1"/>
      <name val="Calibri"/>
      <family val="2"/>
      <scheme val="minor"/>
    </font>
    <font>
      <i/>
      <sz val="14"/>
      <color theme="1"/>
      <name val="Calibri"/>
      <family val="2"/>
      <scheme val="minor"/>
    </font>
    <font>
      <sz val="14"/>
      <color theme="1"/>
      <name val="Calibri"/>
      <family val="2"/>
    </font>
    <font>
      <b/>
      <sz val="9"/>
      <color rgb="FF000000"/>
      <name val="Tahoma"/>
      <family val="2"/>
    </font>
    <font>
      <sz val="9"/>
      <color rgb="FF000000"/>
      <name val="Tahoma"/>
      <family val="2"/>
    </font>
    <font>
      <i/>
      <sz val="14"/>
      <name val="Open Sans"/>
      <family val="2"/>
    </font>
    <font>
      <i/>
      <sz val="12"/>
      <color theme="1"/>
      <name val="Arial"/>
      <family val="2"/>
    </font>
    <font>
      <sz val="11"/>
      <color theme="1"/>
      <name val="Calibri"/>
      <family val="2"/>
      <scheme val="minor"/>
    </font>
    <font>
      <sz val="11"/>
      <color rgb="FF9C0006"/>
      <name val="Calibri"/>
      <family val="2"/>
      <scheme val="minor"/>
    </font>
    <font>
      <i/>
      <sz val="11"/>
      <name val="Arial"/>
      <family val="2"/>
    </font>
    <font>
      <sz val="14"/>
      <name val="Calibri"/>
      <family val="2"/>
      <scheme val="minor"/>
    </font>
    <font>
      <i/>
      <sz val="14"/>
      <name val="Calibri"/>
      <family val="2"/>
      <scheme val="minor"/>
    </font>
  </fonts>
  <fills count="14">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rgb="FFFFEB9C"/>
      </patternFill>
    </fill>
    <fill>
      <patternFill patternType="solid">
        <fgColor theme="4" tint="0.79998168889431442"/>
        <bgColor indexed="64"/>
      </patternFill>
    </fill>
    <fill>
      <patternFill patternType="solid">
        <fgColor rgb="FFFFC7CE"/>
        <bgColor rgb="FFE7DEC9"/>
      </patternFill>
    </fill>
    <fill>
      <patternFill patternType="solid">
        <fgColor rgb="FFFFEB9C"/>
        <bgColor rgb="FFE7DEC9"/>
      </patternFill>
    </fill>
    <fill>
      <patternFill patternType="solid">
        <fgColor rgb="FFFFFF00"/>
        <bgColor indexed="64"/>
      </patternFill>
    </fill>
    <fill>
      <patternFill patternType="solid">
        <fgColor rgb="FFFFFFFF"/>
        <bgColor rgb="FFFFFFCC"/>
      </patternFill>
    </fill>
    <fill>
      <patternFill patternType="solid">
        <fgColor rgb="FFFFFFFF"/>
        <bgColor rgb="FFFFFFFF"/>
      </patternFill>
    </fill>
    <fill>
      <patternFill patternType="solid">
        <fgColor theme="0"/>
        <bgColor theme="0"/>
      </patternFill>
    </fill>
    <fill>
      <patternFill patternType="solid">
        <fgColor rgb="FFFFC7CE"/>
      </patternFill>
    </fill>
    <fill>
      <patternFill patternType="solid">
        <fgColor theme="4" tint="0.39997558519241921"/>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hair">
        <color auto="1"/>
      </left>
      <right style="hair">
        <color auto="1"/>
      </right>
      <top style="hair">
        <color auto="1"/>
      </top>
      <bottom style="hair">
        <color auto="1"/>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style="thin">
        <color indexed="64"/>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rgb="FF000000"/>
      </left>
      <right style="thin">
        <color indexed="64"/>
      </right>
      <top style="thin">
        <color indexed="64"/>
      </top>
      <bottom/>
      <diagonal/>
    </border>
    <border>
      <left style="thin">
        <color indexed="64"/>
      </left>
      <right style="thin">
        <color rgb="FF000000"/>
      </right>
      <top/>
      <bottom style="thin">
        <color rgb="FF000000"/>
      </bottom>
      <diagonal/>
    </border>
    <border>
      <left style="thin">
        <color rgb="FF000000"/>
      </left>
      <right style="thin">
        <color indexed="64"/>
      </right>
      <top/>
      <bottom style="thin">
        <color indexed="64"/>
      </bottom>
      <diagonal/>
    </border>
    <border>
      <left style="thin">
        <color rgb="FF000000"/>
      </left>
      <right/>
      <top style="thin">
        <color indexed="64"/>
      </top>
      <bottom/>
      <diagonal/>
    </border>
    <border>
      <left style="thin">
        <color rgb="FF000000"/>
      </left>
      <right style="thin">
        <color indexed="64"/>
      </right>
      <top/>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
      <left style="thin">
        <color indexed="64"/>
      </left>
      <right/>
      <top style="thin">
        <color rgb="FF000000"/>
      </top>
      <bottom/>
      <diagonal/>
    </border>
    <border>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indexed="64"/>
      </right>
      <top style="thin">
        <color rgb="FF000000"/>
      </top>
      <bottom/>
      <diagonal/>
    </border>
    <border>
      <left/>
      <right style="thin">
        <color indexed="64"/>
      </right>
      <top/>
      <bottom/>
      <diagonal/>
    </border>
    <border>
      <left/>
      <right style="thin">
        <color indexed="64"/>
      </right>
      <top/>
      <bottom style="thin">
        <color indexed="64"/>
      </bottom>
      <diagonal/>
    </border>
    <border>
      <left style="thin">
        <color rgb="FF000000"/>
      </left>
      <right/>
      <top style="thin">
        <color rgb="FF000000"/>
      </top>
      <bottom/>
      <diagonal/>
    </border>
    <border>
      <left/>
      <right style="thin">
        <color indexed="64"/>
      </right>
      <top style="thin">
        <color indexed="64"/>
      </top>
      <bottom/>
      <diagonal/>
    </border>
    <border>
      <left style="thin">
        <color rgb="FF000000"/>
      </left>
      <right/>
      <top/>
      <bottom style="thin">
        <color indexed="64"/>
      </bottom>
      <diagonal/>
    </border>
    <border>
      <left/>
      <right style="thin">
        <color indexed="64"/>
      </right>
      <top/>
      <bottom style="thin">
        <color rgb="FF000000"/>
      </bottom>
      <diagonal/>
    </border>
    <border>
      <left style="thin">
        <color indexed="64"/>
      </left>
      <right style="thin">
        <color indexed="64"/>
      </right>
      <top/>
      <bottom style="medium">
        <color indexed="64"/>
      </bottom>
      <diagonal/>
    </border>
    <border>
      <left/>
      <right/>
      <top style="thin">
        <color indexed="64"/>
      </top>
      <bottom/>
      <diagonal/>
    </border>
  </borders>
  <cellStyleXfs count="10">
    <xf numFmtId="0" fontId="0" fillId="0" borderId="0"/>
    <xf numFmtId="0" fontId="2" fillId="4" borderId="0" applyNumberFormat="0" applyBorder="0" applyAlignment="0" applyProtection="0"/>
    <xf numFmtId="0" fontId="3" fillId="0" borderId="0"/>
    <xf numFmtId="0" fontId="7" fillId="0" borderId="0"/>
    <xf numFmtId="0" fontId="7" fillId="0" borderId="0"/>
    <xf numFmtId="0" fontId="8" fillId="6" borderId="0" applyBorder="0" applyProtection="0"/>
    <xf numFmtId="0" fontId="9" fillId="7" borderId="0" applyBorder="0" applyProtection="0"/>
    <xf numFmtId="164" fontId="42" fillId="0" borderId="0" applyFont="0" applyFill="0" applyBorder="0" applyAlignment="0" applyProtection="0"/>
    <xf numFmtId="0" fontId="7" fillId="0" borderId="0" applyBorder="0" applyProtection="0"/>
    <xf numFmtId="0" fontId="43" fillId="12" borderId="0" applyNumberFormat="0" applyBorder="0" applyAlignment="0" applyProtection="0"/>
  </cellStyleXfs>
  <cellXfs count="731">
    <xf numFmtId="0" fontId="0" fillId="0" borderId="0" xfId="0"/>
    <xf numFmtId="0" fontId="4" fillId="0" borderId="1" xfId="0" applyFont="1" applyBorder="1" applyAlignment="1">
      <alignment horizontal="center" wrapText="1"/>
    </xf>
    <xf numFmtId="49" fontId="4" fillId="0" borderId="1" xfId="0" applyNumberFormat="1" applyFont="1" applyBorder="1" applyAlignment="1">
      <alignment horizontal="center" vertical="center" wrapText="1"/>
    </xf>
    <xf numFmtId="0" fontId="4" fillId="0" borderId="0" xfId="0" applyFont="1" applyAlignment="1">
      <alignment horizontal="center" wrapText="1"/>
    </xf>
    <xf numFmtId="0" fontId="1" fillId="5" borderId="1" xfId="0" applyFont="1" applyFill="1" applyBorder="1" applyAlignment="1">
      <alignment horizontal="center" vertical="center" wrapText="1"/>
    </xf>
    <xf numFmtId="0" fontId="4" fillId="0" borderId="0" xfId="0" applyFont="1" applyBorder="1" applyAlignment="1">
      <alignment horizontal="center" vertical="center" wrapText="1"/>
    </xf>
    <xf numFmtId="49" fontId="1" fillId="5"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49" fontId="4" fillId="0" borderId="0" xfId="0" applyNumberFormat="1" applyFont="1" applyAlignment="1">
      <alignment horizontal="center" vertical="center" wrapText="1"/>
    </xf>
    <xf numFmtId="0" fontId="5" fillId="0" borderId="1" xfId="0" applyFont="1" applyBorder="1" applyAlignment="1">
      <alignment horizontal="center" vertical="center" wrapText="1"/>
    </xf>
    <xf numFmtId="0" fontId="11" fillId="0" borderId="0" xfId="0" applyFont="1" applyAlignment="1">
      <alignment vertical="center" wrapText="1"/>
    </xf>
    <xf numFmtId="0" fontId="4" fillId="0" borderId="0" xfId="0" applyFont="1" applyAlignment="1">
      <alignment horizontal="center" vertical="center" wrapText="1"/>
    </xf>
    <xf numFmtId="0" fontId="1" fillId="2" borderId="1" xfId="0" applyFont="1" applyFill="1" applyBorder="1" applyAlignment="1">
      <alignment horizontal="center" vertical="center" wrapText="1"/>
    </xf>
    <xf numFmtId="0" fontId="17" fillId="0" borderId="0" xfId="0" applyFont="1" applyAlignment="1">
      <alignment wrapText="1"/>
    </xf>
    <xf numFmtId="0" fontId="0" fillId="0" borderId="0" xfId="0" applyAlignment="1">
      <alignment wrapText="1"/>
    </xf>
    <xf numFmtId="0" fontId="15" fillId="0" borderId="0" xfId="0" applyFont="1" applyAlignment="1">
      <alignment wrapText="1"/>
    </xf>
    <xf numFmtId="0" fontId="0" fillId="0" borderId="0" xfId="0" applyFont="1" applyAlignment="1">
      <alignment wrapText="1"/>
    </xf>
    <xf numFmtId="0" fontId="14" fillId="0" borderId="0" xfId="0" applyFont="1" applyAlignment="1">
      <alignment wrapText="1"/>
    </xf>
    <xf numFmtId="0" fontId="12" fillId="0" borderId="0" xfId="0" applyFont="1" applyAlignment="1">
      <alignment wrapText="1"/>
    </xf>
    <xf numFmtId="0" fontId="16" fillId="0" borderId="0" xfId="0" applyFont="1" applyAlignment="1">
      <alignment vertical="center" wrapText="1"/>
    </xf>
    <xf numFmtId="0" fontId="14" fillId="0" borderId="0" xfId="0" applyFont="1" applyAlignment="1">
      <alignment horizontal="justify" vertical="center" wrapText="1"/>
    </xf>
    <xf numFmtId="0" fontId="10" fillId="0" borderId="1" xfId="0" applyFont="1" applyBorder="1" applyAlignment="1">
      <alignment horizontal="center" vertical="center" wrapText="1"/>
    </xf>
    <xf numFmtId="0" fontId="1" fillId="0" borderId="0" xfId="0" applyFont="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center" wrapText="1"/>
    </xf>
    <xf numFmtId="0" fontId="21" fillId="0" borderId="0" xfId="0" applyFont="1" applyAlignment="1">
      <alignment horizontal="center" vertical="center" wrapText="1"/>
    </xf>
    <xf numFmtId="0" fontId="4" fillId="3" borderId="1" xfId="0" applyFont="1" applyFill="1" applyBorder="1" applyAlignment="1">
      <alignment horizontal="center" wrapText="1"/>
    </xf>
    <xf numFmtId="0" fontId="5" fillId="0" borderId="1" xfId="0" applyFont="1" applyBorder="1" applyAlignment="1">
      <alignment horizontal="center" wrapText="1"/>
    </xf>
    <xf numFmtId="0" fontId="24" fillId="0" borderId="9" xfId="0" applyFont="1" applyBorder="1" applyAlignment="1">
      <alignment horizontal="center" vertical="center" wrapText="1"/>
    </xf>
    <xf numFmtId="0" fontId="24" fillId="0" borderId="0" xfId="0" applyFont="1" applyAlignment="1">
      <alignment horizontal="center" vertical="center" wrapText="1"/>
    </xf>
    <xf numFmtId="0" fontId="5" fillId="3" borderId="1" xfId="0" applyFont="1" applyFill="1" applyBorder="1" applyAlignment="1">
      <alignment horizontal="center" wrapText="1"/>
    </xf>
    <xf numFmtId="0" fontId="13" fillId="0" borderId="9" xfId="0" applyFont="1" applyBorder="1" applyAlignment="1">
      <alignment horizontal="center" vertical="center" wrapText="1"/>
    </xf>
    <xf numFmtId="0" fontId="13" fillId="0" borderId="9" xfId="0" applyFont="1" applyBorder="1" applyAlignment="1">
      <alignment horizontal="center" wrapText="1"/>
    </xf>
    <xf numFmtId="0" fontId="31" fillId="0" borderId="9" xfId="0" applyFont="1" applyBorder="1" applyAlignment="1">
      <alignment horizontal="center" vertical="center" wrapText="1"/>
    </xf>
    <xf numFmtId="0" fontId="31" fillId="0" borderId="9" xfId="0" applyFont="1" applyBorder="1" applyAlignment="1">
      <alignment horizontal="center" wrapText="1"/>
    </xf>
    <xf numFmtId="0" fontId="0" fillId="0" borderId="8" xfId="0" applyBorder="1" applyAlignment="1">
      <alignment horizontal="center" vertical="center" wrapText="1"/>
    </xf>
    <xf numFmtId="0" fontId="20" fillId="0" borderId="9" xfId="0" applyFont="1" applyBorder="1" applyAlignment="1">
      <alignment horizontal="center" vertical="center" wrapText="1"/>
    </xf>
    <xf numFmtId="0" fontId="13" fillId="0" borderId="0" xfId="0" applyFont="1" applyAlignment="1">
      <alignment horizontal="center" vertical="center" wrapText="1"/>
    </xf>
    <xf numFmtId="0" fontId="30" fillId="0" borderId="9" xfId="0" applyFont="1" applyBorder="1" applyAlignment="1">
      <alignment horizontal="center" vertical="center" wrapText="1"/>
    </xf>
    <xf numFmtId="0" fontId="13" fillId="10" borderId="9"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21" fillId="0" borderId="3" xfId="0" applyFont="1" applyBorder="1" applyAlignment="1">
      <alignment horizontal="center" vertical="center" wrapText="1"/>
    </xf>
    <xf numFmtId="0" fontId="1" fillId="2" borderId="1" xfId="0" applyFont="1" applyFill="1" applyBorder="1" applyAlignment="1">
      <alignment horizontal="center" vertical="center" textRotation="1" wrapText="1"/>
    </xf>
    <xf numFmtId="0" fontId="13" fillId="0" borderId="0" xfId="0" applyFont="1" applyAlignment="1">
      <alignment horizontal="center" wrapText="1"/>
    </xf>
    <xf numFmtId="0" fontId="4" fillId="0" borderId="1" xfId="0" applyFont="1" applyFill="1" applyBorder="1" applyAlignment="1">
      <alignment horizontal="center" wrapText="1"/>
    </xf>
    <xf numFmtId="0" fontId="30" fillId="0" borderId="0" xfId="0" applyFont="1" applyAlignment="1">
      <alignment horizontal="center" wrapText="1"/>
    </xf>
    <xf numFmtId="49" fontId="4" fillId="0" borderId="0" xfId="0" applyNumberFormat="1" applyFont="1" applyAlignment="1">
      <alignment horizontal="center" wrapText="1"/>
    </xf>
    <xf numFmtId="0" fontId="10" fillId="0" borderId="1"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3" xfId="0" applyFont="1" applyFill="1" applyBorder="1" applyAlignment="1">
      <alignment horizontal="center" vertical="center" wrapText="1"/>
    </xf>
    <xf numFmtId="0" fontId="13" fillId="0" borderId="11" xfId="0" applyFont="1" applyBorder="1" applyAlignment="1">
      <alignment horizontal="center" vertical="center" wrapText="1"/>
    </xf>
    <xf numFmtId="0" fontId="13" fillId="0" borderId="0" xfId="0" applyFont="1" applyFill="1" applyAlignment="1">
      <alignment horizontal="center" vertical="center" wrapText="1"/>
    </xf>
    <xf numFmtId="0" fontId="1" fillId="0" borderId="0" xfId="0" applyFont="1" applyAlignment="1">
      <alignment horizontal="center" wrapText="1"/>
    </xf>
    <xf numFmtId="0" fontId="35" fillId="0" borderId="0" xfId="0" applyFont="1" applyAlignment="1">
      <alignment horizontal="center" vertical="center" wrapText="1"/>
    </xf>
    <xf numFmtId="0" fontId="6" fillId="2" borderId="1" xfId="0" applyFont="1" applyFill="1" applyBorder="1" applyAlignment="1">
      <alignment horizontal="center" vertical="center" wrapText="1"/>
    </xf>
    <xf numFmtId="0" fontId="21" fillId="9" borderId="2" xfId="0" applyFont="1" applyFill="1" applyBorder="1" applyAlignment="1">
      <alignment horizontal="center" vertical="center" wrapText="1"/>
    </xf>
    <xf numFmtId="0" fontId="21" fillId="9" borderId="7" xfId="0" applyFont="1" applyFill="1" applyBorder="1" applyAlignment="1">
      <alignment horizontal="center" vertical="center" wrapText="1"/>
    </xf>
    <xf numFmtId="0" fontId="13" fillId="11" borderId="8" xfId="0" applyFont="1" applyFill="1" applyBorder="1" applyAlignment="1">
      <alignment horizontal="center" vertical="center" wrapText="1"/>
    </xf>
    <xf numFmtId="0" fontId="13" fillId="11" borderId="10" xfId="0" applyFont="1" applyFill="1" applyBorder="1" applyAlignment="1">
      <alignment horizontal="center" vertical="center" wrapText="1"/>
    </xf>
    <xf numFmtId="0" fontId="24" fillId="10" borderId="8" xfId="0" applyFont="1" applyFill="1" applyBorder="1" applyAlignment="1">
      <alignment horizontal="center" vertical="center" wrapText="1"/>
    </xf>
    <xf numFmtId="0" fontId="26" fillId="0" borderId="9" xfId="0" applyFont="1" applyBorder="1" applyAlignment="1">
      <alignment horizontal="center" vertical="center" wrapText="1"/>
    </xf>
    <xf numFmtId="0" fontId="25" fillId="0" borderId="9" xfId="0" applyFont="1" applyBorder="1" applyAlignment="1">
      <alignment horizontal="center" vertical="center" wrapText="1"/>
    </xf>
    <xf numFmtId="0" fontId="24" fillId="10" borderId="10"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3" fillId="10" borderId="0" xfId="0" applyFont="1" applyFill="1" applyAlignment="1">
      <alignment horizontal="center" vertical="center" wrapText="1"/>
    </xf>
    <xf numFmtId="0" fontId="1" fillId="3" borderId="3" xfId="0" applyFont="1" applyFill="1" applyBorder="1" applyAlignment="1">
      <alignment horizontal="center" vertical="center" wrapText="1"/>
    </xf>
    <xf numFmtId="0" fontId="4" fillId="3" borderId="0" xfId="0" applyFont="1" applyFill="1" applyAlignment="1">
      <alignment horizontal="center" vertical="center" wrapText="1"/>
    </xf>
    <xf numFmtId="0" fontId="13" fillId="0" borderId="12" xfId="0" applyFont="1" applyBorder="1" applyAlignment="1">
      <alignment horizontal="center" vertical="center" wrapText="1"/>
    </xf>
    <xf numFmtId="0" fontId="5" fillId="3" borderId="7" xfId="0" applyFont="1" applyFill="1" applyBorder="1" applyAlignment="1">
      <alignment horizontal="center" vertical="center" wrapText="1"/>
    </xf>
    <xf numFmtId="0" fontId="11" fillId="0" borderId="0" xfId="0" applyFont="1" applyAlignment="1">
      <alignment horizontal="center" vertical="center" wrapText="1"/>
    </xf>
    <xf numFmtId="0" fontId="11" fillId="0" borderId="1" xfId="0" applyFont="1" applyBorder="1" applyAlignment="1">
      <alignment horizontal="center" vertical="center" wrapText="1"/>
    </xf>
    <xf numFmtId="49" fontId="5" fillId="0" borderId="1" xfId="0" applyNumberFormat="1" applyFont="1" applyBorder="1" applyAlignment="1">
      <alignment horizontal="center" vertical="center" wrapText="1"/>
    </xf>
    <xf numFmtId="0" fontId="31" fillId="11" borderId="10" xfId="0" applyFont="1" applyFill="1" applyBorder="1" applyAlignment="1">
      <alignment horizontal="center" vertical="center" wrapText="1"/>
    </xf>
    <xf numFmtId="49" fontId="31" fillId="0" borderId="9" xfId="0" applyNumberFormat="1" applyFont="1" applyBorder="1" applyAlignment="1">
      <alignment horizontal="center" vertical="center" wrapText="1"/>
    </xf>
    <xf numFmtId="0" fontId="31" fillId="0" borderId="8" xfId="0" applyFont="1" applyBorder="1" applyAlignment="1">
      <alignment horizontal="center" vertical="center" wrapText="1"/>
    </xf>
    <xf numFmtId="0" fontId="0" fillId="0" borderId="9" xfId="0" applyBorder="1" applyAlignment="1">
      <alignment horizontal="center" vertical="center" wrapText="1"/>
    </xf>
    <xf numFmtId="49" fontId="31" fillId="0" borderId="9" xfId="0" applyNumberFormat="1" applyFont="1" applyBorder="1" applyAlignment="1">
      <alignment horizontal="center" wrapText="1"/>
    </xf>
    <xf numFmtId="49" fontId="18" fillId="0" borderId="1" xfId="0" applyNumberFormat="1" applyFont="1" applyBorder="1" applyAlignment="1">
      <alignment horizontal="center" vertical="center" wrapText="1"/>
    </xf>
    <xf numFmtId="0" fontId="30" fillId="0" borderId="12" xfId="0" applyFont="1" applyBorder="1" applyAlignment="1">
      <alignment horizontal="center" vertical="center" wrapText="1"/>
    </xf>
    <xf numFmtId="0" fontId="4" fillId="0" borderId="4" xfId="0" applyFont="1" applyBorder="1" applyAlignment="1">
      <alignment horizontal="center" wrapText="1"/>
    </xf>
    <xf numFmtId="0" fontId="4" fillId="0" borderId="3" xfId="0" applyFont="1" applyBorder="1" applyAlignment="1">
      <alignment horizont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3" xfId="0" applyFont="1" applyBorder="1" applyAlignment="1">
      <alignment horizontal="center" vertical="center"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0" borderId="1" xfId="1" applyFont="1" applyFill="1" applyBorder="1" applyAlignment="1">
      <alignment horizontal="center" vertical="center" wrapText="1"/>
    </xf>
    <xf numFmtId="0" fontId="4" fillId="3" borderId="1" xfId="0" applyFont="1" applyFill="1" applyBorder="1" applyAlignment="1">
      <alignment horizontal="center" vertical="center" wrapText="1"/>
    </xf>
    <xf numFmtId="0" fontId="24" fillId="0" borderId="12"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1"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4" fillId="0" borderId="5" xfId="0" applyFont="1" applyBorder="1" applyAlignment="1">
      <alignment horizontal="center" vertical="center" wrapText="1"/>
    </xf>
    <xf numFmtId="0" fontId="4" fillId="0" borderId="9" xfId="0" applyFont="1" applyBorder="1" applyAlignment="1">
      <alignment horizontal="center" vertical="center" wrapText="1"/>
    </xf>
    <xf numFmtId="0" fontId="5" fillId="9" borderId="7" xfId="0" applyFont="1" applyFill="1" applyBorder="1" applyAlignment="1">
      <alignment horizontal="center" vertical="center" wrapText="1"/>
    </xf>
    <xf numFmtId="0" fontId="14" fillId="0" borderId="0" xfId="0" applyFont="1" applyAlignment="1">
      <alignment horizontal="center" vertical="center" wrapText="1"/>
    </xf>
    <xf numFmtId="0" fontId="5" fillId="0" borderId="3" xfId="0" applyFont="1" applyBorder="1" applyAlignment="1">
      <alignment horizontal="center" vertical="center" wrapText="1"/>
    </xf>
    <xf numFmtId="0" fontId="11" fillId="0" borderId="3" xfId="0" applyFont="1" applyBorder="1" applyAlignment="1">
      <alignment horizontal="center" vertical="center" wrapText="1"/>
    </xf>
    <xf numFmtId="0" fontId="5" fillId="0" borderId="3" xfId="0" applyFont="1" applyBorder="1" applyAlignment="1">
      <alignment horizontal="center" wrapText="1"/>
    </xf>
    <xf numFmtId="49" fontId="5" fillId="0" borderId="3" xfId="0" applyNumberFormat="1" applyFont="1" applyBorder="1" applyAlignment="1">
      <alignment horizontal="center" wrapText="1"/>
    </xf>
    <xf numFmtId="0" fontId="11" fillId="3" borderId="0" xfId="0" applyFont="1" applyFill="1" applyAlignment="1">
      <alignment horizontal="center" vertical="center" wrapText="1"/>
    </xf>
    <xf numFmtId="0" fontId="16" fillId="5" borderId="0" xfId="0" applyFont="1" applyFill="1" applyAlignment="1">
      <alignment horizontal="center" vertical="center" wrapText="1"/>
    </xf>
    <xf numFmtId="49" fontId="11" fillId="0" borderId="0" xfId="0" applyNumberFormat="1" applyFont="1" applyAlignment="1">
      <alignment horizontal="center" vertical="center" wrapText="1"/>
    </xf>
    <xf numFmtId="0" fontId="4" fillId="0" borderId="1" xfId="0" applyFont="1" applyBorder="1" applyAlignment="1">
      <alignment horizontal="center" vertical="center" wrapText="1" shrinkToFit="1"/>
    </xf>
    <xf numFmtId="0" fontId="4" fillId="3" borderId="7" xfId="0" applyFont="1" applyFill="1" applyBorder="1" applyAlignment="1">
      <alignment horizontal="center" vertical="center" wrapText="1"/>
    </xf>
    <xf numFmtId="0" fontId="0" fillId="0" borderId="0" xfId="0" applyAlignment="1">
      <alignment horizontal="center" vertical="center" wrapText="1"/>
    </xf>
    <xf numFmtId="0" fontId="4" fillId="0" borderId="11" xfId="0" applyFont="1" applyBorder="1" applyAlignment="1">
      <alignment horizontal="center" vertical="center" wrapText="1"/>
    </xf>
    <xf numFmtId="0" fontId="13" fillId="11" borderId="0"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13" fillId="0" borderId="23" xfId="0" applyFont="1" applyBorder="1" applyAlignment="1">
      <alignment horizontal="center" vertical="center" wrapText="1"/>
    </xf>
    <xf numFmtId="0" fontId="4" fillId="0" borderId="2"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1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18"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4" fillId="0" borderId="3" xfId="0" applyFont="1" applyFill="1" applyBorder="1" applyAlignment="1">
      <alignment horizontal="center" wrapText="1"/>
    </xf>
    <xf numFmtId="0" fontId="41" fillId="0" borderId="9"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35" fillId="0" borderId="0" xfId="0" applyFont="1" applyFill="1" applyAlignment="1">
      <alignment horizontal="center" vertical="center" wrapText="1"/>
    </xf>
    <xf numFmtId="0" fontId="21" fillId="0" borderId="2" xfId="0" applyFont="1" applyBorder="1" applyAlignment="1">
      <alignment horizontal="center" vertical="center" wrapText="1"/>
    </xf>
    <xf numFmtId="0" fontId="20" fillId="0" borderId="9" xfId="0" applyFont="1" applyFill="1" applyBorder="1" applyAlignment="1">
      <alignment horizontal="center" vertical="center" wrapText="1"/>
    </xf>
    <xf numFmtId="0" fontId="21" fillId="0" borderId="2" xfId="0" applyFont="1" applyBorder="1" applyAlignment="1">
      <alignment vertical="center" wrapText="1"/>
    </xf>
    <xf numFmtId="0" fontId="23" fillId="0" borderId="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9" xfId="0" applyFont="1" applyFill="1" applyBorder="1" applyAlignment="1">
      <alignment horizontal="left" vertical="center" wrapText="1"/>
    </xf>
    <xf numFmtId="0" fontId="21" fillId="0" borderId="15"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3" xfId="0" applyFont="1" applyFill="1" applyBorder="1" applyAlignment="1">
      <alignment horizontal="center" vertical="center" wrapText="1"/>
    </xf>
    <xf numFmtId="0" fontId="10" fillId="0" borderId="2"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8" xfId="0" applyFont="1" applyBorder="1" applyAlignment="1">
      <alignment horizontal="center" vertical="center" wrapText="1"/>
    </xf>
    <xf numFmtId="0" fontId="4" fillId="3" borderId="1"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8" xfId="0" applyFont="1" applyFill="1" applyBorder="1" applyAlignment="1">
      <alignment horizontal="center" vertical="center" wrapText="1"/>
    </xf>
    <xf numFmtId="0" fontId="13" fillId="0" borderId="32" xfId="0" applyFont="1" applyBorder="1" applyAlignment="1">
      <alignment horizontal="center" vertical="center" wrapText="1"/>
    </xf>
    <xf numFmtId="0" fontId="13" fillId="10" borderId="12" xfId="0" applyFont="1" applyFill="1" applyBorder="1" applyAlignment="1">
      <alignment horizontal="center" vertical="center" wrapText="1"/>
    </xf>
    <xf numFmtId="0" fontId="10" fillId="0" borderId="5" xfId="0" applyFont="1" applyBorder="1" applyAlignment="1">
      <alignment horizontal="center" vertical="center" wrapText="1"/>
    </xf>
    <xf numFmtId="0" fontId="13"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4" fillId="0" borderId="2" xfId="0" applyFont="1" applyBorder="1" applyAlignment="1">
      <alignment vertical="center" wrapText="1"/>
    </xf>
    <xf numFmtId="0" fontId="4" fillId="0" borderId="3" xfId="0" applyFont="1" applyBorder="1" applyAlignment="1">
      <alignment vertical="center" wrapText="1"/>
    </xf>
    <xf numFmtId="0" fontId="20" fillId="0" borderId="12" xfId="0" applyFont="1" applyBorder="1" applyAlignment="1">
      <alignment horizontal="center" vertical="center" wrapText="1"/>
    </xf>
    <xf numFmtId="0" fontId="13" fillId="0" borderId="44"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39" xfId="0" applyFont="1" applyBorder="1" applyAlignment="1">
      <alignment horizontal="center" vertical="center" wrapText="1"/>
    </xf>
    <xf numFmtId="0" fontId="24" fillId="0" borderId="44" xfId="0" applyFont="1" applyBorder="1" applyAlignment="1">
      <alignment horizontal="center" vertical="center" wrapText="1"/>
    </xf>
    <xf numFmtId="0" fontId="34" fillId="0"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40"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49" fontId="2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49" fontId="20" fillId="0" borderId="1"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1" fillId="0" borderId="0" xfId="0" applyFont="1" applyBorder="1" applyAlignment="1">
      <alignment horizontal="center" vertical="center" wrapText="1"/>
    </xf>
    <xf numFmtId="0" fontId="10" fillId="0" borderId="0" xfId="0" applyFont="1" applyBorder="1" applyAlignment="1">
      <alignment horizontal="center" vertical="center" wrapText="1"/>
    </xf>
    <xf numFmtId="49" fontId="4" fillId="0" borderId="0" xfId="0" applyNumberFormat="1" applyFont="1" applyBorder="1" applyAlignment="1">
      <alignment horizontal="center" vertical="center" wrapText="1"/>
    </xf>
    <xf numFmtId="0" fontId="1" fillId="5" borderId="0" xfId="0" applyFont="1" applyFill="1" applyBorder="1" applyAlignment="1">
      <alignment horizontal="center" vertical="center" wrapText="1"/>
    </xf>
    <xf numFmtId="0" fontId="4" fillId="0" borderId="0" xfId="0" applyFont="1" applyFill="1" applyBorder="1" applyAlignment="1">
      <alignment vertical="center" wrapText="1"/>
    </xf>
    <xf numFmtId="0" fontId="19" fillId="0" borderId="0" xfId="0" applyFont="1" applyFill="1" applyBorder="1" applyAlignment="1">
      <alignment horizontal="center" vertical="center" wrapText="1"/>
    </xf>
    <xf numFmtId="0" fontId="4" fillId="0" borderId="1" xfId="0" applyFont="1" applyFill="1" applyBorder="1" applyAlignment="1">
      <alignment vertical="center" wrapText="1"/>
    </xf>
    <xf numFmtId="0" fontId="13" fillId="0" borderId="1" xfId="0" applyFont="1" applyFill="1" applyBorder="1" applyAlignment="1">
      <alignment horizontal="center" vertical="top" wrapText="1"/>
    </xf>
    <xf numFmtId="0" fontId="21" fillId="0" borderId="1" xfId="0" applyFont="1" applyFill="1" applyBorder="1" applyAlignment="1">
      <alignment vertical="center" wrapText="1"/>
    </xf>
    <xf numFmtId="49" fontId="4" fillId="0" borderId="1" xfId="0" applyNumberFormat="1" applyFont="1" applyFill="1" applyBorder="1" applyAlignment="1">
      <alignment vertical="center" wrapText="1"/>
    </xf>
    <xf numFmtId="49" fontId="30" fillId="0" borderId="1"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1" fillId="0" borderId="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7" xfId="0" applyFont="1" applyBorder="1" applyAlignment="1">
      <alignment horizontal="center" vertical="center" wrapText="1"/>
    </xf>
    <xf numFmtId="0" fontId="10" fillId="0" borderId="2" xfId="0" applyFont="1" applyBorder="1" applyAlignment="1">
      <alignment horizontal="center" vertical="center" wrapText="1"/>
    </xf>
    <xf numFmtId="0" fontId="13" fillId="0" borderId="23" xfId="0" applyFont="1" applyBorder="1" applyAlignment="1">
      <alignment horizontal="center" vertical="center" wrapText="1"/>
    </xf>
    <xf numFmtId="0" fontId="30" fillId="0" borderId="26" xfId="0" applyFont="1" applyBorder="1" applyAlignment="1">
      <alignment horizontal="center" vertical="center" wrapText="1"/>
    </xf>
    <xf numFmtId="0" fontId="20" fillId="0" borderId="23" xfId="0" applyFont="1" applyBorder="1" applyAlignment="1">
      <alignment horizontal="center" vertical="center" wrapText="1"/>
    </xf>
    <xf numFmtId="0" fontId="30" fillId="0" borderId="20" xfId="0" applyFont="1" applyBorder="1" applyAlignment="1">
      <alignment horizontal="center" vertical="center" wrapText="1"/>
    </xf>
    <xf numFmtId="0" fontId="13" fillId="0" borderId="8" xfId="0" applyFont="1" applyBorder="1" applyAlignment="1">
      <alignment horizontal="center" vertical="center" wrapText="1"/>
    </xf>
    <xf numFmtId="0" fontId="20" fillId="0" borderId="8" xfId="0" applyFont="1" applyBorder="1" applyAlignment="1">
      <alignment horizontal="center" vertical="center" wrapText="1"/>
    </xf>
    <xf numFmtId="0" fontId="13" fillId="0" borderId="20" xfId="0" applyFont="1" applyBorder="1" applyAlignment="1">
      <alignment horizontal="center" vertical="center" wrapText="1"/>
    </xf>
    <xf numFmtId="0" fontId="4" fillId="0" borderId="29" xfId="0" applyFont="1" applyBorder="1" applyAlignment="1">
      <alignment horizontal="center" vertical="center" wrapText="1"/>
    </xf>
    <xf numFmtId="0" fontId="4" fillId="3" borderId="7" xfId="0" applyFont="1" applyFill="1" applyBorder="1" applyAlignment="1">
      <alignment horizontal="center" vertical="center" wrapText="1"/>
    </xf>
    <xf numFmtId="0" fontId="4" fillId="0" borderId="0" xfId="0" applyFont="1" applyAlignment="1">
      <alignment horizontal="center" vertical="center" wrapText="1"/>
    </xf>
    <xf numFmtId="0" fontId="30" fillId="0" borderId="8" xfId="0" applyFont="1" applyBorder="1" applyAlignment="1">
      <alignment horizontal="center" vertical="center" wrapText="1"/>
    </xf>
    <xf numFmtId="0" fontId="4" fillId="0" borderId="7"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4" fillId="0" borderId="26" xfId="0" applyFont="1" applyBorder="1" applyAlignment="1">
      <alignment horizontal="center" vertical="center" wrapText="1"/>
    </xf>
    <xf numFmtId="0" fontId="10" fillId="0" borderId="2" xfId="0" applyFont="1" applyBorder="1" applyAlignment="1">
      <alignment horizontal="center" vertical="center" wrapText="1"/>
    </xf>
    <xf numFmtId="0" fontId="4" fillId="0" borderId="1" xfId="0" applyFont="1" applyBorder="1" applyAlignment="1">
      <alignment horizontal="center" vertical="center" wrapText="1"/>
    </xf>
    <xf numFmtId="0" fontId="24" fillId="0" borderId="1"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10" fillId="0" borderId="1" xfId="0" applyFont="1" applyBorder="1" applyAlignment="1">
      <alignment horizontal="center" vertical="center" wrapText="1"/>
    </xf>
    <xf numFmtId="0" fontId="4" fillId="0" borderId="4"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13" fillId="0" borderId="13" xfId="0" applyFont="1" applyBorder="1" applyAlignment="1">
      <alignment horizontal="center" wrapText="1"/>
    </xf>
    <xf numFmtId="0" fontId="1" fillId="5" borderId="4" xfId="0" applyFont="1" applyFill="1" applyBorder="1" applyAlignment="1">
      <alignment horizontal="center" vertical="center" wrapText="1"/>
    </xf>
    <xf numFmtId="0" fontId="24" fillId="0" borderId="1" xfId="0" applyFont="1" applyBorder="1" applyAlignment="1">
      <alignment horizontal="center" wrapText="1"/>
    </xf>
    <xf numFmtId="0" fontId="24" fillId="0" borderId="0" xfId="0" applyFont="1" applyAlignment="1">
      <alignment horizontal="center" wrapText="1"/>
    </xf>
    <xf numFmtId="0" fontId="4" fillId="0" borderId="1" xfId="0" applyFont="1" applyBorder="1" applyAlignment="1">
      <alignment wrapText="1"/>
    </xf>
    <xf numFmtId="0" fontId="4" fillId="5" borderId="1" xfId="0" applyFont="1" applyFill="1" applyBorder="1" applyAlignment="1">
      <alignment wrapText="1"/>
    </xf>
    <xf numFmtId="0" fontId="1" fillId="0" borderId="1" xfId="0" applyFont="1" applyBorder="1" applyAlignment="1">
      <alignment horizontal="center" wrapText="1"/>
    </xf>
    <xf numFmtId="49" fontId="10" fillId="0" borderId="1" xfId="0" applyNumberFormat="1"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1" fillId="0" borderId="1" xfId="0" applyFont="1" applyBorder="1" applyAlignment="1">
      <alignment horizontal="left" vertical="center" wrapText="1"/>
    </xf>
    <xf numFmtId="0" fontId="1" fillId="5" borderId="1" xfId="0" applyFont="1" applyFill="1" applyBorder="1" applyAlignment="1">
      <alignment horizontal="left" vertical="center" wrapText="1"/>
    </xf>
    <xf numFmtId="0" fontId="1" fillId="0" borderId="2" xfId="0" applyFont="1" applyBorder="1" applyAlignment="1">
      <alignment horizontal="left" vertical="center" wrapText="1"/>
    </xf>
    <xf numFmtId="0" fontId="1" fillId="0" borderId="1" xfId="0" applyFont="1" applyFill="1" applyBorder="1" applyAlignment="1">
      <alignment horizontal="left" vertical="center" wrapText="1"/>
    </xf>
    <xf numFmtId="0" fontId="30" fillId="0" borderId="26" xfId="0" applyFont="1" applyBorder="1" applyAlignment="1">
      <alignment horizontal="left" vertical="center" wrapText="1"/>
    </xf>
    <xf numFmtId="0" fontId="1" fillId="0" borderId="0" xfId="0" applyFont="1" applyAlignment="1">
      <alignment horizontal="left" vertical="center" wrapText="1"/>
    </xf>
    <xf numFmtId="0" fontId="37" fillId="0" borderId="12" xfId="0" applyFont="1" applyBorder="1" applyAlignment="1">
      <alignment horizontal="center" vertical="center" wrapText="1"/>
    </xf>
    <xf numFmtId="0" fontId="37" fillId="10" borderId="12" xfId="0" applyFont="1" applyFill="1" applyBorder="1" applyAlignment="1">
      <alignment horizontal="center" vertical="center" wrapText="1"/>
    </xf>
    <xf numFmtId="0" fontId="29" fillId="0" borderId="2" xfId="0" applyFont="1" applyBorder="1" applyAlignment="1">
      <alignment horizontal="left" vertical="center" wrapText="1"/>
    </xf>
    <xf numFmtId="0" fontId="29" fillId="0" borderId="1" xfId="0" applyFont="1" applyBorder="1" applyAlignment="1">
      <alignment horizontal="left" vertical="center" wrapText="1"/>
    </xf>
    <xf numFmtId="0" fontId="32" fillId="0" borderId="2" xfId="0" applyFont="1" applyBorder="1" applyAlignment="1">
      <alignment horizontal="left" vertical="center" wrapText="1"/>
    </xf>
    <xf numFmtId="0" fontId="11" fillId="0" borderId="0" xfId="0" applyFont="1" applyAlignment="1">
      <alignment horizontal="left" vertical="center" wrapText="1"/>
    </xf>
    <xf numFmtId="0" fontId="30" fillId="0" borderId="20" xfId="0" applyFont="1" applyBorder="1" applyAlignment="1">
      <alignment horizontal="left" vertical="center" wrapText="1"/>
    </xf>
    <xf numFmtId="0" fontId="1" fillId="0" borderId="5" xfId="0" applyFont="1" applyBorder="1" applyAlignment="1">
      <alignment horizontal="left" vertical="center" wrapText="1"/>
    </xf>
    <xf numFmtId="0" fontId="1" fillId="0" borderId="20" xfId="0" applyFont="1" applyBorder="1" applyAlignment="1">
      <alignment horizontal="left" vertical="center" wrapText="1"/>
    </xf>
    <xf numFmtId="0" fontId="30" fillId="0" borderId="12" xfId="0" applyFont="1" applyBorder="1" applyAlignment="1">
      <alignment horizontal="left" vertical="center" wrapText="1"/>
    </xf>
    <xf numFmtId="0" fontId="30" fillId="0" borderId="9" xfId="0" applyFont="1" applyBorder="1" applyAlignment="1">
      <alignment horizontal="left" vertical="center" wrapText="1"/>
    </xf>
    <xf numFmtId="0" fontId="1" fillId="0" borderId="2" xfId="0" applyFont="1" applyFill="1" applyBorder="1" applyAlignment="1">
      <alignment horizontal="left" vertical="center" wrapText="1"/>
    </xf>
    <xf numFmtId="0" fontId="30" fillId="0" borderId="20" xfId="0" applyFont="1" applyFill="1" applyBorder="1" applyAlignment="1">
      <alignment horizontal="left" vertical="center" wrapText="1"/>
    </xf>
    <xf numFmtId="0" fontId="1" fillId="0" borderId="3" xfId="0" applyFont="1" applyBorder="1" applyAlignment="1">
      <alignment horizontal="left" vertical="center" wrapText="1"/>
    </xf>
    <xf numFmtId="0" fontId="1" fillId="0" borderId="18" xfId="0" applyFont="1" applyBorder="1" applyAlignment="1">
      <alignment horizontal="left" vertical="center" wrapText="1"/>
    </xf>
    <xf numFmtId="0" fontId="1" fillId="0" borderId="18" xfId="0" applyFont="1" applyFill="1" applyBorder="1" applyAlignment="1">
      <alignment horizontal="left" vertical="center" wrapText="1"/>
    </xf>
    <xf numFmtId="0" fontId="1" fillId="0" borderId="0" xfId="0" applyFont="1" applyFill="1" applyAlignment="1">
      <alignment horizontal="left" vertical="center" wrapText="1"/>
    </xf>
    <xf numFmtId="0" fontId="4" fillId="0" borderId="2" xfId="0" applyFont="1" applyBorder="1" applyAlignment="1">
      <alignment horizontal="center" vertical="center" wrapText="1"/>
    </xf>
    <xf numFmtId="0" fontId="4" fillId="0" borderId="7" xfId="0" applyFont="1" applyBorder="1" applyAlignment="1">
      <alignment horizontal="center" vertical="center" wrapText="1"/>
    </xf>
    <xf numFmtId="0" fontId="4" fillId="0" borderId="3" xfId="0" applyFont="1" applyBorder="1" applyAlignment="1">
      <alignment horizontal="center" vertical="center" wrapText="1"/>
    </xf>
    <xf numFmtId="0" fontId="24" fillId="0" borderId="11" xfId="0" applyFont="1" applyBorder="1" applyAlignment="1">
      <alignment horizontal="center" vertical="center" wrapText="1"/>
    </xf>
    <xf numFmtId="0" fontId="25" fillId="0" borderId="11"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0" xfId="0" applyFont="1" applyBorder="1" applyAlignment="1">
      <alignment horizontal="center" vertical="center" wrapText="1"/>
    </xf>
    <xf numFmtId="0" fontId="20" fillId="0" borderId="8" xfId="0" applyFont="1" applyBorder="1" applyAlignment="1">
      <alignment horizontal="center" vertical="center" wrapText="1"/>
    </xf>
    <xf numFmtId="0" fontId="1" fillId="0" borderId="3"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3" fillId="0" borderId="39" xfId="0" applyFont="1" applyBorder="1" applyAlignment="1">
      <alignment horizontal="center" vertical="center" wrapText="1"/>
    </xf>
    <xf numFmtId="0" fontId="4"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4" fillId="3" borderId="7"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1" fillId="0" borderId="18" xfId="0" applyFont="1" applyBorder="1" applyAlignment="1">
      <alignment horizontal="center" vertical="center" wrapText="1"/>
    </xf>
    <xf numFmtId="0" fontId="10" fillId="0" borderId="1" xfId="0" applyFont="1" applyBorder="1" applyAlignment="1">
      <alignment horizontal="center" vertical="center" wrapText="1"/>
    </xf>
    <xf numFmtId="0" fontId="1" fillId="2"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14" fillId="8" borderId="0" xfId="0" applyFont="1" applyFill="1" applyAlignment="1">
      <alignment horizontal="center" vertical="center" wrapText="1"/>
    </xf>
    <xf numFmtId="0" fontId="4" fillId="0" borderId="2" xfId="0" applyFont="1" applyBorder="1" applyAlignment="1">
      <alignment horizontal="center" vertical="center" wrapText="1"/>
    </xf>
    <xf numFmtId="0" fontId="4"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22" fillId="0" borderId="1" xfId="0" applyFont="1" applyFill="1" applyBorder="1" applyAlignment="1">
      <alignment vertical="center" wrapText="1"/>
    </xf>
    <xf numFmtId="0" fontId="23" fillId="0" borderId="1" xfId="3" applyFont="1" applyFill="1" applyBorder="1" applyAlignment="1">
      <alignment horizontal="center" vertical="center" wrapText="1"/>
    </xf>
    <xf numFmtId="0" fontId="21" fillId="0" borderId="1" xfId="3" applyFont="1" applyFill="1" applyBorder="1" applyAlignment="1">
      <alignment horizontal="center" vertical="center" wrapText="1"/>
    </xf>
    <xf numFmtId="0" fontId="0" fillId="0" borderId="0" xfId="0" applyFill="1" applyAlignment="1">
      <alignment horizontal="center" vertical="center" wrapText="1"/>
    </xf>
    <xf numFmtId="0" fontId="10" fillId="0" borderId="15" xfId="0" applyFont="1" applyFill="1" applyBorder="1" applyAlignment="1">
      <alignment horizontal="center" wrapText="1"/>
    </xf>
    <xf numFmtId="0" fontId="4" fillId="0" borderId="15" xfId="0" applyFont="1" applyFill="1" applyBorder="1" applyAlignment="1">
      <alignment horizontal="center"/>
    </xf>
    <xf numFmtId="0" fontId="4" fillId="0" borderId="1" xfId="0" applyFont="1" applyFill="1" applyBorder="1" applyAlignment="1">
      <alignment horizontal="center" vertical="center"/>
    </xf>
    <xf numFmtId="0" fontId="11" fillId="0" borderId="1" xfId="8" applyFont="1" applyFill="1" applyBorder="1" applyAlignment="1" applyProtection="1">
      <alignment horizontal="center" vertical="center"/>
    </xf>
    <xf numFmtId="0" fontId="23" fillId="0" borderId="15" xfId="0" applyFont="1" applyFill="1" applyBorder="1" applyAlignment="1">
      <alignment vertical="center" wrapText="1"/>
    </xf>
    <xf numFmtId="0" fontId="11" fillId="3" borderId="1" xfId="0" applyFont="1" applyFill="1" applyBorder="1" applyAlignment="1">
      <alignment horizontal="center" vertical="center" wrapText="1"/>
    </xf>
    <xf numFmtId="0" fontId="12" fillId="3" borderId="1" xfId="0" applyFont="1" applyFill="1" applyBorder="1"/>
    <xf numFmtId="0" fontId="44" fillId="0" borderId="1" xfId="0" applyFont="1" applyBorder="1" applyAlignment="1">
      <alignment horizontal="center" vertical="center"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1" fillId="3" borderId="1" xfId="9" applyFont="1" applyFill="1" applyBorder="1" applyAlignment="1">
      <alignment horizontal="center" vertical="center" wrapText="1"/>
    </xf>
    <xf numFmtId="0" fontId="12" fillId="3" borderId="1"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4" fillId="3" borderId="2" xfId="0" applyFont="1" applyFill="1" applyBorder="1" applyAlignment="1">
      <alignment vertical="center" wrapText="1"/>
    </xf>
    <xf numFmtId="0" fontId="45" fillId="3" borderId="1" xfId="0" applyFont="1" applyFill="1" applyBorder="1" applyAlignment="1">
      <alignment horizontal="center" vertical="center"/>
    </xf>
    <xf numFmtId="0" fontId="46" fillId="3" borderId="1" xfId="0" applyFont="1" applyFill="1" applyBorder="1" applyAlignment="1">
      <alignment horizontal="center" vertical="center"/>
    </xf>
    <xf numFmtId="0" fontId="4" fillId="3" borderId="25" xfId="0" applyFont="1" applyFill="1" applyBorder="1" applyAlignment="1">
      <alignment horizontal="center" vertical="center" wrapText="1"/>
    </xf>
    <xf numFmtId="0" fontId="1" fillId="13" borderId="1" xfId="0" applyFont="1" applyFill="1" applyBorder="1" applyAlignment="1">
      <alignment horizontal="center" vertical="center" wrapText="1"/>
    </xf>
    <xf numFmtId="49" fontId="1" fillId="13" borderId="1" xfId="0" applyNumberFormat="1" applyFont="1" applyFill="1" applyBorder="1" applyAlignment="1">
      <alignment horizontal="center" vertical="center" wrapText="1"/>
    </xf>
    <xf numFmtId="0" fontId="10" fillId="3" borderId="9"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10" fillId="3" borderId="1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26" xfId="0" applyFont="1" applyFill="1" applyBorder="1" applyAlignment="1">
      <alignment horizontal="center" vertical="center" wrapText="1"/>
    </xf>
    <xf numFmtId="0" fontId="4" fillId="3" borderId="23" xfId="0" applyFont="1" applyFill="1" applyBorder="1" applyAlignment="1">
      <alignment horizontal="center" vertical="center" wrapText="1"/>
    </xf>
    <xf numFmtId="0" fontId="4" fillId="3" borderId="39"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27" xfId="0" applyFont="1" applyFill="1" applyBorder="1" applyAlignment="1">
      <alignment horizontal="center" vertical="center" wrapText="1"/>
    </xf>
    <xf numFmtId="0" fontId="4" fillId="3" borderId="20" xfId="0" applyFont="1" applyFill="1" applyBorder="1" applyAlignment="1">
      <alignment horizontal="center" vertical="center" wrapText="1"/>
    </xf>
    <xf numFmtId="0" fontId="4" fillId="3" borderId="9" xfId="0" applyFont="1" applyFill="1" applyBorder="1" applyAlignment="1">
      <alignment horizontal="center" wrapText="1"/>
    </xf>
    <xf numFmtId="0" fontId="10" fillId="3" borderId="0" xfId="0" applyFont="1" applyFill="1" applyAlignment="1">
      <alignment horizontal="center" vertical="center" wrapText="1"/>
    </xf>
    <xf numFmtId="0" fontId="4" fillId="0" borderId="2" xfId="0" applyFont="1" applyBorder="1" applyAlignment="1">
      <alignment horizontal="center" vertical="center" wrapText="1"/>
    </xf>
    <xf numFmtId="0" fontId="4" fillId="0" borderId="7" xfId="0" applyFont="1" applyBorder="1" applyAlignment="1">
      <alignment horizontal="center" vertical="center" wrapText="1"/>
    </xf>
    <xf numFmtId="0" fontId="4"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7" xfId="0" applyFont="1" applyBorder="1" applyAlignment="1">
      <alignment horizontal="center" vertical="center" wrapText="1"/>
    </xf>
    <xf numFmtId="0" fontId="4" fillId="0" borderId="1" xfId="0" applyFont="1" applyBorder="1" applyAlignment="1">
      <alignment horizontal="center" vertical="center" wrapText="1"/>
    </xf>
    <xf numFmtId="0" fontId="1" fillId="2" borderId="4"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3" xfId="0" applyFont="1" applyBorder="1" applyAlignment="1">
      <alignment horizontal="center" vertical="center" wrapText="1"/>
    </xf>
    <xf numFmtId="0" fontId="4" fillId="0" borderId="2" xfId="0" applyFont="1" applyBorder="1" applyAlignment="1">
      <alignment horizontal="center" wrapText="1"/>
    </xf>
    <xf numFmtId="0" fontId="4" fillId="0" borderId="3" xfId="0" applyFont="1" applyBorder="1" applyAlignment="1">
      <alignment horizontal="center" wrapText="1"/>
    </xf>
    <xf numFmtId="0" fontId="13" fillId="0" borderId="23" xfId="0" applyFont="1" applyBorder="1" applyAlignment="1">
      <alignment horizontal="center" vertical="center" wrapText="1"/>
    </xf>
    <xf numFmtId="0" fontId="13" fillId="0" borderId="24"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22"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24" xfId="0" applyFont="1" applyBorder="1" applyAlignment="1">
      <alignment horizontal="center" vertical="center" wrapText="1"/>
    </xf>
    <xf numFmtId="0" fontId="4" fillId="0" borderId="7" xfId="0" applyFont="1" applyBorder="1" applyAlignment="1">
      <alignment horizont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18"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9" xfId="0" applyFont="1" applyBorder="1" applyAlignment="1">
      <alignment horizontal="center" vertical="center" wrapText="1"/>
    </xf>
    <xf numFmtId="0" fontId="30" fillId="0" borderId="20" xfId="0" applyFont="1" applyBorder="1" applyAlignment="1">
      <alignment horizontal="center" vertical="center" wrapText="1"/>
    </xf>
    <xf numFmtId="0" fontId="30" fillId="0" borderId="30"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11" xfId="0" applyFont="1" applyBorder="1" applyAlignment="1">
      <alignment horizontal="center" vertical="center" wrapText="1"/>
    </xf>
    <xf numFmtId="0" fontId="1" fillId="0" borderId="19" xfId="0" applyFont="1" applyBorder="1" applyAlignment="1">
      <alignment horizontal="center" vertical="center" wrapText="1"/>
    </xf>
    <xf numFmtId="0" fontId="4" fillId="0" borderId="25" xfId="0" applyFont="1" applyBorder="1" applyAlignment="1">
      <alignment horizontal="center" vertical="center" wrapText="1"/>
    </xf>
    <xf numFmtId="0" fontId="1" fillId="0" borderId="25" xfId="0" applyFont="1" applyBorder="1" applyAlignment="1">
      <alignment horizontal="center" vertical="center"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26" fillId="0" borderId="26" xfId="0" applyFont="1" applyBorder="1" applyAlignment="1">
      <alignment horizontal="center" vertical="center" wrapText="1"/>
    </xf>
    <xf numFmtId="0" fontId="26" fillId="0" borderId="21" xfId="0" applyFont="1" applyBorder="1" applyAlignment="1">
      <alignment horizontal="center" vertical="center" wrapText="1"/>
    </xf>
    <xf numFmtId="0" fontId="26" fillId="0" borderId="30"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1" xfId="0" applyFont="1" applyBorder="1" applyAlignment="1">
      <alignment horizontal="center" vertical="center" wrapText="1"/>
    </xf>
    <xf numFmtId="0" fontId="30" fillId="0" borderId="21" xfId="0" applyFont="1" applyBorder="1" applyAlignment="1">
      <alignment horizontal="center" vertical="center" wrapText="1"/>
    </xf>
    <xf numFmtId="0" fontId="13" fillId="0" borderId="10"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24"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22"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3"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20" xfId="0" applyFont="1" applyBorder="1" applyAlignment="1">
      <alignment horizontal="center" vertical="center" wrapText="1"/>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7" xfId="0" applyFont="1" applyBorder="1" applyAlignment="1">
      <alignment horizontal="center" vertical="top" wrapText="1"/>
    </xf>
    <xf numFmtId="0" fontId="4" fillId="0" borderId="45" xfId="0" applyFont="1" applyBorder="1" applyAlignment="1">
      <alignment horizontal="center" vertical="center" wrapText="1"/>
    </xf>
    <xf numFmtId="0" fontId="4" fillId="0" borderId="43"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1"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1" xfId="0" applyFont="1" applyBorder="1" applyAlignment="1">
      <alignment horizontal="center" vertical="center" wrapText="1"/>
    </xf>
    <xf numFmtId="0" fontId="13" fillId="0" borderId="8" xfId="0" applyFont="1" applyBorder="1" applyAlignment="1">
      <alignment horizontal="center" vertical="top" wrapText="1"/>
    </xf>
    <xf numFmtId="0" fontId="13" fillId="0" borderId="10" xfId="0" applyFont="1" applyBorder="1" applyAlignment="1">
      <alignment horizontal="center" vertical="top" wrapText="1"/>
    </xf>
    <xf numFmtId="0" fontId="13" fillId="0" borderId="8" xfId="0" applyFont="1" applyBorder="1" applyAlignment="1">
      <alignment horizontal="center" wrapText="1"/>
    </xf>
    <xf numFmtId="0" fontId="13" fillId="0" borderId="10" xfId="0" applyFont="1" applyBorder="1" applyAlignment="1">
      <alignment horizontal="center"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0" borderId="45" xfId="0" applyFont="1" applyBorder="1" applyAlignment="1">
      <alignment horizontal="center" vertical="center" textRotation="255" wrapText="1"/>
    </xf>
    <xf numFmtId="0" fontId="1" fillId="0" borderId="42" xfId="0" applyFont="1" applyBorder="1" applyAlignment="1">
      <alignment horizontal="center" vertical="center" textRotation="255" wrapText="1"/>
    </xf>
    <xf numFmtId="0" fontId="4" fillId="3" borderId="2" xfId="0" applyFont="1" applyFill="1" applyBorder="1" applyAlignment="1">
      <alignment horizontal="center" wrapText="1"/>
    </xf>
    <xf numFmtId="0" fontId="4" fillId="3" borderId="7" xfId="0" applyFont="1" applyFill="1" applyBorder="1" applyAlignment="1">
      <alignment horizontal="center" wrapText="1"/>
    </xf>
    <xf numFmtId="0" fontId="4" fillId="3" borderId="3" xfId="0" applyFont="1" applyFill="1" applyBorder="1" applyAlignment="1">
      <alignment horizontal="center" wrapText="1"/>
    </xf>
    <xf numFmtId="1" fontId="4" fillId="3" borderId="2" xfId="7" applyNumberFormat="1" applyFont="1" applyFill="1" applyBorder="1" applyAlignment="1">
      <alignment horizontal="center" vertical="center" wrapText="1"/>
    </xf>
    <xf numFmtId="1" fontId="4" fillId="3" borderId="7" xfId="7" applyNumberFormat="1" applyFont="1" applyFill="1" applyBorder="1" applyAlignment="1">
      <alignment horizontal="center" vertical="center" wrapText="1"/>
    </xf>
    <xf numFmtId="1" fontId="4" fillId="3" borderId="3" xfId="7" applyNumberFormat="1"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16" fontId="11" fillId="3" borderId="2" xfId="0" applyNumberFormat="1" applyFont="1" applyFill="1" applyBorder="1" applyAlignment="1">
      <alignment horizontal="center" vertical="center" wrapText="1"/>
    </xf>
    <xf numFmtId="16" fontId="11" fillId="3" borderId="3" xfId="0" applyNumberFormat="1"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3"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49" fontId="4" fillId="3" borderId="3" xfId="0" applyNumberFormat="1" applyFont="1" applyFill="1" applyBorder="1" applyAlignment="1">
      <alignment horizontal="center" vertical="center" wrapText="1"/>
    </xf>
    <xf numFmtId="0" fontId="4" fillId="3" borderId="45" xfId="0" applyFont="1" applyFill="1" applyBorder="1" applyAlignment="1">
      <alignment horizontal="center" vertical="center" wrapText="1"/>
    </xf>
    <xf numFmtId="0" fontId="4" fillId="3" borderId="42" xfId="0" applyFont="1" applyFill="1" applyBorder="1" applyAlignment="1">
      <alignment horizontal="center" vertical="center" wrapText="1"/>
    </xf>
    <xf numFmtId="0" fontId="4" fillId="3" borderId="43"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24" xfId="0" applyFont="1" applyFill="1" applyBorder="1" applyAlignment="1">
      <alignment horizontal="center" vertical="center" wrapText="1"/>
    </xf>
    <xf numFmtId="0" fontId="4" fillId="3" borderId="23" xfId="0" applyFont="1" applyFill="1" applyBorder="1" applyAlignment="1">
      <alignment horizontal="center" vertical="center" wrapText="1"/>
    </xf>
    <xf numFmtId="0" fontId="4" fillId="3" borderId="39" xfId="0" applyFont="1" applyFill="1" applyBorder="1" applyAlignment="1">
      <alignment horizontal="center" vertical="center" wrapText="1"/>
    </xf>
    <xf numFmtId="0" fontId="4" fillId="3" borderId="35" xfId="0" applyFont="1" applyFill="1" applyBorder="1" applyAlignment="1">
      <alignment horizontal="center" vertical="center" wrapText="1"/>
    </xf>
    <xf numFmtId="0" fontId="4" fillId="3" borderId="36" xfId="0" applyFont="1" applyFill="1" applyBorder="1" applyAlignment="1">
      <alignment horizontal="center" vertical="center" wrapText="1"/>
    </xf>
    <xf numFmtId="0" fontId="1" fillId="3" borderId="19" xfId="0" applyFont="1" applyFill="1" applyBorder="1" applyAlignment="1">
      <alignment horizontal="center" vertical="center" wrapText="1"/>
    </xf>
    <xf numFmtId="0" fontId="45" fillId="3" borderId="2" xfId="0" applyFont="1" applyFill="1" applyBorder="1" applyAlignment="1">
      <alignment horizontal="center" vertical="center"/>
    </xf>
    <xf numFmtId="0" fontId="45" fillId="3" borderId="7" xfId="0" applyFont="1" applyFill="1" applyBorder="1" applyAlignment="1">
      <alignment horizontal="center" vertical="center"/>
    </xf>
    <xf numFmtId="0" fontId="45" fillId="3" borderId="19" xfId="0" applyFont="1" applyFill="1" applyBorder="1" applyAlignment="1">
      <alignment horizontal="center" vertical="center"/>
    </xf>
    <xf numFmtId="0" fontId="1" fillId="3" borderId="25" xfId="0" applyFont="1" applyFill="1" applyBorder="1" applyAlignment="1">
      <alignment horizontal="center" vertical="center" wrapText="1"/>
    </xf>
    <xf numFmtId="0" fontId="4" fillId="3" borderId="25"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20" xfId="0" applyFont="1" applyFill="1" applyBorder="1" applyAlignment="1">
      <alignment horizontal="center" vertical="center" wrapText="1"/>
    </xf>
    <xf numFmtId="0" fontId="4" fillId="3" borderId="30"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31"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2"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0" fillId="0" borderId="1"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47" xfId="0" applyFont="1" applyBorder="1" applyAlignment="1">
      <alignment horizontal="center" vertical="center" wrapText="1"/>
    </xf>
    <xf numFmtId="0" fontId="10" fillId="0" borderId="19" xfId="0" applyFont="1" applyBorder="1" applyAlignment="1">
      <alignment horizontal="center" vertical="center" wrapText="1"/>
    </xf>
    <xf numFmtId="0" fontId="4" fillId="0" borderId="48"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2" xfId="0" applyFont="1" applyBorder="1" applyAlignment="1">
      <alignment horizontal="center" vertical="center" wrapText="1"/>
    </xf>
    <xf numFmtId="0" fontId="26" fillId="0" borderId="37"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18" xfId="0" applyFont="1" applyBorder="1" applyAlignment="1">
      <alignment horizontal="center" vertical="center" wrapText="1"/>
    </xf>
    <xf numFmtId="0" fontId="24" fillId="0" borderId="45" xfId="0" applyFont="1" applyBorder="1" applyAlignment="1">
      <alignment horizontal="center" vertical="center" wrapText="1"/>
    </xf>
    <xf numFmtId="0" fontId="24" fillId="0" borderId="42" xfId="0" applyFont="1" applyBorder="1" applyAlignment="1">
      <alignment horizontal="center" vertical="center" wrapText="1"/>
    </xf>
    <xf numFmtId="0" fontId="24" fillId="0" borderId="43"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3" xfId="0" applyFont="1" applyBorder="1" applyAlignment="1">
      <alignment horizontal="center" vertical="center" wrapText="1"/>
    </xf>
    <xf numFmtId="0" fontId="24" fillId="0" borderId="26"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29" xfId="0" applyFont="1" applyBorder="1" applyAlignment="1">
      <alignment horizontal="center" vertical="center" wrapText="1"/>
    </xf>
    <xf numFmtId="0" fontId="24" fillId="0" borderId="3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3" xfId="0" applyFont="1" applyBorder="1" applyAlignment="1">
      <alignment horizontal="center" vertical="center" wrapText="1"/>
    </xf>
    <xf numFmtId="0" fontId="30" fillId="0" borderId="44" xfId="0" applyFont="1" applyBorder="1" applyAlignment="1">
      <alignment horizontal="center" vertical="center" wrapText="1"/>
    </xf>
    <xf numFmtId="0" fontId="30" fillId="0" borderId="40" xfId="0" applyFont="1" applyBorder="1" applyAlignment="1">
      <alignment horizontal="center" vertical="center" wrapText="1"/>
    </xf>
    <xf numFmtId="0" fontId="30" fillId="0" borderId="46"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24"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24" xfId="0" applyFont="1" applyBorder="1" applyAlignment="1">
      <alignment horizontal="center" vertical="center" wrapText="1"/>
    </xf>
    <xf numFmtId="49" fontId="4" fillId="0" borderId="2" xfId="0"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0" fontId="30" fillId="0" borderId="8" xfId="0" applyFont="1" applyBorder="1" applyAlignment="1">
      <alignment horizontal="center" vertical="center" wrapText="1"/>
    </xf>
    <xf numFmtId="0" fontId="30" fillId="0" borderId="10" xfId="0" applyFont="1" applyBorder="1" applyAlignment="1">
      <alignment horizontal="center" vertical="center" wrapText="1"/>
    </xf>
    <xf numFmtId="0" fontId="30" fillId="0" borderId="24" xfId="0" applyFont="1" applyBorder="1" applyAlignment="1">
      <alignment horizontal="center" vertical="center" wrapText="1"/>
    </xf>
    <xf numFmtId="0" fontId="20" fillId="0" borderId="10" xfId="0" applyFont="1" applyBorder="1" applyAlignment="1">
      <alignment horizontal="center" vertical="center" wrapText="1"/>
    </xf>
    <xf numFmtId="0" fontId="30" fillId="0" borderId="23" xfId="0" applyFont="1" applyBorder="1" applyAlignment="1">
      <alignment horizontal="center" vertical="center" wrapText="1"/>
    </xf>
    <xf numFmtId="0" fontId="4" fillId="0" borderId="2" xfId="0" applyFont="1" applyBorder="1" applyAlignment="1">
      <alignment horizontal="center" vertical="center" wrapText="1" shrinkToFit="1"/>
    </xf>
    <xf numFmtId="0" fontId="4" fillId="0" borderId="3" xfId="0" applyFont="1" applyBorder="1" applyAlignment="1">
      <alignment horizontal="center" vertical="center" wrapText="1" shrinkToFit="1"/>
    </xf>
    <xf numFmtId="0" fontId="10" fillId="0" borderId="25"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40" xfId="0" applyFont="1" applyBorder="1" applyAlignment="1">
      <alignment horizontal="center" vertical="center" wrapText="1"/>
    </xf>
    <xf numFmtId="0" fontId="13" fillId="0" borderId="46" xfId="0" applyFont="1" applyBorder="1" applyAlignment="1">
      <alignment horizontal="center" vertical="center" wrapText="1"/>
    </xf>
    <xf numFmtId="0" fontId="24" fillId="0" borderId="41" xfId="0" applyFont="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1" fillId="0" borderId="7" xfId="0" applyFont="1" applyFill="1" applyBorder="1" applyAlignment="1">
      <alignment horizontal="center" vertical="center" wrapText="1"/>
    </xf>
    <xf numFmtId="0" fontId="4" fillId="0" borderId="1" xfId="1" applyFont="1" applyFill="1" applyBorder="1" applyAlignment="1">
      <alignment horizontal="center" vertical="center" wrapText="1"/>
    </xf>
    <xf numFmtId="0" fontId="26" fillId="0" borderId="1" xfId="0" applyFont="1" applyFill="1" applyBorder="1" applyAlignment="1">
      <alignment horizontal="center" vertical="center" wrapText="1"/>
    </xf>
    <xf numFmtId="0" fontId="24" fillId="0" borderId="34" xfId="0" applyFont="1" applyFill="1" applyBorder="1" applyAlignment="1">
      <alignment horizontal="center" vertical="center" wrapText="1"/>
    </xf>
    <xf numFmtId="0" fontId="24" fillId="0" borderId="35" xfId="0" applyFont="1" applyFill="1" applyBorder="1" applyAlignment="1">
      <alignment horizontal="center" vertical="center" wrapText="1"/>
    </xf>
    <xf numFmtId="0" fontId="24" fillId="0" borderId="36"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3" xfId="0"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49" fontId="4" fillId="0" borderId="7"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10" fillId="0" borderId="1" xfId="3"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4" fillId="0" borderId="23" xfId="0"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4" fillId="0" borderId="17"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49" fontId="21" fillId="0" borderId="1" xfId="0" applyNumberFormat="1"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49" fontId="30" fillId="0" borderId="1" xfId="0" applyNumberFormat="1" applyFont="1" applyFill="1" applyBorder="1" applyAlignment="1">
      <alignment horizontal="center" vertical="center" wrapText="1"/>
    </xf>
    <xf numFmtId="49" fontId="20" fillId="0"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13" fillId="0" borderId="1" xfId="0" applyFont="1" applyFill="1" applyBorder="1" applyAlignment="1">
      <alignment horizontal="center" vertical="top" wrapText="1"/>
    </xf>
    <xf numFmtId="0" fontId="1" fillId="2" borderId="1"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3" xfId="0" applyFont="1" applyFill="1" applyBorder="1" applyAlignment="1">
      <alignment horizontal="center" vertical="center" wrapText="1"/>
    </xf>
    <xf numFmtId="49" fontId="13" fillId="0" borderId="2" xfId="0" applyNumberFormat="1" applyFont="1" applyFill="1" applyBorder="1" applyAlignment="1">
      <alignment horizontal="center" vertical="center" wrapText="1"/>
    </xf>
    <xf numFmtId="49" fontId="13" fillId="0" borderId="7" xfId="0" applyNumberFormat="1" applyFont="1" applyFill="1" applyBorder="1" applyAlignment="1">
      <alignment horizontal="center" vertical="center" wrapText="1"/>
    </xf>
    <xf numFmtId="49" fontId="13" fillId="0" borderId="3" xfId="0" applyNumberFormat="1" applyFont="1" applyFill="1" applyBorder="1" applyAlignment="1">
      <alignment horizontal="center" vertical="center" wrapText="1"/>
    </xf>
    <xf numFmtId="0" fontId="30" fillId="0" borderId="20" xfId="0" applyFont="1" applyBorder="1" applyAlignment="1">
      <alignment horizontal="left" vertical="center" wrapText="1"/>
    </xf>
    <xf numFmtId="0" fontId="30" fillId="0" borderId="21" xfId="0" applyFont="1" applyBorder="1" applyAlignment="1">
      <alignment horizontal="left" vertical="center" wrapText="1"/>
    </xf>
    <xf numFmtId="0" fontId="30" fillId="0" borderId="22" xfId="0" applyFont="1" applyBorder="1" applyAlignment="1">
      <alignment horizontal="left"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3" xfId="0" applyFont="1" applyBorder="1" applyAlignment="1">
      <alignment horizontal="center" vertical="center" wrapText="1"/>
    </xf>
    <xf numFmtId="0" fontId="1" fillId="0" borderId="2" xfId="0" applyFont="1" applyBorder="1" applyAlignment="1">
      <alignment horizontal="left" vertical="center" wrapText="1"/>
    </xf>
    <xf numFmtId="0" fontId="1" fillId="0" borderId="7" xfId="0" applyFont="1" applyBorder="1" applyAlignment="1">
      <alignment horizontal="left" vertical="center" wrapText="1"/>
    </xf>
    <xf numFmtId="0" fontId="1" fillId="0" borderId="3" xfId="0" applyFont="1" applyBorder="1" applyAlignment="1">
      <alignment horizontal="left" vertical="center" wrapText="1"/>
    </xf>
    <xf numFmtId="49" fontId="13" fillId="0" borderId="23" xfId="0" applyNumberFormat="1" applyFont="1" applyBorder="1" applyAlignment="1">
      <alignment horizontal="center" vertical="center" wrapText="1"/>
    </xf>
    <xf numFmtId="49" fontId="13" fillId="0" borderId="10" xfId="0" applyNumberFormat="1" applyFont="1" applyBorder="1" applyAlignment="1">
      <alignment horizontal="center" vertical="center" wrapText="1"/>
    </xf>
    <xf numFmtId="49" fontId="13" fillId="0" borderId="24" xfId="0" applyNumberFormat="1" applyFont="1" applyBorder="1" applyAlignment="1">
      <alignment horizontal="center" vertical="center" wrapText="1"/>
    </xf>
    <xf numFmtId="0" fontId="30" fillId="0" borderId="26" xfId="0" applyFont="1" applyBorder="1" applyAlignment="1">
      <alignment horizontal="left" vertical="center" wrapText="1"/>
    </xf>
    <xf numFmtId="0" fontId="20" fillId="0" borderId="23" xfId="0" applyFont="1" applyFill="1" applyBorder="1" applyAlignment="1">
      <alignment horizontal="center" vertical="center" wrapText="1"/>
    </xf>
    <xf numFmtId="0" fontId="20" fillId="0" borderId="24" xfId="0" applyFont="1" applyFill="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3" xfId="0" applyFont="1" applyBorder="1" applyAlignment="1">
      <alignment horizontal="center" vertical="center" wrapText="1"/>
    </xf>
    <xf numFmtId="0" fontId="1" fillId="0" borderId="19" xfId="0" applyFont="1" applyBorder="1" applyAlignment="1">
      <alignment horizontal="left"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13" fillId="0" borderId="8"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3" fillId="0" borderId="27" xfId="0" applyFont="1" applyBorder="1" applyAlignment="1">
      <alignment horizontal="center" vertical="center" wrapText="1"/>
    </xf>
    <xf numFmtId="0" fontId="10" fillId="0" borderId="7"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3" xfId="0" applyFont="1" applyFill="1" applyBorder="1" applyAlignment="1">
      <alignment horizontal="center" vertical="center" wrapText="1"/>
    </xf>
    <xf numFmtId="49" fontId="13" fillId="0" borderId="2" xfId="0" applyNumberFormat="1" applyFont="1" applyBorder="1" applyAlignment="1">
      <alignment horizontal="center" vertical="center" wrapText="1"/>
    </xf>
    <xf numFmtId="49" fontId="13" fillId="0" borderId="7" xfId="0" applyNumberFormat="1" applyFont="1" applyBorder="1" applyAlignment="1">
      <alignment horizontal="center" vertical="center" wrapText="1"/>
    </xf>
    <xf numFmtId="49" fontId="13" fillId="0" borderId="3"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7" xfId="0" applyFont="1" applyBorder="1" applyAlignment="1">
      <alignment horizontal="center" vertical="center" textRotation="255" wrapText="1"/>
    </xf>
    <xf numFmtId="0" fontId="21" fillId="0" borderId="2"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13" fillId="0" borderId="28"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45" xfId="0" applyFont="1" applyBorder="1" applyAlignment="1">
      <alignment horizontal="center" vertical="center" wrapText="1"/>
    </xf>
    <xf numFmtId="0" fontId="21" fillId="0" borderId="42" xfId="0" applyFont="1" applyBorder="1" applyAlignment="1">
      <alignment horizontal="center" vertical="center" wrapText="1"/>
    </xf>
    <xf numFmtId="0" fontId="21" fillId="0" borderId="43"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36" xfId="0" applyFont="1" applyBorder="1" applyAlignment="1">
      <alignment horizontal="center" vertical="center" wrapText="1"/>
    </xf>
    <xf numFmtId="0" fontId="21" fillId="0" borderId="49"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38" xfId="0" applyFont="1" applyBorder="1" applyAlignment="1">
      <alignment horizontal="center" vertical="center" wrapText="1"/>
    </xf>
    <xf numFmtId="0" fontId="13" fillId="0" borderId="3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25" xfId="0" applyFont="1" applyBorder="1" applyAlignment="1">
      <alignment horizontal="center" vertical="center" wrapText="1"/>
    </xf>
    <xf numFmtId="0" fontId="26" fillId="0" borderId="20" xfId="0" applyFont="1" applyBorder="1" applyAlignment="1">
      <alignment horizontal="left" vertical="center" wrapText="1"/>
    </xf>
    <xf numFmtId="0" fontId="26" fillId="0" borderId="21" xfId="0" applyFont="1" applyBorder="1" applyAlignment="1">
      <alignment horizontal="left" vertical="center" wrapText="1"/>
    </xf>
    <xf numFmtId="0" fontId="26" fillId="0" borderId="22" xfId="0" applyFont="1" applyBorder="1" applyAlignment="1">
      <alignment horizontal="left" vertical="center" wrapText="1"/>
    </xf>
    <xf numFmtId="0" fontId="25" fillId="0" borderId="23" xfId="0" applyFont="1" applyBorder="1" applyAlignment="1">
      <alignment horizontal="center" vertical="center" wrapText="1"/>
    </xf>
    <xf numFmtId="0" fontId="25" fillId="0" borderId="11"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24" xfId="0" applyFont="1" applyBorder="1" applyAlignment="1">
      <alignment horizontal="center" vertical="center" wrapText="1"/>
    </xf>
    <xf numFmtId="0" fontId="20" fillId="0" borderId="8" xfId="0" applyFont="1" applyFill="1" applyBorder="1" applyAlignment="1">
      <alignment horizontal="center" vertical="center" wrapText="1"/>
    </xf>
    <xf numFmtId="0" fontId="20" fillId="0" borderId="11" xfId="0" applyFont="1" applyFill="1" applyBorder="1" applyAlignment="1">
      <alignment horizontal="center" vertical="center" wrapText="1"/>
    </xf>
    <xf numFmtId="0" fontId="21" fillId="0" borderId="23"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24"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3" xfId="0" applyFont="1" applyBorder="1" applyAlignment="1">
      <alignment horizontal="center" vertical="center" wrapText="1"/>
    </xf>
    <xf numFmtId="0" fontId="21" fillId="0" borderId="31" xfId="0" applyFont="1" applyBorder="1" applyAlignment="1">
      <alignment horizontal="center" vertical="center" wrapText="1"/>
    </xf>
    <xf numFmtId="0" fontId="13" fillId="0" borderId="10" xfId="0" applyFont="1" applyFill="1" applyBorder="1" applyAlignment="1">
      <alignment horizontal="center" vertical="center" wrapText="1"/>
    </xf>
    <xf numFmtId="0" fontId="4" fillId="0" borderId="19" xfId="0" applyFont="1" applyFill="1" applyBorder="1" applyAlignment="1">
      <alignment horizontal="center" vertical="center" wrapText="1"/>
    </xf>
    <xf numFmtId="49" fontId="13" fillId="0" borderId="8" xfId="0" applyNumberFormat="1" applyFont="1" applyBorder="1" applyAlignment="1">
      <alignment horizontal="center" vertical="center" wrapText="1"/>
    </xf>
    <xf numFmtId="0" fontId="30" fillId="0" borderId="37" xfId="0" applyFont="1" applyBorder="1" applyAlignment="1">
      <alignment horizontal="left" vertical="center" wrapText="1"/>
    </xf>
    <xf numFmtId="0" fontId="30" fillId="0" borderId="17" xfId="0" applyFont="1" applyBorder="1" applyAlignment="1">
      <alignment horizontal="left" vertical="center" wrapText="1"/>
    </xf>
    <xf numFmtId="0" fontId="30" fillId="0" borderId="18" xfId="0" applyFont="1" applyBorder="1" applyAlignment="1">
      <alignment horizontal="left" vertical="center" wrapText="1"/>
    </xf>
    <xf numFmtId="0" fontId="13" fillId="0" borderId="39" xfId="0" applyFont="1" applyBorder="1" applyAlignment="1">
      <alignment horizontal="center" vertical="center" wrapText="1"/>
    </xf>
    <xf numFmtId="0" fontId="13" fillId="0" borderId="35" xfId="0" applyFont="1" applyBorder="1" applyAlignment="1">
      <alignment horizontal="center" vertical="center" wrapText="1"/>
    </xf>
    <xf numFmtId="0" fontId="37" fillId="0" borderId="1" xfId="0" applyFont="1" applyBorder="1" applyAlignment="1">
      <alignment horizontal="center" vertical="center" wrapText="1"/>
    </xf>
    <xf numFmtId="0" fontId="23" fillId="0" borderId="7" xfId="0" applyFont="1" applyBorder="1" applyAlignment="1">
      <alignment horizontal="center" vertical="center" wrapText="1"/>
    </xf>
    <xf numFmtId="0" fontId="20" fillId="0" borderId="10" xfId="0" applyFont="1" applyFill="1" applyBorder="1" applyAlignment="1">
      <alignment horizontal="center" vertical="center" wrapText="1"/>
    </xf>
    <xf numFmtId="0" fontId="26" fillId="0" borderId="26" xfId="0" applyFont="1" applyBorder="1" applyAlignment="1">
      <alignment horizontal="left" vertical="center" wrapText="1"/>
    </xf>
    <xf numFmtId="0" fontId="30" fillId="0" borderId="26" xfId="0" applyFont="1" applyFill="1" applyBorder="1" applyAlignment="1">
      <alignment horizontal="left" vertical="center" wrapText="1"/>
    </xf>
    <xf numFmtId="0" fontId="30" fillId="0" borderId="21" xfId="0" applyFont="1" applyFill="1" applyBorder="1" applyAlignment="1">
      <alignment horizontal="left" vertical="center" wrapText="1"/>
    </xf>
    <xf numFmtId="0" fontId="13" fillId="10" borderId="1" xfId="0" applyFont="1" applyFill="1" applyBorder="1" applyAlignment="1">
      <alignment horizontal="center" vertical="center" wrapText="1"/>
    </xf>
    <xf numFmtId="0" fontId="13" fillId="10" borderId="34" xfId="0" applyFont="1" applyFill="1" applyBorder="1" applyAlignment="1">
      <alignment horizontal="center" vertical="center" wrapText="1"/>
    </xf>
    <xf numFmtId="0" fontId="13" fillId="10" borderId="35" xfId="0" applyFont="1" applyFill="1" applyBorder="1" applyAlignment="1">
      <alignment horizontal="center" vertical="center" wrapText="1"/>
    </xf>
    <xf numFmtId="0" fontId="13" fillId="10" borderId="36" xfId="0" applyFont="1" applyFill="1" applyBorder="1" applyAlignment="1">
      <alignment horizontal="center" vertical="center" wrapText="1"/>
    </xf>
    <xf numFmtId="0" fontId="37" fillId="10" borderId="23" xfId="0" applyFont="1" applyFill="1" applyBorder="1" applyAlignment="1">
      <alignment horizontal="center" vertical="center" wrapText="1"/>
    </xf>
    <xf numFmtId="0" fontId="37" fillId="10" borderId="10" xfId="0" applyFont="1" applyFill="1" applyBorder="1" applyAlignment="1">
      <alignment horizontal="center" vertical="center" wrapText="1"/>
    </xf>
    <xf numFmtId="0" fontId="37" fillId="10" borderId="24" xfId="0" applyFont="1" applyFill="1" applyBorder="1" applyAlignment="1">
      <alignment horizontal="center" vertical="center" wrapText="1"/>
    </xf>
    <xf numFmtId="0" fontId="31" fillId="0" borderId="23"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24" xfId="0" applyFont="1" applyBorder="1" applyAlignment="1">
      <alignment horizontal="center" vertical="center" wrapText="1"/>
    </xf>
    <xf numFmtId="0" fontId="21" fillId="0" borderId="2" xfId="0" applyFont="1" applyFill="1" applyBorder="1" applyAlignment="1">
      <alignment horizontal="center" wrapText="1"/>
    </xf>
    <xf numFmtId="0" fontId="21" fillId="0" borderId="7" xfId="0" applyFont="1" applyFill="1" applyBorder="1" applyAlignment="1">
      <alignment horizontal="center" wrapText="1"/>
    </xf>
    <xf numFmtId="0" fontId="21" fillId="0" borderId="3" xfId="0" applyFont="1" applyFill="1" applyBorder="1" applyAlignment="1">
      <alignment horizont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3" xfId="0" applyFont="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2" fillId="0" borderId="26" xfId="0" applyFont="1" applyBorder="1" applyAlignment="1">
      <alignment horizontal="left" vertical="center" wrapText="1"/>
    </xf>
    <xf numFmtId="0" fontId="32" fillId="0" borderId="21" xfId="0" applyFont="1" applyBorder="1" applyAlignment="1">
      <alignment horizontal="left" vertical="center" wrapText="1"/>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0" fontId="1" fillId="0" borderId="25" xfId="0" applyFont="1" applyBorder="1" applyAlignment="1">
      <alignment horizontal="left" vertical="center" wrapText="1"/>
    </xf>
    <xf numFmtId="0" fontId="13" fillId="0" borderId="19" xfId="0" applyFont="1" applyFill="1" applyBorder="1" applyAlignment="1">
      <alignment horizontal="center" vertical="center" wrapText="1"/>
    </xf>
    <xf numFmtId="0" fontId="1" fillId="0" borderId="2" xfId="0" applyFont="1" applyFill="1" applyBorder="1" applyAlignment="1">
      <alignment horizontal="left" vertical="center" wrapText="1"/>
    </xf>
    <xf numFmtId="0" fontId="1" fillId="0" borderId="3" xfId="0" applyFont="1" applyFill="1" applyBorder="1" applyAlignment="1">
      <alignment horizontal="left" vertical="center" wrapText="1"/>
    </xf>
    <xf numFmtId="0" fontId="1" fillId="0" borderId="7" xfId="0" applyFont="1" applyFill="1" applyBorder="1" applyAlignment="1">
      <alignment horizontal="left" vertical="center" wrapText="1"/>
    </xf>
    <xf numFmtId="0" fontId="13" fillId="0" borderId="25" xfId="0" applyFont="1" applyFill="1" applyBorder="1" applyAlignment="1">
      <alignment horizontal="center" vertical="center" wrapText="1"/>
    </xf>
    <xf numFmtId="0" fontId="13" fillId="0" borderId="41" xfId="0" applyFont="1" applyFill="1" applyBorder="1" applyAlignment="1">
      <alignment horizontal="center" vertical="center" wrapText="1"/>
    </xf>
    <xf numFmtId="0" fontId="13" fillId="0" borderId="42" xfId="0" applyFont="1" applyFill="1" applyBorder="1" applyAlignment="1">
      <alignment horizontal="center" vertical="center" wrapText="1"/>
    </xf>
    <xf numFmtId="0" fontId="13" fillId="0" borderId="43" xfId="0" applyFont="1" applyFill="1" applyBorder="1" applyAlignment="1">
      <alignment horizontal="center" vertical="center" wrapText="1"/>
    </xf>
  </cellXfs>
  <cellStyles count="10">
    <cellStyle name="Excel Built-in Bad" xfId="5"/>
    <cellStyle name="Excel Built-in Neutral" xfId="6"/>
    <cellStyle name="Neutrale" xfId="1" builtinId="28"/>
    <cellStyle name="Normale" xfId="0" builtinId="0"/>
    <cellStyle name="Normale 2" xfId="3"/>
    <cellStyle name="Normale 4" xfId="2"/>
    <cellStyle name="Normale 4 2" xfId="4"/>
    <cellStyle name="Valore non valido" xfId="9" builtinId="27"/>
    <cellStyle name="Valore tabella pivot" xfId="8"/>
    <cellStyle name="Valuta" xfId="7" builtinId="4"/>
  </cellStyles>
  <dxfs count="0"/>
  <tableStyles count="0" defaultTableStyle="TableStyleMedium2" defaultPivotStyle="PivotStyleLight16"/>
  <colors>
    <mruColors>
      <color rgb="FF000000"/>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Emanuela Maurizi" id="{3576767D-F065-4C0F-823F-C6447C67AE48}" userId="Emanuela Maurizi" providerId="None"/>
  <person displayName="Chiara Ilaria Luisa Patti" id="{F72ABF0C-75A4-45C5-80D8-D556C096367E}" userId="S::chiara_patti_cnt@regione.lombardia.it::75482271-40fb-4368-ab61-a7f56f75851c" providerId="AD"/>
</personList>
</file>

<file path=xl/theme/theme1.xml><?xml version="1.0" encoding="utf-8"?>
<a:theme xmlns:a="http://schemas.openxmlformats.org/drawingml/2006/main" name="Tema di Office">
  <a:themeElements>
    <a:clrScheme name="Solstizio">
      <a:dk1>
        <a:sysClr val="windowText" lastClr="000000"/>
      </a:dk1>
      <a:lt1>
        <a:sysClr val="window" lastClr="FFFFFF"/>
      </a:lt1>
      <a:dk2>
        <a:srgbClr val="4F271C"/>
      </a:dk2>
      <a:lt2>
        <a:srgbClr val="E7DEC9"/>
      </a:lt2>
      <a:accent1>
        <a:srgbClr val="3891A7"/>
      </a:accent1>
      <a:accent2>
        <a:srgbClr val="FEB80A"/>
      </a:accent2>
      <a:accent3>
        <a:srgbClr val="C32D2E"/>
      </a:accent3>
      <a:accent4>
        <a:srgbClr val="84AA33"/>
      </a:accent4>
      <a:accent5>
        <a:srgbClr val="964305"/>
      </a:accent5>
      <a:accent6>
        <a:srgbClr val="475A8D"/>
      </a:accent6>
      <a:hlink>
        <a:srgbClr val="8DC765"/>
      </a:hlink>
      <a:folHlink>
        <a:srgbClr val="AA8A14"/>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U26" dT="2021-10-21T08:12:15.43" personId="{3576767D-F065-4C0F-823F-C6447C67AE48}" id="{78C8BC57-69B3-4049-BA1D-5A7105EED2D5}">
    <text>Manca la speicifica di altro per il sito di indagine colonna 5</text>
  </threadedComment>
  <threadedComment ref="I30" dT="2021-10-22T08:33:32.75" personId="{3576767D-F065-4C0F-823F-C6447C67AE48}" id="{5D812095-F9B7-4A73-93FB-7D33F1239997}">
    <text>Le speice vegetali devono essere riportate su righe separate, non possono essere accorpate in una cella. Su alcuni OONN lho fatto io, ma per le altre devi pensarci tu.</text>
  </threadedComment>
  <threadedComment ref="U76" dT="2021-10-21T08:12:15.43" personId="{3576767D-F065-4C0F-823F-C6447C67AE48}" id="{28B19343-D58B-4A3D-B996-5A193E8760AB}">
    <text>Manca la speicifica di altro per il sito di indagine colonna 5</text>
  </threadedComment>
  <threadedComment ref="F197" dT="2021-10-21T08:19:45.20" personId="{3576767D-F065-4C0F-823F-C6447C67AE48}" id="{D5113700-DD81-43B5-900B-610028A407D5}">
    <text>Anche qui manca il numero di siti di indagine che dindagherete</text>
  </threadedComment>
  <threadedComment ref="J199" dT="2021-10-22T12:55:52.82" personId="{3576767D-F065-4C0F-823F-C6447C67AE48}" id="{42E2D681-7B16-4F88-9AAC-B493E61E6F2D}">
    <text>Correggere le celle in cui il calendario non è stato corretto</text>
  </threadedComment>
  <threadedComment ref="Q202" dT="2021-10-26T10:02:53.02" personId="{F72ABF0C-75A4-45C5-80D8-D556C096367E}" id="{B73F4AE5-A974-4938-A022-35845CC04D6D}">
    <text>si effettua solo sul vettore.</text>
  </threadedComment>
  <threadedComment ref="J248" dT="2021-10-22T12:55:52.82" personId="{3576767D-F065-4C0F-823F-C6447C67AE48}" id="{DC62B16F-E20F-476F-9BC1-177F4B2A3EAC}">
    <text>Correggere le celle in cui il calendario non è stato corretto</text>
  </threadedComment>
</ThreadedComments>
</file>

<file path=xl/threadedComments/threadedComment2.xml><?xml version="1.0" encoding="utf-8"?>
<ThreadedComments xmlns="http://schemas.microsoft.com/office/spreadsheetml/2018/threadedcomments" xmlns:x="http://schemas.openxmlformats.org/spreadsheetml/2006/main">
  <threadedComment ref="U15" dT="2021-10-25T10:51:27.95" personId="{3576767D-F065-4C0F-823F-C6447C67AE48}" id="{A65B08BF-1738-4A30-BFB0-9D91DE0FE6E9}">
    <text>il sito 2.2 non è altro; riportare l'inofrmazione senza mettere altro.</text>
  </threadedComment>
  <threadedComment ref="I23" dT="2021-10-22T08:51:54.62" personId="{3576767D-F065-4C0F-823F-C6447C67AE48}" id="{560CFD50-52B1-4DE6-85CC-91E8BC995270}">
    <text>Le speice vegetali devono essere riportate su righe separate, non possono essere accorpate in una cella. Su alcuni OONN lho fatto io, ma per le altre devi pensarci tu.</text>
  </threadedComment>
  <threadedComment ref="L182" dT="2021-10-25T12:42:23.32" personId="{3576767D-F065-4C0F-823F-C6447C67AE48}" id="{B50D91E4-8618-41BB-B433-FB0A635F2536}">
    <text>dovreste mettere anche il numero di campioni perchè farete delle prove</text>
  </threadedComment>
  <threadedComment ref="L182" dT="2021-10-26T13:00:04.77" personId="{F72ABF0C-75A4-45C5-80D8-D556C096367E}" id="{EB72693E-0BBD-448A-B66E-18F9EF97BC1B}" parentId="{B50D91E4-8618-41BB-B433-FB0A635F2536}">
    <text>Il campione è il medesimo di Geormithia, dato che in caso di presenza dell'insetto sul legname prelevato, viene analizzato. Se segnassi un campione a parte, duplicherei i campioni che realmente vado ad effettuare.</text>
  </threadedComment>
  <threadedComment ref="R182" dT="2021-10-26T13:06:31.26" personId="{F72ABF0C-75A4-45C5-80D8-D556C096367E}" id="{A477B6BC-AA79-4A0B-8579-1337375460E4}">
    <text>Non può essere definito il numero perché strettamente legato al rinvenimento dell'insetto nel campione di legname</text>
  </threadedComment>
  <threadedComment ref="L186" dT="2021-10-25T12:42:23.32" personId="{3576767D-F065-4C0F-823F-C6447C67AE48}" id="{6D00BBDF-D0FF-4091-BACD-64C60C903EFD}">
    <text>dovreste mettere anche il numero di campioni perchè farete delle prove</text>
  </threadedComment>
  <threadedComment ref="L186" dT="2021-10-26T13:00:04.77" personId="{F72ABF0C-75A4-45C5-80D8-D556C096367E}" id="{0C0B1AAA-9EE4-4A85-98B8-0D5EEBD91B16}" parentId="{6D00BBDF-D0FF-4091-BACD-64C60C903EFD}">
    <text>Il campione è il medesimo di Geormithia, dato che in caso di presenza dell'insetto sul legname prelevato, viene analizzato. Se segnassi un campione a parte, duplicherei i campioni che realmente vado ad effettuare.</text>
  </threadedComment>
  <threadedComment ref="L190" dT="2021-10-25T12:42:23.32" personId="{3576767D-F065-4C0F-823F-C6447C67AE48}" id="{14422248-EDAB-406D-9A5A-8826499D22F8}">
    <text>dovreste mettere anche il numero di campioni perchè farete delle prove</text>
  </threadedComment>
  <threadedComment ref="L190" dT="2021-10-26T13:00:04.77" personId="{F72ABF0C-75A4-45C5-80D8-D556C096367E}" id="{D6EDE43D-C49C-4CE9-AFE3-7BFC2B94CCBD}" parentId="{14422248-EDAB-406D-9A5A-8826499D22F8}">
    <text>Il campione è il medesimo di Geormithia, dato che in caso di presenza dell'insetto sul legname prelevato, viene analizzato. Se segnassi un campione a parte, duplicherei i campioni che realmente vado ad effettuare.</text>
  </threadedComment>
  <threadedComment ref="R190" dT="2021-10-26T13:06:31.26" personId="{F72ABF0C-75A4-45C5-80D8-D556C096367E}" id="{552A3107-449F-4E2E-9719-FCECE48EC1BD}">
    <text>Non può essere definito il numero perché strettamente legato al rinvenimento dell'insetto nel campione di legname</text>
  </threadedComment>
  <threadedComment ref="L194" dT="2021-10-25T12:42:23.32" personId="{3576767D-F065-4C0F-823F-C6447C67AE48}" id="{324C2275-B68B-4906-BFEE-5D92E5B9C9E7}">
    <text>dovreste mettere anche il numero di campioni perchè farete delle prove</text>
  </threadedComment>
  <threadedComment ref="L194" dT="2021-10-26T13:00:04.77" personId="{F72ABF0C-75A4-45C5-80D8-D556C096367E}" id="{8B9D3FC8-C7B1-46F2-AF2C-4D5994EBBEA2}" parentId="{324C2275-B68B-4906-BFEE-5D92E5B9C9E7}">
    <text>Il campione è il medesimo di Geormithia, dato che in caso di presenza dell'insetto sul legname prelevato, viene analizzato. Se segnassi un campione a parte, duplicherei i campioni che realmente vado ad effettuare.</text>
  </threadedComment>
  <threadedComment ref="R194" dT="2021-10-26T13:06:31.26" personId="{F72ABF0C-75A4-45C5-80D8-D556C096367E}" id="{4D307276-D4FF-4C9A-9BA8-C3C773AE1443}">
    <text>Non può essere definito il numero perché strettamente legato al rinvenimento dell'insetto nel campione di legname</text>
  </threadedComment>
  <threadedComment ref="Q200" dT="2021-10-22T08:56:41.72" personId="{3576767D-F065-4C0F-823F-C6447C67AE48}" id="{5249C1D5-A538-4593-A38E-2DD0FCB294AD}">
    <text>queste due prove sono previste per tutte le speice in tutte e tree i siti sottostanti? se si aggiungere le righe, due per ogni sito. Se lasciate cosi la trauzoione è che svolgerete solo la prova Real Time PCR per i tres siti sottostanti.</text>
  </threadedComment>
  <threadedComment ref="U297" dT="2021-10-21T08:12:15.43" personId="{3576767D-F065-4C0F-823F-C6447C67AE48}" id="{EF951E74-3140-40F3-9CC7-4619D7C87763}">
    <text>Manca la speicifica di altro per il sito di indagine colonna 5</text>
  </threadedComment>
</ThreadedComments>
</file>

<file path=xl/threadedComments/threadedComment3.xml><?xml version="1.0" encoding="utf-8"?>
<ThreadedComments xmlns="http://schemas.microsoft.com/office/spreadsheetml/2018/threadedcomments" xmlns:x="http://schemas.openxmlformats.org/spreadsheetml/2006/main">
  <threadedComment ref="R1168" dT="2021-10-22T13:02:47.09" personId="{3576767D-F065-4C0F-823F-C6447C67AE48}" id="{2142183F-23B4-477F-B16A-FF35A6AA3BAE}">
    <text>visto il numero di tappole che metterete siete sicuri di fare solo una pcr? semmai potreste mettere N/D</text>
  </threadedComment>
</ThreadedComments>
</file>

<file path=xl/threadedComments/threadedComment4.xml><?xml version="1.0" encoding="utf-8"?>
<ThreadedComments xmlns="http://schemas.microsoft.com/office/spreadsheetml/2018/threadedcomments" xmlns:x="http://schemas.openxmlformats.org/spreadsheetml/2006/main">
  <threadedComment ref="U72" dT="2021-10-25T11:14:57.31" personId="{3576767D-F065-4C0F-823F-C6447C67AE48}" id="{95712C8A-28FB-4981-BA56-35CF699424A7}">
    <text>se per entrambi i siti prevedete di indagare entrambi i sementi duplicare le righe per ogni sito</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4" Type="http://schemas.microsoft.com/office/2017/10/relationships/threadedComment" Target="../threadedComments/threadedComment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1">
    <tabColor rgb="FF92D050"/>
  </sheetPr>
  <dimension ref="A1:AMK493"/>
  <sheetViews>
    <sheetView tabSelected="1" zoomScale="26" zoomScaleNormal="26" workbookViewId="0">
      <pane ySplit="2" topLeftCell="A144" activePane="bottomLeft" state="frozen"/>
      <selection activeCell="E1" sqref="E1"/>
      <selection pane="bottomLeft" activeCell="Q331" sqref="Q331:Q332"/>
    </sheetView>
  </sheetViews>
  <sheetFormatPr defaultColWidth="8.7109375" defaultRowHeight="18"/>
  <cols>
    <col min="1" max="1" width="17.28515625" style="3" bestFit="1" customWidth="1"/>
    <col min="2" max="2" width="15.7109375" style="3" customWidth="1"/>
    <col min="3" max="3" width="24.5703125" style="223" customWidth="1"/>
    <col min="4" max="4" width="24.5703125" style="22" customWidth="1"/>
    <col min="5" max="5" width="38.28515625" style="223" customWidth="1"/>
    <col min="6" max="6" width="21.28515625" style="223" customWidth="1"/>
    <col min="7" max="7" width="12.7109375" style="3" customWidth="1"/>
    <col min="8" max="8" width="14.5703125" style="223" customWidth="1"/>
    <col min="9" max="9" width="57" style="223" customWidth="1"/>
    <col min="10" max="10" width="29.140625" style="48" customWidth="1"/>
    <col min="11" max="11" width="11.5703125" style="223" customWidth="1"/>
    <col min="12" max="12" width="11" style="223" customWidth="1"/>
    <col min="13" max="13" width="13.28515625" style="223" customWidth="1"/>
    <col min="14" max="14" width="28.28515625" style="223" customWidth="1"/>
    <col min="15" max="15" width="7.85546875" style="223" customWidth="1"/>
    <col min="16" max="16" width="11.42578125" style="223" customWidth="1"/>
    <col min="17" max="17" width="30.42578125" style="223" customWidth="1"/>
    <col min="18" max="18" width="8.85546875" style="3" customWidth="1"/>
    <col min="19" max="19" width="13.85546875" style="223" customWidth="1"/>
    <col min="20" max="20" width="10.5703125" style="3" customWidth="1"/>
    <col min="21" max="21" width="58.7109375" style="3" customWidth="1"/>
    <col min="22" max="16384" width="8.7109375" style="3"/>
  </cols>
  <sheetData>
    <row r="1" spans="1:1025" ht="57" customHeight="1">
      <c r="A1" s="234"/>
      <c r="B1" s="234"/>
      <c r="C1" s="234"/>
      <c r="D1" s="234"/>
      <c r="E1" s="44"/>
      <c r="F1" s="44"/>
      <c r="G1" s="234"/>
      <c r="H1" s="234"/>
      <c r="I1" s="234"/>
      <c r="J1" s="234"/>
      <c r="K1" s="371" t="s">
        <v>174</v>
      </c>
      <c r="L1" s="372"/>
      <c r="M1" s="372"/>
      <c r="N1" s="372"/>
      <c r="O1" s="372"/>
      <c r="P1" s="372"/>
      <c r="Q1" s="372"/>
      <c r="R1" s="372"/>
      <c r="S1" s="372"/>
      <c r="T1" s="373"/>
      <c r="U1" s="234"/>
    </row>
    <row r="2" spans="1:1025" ht="87.6" customHeight="1">
      <c r="A2" s="234" t="s">
        <v>944</v>
      </c>
      <c r="B2" s="234" t="s">
        <v>0</v>
      </c>
      <c r="C2" s="234" t="s">
        <v>1</v>
      </c>
      <c r="D2" s="234" t="s">
        <v>45</v>
      </c>
      <c r="E2" s="234" t="s">
        <v>48</v>
      </c>
      <c r="F2" s="234" t="s">
        <v>93</v>
      </c>
      <c r="G2" s="234" t="s">
        <v>94</v>
      </c>
      <c r="H2" s="234" t="s">
        <v>95</v>
      </c>
      <c r="I2" s="234" t="s">
        <v>96</v>
      </c>
      <c r="J2" s="234" t="s">
        <v>97</v>
      </c>
      <c r="K2" s="234" t="s">
        <v>175</v>
      </c>
      <c r="L2" s="234" t="s">
        <v>49</v>
      </c>
      <c r="M2" s="234" t="s">
        <v>50</v>
      </c>
      <c r="N2" s="234" t="s">
        <v>54</v>
      </c>
      <c r="O2" s="234" t="s">
        <v>51</v>
      </c>
      <c r="P2" s="234" t="s">
        <v>53</v>
      </c>
      <c r="Q2" s="234" t="s">
        <v>57</v>
      </c>
      <c r="R2" s="234" t="s">
        <v>52</v>
      </c>
      <c r="S2" s="234" t="s">
        <v>55</v>
      </c>
      <c r="T2" s="234" t="s">
        <v>56</v>
      </c>
      <c r="U2" s="234" t="s">
        <v>99</v>
      </c>
    </row>
    <row r="3" spans="1:1025" ht="40.15" customHeight="1">
      <c r="A3" s="450">
        <v>2022</v>
      </c>
      <c r="B3" s="452"/>
      <c r="C3" s="370" t="s">
        <v>139</v>
      </c>
      <c r="D3" s="235" t="s">
        <v>102</v>
      </c>
      <c r="E3" s="209" t="s">
        <v>127</v>
      </c>
      <c r="F3" s="209">
        <v>15</v>
      </c>
      <c r="G3" s="209" t="s">
        <v>43</v>
      </c>
      <c r="H3" s="209" t="s">
        <v>40</v>
      </c>
      <c r="I3" s="21" t="s">
        <v>207</v>
      </c>
      <c r="J3" s="209" t="s">
        <v>208</v>
      </c>
      <c r="K3" s="209">
        <v>15</v>
      </c>
      <c r="L3" s="209">
        <v>5</v>
      </c>
      <c r="M3" s="209" t="s">
        <v>47</v>
      </c>
      <c r="N3" s="209" t="s">
        <v>47</v>
      </c>
      <c r="O3" s="209" t="s">
        <v>47</v>
      </c>
      <c r="P3" s="209" t="s">
        <v>47</v>
      </c>
      <c r="Q3" s="209" t="s">
        <v>39</v>
      </c>
      <c r="R3" s="209">
        <v>5</v>
      </c>
      <c r="S3" s="209" t="s">
        <v>47</v>
      </c>
      <c r="T3" s="209">
        <v>0</v>
      </c>
      <c r="U3" s="1"/>
    </row>
    <row r="4" spans="1:1025" s="45" customFormat="1" ht="58.5" customHeight="1">
      <c r="A4" s="451"/>
      <c r="B4" s="453"/>
      <c r="C4" s="370"/>
      <c r="D4" s="235" t="s">
        <v>103</v>
      </c>
      <c r="E4" s="1" t="s">
        <v>127</v>
      </c>
      <c r="F4" s="1">
        <v>10</v>
      </c>
      <c r="G4" s="1" t="s">
        <v>43</v>
      </c>
      <c r="H4" s="209" t="s">
        <v>40</v>
      </c>
      <c r="I4" s="209" t="s">
        <v>228</v>
      </c>
      <c r="J4" s="209" t="s">
        <v>229</v>
      </c>
      <c r="K4" s="209">
        <v>10</v>
      </c>
      <c r="L4" s="209">
        <v>10</v>
      </c>
      <c r="M4" s="209">
        <v>10</v>
      </c>
      <c r="N4" s="209" t="s">
        <v>47</v>
      </c>
      <c r="O4" s="209">
        <v>0</v>
      </c>
      <c r="P4" s="209">
        <v>0</v>
      </c>
      <c r="Q4" s="209" t="s">
        <v>42</v>
      </c>
      <c r="R4" s="1">
        <v>10</v>
      </c>
      <c r="S4" s="1" t="s">
        <v>47</v>
      </c>
      <c r="T4" s="82">
        <v>0</v>
      </c>
      <c r="U4" s="1"/>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row>
    <row r="5" spans="1:1025" s="223" customFormat="1" ht="108" customHeight="1">
      <c r="A5" s="451"/>
      <c r="B5" s="453"/>
      <c r="C5" s="370"/>
      <c r="D5" s="367" t="s">
        <v>104</v>
      </c>
      <c r="E5" s="364" t="s">
        <v>127</v>
      </c>
      <c r="F5" s="364">
        <v>50</v>
      </c>
      <c r="G5" s="364" t="s">
        <v>43</v>
      </c>
      <c r="H5" s="364" t="s">
        <v>40</v>
      </c>
      <c r="I5" s="374" t="s">
        <v>900</v>
      </c>
      <c r="J5" s="364" t="s">
        <v>240</v>
      </c>
      <c r="K5" s="364">
        <v>50</v>
      </c>
      <c r="L5" s="364">
        <v>70</v>
      </c>
      <c r="M5" s="364" t="s">
        <v>43</v>
      </c>
      <c r="N5" s="364" t="s">
        <v>47</v>
      </c>
      <c r="O5" s="364">
        <v>0</v>
      </c>
      <c r="P5" s="364">
        <v>0</v>
      </c>
      <c r="Q5" s="209" t="s">
        <v>39</v>
      </c>
      <c r="R5" s="364">
        <v>70</v>
      </c>
      <c r="S5" s="364" t="s">
        <v>47</v>
      </c>
      <c r="T5" s="364">
        <v>0</v>
      </c>
      <c r="U5" s="209"/>
    </row>
    <row r="6" spans="1:1025" s="223" customFormat="1" ht="39.950000000000003" customHeight="1">
      <c r="A6" s="451"/>
      <c r="B6" s="453"/>
      <c r="C6" s="370"/>
      <c r="D6" s="369"/>
      <c r="E6" s="365"/>
      <c r="F6" s="365"/>
      <c r="G6" s="365"/>
      <c r="H6" s="365"/>
      <c r="I6" s="375"/>
      <c r="J6" s="365"/>
      <c r="K6" s="365"/>
      <c r="L6" s="365"/>
      <c r="M6" s="365"/>
      <c r="N6" s="365"/>
      <c r="O6" s="365"/>
      <c r="P6" s="365"/>
      <c r="Q6" s="209" t="s">
        <v>42</v>
      </c>
      <c r="R6" s="365"/>
      <c r="S6" s="365"/>
      <c r="T6" s="365"/>
      <c r="U6" s="209"/>
    </row>
    <row r="7" spans="1:1025" s="223" customFormat="1" ht="39.950000000000003" customHeight="1">
      <c r="A7" s="451"/>
      <c r="B7" s="453"/>
      <c r="C7" s="370"/>
      <c r="D7" s="369"/>
      <c r="E7" s="365"/>
      <c r="F7" s="365"/>
      <c r="G7" s="365"/>
      <c r="H7" s="365"/>
      <c r="I7" s="375"/>
      <c r="J7" s="365"/>
      <c r="K7" s="365"/>
      <c r="L7" s="365"/>
      <c r="M7" s="365"/>
      <c r="N7" s="365"/>
      <c r="O7" s="365"/>
      <c r="P7" s="365"/>
      <c r="Q7" s="209" t="s">
        <v>87</v>
      </c>
      <c r="R7" s="365"/>
      <c r="S7" s="365"/>
      <c r="T7" s="365"/>
      <c r="U7" s="209"/>
    </row>
    <row r="8" spans="1:1025" s="223" customFormat="1" ht="39.6" customHeight="1">
      <c r="A8" s="451"/>
      <c r="B8" s="453"/>
      <c r="C8" s="370"/>
      <c r="D8" s="369"/>
      <c r="E8" s="365"/>
      <c r="F8" s="365"/>
      <c r="G8" s="365"/>
      <c r="H8" s="364" t="s">
        <v>65</v>
      </c>
      <c r="I8" s="374" t="s">
        <v>241</v>
      </c>
      <c r="J8" s="365"/>
      <c r="K8" s="364">
        <v>50</v>
      </c>
      <c r="L8" s="364">
        <v>5</v>
      </c>
      <c r="M8" s="364">
        <v>0</v>
      </c>
      <c r="N8" s="364" t="s">
        <v>47</v>
      </c>
      <c r="O8" s="364">
        <v>0</v>
      </c>
      <c r="P8" s="364">
        <v>0</v>
      </c>
      <c r="Q8" s="209" t="s">
        <v>80</v>
      </c>
      <c r="R8" s="209">
        <v>5</v>
      </c>
      <c r="S8" s="364" t="s">
        <v>47</v>
      </c>
      <c r="T8" s="364">
        <v>0</v>
      </c>
      <c r="U8" s="209"/>
    </row>
    <row r="9" spans="1:1025" s="223" customFormat="1" ht="45" customHeight="1">
      <c r="A9" s="451"/>
      <c r="B9" s="453"/>
      <c r="C9" s="370"/>
      <c r="D9" s="369"/>
      <c r="E9" s="366"/>
      <c r="F9" s="366"/>
      <c r="G9" s="366"/>
      <c r="H9" s="366"/>
      <c r="I9" s="376"/>
      <c r="J9" s="365"/>
      <c r="K9" s="366"/>
      <c r="L9" s="366"/>
      <c r="M9" s="366"/>
      <c r="N9" s="366"/>
      <c r="O9" s="366"/>
      <c r="P9" s="366"/>
      <c r="Q9" s="209" t="s">
        <v>87</v>
      </c>
      <c r="R9" s="209" t="s">
        <v>43</v>
      </c>
      <c r="S9" s="366"/>
      <c r="T9" s="366"/>
      <c r="U9" s="209"/>
    </row>
    <row r="10" spans="1:1025" s="223" customFormat="1" ht="53.25" customHeight="1">
      <c r="A10" s="451"/>
      <c r="B10" s="453"/>
      <c r="C10" s="370"/>
      <c r="D10" s="369"/>
      <c r="E10" s="364" t="s">
        <v>130</v>
      </c>
      <c r="F10" s="364">
        <v>50</v>
      </c>
      <c r="G10" s="364" t="s">
        <v>43</v>
      </c>
      <c r="H10" s="364" t="s">
        <v>40</v>
      </c>
      <c r="I10" s="374" t="s">
        <v>900</v>
      </c>
      <c r="J10" s="365"/>
      <c r="K10" s="364">
        <v>50</v>
      </c>
      <c r="L10" s="364">
        <v>100</v>
      </c>
      <c r="M10" s="364" t="s">
        <v>43</v>
      </c>
      <c r="N10" s="364" t="s">
        <v>47</v>
      </c>
      <c r="O10" s="364">
        <v>0</v>
      </c>
      <c r="P10" s="364">
        <v>0</v>
      </c>
      <c r="Q10" s="209" t="s">
        <v>39</v>
      </c>
      <c r="R10" s="364">
        <v>100</v>
      </c>
      <c r="S10" s="364" t="s">
        <v>47</v>
      </c>
      <c r="T10" s="364">
        <v>0</v>
      </c>
      <c r="U10" s="209"/>
    </row>
    <row r="11" spans="1:1025" s="223" customFormat="1" ht="39.6" customHeight="1">
      <c r="A11" s="451"/>
      <c r="B11" s="453"/>
      <c r="C11" s="370"/>
      <c r="D11" s="369"/>
      <c r="E11" s="365"/>
      <c r="F11" s="365"/>
      <c r="G11" s="365"/>
      <c r="H11" s="365"/>
      <c r="I11" s="375"/>
      <c r="J11" s="365"/>
      <c r="K11" s="365"/>
      <c r="L11" s="365"/>
      <c r="M11" s="365"/>
      <c r="N11" s="365"/>
      <c r="O11" s="365"/>
      <c r="P11" s="365"/>
      <c r="Q11" s="209" t="s">
        <v>42</v>
      </c>
      <c r="R11" s="365"/>
      <c r="S11" s="365"/>
      <c r="T11" s="365"/>
      <c r="U11" s="209"/>
    </row>
    <row r="12" spans="1:1025" s="223" customFormat="1" ht="39.950000000000003" customHeight="1">
      <c r="A12" s="451"/>
      <c r="B12" s="453"/>
      <c r="C12" s="370"/>
      <c r="D12" s="369"/>
      <c r="E12" s="365"/>
      <c r="F12" s="365"/>
      <c r="G12" s="365"/>
      <c r="H12" s="365"/>
      <c r="I12" s="375"/>
      <c r="J12" s="365"/>
      <c r="K12" s="365"/>
      <c r="L12" s="365"/>
      <c r="M12" s="365"/>
      <c r="N12" s="365"/>
      <c r="O12" s="365"/>
      <c r="P12" s="365"/>
      <c r="Q12" s="209" t="s">
        <v>87</v>
      </c>
      <c r="R12" s="366"/>
      <c r="S12" s="366"/>
      <c r="T12" s="366"/>
      <c r="U12" s="209"/>
    </row>
    <row r="13" spans="1:1025" s="223" customFormat="1" ht="39.950000000000003" customHeight="1">
      <c r="A13" s="451"/>
      <c r="B13" s="453"/>
      <c r="C13" s="370"/>
      <c r="D13" s="369"/>
      <c r="E13" s="365"/>
      <c r="F13" s="365"/>
      <c r="G13" s="365"/>
      <c r="H13" s="364" t="s">
        <v>65</v>
      </c>
      <c r="I13" s="374" t="s">
        <v>241</v>
      </c>
      <c r="J13" s="365"/>
      <c r="K13" s="364">
        <v>50</v>
      </c>
      <c r="L13" s="364">
        <v>5</v>
      </c>
      <c r="M13" s="364">
        <v>0</v>
      </c>
      <c r="N13" s="364" t="s">
        <v>47</v>
      </c>
      <c r="O13" s="364">
        <v>0</v>
      </c>
      <c r="P13" s="364">
        <v>0</v>
      </c>
      <c r="Q13" s="209" t="s">
        <v>80</v>
      </c>
      <c r="R13" s="209">
        <v>5</v>
      </c>
      <c r="S13" s="364" t="s">
        <v>47</v>
      </c>
      <c r="T13" s="364">
        <v>0</v>
      </c>
      <c r="U13" s="209"/>
    </row>
    <row r="14" spans="1:1025" s="223" customFormat="1" ht="39.950000000000003" customHeight="1">
      <c r="A14" s="451"/>
      <c r="B14" s="453"/>
      <c r="C14" s="370"/>
      <c r="D14" s="369"/>
      <c r="E14" s="366"/>
      <c r="F14" s="366"/>
      <c r="G14" s="366"/>
      <c r="H14" s="366"/>
      <c r="I14" s="376"/>
      <c r="J14" s="365"/>
      <c r="K14" s="366"/>
      <c r="L14" s="366"/>
      <c r="M14" s="366"/>
      <c r="N14" s="366"/>
      <c r="O14" s="366"/>
      <c r="P14" s="366"/>
      <c r="Q14" s="209" t="s">
        <v>87</v>
      </c>
      <c r="R14" s="209" t="s">
        <v>43</v>
      </c>
      <c r="S14" s="366"/>
      <c r="T14" s="366"/>
      <c r="U14" s="209"/>
    </row>
    <row r="15" spans="1:1025" s="223" customFormat="1" ht="39.950000000000003" customHeight="1">
      <c r="A15" s="451"/>
      <c r="B15" s="453"/>
      <c r="C15" s="370"/>
      <c r="D15" s="369"/>
      <c r="E15" s="364" t="s">
        <v>131</v>
      </c>
      <c r="F15" s="364">
        <v>5</v>
      </c>
      <c r="G15" s="364" t="s">
        <v>43</v>
      </c>
      <c r="H15" s="364" t="s">
        <v>40</v>
      </c>
      <c r="I15" s="374" t="s">
        <v>900</v>
      </c>
      <c r="J15" s="365"/>
      <c r="K15" s="364">
        <v>5</v>
      </c>
      <c r="L15" s="364">
        <v>5</v>
      </c>
      <c r="M15" s="364" t="s">
        <v>43</v>
      </c>
      <c r="N15" s="364" t="s">
        <v>47</v>
      </c>
      <c r="O15" s="364">
        <v>0</v>
      </c>
      <c r="P15" s="364">
        <v>0</v>
      </c>
      <c r="Q15" s="209" t="s">
        <v>39</v>
      </c>
      <c r="R15" s="364">
        <v>5</v>
      </c>
      <c r="S15" s="364" t="s">
        <v>47</v>
      </c>
      <c r="T15" s="364">
        <v>0</v>
      </c>
      <c r="U15" s="209"/>
    </row>
    <row r="16" spans="1:1025" s="223" customFormat="1" ht="39.950000000000003" customHeight="1">
      <c r="A16" s="451"/>
      <c r="B16" s="453"/>
      <c r="C16" s="370"/>
      <c r="D16" s="369"/>
      <c r="E16" s="365"/>
      <c r="F16" s="365"/>
      <c r="G16" s="365"/>
      <c r="H16" s="365"/>
      <c r="I16" s="375"/>
      <c r="J16" s="365"/>
      <c r="K16" s="365"/>
      <c r="L16" s="365"/>
      <c r="M16" s="365"/>
      <c r="N16" s="365"/>
      <c r="O16" s="365"/>
      <c r="P16" s="365"/>
      <c r="Q16" s="209" t="s">
        <v>42</v>
      </c>
      <c r="R16" s="365"/>
      <c r="S16" s="365"/>
      <c r="T16" s="365"/>
      <c r="U16" s="209"/>
    </row>
    <row r="17" spans="1:21" s="223" customFormat="1" ht="39.950000000000003" customHeight="1">
      <c r="A17" s="451"/>
      <c r="B17" s="453"/>
      <c r="C17" s="370"/>
      <c r="D17" s="369"/>
      <c r="E17" s="365"/>
      <c r="F17" s="365"/>
      <c r="G17" s="365"/>
      <c r="H17" s="365"/>
      <c r="I17" s="375"/>
      <c r="J17" s="365"/>
      <c r="K17" s="365"/>
      <c r="L17" s="365"/>
      <c r="M17" s="365"/>
      <c r="N17" s="365"/>
      <c r="O17" s="365"/>
      <c r="P17" s="365"/>
      <c r="Q17" s="209" t="s">
        <v>87</v>
      </c>
      <c r="R17" s="366"/>
      <c r="S17" s="366"/>
      <c r="T17" s="366"/>
      <c r="U17" s="209"/>
    </row>
    <row r="18" spans="1:21" s="223" customFormat="1" ht="39.950000000000003" customHeight="1">
      <c r="A18" s="451"/>
      <c r="B18" s="453"/>
      <c r="C18" s="370"/>
      <c r="D18" s="369"/>
      <c r="E18" s="365"/>
      <c r="F18" s="365"/>
      <c r="G18" s="365"/>
      <c r="H18" s="364" t="s">
        <v>65</v>
      </c>
      <c r="I18" s="374" t="s">
        <v>241</v>
      </c>
      <c r="J18" s="365"/>
      <c r="K18" s="364">
        <v>5</v>
      </c>
      <c r="L18" s="364">
        <v>5</v>
      </c>
      <c r="M18" s="364">
        <v>0</v>
      </c>
      <c r="N18" s="364" t="s">
        <v>47</v>
      </c>
      <c r="O18" s="364">
        <v>0</v>
      </c>
      <c r="P18" s="364">
        <v>0</v>
      </c>
      <c r="Q18" s="209" t="s">
        <v>80</v>
      </c>
      <c r="R18" s="209">
        <v>5</v>
      </c>
      <c r="S18" s="364" t="s">
        <v>47</v>
      </c>
      <c r="T18" s="364">
        <v>0</v>
      </c>
      <c r="U18" s="209"/>
    </row>
    <row r="19" spans="1:21" s="223" customFormat="1" ht="68.25" customHeight="1">
      <c r="A19" s="451"/>
      <c r="B19" s="453"/>
      <c r="C19" s="370"/>
      <c r="D19" s="369"/>
      <c r="E19" s="366"/>
      <c r="F19" s="366"/>
      <c r="G19" s="366"/>
      <c r="H19" s="366"/>
      <c r="I19" s="376"/>
      <c r="J19" s="365"/>
      <c r="K19" s="366"/>
      <c r="L19" s="366"/>
      <c r="M19" s="366"/>
      <c r="N19" s="366"/>
      <c r="O19" s="366"/>
      <c r="P19" s="366"/>
      <c r="Q19" s="209" t="s">
        <v>87</v>
      </c>
      <c r="R19" s="209" t="s">
        <v>43</v>
      </c>
      <c r="S19" s="366"/>
      <c r="T19" s="366"/>
      <c r="U19" s="209"/>
    </row>
    <row r="20" spans="1:21" s="223" customFormat="1" ht="39.950000000000003" customHeight="1">
      <c r="A20" s="451"/>
      <c r="B20" s="453"/>
      <c r="C20" s="370"/>
      <c r="D20" s="369"/>
      <c r="E20" s="364" t="s">
        <v>120</v>
      </c>
      <c r="F20" s="364">
        <v>5</v>
      </c>
      <c r="G20" s="364" t="s">
        <v>43</v>
      </c>
      <c r="H20" s="364" t="s">
        <v>40</v>
      </c>
      <c r="I20" s="374" t="s">
        <v>900</v>
      </c>
      <c r="J20" s="365"/>
      <c r="K20" s="364">
        <v>5</v>
      </c>
      <c r="L20" s="364">
        <v>5</v>
      </c>
      <c r="M20" s="364" t="s">
        <v>43</v>
      </c>
      <c r="N20" s="364" t="s">
        <v>47</v>
      </c>
      <c r="O20" s="364">
        <v>0</v>
      </c>
      <c r="P20" s="364">
        <v>0</v>
      </c>
      <c r="Q20" s="209" t="s">
        <v>39</v>
      </c>
      <c r="R20" s="364">
        <v>5</v>
      </c>
      <c r="S20" s="364" t="s">
        <v>47</v>
      </c>
      <c r="T20" s="364">
        <v>0</v>
      </c>
      <c r="U20" s="209"/>
    </row>
    <row r="21" spans="1:21" s="223" customFormat="1" ht="39.950000000000003" customHeight="1">
      <c r="A21" s="451"/>
      <c r="B21" s="453"/>
      <c r="C21" s="370"/>
      <c r="D21" s="369"/>
      <c r="E21" s="365"/>
      <c r="F21" s="365"/>
      <c r="G21" s="365"/>
      <c r="H21" s="365"/>
      <c r="I21" s="375"/>
      <c r="J21" s="365"/>
      <c r="K21" s="365"/>
      <c r="L21" s="365"/>
      <c r="M21" s="365"/>
      <c r="N21" s="365"/>
      <c r="O21" s="365"/>
      <c r="P21" s="365"/>
      <c r="Q21" s="209" t="s">
        <v>42</v>
      </c>
      <c r="R21" s="365"/>
      <c r="S21" s="365"/>
      <c r="T21" s="365"/>
      <c r="U21" s="209"/>
    </row>
    <row r="22" spans="1:21" s="223" customFormat="1" ht="39.950000000000003" customHeight="1">
      <c r="A22" s="451"/>
      <c r="B22" s="453"/>
      <c r="C22" s="370"/>
      <c r="D22" s="369"/>
      <c r="E22" s="365"/>
      <c r="F22" s="365"/>
      <c r="G22" s="365"/>
      <c r="H22" s="365"/>
      <c r="I22" s="375"/>
      <c r="J22" s="365"/>
      <c r="K22" s="365"/>
      <c r="L22" s="365"/>
      <c r="M22" s="365"/>
      <c r="N22" s="365"/>
      <c r="O22" s="365"/>
      <c r="P22" s="365"/>
      <c r="Q22" s="209" t="s">
        <v>87</v>
      </c>
      <c r="R22" s="366"/>
      <c r="S22" s="366"/>
      <c r="T22" s="366"/>
      <c r="U22" s="209"/>
    </row>
    <row r="23" spans="1:21" s="223" customFormat="1" ht="39.950000000000003" customHeight="1">
      <c r="A23" s="451"/>
      <c r="B23" s="453"/>
      <c r="C23" s="370"/>
      <c r="D23" s="369"/>
      <c r="E23" s="365"/>
      <c r="F23" s="365"/>
      <c r="G23" s="365"/>
      <c r="H23" s="364" t="s">
        <v>65</v>
      </c>
      <c r="I23" s="374" t="s">
        <v>241</v>
      </c>
      <c r="J23" s="365"/>
      <c r="K23" s="364">
        <v>5</v>
      </c>
      <c r="L23" s="364">
        <v>5</v>
      </c>
      <c r="M23" s="364">
        <v>0</v>
      </c>
      <c r="N23" s="364" t="s">
        <v>47</v>
      </c>
      <c r="O23" s="364">
        <v>0</v>
      </c>
      <c r="P23" s="364">
        <v>0</v>
      </c>
      <c r="Q23" s="209" t="s">
        <v>80</v>
      </c>
      <c r="R23" s="209">
        <v>5</v>
      </c>
      <c r="S23" s="364" t="s">
        <v>47</v>
      </c>
      <c r="T23" s="364">
        <v>0</v>
      </c>
      <c r="U23" s="209"/>
    </row>
    <row r="24" spans="1:21" s="223" customFormat="1" ht="90" customHeight="1">
      <c r="A24" s="451"/>
      <c r="B24" s="453"/>
      <c r="C24" s="370"/>
      <c r="D24" s="368"/>
      <c r="E24" s="366"/>
      <c r="F24" s="366"/>
      <c r="G24" s="366"/>
      <c r="H24" s="366"/>
      <c r="I24" s="376"/>
      <c r="J24" s="366"/>
      <c r="K24" s="366"/>
      <c r="L24" s="366"/>
      <c r="M24" s="366"/>
      <c r="N24" s="366"/>
      <c r="O24" s="366"/>
      <c r="P24" s="366"/>
      <c r="Q24" s="209" t="s">
        <v>87</v>
      </c>
      <c r="R24" s="209" t="s">
        <v>43</v>
      </c>
      <c r="S24" s="366"/>
      <c r="T24" s="366"/>
      <c r="U24" s="209"/>
    </row>
    <row r="25" spans="1:21" s="223" customFormat="1" ht="111" customHeight="1">
      <c r="A25" s="451"/>
      <c r="B25" s="453"/>
      <c r="C25" s="370"/>
      <c r="D25" s="367" t="s">
        <v>176</v>
      </c>
      <c r="E25" s="209" t="s">
        <v>130</v>
      </c>
      <c r="F25" s="209">
        <v>3</v>
      </c>
      <c r="G25" s="209" t="s">
        <v>43</v>
      </c>
      <c r="H25" s="209" t="s">
        <v>40</v>
      </c>
      <c r="I25" s="374" t="s">
        <v>239</v>
      </c>
      <c r="J25" s="364" t="s">
        <v>254</v>
      </c>
      <c r="K25" s="209">
        <v>3</v>
      </c>
      <c r="L25" s="364" t="s">
        <v>43</v>
      </c>
      <c r="M25" s="364" t="s">
        <v>43</v>
      </c>
      <c r="N25" s="364" t="s">
        <v>47</v>
      </c>
      <c r="O25" s="364" t="s">
        <v>47</v>
      </c>
      <c r="P25" s="364" t="s">
        <v>47</v>
      </c>
      <c r="Q25" s="364" t="s">
        <v>42</v>
      </c>
      <c r="R25" s="364" t="s">
        <v>43</v>
      </c>
      <c r="S25" s="364" t="s">
        <v>47</v>
      </c>
      <c r="T25" s="364" t="s">
        <v>47</v>
      </c>
      <c r="U25" s="209"/>
    </row>
    <row r="26" spans="1:21" s="223" customFormat="1" ht="147" customHeight="1">
      <c r="A26" s="451"/>
      <c r="B26" s="453"/>
      <c r="C26" s="370"/>
      <c r="D26" s="368"/>
      <c r="E26" s="209" t="s">
        <v>138</v>
      </c>
      <c r="F26" s="209">
        <v>1</v>
      </c>
      <c r="G26" s="209" t="s">
        <v>43</v>
      </c>
      <c r="H26" s="209" t="s">
        <v>44</v>
      </c>
      <c r="I26" s="376"/>
      <c r="J26" s="366"/>
      <c r="K26" s="209">
        <v>1</v>
      </c>
      <c r="L26" s="366"/>
      <c r="M26" s="366"/>
      <c r="N26" s="366"/>
      <c r="O26" s="366"/>
      <c r="P26" s="366"/>
      <c r="Q26" s="366"/>
      <c r="R26" s="366"/>
      <c r="S26" s="366"/>
      <c r="T26" s="366"/>
      <c r="U26" s="209" t="s">
        <v>296</v>
      </c>
    </row>
    <row r="27" spans="1:21" s="223" customFormat="1" ht="81" customHeight="1">
      <c r="A27" s="451"/>
      <c r="B27" s="453"/>
      <c r="C27" s="370"/>
      <c r="D27" s="235" t="s">
        <v>105</v>
      </c>
      <c r="E27" s="209" t="s">
        <v>131</v>
      </c>
      <c r="F27" s="209">
        <v>10</v>
      </c>
      <c r="G27" s="209" t="s">
        <v>43</v>
      </c>
      <c r="H27" s="209" t="s">
        <v>40</v>
      </c>
      <c r="I27" s="21" t="s">
        <v>207</v>
      </c>
      <c r="J27" s="2" t="s">
        <v>254</v>
      </c>
      <c r="K27" s="209">
        <v>20</v>
      </c>
      <c r="L27" s="209">
        <v>2</v>
      </c>
      <c r="M27" s="209">
        <v>0</v>
      </c>
      <c r="N27" s="209" t="s">
        <v>47</v>
      </c>
      <c r="O27" s="209" t="s">
        <v>47</v>
      </c>
      <c r="P27" s="209" t="s">
        <v>47</v>
      </c>
      <c r="Q27" s="209" t="s">
        <v>42</v>
      </c>
      <c r="R27" s="209">
        <v>2</v>
      </c>
      <c r="S27" s="209" t="s">
        <v>47</v>
      </c>
      <c r="T27" s="209">
        <v>0</v>
      </c>
      <c r="U27" s="209"/>
    </row>
    <row r="28" spans="1:21" s="223" customFormat="1" ht="39.950000000000003" customHeight="1">
      <c r="A28" s="451"/>
      <c r="B28" s="453"/>
      <c r="C28" s="370"/>
      <c r="D28" s="367" t="s">
        <v>107</v>
      </c>
      <c r="E28" s="209" t="s">
        <v>130</v>
      </c>
      <c r="F28" s="209">
        <v>2</v>
      </c>
      <c r="G28" s="364" t="s">
        <v>43</v>
      </c>
      <c r="H28" s="364" t="s">
        <v>40</v>
      </c>
      <c r="I28" s="374" t="s">
        <v>239</v>
      </c>
      <c r="J28" s="377" t="s">
        <v>201</v>
      </c>
      <c r="K28" s="209">
        <v>2</v>
      </c>
      <c r="L28" s="209">
        <v>2</v>
      </c>
      <c r="M28" s="209">
        <v>0</v>
      </c>
      <c r="N28" s="209" t="s">
        <v>47</v>
      </c>
      <c r="O28" s="209">
        <v>0</v>
      </c>
      <c r="P28" s="209">
        <v>0</v>
      </c>
      <c r="Q28" s="209" t="s">
        <v>42</v>
      </c>
      <c r="R28" s="209">
        <v>2</v>
      </c>
      <c r="S28" s="209" t="s">
        <v>47</v>
      </c>
      <c r="T28" s="209">
        <v>0</v>
      </c>
      <c r="U28" s="209"/>
    </row>
    <row r="29" spans="1:21" s="223" customFormat="1" ht="39.950000000000003" customHeight="1">
      <c r="A29" s="451"/>
      <c r="B29" s="453"/>
      <c r="C29" s="370"/>
      <c r="D29" s="368"/>
      <c r="E29" s="209" t="s">
        <v>131</v>
      </c>
      <c r="F29" s="209">
        <v>2</v>
      </c>
      <c r="G29" s="366"/>
      <c r="H29" s="366"/>
      <c r="I29" s="376"/>
      <c r="J29" s="378"/>
      <c r="K29" s="209">
        <v>2</v>
      </c>
      <c r="L29" s="209">
        <v>0</v>
      </c>
      <c r="M29" s="209">
        <v>0</v>
      </c>
      <c r="N29" s="209" t="s">
        <v>47</v>
      </c>
      <c r="O29" s="209">
        <v>0</v>
      </c>
      <c r="P29" s="209">
        <v>0</v>
      </c>
      <c r="Q29" s="209" t="s">
        <v>47</v>
      </c>
      <c r="R29" s="209">
        <v>0</v>
      </c>
      <c r="S29" s="209" t="s">
        <v>47</v>
      </c>
      <c r="T29" s="209">
        <v>0</v>
      </c>
      <c r="U29" s="209"/>
    </row>
    <row r="30" spans="1:21" s="223" customFormat="1" ht="39.950000000000003" customHeight="1">
      <c r="A30" s="451"/>
      <c r="B30" s="453"/>
      <c r="C30" s="370"/>
      <c r="D30" s="367" t="s">
        <v>109</v>
      </c>
      <c r="E30" s="209" t="s">
        <v>130</v>
      </c>
      <c r="F30" s="209">
        <v>2</v>
      </c>
      <c r="G30" s="209" t="s">
        <v>43</v>
      </c>
      <c r="H30" s="364" t="s">
        <v>40</v>
      </c>
      <c r="I30" s="374" t="s">
        <v>239</v>
      </c>
      <c r="J30" s="364" t="s">
        <v>254</v>
      </c>
      <c r="K30" s="209">
        <v>3</v>
      </c>
      <c r="L30" s="209">
        <v>1</v>
      </c>
      <c r="M30" s="209">
        <v>0</v>
      </c>
      <c r="N30" s="364" t="s">
        <v>47</v>
      </c>
      <c r="O30" s="364">
        <v>0</v>
      </c>
      <c r="P30" s="364">
        <v>0</v>
      </c>
      <c r="Q30" s="209" t="s">
        <v>42</v>
      </c>
      <c r="R30" s="209">
        <v>1</v>
      </c>
      <c r="S30" s="364" t="s">
        <v>47</v>
      </c>
      <c r="T30" s="364">
        <v>0</v>
      </c>
      <c r="U30" s="209"/>
    </row>
    <row r="31" spans="1:21" s="223" customFormat="1" ht="39.950000000000003" customHeight="1">
      <c r="A31" s="451"/>
      <c r="B31" s="453"/>
      <c r="C31" s="370"/>
      <c r="D31" s="368"/>
      <c r="E31" s="209" t="s">
        <v>131</v>
      </c>
      <c r="F31" s="209">
        <v>3</v>
      </c>
      <c r="G31" s="209" t="s">
        <v>43</v>
      </c>
      <c r="H31" s="366"/>
      <c r="I31" s="376"/>
      <c r="J31" s="366"/>
      <c r="K31" s="209">
        <v>4</v>
      </c>
      <c r="L31" s="209">
        <v>1</v>
      </c>
      <c r="M31" s="209">
        <v>0</v>
      </c>
      <c r="N31" s="366"/>
      <c r="O31" s="366"/>
      <c r="P31" s="366"/>
      <c r="Q31" s="209" t="s">
        <v>42</v>
      </c>
      <c r="R31" s="209">
        <v>1</v>
      </c>
      <c r="S31" s="366"/>
      <c r="T31" s="366"/>
      <c r="U31" s="209"/>
    </row>
    <row r="32" spans="1:21" s="223" customFormat="1" ht="39.950000000000003" customHeight="1">
      <c r="A32" s="451"/>
      <c r="B32" s="453"/>
      <c r="C32" s="370"/>
      <c r="D32" s="381" t="s">
        <v>111</v>
      </c>
      <c r="E32" s="379" t="s">
        <v>127</v>
      </c>
      <c r="F32" s="379">
        <v>60</v>
      </c>
      <c r="G32" s="379" t="s">
        <v>43</v>
      </c>
      <c r="H32" s="379" t="s">
        <v>40</v>
      </c>
      <c r="I32" s="383" t="s">
        <v>901</v>
      </c>
      <c r="J32" s="379" t="s">
        <v>428</v>
      </c>
      <c r="K32" s="379">
        <v>60</v>
      </c>
      <c r="L32" s="379">
        <v>10</v>
      </c>
      <c r="M32" s="379">
        <v>0</v>
      </c>
      <c r="N32" s="364" t="s">
        <v>47</v>
      </c>
      <c r="O32" s="364">
        <v>0</v>
      </c>
      <c r="P32" s="364">
        <v>0</v>
      </c>
      <c r="Q32" s="379" t="s">
        <v>42</v>
      </c>
      <c r="R32" s="379" t="s">
        <v>43</v>
      </c>
      <c r="S32" s="364" t="s">
        <v>47</v>
      </c>
      <c r="T32" s="364">
        <v>0</v>
      </c>
      <c r="U32" s="32"/>
    </row>
    <row r="33" spans="1:21" s="223" customFormat="1" ht="39.950000000000003" customHeight="1">
      <c r="A33" s="451"/>
      <c r="B33" s="453"/>
      <c r="C33" s="370"/>
      <c r="D33" s="382"/>
      <c r="E33" s="380"/>
      <c r="F33" s="380"/>
      <c r="G33" s="380"/>
      <c r="H33" s="380"/>
      <c r="I33" s="384"/>
      <c r="J33" s="380"/>
      <c r="K33" s="380"/>
      <c r="L33" s="380"/>
      <c r="M33" s="380"/>
      <c r="N33" s="366"/>
      <c r="O33" s="366"/>
      <c r="P33" s="366"/>
      <c r="Q33" s="380"/>
      <c r="R33" s="380"/>
      <c r="S33" s="366"/>
      <c r="T33" s="366"/>
      <c r="U33" s="32"/>
    </row>
    <row r="34" spans="1:21" s="223" customFormat="1" ht="39.950000000000003" customHeight="1">
      <c r="A34" s="451"/>
      <c r="B34" s="453"/>
      <c r="C34" s="370"/>
      <c r="D34" s="367" t="s">
        <v>112</v>
      </c>
      <c r="E34" s="364" t="s">
        <v>127</v>
      </c>
      <c r="F34" s="364">
        <v>6</v>
      </c>
      <c r="G34" s="379" t="s">
        <v>43</v>
      </c>
      <c r="H34" s="364" t="s">
        <v>40</v>
      </c>
      <c r="I34" s="374" t="s">
        <v>239</v>
      </c>
      <c r="J34" s="364" t="s">
        <v>249</v>
      </c>
      <c r="K34" s="364">
        <v>6</v>
      </c>
      <c r="L34" s="364">
        <v>12</v>
      </c>
      <c r="M34" s="364" t="s">
        <v>43</v>
      </c>
      <c r="N34" s="364" t="s">
        <v>47</v>
      </c>
      <c r="O34" s="364">
        <v>0</v>
      </c>
      <c r="P34" s="364">
        <v>0</v>
      </c>
      <c r="Q34" s="209" t="s">
        <v>42</v>
      </c>
      <c r="R34" s="364">
        <v>6</v>
      </c>
      <c r="S34" s="364" t="s">
        <v>47</v>
      </c>
      <c r="T34" s="364">
        <v>0</v>
      </c>
      <c r="U34" s="209"/>
    </row>
    <row r="35" spans="1:21" s="223" customFormat="1" ht="39.950000000000003" customHeight="1">
      <c r="A35" s="451"/>
      <c r="B35" s="453"/>
      <c r="C35" s="370"/>
      <c r="D35" s="368"/>
      <c r="E35" s="366"/>
      <c r="F35" s="366"/>
      <c r="G35" s="380"/>
      <c r="H35" s="366"/>
      <c r="I35" s="376"/>
      <c r="J35" s="366"/>
      <c r="K35" s="366"/>
      <c r="L35" s="366"/>
      <c r="M35" s="366"/>
      <c r="N35" s="366"/>
      <c r="O35" s="366"/>
      <c r="P35" s="366"/>
      <c r="Q35" s="209" t="s">
        <v>39</v>
      </c>
      <c r="R35" s="366"/>
      <c r="S35" s="366"/>
      <c r="T35" s="366"/>
      <c r="U35" s="209"/>
    </row>
    <row r="36" spans="1:21" s="223" customFormat="1" ht="39.950000000000003" customHeight="1">
      <c r="A36" s="451"/>
      <c r="B36" s="453"/>
      <c r="C36" s="370"/>
      <c r="D36" s="367" t="s">
        <v>113</v>
      </c>
      <c r="E36" s="211" t="s">
        <v>127</v>
      </c>
      <c r="F36" s="211">
        <v>10</v>
      </c>
      <c r="G36" s="364" t="s">
        <v>43</v>
      </c>
      <c r="H36" s="364" t="s">
        <v>40</v>
      </c>
      <c r="I36" s="374" t="s">
        <v>902</v>
      </c>
      <c r="J36" s="364" t="s">
        <v>254</v>
      </c>
      <c r="K36" s="211">
        <v>30</v>
      </c>
      <c r="L36" s="211">
        <v>1</v>
      </c>
      <c r="M36" s="364" t="s">
        <v>43</v>
      </c>
      <c r="N36" s="364" t="s">
        <v>47</v>
      </c>
      <c r="O36" s="364">
        <v>0</v>
      </c>
      <c r="P36" s="364">
        <v>0</v>
      </c>
      <c r="Q36" s="364" t="s">
        <v>39</v>
      </c>
      <c r="R36" s="211">
        <v>1</v>
      </c>
      <c r="S36" s="364" t="s">
        <v>47</v>
      </c>
      <c r="T36" s="364">
        <v>0</v>
      </c>
      <c r="U36" s="1"/>
    </row>
    <row r="37" spans="1:21" ht="40.15" customHeight="1">
      <c r="A37" s="451"/>
      <c r="B37" s="453"/>
      <c r="C37" s="370"/>
      <c r="D37" s="369"/>
      <c r="E37" s="211" t="s">
        <v>131</v>
      </c>
      <c r="F37" s="211">
        <v>5</v>
      </c>
      <c r="G37" s="365"/>
      <c r="H37" s="365"/>
      <c r="I37" s="375"/>
      <c r="J37" s="365"/>
      <c r="K37" s="211">
        <v>30</v>
      </c>
      <c r="L37" s="211">
        <v>1</v>
      </c>
      <c r="M37" s="365"/>
      <c r="N37" s="365"/>
      <c r="O37" s="365"/>
      <c r="P37" s="365"/>
      <c r="Q37" s="365"/>
      <c r="R37" s="211">
        <v>1</v>
      </c>
      <c r="S37" s="365"/>
      <c r="T37" s="365"/>
      <c r="U37" s="1"/>
    </row>
    <row r="38" spans="1:21" ht="107.25" customHeight="1">
      <c r="A38" s="451"/>
      <c r="B38" s="453"/>
      <c r="C38" s="370"/>
      <c r="D38" s="369"/>
      <c r="E38" s="211" t="s">
        <v>134</v>
      </c>
      <c r="F38" s="211">
        <v>5</v>
      </c>
      <c r="G38" s="365"/>
      <c r="H38" s="365"/>
      <c r="I38" s="375"/>
      <c r="J38" s="365"/>
      <c r="K38" s="211">
        <v>10</v>
      </c>
      <c r="L38" s="211">
        <v>1</v>
      </c>
      <c r="M38" s="365"/>
      <c r="N38" s="365"/>
      <c r="O38" s="365"/>
      <c r="P38" s="365"/>
      <c r="Q38" s="365"/>
      <c r="R38" s="211">
        <v>1</v>
      </c>
      <c r="S38" s="365"/>
      <c r="T38" s="365"/>
      <c r="U38" s="211" t="s">
        <v>389</v>
      </c>
    </row>
    <row r="39" spans="1:21" ht="39.950000000000003" customHeight="1">
      <c r="A39" s="451"/>
      <c r="B39" s="453"/>
      <c r="C39" s="370"/>
      <c r="D39" s="367" t="s">
        <v>115</v>
      </c>
      <c r="E39" s="209" t="s">
        <v>130</v>
      </c>
      <c r="F39" s="209">
        <v>1</v>
      </c>
      <c r="G39" s="364" t="s">
        <v>43</v>
      </c>
      <c r="H39" s="364" t="s">
        <v>40</v>
      </c>
      <c r="I39" s="374" t="s">
        <v>207</v>
      </c>
      <c r="J39" s="364" t="s">
        <v>254</v>
      </c>
      <c r="K39" s="209">
        <v>1</v>
      </c>
      <c r="L39" s="209">
        <v>0</v>
      </c>
      <c r="M39" s="209" t="s">
        <v>47</v>
      </c>
      <c r="N39" s="364" t="s">
        <v>47</v>
      </c>
      <c r="O39" s="364">
        <v>0</v>
      </c>
      <c r="P39" s="364">
        <v>0</v>
      </c>
      <c r="Q39" s="209" t="s">
        <v>47</v>
      </c>
      <c r="R39" s="209" t="s">
        <v>47</v>
      </c>
      <c r="S39" s="364" t="s">
        <v>47</v>
      </c>
      <c r="T39" s="364">
        <v>0</v>
      </c>
      <c r="U39" s="209"/>
    </row>
    <row r="40" spans="1:21" ht="39.950000000000003" customHeight="1">
      <c r="A40" s="451"/>
      <c r="B40" s="453"/>
      <c r="C40" s="370"/>
      <c r="D40" s="368"/>
      <c r="E40" s="209" t="s">
        <v>125</v>
      </c>
      <c r="F40" s="209">
        <v>2</v>
      </c>
      <c r="G40" s="366"/>
      <c r="H40" s="366"/>
      <c r="I40" s="376"/>
      <c r="J40" s="366"/>
      <c r="K40" s="209">
        <v>2</v>
      </c>
      <c r="L40" s="209">
        <v>1</v>
      </c>
      <c r="M40" s="209" t="s">
        <v>43</v>
      </c>
      <c r="N40" s="366"/>
      <c r="O40" s="366"/>
      <c r="P40" s="366"/>
      <c r="Q40" s="209" t="s">
        <v>42</v>
      </c>
      <c r="R40" s="209">
        <v>1</v>
      </c>
      <c r="S40" s="366"/>
      <c r="T40" s="366"/>
      <c r="U40" s="1"/>
    </row>
    <row r="41" spans="1:21" ht="72">
      <c r="A41" s="451"/>
      <c r="B41" s="453"/>
      <c r="C41" s="370"/>
      <c r="D41" s="235" t="s">
        <v>363</v>
      </c>
      <c r="E41" s="209" t="s">
        <v>120</v>
      </c>
      <c r="F41" s="209">
        <v>5</v>
      </c>
      <c r="G41" s="209" t="s">
        <v>43</v>
      </c>
      <c r="H41" s="209" t="s">
        <v>40</v>
      </c>
      <c r="I41" s="21" t="s">
        <v>207</v>
      </c>
      <c r="J41" s="209" t="s">
        <v>214</v>
      </c>
      <c r="K41" s="209">
        <v>5</v>
      </c>
      <c r="L41" s="209">
        <v>0</v>
      </c>
      <c r="M41" s="209">
        <v>0</v>
      </c>
      <c r="N41" s="209" t="s">
        <v>47</v>
      </c>
      <c r="O41" s="209">
        <v>0</v>
      </c>
      <c r="P41" s="209">
        <v>0</v>
      </c>
      <c r="Q41" s="209" t="s">
        <v>47</v>
      </c>
      <c r="R41" s="209">
        <v>0</v>
      </c>
      <c r="S41" s="209" t="s">
        <v>47</v>
      </c>
      <c r="T41" s="209">
        <v>0</v>
      </c>
      <c r="U41" s="209"/>
    </row>
    <row r="42" spans="1:21" ht="40.15" customHeight="1">
      <c r="A42" s="451"/>
      <c r="B42" s="453"/>
      <c r="C42" s="370"/>
      <c r="D42" s="4" t="s">
        <v>1000</v>
      </c>
      <c r="E42" s="4"/>
      <c r="F42" s="4">
        <f>SUM(F3:F41)</f>
        <v>252</v>
      </c>
      <c r="G42" s="4"/>
      <c r="H42" s="4"/>
      <c r="I42" s="4"/>
      <c r="J42" s="4"/>
      <c r="K42" s="4">
        <f>SUM(K3:K41)</f>
        <v>424</v>
      </c>
      <c r="L42" s="4">
        <f>SUM(L3:L41)</f>
        <v>247</v>
      </c>
      <c r="M42" s="4">
        <f>SUM(M3:M41)</f>
        <v>10</v>
      </c>
      <c r="N42" s="4"/>
      <c r="O42" s="4"/>
      <c r="P42" s="4"/>
      <c r="Q42" s="4"/>
      <c r="R42" s="4">
        <f>SUM(R3:R41)</f>
        <v>231</v>
      </c>
      <c r="S42" s="4"/>
      <c r="T42" s="4"/>
      <c r="U42" s="7"/>
    </row>
    <row r="43" spans="1:21" ht="40.15" customHeight="1">
      <c r="A43" s="451"/>
      <c r="B43" s="453"/>
      <c r="C43" s="370" t="s">
        <v>3</v>
      </c>
      <c r="D43" s="367" t="s">
        <v>2</v>
      </c>
      <c r="E43" s="209" t="s">
        <v>118</v>
      </c>
      <c r="F43" s="209">
        <v>70</v>
      </c>
      <c r="G43" s="364" t="s">
        <v>43</v>
      </c>
      <c r="H43" s="209" t="s">
        <v>40</v>
      </c>
      <c r="I43" s="374" t="s">
        <v>182</v>
      </c>
      <c r="J43" s="364" t="s">
        <v>183</v>
      </c>
      <c r="K43" s="209">
        <v>70</v>
      </c>
      <c r="L43" s="209" t="s">
        <v>43</v>
      </c>
      <c r="M43" s="209">
        <v>0</v>
      </c>
      <c r="N43" s="364" t="s">
        <v>47</v>
      </c>
      <c r="O43" s="364">
        <v>0</v>
      </c>
      <c r="P43" s="364">
        <v>0</v>
      </c>
      <c r="Q43" s="209" t="s">
        <v>43</v>
      </c>
      <c r="R43" s="209" t="s">
        <v>43</v>
      </c>
      <c r="S43" s="364" t="s">
        <v>47</v>
      </c>
      <c r="T43" s="364">
        <v>0</v>
      </c>
      <c r="U43" s="209"/>
    </row>
    <row r="44" spans="1:21" ht="162">
      <c r="A44" s="451"/>
      <c r="B44" s="453"/>
      <c r="C44" s="370"/>
      <c r="D44" s="368"/>
      <c r="E44" s="209" t="s">
        <v>138</v>
      </c>
      <c r="F44" s="209">
        <v>4</v>
      </c>
      <c r="G44" s="366"/>
      <c r="H44" s="209" t="s">
        <v>100</v>
      </c>
      <c r="I44" s="376"/>
      <c r="J44" s="366"/>
      <c r="K44" s="209">
        <v>4</v>
      </c>
      <c r="L44" s="209">
        <v>10</v>
      </c>
      <c r="M44" s="209">
        <v>10</v>
      </c>
      <c r="N44" s="366"/>
      <c r="O44" s="366"/>
      <c r="P44" s="366"/>
      <c r="Q44" s="209" t="s">
        <v>42</v>
      </c>
      <c r="R44" s="209">
        <v>10</v>
      </c>
      <c r="S44" s="366"/>
      <c r="T44" s="366"/>
      <c r="U44" s="209" t="s">
        <v>184</v>
      </c>
    </row>
    <row r="45" spans="1:21" ht="57.6" customHeight="1">
      <c r="A45" s="451"/>
      <c r="B45" s="453"/>
      <c r="C45" s="370"/>
      <c r="D45" s="235" t="s">
        <v>102</v>
      </c>
      <c r="E45" s="209" t="s">
        <v>118</v>
      </c>
      <c r="F45" s="209">
        <v>4</v>
      </c>
      <c r="G45" s="209" t="s">
        <v>43</v>
      </c>
      <c r="H45" s="209" t="s">
        <v>100</v>
      </c>
      <c r="I45" s="21" t="s">
        <v>182</v>
      </c>
      <c r="J45" s="209" t="s">
        <v>208</v>
      </c>
      <c r="K45" s="209">
        <v>4</v>
      </c>
      <c r="L45" s="209" t="s">
        <v>47</v>
      </c>
      <c r="M45" s="209" t="s">
        <v>47</v>
      </c>
      <c r="N45" s="209" t="s">
        <v>47</v>
      </c>
      <c r="O45" s="209" t="s">
        <v>47</v>
      </c>
      <c r="P45" s="209" t="s">
        <v>47</v>
      </c>
      <c r="Q45" s="209" t="s">
        <v>47</v>
      </c>
      <c r="R45" s="209" t="s">
        <v>47</v>
      </c>
      <c r="S45" s="209" t="s">
        <v>47</v>
      </c>
      <c r="T45" s="209" t="s">
        <v>47</v>
      </c>
      <c r="U45" s="209" t="s">
        <v>209</v>
      </c>
    </row>
    <row r="46" spans="1:21" s="223" customFormat="1" ht="39.950000000000003" customHeight="1">
      <c r="A46" s="451"/>
      <c r="B46" s="453"/>
      <c r="C46" s="370"/>
      <c r="D46" s="367" t="s">
        <v>104</v>
      </c>
      <c r="E46" s="364" t="s">
        <v>118</v>
      </c>
      <c r="F46" s="364">
        <v>120</v>
      </c>
      <c r="G46" s="364" t="s">
        <v>43</v>
      </c>
      <c r="H46" s="364" t="s">
        <v>100</v>
      </c>
      <c r="I46" s="374" t="s">
        <v>182</v>
      </c>
      <c r="J46" s="364" t="s">
        <v>240</v>
      </c>
      <c r="K46" s="364">
        <v>120</v>
      </c>
      <c r="L46" s="364">
        <v>120</v>
      </c>
      <c r="M46" s="364" t="s">
        <v>43</v>
      </c>
      <c r="N46" s="364" t="s">
        <v>47</v>
      </c>
      <c r="O46" s="364">
        <v>0</v>
      </c>
      <c r="P46" s="364">
        <v>0</v>
      </c>
      <c r="Q46" s="209" t="s">
        <v>100</v>
      </c>
      <c r="R46" s="364">
        <v>120</v>
      </c>
      <c r="S46" s="364" t="s">
        <v>47</v>
      </c>
      <c r="T46" s="364">
        <v>0</v>
      </c>
      <c r="U46" s="364" t="s">
        <v>242</v>
      </c>
    </row>
    <row r="47" spans="1:21" s="223" customFormat="1" ht="39.950000000000003" customHeight="1">
      <c r="A47" s="451"/>
      <c r="B47" s="453"/>
      <c r="C47" s="370"/>
      <c r="D47" s="369"/>
      <c r="E47" s="365"/>
      <c r="F47" s="365"/>
      <c r="G47" s="365"/>
      <c r="H47" s="365"/>
      <c r="I47" s="375"/>
      <c r="J47" s="365"/>
      <c r="K47" s="365"/>
      <c r="L47" s="365"/>
      <c r="M47" s="365"/>
      <c r="N47" s="365"/>
      <c r="O47" s="365"/>
      <c r="P47" s="365"/>
      <c r="Q47" s="209" t="s">
        <v>85</v>
      </c>
      <c r="R47" s="365"/>
      <c r="S47" s="365"/>
      <c r="T47" s="365"/>
      <c r="U47" s="365"/>
    </row>
    <row r="48" spans="1:21" s="223" customFormat="1" ht="39.950000000000003" customHeight="1">
      <c r="A48" s="451"/>
      <c r="B48" s="453"/>
      <c r="C48" s="370"/>
      <c r="D48" s="369"/>
      <c r="E48" s="366"/>
      <c r="F48" s="366"/>
      <c r="G48" s="365"/>
      <c r="H48" s="365"/>
      <c r="I48" s="375"/>
      <c r="J48" s="365"/>
      <c r="K48" s="366"/>
      <c r="L48" s="366"/>
      <c r="M48" s="365"/>
      <c r="N48" s="365"/>
      <c r="O48" s="365"/>
      <c r="P48" s="365"/>
      <c r="Q48" s="209" t="s">
        <v>83</v>
      </c>
      <c r="R48" s="366"/>
      <c r="S48" s="365"/>
      <c r="T48" s="365"/>
      <c r="U48" s="365"/>
    </row>
    <row r="49" spans="1:21" s="223" customFormat="1" ht="39.950000000000003" customHeight="1">
      <c r="A49" s="451"/>
      <c r="B49" s="453"/>
      <c r="C49" s="370"/>
      <c r="D49" s="369"/>
      <c r="E49" s="364" t="s">
        <v>130</v>
      </c>
      <c r="F49" s="364">
        <v>20</v>
      </c>
      <c r="G49" s="365"/>
      <c r="H49" s="365"/>
      <c r="I49" s="375"/>
      <c r="J49" s="365"/>
      <c r="K49" s="364">
        <v>20</v>
      </c>
      <c r="L49" s="364">
        <v>20</v>
      </c>
      <c r="M49" s="365"/>
      <c r="N49" s="365"/>
      <c r="O49" s="365"/>
      <c r="P49" s="365"/>
      <c r="Q49" s="209" t="s">
        <v>100</v>
      </c>
      <c r="R49" s="364">
        <v>20</v>
      </c>
      <c r="S49" s="365"/>
      <c r="T49" s="365"/>
      <c r="U49" s="365"/>
    </row>
    <row r="50" spans="1:21" s="223" customFormat="1" ht="39.950000000000003" customHeight="1">
      <c r="A50" s="451"/>
      <c r="B50" s="453"/>
      <c r="C50" s="370"/>
      <c r="D50" s="369"/>
      <c r="E50" s="365"/>
      <c r="F50" s="365"/>
      <c r="G50" s="365"/>
      <c r="H50" s="365"/>
      <c r="I50" s="375"/>
      <c r="J50" s="365"/>
      <c r="K50" s="365"/>
      <c r="L50" s="365"/>
      <c r="M50" s="365"/>
      <c r="N50" s="365"/>
      <c r="O50" s="365"/>
      <c r="P50" s="365"/>
      <c r="Q50" s="209" t="s">
        <v>85</v>
      </c>
      <c r="R50" s="365"/>
      <c r="S50" s="365"/>
      <c r="T50" s="365"/>
      <c r="U50" s="365"/>
    </row>
    <row r="51" spans="1:21" s="223" customFormat="1" ht="39.950000000000003" customHeight="1">
      <c r="A51" s="451"/>
      <c r="B51" s="453"/>
      <c r="C51" s="370"/>
      <c r="D51" s="369"/>
      <c r="E51" s="366"/>
      <c r="F51" s="366"/>
      <c r="G51" s="365"/>
      <c r="H51" s="365"/>
      <c r="I51" s="375"/>
      <c r="J51" s="365"/>
      <c r="K51" s="366"/>
      <c r="L51" s="366"/>
      <c r="M51" s="365"/>
      <c r="N51" s="365"/>
      <c r="O51" s="365"/>
      <c r="P51" s="365"/>
      <c r="Q51" s="209" t="s">
        <v>83</v>
      </c>
      <c r="R51" s="366"/>
      <c r="S51" s="365"/>
      <c r="T51" s="365"/>
      <c r="U51" s="365"/>
    </row>
    <row r="52" spans="1:21" s="223" customFormat="1" ht="39.950000000000003" customHeight="1">
      <c r="A52" s="451"/>
      <c r="B52" s="453"/>
      <c r="C52" s="370"/>
      <c r="D52" s="369"/>
      <c r="E52" s="364" t="s">
        <v>120</v>
      </c>
      <c r="F52" s="364">
        <v>5</v>
      </c>
      <c r="G52" s="365"/>
      <c r="H52" s="365"/>
      <c r="I52" s="375"/>
      <c r="J52" s="365"/>
      <c r="K52" s="364">
        <v>5</v>
      </c>
      <c r="L52" s="364">
        <v>5</v>
      </c>
      <c r="M52" s="365"/>
      <c r="N52" s="365"/>
      <c r="O52" s="365"/>
      <c r="P52" s="365"/>
      <c r="Q52" s="209" t="s">
        <v>100</v>
      </c>
      <c r="R52" s="364">
        <v>5</v>
      </c>
      <c r="S52" s="365"/>
      <c r="T52" s="365"/>
      <c r="U52" s="365"/>
    </row>
    <row r="53" spans="1:21" s="223" customFormat="1" ht="39.950000000000003" customHeight="1">
      <c r="A53" s="451"/>
      <c r="B53" s="453"/>
      <c r="C53" s="370"/>
      <c r="D53" s="369"/>
      <c r="E53" s="365"/>
      <c r="F53" s="365"/>
      <c r="G53" s="365"/>
      <c r="H53" s="365"/>
      <c r="I53" s="375"/>
      <c r="J53" s="365"/>
      <c r="K53" s="365"/>
      <c r="L53" s="365"/>
      <c r="M53" s="365"/>
      <c r="N53" s="365"/>
      <c r="O53" s="365"/>
      <c r="P53" s="365"/>
      <c r="Q53" s="209" t="s">
        <v>85</v>
      </c>
      <c r="R53" s="365"/>
      <c r="S53" s="365"/>
      <c r="T53" s="365"/>
      <c r="U53" s="365"/>
    </row>
    <row r="54" spans="1:21" s="223" customFormat="1" ht="39.950000000000003" customHeight="1">
      <c r="A54" s="451"/>
      <c r="B54" s="453"/>
      <c r="C54" s="370"/>
      <c r="D54" s="369"/>
      <c r="E54" s="366"/>
      <c r="F54" s="366"/>
      <c r="G54" s="365"/>
      <c r="H54" s="365"/>
      <c r="I54" s="375"/>
      <c r="J54" s="365"/>
      <c r="K54" s="366"/>
      <c r="L54" s="366"/>
      <c r="M54" s="365"/>
      <c r="N54" s="365"/>
      <c r="O54" s="365"/>
      <c r="P54" s="365"/>
      <c r="Q54" s="209" t="s">
        <v>83</v>
      </c>
      <c r="R54" s="366"/>
      <c r="S54" s="365"/>
      <c r="T54" s="365"/>
      <c r="U54" s="365"/>
    </row>
    <row r="55" spans="1:21" s="223" customFormat="1" ht="39.950000000000003" customHeight="1">
      <c r="A55" s="451"/>
      <c r="B55" s="453"/>
      <c r="C55" s="370"/>
      <c r="D55" s="369"/>
      <c r="E55" s="364" t="s">
        <v>135</v>
      </c>
      <c r="F55" s="364">
        <v>10</v>
      </c>
      <c r="G55" s="365"/>
      <c r="H55" s="365"/>
      <c r="I55" s="375"/>
      <c r="J55" s="365"/>
      <c r="K55" s="364">
        <v>10</v>
      </c>
      <c r="L55" s="364">
        <v>10</v>
      </c>
      <c r="M55" s="365"/>
      <c r="N55" s="365"/>
      <c r="O55" s="365"/>
      <c r="P55" s="365"/>
      <c r="Q55" s="209" t="s">
        <v>100</v>
      </c>
      <c r="R55" s="364">
        <v>10</v>
      </c>
      <c r="S55" s="365"/>
      <c r="T55" s="365"/>
      <c r="U55" s="365"/>
    </row>
    <row r="56" spans="1:21" s="223" customFormat="1" ht="39.950000000000003" customHeight="1">
      <c r="A56" s="451"/>
      <c r="B56" s="453"/>
      <c r="C56" s="370"/>
      <c r="D56" s="369"/>
      <c r="E56" s="365"/>
      <c r="F56" s="365"/>
      <c r="G56" s="365"/>
      <c r="H56" s="365"/>
      <c r="I56" s="375"/>
      <c r="J56" s="365"/>
      <c r="K56" s="365"/>
      <c r="L56" s="365"/>
      <c r="M56" s="365"/>
      <c r="N56" s="365"/>
      <c r="O56" s="365"/>
      <c r="P56" s="365"/>
      <c r="Q56" s="209" t="s">
        <v>85</v>
      </c>
      <c r="R56" s="365"/>
      <c r="S56" s="365"/>
      <c r="T56" s="365"/>
      <c r="U56" s="365"/>
    </row>
    <row r="57" spans="1:21" s="223" customFormat="1" ht="39.950000000000003" customHeight="1">
      <c r="A57" s="451"/>
      <c r="B57" s="453"/>
      <c r="C57" s="370"/>
      <c r="D57" s="369"/>
      <c r="E57" s="366"/>
      <c r="F57" s="366"/>
      <c r="G57" s="365"/>
      <c r="H57" s="365"/>
      <c r="I57" s="375"/>
      <c r="J57" s="365"/>
      <c r="K57" s="366"/>
      <c r="L57" s="366"/>
      <c r="M57" s="365"/>
      <c r="N57" s="365"/>
      <c r="O57" s="365"/>
      <c r="P57" s="365"/>
      <c r="Q57" s="209" t="s">
        <v>83</v>
      </c>
      <c r="R57" s="366"/>
      <c r="S57" s="365"/>
      <c r="T57" s="365"/>
      <c r="U57" s="365"/>
    </row>
    <row r="58" spans="1:21" s="223" customFormat="1" ht="39.950000000000003" customHeight="1">
      <c r="A58" s="451"/>
      <c r="B58" s="453"/>
      <c r="C58" s="370"/>
      <c r="D58" s="369"/>
      <c r="E58" s="364" t="s">
        <v>136</v>
      </c>
      <c r="F58" s="364">
        <v>60</v>
      </c>
      <c r="G58" s="365"/>
      <c r="H58" s="365"/>
      <c r="I58" s="375"/>
      <c r="J58" s="365"/>
      <c r="K58" s="364">
        <v>60</v>
      </c>
      <c r="L58" s="364">
        <v>150</v>
      </c>
      <c r="M58" s="365"/>
      <c r="N58" s="365"/>
      <c r="O58" s="365"/>
      <c r="P58" s="365"/>
      <c r="Q58" s="209" t="s">
        <v>100</v>
      </c>
      <c r="R58" s="364">
        <v>150</v>
      </c>
      <c r="S58" s="365"/>
      <c r="T58" s="365"/>
      <c r="U58" s="365"/>
    </row>
    <row r="59" spans="1:21" s="223" customFormat="1" ht="39.950000000000003" customHeight="1">
      <c r="A59" s="451"/>
      <c r="B59" s="453"/>
      <c r="C59" s="370"/>
      <c r="D59" s="369"/>
      <c r="E59" s="365"/>
      <c r="F59" s="365"/>
      <c r="G59" s="365"/>
      <c r="H59" s="365"/>
      <c r="I59" s="375"/>
      <c r="J59" s="365"/>
      <c r="K59" s="365"/>
      <c r="L59" s="365"/>
      <c r="M59" s="365"/>
      <c r="N59" s="365"/>
      <c r="O59" s="365"/>
      <c r="P59" s="365"/>
      <c r="Q59" s="209" t="s">
        <v>85</v>
      </c>
      <c r="R59" s="365"/>
      <c r="S59" s="365"/>
      <c r="T59" s="365"/>
      <c r="U59" s="365"/>
    </row>
    <row r="60" spans="1:21" s="223" customFormat="1" ht="39.950000000000003" customHeight="1">
      <c r="A60" s="451"/>
      <c r="B60" s="453"/>
      <c r="C60" s="370"/>
      <c r="D60" s="369"/>
      <c r="E60" s="366"/>
      <c r="F60" s="366"/>
      <c r="G60" s="365"/>
      <c r="H60" s="365"/>
      <c r="I60" s="375"/>
      <c r="J60" s="365"/>
      <c r="K60" s="366"/>
      <c r="L60" s="366"/>
      <c r="M60" s="365"/>
      <c r="N60" s="365"/>
      <c r="O60" s="365"/>
      <c r="P60" s="365"/>
      <c r="Q60" s="209" t="s">
        <v>83</v>
      </c>
      <c r="R60" s="366"/>
      <c r="S60" s="365"/>
      <c r="T60" s="365"/>
      <c r="U60" s="365"/>
    </row>
    <row r="61" spans="1:21" s="223" customFormat="1" ht="39.950000000000003" customHeight="1">
      <c r="A61" s="451"/>
      <c r="B61" s="453"/>
      <c r="C61" s="370"/>
      <c r="D61" s="369"/>
      <c r="E61" s="364" t="s">
        <v>125</v>
      </c>
      <c r="F61" s="364">
        <v>5</v>
      </c>
      <c r="G61" s="365"/>
      <c r="H61" s="365"/>
      <c r="I61" s="375"/>
      <c r="J61" s="365"/>
      <c r="K61" s="364">
        <v>5</v>
      </c>
      <c r="L61" s="364">
        <v>10</v>
      </c>
      <c r="M61" s="365"/>
      <c r="N61" s="365"/>
      <c r="O61" s="365"/>
      <c r="P61" s="365"/>
      <c r="Q61" s="209" t="s">
        <v>100</v>
      </c>
      <c r="R61" s="364">
        <v>10</v>
      </c>
      <c r="S61" s="365"/>
      <c r="T61" s="365"/>
      <c r="U61" s="365"/>
    </row>
    <row r="62" spans="1:21" s="223" customFormat="1" ht="39.950000000000003" customHeight="1">
      <c r="A62" s="451"/>
      <c r="B62" s="453"/>
      <c r="C62" s="370"/>
      <c r="D62" s="369"/>
      <c r="E62" s="365"/>
      <c r="F62" s="365"/>
      <c r="G62" s="365"/>
      <c r="H62" s="365"/>
      <c r="I62" s="375"/>
      <c r="J62" s="365"/>
      <c r="K62" s="365"/>
      <c r="L62" s="365"/>
      <c r="M62" s="365"/>
      <c r="N62" s="365"/>
      <c r="O62" s="365"/>
      <c r="P62" s="365"/>
      <c r="Q62" s="209" t="s">
        <v>85</v>
      </c>
      <c r="R62" s="365"/>
      <c r="S62" s="365"/>
      <c r="T62" s="365"/>
      <c r="U62" s="365"/>
    </row>
    <row r="63" spans="1:21" s="223" customFormat="1" ht="39.950000000000003" customHeight="1">
      <c r="A63" s="451"/>
      <c r="B63" s="453"/>
      <c r="C63" s="370"/>
      <c r="D63" s="369"/>
      <c r="E63" s="366"/>
      <c r="F63" s="366"/>
      <c r="G63" s="365"/>
      <c r="H63" s="365"/>
      <c r="I63" s="375"/>
      <c r="J63" s="365"/>
      <c r="K63" s="366"/>
      <c r="L63" s="366"/>
      <c r="M63" s="365"/>
      <c r="N63" s="365"/>
      <c r="O63" s="365"/>
      <c r="P63" s="365"/>
      <c r="Q63" s="209" t="s">
        <v>83</v>
      </c>
      <c r="R63" s="366"/>
      <c r="S63" s="365"/>
      <c r="T63" s="365"/>
      <c r="U63" s="366"/>
    </row>
    <row r="64" spans="1:21" s="223" customFormat="1" ht="134.25" customHeight="1">
      <c r="A64" s="451"/>
      <c r="B64" s="453"/>
      <c r="C64" s="370"/>
      <c r="D64" s="369"/>
      <c r="E64" s="364" t="s">
        <v>138</v>
      </c>
      <c r="F64" s="364">
        <v>2</v>
      </c>
      <c r="G64" s="365"/>
      <c r="H64" s="365"/>
      <c r="I64" s="375"/>
      <c r="J64" s="365"/>
      <c r="K64" s="364">
        <v>10</v>
      </c>
      <c r="L64" s="364">
        <v>10</v>
      </c>
      <c r="M64" s="365"/>
      <c r="N64" s="365"/>
      <c r="O64" s="365"/>
      <c r="P64" s="365"/>
      <c r="Q64" s="209" t="s">
        <v>100</v>
      </c>
      <c r="R64" s="364">
        <v>10</v>
      </c>
      <c r="S64" s="365"/>
      <c r="T64" s="365"/>
      <c r="U64" s="364" t="s">
        <v>243</v>
      </c>
    </row>
    <row r="65" spans="1:21" s="223" customFormat="1" ht="39.950000000000003" customHeight="1">
      <c r="A65" s="451"/>
      <c r="B65" s="453"/>
      <c r="C65" s="370"/>
      <c r="D65" s="369"/>
      <c r="E65" s="365"/>
      <c r="F65" s="365"/>
      <c r="G65" s="365"/>
      <c r="H65" s="365"/>
      <c r="I65" s="375"/>
      <c r="J65" s="365"/>
      <c r="K65" s="365"/>
      <c r="L65" s="365"/>
      <c r="M65" s="365"/>
      <c r="N65" s="365"/>
      <c r="O65" s="365"/>
      <c r="P65" s="365"/>
      <c r="Q65" s="209" t="s">
        <v>85</v>
      </c>
      <c r="R65" s="365"/>
      <c r="S65" s="365"/>
      <c r="T65" s="365"/>
      <c r="U65" s="365"/>
    </row>
    <row r="66" spans="1:21" s="223" customFormat="1" ht="58.5" customHeight="1">
      <c r="A66" s="451"/>
      <c r="B66" s="453"/>
      <c r="C66" s="370"/>
      <c r="D66" s="368"/>
      <c r="E66" s="366"/>
      <c r="F66" s="366"/>
      <c r="G66" s="366"/>
      <c r="H66" s="366"/>
      <c r="I66" s="376"/>
      <c r="J66" s="366"/>
      <c r="K66" s="366"/>
      <c r="L66" s="366"/>
      <c r="M66" s="366"/>
      <c r="N66" s="366"/>
      <c r="O66" s="366"/>
      <c r="P66" s="366"/>
      <c r="Q66" s="209" t="s">
        <v>83</v>
      </c>
      <c r="R66" s="366"/>
      <c r="S66" s="366"/>
      <c r="T66" s="366"/>
      <c r="U66" s="366"/>
    </row>
    <row r="67" spans="1:21" ht="39.950000000000003" customHeight="1">
      <c r="A67" s="451"/>
      <c r="B67" s="453"/>
      <c r="C67" s="370"/>
      <c r="D67" s="367" t="s">
        <v>275</v>
      </c>
      <c r="E67" s="364" t="s">
        <v>118</v>
      </c>
      <c r="F67" s="364">
        <v>120</v>
      </c>
      <c r="G67" s="364" t="s">
        <v>43</v>
      </c>
      <c r="H67" s="364" t="s">
        <v>40</v>
      </c>
      <c r="I67" s="374" t="s">
        <v>182</v>
      </c>
      <c r="J67" s="364" t="s">
        <v>277</v>
      </c>
      <c r="K67" s="364">
        <v>120</v>
      </c>
      <c r="L67" s="364">
        <v>10</v>
      </c>
      <c r="M67" s="364">
        <v>10</v>
      </c>
      <c r="N67" s="364" t="s">
        <v>47</v>
      </c>
      <c r="O67" s="364">
        <v>0</v>
      </c>
      <c r="P67" s="364">
        <v>0</v>
      </c>
      <c r="Q67" s="364" t="s">
        <v>82</v>
      </c>
      <c r="R67" s="364">
        <v>10</v>
      </c>
      <c r="S67" s="364" t="s">
        <v>47</v>
      </c>
      <c r="T67" s="364">
        <v>0</v>
      </c>
      <c r="U67" s="377"/>
    </row>
    <row r="68" spans="1:21" ht="39.950000000000003" customHeight="1">
      <c r="A68" s="451"/>
      <c r="B68" s="453"/>
      <c r="C68" s="370"/>
      <c r="D68" s="369"/>
      <c r="E68" s="365"/>
      <c r="F68" s="365"/>
      <c r="G68" s="365"/>
      <c r="H68" s="365"/>
      <c r="I68" s="375"/>
      <c r="J68" s="365"/>
      <c r="K68" s="365"/>
      <c r="L68" s="365"/>
      <c r="M68" s="365"/>
      <c r="N68" s="365"/>
      <c r="O68" s="365"/>
      <c r="P68" s="365"/>
      <c r="Q68" s="365"/>
      <c r="R68" s="365"/>
      <c r="S68" s="365"/>
      <c r="T68" s="365"/>
      <c r="U68" s="385"/>
    </row>
    <row r="69" spans="1:21" ht="39.950000000000003" customHeight="1">
      <c r="A69" s="451"/>
      <c r="B69" s="453"/>
      <c r="C69" s="370"/>
      <c r="D69" s="369"/>
      <c r="E69" s="365"/>
      <c r="F69" s="365"/>
      <c r="G69" s="365"/>
      <c r="H69" s="365"/>
      <c r="I69" s="375"/>
      <c r="J69" s="365"/>
      <c r="K69" s="365"/>
      <c r="L69" s="365"/>
      <c r="M69" s="365"/>
      <c r="N69" s="365"/>
      <c r="O69" s="365"/>
      <c r="P69" s="365"/>
      <c r="Q69" s="365"/>
      <c r="R69" s="365"/>
      <c r="S69" s="365"/>
      <c r="T69" s="365"/>
      <c r="U69" s="385"/>
    </row>
    <row r="70" spans="1:21" ht="23.25" customHeight="1">
      <c r="A70" s="451"/>
      <c r="B70" s="453"/>
      <c r="C70" s="370"/>
      <c r="D70" s="369"/>
      <c r="E70" s="366"/>
      <c r="F70" s="366"/>
      <c r="G70" s="365"/>
      <c r="H70" s="366"/>
      <c r="I70" s="375"/>
      <c r="J70" s="365"/>
      <c r="K70" s="366"/>
      <c r="L70" s="366"/>
      <c r="M70" s="366"/>
      <c r="N70" s="365"/>
      <c r="O70" s="365"/>
      <c r="P70" s="365"/>
      <c r="Q70" s="366"/>
      <c r="R70" s="366"/>
      <c r="S70" s="365"/>
      <c r="T70" s="365"/>
      <c r="U70" s="378"/>
    </row>
    <row r="71" spans="1:21" ht="39.950000000000003" customHeight="1">
      <c r="A71" s="451"/>
      <c r="B71" s="453"/>
      <c r="C71" s="370"/>
      <c r="D71" s="369"/>
      <c r="E71" s="364" t="s">
        <v>138</v>
      </c>
      <c r="F71" s="364">
        <v>15</v>
      </c>
      <c r="G71" s="365"/>
      <c r="H71" s="364" t="s">
        <v>44</v>
      </c>
      <c r="I71" s="375"/>
      <c r="J71" s="365"/>
      <c r="K71" s="364">
        <v>30</v>
      </c>
      <c r="L71" s="364">
        <v>45</v>
      </c>
      <c r="M71" s="364">
        <v>45</v>
      </c>
      <c r="N71" s="365"/>
      <c r="O71" s="365"/>
      <c r="P71" s="365"/>
      <c r="Q71" s="1" t="s">
        <v>39</v>
      </c>
      <c r="R71" s="209">
        <v>45</v>
      </c>
      <c r="S71" s="365"/>
      <c r="T71" s="365"/>
      <c r="U71" s="364" t="s">
        <v>278</v>
      </c>
    </row>
    <row r="72" spans="1:21" ht="39.950000000000003" customHeight="1">
      <c r="A72" s="451"/>
      <c r="B72" s="453"/>
      <c r="C72" s="370"/>
      <c r="D72" s="369"/>
      <c r="E72" s="365"/>
      <c r="F72" s="365"/>
      <c r="G72" s="365"/>
      <c r="H72" s="365"/>
      <c r="I72" s="375"/>
      <c r="J72" s="365"/>
      <c r="K72" s="365"/>
      <c r="L72" s="365"/>
      <c r="M72" s="365"/>
      <c r="N72" s="365"/>
      <c r="O72" s="365"/>
      <c r="P72" s="365"/>
      <c r="Q72" s="1" t="s">
        <v>78</v>
      </c>
      <c r="R72" s="364" t="s">
        <v>43</v>
      </c>
      <c r="S72" s="365"/>
      <c r="T72" s="365"/>
      <c r="U72" s="365"/>
    </row>
    <row r="73" spans="1:21" ht="39.950000000000003" customHeight="1">
      <c r="A73" s="451"/>
      <c r="B73" s="453"/>
      <c r="C73" s="370"/>
      <c r="D73" s="368"/>
      <c r="E73" s="366"/>
      <c r="F73" s="365"/>
      <c r="G73" s="366"/>
      <c r="H73" s="365"/>
      <c r="I73" s="376"/>
      <c r="J73" s="366"/>
      <c r="K73" s="365"/>
      <c r="L73" s="365"/>
      <c r="M73" s="365"/>
      <c r="N73" s="366"/>
      <c r="O73" s="366"/>
      <c r="P73" s="366"/>
      <c r="Q73" s="1" t="s">
        <v>82</v>
      </c>
      <c r="R73" s="366"/>
      <c r="S73" s="366"/>
      <c r="T73" s="366"/>
      <c r="U73" s="366"/>
    </row>
    <row r="74" spans="1:21" s="223" customFormat="1" ht="39.950000000000003" customHeight="1">
      <c r="A74" s="451"/>
      <c r="B74" s="453"/>
      <c r="C74" s="370"/>
      <c r="D74" s="367" t="s">
        <v>176</v>
      </c>
      <c r="E74" s="364" t="s">
        <v>118</v>
      </c>
      <c r="F74" s="364">
        <v>9</v>
      </c>
      <c r="G74" s="364" t="s">
        <v>43</v>
      </c>
      <c r="H74" s="364" t="s">
        <v>903</v>
      </c>
      <c r="I74" s="364" t="s">
        <v>182</v>
      </c>
      <c r="J74" s="364" t="s">
        <v>254</v>
      </c>
      <c r="K74" s="364">
        <v>10</v>
      </c>
      <c r="L74" s="364" t="s">
        <v>43</v>
      </c>
      <c r="M74" s="364" t="s">
        <v>43</v>
      </c>
      <c r="N74" s="364" t="s">
        <v>47</v>
      </c>
      <c r="O74" s="364">
        <v>0</v>
      </c>
      <c r="P74" s="364">
        <v>0</v>
      </c>
      <c r="Q74" s="364" t="s">
        <v>42</v>
      </c>
      <c r="R74" s="364" t="s">
        <v>43</v>
      </c>
      <c r="S74" s="364" t="s">
        <v>47</v>
      </c>
      <c r="T74" s="364">
        <v>0</v>
      </c>
      <c r="U74" s="364" t="s">
        <v>297</v>
      </c>
    </row>
    <row r="75" spans="1:21" s="223" customFormat="1" ht="39.950000000000003" customHeight="1">
      <c r="A75" s="451"/>
      <c r="B75" s="453"/>
      <c r="C75" s="370"/>
      <c r="D75" s="369"/>
      <c r="E75" s="366"/>
      <c r="F75" s="366"/>
      <c r="G75" s="365"/>
      <c r="H75" s="365"/>
      <c r="I75" s="365"/>
      <c r="J75" s="365"/>
      <c r="K75" s="365"/>
      <c r="L75" s="365"/>
      <c r="M75" s="365"/>
      <c r="N75" s="365"/>
      <c r="O75" s="365"/>
      <c r="P75" s="365"/>
      <c r="Q75" s="366"/>
      <c r="R75" s="365"/>
      <c r="S75" s="365"/>
      <c r="T75" s="365"/>
      <c r="U75" s="366"/>
    </row>
    <row r="76" spans="1:21" s="223" customFormat="1" ht="162" customHeight="1">
      <c r="A76" s="451"/>
      <c r="B76" s="453"/>
      <c r="C76" s="370"/>
      <c r="D76" s="369"/>
      <c r="E76" s="364" t="s">
        <v>138</v>
      </c>
      <c r="F76" s="364">
        <v>1</v>
      </c>
      <c r="G76" s="365"/>
      <c r="H76" s="365"/>
      <c r="I76" s="365"/>
      <c r="J76" s="365"/>
      <c r="K76" s="365"/>
      <c r="L76" s="365"/>
      <c r="M76" s="365"/>
      <c r="N76" s="365"/>
      <c r="O76" s="365"/>
      <c r="P76" s="365"/>
      <c r="Q76" s="364" t="s">
        <v>42</v>
      </c>
      <c r="R76" s="365"/>
      <c r="S76" s="365"/>
      <c r="T76" s="365"/>
      <c r="U76" s="209" t="s">
        <v>296</v>
      </c>
    </row>
    <row r="77" spans="1:21" s="223" customFormat="1" ht="39.950000000000003" customHeight="1">
      <c r="A77" s="451"/>
      <c r="B77" s="453"/>
      <c r="C77" s="370"/>
      <c r="D77" s="368"/>
      <c r="E77" s="366"/>
      <c r="F77" s="366"/>
      <c r="G77" s="366"/>
      <c r="H77" s="366"/>
      <c r="I77" s="366"/>
      <c r="J77" s="366"/>
      <c r="K77" s="366"/>
      <c r="L77" s="366"/>
      <c r="M77" s="366"/>
      <c r="N77" s="366"/>
      <c r="O77" s="366"/>
      <c r="P77" s="366"/>
      <c r="Q77" s="366"/>
      <c r="R77" s="366"/>
      <c r="S77" s="366"/>
      <c r="T77" s="366"/>
      <c r="U77" s="209" t="s">
        <v>297</v>
      </c>
    </row>
    <row r="78" spans="1:21" s="223" customFormat="1" ht="39.950000000000003" customHeight="1">
      <c r="A78" s="451"/>
      <c r="B78" s="453"/>
      <c r="C78" s="370"/>
      <c r="D78" s="367" t="s">
        <v>105</v>
      </c>
      <c r="E78" s="364" t="s">
        <v>118</v>
      </c>
      <c r="F78" s="364">
        <v>10</v>
      </c>
      <c r="G78" s="364">
        <f ca="1">G78</f>
        <v>0</v>
      </c>
      <c r="H78" s="364" t="s">
        <v>904</v>
      </c>
      <c r="I78" s="364" t="s">
        <v>182</v>
      </c>
      <c r="J78" s="364" t="s">
        <v>312</v>
      </c>
      <c r="K78" s="364">
        <v>10</v>
      </c>
      <c r="L78" s="209">
        <v>1</v>
      </c>
      <c r="M78" s="364">
        <v>0</v>
      </c>
      <c r="N78" s="364" t="s">
        <v>47</v>
      </c>
      <c r="O78" s="364" t="s">
        <v>47</v>
      </c>
      <c r="P78" s="364" t="s">
        <v>47</v>
      </c>
      <c r="Q78" s="364" t="s">
        <v>42</v>
      </c>
      <c r="R78" s="209">
        <v>1</v>
      </c>
      <c r="S78" s="364" t="s">
        <v>47</v>
      </c>
      <c r="T78" s="364">
        <v>0</v>
      </c>
      <c r="U78" s="364" t="s">
        <v>313</v>
      </c>
    </row>
    <row r="79" spans="1:21" s="223" customFormat="1" ht="39.950000000000003" customHeight="1">
      <c r="A79" s="451"/>
      <c r="B79" s="453"/>
      <c r="C79" s="370"/>
      <c r="D79" s="368"/>
      <c r="E79" s="366"/>
      <c r="F79" s="366"/>
      <c r="G79" s="366"/>
      <c r="H79" s="366"/>
      <c r="I79" s="366" t="s">
        <v>182</v>
      </c>
      <c r="J79" s="366" t="s">
        <v>314</v>
      </c>
      <c r="K79" s="366"/>
      <c r="L79" s="209">
        <v>1</v>
      </c>
      <c r="M79" s="366"/>
      <c r="N79" s="366"/>
      <c r="O79" s="366"/>
      <c r="P79" s="366"/>
      <c r="Q79" s="366" t="s">
        <v>42</v>
      </c>
      <c r="R79" s="209">
        <v>1</v>
      </c>
      <c r="S79" s="366" t="s">
        <v>47</v>
      </c>
      <c r="T79" s="366">
        <v>0</v>
      </c>
      <c r="U79" s="366"/>
    </row>
    <row r="80" spans="1:21" s="223" customFormat="1" ht="39.950000000000003" customHeight="1">
      <c r="A80" s="451"/>
      <c r="B80" s="453"/>
      <c r="C80" s="370"/>
      <c r="D80" s="367" t="s">
        <v>107</v>
      </c>
      <c r="E80" s="364" t="s">
        <v>118</v>
      </c>
      <c r="F80" s="364">
        <v>10</v>
      </c>
      <c r="G80" s="364" t="s">
        <v>47</v>
      </c>
      <c r="H80" s="364" t="s">
        <v>40</v>
      </c>
      <c r="I80" s="364" t="s">
        <v>182</v>
      </c>
      <c r="J80" s="364" t="s">
        <v>285</v>
      </c>
      <c r="K80" s="364">
        <v>10</v>
      </c>
      <c r="L80" s="364">
        <v>5</v>
      </c>
      <c r="M80" s="364">
        <v>0</v>
      </c>
      <c r="N80" s="364" t="s">
        <v>47</v>
      </c>
      <c r="O80" s="364">
        <v>0</v>
      </c>
      <c r="P80" s="364">
        <v>0</v>
      </c>
      <c r="Q80" s="209" t="s">
        <v>100</v>
      </c>
      <c r="R80" s="209">
        <v>5</v>
      </c>
      <c r="S80" s="364" t="s">
        <v>47</v>
      </c>
      <c r="T80" s="364">
        <v>0</v>
      </c>
      <c r="U80" s="364" t="s">
        <v>468</v>
      </c>
    </row>
    <row r="81" spans="1:21" s="223" customFormat="1" ht="39.950000000000003" customHeight="1">
      <c r="A81" s="451"/>
      <c r="B81" s="453"/>
      <c r="C81" s="370"/>
      <c r="D81" s="369"/>
      <c r="E81" s="365"/>
      <c r="F81" s="365"/>
      <c r="G81" s="365"/>
      <c r="H81" s="365"/>
      <c r="I81" s="365"/>
      <c r="J81" s="365"/>
      <c r="K81" s="365"/>
      <c r="L81" s="365"/>
      <c r="M81" s="365"/>
      <c r="N81" s="365"/>
      <c r="O81" s="365"/>
      <c r="P81" s="365"/>
      <c r="Q81" s="209" t="s">
        <v>76</v>
      </c>
      <c r="R81" s="209">
        <v>5</v>
      </c>
      <c r="S81" s="365"/>
      <c r="T81" s="365"/>
      <c r="U81" s="365"/>
    </row>
    <row r="82" spans="1:21" s="223" customFormat="1" ht="39.950000000000003" customHeight="1">
      <c r="A82" s="451"/>
      <c r="B82" s="453"/>
      <c r="C82" s="370"/>
      <c r="D82" s="369"/>
      <c r="E82" s="365"/>
      <c r="F82" s="365"/>
      <c r="G82" s="365"/>
      <c r="H82" s="365"/>
      <c r="I82" s="365"/>
      <c r="J82" s="365"/>
      <c r="K82" s="365"/>
      <c r="L82" s="365"/>
      <c r="M82" s="365"/>
      <c r="N82" s="365"/>
      <c r="O82" s="365"/>
      <c r="P82" s="365"/>
      <c r="Q82" s="209" t="s">
        <v>83</v>
      </c>
      <c r="R82" s="209">
        <v>1</v>
      </c>
      <c r="S82" s="365"/>
      <c r="T82" s="365"/>
      <c r="U82" s="365"/>
    </row>
    <row r="83" spans="1:21" s="223" customFormat="1" ht="39.950000000000003" customHeight="1">
      <c r="A83" s="451"/>
      <c r="B83" s="453"/>
      <c r="C83" s="370"/>
      <c r="D83" s="369"/>
      <c r="E83" s="366"/>
      <c r="F83" s="366"/>
      <c r="G83" s="365"/>
      <c r="H83" s="366"/>
      <c r="I83" s="365"/>
      <c r="J83" s="366"/>
      <c r="K83" s="366"/>
      <c r="L83" s="366"/>
      <c r="M83" s="365"/>
      <c r="N83" s="365"/>
      <c r="O83" s="365"/>
      <c r="P83" s="365"/>
      <c r="Q83" s="209" t="s">
        <v>39</v>
      </c>
      <c r="R83" s="209">
        <v>1</v>
      </c>
      <c r="S83" s="365"/>
      <c r="T83" s="365"/>
      <c r="U83" s="366"/>
    </row>
    <row r="84" spans="1:21" s="223" customFormat="1" ht="39.950000000000003" customHeight="1">
      <c r="A84" s="451"/>
      <c r="B84" s="453"/>
      <c r="C84" s="370"/>
      <c r="D84" s="369"/>
      <c r="E84" s="364" t="s">
        <v>138</v>
      </c>
      <c r="F84" s="364">
        <v>2</v>
      </c>
      <c r="G84" s="365"/>
      <c r="H84" s="364" t="s">
        <v>100</v>
      </c>
      <c r="I84" s="365"/>
      <c r="J84" s="364" t="s">
        <v>469</v>
      </c>
      <c r="K84" s="364">
        <v>2</v>
      </c>
      <c r="L84" s="364">
        <v>2</v>
      </c>
      <c r="M84" s="365"/>
      <c r="N84" s="365"/>
      <c r="O84" s="365"/>
      <c r="P84" s="365"/>
      <c r="Q84" s="209" t="s">
        <v>83</v>
      </c>
      <c r="R84" s="209">
        <v>2</v>
      </c>
      <c r="S84" s="365"/>
      <c r="T84" s="365"/>
      <c r="U84" s="364" t="s">
        <v>470</v>
      </c>
    </row>
    <row r="85" spans="1:21" s="223" customFormat="1" ht="68.25" customHeight="1">
      <c r="A85" s="451"/>
      <c r="B85" s="453"/>
      <c r="C85" s="370"/>
      <c r="D85" s="369"/>
      <c r="E85" s="366"/>
      <c r="F85" s="366"/>
      <c r="G85" s="365"/>
      <c r="H85" s="366"/>
      <c r="I85" s="365"/>
      <c r="J85" s="366"/>
      <c r="K85" s="366"/>
      <c r="L85" s="366"/>
      <c r="M85" s="365"/>
      <c r="N85" s="365"/>
      <c r="O85" s="365"/>
      <c r="P85" s="365"/>
      <c r="Q85" s="209" t="s">
        <v>39</v>
      </c>
      <c r="R85" s="209">
        <v>2</v>
      </c>
      <c r="S85" s="365"/>
      <c r="T85" s="365"/>
      <c r="U85" s="366"/>
    </row>
    <row r="86" spans="1:21" s="223" customFormat="1" ht="39.950000000000003" customHeight="1">
      <c r="A86" s="451"/>
      <c r="B86" s="453"/>
      <c r="C86" s="370"/>
      <c r="D86" s="369"/>
      <c r="E86" s="364" t="s">
        <v>138</v>
      </c>
      <c r="F86" s="364">
        <v>3</v>
      </c>
      <c r="G86" s="365"/>
      <c r="H86" s="364" t="s">
        <v>100</v>
      </c>
      <c r="I86" s="365"/>
      <c r="J86" s="364" t="s">
        <v>471</v>
      </c>
      <c r="K86" s="364">
        <f>3+3</f>
        <v>6</v>
      </c>
      <c r="L86" s="364">
        <f>3*2</f>
        <v>6</v>
      </c>
      <c r="M86" s="365"/>
      <c r="N86" s="365"/>
      <c r="O86" s="365"/>
      <c r="P86" s="365"/>
      <c r="Q86" s="209" t="s">
        <v>83</v>
      </c>
      <c r="R86" s="209">
        <v>6</v>
      </c>
      <c r="S86" s="365"/>
      <c r="T86" s="365"/>
      <c r="U86" s="364" t="s">
        <v>472</v>
      </c>
    </row>
    <row r="87" spans="1:21" s="223" customFormat="1" ht="39.950000000000003" customHeight="1">
      <c r="A87" s="451"/>
      <c r="B87" s="453"/>
      <c r="C87" s="370"/>
      <c r="D87" s="368"/>
      <c r="E87" s="366"/>
      <c r="F87" s="366"/>
      <c r="G87" s="366"/>
      <c r="H87" s="366"/>
      <c r="I87" s="366"/>
      <c r="J87" s="366"/>
      <c r="K87" s="366"/>
      <c r="L87" s="366"/>
      <c r="M87" s="366"/>
      <c r="N87" s="366"/>
      <c r="O87" s="366"/>
      <c r="P87" s="366"/>
      <c r="Q87" s="209" t="s">
        <v>39</v>
      </c>
      <c r="R87" s="209">
        <v>6</v>
      </c>
      <c r="S87" s="366"/>
      <c r="T87" s="366"/>
      <c r="U87" s="366"/>
    </row>
    <row r="88" spans="1:21" s="223" customFormat="1" ht="42.6" customHeight="1">
      <c r="A88" s="451"/>
      <c r="B88" s="453"/>
      <c r="C88" s="370"/>
      <c r="D88" s="367" t="s">
        <v>108</v>
      </c>
      <c r="E88" s="209" t="s">
        <v>118</v>
      </c>
      <c r="F88" s="209">
        <v>15</v>
      </c>
      <c r="G88" s="364" t="s">
        <v>43</v>
      </c>
      <c r="H88" s="209" t="s">
        <v>40</v>
      </c>
      <c r="I88" s="364" t="s">
        <v>182</v>
      </c>
      <c r="J88" s="209" t="s">
        <v>186</v>
      </c>
      <c r="K88" s="209">
        <v>15</v>
      </c>
      <c r="L88" s="209" t="s">
        <v>47</v>
      </c>
      <c r="M88" s="209" t="s">
        <v>47</v>
      </c>
      <c r="N88" s="364" t="s">
        <v>47</v>
      </c>
      <c r="O88" s="364">
        <v>0</v>
      </c>
      <c r="P88" s="209">
        <v>0</v>
      </c>
      <c r="Q88" s="209" t="s">
        <v>47</v>
      </c>
      <c r="R88" s="209">
        <v>0</v>
      </c>
      <c r="S88" s="364" t="s">
        <v>47</v>
      </c>
      <c r="T88" s="364">
        <v>0</v>
      </c>
      <c r="U88" s="364"/>
    </row>
    <row r="89" spans="1:21" s="223" customFormat="1" ht="42.6" customHeight="1">
      <c r="A89" s="451"/>
      <c r="B89" s="453"/>
      <c r="C89" s="370"/>
      <c r="D89" s="369"/>
      <c r="E89" s="364" t="s">
        <v>118</v>
      </c>
      <c r="F89" s="364">
        <v>20</v>
      </c>
      <c r="G89" s="365"/>
      <c r="H89" s="364" t="s">
        <v>905</v>
      </c>
      <c r="I89" s="365"/>
      <c r="J89" s="386" t="s">
        <v>350</v>
      </c>
      <c r="K89" s="209">
        <v>20</v>
      </c>
      <c r="L89" s="389">
        <v>15</v>
      </c>
      <c r="M89" s="389">
        <v>0</v>
      </c>
      <c r="N89" s="365"/>
      <c r="O89" s="365"/>
      <c r="P89" s="389" t="s">
        <v>47</v>
      </c>
      <c r="Q89" s="389" t="s">
        <v>42</v>
      </c>
      <c r="R89" s="389">
        <v>15</v>
      </c>
      <c r="S89" s="365"/>
      <c r="T89" s="365"/>
      <c r="U89" s="365"/>
    </row>
    <row r="90" spans="1:21" s="223" customFormat="1" ht="42.6" customHeight="1">
      <c r="A90" s="451"/>
      <c r="B90" s="453"/>
      <c r="C90" s="370"/>
      <c r="D90" s="369"/>
      <c r="E90" s="365"/>
      <c r="F90" s="365"/>
      <c r="G90" s="365"/>
      <c r="H90" s="365"/>
      <c r="I90" s="365"/>
      <c r="J90" s="387"/>
      <c r="K90" s="209">
        <v>3</v>
      </c>
      <c r="L90" s="390"/>
      <c r="M90" s="390"/>
      <c r="N90" s="365"/>
      <c r="O90" s="365"/>
      <c r="P90" s="390"/>
      <c r="Q90" s="390"/>
      <c r="R90" s="390"/>
      <c r="S90" s="365"/>
      <c r="T90" s="365"/>
      <c r="U90" s="365"/>
    </row>
    <row r="91" spans="1:21" s="223" customFormat="1" ht="42.6" customHeight="1">
      <c r="A91" s="451"/>
      <c r="B91" s="453"/>
      <c r="C91" s="370"/>
      <c r="D91" s="368"/>
      <c r="E91" s="366"/>
      <c r="F91" s="366"/>
      <c r="G91" s="366"/>
      <c r="H91" s="366"/>
      <c r="I91" s="366"/>
      <c r="J91" s="388"/>
      <c r="K91" s="209">
        <v>4</v>
      </c>
      <c r="L91" s="391"/>
      <c r="M91" s="391"/>
      <c r="N91" s="366"/>
      <c r="O91" s="366"/>
      <c r="P91" s="391"/>
      <c r="Q91" s="391"/>
      <c r="R91" s="391"/>
      <c r="S91" s="366"/>
      <c r="T91" s="366"/>
      <c r="U91" s="366"/>
    </row>
    <row r="92" spans="1:21" s="223" customFormat="1" ht="110.45" customHeight="1">
      <c r="A92" s="451"/>
      <c r="B92" s="453"/>
      <c r="C92" s="370"/>
      <c r="D92" s="367" t="s">
        <v>110</v>
      </c>
      <c r="E92" s="209" t="s">
        <v>118</v>
      </c>
      <c r="F92" s="209">
        <v>7</v>
      </c>
      <c r="G92" s="364" t="s">
        <v>43</v>
      </c>
      <c r="H92" s="364" t="s">
        <v>40</v>
      </c>
      <c r="I92" s="364" t="s">
        <v>182</v>
      </c>
      <c r="J92" s="364" t="s">
        <v>295</v>
      </c>
      <c r="K92" s="209">
        <v>7</v>
      </c>
      <c r="L92" s="209">
        <v>2</v>
      </c>
      <c r="M92" s="364" t="s">
        <v>47</v>
      </c>
      <c r="N92" s="364" t="s">
        <v>47</v>
      </c>
      <c r="O92" s="364" t="s">
        <v>47</v>
      </c>
      <c r="P92" s="364" t="s">
        <v>47</v>
      </c>
      <c r="Q92" s="209" t="s">
        <v>83</v>
      </c>
      <c r="R92" s="209">
        <v>2</v>
      </c>
      <c r="S92" s="364" t="s">
        <v>47</v>
      </c>
      <c r="T92" s="364">
        <v>0</v>
      </c>
      <c r="U92" s="364"/>
    </row>
    <row r="93" spans="1:21" ht="39.950000000000003" customHeight="1">
      <c r="A93" s="451"/>
      <c r="B93" s="453"/>
      <c r="C93" s="370"/>
      <c r="D93" s="399"/>
      <c r="E93" s="209" t="s">
        <v>130</v>
      </c>
      <c r="F93" s="209">
        <v>2</v>
      </c>
      <c r="G93" s="392"/>
      <c r="H93" s="392"/>
      <c r="I93" s="392"/>
      <c r="J93" s="392"/>
      <c r="K93" s="209">
        <v>2</v>
      </c>
      <c r="L93" s="209">
        <v>0</v>
      </c>
      <c r="M93" s="392"/>
      <c r="N93" s="392"/>
      <c r="O93" s="392"/>
      <c r="P93" s="392"/>
      <c r="Q93" s="209" t="s">
        <v>47</v>
      </c>
      <c r="R93" s="209" t="s">
        <v>47</v>
      </c>
      <c r="S93" s="392"/>
      <c r="T93" s="392"/>
      <c r="U93" s="392"/>
    </row>
    <row r="94" spans="1:21" ht="39.950000000000003" customHeight="1">
      <c r="A94" s="451"/>
      <c r="B94" s="453"/>
      <c r="C94" s="370"/>
      <c r="D94" s="393" t="s">
        <v>111</v>
      </c>
      <c r="E94" s="32" t="s">
        <v>118</v>
      </c>
      <c r="F94" s="32">
        <v>35</v>
      </c>
      <c r="G94" s="364" t="s">
        <v>43</v>
      </c>
      <c r="H94" s="395" t="s">
        <v>40</v>
      </c>
      <c r="I94" s="397" t="s">
        <v>182</v>
      </c>
      <c r="J94" s="395" t="s">
        <v>413</v>
      </c>
      <c r="K94" s="32">
        <v>35</v>
      </c>
      <c r="L94" s="32">
        <v>28</v>
      </c>
      <c r="M94" s="32">
        <v>0</v>
      </c>
      <c r="N94" s="364" t="s">
        <v>47</v>
      </c>
      <c r="O94" s="364" t="s">
        <v>47</v>
      </c>
      <c r="P94" s="364" t="s">
        <v>47</v>
      </c>
      <c r="Q94" s="379" t="s">
        <v>42</v>
      </c>
      <c r="R94" s="32">
        <v>28</v>
      </c>
      <c r="S94" s="364" t="s">
        <v>47</v>
      </c>
      <c r="T94" s="364">
        <v>0</v>
      </c>
      <c r="U94" s="32"/>
    </row>
    <row r="95" spans="1:21" ht="88.5" customHeight="1">
      <c r="A95" s="451"/>
      <c r="B95" s="453"/>
      <c r="C95" s="370"/>
      <c r="D95" s="394"/>
      <c r="E95" s="31" t="s">
        <v>138</v>
      </c>
      <c r="F95" s="31">
        <v>5</v>
      </c>
      <c r="G95" s="392"/>
      <c r="H95" s="396"/>
      <c r="I95" s="398"/>
      <c r="J95" s="396"/>
      <c r="K95" s="31">
        <v>5</v>
      </c>
      <c r="L95" s="31">
        <v>2</v>
      </c>
      <c r="M95" s="31">
        <v>0</v>
      </c>
      <c r="N95" s="392"/>
      <c r="O95" s="392"/>
      <c r="P95" s="392"/>
      <c r="Q95" s="380"/>
      <c r="R95" s="31">
        <v>2</v>
      </c>
      <c r="S95" s="392"/>
      <c r="T95" s="392"/>
      <c r="U95" s="31" t="s">
        <v>429</v>
      </c>
    </row>
    <row r="96" spans="1:21" ht="39.950000000000003" customHeight="1">
      <c r="A96" s="451"/>
      <c r="B96" s="453"/>
      <c r="C96" s="370"/>
      <c r="D96" s="401" t="s">
        <v>112</v>
      </c>
      <c r="E96" s="400" t="s">
        <v>118</v>
      </c>
      <c r="F96" s="400">
        <v>6</v>
      </c>
      <c r="G96" s="400"/>
      <c r="H96" s="400" t="s">
        <v>40</v>
      </c>
      <c r="I96" s="400" t="s">
        <v>182</v>
      </c>
      <c r="J96" s="400" t="s">
        <v>384</v>
      </c>
      <c r="K96" s="400">
        <v>6</v>
      </c>
      <c r="L96" s="400">
        <v>12</v>
      </c>
      <c r="M96" s="400">
        <v>0</v>
      </c>
      <c r="N96" s="400" t="s">
        <v>47</v>
      </c>
      <c r="O96" s="400">
        <v>0</v>
      </c>
      <c r="P96" s="400">
        <v>0</v>
      </c>
      <c r="Q96" s="209" t="s">
        <v>42</v>
      </c>
      <c r="R96" s="209">
        <v>6</v>
      </c>
      <c r="S96" s="400" t="s">
        <v>47</v>
      </c>
      <c r="T96" s="400">
        <v>0</v>
      </c>
      <c r="U96" s="400"/>
    </row>
    <row r="97" spans="1:1024" ht="40.15" customHeight="1">
      <c r="A97" s="451"/>
      <c r="B97" s="453"/>
      <c r="C97" s="370"/>
      <c r="D97" s="368"/>
      <c r="E97" s="366"/>
      <c r="F97" s="366"/>
      <c r="G97" s="366"/>
      <c r="H97" s="366"/>
      <c r="I97" s="366"/>
      <c r="J97" s="366"/>
      <c r="K97" s="366"/>
      <c r="L97" s="366"/>
      <c r="M97" s="366"/>
      <c r="N97" s="366"/>
      <c r="O97" s="366"/>
      <c r="P97" s="366"/>
      <c r="Q97" s="209" t="s">
        <v>39</v>
      </c>
      <c r="R97" s="209">
        <v>6</v>
      </c>
      <c r="S97" s="366"/>
      <c r="T97" s="366"/>
      <c r="U97" s="366"/>
    </row>
    <row r="98" spans="1:1024" ht="28.9" customHeight="1">
      <c r="A98" s="451"/>
      <c r="B98" s="453"/>
      <c r="C98" s="370"/>
      <c r="D98" s="367" t="s">
        <v>113</v>
      </c>
      <c r="E98" s="377" t="s">
        <v>118</v>
      </c>
      <c r="F98" s="364">
        <v>10</v>
      </c>
      <c r="G98" s="364"/>
      <c r="H98" s="364" t="s">
        <v>906</v>
      </c>
      <c r="I98" s="364" t="s">
        <v>182</v>
      </c>
      <c r="J98" s="364" t="s">
        <v>254</v>
      </c>
      <c r="K98" s="364">
        <v>10</v>
      </c>
      <c r="L98" s="364">
        <v>10</v>
      </c>
      <c r="M98" s="400">
        <v>0</v>
      </c>
      <c r="N98" s="400" t="s">
        <v>47</v>
      </c>
      <c r="O98" s="400">
        <v>0</v>
      </c>
      <c r="P98" s="400">
        <v>0</v>
      </c>
      <c r="Q98" s="364" t="s">
        <v>79</v>
      </c>
      <c r="R98" s="364">
        <v>10</v>
      </c>
      <c r="S98" s="400" t="s">
        <v>47</v>
      </c>
      <c r="T98" s="400">
        <v>0</v>
      </c>
      <c r="U98" s="377" t="s">
        <v>392</v>
      </c>
    </row>
    <row r="99" spans="1:1024" ht="40.15" customHeight="1">
      <c r="A99" s="451"/>
      <c r="B99" s="453"/>
      <c r="C99" s="370"/>
      <c r="D99" s="368"/>
      <c r="E99" s="378"/>
      <c r="F99" s="366"/>
      <c r="G99" s="366"/>
      <c r="H99" s="366"/>
      <c r="I99" s="366"/>
      <c r="J99" s="366"/>
      <c r="K99" s="366"/>
      <c r="L99" s="366"/>
      <c r="M99" s="366"/>
      <c r="N99" s="366"/>
      <c r="O99" s="366"/>
      <c r="P99" s="366"/>
      <c r="Q99" s="366"/>
      <c r="R99" s="366"/>
      <c r="S99" s="366"/>
      <c r="T99" s="366"/>
      <c r="U99" s="378"/>
    </row>
    <row r="100" spans="1:1024" ht="40.15" customHeight="1">
      <c r="A100" s="451"/>
      <c r="B100" s="453"/>
      <c r="C100" s="370"/>
      <c r="D100" s="364" t="s">
        <v>114</v>
      </c>
      <c r="E100" s="1" t="s">
        <v>118</v>
      </c>
      <c r="F100" s="209">
        <v>3</v>
      </c>
      <c r="G100" s="364" t="s">
        <v>47</v>
      </c>
      <c r="H100" s="209" t="s">
        <v>40</v>
      </c>
      <c r="I100" s="374" t="s">
        <v>182</v>
      </c>
      <c r="J100" s="364" t="s">
        <v>288</v>
      </c>
      <c r="K100" s="238">
        <v>3</v>
      </c>
      <c r="L100" s="238">
        <v>3</v>
      </c>
      <c r="M100" s="364" t="s">
        <v>47</v>
      </c>
      <c r="N100" s="364" t="s">
        <v>47</v>
      </c>
      <c r="O100" s="364" t="s">
        <v>47</v>
      </c>
      <c r="P100" s="364" t="s">
        <v>47</v>
      </c>
      <c r="Q100" s="364" t="s">
        <v>42</v>
      </c>
      <c r="R100" s="238">
        <v>3</v>
      </c>
      <c r="S100" s="364" t="s">
        <v>47</v>
      </c>
      <c r="T100" s="364" t="s">
        <v>47</v>
      </c>
      <c r="U100" s="250"/>
    </row>
    <row r="101" spans="1:1024" s="45" customFormat="1" ht="40.15" customHeight="1">
      <c r="A101" s="451"/>
      <c r="B101" s="453"/>
      <c r="C101" s="370"/>
      <c r="D101" s="365"/>
      <c r="E101" s="402" t="s">
        <v>138</v>
      </c>
      <c r="F101" s="364">
        <v>3</v>
      </c>
      <c r="G101" s="365"/>
      <c r="H101" s="364" t="s">
        <v>44</v>
      </c>
      <c r="I101" s="375"/>
      <c r="J101" s="365"/>
      <c r="K101" s="364">
        <v>3</v>
      </c>
      <c r="L101" s="364">
        <v>3</v>
      </c>
      <c r="M101" s="365"/>
      <c r="N101" s="365"/>
      <c r="O101" s="365"/>
      <c r="P101" s="365"/>
      <c r="Q101" s="365"/>
      <c r="R101" s="364">
        <v>3</v>
      </c>
      <c r="S101" s="365"/>
      <c r="T101" s="365"/>
      <c r="U101" s="1" t="s">
        <v>403</v>
      </c>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row>
    <row r="102" spans="1:1024" s="45" customFormat="1" ht="40.15" customHeight="1">
      <c r="A102" s="451"/>
      <c r="B102" s="453"/>
      <c r="C102" s="370"/>
      <c r="D102" s="366"/>
      <c r="E102" s="403"/>
      <c r="F102" s="366"/>
      <c r="G102" s="366"/>
      <c r="H102" s="366"/>
      <c r="I102" s="376"/>
      <c r="J102" s="366"/>
      <c r="K102" s="366"/>
      <c r="L102" s="366"/>
      <c r="M102" s="366"/>
      <c r="N102" s="366"/>
      <c r="O102" s="366"/>
      <c r="P102" s="366"/>
      <c r="Q102" s="366"/>
      <c r="R102" s="366"/>
      <c r="S102" s="366"/>
      <c r="T102" s="366"/>
      <c r="U102" s="1" t="s">
        <v>404</v>
      </c>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row>
    <row r="103" spans="1:1024" s="45" customFormat="1" ht="36">
      <c r="A103" s="451"/>
      <c r="B103" s="453"/>
      <c r="C103" s="370"/>
      <c r="D103" s="235" t="s">
        <v>115</v>
      </c>
      <c r="E103" s="1" t="s">
        <v>118</v>
      </c>
      <c r="F103" s="238">
        <v>5</v>
      </c>
      <c r="G103" s="1"/>
      <c r="H103" s="209" t="s">
        <v>40</v>
      </c>
      <c r="I103" s="21" t="s">
        <v>182</v>
      </c>
      <c r="J103" s="1" t="s">
        <v>422</v>
      </c>
      <c r="K103" s="1">
        <v>5</v>
      </c>
      <c r="L103" s="1">
        <v>5</v>
      </c>
      <c r="M103" s="1" t="s">
        <v>43</v>
      </c>
      <c r="N103" s="1" t="s">
        <v>47</v>
      </c>
      <c r="O103" s="1" t="s">
        <v>47</v>
      </c>
      <c r="P103" s="1" t="s">
        <v>47</v>
      </c>
      <c r="Q103" s="1" t="s">
        <v>80</v>
      </c>
      <c r="R103" s="1">
        <v>5</v>
      </c>
      <c r="S103" s="1" t="s">
        <v>47</v>
      </c>
      <c r="T103" s="1" t="s">
        <v>47</v>
      </c>
      <c r="U103" s="1"/>
    </row>
    <row r="104" spans="1:1024" ht="40.15" customHeight="1">
      <c r="A104" s="451"/>
      <c r="B104" s="453"/>
      <c r="C104" s="370"/>
      <c r="D104" s="367" t="s">
        <v>116</v>
      </c>
      <c r="E104" s="364" t="s">
        <v>118</v>
      </c>
      <c r="F104" s="364">
        <v>15</v>
      </c>
      <c r="G104" s="364" t="s">
        <v>43</v>
      </c>
      <c r="H104" s="364" t="s">
        <v>903</v>
      </c>
      <c r="I104" s="364" t="s">
        <v>182</v>
      </c>
      <c r="J104" s="364" t="s">
        <v>191</v>
      </c>
      <c r="K104" s="364">
        <v>15</v>
      </c>
      <c r="L104" s="364" t="s">
        <v>43</v>
      </c>
      <c r="M104" s="364" t="s">
        <v>43</v>
      </c>
      <c r="N104" s="364" t="s">
        <v>47</v>
      </c>
      <c r="O104" s="364">
        <v>0</v>
      </c>
      <c r="P104" s="364">
        <v>0</v>
      </c>
      <c r="Q104" s="364" t="s">
        <v>43</v>
      </c>
      <c r="R104" s="364" t="s">
        <v>43</v>
      </c>
      <c r="S104" s="364" t="s">
        <v>43</v>
      </c>
      <c r="T104" s="364">
        <v>0</v>
      </c>
      <c r="U104" s="364"/>
    </row>
    <row r="105" spans="1:1024" ht="40.15" customHeight="1">
      <c r="A105" s="451"/>
      <c r="B105" s="453"/>
      <c r="C105" s="370"/>
      <c r="D105" s="369"/>
      <c r="E105" s="366"/>
      <c r="F105" s="366"/>
      <c r="G105" s="365"/>
      <c r="H105" s="366"/>
      <c r="I105" s="365"/>
      <c r="J105" s="366"/>
      <c r="K105" s="366"/>
      <c r="L105" s="365"/>
      <c r="M105" s="365"/>
      <c r="N105" s="365"/>
      <c r="O105" s="365"/>
      <c r="P105" s="365"/>
      <c r="Q105" s="365"/>
      <c r="R105" s="365"/>
      <c r="S105" s="365"/>
      <c r="T105" s="365"/>
      <c r="U105" s="366" t="s">
        <v>454</v>
      </c>
    </row>
    <row r="106" spans="1:1024" ht="40.15" customHeight="1">
      <c r="A106" s="451"/>
      <c r="B106" s="453"/>
      <c r="C106" s="370"/>
      <c r="D106" s="399"/>
      <c r="E106" s="209" t="s">
        <v>136</v>
      </c>
      <c r="F106" s="209">
        <v>8</v>
      </c>
      <c r="G106" s="392"/>
      <c r="H106" s="209" t="s">
        <v>100</v>
      </c>
      <c r="I106" s="392"/>
      <c r="J106" s="209" t="s">
        <v>365</v>
      </c>
      <c r="K106" s="209">
        <v>8</v>
      </c>
      <c r="L106" s="392"/>
      <c r="M106" s="392"/>
      <c r="N106" s="392"/>
      <c r="O106" s="392"/>
      <c r="P106" s="392"/>
      <c r="Q106" s="392"/>
      <c r="R106" s="392"/>
      <c r="S106" s="392"/>
      <c r="T106" s="392"/>
      <c r="U106" s="209" t="s">
        <v>455</v>
      </c>
    </row>
    <row r="107" spans="1:1024" s="45" customFormat="1" ht="39.75" customHeight="1">
      <c r="A107" s="451"/>
      <c r="B107" s="453"/>
      <c r="C107" s="370"/>
      <c r="D107" s="393" t="s">
        <v>117</v>
      </c>
      <c r="E107" s="31" t="s">
        <v>118</v>
      </c>
      <c r="F107" s="32">
        <v>10</v>
      </c>
      <c r="G107" s="395" t="s">
        <v>43</v>
      </c>
      <c r="H107" s="31" t="s">
        <v>40</v>
      </c>
      <c r="I107" s="36" t="s">
        <v>212</v>
      </c>
      <c r="J107" s="32" t="s">
        <v>461</v>
      </c>
      <c r="K107" s="32">
        <v>10</v>
      </c>
      <c r="L107" s="32" t="s">
        <v>43</v>
      </c>
      <c r="M107" s="32" t="s">
        <v>43</v>
      </c>
      <c r="N107" s="395" t="s">
        <v>47</v>
      </c>
      <c r="O107" s="31" t="s">
        <v>47</v>
      </c>
      <c r="P107" s="395" t="s">
        <v>47</v>
      </c>
      <c r="Q107" s="32" t="s">
        <v>47</v>
      </c>
      <c r="R107" s="32" t="s">
        <v>47</v>
      </c>
      <c r="S107" s="395" t="s">
        <v>47</v>
      </c>
      <c r="T107" s="395">
        <v>0</v>
      </c>
      <c r="U107" s="32"/>
    </row>
    <row r="108" spans="1:1024" s="45" customFormat="1" ht="39.75" customHeight="1">
      <c r="A108" s="451"/>
      <c r="B108" s="453"/>
      <c r="C108" s="370"/>
      <c r="D108" s="410"/>
      <c r="E108" s="395" t="s">
        <v>138</v>
      </c>
      <c r="F108" s="395">
        <v>10</v>
      </c>
      <c r="G108" s="411"/>
      <c r="H108" s="395" t="s">
        <v>100</v>
      </c>
      <c r="I108" s="395" t="s">
        <v>182</v>
      </c>
      <c r="J108" s="395" t="s">
        <v>288</v>
      </c>
      <c r="K108" s="395">
        <v>10</v>
      </c>
      <c r="L108" s="395">
        <v>20</v>
      </c>
      <c r="M108" s="395">
        <v>20</v>
      </c>
      <c r="N108" s="411"/>
      <c r="O108" s="395" t="s">
        <v>47</v>
      </c>
      <c r="P108" s="411"/>
      <c r="Q108" s="31" t="s">
        <v>39</v>
      </c>
      <c r="R108" s="395">
        <v>40</v>
      </c>
      <c r="S108" s="411"/>
      <c r="T108" s="411"/>
      <c r="U108" s="395" t="s">
        <v>462</v>
      </c>
    </row>
    <row r="109" spans="1:1024" s="45" customFormat="1" ht="39.75" customHeight="1">
      <c r="A109" s="451"/>
      <c r="B109" s="453"/>
      <c r="C109" s="370"/>
      <c r="D109" s="382"/>
      <c r="E109" s="380"/>
      <c r="F109" s="380"/>
      <c r="G109" s="380"/>
      <c r="H109" s="380"/>
      <c r="I109" s="380"/>
      <c r="J109" s="380"/>
      <c r="K109" s="380"/>
      <c r="L109" s="380"/>
      <c r="M109" s="380"/>
      <c r="N109" s="380"/>
      <c r="O109" s="380"/>
      <c r="P109" s="380"/>
      <c r="Q109" s="31" t="s">
        <v>78</v>
      </c>
      <c r="R109" s="380"/>
      <c r="S109" s="380"/>
      <c r="T109" s="380"/>
      <c r="U109" s="380"/>
    </row>
    <row r="110" spans="1:1024" ht="54" customHeight="1">
      <c r="A110" s="451"/>
      <c r="B110" s="453"/>
      <c r="C110" s="370"/>
      <c r="D110" s="235" t="s">
        <v>363</v>
      </c>
      <c r="E110" s="209" t="s">
        <v>118</v>
      </c>
      <c r="F110" s="209">
        <v>3</v>
      </c>
      <c r="G110" s="209"/>
      <c r="H110" s="209" t="s">
        <v>40</v>
      </c>
      <c r="I110" s="21" t="s">
        <v>182</v>
      </c>
      <c r="J110" s="209" t="s">
        <v>282</v>
      </c>
      <c r="K110" s="209">
        <v>3</v>
      </c>
      <c r="L110" s="209">
        <v>0</v>
      </c>
      <c r="M110" s="209">
        <v>0</v>
      </c>
      <c r="N110" s="209" t="s">
        <v>47</v>
      </c>
      <c r="O110" s="209">
        <v>0</v>
      </c>
      <c r="P110" s="209">
        <v>0</v>
      </c>
      <c r="Q110" s="209" t="s">
        <v>47</v>
      </c>
      <c r="R110" s="209">
        <v>0</v>
      </c>
      <c r="S110" s="209" t="s">
        <v>47</v>
      </c>
      <c r="T110" s="209">
        <v>0</v>
      </c>
      <c r="U110" s="209"/>
    </row>
    <row r="111" spans="1:1024" ht="54" customHeight="1">
      <c r="A111" s="451"/>
      <c r="B111" s="453"/>
      <c r="C111" s="370"/>
      <c r="D111" s="404" t="s">
        <v>441</v>
      </c>
      <c r="E111" s="407" t="s">
        <v>136</v>
      </c>
      <c r="F111" s="407">
        <v>4</v>
      </c>
      <c r="G111" s="407" t="s">
        <v>43</v>
      </c>
      <c r="H111" s="407" t="s">
        <v>100</v>
      </c>
      <c r="I111" s="407" t="s">
        <v>182</v>
      </c>
      <c r="J111" s="407" t="s">
        <v>442</v>
      </c>
      <c r="K111" s="407">
        <v>8</v>
      </c>
      <c r="L111" s="407">
        <v>8</v>
      </c>
      <c r="M111" s="407" t="s">
        <v>43</v>
      </c>
      <c r="N111" s="407" t="s">
        <v>47</v>
      </c>
      <c r="O111" s="407" t="s">
        <v>47</v>
      </c>
      <c r="P111" s="407" t="s">
        <v>47</v>
      </c>
      <c r="Q111" s="28" t="s">
        <v>83</v>
      </c>
      <c r="R111" s="28">
        <v>8</v>
      </c>
      <c r="S111" s="407" t="s">
        <v>47</v>
      </c>
      <c r="T111" s="407" t="s">
        <v>47</v>
      </c>
      <c r="U111" s="407" t="s">
        <v>297</v>
      </c>
    </row>
    <row r="112" spans="1:1024" ht="54" customHeight="1">
      <c r="A112" s="451"/>
      <c r="B112" s="453"/>
      <c r="C112" s="370"/>
      <c r="D112" s="405"/>
      <c r="E112" s="408"/>
      <c r="F112" s="408"/>
      <c r="G112" s="408"/>
      <c r="H112" s="408"/>
      <c r="I112" s="408"/>
      <c r="J112" s="408"/>
      <c r="K112" s="408"/>
      <c r="L112" s="408"/>
      <c r="M112" s="408"/>
      <c r="N112" s="408"/>
      <c r="O112" s="408"/>
      <c r="P112" s="408"/>
      <c r="Q112" s="28" t="s">
        <v>42</v>
      </c>
      <c r="R112" s="28">
        <v>8</v>
      </c>
      <c r="S112" s="408"/>
      <c r="T112" s="408"/>
      <c r="U112" s="408"/>
    </row>
    <row r="113" spans="1:21" ht="54" customHeight="1">
      <c r="A113" s="451"/>
      <c r="B113" s="453"/>
      <c r="C113" s="370"/>
      <c r="D113" s="406"/>
      <c r="E113" s="409"/>
      <c r="F113" s="409"/>
      <c r="G113" s="409"/>
      <c r="H113" s="409"/>
      <c r="I113" s="409"/>
      <c r="J113" s="409"/>
      <c r="K113" s="409"/>
      <c r="L113" s="409"/>
      <c r="M113" s="409"/>
      <c r="N113" s="409"/>
      <c r="O113" s="409"/>
      <c r="P113" s="409"/>
      <c r="Q113" s="28" t="s">
        <v>75</v>
      </c>
      <c r="R113" s="28">
        <v>1</v>
      </c>
      <c r="S113" s="409"/>
      <c r="T113" s="409"/>
      <c r="U113" s="409"/>
    </row>
    <row r="114" spans="1:21" ht="54" customHeight="1">
      <c r="A114" s="451"/>
      <c r="B114" s="453"/>
      <c r="C114" s="370"/>
      <c r="D114" s="414" t="s">
        <v>441</v>
      </c>
      <c r="E114" s="412" t="s">
        <v>443</v>
      </c>
      <c r="F114" s="412">
        <v>20</v>
      </c>
      <c r="G114" s="412" t="s">
        <v>43</v>
      </c>
      <c r="H114" s="412" t="s">
        <v>216</v>
      </c>
      <c r="I114" s="412" t="s">
        <v>182</v>
      </c>
      <c r="J114" s="412" t="s">
        <v>444</v>
      </c>
      <c r="K114" s="412">
        <v>20</v>
      </c>
      <c r="L114" s="412">
        <v>6</v>
      </c>
      <c r="M114" s="412" t="s">
        <v>43</v>
      </c>
      <c r="N114" s="412" t="s">
        <v>47</v>
      </c>
      <c r="O114" s="412" t="s">
        <v>47</v>
      </c>
      <c r="P114" s="412" t="s">
        <v>47</v>
      </c>
      <c r="Q114" s="28" t="s">
        <v>83</v>
      </c>
      <c r="R114" s="28">
        <v>6</v>
      </c>
      <c r="S114" s="412" t="s">
        <v>47</v>
      </c>
      <c r="T114" s="412" t="s">
        <v>47</v>
      </c>
      <c r="U114" s="412"/>
    </row>
    <row r="115" spans="1:21" ht="54" customHeight="1">
      <c r="A115" s="451"/>
      <c r="B115" s="453"/>
      <c r="C115" s="370"/>
      <c r="D115" s="405"/>
      <c r="E115" s="408"/>
      <c r="F115" s="408"/>
      <c r="G115" s="408"/>
      <c r="H115" s="408"/>
      <c r="I115" s="408"/>
      <c r="J115" s="408"/>
      <c r="K115" s="408"/>
      <c r="L115" s="408"/>
      <c r="M115" s="408"/>
      <c r="N115" s="408"/>
      <c r="O115" s="408"/>
      <c r="P115" s="408"/>
      <c r="Q115" s="28" t="s">
        <v>42</v>
      </c>
      <c r="R115" s="28">
        <v>6</v>
      </c>
      <c r="S115" s="408"/>
      <c r="T115" s="408"/>
      <c r="U115" s="408"/>
    </row>
    <row r="116" spans="1:21" ht="54" customHeight="1">
      <c r="A116" s="451"/>
      <c r="B116" s="453"/>
      <c r="C116" s="370"/>
      <c r="D116" s="415"/>
      <c r="E116" s="413"/>
      <c r="F116" s="413"/>
      <c r="G116" s="413"/>
      <c r="H116" s="413"/>
      <c r="I116" s="413"/>
      <c r="J116" s="413"/>
      <c r="K116" s="413"/>
      <c r="L116" s="413"/>
      <c r="M116" s="413"/>
      <c r="N116" s="413"/>
      <c r="O116" s="413"/>
      <c r="P116" s="413"/>
      <c r="Q116" s="28" t="s">
        <v>75</v>
      </c>
      <c r="R116" s="28">
        <v>1</v>
      </c>
      <c r="S116" s="413"/>
      <c r="T116" s="413"/>
      <c r="U116" s="413"/>
    </row>
    <row r="117" spans="1:21" s="55" customFormat="1" ht="40.15" customHeight="1">
      <c r="A117" s="451"/>
      <c r="B117" s="453"/>
      <c r="C117" s="370"/>
      <c r="D117" s="4" t="s">
        <v>1000</v>
      </c>
      <c r="E117" s="4"/>
      <c r="F117" s="4">
        <f>SUM(F43:F116)</f>
        <v>651</v>
      </c>
      <c r="G117" s="4"/>
      <c r="H117" s="4"/>
      <c r="I117" s="4"/>
      <c r="J117" s="4"/>
      <c r="K117" s="4">
        <f>SUM(K43:K116)</f>
        <v>688</v>
      </c>
      <c r="L117" s="4">
        <f t="shared" ref="L117:T117" si="0">SUM(L43:L116)</f>
        <v>519</v>
      </c>
      <c r="M117" s="4">
        <f t="shared" si="0"/>
        <v>85</v>
      </c>
      <c r="N117" s="4">
        <f t="shared" si="0"/>
        <v>0</v>
      </c>
      <c r="O117" s="4">
        <f t="shared" si="0"/>
        <v>0</v>
      </c>
      <c r="P117" s="4">
        <f t="shared" si="0"/>
        <v>0</v>
      </c>
      <c r="Q117" s="4">
        <f t="shared" si="0"/>
        <v>0</v>
      </c>
      <c r="R117" s="4">
        <f t="shared" si="0"/>
        <v>570</v>
      </c>
      <c r="S117" s="4">
        <f t="shared" si="0"/>
        <v>0</v>
      </c>
      <c r="T117" s="4">
        <f t="shared" si="0"/>
        <v>0</v>
      </c>
      <c r="U117" s="7"/>
    </row>
    <row r="118" spans="1:21" s="223" customFormat="1" ht="40.15" customHeight="1">
      <c r="A118" s="451"/>
      <c r="B118" s="453"/>
      <c r="C118" s="370" t="s">
        <v>153</v>
      </c>
      <c r="D118" s="235" t="s">
        <v>2</v>
      </c>
      <c r="E118" s="209" t="s">
        <v>118</v>
      </c>
      <c r="F118" s="209">
        <v>5</v>
      </c>
      <c r="G118" s="292" t="s">
        <v>43</v>
      </c>
      <c r="H118" s="209" t="s">
        <v>40</v>
      </c>
      <c r="I118" s="21" t="s">
        <v>185</v>
      </c>
      <c r="J118" s="209" t="s">
        <v>186</v>
      </c>
      <c r="K118" s="209">
        <v>5</v>
      </c>
      <c r="L118" s="209" t="s">
        <v>43</v>
      </c>
      <c r="M118" s="209">
        <v>0</v>
      </c>
      <c r="N118" s="209" t="s">
        <v>47</v>
      </c>
      <c r="O118" s="209">
        <v>0</v>
      </c>
      <c r="P118" s="209">
        <v>0</v>
      </c>
      <c r="Q118" s="209" t="s">
        <v>43</v>
      </c>
      <c r="R118" s="209" t="s">
        <v>43</v>
      </c>
      <c r="S118" s="209" t="s">
        <v>47</v>
      </c>
      <c r="T118" s="209">
        <v>0</v>
      </c>
      <c r="U118" s="31"/>
    </row>
    <row r="119" spans="1:21" s="223" customFormat="1" ht="39.950000000000003" customHeight="1">
      <c r="A119" s="451"/>
      <c r="B119" s="453"/>
      <c r="C119" s="370"/>
      <c r="D119" s="367" t="s">
        <v>104</v>
      </c>
      <c r="E119" s="211" t="s">
        <v>118</v>
      </c>
      <c r="F119" s="211">
        <v>5</v>
      </c>
      <c r="G119" s="364" t="s">
        <v>43</v>
      </c>
      <c r="H119" s="364" t="s">
        <v>46</v>
      </c>
      <c r="I119" s="374" t="s">
        <v>907</v>
      </c>
      <c r="J119" s="211" t="s">
        <v>237</v>
      </c>
      <c r="K119" s="211">
        <v>5</v>
      </c>
      <c r="L119" s="211">
        <v>5</v>
      </c>
      <c r="M119" s="364" t="s">
        <v>43</v>
      </c>
      <c r="N119" s="364" t="s">
        <v>47</v>
      </c>
      <c r="O119" s="364">
        <v>0</v>
      </c>
      <c r="P119" s="364">
        <v>0</v>
      </c>
      <c r="Q119" s="364" t="s">
        <v>86</v>
      </c>
      <c r="R119" s="211">
        <v>5</v>
      </c>
      <c r="S119" s="364" t="s">
        <v>47</v>
      </c>
      <c r="T119" s="364">
        <v>0</v>
      </c>
      <c r="U119" s="400"/>
    </row>
    <row r="120" spans="1:21" s="223" customFormat="1" ht="39.950000000000003" customHeight="1">
      <c r="A120" s="451"/>
      <c r="B120" s="453"/>
      <c r="C120" s="370"/>
      <c r="D120" s="369"/>
      <c r="E120" s="211" t="s">
        <v>136</v>
      </c>
      <c r="F120" s="211">
        <v>5</v>
      </c>
      <c r="G120" s="365"/>
      <c r="H120" s="365"/>
      <c r="I120" s="375"/>
      <c r="J120" s="211" t="s">
        <v>240</v>
      </c>
      <c r="K120" s="211">
        <v>5</v>
      </c>
      <c r="L120" s="211">
        <v>5</v>
      </c>
      <c r="M120" s="365"/>
      <c r="N120" s="365"/>
      <c r="O120" s="365"/>
      <c r="P120" s="365"/>
      <c r="Q120" s="365"/>
      <c r="R120" s="211">
        <v>5</v>
      </c>
      <c r="S120" s="365"/>
      <c r="T120" s="365"/>
      <c r="U120" s="365"/>
    </row>
    <row r="121" spans="1:21" s="223" customFormat="1" ht="52.15" customHeight="1">
      <c r="A121" s="451"/>
      <c r="B121" s="453"/>
      <c r="C121" s="370"/>
      <c r="D121" s="210" t="s">
        <v>176</v>
      </c>
      <c r="E121" s="211" t="s">
        <v>118</v>
      </c>
      <c r="F121" s="211">
        <v>10</v>
      </c>
      <c r="G121" s="211" t="s">
        <v>298</v>
      </c>
      <c r="H121" s="211" t="s">
        <v>40</v>
      </c>
      <c r="I121" s="213" t="s">
        <v>908</v>
      </c>
      <c r="J121" s="211" t="s">
        <v>299</v>
      </c>
      <c r="K121" s="211">
        <v>10</v>
      </c>
      <c r="L121" s="211" t="s">
        <v>43</v>
      </c>
      <c r="M121" s="211" t="s">
        <v>43</v>
      </c>
      <c r="N121" s="211" t="s">
        <v>47</v>
      </c>
      <c r="O121" s="211" t="s">
        <v>47</v>
      </c>
      <c r="P121" s="211" t="s">
        <v>47</v>
      </c>
      <c r="Q121" s="211" t="s">
        <v>909</v>
      </c>
      <c r="R121" s="211" t="s">
        <v>43</v>
      </c>
      <c r="S121" s="213" t="s">
        <v>47</v>
      </c>
      <c r="T121" s="213" t="s">
        <v>47</v>
      </c>
      <c r="U121" s="211"/>
    </row>
    <row r="122" spans="1:21" s="223" customFormat="1" ht="39.950000000000003" customHeight="1">
      <c r="A122" s="451"/>
      <c r="B122" s="453"/>
      <c r="C122" s="370"/>
      <c r="D122" s="367" t="s">
        <v>107</v>
      </c>
      <c r="E122" s="364" t="s">
        <v>125</v>
      </c>
      <c r="F122" s="364">
        <v>5</v>
      </c>
      <c r="G122" s="364" t="s">
        <v>47</v>
      </c>
      <c r="H122" s="364" t="s">
        <v>46</v>
      </c>
      <c r="I122" s="374" t="s">
        <v>300</v>
      </c>
      <c r="J122" s="364" t="s">
        <v>473</v>
      </c>
      <c r="K122" s="364">
        <v>0</v>
      </c>
      <c r="L122" s="364">
        <v>5</v>
      </c>
      <c r="M122" s="364">
        <v>0</v>
      </c>
      <c r="N122" s="364" t="s">
        <v>47</v>
      </c>
      <c r="O122" s="364">
        <v>0</v>
      </c>
      <c r="P122" s="364">
        <v>0</v>
      </c>
      <c r="Q122" s="209" t="s">
        <v>76</v>
      </c>
      <c r="R122" s="209">
        <v>5</v>
      </c>
      <c r="S122" s="364" t="s">
        <v>47</v>
      </c>
      <c r="T122" s="364">
        <v>0</v>
      </c>
      <c r="U122" s="416"/>
    </row>
    <row r="123" spans="1:21" s="223" customFormat="1" ht="39.950000000000003" customHeight="1">
      <c r="A123" s="451"/>
      <c r="B123" s="453"/>
      <c r="C123" s="370"/>
      <c r="D123" s="369"/>
      <c r="E123" s="365"/>
      <c r="F123" s="365"/>
      <c r="G123" s="365"/>
      <c r="H123" s="365"/>
      <c r="I123" s="375"/>
      <c r="J123" s="365"/>
      <c r="K123" s="365"/>
      <c r="L123" s="365"/>
      <c r="M123" s="365"/>
      <c r="N123" s="365"/>
      <c r="O123" s="365"/>
      <c r="P123" s="365"/>
      <c r="Q123" s="209" t="s">
        <v>83</v>
      </c>
      <c r="R123" s="209">
        <v>1</v>
      </c>
      <c r="S123" s="365"/>
      <c r="T123" s="365"/>
      <c r="U123" s="417"/>
    </row>
    <row r="124" spans="1:21" s="223" customFormat="1" ht="39.950000000000003" customHeight="1">
      <c r="A124" s="451"/>
      <c r="B124" s="453"/>
      <c r="C124" s="370"/>
      <c r="D124" s="368"/>
      <c r="E124" s="366"/>
      <c r="F124" s="366"/>
      <c r="G124" s="366"/>
      <c r="H124" s="366"/>
      <c r="I124" s="376"/>
      <c r="J124" s="366"/>
      <c r="K124" s="366"/>
      <c r="L124" s="366"/>
      <c r="M124" s="366"/>
      <c r="N124" s="366"/>
      <c r="O124" s="366"/>
      <c r="P124" s="366"/>
      <c r="Q124" s="209" t="s">
        <v>39</v>
      </c>
      <c r="R124" s="209">
        <v>1</v>
      </c>
      <c r="S124" s="366"/>
      <c r="T124" s="366"/>
      <c r="U124" s="418"/>
    </row>
    <row r="125" spans="1:21" s="223" customFormat="1" ht="39.950000000000003" customHeight="1">
      <c r="A125" s="451"/>
      <c r="B125" s="453"/>
      <c r="C125" s="370"/>
      <c r="D125" s="210" t="s">
        <v>108</v>
      </c>
      <c r="E125" s="211" t="s">
        <v>118</v>
      </c>
      <c r="F125" s="211">
        <v>5</v>
      </c>
      <c r="G125" s="211" t="s">
        <v>43</v>
      </c>
      <c r="H125" s="211" t="s">
        <v>40</v>
      </c>
      <c r="I125" s="213" t="s">
        <v>910</v>
      </c>
      <c r="J125" s="211" t="s">
        <v>295</v>
      </c>
      <c r="K125" s="211">
        <v>5</v>
      </c>
      <c r="L125" s="211" t="s">
        <v>47</v>
      </c>
      <c r="M125" s="211" t="s">
        <v>47</v>
      </c>
      <c r="N125" s="211" t="s">
        <v>47</v>
      </c>
      <c r="O125" s="211">
        <v>0</v>
      </c>
      <c r="P125" s="211">
        <v>0</v>
      </c>
      <c r="Q125" s="211" t="s">
        <v>47</v>
      </c>
      <c r="R125" s="211">
        <v>0</v>
      </c>
      <c r="S125" s="211" t="s">
        <v>47</v>
      </c>
      <c r="T125" s="211">
        <v>0</v>
      </c>
      <c r="U125" s="211"/>
    </row>
    <row r="126" spans="1:21" s="223" customFormat="1" ht="39.950000000000003" customHeight="1">
      <c r="A126" s="451"/>
      <c r="B126" s="453"/>
      <c r="C126" s="370"/>
      <c r="D126" s="235" t="s">
        <v>110</v>
      </c>
      <c r="E126" s="209" t="s">
        <v>118</v>
      </c>
      <c r="F126" s="209">
        <v>17</v>
      </c>
      <c r="G126" s="209" t="s">
        <v>43</v>
      </c>
      <c r="H126" s="209" t="s">
        <v>40</v>
      </c>
      <c r="I126" s="21" t="s">
        <v>376</v>
      </c>
      <c r="J126" s="209" t="s">
        <v>295</v>
      </c>
      <c r="K126" s="209">
        <v>17</v>
      </c>
      <c r="L126" s="209">
        <v>2</v>
      </c>
      <c r="M126" s="209" t="s">
        <v>47</v>
      </c>
      <c r="N126" s="209" t="s">
        <v>47</v>
      </c>
      <c r="O126" s="209" t="s">
        <v>47</v>
      </c>
      <c r="P126" s="209" t="s">
        <v>47</v>
      </c>
      <c r="Q126" s="1" t="s">
        <v>39</v>
      </c>
      <c r="R126" s="209">
        <v>2</v>
      </c>
      <c r="S126" s="209" t="s">
        <v>47</v>
      </c>
      <c r="T126" s="209" t="s">
        <v>47</v>
      </c>
      <c r="U126" s="209"/>
    </row>
    <row r="127" spans="1:21" s="223" customFormat="1" ht="39.950000000000003" customHeight="1">
      <c r="A127" s="451"/>
      <c r="B127" s="453"/>
      <c r="C127" s="370"/>
      <c r="D127" s="215" t="s">
        <v>111</v>
      </c>
      <c r="E127" s="214" t="s">
        <v>118</v>
      </c>
      <c r="F127" s="214">
        <v>12</v>
      </c>
      <c r="G127" s="292" t="s">
        <v>43</v>
      </c>
      <c r="H127" s="214" t="s">
        <v>40</v>
      </c>
      <c r="I127" s="216" t="s">
        <v>911</v>
      </c>
      <c r="J127" s="214" t="s">
        <v>430</v>
      </c>
      <c r="K127" s="214">
        <v>12</v>
      </c>
      <c r="L127" s="214">
        <v>2</v>
      </c>
      <c r="M127" s="214">
        <v>0</v>
      </c>
      <c r="N127" s="221" t="s">
        <v>47</v>
      </c>
      <c r="O127" s="211" t="s">
        <v>47</v>
      </c>
      <c r="P127" s="236" t="s">
        <v>47</v>
      </c>
      <c r="Q127" s="214" t="s">
        <v>42</v>
      </c>
      <c r="R127" s="214" t="s">
        <v>43</v>
      </c>
      <c r="S127" s="211" t="s">
        <v>47</v>
      </c>
      <c r="T127" s="236" t="s">
        <v>47</v>
      </c>
      <c r="U127" s="214"/>
    </row>
    <row r="128" spans="1:21" s="223" customFormat="1" ht="39.950000000000003" customHeight="1">
      <c r="A128" s="451"/>
      <c r="B128" s="453"/>
      <c r="C128" s="370"/>
      <c r="D128" s="235" t="s">
        <v>112</v>
      </c>
      <c r="E128" s="209" t="s">
        <v>118</v>
      </c>
      <c r="F128" s="209">
        <v>3</v>
      </c>
      <c r="G128" s="292" t="s">
        <v>43</v>
      </c>
      <c r="H128" s="209" t="s">
        <v>40</v>
      </c>
      <c r="I128" s="21" t="s">
        <v>189</v>
      </c>
      <c r="J128" s="209" t="s">
        <v>186</v>
      </c>
      <c r="K128" s="209">
        <v>3</v>
      </c>
      <c r="L128" s="209" t="s">
        <v>47</v>
      </c>
      <c r="M128" s="209" t="s">
        <v>47</v>
      </c>
      <c r="N128" s="209" t="s">
        <v>47</v>
      </c>
      <c r="O128" s="209" t="s">
        <v>47</v>
      </c>
      <c r="P128" s="209" t="s">
        <v>47</v>
      </c>
      <c r="Q128" s="209" t="s">
        <v>47</v>
      </c>
      <c r="R128" s="209" t="s">
        <v>47</v>
      </c>
      <c r="S128" s="209" t="s">
        <v>47</v>
      </c>
      <c r="T128" s="209" t="s">
        <v>47</v>
      </c>
      <c r="U128" s="209"/>
    </row>
    <row r="129" spans="1:21" s="223" customFormat="1" ht="39.950000000000003" customHeight="1">
      <c r="A129" s="451"/>
      <c r="B129" s="453"/>
      <c r="C129" s="370"/>
      <c r="D129" s="367" t="s">
        <v>113</v>
      </c>
      <c r="E129" s="364" t="s">
        <v>118</v>
      </c>
      <c r="F129" s="364">
        <v>2</v>
      </c>
      <c r="G129" s="364" t="s">
        <v>43</v>
      </c>
      <c r="H129" s="364" t="s">
        <v>40</v>
      </c>
      <c r="I129" s="364" t="s">
        <v>912</v>
      </c>
      <c r="J129" s="364" t="s">
        <v>393</v>
      </c>
      <c r="K129" s="364">
        <v>2</v>
      </c>
      <c r="L129" s="364" t="s">
        <v>47</v>
      </c>
      <c r="M129" s="364" t="s">
        <v>47</v>
      </c>
      <c r="N129" s="364" t="s">
        <v>47</v>
      </c>
      <c r="O129" s="364" t="s">
        <v>47</v>
      </c>
      <c r="P129" s="364" t="s">
        <v>47</v>
      </c>
      <c r="Q129" s="364" t="s">
        <v>47</v>
      </c>
      <c r="R129" s="364" t="s">
        <v>47</v>
      </c>
      <c r="S129" s="364" t="s">
        <v>47</v>
      </c>
      <c r="T129" s="364" t="s">
        <v>47</v>
      </c>
      <c r="U129" s="364"/>
    </row>
    <row r="130" spans="1:21" s="223" customFormat="1" ht="39.950000000000003" customHeight="1">
      <c r="A130" s="451"/>
      <c r="B130" s="453"/>
      <c r="C130" s="370"/>
      <c r="D130" s="368"/>
      <c r="E130" s="366"/>
      <c r="F130" s="366"/>
      <c r="G130" s="366"/>
      <c r="H130" s="366"/>
      <c r="I130" s="366"/>
      <c r="J130" s="366"/>
      <c r="K130" s="366"/>
      <c r="L130" s="366"/>
      <c r="M130" s="366"/>
      <c r="N130" s="366"/>
      <c r="O130" s="366"/>
      <c r="P130" s="366"/>
      <c r="Q130" s="366"/>
      <c r="R130" s="366"/>
      <c r="S130" s="366"/>
      <c r="T130" s="366"/>
      <c r="U130" s="366"/>
    </row>
    <row r="131" spans="1:21" s="223" customFormat="1" ht="39.950000000000003" customHeight="1">
      <c r="A131" s="451"/>
      <c r="B131" s="453"/>
      <c r="C131" s="370"/>
      <c r="D131" s="367" t="s">
        <v>115</v>
      </c>
      <c r="E131" s="364" t="s">
        <v>118</v>
      </c>
      <c r="F131" s="364">
        <v>3</v>
      </c>
      <c r="G131" s="364" t="s">
        <v>43</v>
      </c>
      <c r="H131" s="364" t="s">
        <v>40</v>
      </c>
      <c r="I131" s="364" t="s">
        <v>913</v>
      </c>
      <c r="J131" s="364" t="s">
        <v>285</v>
      </c>
      <c r="K131" s="364">
        <v>3</v>
      </c>
      <c r="L131" s="364">
        <v>3</v>
      </c>
      <c r="M131" s="364" t="s">
        <v>43</v>
      </c>
      <c r="N131" s="364" t="s">
        <v>47</v>
      </c>
      <c r="O131" s="364" t="s">
        <v>47</v>
      </c>
      <c r="P131" s="364" t="s">
        <v>47</v>
      </c>
      <c r="Q131" s="1" t="s">
        <v>83</v>
      </c>
      <c r="R131" s="364" t="s">
        <v>43</v>
      </c>
      <c r="S131" s="364" t="s">
        <v>47</v>
      </c>
      <c r="T131" s="364" t="s">
        <v>47</v>
      </c>
      <c r="U131" s="364"/>
    </row>
    <row r="132" spans="1:21" s="223" customFormat="1" ht="39.950000000000003" customHeight="1">
      <c r="A132" s="451"/>
      <c r="B132" s="453"/>
      <c r="C132" s="370"/>
      <c r="D132" s="399"/>
      <c r="E132" s="365"/>
      <c r="F132" s="365"/>
      <c r="G132" s="392"/>
      <c r="H132" s="365"/>
      <c r="I132" s="365"/>
      <c r="J132" s="365"/>
      <c r="K132" s="365"/>
      <c r="L132" s="365"/>
      <c r="M132" s="365"/>
      <c r="N132" s="365"/>
      <c r="O132" s="365"/>
      <c r="P132" s="365"/>
      <c r="Q132" s="1" t="s">
        <v>39</v>
      </c>
      <c r="R132" s="365" t="s">
        <v>43</v>
      </c>
      <c r="S132" s="365"/>
      <c r="T132" s="365"/>
      <c r="U132" s="392"/>
    </row>
    <row r="133" spans="1:21" s="223" customFormat="1" ht="39.950000000000003" customHeight="1">
      <c r="A133" s="451"/>
      <c r="B133" s="453"/>
      <c r="C133" s="370"/>
      <c r="D133" s="81" t="s">
        <v>117</v>
      </c>
      <c r="E133" s="31" t="s">
        <v>118</v>
      </c>
      <c r="F133" s="31">
        <v>3</v>
      </c>
      <c r="G133" s="31" t="s">
        <v>43</v>
      </c>
      <c r="H133" s="31" t="s">
        <v>40</v>
      </c>
      <c r="I133" s="36" t="s">
        <v>364</v>
      </c>
      <c r="J133" s="31" t="s">
        <v>463</v>
      </c>
      <c r="K133" s="31">
        <v>3</v>
      </c>
      <c r="L133" s="31" t="s">
        <v>43</v>
      </c>
      <c r="M133" s="31" t="s">
        <v>43</v>
      </c>
      <c r="N133" s="31" t="s">
        <v>47</v>
      </c>
      <c r="O133" s="31" t="s">
        <v>47</v>
      </c>
      <c r="P133" s="31" t="s">
        <v>47</v>
      </c>
      <c r="Q133" s="32" t="s">
        <v>43</v>
      </c>
      <c r="R133" s="32" t="s">
        <v>43</v>
      </c>
      <c r="S133" s="32" t="s">
        <v>47</v>
      </c>
      <c r="T133" s="31" t="s">
        <v>47</v>
      </c>
      <c r="U133" s="31"/>
    </row>
    <row r="134" spans="1:21" s="223" customFormat="1" ht="39.950000000000003" customHeight="1">
      <c r="A134" s="451"/>
      <c r="B134" s="453"/>
      <c r="C134" s="370"/>
      <c r="D134" s="235" t="s">
        <v>363</v>
      </c>
      <c r="E134" s="209" t="s">
        <v>120</v>
      </c>
      <c r="F134" s="209">
        <v>2</v>
      </c>
      <c r="G134" s="292" t="s">
        <v>43</v>
      </c>
      <c r="H134" s="209" t="s">
        <v>40</v>
      </c>
      <c r="I134" s="21" t="s">
        <v>364</v>
      </c>
      <c r="J134" s="209" t="s">
        <v>365</v>
      </c>
      <c r="K134" s="209">
        <v>2</v>
      </c>
      <c r="L134" s="209">
        <v>0</v>
      </c>
      <c r="M134" s="209">
        <v>0</v>
      </c>
      <c r="N134" s="209" t="s">
        <v>47</v>
      </c>
      <c r="O134" s="209">
        <v>0</v>
      </c>
      <c r="P134" s="209">
        <v>0</v>
      </c>
      <c r="Q134" s="1" t="s">
        <v>47</v>
      </c>
      <c r="R134" s="1">
        <v>0</v>
      </c>
      <c r="S134" s="1" t="s">
        <v>47</v>
      </c>
      <c r="T134" s="209">
        <v>0</v>
      </c>
      <c r="U134" s="209"/>
    </row>
    <row r="135" spans="1:21" s="55" customFormat="1" ht="40.15" customHeight="1">
      <c r="A135" s="451"/>
      <c r="B135" s="453"/>
      <c r="C135" s="370"/>
      <c r="D135" s="4" t="s">
        <v>1000</v>
      </c>
      <c r="E135" s="4"/>
      <c r="F135" s="4">
        <f>SUM(F118:F134)</f>
        <v>77</v>
      </c>
      <c r="G135" s="4"/>
      <c r="H135" s="4"/>
      <c r="I135" s="4"/>
      <c r="J135" s="4"/>
      <c r="K135" s="4">
        <f t="shared" ref="K135:T135" si="1">SUM(K118:K134)</f>
        <v>72</v>
      </c>
      <c r="L135" s="4">
        <f t="shared" si="1"/>
        <v>22</v>
      </c>
      <c r="M135" s="4">
        <f t="shared" si="1"/>
        <v>0</v>
      </c>
      <c r="N135" s="4">
        <f t="shared" si="1"/>
        <v>0</v>
      </c>
      <c r="O135" s="4">
        <f t="shared" si="1"/>
        <v>0</v>
      </c>
      <c r="P135" s="4">
        <f t="shared" si="1"/>
        <v>0</v>
      </c>
      <c r="Q135" s="4">
        <f t="shared" si="1"/>
        <v>0</v>
      </c>
      <c r="R135" s="4">
        <f t="shared" si="1"/>
        <v>19</v>
      </c>
      <c r="S135" s="4">
        <f t="shared" si="1"/>
        <v>0</v>
      </c>
      <c r="T135" s="4">
        <f t="shared" si="1"/>
        <v>0</v>
      </c>
      <c r="U135" s="4"/>
    </row>
    <row r="136" spans="1:21" ht="40.15" customHeight="1">
      <c r="A136" s="451"/>
      <c r="B136" s="453"/>
      <c r="C136" s="370" t="s">
        <v>4</v>
      </c>
      <c r="D136" s="367" t="s">
        <v>2</v>
      </c>
      <c r="E136" s="211" t="s">
        <v>133</v>
      </c>
      <c r="F136" s="211">
        <v>20</v>
      </c>
      <c r="G136" s="364" t="s">
        <v>43</v>
      </c>
      <c r="H136" s="364" t="s">
        <v>40</v>
      </c>
      <c r="I136" s="237" t="s">
        <v>1386</v>
      </c>
      <c r="J136" s="364" t="s">
        <v>187</v>
      </c>
      <c r="K136" s="211">
        <v>20</v>
      </c>
      <c r="L136" s="364" t="s">
        <v>43</v>
      </c>
      <c r="M136" s="364">
        <v>0</v>
      </c>
      <c r="N136" s="364" t="s">
        <v>47</v>
      </c>
      <c r="O136" s="364">
        <v>0</v>
      </c>
      <c r="P136" s="364">
        <v>0</v>
      </c>
      <c r="Q136" s="364" t="s">
        <v>43</v>
      </c>
      <c r="R136" s="364" t="s">
        <v>43</v>
      </c>
      <c r="S136" s="364" t="s">
        <v>47</v>
      </c>
      <c r="T136" s="364">
        <v>0</v>
      </c>
      <c r="U136" s="419"/>
    </row>
    <row r="137" spans="1:21" ht="40.15" customHeight="1">
      <c r="A137" s="451"/>
      <c r="B137" s="453"/>
      <c r="C137" s="370"/>
      <c r="D137" s="368"/>
      <c r="E137" s="209" t="s">
        <v>127</v>
      </c>
      <c r="F137" s="209">
        <v>5</v>
      </c>
      <c r="G137" s="366"/>
      <c r="H137" s="366"/>
      <c r="I137" s="21" t="s">
        <v>246</v>
      </c>
      <c r="J137" s="366"/>
      <c r="K137" s="209">
        <v>5</v>
      </c>
      <c r="L137" s="366"/>
      <c r="M137" s="366"/>
      <c r="N137" s="366"/>
      <c r="O137" s="366"/>
      <c r="P137" s="366"/>
      <c r="Q137" s="366"/>
      <c r="R137" s="366"/>
      <c r="S137" s="366"/>
      <c r="T137" s="366"/>
      <c r="U137" s="420"/>
    </row>
    <row r="138" spans="1:21" ht="40.15" customHeight="1">
      <c r="A138" s="451"/>
      <c r="B138" s="453"/>
      <c r="C138" s="370"/>
      <c r="D138" s="367" t="s">
        <v>102</v>
      </c>
      <c r="E138" s="364" t="s">
        <v>127</v>
      </c>
      <c r="F138" s="364">
        <v>4</v>
      </c>
      <c r="G138" s="364" t="s">
        <v>43</v>
      </c>
      <c r="H138" s="364" t="s">
        <v>40</v>
      </c>
      <c r="I138" s="364" t="s">
        <v>914</v>
      </c>
      <c r="J138" s="364" t="s">
        <v>208</v>
      </c>
      <c r="K138" s="209">
        <v>2</v>
      </c>
      <c r="L138" s="209">
        <v>3</v>
      </c>
      <c r="M138" s="364" t="s">
        <v>47</v>
      </c>
      <c r="N138" s="364" t="s">
        <v>47</v>
      </c>
      <c r="O138" s="364" t="s">
        <v>47</v>
      </c>
      <c r="P138" s="364" t="s">
        <v>47</v>
      </c>
      <c r="Q138" s="364" t="s">
        <v>76</v>
      </c>
      <c r="R138" s="209">
        <v>3</v>
      </c>
      <c r="S138" s="364" t="s">
        <v>47</v>
      </c>
      <c r="T138" s="364" t="s">
        <v>47</v>
      </c>
      <c r="U138" s="421"/>
    </row>
    <row r="139" spans="1:21" ht="40.15" customHeight="1">
      <c r="A139" s="451"/>
      <c r="B139" s="453"/>
      <c r="C139" s="370"/>
      <c r="D139" s="368"/>
      <c r="E139" s="366"/>
      <c r="F139" s="366"/>
      <c r="G139" s="366"/>
      <c r="H139" s="366"/>
      <c r="I139" s="366"/>
      <c r="J139" s="366"/>
      <c r="K139" s="209">
        <v>2</v>
      </c>
      <c r="L139" s="209">
        <v>2</v>
      </c>
      <c r="M139" s="366"/>
      <c r="N139" s="366"/>
      <c r="O139" s="366"/>
      <c r="P139" s="366"/>
      <c r="Q139" s="366"/>
      <c r="R139" s="209">
        <v>2</v>
      </c>
      <c r="S139" s="366"/>
      <c r="T139" s="366"/>
      <c r="U139" s="420"/>
    </row>
    <row r="140" spans="1:21" s="223" customFormat="1" ht="58.5" customHeight="1">
      <c r="A140" s="451"/>
      <c r="B140" s="453"/>
      <c r="C140" s="370"/>
      <c r="D140" s="210" t="s">
        <v>103</v>
      </c>
      <c r="E140" s="211" t="s">
        <v>127</v>
      </c>
      <c r="F140" s="211">
        <v>8</v>
      </c>
      <c r="G140" s="211" t="s">
        <v>43</v>
      </c>
      <c r="H140" s="211" t="s">
        <v>40</v>
      </c>
      <c r="I140" s="211" t="s">
        <v>914</v>
      </c>
      <c r="J140" s="211" t="s">
        <v>229</v>
      </c>
      <c r="K140" s="211">
        <v>10</v>
      </c>
      <c r="L140" s="211">
        <v>10</v>
      </c>
      <c r="M140" s="211">
        <v>10</v>
      </c>
      <c r="N140" s="211" t="s">
        <v>47</v>
      </c>
      <c r="O140" s="211" t="s">
        <v>47</v>
      </c>
      <c r="P140" s="211" t="s">
        <v>47</v>
      </c>
      <c r="Q140" s="211" t="s">
        <v>42</v>
      </c>
      <c r="R140" s="211">
        <v>10</v>
      </c>
      <c r="S140" s="211" t="s">
        <v>47</v>
      </c>
      <c r="T140" s="211" t="s">
        <v>47</v>
      </c>
      <c r="U140" s="220"/>
    </row>
    <row r="141" spans="1:21" s="223" customFormat="1" ht="39.950000000000003" customHeight="1">
      <c r="A141" s="451"/>
      <c r="B141" s="453"/>
      <c r="C141" s="370"/>
      <c r="D141" s="367" t="s">
        <v>104</v>
      </c>
      <c r="E141" s="364" t="s">
        <v>127</v>
      </c>
      <c r="F141" s="364">
        <v>100</v>
      </c>
      <c r="G141" s="364" t="s">
        <v>43</v>
      </c>
      <c r="H141" s="364" t="s">
        <v>40</v>
      </c>
      <c r="I141" s="364" t="s">
        <v>915</v>
      </c>
      <c r="J141" s="364" t="s">
        <v>247</v>
      </c>
      <c r="K141" s="364">
        <v>100</v>
      </c>
      <c r="L141" s="364">
        <v>5</v>
      </c>
      <c r="M141" s="364" t="s">
        <v>43</v>
      </c>
      <c r="N141" s="364" t="s">
        <v>47</v>
      </c>
      <c r="O141" s="364">
        <v>0</v>
      </c>
      <c r="P141" s="364">
        <v>0</v>
      </c>
      <c r="Q141" s="209" t="s">
        <v>85</v>
      </c>
      <c r="R141" s="364">
        <v>5</v>
      </c>
      <c r="S141" s="364" t="s">
        <v>47</v>
      </c>
      <c r="T141" s="364">
        <v>0</v>
      </c>
      <c r="U141" s="364"/>
    </row>
    <row r="142" spans="1:21" s="223" customFormat="1" ht="39.950000000000003" customHeight="1">
      <c r="A142" s="451"/>
      <c r="B142" s="453"/>
      <c r="C142" s="370"/>
      <c r="D142" s="369"/>
      <c r="E142" s="365"/>
      <c r="F142" s="365"/>
      <c r="G142" s="365"/>
      <c r="H142" s="365"/>
      <c r="I142" s="365"/>
      <c r="J142" s="365"/>
      <c r="K142" s="365"/>
      <c r="L142" s="365"/>
      <c r="M142" s="365"/>
      <c r="N142" s="365"/>
      <c r="O142" s="365"/>
      <c r="P142" s="365"/>
      <c r="Q142" s="209" t="s">
        <v>42</v>
      </c>
      <c r="R142" s="365"/>
      <c r="S142" s="365"/>
      <c r="T142" s="365"/>
      <c r="U142" s="365"/>
    </row>
    <row r="143" spans="1:21" s="223" customFormat="1" ht="39.950000000000003" customHeight="1">
      <c r="A143" s="451"/>
      <c r="B143" s="453"/>
      <c r="C143" s="370"/>
      <c r="D143" s="369"/>
      <c r="E143" s="364" t="s">
        <v>130</v>
      </c>
      <c r="F143" s="364">
        <v>10</v>
      </c>
      <c r="G143" s="365"/>
      <c r="H143" s="365"/>
      <c r="I143" s="365"/>
      <c r="J143" s="365"/>
      <c r="K143" s="364">
        <v>10</v>
      </c>
      <c r="L143" s="364" t="s">
        <v>43</v>
      </c>
      <c r="M143" s="365"/>
      <c r="N143" s="365"/>
      <c r="O143" s="365"/>
      <c r="P143" s="365"/>
      <c r="Q143" s="209" t="s">
        <v>85</v>
      </c>
      <c r="R143" s="364" t="s">
        <v>43</v>
      </c>
      <c r="S143" s="365"/>
      <c r="T143" s="365"/>
      <c r="U143" s="365"/>
    </row>
    <row r="144" spans="1:21" s="223" customFormat="1" ht="39.950000000000003" customHeight="1">
      <c r="A144" s="451"/>
      <c r="B144" s="453"/>
      <c r="C144" s="370"/>
      <c r="D144" s="369"/>
      <c r="E144" s="365"/>
      <c r="F144" s="365"/>
      <c r="G144" s="365"/>
      <c r="H144" s="365"/>
      <c r="I144" s="365"/>
      <c r="J144" s="365"/>
      <c r="K144" s="365"/>
      <c r="L144" s="365"/>
      <c r="M144" s="365"/>
      <c r="N144" s="365"/>
      <c r="O144" s="365"/>
      <c r="P144" s="365"/>
      <c r="Q144" s="209" t="s">
        <v>42</v>
      </c>
      <c r="R144" s="365"/>
      <c r="S144" s="365"/>
      <c r="T144" s="365"/>
      <c r="U144" s="365"/>
    </row>
    <row r="145" spans="1:21" s="223" customFormat="1" ht="39.950000000000003" customHeight="1">
      <c r="A145" s="451"/>
      <c r="B145" s="453"/>
      <c r="C145" s="370"/>
      <c r="D145" s="369"/>
      <c r="E145" s="364" t="s">
        <v>131</v>
      </c>
      <c r="F145" s="364">
        <v>20</v>
      </c>
      <c r="G145" s="365"/>
      <c r="H145" s="365"/>
      <c r="I145" s="365"/>
      <c r="J145" s="365"/>
      <c r="K145" s="364">
        <v>20</v>
      </c>
      <c r="L145" s="364">
        <v>5</v>
      </c>
      <c r="M145" s="365"/>
      <c r="N145" s="365"/>
      <c r="O145" s="365"/>
      <c r="P145" s="365"/>
      <c r="Q145" s="209" t="s">
        <v>85</v>
      </c>
      <c r="R145" s="364">
        <v>5</v>
      </c>
      <c r="S145" s="365"/>
      <c r="T145" s="365"/>
      <c r="U145" s="365"/>
    </row>
    <row r="146" spans="1:21" s="223" customFormat="1" ht="39.950000000000003" customHeight="1">
      <c r="A146" s="451"/>
      <c r="B146" s="453"/>
      <c r="C146" s="370"/>
      <c r="D146" s="368"/>
      <c r="E146" s="365"/>
      <c r="F146" s="365"/>
      <c r="G146" s="366"/>
      <c r="H146" s="366"/>
      <c r="I146" s="366"/>
      <c r="J146" s="366"/>
      <c r="K146" s="365"/>
      <c r="L146" s="365"/>
      <c r="M146" s="366"/>
      <c r="N146" s="366"/>
      <c r="O146" s="366"/>
      <c r="P146" s="366"/>
      <c r="Q146" s="209" t="s">
        <v>42</v>
      </c>
      <c r="R146" s="365"/>
      <c r="S146" s="366"/>
      <c r="T146" s="366"/>
      <c r="U146" s="366"/>
    </row>
    <row r="147" spans="1:21" s="223" customFormat="1" ht="39.950000000000003" customHeight="1">
      <c r="A147" s="451"/>
      <c r="B147" s="453"/>
      <c r="C147" s="370"/>
      <c r="D147" s="367" t="s">
        <v>176</v>
      </c>
      <c r="E147" s="209" t="s">
        <v>127</v>
      </c>
      <c r="F147" s="209">
        <v>5</v>
      </c>
      <c r="G147" s="209" t="s">
        <v>916</v>
      </c>
      <c r="H147" s="364" t="s">
        <v>40</v>
      </c>
      <c r="I147" s="374" t="s">
        <v>917</v>
      </c>
      <c r="J147" s="364" t="s">
        <v>237</v>
      </c>
      <c r="K147" s="364">
        <v>10</v>
      </c>
      <c r="L147" s="364" t="s">
        <v>43</v>
      </c>
      <c r="M147" s="364" t="s">
        <v>43</v>
      </c>
      <c r="N147" s="364" t="s">
        <v>47</v>
      </c>
      <c r="O147" s="364" t="s">
        <v>47</v>
      </c>
      <c r="P147" s="364" t="s">
        <v>47</v>
      </c>
      <c r="Q147" s="209" t="s">
        <v>79</v>
      </c>
      <c r="R147" s="211" t="s">
        <v>43</v>
      </c>
      <c r="S147" s="364" t="s">
        <v>43</v>
      </c>
      <c r="T147" s="364" t="s">
        <v>43</v>
      </c>
      <c r="U147" s="364"/>
    </row>
    <row r="148" spans="1:21" ht="39.950000000000003" customHeight="1">
      <c r="A148" s="451"/>
      <c r="B148" s="453"/>
      <c r="C148" s="370"/>
      <c r="D148" s="369"/>
      <c r="E148" s="212" t="s">
        <v>133</v>
      </c>
      <c r="F148" s="211">
        <v>5</v>
      </c>
      <c r="G148" s="211" t="s">
        <v>301</v>
      </c>
      <c r="H148" s="365"/>
      <c r="I148" s="375"/>
      <c r="J148" s="365"/>
      <c r="K148" s="365"/>
      <c r="L148" s="365"/>
      <c r="M148" s="365"/>
      <c r="N148" s="365"/>
      <c r="O148" s="365"/>
      <c r="P148" s="365"/>
      <c r="Q148" s="227" t="s">
        <v>1001</v>
      </c>
      <c r="R148" s="211" t="s">
        <v>43</v>
      </c>
      <c r="S148" s="365"/>
      <c r="T148" s="365"/>
      <c r="U148" s="365"/>
    </row>
    <row r="149" spans="1:21" ht="39.950000000000003" customHeight="1">
      <c r="A149" s="451"/>
      <c r="B149" s="453"/>
      <c r="C149" s="370"/>
      <c r="D149" s="367" t="s">
        <v>105</v>
      </c>
      <c r="E149" s="364" t="s">
        <v>131</v>
      </c>
      <c r="F149" s="364">
        <v>10</v>
      </c>
      <c r="G149" s="364"/>
      <c r="H149" s="364" t="s">
        <v>40</v>
      </c>
      <c r="I149" s="364" t="s">
        <v>315</v>
      </c>
      <c r="J149" s="364" t="s">
        <v>316</v>
      </c>
      <c r="K149" s="364">
        <v>10</v>
      </c>
      <c r="L149" s="364">
        <v>1</v>
      </c>
      <c r="M149" s="364">
        <v>0</v>
      </c>
      <c r="N149" s="364" t="s">
        <v>47</v>
      </c>
      <c r="O149" s="364" t="s">
        <v>47</v>
      </c>
      <c r="P149" s="364" t="s">
        <v>47</v>
      </c>
      <c r="Q149" s="1" t="s">
        <v>82</v>
      </c>
      <c r="R149" s="1">
        <v>1</v>
      </c>
      <c r="S149" s="364" t="s">
        <v>47</v>
      </c>
      <c r="T149" s="364">
        <v>0</v>
      </c>
      <c r="U149" s="364"/>
    </row>
    <row r="150" spans="1:21" ht="39.950000000000003" customHeight="1">
      <c r="A150" s="451"/>
      <c r="B150" s="453"/>
      <c r="C150" s="370"/>
      <c r="D150" s="369"/>
      <c r="E150" s="366"/>
      <c r="F150" s="366"/>
      <c r="G150" s="365"/>
      <c r="H150" s="365"/>
      <c r="I150" s="366"/>
      <c r="J150" s="365"/>
      <c r="K150" s="366"/>
      <c r="L150" s="366"/>
      <c r="M150" s="365"/>
      <c r="N150" s="365"/>
      <c r="O150" s="365"/>
      <c r="P150" s="365"/>
      <c r="Q150" s="1" t="s">
        <v>42</v>
      </c>
      <c r="R150" s="1">
        <v>1</v>
      </c>
      <c r="S150" s="365"/>
      <c r="T150" s="365"/>
      <c r="U150" s="365"/>
    </row>
    <row r="151" spans="1:21" ht="39.950000000000003" customHeight="1">
      <c r="A151" s="451"/>
      <c r="B151" s="453"/>
      <c r="C151" s="370"/>
      <c r="D151" s="368"/>
      <c r="E151" s="209" t="s">
        <v>120</v>
      </c>
      <c r="F151" s="209">
        <v>5</v>
      </c>
      <c r="G151" s="366"/>
      <c r="H151" s="366"/>
      <c r="I151" s="21" t="s">
        <v>210</v>
      </c>
      <c r="J151" s="366"/>
      <c r="K151" s="209">
        <v>5</v>
      </c>
      <c r="L151" s="209">
        <v>0</v>
      </c>
      <c r="M151" s="366"/>
      <c r="N151" s="366"/>
      <c r="O151" s="366"/>
      <c r="P151" s="366"/>
      <c r="Q151" s="1" t="s">
        <v>47</v>
      </c>
      <c r="R151" s="1">
        <v>0</v>
      </c>
      <c r="S151" s="366"/>
      <c r="T151" s="366"/>
      <c r="U151" s="366"/>
    </row>
    <row r="152" spans="1:21" ht="39.6" customHeight="1">
      <c r="A152" s="451"/>
      <c r="B152" s="453"/>
      <c r="C152" s="370"/>
      <c r="D152" s="367" t="s">
        <v>107</v>
      </c>
      <c r="E152" s="364" t="s">
        <v>127</v>
      </c>
      <c r="F152" s="364">
        <v>7</v>
      </c>
      <c r="G152" s="364" t="s">
        <v>47</v>
      </c>
      <c r="H152" s="364" t="s">
        <v>40</v>
      </c>
      <c r="I152" s="364" t="s">
        <v>918</v>
      </c>
      <c r="J152" s="364" t="s">
        <v>413</v>
      </c>
      <c r="K152" s="364">
        <v>14</v>
      </c>
      <c r="L152" s="364">
        <v>8</v>
      </c>
      <c r="M152" s="364">
        <v>0</v>
      </c>
      <c r="N152" s="364" t="s">
        <v>47</v>
      </c>
      <c r="O152" s="364">
        <v>0</v>
      </c>
      <c r="P152" s="364">
        <v>0</v>
      </c>
      <c r="Q152" s="211" t="s">
        <v>100</v>
      </c>
      <c r="R152" s="211">
        <v>8</v>
      </c>
      <c r="S152" s="364" t="s">
        <v>47</v>
      </c>
      <c r="T152" s="364">
        <v>0</v>
      </c>
      <c r="U152" s="211" t="s">
        <v>468</v>
      </c>
    </row>
    <row r="153" spans="1:21" ht="39.950000000000003" customHeight="1">
      <c r="A153" s="451"/>
      <c r="B153" s="453"/>
      <c r="C153" s="370"/>
      <c r="D153" s="369"/>
      <c r="E153" s="365"/>
      <c r="F153" s="365"/>
      <c r="G153" s="365"/>
      <c r="H153" s="365"/>
      <c r="I153" s="365"/>
      <c r="J153" s="365"/>
      <c r="K153" s="365"/>
      <c r="L153" s="365"/>
      <c r="M153" s="365"/>
      <c r="N153" s="365"/>
      <c r="O153" s="365"/>
      <c r="P153" s="365"/>
      <c r="Q153" s="370" t="s">
        <v>83</v>
      </c>
      <c r="R153" s="370">
        <v>6</v>
      </c>
      <c r="S153" s="365"/>
      <c r="T153" s="365"/>
      <c r="U153" s="364"/>
    </row>
    <row r="154" spans="1:21" ht="39.950000000000003" customHeight="1">
      <c r="A154" s="451"/>
      <c r="B154" s="453"/>
      <c r="C154" s="370"/>
      <c r="D154" s="369"/>
      <c r="E154" s="211" t="s">
        <v>130</v>
      </c>
      <c r="F154" s="211">
        <v>119</v>
      </c>
      <c r="G154" s="364" t="s">
        <v>47</v>
      </c>
      <c r="H154" s="364" t="s">
        <v>40</v>
      </c>
      <c r="I154" s="364" t="s">
        <v>919</v>
      </c>
      <c r="J154" s="365"/>
      <c r="K154" s="211">
        <f>(119*2)-50</f>
        <v>188</v>
      </c>
      <c r="L154" s="365"/>
      <c r="M154" s="365"/>
      <c r="N154" s="365"/>
      <c r="O154" s="365"/>
      <c r="P154" s="365"/>
      <c r="Q154" s="370"/>
      <c r="R154" s="370"/>
      <c r="S154" s="365"/>
      <c r="T154" s="365"/>
      <c r="U154" s="365"/>
    </row>
    <row r="155" spans="1:21" ht="39.950000000000003" customHeight="1">
      <c r="A155" s="451"/>
      <c r="B155" s="453"/>
      <c r="C155" s="370"/>
      <c r="D155" s="369"/>
      <c r="E155" s="211" t="s">
        <v>131</v>
      </c>
      <c r="F155" s="211">
        <f>144+30</f>
        <v>174</v>
      </c>
      <c r="G155" s="365"/>
      <c r="H155" s="365"/>
      <c r="I155" s="365"/>
      <c r="J155" s="365"/>
      <c r="K155" s="213">
        <f>(174*2)-2</f>
        <v>346</v>
      </c>
      <c r="L155" s="365"/>
      <c r="M155" s="365"/>
      <c r="N155" s="365"/>
      <c r="O155" s="365"/>
      <c r="P155" s="365"/>
      <c r="Q155" s="422" t="s">
        <v>39</v>
      </c>
      <c r="R155" s="422">
        <v>6</v>
      </c>
      <c r="S155" s="365"/>
      <c r="T155" s="365"/>
      <c r="U155" s="365"/>
    </row>
    <row r="156" spans="1:21" ht="39.950000000000003" customHeight="1">
      <c r="A156" s="451"/>
      <c r="B156" s="453"/>
      <c r="C156" s="370"/>
      <c r="D156" s="369"/>
      <c r="E156" s="211" t="s">
        <v>133</v>
      </c>
      <c r="F156" s="211">
        <v>2</v>
      </c>
      <c r="G156" s="365"/>
      <c r="H156" s="365"/>
      <c r="I156" s="365"/>
      <c r="J156" s="366"/>
      <c r="K156" s="211">
        <v>4</v>
      </c>
      <c r="L156" s="365"/>
      <c r="M156" s="365"/>
      <c r="N156" s="365"/>
      <c r="O156" s="365"/>
      <c r="P156" s="365"/>
      <c r="Q156" s="423"/>
      <c r="R156" s="423"/>
      <c r="S156" s="365"/>
      <c r="T156" s="365"/>
      <c r="U156" s="366"/>
    </row>
    <row r="157" spans="1:21" ht="39.950000000000003" customHeight="1">
      <c r="A157" s="451"/>
      <c r="B157" s="453"/>
      <c r="C157" s="370"/>
      <c r="D157" s="367" t="s">
        <v>108</v>
      </c>
      <c r="E157" s="211" t="s">
        <v>127</v>
      </c>
      <c r="F157" s="211">
        <v>10</v>
      </c>
      <c r="G157" s="364" t="s">
        <v>43</v>
      </c>
      <c r="H157" s="364" t="s">
        <v>40</v>
      </c>
      <c r="I157" s="211" t="s">
        <v>920</v>
      </c>
      <c r="J157" s="364" t="s">
        <v>240</v>
      </c>
      <c r="K157" s="211">
        <v>10</v>
      </c>
      <c r="L157" s="211">
        <v>5</v>
      </c>
      <c r="M157" s="364" t="s">
        <v>47</v>
      </c>
      <c r="N157" s="364" t="s">
        <v>47</v>
      </c>
      <c r="O157" s="364">
        <v>0</v>
      </c>
      <c r="P157" s="364">
        <v>0</v>
      </c>
      <c r="Q157" s="364" t="s">
        <v>86</v>
      </c>
      <c r="R157" s="211">
        <v>5</v>
      </c>
      <c r="S157" s="364" t="s">
        <v>47</v>
      </c>
      <c r="T157" s="364">
        <v>0</v>
      </c>
      <c r="U157" s="364"/>
    </row>
    <row r="158" spans="1:21" ht="39.950000000000003" customHeight="1">
      <c r="A158" s="451"/>
      <c r="B158" s="453"/>
      <c r="C158" s="370"/>
      <c r="D158" s="369"/>
      <c r="E158" s="211" t="s">
        <v>131</v>
      </c>
      <c r="F158" s="211">
        <v>4</v>
      </c>
      <c r="G158" s="365"/>
      <c r="H158" s="365"/>
      <c r="I158" s="364" t="s">
        <v>921</v>
      </c>
      <c r="J158" s="365"/>
      <c r="K158" s="211">
        <v>4</v>
      </c>
      <c r="L158" s="211">
        <v>2</v>
      </c>
      <c r="M158" s="365"/>
      <c r="N158" s="365"/>
      <c r="O158" s="365"/>
      <c r="P158" s="365"/>
      <c r="Q158" s="365"/>
      <c r="R158" s="211">
        <v>2</v>
      </c>
      <c r="S158" s="365"/>
      <c r="T158" s="365"/>
      <c r="U158" s="365"/>
    </row>
    <row r="159" spans="1:21" ht="39.950000000000003" customHeight="1">
      <c r="A159" s="451"/>
      <c r="B159" s="453"/>
      <c r="C159" s="370"/>
      <c r="D159" s="369"/>
      <c r="E159" s="211" t="s">
        <v>133</v>
      </c>
      <c r="F159" s="211">
        <v>4</v>
      </c>
      <c r="G159" s="365"/>
      <c r="H159" s="365"/>
      <c r="I159" s="365"/>
      <c r="J159" s="365"/>
      <c r="K159" s="211">
        <v>4</v>
      </c>
      <c r="L159" s="211">
        <v>2</v>
      </c>
      <c r="M159" s="365"/>
      <c r="N159" s="365"/>
      <c r="O159" s="365"/>
      <c r="P159" s="365"/>
      <c r="Q159" s="365"/>
      <c r="R159" s="211">
        <v>2</v>
      </c>
      <c r="S159" s="365"/>
      <c r="T159" s="365"/>
      <c r="U159" s="365"/>
    </row>
    <row r="160" spans="1:21" ht="39.950000000000003" customHeight="1">
      <c r="A160" s="451"/>
      <c r="B160" s="453"/>
      <c r="C160" s="370"/>
      <c r="D160" s="369"/>
      <c r="E160" s="211" t="s">
        <v>120</v>
      </c>
      <c r="F160" s="211">
        <v>2</v>
      </c>
      <c r="G160" s="365"/>
      <c r="H160" s="366"/>
      <c r="I160" s="366"/>
      <c r="J160" s="366"/>
      <c r="K160" s="211">
        <v>2</v>
      </c>
      <c r="L160" s="211">
        <v>1</v>
      </c>
      <c r="M160" s="365"/>
      <c r="N160" s="365"/>
      <c r="O160" s="365"/>
      <c r="P160" s="365"/>
      <c r="Q160" s="366"/>
      <c r="R160" s="211">
        <v>1</v>
      </c>
      <c r="S160" s="365"/>
      <c r="T160" s="366"/>
      <c r="U160" s="366"/>
    </row>
    <row r="161" spans="1:21" ht="39.950000000000003" customHeight="1">
      <c r="A161" s="451"/>
      <c r="B161" s="453"/>
      <c r="C161" s="370"/>
      <c r="D161" s="367" t="s">
        <v>109</v>
      </c>
      <c r="E161" s="364" t="s">
        <v>127</v>
      </c>
      <c r="F161" s="364">
        <v>25</v>
      </c>
      <c r="G161" s="364" t="s">
        <v>43</v>
      </c>
      <c r="H161" s="364" t="s">
        <v>40</v>
      </c>
      <c r="I161" s="364" t="s">
        <v>920</v>
      </c>
      <c r="J161" s="364" t="s">
        <v>240</v>
      </c>
      <c r="K161" s="364">
        <v>50</v>
      </c>
      <c r="L161" s="364">
        <v>5</v>
      </c>
      <c r="M161" s="364">
        <v>0</v>
      </c>
      <c r="N161" s="364" t="s">
        <v>47</v>
      </c>
      <c r="O161" s="364">
        <v>0</v>
      </c>
      <c r="P161" s="364">
        <v>0</v>
      </c>
      <c r="Q161" s="364" t="s">
        <v>42</v>
      </c>
      <c r="R161" s="364">
        <v>5</v>
      </c>
      <c r="S161" s="364" t="s">
        <v>47</v>
      </c>
      <c r="T161" s="364">
        <v>0</v>
      </c>
      <c r="U161" s="364"/>
    </row>
    <row r="162" spans="1:21" ht="39.6" customHeight="1">
      <c r="A162" s="451"/>
      <c r="B162" s="453"/>
      <c r="C162" s="370"/>
      <c r="D162" s="369"/>
      <c r="E162" s="366"/>
      <c r="F162" s="366"/>
      <c r="G162" s="365"/>
      <c r="H162" s="365"/>
      <c r="I162" s="366"/>
      <c r="J162" s="365"/>
      <c r="K162" s="366"/>
      <c r="L162" s="365"/>
      <c r="M162" s="365"/>
      <c r="N162" s="365"/>
      <c r="O162" s="365"/>
      <c r="P162" s="365"/>
      <c r="Q162" s="365"/>
      <c r="R162" s="365"/>
      <c r="S162" s="365"/>
      <c r="T162" s="365"/>
      <c r="U162" s="365"/>
    </row>
    <row r="163" spans="1:21" ht="39.950000000000003" customHeight="1">
      <c r="A163" s="451"/>
      <c r="B163" s="453"/>
      <c r="C163" s="370"/>
      <c r="D163" s="369"/>
      <c r="E163" s="211" t="s">
        <v>131</v>
      </c>
      <c r="F163" s="211">
        <v>3</v>
      </c>
      <c r="G163" s="365"/>
      <c r="H163" s="365"/>
      <c r="I163" s="211" t="s">
        <v>921</v>
      </c>
      <c r="J163" s="365"/>
      <c r="K163" s="211">
        <v>6</v>
      </c>
      <c r="L163" s="365"/>
      <c r="M163" s="365"/>
      <c r="N163" s="365"/>
      <c r="O163" s="365"/>
      <c r="P163" s="365"/>
      <c r="Q163" s="365"/>
      <c r="R163" s="365"/>
      <c r="S163" s="365"/>
      <c r="T163" s="365"/>
      <c r="U163" s="365"/>
    </row>
    <row r="164" spans="1:21" ht="39.950000000000003" customHeight="1">
      <c r="A164" s="451"/>
      <c r="B164" s="453"/>
      <c r="C164" s="370"/>
      <c r="D164" s="369"/>
      <c r="E164" s="211" t="s">
        <v>130</v>
      </c>
      <c r="F164" s="211">
        <v>3</v>
      </c>
      <c r="G164" s="365"/>
      <c r="H164" s="365"/>
      <c r="I164" s="211" t="s">
        <v>921</v>
      </c>
      <c r="J164" s="365"/>
      <c r="K164" s="211">
        <v>6</v>
      </c>
      <c r="L164" s="365"/>
      <c r="M164" s="365"/>
      <c r="N164" s="365"/>
      <c r="O164" s="365"/>
      <c r="P164" s="365"/>
      <c r="Q164" s="365"/>
      <c r="R164" s="365"/>
      <c r="S164" s="365"/>
      <c r="T164" s="365"/>
      <c r="U164" s="365"/>
    </row>
    <row r="165" spans="1:21" ht="39.950000000000003" customHeight="1">
      <c r="A165" s="451"/>
      <c r="B165" s="453"/>
      <c r="C165" s="370"/>
      <c r="D165" s="399"/>
      <c r="E165" s="211" t="s">
        <v>120</v>
      </c>
      <c r="F165" s="211">
        <v>2</v>
      </c>
      <c r="G165" s="392"/>
      <c r="H165" s="392"/>
      <c r="I165" s="211" t="s">
        <v>919</v>
      </c>
      <c r="J165" s="392"/>
      <c r="K165" s="211">
        <v>4</v>
      </c>
      <c r="L165" s="392"/>
      <c r="M165" s="392"/>
      <c r="N165" s="392"/>
      <c r="O165" s="392"/>
      <c r="P165" s="392"/>
      <c r="Q165" s="392"/>
      <c r="R165" s="392"/>
      <c r="S165" s="392"/>
      <c r="T165" s="392"/>
      <c r="U165" s="392"/>
    </row>
    <row r="166" spans="1:21" ht="39.950000000000003" customHeight="1">
      <c r="A166" s="451"/>
      <c r="B166" s="453"/>
      <c r="C166" s="370"/>
      <c r="D166" s="217" t="s">
        <v>111</v>
      </c>
      <c r="E166" s="218" t="s">
        <v>127</v>
      </c>
      <c r="F166" s="218">
        <v>20</v>
      </c>
      <c r="G166" s="292" t="s">
        <v>43</v>
      </c>
      <c r="H166" s="218" t="s">
        <v>40</v>
      </c>
      <c r="I166" s="171" t="s">
        <v>922</v>
      </c>
      <c r="J166" s="171" t="s">
        <v>431</v>
      </c>
      <c r="K166" s="171">
        <v>20</v>
      </c>
      <c r="L166" s="171">
        <v>5</v>
      </c>
      <c r="M166" s="171">
        <v>0</v>
      </c>
      <c r="N166" s="211" t="s">
        <v>47</v>
      </c>
      <c r="O166" s="211">
        <v>0</v>
      </c>
      <c r="P166" s="211">
        <v>0</v>
      </c>
      <c r="Q166" s="218" t="s">
        <v>42</v>
      </c>
      <c r="R166" s="218" t="s">
        <v>43</v>
      </c>
      <c r="S166" s="211" t="s">
        <v>47</v>
      </c>
      <c r="T166" s="211">
        <v>0</v>
      </c>
      <c r="U166" s="220"/>
    </row>
    <row r="167" spans="1:21" ht="39.950000000000003" customHeight="1">
      <c r="A167" s="451"/>
      <c r="B167" s="453"/>
      <c r="C167" s="370"/>
      <c r="D167" s="235" t="s">
        <v>112</v>
      </c>
      <c r="E167" s="209" t="s">
        <v>133</v>
      </c>
      <c r="F167" s="209">
        <v>3</v>
      </c>
      <c r="G167" s="292" t="s">
        <v>43</v>
      </c>
      <c r="H167" s="209" t="s">
        <v>40</v>
      </c>
      <c r="I167" s="21" t="s">
        <v>248</v>
      </c>
      <c r="J167" s="209" t="s">
        <v>373</v>
      </c>
      <c r="K167" s="209">
        <v>3</v>
      </c>
      <c r="L167" s="209">
        <v>6</v>
      </c>
      <c r="M167" s="209" t="s">
        <v>47</v>
      </c>
      <c r="N167" s="209" t="s">
        <v>47</v>
      </c>
      <c r="O167" s="209" t="s">
        <v>47</v>
      </c>
      <c r="P167" s="209" t="s">
        <v>47</v>
      </c>
      <c r="Q167" s="209" t="s">
        <v>39</v>
      </c>
      <c r="R167" s="209">
        <v>6</v>
      </c>
      <c r="S167" s="209" t="s">
        <v>47</v>
      </c>
      <c r="T167" s="209">
        <v>0</v>
      </c>
      <c r="U167" s="209"/>
    </row>
    <row r="168" spans="1:21" ht="39.950000000000003" customHeight="1">
      <c r="A168" s="451"/>
      <c r="B168" s="453"/>
      <c r="C168" s="370"/>
      <c r="D168" s="367" t="s">
        <v>113</v>
      </c>
      <c r="E168" s="364" t="s">
        <v>127</v>
      </c>
      <c r="F168" s="364">
        <v>30</v>
      </c>
      <c r="G168" s="364" t="s">
        <v>43</v>
      </c>
      <c r="H168" s="364" t="s">
        <v>40</v>
      </c>
      <c r="I168" s="374" t="s">
        <v>211</v>
      </c>
      <c r="J168" s="364" t="s">
        <v>394</v>
      </c>
      <c r="K168" s="364">
        <v>30</v>
      </c>
      <c r="L168" s="364">
        <v>5</v>
      </c>
      <c r="M168" s="364" t="s">
        <v>47</v>
      </c>
      <c r="N168" s="364" t="s">
        <v>47</v>
      </c>
      <c r="O168" s="364" t="s">
        <v>47</v>
      </c>
      <c r="P168" s="364" t="s">
        <v>47</v>
      </c>
      <c r="Q168" s="364" t="s">
        <v>923</v>
      </c>
      <c r="R168" s="364" t="s">
        <v>43</v>
      </c>
      <c r="S168" s="364" t="s">
        <v>47</v>
      </c>
      <c r="T168" s="364">
        <v>0</v>
      </c>
      <c r="U168" s="364"/>
    </row>
    <row r="169" spans="1:21" ht="39.950000000000003" customHeight="1">
      <c r="A169" s="451"/>
      <c r="B169" s="453"/>
      <c r="C169" s="370"/>
      <c r="D169" s="369"/>
      <c r="E169" s="365"/>
      <c r="F169" s="365"/>
      <c r="G169" s="365"/>
      <c r="H169" s="365"/>
      <c r="I169" s="376"/>
      <c r="J169" s="365"/>
      <c r="K169" s="365"/>
      <c r="L169" s="365"/>
      <c r="M169" s="365"/>
      <c r="N169" s="365"/>
      <c r="O169" s="365"/>
      <c r="P169" s="365"/>
      <c r="Q169" s="365"/>
      <c r="R169" s="365"/>
      <c r="S169" s="365"/>
      <c r="T169" s="365"/>
      <c r="U169" s="365"/>
    </row>
    <row r="170" spans="1:21" s="45" customFormat="1" ht="39.75" customHeight="1">
      <c r="A170" s="451"/>
      <c r="B170" s="453"/>
      <c r="C170" s="370"/>
      <c r="D170" s="368"/>
      <c r="E170" s="209" t="s">
        <v>133</v>
      </c>
      <c r="F170" s="366"/>
      <c r="G170" s="366"/>
      <c r="H170" s="366"/>
      <c r="I170" s="21" t="s">
        <v>210</v>
      </c>
      <c r="J170" s="1" t="s">
        <v>394</v>
      </c>
      <c r="K170" s="209">
        <v>4</v>
      </c>
      <c r="L170" s="366"/>
      <c r="M170" s="366"/>
      <c r="N170" s="366"/>
      <c r="O170" s="366"/>
      <c r="P170" s="366"/>
      <c r="Q170" s="366"/>
      <c r="R170" s="366"/>
      <c r="S170" s="366"/>
      <c r="T170" s="366"/>
      <c r="U170" s="366"/>
    </row>
    <row r="171" spans="1:21" s="45" customFormat="1" ht="39.75" customHeight="1">
      <c r="A171" s="451"/>
      <c r="B171" s="453"/>
      <c r="C171" s="370"/>
      <c r="D171" s="367" t="s">
        <v>114</v>
      </c>
      <c r="E171" s="209" t="s">
        <v>127</v>
      </c>
      <c r="F171" s="21">
        <v>50</v>
      </c>
      <c r="G171" s="209" t="s">
        <v>47</v>
      </c>
      <c r="H171" s="209" t="s">
        <v>40</v>
      </c>
      <c r="I171" s="21" t="s">
        <v>405</v>
      </c>
      <c r="J171" s="209" t="s">
        <v>214</v>
      </c>
      <c r="K171" s="21">
        <v>50</v>
      </c>
      <c r="L171" s="21">
        <v>3</v>
      </c>
      <c r="M171" s="209" t="s">
        <v>47</v>
      </c>
      <c r="N171" s="209" t="s">
        <v>47</v>
      </c>
      <c r="O171" s="209" t="s">
        <v>47</v>
      </c>
      <c r="P171" s="209" t="s">
        <v>47</v>
      </c>
      <c r="Q171" s="209" t="s">
        <v>42</v>
      </c>
      <c r="R171" s="21">
        <v>3</v>
      </c>
      <c r="S171" s="209" t="s">
        <v>47</v>
      </c>
      <c r="T171" s="209">
        <v>0</v>
      </c>
      <c r="U171" s="209"/>
    </row>
    <row r="172" spans="1:21" s="45" customFormat="1" ht="39.75" customHeight="1">
      <c r="A172" s="451"/>
      <c r="B172" s="453"/>
      <c r="C172" s="370"/>
      <c r="D172" s="369"/>
      <c r="E172" s="209" t="s">
        <v>130</v>
      </c>
      <c r="F172" s="21">
        <v>50</v>
      </c>
      <c r="G172" s="209" t="s">
        <v>47</v>
      </c>
      <c r="H172" s="209" t="s">
        <v>40</v>
      </c>
      <c r="I172" s="21" t="s">
        <v>405</v>
      </c>
      <c r="J172" s="209" t="s">
        <v>214</v>
      </c>
      <c r="K172" s="21">
        <v>50</v>
      </c>
      <c r="L172" s="21">
        <v>5</v>
      </c>
      <c r="M172" s="209" t="s">
        <v>47</v>
      </c>
      <c r="N172" s="209" t="s">
        <v>47</v>
      </c>
      <c r="O172" s="209" t="s">
        <v>47</v>
      </c>
      <c r="P172" s="209" t="s">
        <v>47</v>
      </c>
      <c r="Q172" s="209" t="s">
        <v>42</v>
      </c>
      <c r="R172" s="21">
        <v>5</v>
      </c>
      <c r="S172" s="209" t="s">
        <v>47</v>
      </c>
      <c r="T172" s="209">
        <v>0</v>
      </c>
      <c r="U172" s="251"/>
    </row>
    <row r="173" spans="1:21" s="45" customFormat="1" ht="39.75" customHeight="1">
      <c r="A173" s="451"/>
      <c r="B173" s="453"/>
      <c r="C173" s="370"/>
      <c r="D173" s="369"/>
      <c r="E173" s="402" t="s">
        <v>134</v>
      </c>
      <c r="F173" s="374">
        <v>13</v>
      </c>
      <c r="G173" s="374" t="s">
        <v>47</v>
      </c>
      <c r="H173" s="374" t="s">
        <v>40</v>
      </c>
      <c r="I173" s="374" t="s">
        <v>405</v>
      </c>
      <c r="J173" s="374" t="s">
        <v>214</v>
      </c>
      <c r="K173" s="374">
        <v>13</v>
      </c>
      <c r="L173" s="374">
        <v>2</v>
      </c>
      <c r="M173" s="374" t="s">
        <v>47</v>
      </c>
      <c r="N173" s="374" t="s">
        <v>47</v>
      </c>
      <c r="O173" s="374" t="s">
        <v>47</v>
      </c>
      <c r="P173" s="374" t="s">
        <v>47</v>
      </c>
      <c r="Q173" s="374" t="s">
        <v>42</v>
      </c>
      <c r="R173" s="374">
        <v>2</v>
      </c>
      <c r="S173" s="374" t="s">
        <v>47</v>
      </c>
      <c r="T173" s="374" t="s">
        <v>47</v>
      </c>
      <c r="U173" s="209" t="s">
        <v>406</v>
      </c>
    </row>
    <row r="174" spans="1:21" s="223" customFormat="1" ht="39.950000000000003" customHeight="1">
      <c r="A174" s="451"/>
      <c r="B174" s="453"/>
      <c r="C174" s="370"/>
      <c r="D174" s="369"/>
      <c r="E174" s="424"/>
      <c r="F174" s="375"/>
      <c r="G174" s="375"/>
      <c r="H174" s="375"/>
      <c r="I174" s="375"/>
      <c r="J174" s="375"/>
      <c r="K174" s="375"/>
      <c r="L174" s="375"/>
      <c r="M174" s="375"/>
      <c r="N174" s="375"/>
      <c r="O174" s="375"/>
      <c r="P174" s="375"/>
      <c r="Q174" s="375"/>
      <c r="R174" s="375"/>
      <c r="S174" s="375"/>
      <c r="T174" s="375"/>
      <c r="U174" s="209" t="s">
        <v>407</v>
      </c>
    </row>
    <row r="175" spans="1:21" ht="39.950000000000003" customHeight="1">
      <c r="A175" s="451"/>
      <c r="B175" s="453"/>
      <c r="C175" s="370"/>
      <c r="D175" s="368"/>
      <c r="E175" s="403"/>
      <c r="F175" s="376"/>
      <c r="G175" s="376"/>
      <c r="H175" s="376"/>
      <c r="I175" s="376"/>
      <c r="J175" s="376"/>
      <c r="K175" s="376"/>
      <c r="L175" s="376"/>
      <c r="M175" s="376"/>
      <c r="N175" s="376"/>
      <c r="O175" s="376"/>
      <c r="P175" s="376"/>
      <c r="Q175" s="376"/>
      <c r="R175" s="376"/>
      <c r="S175" s="376"/>
      <c r="T175" s="376"/>
      <c r="U175" s="209" t="s">
        <v>408</v>
      </c>
    </row>
    <row r="176" spans="1:21" ht="39.950000000000003" customHeight="1">
      <c r="A176" s="451"/>
      <c r="B176" s="453"/>
      <c r="C176" s="370"/>
      <c r="D176" s="367" t="s">
        <v>115</v>
      </c>
      <c r="E176" s="364" t="s">
        <v>131</v>
      </c>
      <c r="F176" s="364">
        <v>10</v>
      </c>
      <c r="G176" s="364" t="s">
        <v>43</v>
      </c>
      <c r="H176" s="364" t="s">
        <v>40</v>
      </c>
      <c r="I176" s="374" t="s">
        <v>924</v>
      </c>
      <c r="J176" s="364" t="s">
        <v>254</v>
      </c>
      <c r="K176" s="364">
        <v>10</v>
      </c>
      <c r="L176" s="364">
        <v>3</v>
      </c>
      <c r="M176" s="364" t="s">
        <v>43</v>
      </c>
      <c r="N176" s="364" t="s">
        <v>47</v>
      </c>
      <c r="O176" s="364" t="s">
        <v>47</v>
      </c>
      <c r="P176" s="364" t="s">
        <v>47</v>
      </c>
      <c r="Q176" s="1" t="s">
        <v>80</v>
      </c>
      <c r="R176" s="364" t="s">
        <v>43</v>
      </c>
      <c r="S176" s="364" t="s">
        <v>47</v>
      </c>
      <c r="T176" s="364" t="s">
        <v>47</v>
      </c>
      <c r="U176" s="364"/>
    </row>
    <row r="177" spans="1:21" ht="39.950000000000003" customHeight="1">
      <c r="A177" s="451"/>
      <c r="B177" s="453"/>
      <c r="C177" s="370"/>
      <c r="D177" s="369"/>
      <c r="E177" s="365"/>
      <c r="F177" s="365"/>
      <c r="G177" s="365"/>
      <c r="H177" s="365"/>
      <c r="I177" s="375"/>
      <c r="J177" s="365"/>
      <c r="K177" s="365"/>
      <c r="L177" s="365"/>
      <c r="M177" s="365"/>
      <c r="N177" s="365"/>
      <c r="O177" s="365"/>
      <c r="P177" s="365"/>
      <c r="Q177" s="1" t="s">
        <v>39</v>
      </c>
      <c r="R177" s="365"/>
      <c r="S177" s="365"/>
      <c r="T177" s="365"/>
      <c r="U177" s="365"/>
    </row>
    <row r="178" spans="1:21" ht="39.950000000000003" customHeight="1">
      <c r="A178" s="451"/>
      <c r="B178" s="453"/>
      <c r="C178" s="370"/>
      <c r="D178" s="369"/>
      <c r="E178" s="211" t="s">
        <v>130</v>
      </c>
      <c r="F178" s="211">
        <v>10</v>
      </c>
      <c r="G178" s="365"/>
      <c r="H178" s="365"/>
      <c r="I178" s="213" t="s">
        <v>925</v>
      </c>
      <c r="J178" s="364" t="s">
        <v>254</v>
      </c>
      <c r="K178" s="211">
        <v>10</v>
      </c>
      <c r="L178" s="211">
        <v>2</v>
      </c>
      <c r="M178" s="211" t="s">
        <v>43</v>
      </c>
      <c r="N178" s="364" t="s">
        <v>47</v>
      </c>
      <c r="O178" s="364" t="s">
        <v>47</v>
      </c>
      <c r="P178" s="364" t="s">
        <v>47</v>
      </c>
      <c r="Q178" s="1" t="s">
        <v>80</v>
      </c>
      <c r="R178" s="365"/>
      <c r="S178" s="365"/>
      <c r="T178" s="365"/>
      <c r="U178" s="365"/>
    </row>
    <row r="179" spans="1:21" ht="39.950000000000003" customHeight="1">
      <c r="A179" s="451"/>
      <c r="B179" s="453"/>
      <c r="C179" s="370"/>
      <c r="D179" s="369"/>
      <c r="E179" s="211" t="s">
        <v>133</v>
      </c>
      <c r="F179" s="211">
        <v>10</v>
      </c>
      <c r="G179" s="365"/>
      <c r="H179" s="365"/>
      <c r="I179" s="211" t="s">
        <v>926</v>
      </c>
      <c r="J179" s="365"/>
      <c r="K179" s="211">
        <v>10</v>
      </c>
      <c r="L179" s="211">
        <v>0</v>
      </c>
      <c r="M179" s="211" t="s">
        <v>47</v>
      </c>
      <c r="N179" s="365"/>
      <c r="O179" s="365"/>
      <c r="P179" s="365"/>
      <c r="Q179" s="211" t="s">
        <v>47</v>
      </c>
      <c r="R179" s="211" t="s">
        <v>47</v>
      </c>
      <c r="S179" s="365"/>
      <c r="T179" s="365"/>
      <c r="U179" s="365"/>
    </row>
    <row r="180" spans="1:21" ht="39.950000000000003" customHeight="1">
      <c r="A180" s="451"/>
      <c r="B180" s="453"/>
      <c r="C180" s="370"/>
      <c r="D180" s="367" t="s">
        <v>116</v>
      </c>
      <c r="E180" s="209" t="s">
        <v>127</v>
      </c>
      <c r="F180" s="209">
        <v>10</v>
      </c>
      <c r="G180" s="364" t="s">
        <v>43</v>
      </c>
      <c r="H180" s="364" t="s">
        <v>40</v>
      </c>
      <c r="I180" s="21" t="s">
        <v>211</v>
      </c>
      <c r="J180" s="364" t="s">
        <v>456</v>
      </c>
      <c r="K180" s="364">
        <v>106</v>
      </c>
      <c r="L180" s="364" t="s">
        <v>43</v>
      </c>
      <c r="M180" s="364" t="s">
        <v>43</v>
      </c>
      <c r="N180" s="364" t="s">
        <v>47</v>
      </c>
      <c r="O180" s="364" t="s">
        <v>47</v>
      </c>
      <c r="P180" s="364" t="s">
        <v>47</v>
      </c>
      <c r="Q180" s="364" t="s">
        <v>42</v>
      </c>
      <c r="R180" s="364" t="s">
        <v>43</v>
      </c>
      <c r="S180" s="364" t="s">
        <v>43</v>
      </c>
      <c r="T180" s="364" t="s">
        <v>43</v>
      </c>
      <c r="U180" s="364"/>
    </row>
    <row r="181" spans="1:21" ht="39.950000000000003" customHeight="1">
      <c r="A181" s="451"/>
      <c r="B181" s="453"/>
      <c r="C181" s="370"/>
      <c r="D181" s="369"/>
      <c r="E181" s="209" t="s">
        <v>129</v>
      </c>
      <c r="F181" s="209">
        <v>2</v>
      </c>
      <c r="G181" s="365"/>
      <c r="H181" s="365"/>
      <c r="I181" s="21" t="s">
        <v>315</v>
      </c>
      <c r="J181" s="365"/>
      <c r="K181" s="365"/>
      <c r="L181" s="365"/>
      <c r="M181" s="365"/>
      <c r="N181" s="365"/>
      <c r="O181" s="365"/>
      <c r="P181" s="365"/>
      <c r="Q181" s="365"/>
      <c r="R181" s="365"/>
      <c r="S181" s="365"/>
      <c r="T181" s="365"/>
      <c r="U181" s="365"/>
    </row>
    <row r="182" spans="1:21" ht="39.950000000000003" customHeight="1">
      <c r="A182" s="451"/>
      <c r="B182" s="453"/>
      <c r="C182" s="370"/>
      <c r="D182" s="369"/>
      <c r="E182" s="209" t="s">
        <v>130</v>
      </c>
      <c r="F182" s="209">
        <v>20</v>
      </c>
      <c r="G182" s="365"/>
      <c r="H182" s="365"/>
      <c r="I182" s="21" t="s">
        <v>344</v>
      </c>
      <c r="J182" s="365"/>
      <c r="K182" s="365"/>
      <c r="L182" s="365"/>
      <c r="M182" s="365"/>
      <c r="N182" s="365"/>
      <c r="O182" s="365"/>
      <c r="P182" s="365"/>
      <c r="Q182" s="365"/>
      <c r="R182" s="365"/>
      <c r="S182" s="365"/>
      <c r="T182" s="365"/>
      <c r="U182" s="365"/>
    </row>
    <row r="183" spans="1:21" ht="40.15" customHeight="1">
      <c r="A183" s="451"/>
      <c r="B183" s="453"/>
      <c r="C183" s="370"/>
      <c r="D183" s="369"/>
      <c r="E183" s="211" t="s">
        <v>131</v>
      </c>
      <c r="F183" s="211">
        <v>18</v>
      </c>
      <c r="G183" s="365"/>
      <c r="H183" s="365"/>
      <c r="I183" s="213" t="s">
        <v>927</v>
      </c>
      <c r="J183" s="365"/>
      <c r="K183" s="365"/>
      <c r="L183" s="365"/>
      <c r="M183" s="365"/>
      <c r="N183" s="365"/>
      <c r="O183" s="365"/>
      <c r="P183" s="365"/>
      <c r="Q183" s="365"/>
      <c r="R183" s="365"/>
      <c r="S183" s="365"/>
      <c r="T183" s="365"/>
      <c r="U183" s="365"/>
    </row>
    <row r="184" spans="1:21" ht="40.15" customHeight="1">
      <c r="A184" s="451"/>
      <c r="B184" s="453"/>
      <c r="C184" s="370"/>
      <c r="D184" s="369"/>
      <c r="E184" s="211" t="s">
        <v>120</v>
      </c>
      <c r="F184" s="211">
        <v>6</v>
      </c>
      <c r="G184" s="365"/>
      <c r="H184" s="365"/>
      <c r="I184" s="213" t="s">
        <v>928</v>
      </c>
      <c r="J184" s="365"/>
      <c r="K184" s="365"/>
      <c r="L184" s="365"/>
      <c r="M184" s="365"/>
      <c r="N184" s="365"/>
      <c r="O184" s="365"/>
      <c r="P184" s="365"/>
      <c r="Q184" s="365"/>
      <c r="R184" s="365"/>
      <c r="S184" s="365"/>
      <c r="T184" s="365"/>
      <c r="U184" s="365"/>
    </row>
    <row r="185" spans="1:21" ht="51.75" customHeight="1">
      <c r="A185" s="451"/>
      <c r="B185" s="453"/>
      <c r="C185" s="370"/>
      <c r="D185" s="224" t="s">
        <v>117</v>
      </c>
      <c r="E185" s="218" t="s">
        <v>130</v>
      </c>
      <c r="F185" s="218">
        <v>400</v>
      </c>
      <c r="G185" s="218" t="s">
        <v>43</v>
      </c>
      <c r="H185" s="218" t="s">
        <v>40</v>
      </c>
      <c r="I185" s="219" t="s">
        <v>929</v>
      </c>
      <c r="J185" s="218" t="s">
        <v>413</v>
      </c>
      <c r="K185" s="219">
        <v>1000</v>
      </c>
      <c r="L185" s="219" t="s">
        <v>43</v>
      </c>
      <c r="M185" s="219" t="s">
        <v>43</v>
      </c>
      <c r="N185" s="219" t="s">
        <v>47</v>
      </c>
      <c r="O185" s="219" t="s">
        <v>47</v>
      </c>
      <c r="P185" s="219" t="s">
        <v>47</v>
      </c>
      <c r="Q185" s="219" t="s">
        <v>47</v>
      </c>
      <c r="R185" s="219" t="s">
        <v>47</v>
      </c>
      <c r="S185" s="219" t="s">
        <v>47</v>
      </c>
      <c r="T185" s="219" t="s">
        <v>47</v>
      </c>
      <c r="U185" s="218"/>
    </row>
    <row r="186" spans="1:21" s="45" customFormat="1" ht="87.75" customHeight="1">
      <c r="A186" s="451"/>
      <c r="B186" s="453"/>
      <c r="C186" s="370"/>
      <c r="D186" s="63" t="s">
        <v>441</v>
      </c>
      <c r="E186" s="28" t="s">
        <v>134</v>
      </c>
      <c r="F186" s="28">
        <v>2</v>
      </c>
      <c r="G186" s="28" t="s">
        <v>43</v>
      </c>
      <c r="H186" s="28" t="s">
        <v>216</v>
      </c>
      <c r="I186" s="64" t="s">
        <v>445</v>
      </c>
      <c r="J186" s="28" t="s">
        <v>282</v>
      </c>
      <c r="K186" s="28">
        <v>2</v>
      </c>
      <c r="L186" s="28">
        <v>4</v>
      </c>
      <c r="M186" s="28" t="s">
        <v>43</v>
      </c>
      <c r="N186" s="28" t="s">
        <v>47</v>
      </c>
      <c r="O186" s="28" t="s">
        <v>47</v>
      </c>
      <c r="P186" s="28" t="s">
        <v>47</v>
      </c>
      <c r="Q186" s="28" t="s">
        <v>42</v>
      </c>
      <c r="R186" s="28">
        <v>4</v>
      </c>
      <c r="S186" s="28" t="s">
        <v>47</v>
      </c>
      <c r="T186" s="28" t="s">
        <v>47</v>
      </c>
      <c r="U186" s="28" t="s">
        <v>446</v>
      </c>
    </row>
    <row r="187" spans="1:21" ht="40.15" customHeight="1">
      <c r="A187" s="451"/>
      <c r="B187" s="453"/>
      <c r="C187" s="370"/>
      <c r="D187" s="4" t="s">
        <v>1000</v>
      </c>
      <c r="E187" s="4"/>
      <c r="F187" s="4">
        <f t="shared" ref="F187:T187" si="2">SUM(F136:F186)</f>
        <v>1201</v>
      </c>
      <c r="G187" s="4">
        <f t="shared" si="2"/>
        <v>0</v>
      </c>
      <c r="H187" s="4">
        <f t="shared" si="2"/>
        <v>0</v>
      </c>
      <c r="I187" s="4">
        <f t="shared" si="2"/>
        <v>0</v>
      </c>
      <c r="J187" s="4">
        <f t="shared" si="2"/>
        <v>0</v>
      </c>
      <c r="K187" s="4">
        <f t="shared" si="2"/>
        <v>2140</v>
      </c>
      <c r="L187" s="4">
        <f t="shared" si="2"/>
        <v>84</v>
      </c>
      <c r="M187" s="4">
        <f t="shared" si="2"/>
        <v>10</v>
      </c>
      <c r="N187" s="4">
        <f t="shared" si="2"/>
        <v>0</v>
      </c>
      <c r="O187" s="4">
        <f t="shared" si="2"/>
        <v>0</v>
      </c>
      <c r="P187" s="4">
        <f t="shared" si="2"/>
        <v>0</v>
      </c>
      <c r="Q187" s="4">
        <f t="shared" si="2"/>
        <v>0</v>
      </c>
      <c r="R187" s="4">
        <f t="shared" si="2"/>
        <v>82</v>
      </c>
      <c r="S187" s="4">
        <f t="shared" si="2"/>
        <v>0</v>
      </c>
      <c r="T187" s="4">
        <f t="shared" si="2"/>
        <v>0</v>
      </c>
      <c r="U187" s="4"/>
    </row>
    <row r="188" spans="1:21" ht="40.15" customHeight="1">
      <c r="A188" s="451"/>
      <c r="B188" s="453"/>
      <c r="C188" s="370" t="s">
        <v>5</v>
      </c>
      <c r="D188" s="235" t="s">
        <v>2</v>
      </c>
      <c r="E188" s="209" t="s">
        <v>118</v>
      </c>
      <c r="F188" s="209">
        <v>5</v>
      </c>
      <c r="G188" s="209"/>
      <c r="H188" s="209" t="s">
        <v>40</v>
      </c>
      <c r="I188" s="21" t="s">
        <v>189</v>
      </c>
      <c r="J188" s="209" t="s">
        <v>183</v>
      </c>
      <c r="K188" s="209">
        <v>5</v>
      </c>
      <c r="L188" s="209" t="s">
        <v>43</v>
      </c>
      <c r="M188" s="209">
        <v>0</v>
      </c>
      <c r="N188" s="209" t="s">
        <v>47</v>
      </c>
      <c r="O188" s="209">
        <v>0</v>
      </c>
      <c r="P188" s="209">
        <v>0</v>
      </c>
      <c r="Q188" s="209" t="s">
        <v>43</v>
      </c>
      <c r="R188" s="209" t="s">
        <v>43</v>
      </c>
      <c r="S188" s="209" t="s">
        <v>47</v>
      </c>
      <c r="T188" s="209">
        <v>0</v>
      </c>
      <c r="U188" s="1"/>
    </row>
    <row r="189" spans="1:21" s="223" customFormat="1" ht="39.950000000000003" customHeight="1">
      <c r="A189" s="451"/>
      <c r="B189" s="453"/>
      <c r="C189" s="370"/>
      <c r="D189" s="367" t="s">
        <v>104</v>
      </c>
      <c r="E189" s="209" t="s">
        <v>118</v>
      </c>
      <c r="F189" s="209">
        <v>15</v>
      </c>
      <c r="G189" s="364" t="s">
        <v>43</v>
      </c>
      <c r="H189" s="209" t="s">
        <v>40</v>
      </c>
      <c r="I189" s="374" t="s">
        <v>189</v>
      </c>
      <c r="J189" s="364" t="s">
        <v>249</v>
      </c>
      <c r="K189" s="209">
        <v>15</v>
      </c>
      <c r="L189" s="209">
        <v>5</v>
      </c>
      <c r="M189" s="364" t="s">
        <v>43</v>
      </c>
      <c r="N189" s="364" t="s">
        <v>47</v>
      </c>
      <c r="O189" s="364">
        <v>0</v>
      </c>
      <c r="P189" s="364">
        <v>0</v>
      </c>
      <c r="Q189" s="364" t="s">
        <v>42</v>
      </c>
      <c r="R189" s="209">
        <v>5</v>
      </c>
      <c r="S189" s="364" t="s">
        <v>47</v>
      </c>
      <c r="T189" s="364">
        <v>0</v>
      </c>
      <c r="U189" s="364"/>
    </row>
    <row r="190" spans="1:21" s="223" customFormat="1" ht="39.950000000000003" customHeight="1">
      <c r="A190" s="451"/>
      <c r="B190" s="453"/>
      <c r="C190" s="370"/>
      <c r="D190" s="368"/>
      <c r="E190" s="209" t="s">
        <v>136</v>
      </c>
      <c r="F190" s="209">
        <v>2</v>
      </c>
      <c r="G190" s="366"/>
      <c r="H190" s="209" t="s">
        <v>46</v>
      </c>
      <c r="I190" s="376"/>
      <c r="J190" s="366"/>
      <c r="K190" s="209">
        <v>2</v>
      </c>
      <c r="L190" s="209">
        <v>2</v>
      </c>
      <c r="M190" s="366"/>
      <c r="N190" s="366"/>
      <c r="O190" s="366"/>
      <c r="P190" s="366"/>
      <c r="Q190" s="366"/>
      <c r="R190" s="209">
        <v>2</v>
      </c>
      <c r="S190" s="366"/>
      <c r="T190" s="366"/>
      <c r="U190" s="366"/>
    </row>
    <row r="191" spans="1:21" s="223" customFormat="1" ht="39.950000000000003" customHeight="1">
      <c r="A191" s="451"/>
      <c r="B191" s="453"/>
      <c r="C191" s="370"/>
      <c r="D191" s="367" t="s">
        <v>275</v>
      </c>
      <c r="E191" s="364" t="s">
        <v>118</v>
      </c>
      <c r="F191" s="364">
        <v>2</v>
      </c>
      <c r="G191" s="364" t="s">
        <v>43</v>
      </c>
      <c r="H191" s="364" t="s">
        <v>40</v>
      </c>
      <c r="I191" s="364" t="s">
        <v>279</v>
      </c>
      <c r="J191" s="364" t="s">
        <v>277</v>
      </c>
      <c r="K191" s="364">
        <v>2</v>
      </c>
      <c r="L191" s="364">
        <v>1</v>
      </c>
      <c r="M191" s="364" t="s">
        <v>43</v>
      </c>
      <c r="N191" s="364" t="s">
        <v>47</v>
      </c>
      <c r="O191" s="364">
        <v>0</v>
      </c>
      <c r="P191" s="364">
        <v>0</v>
      </c>
      <c r="Q191" s="209" t="s">
        <v>82</v>
      </c>
      <c r="R191" s="209">
        <v>1</v>
      </c>
      <c r="S191" s="364" t="s">
        <v>47</v>
      </c>
      <c r="T191" s="364">
        <v>0</v>
      </c>
      <c r="U191" s="364"/>
    </row>
    <row r="192" spans="1:21" s="223" customFormat="1" ht="39.950000000000003" customHeight="1">
      <c r="A192" s="451"/>
      <c r="B192" s="453"/>
      <c r="C192" s="370"/>
      <c r="D192" s="369"/>
      <c r="E192" s="365"/>
      <c r="F192" s="365"/>
      <c r="G192" s="365"/>
      <c r="H192" s="365"/>
      <c r="I192" s="365"/>
      <c r="J192" s="365"/>
      <c r="K192" s="365"/>
      <c r="L192" s="365"/>
      <c r="M192" s="365"/>
      <c r="N192" s="365"/>
      <c r="O192" s="365"/>
      <c r="P192" s="365"/>
      <c r="Q192" s="209" t="s">
        <v>39</v>
      </c>
      <c r="R192" s="209" t="s">
        <v>43</v>
      </c>
      <c r="S192" s="365"/>
      <c r="T192" s="365"/>
      <c r="U192" s="365"/>
    </row>
    <row r="193" spans="1:1024" s="223" customFormat="1" ht="39.950000000000003" customHeight="1">
      <c r="A193" s="451"/>
      <c r="B193" s="453"/>
      <c r="C193" s="370"/>
      <c r="D193" s="369"/>
      <c r="E193" s="365"/>
      <c r="F193" s="365"/>
      <c r="G193" s="365"/>
      <c r="H193" s="365"/>
      <c r="I193" s="365"/>
      <c r="J193" s="365"/>
      <c r="K193" s="365"/>
      <c r="L193" s="365"/>
      <c r="M193" s="365"/>
      <c r="N193" s="365"/>
      <c r="O193" s="365"/>
      <c r="P193" s="365"/>
      <c r="Q193" s="209" t="s">
        <v>42</v>
      </c>
      <c r="R193" s="209" t="s">
        <v>43</v>
      </c>
      <c r="S193" s="365"/>
      <c r="T193" s="365"/>
      <c r="U193" s="365"/>
    </row>
    <row r="194" spans="1:1024" s="223" customFormat="1" ht="39.950000000000003" customHeight="1">
      <c r="A194" s="451"/>
      <c r="B194" s="453"/>
      <c r="C194" s="370"/>
      <c r="D194" s="368"/>
      <c r="E194" s="365"/>
      <c r="F194" s="365"/>
      <c r="G194" s="365"/>
      <c r="H194" s="365"/>
      <c r="I194" s="365"/>
      <c r="J194" s="365"/>
      <c r="K194" s="365"/>
      <c r="L194" s="365"/>
      <c r="M194" s="365"/>
      <c r="N194" s="365"/>
      <c r="O194" s="365"/>
      <c r="P194" s="365"/>
      <c r="Q194" s="209" t="s">
        <v>81</v>
      </c>
      <c r="R194" s="209" t="s">
        <v>43</v>
      </c>
      <c r="S194" s="365"/>
      <c r="T194" s="365"/>
      <c r="U194" s="366"/>
    </row>
    <row r="195" spans="1:1024" ht="39.950000000000003" customHeight="1">
      <c r="A195" s="451"/>
      <c r="B195" s="453"/>
      <c r="C195" s="370"/>
      <c r="D195" s="367" t="s">
        <v>176</v>
      </c>
      <c r="E195" s="364" t="s">
        <v>118</v>
      </c>
      <c r="F195" s="364">
        <v>40</v>
      </c>
      <c r="G195" s="364" t="s">
        <v>43</v>
      </c>
      <c r="H195" s="364" t="s">
        <v>930</v>
      </c>
      <c r="I195" s="364" t="s">
        <v>189</v>
      </c>
      <c r="J195" s="364" t="s">
        <v>254</v>
      </c>
      <c r="K195" s="364">
        <v>40</v>
      </c>
      <c r="L195" s="364" t="s">
        <v>43</v>
      </c>
      <c r="M195" s="364" t="s">
        <v>43</v>
      </c>
      <c r="N195" s="364" t="s">
        <v>47</v>
      </c>
      <c r="O195" s="364" t="s">
        <v>47</v>
      </c>
      <c r="P195" s="364" t="s">
        <v>47</v>
      </c>
      <c r="Q195" s="364" t="s">
        <v>931</v>
      </c>
      <c r="R195" s="364" t="s">
        <v>43</v>
      </c>
      <c r="S195" s="364" t="s">
        <v>47</v>
      </c>
      <c r="T195" s="364" t="s">
        <v>47</v>
      </c>
      <c r="U195" s="209"/>
    </row>
    <row r="196" spans="1:1024" ht="39.950000000000003" customHeight="1">
      <c r="A196" s="451"/>
      <c r="B196" s="453"/>
      <c r="C196" s="370"/>
      <c r="D196" s="369"/>
      <c r="E196" s="365"/>
      <c r="F196" s="365"/>
      <c r="G196" s="365"/>
      <c r="H196" s="365"/>
      <c r="I196" s="365"/>
      <c r="J196" s="365"/>
      <c r="K196" s="365"/>
      <c r="L196" s="365"/>
      <c r="M196" s="365"/>
      <c r="N196" s="365"/>
      <c r="O196" s="365"/>
      <c r="P196" s="365"/>
      <c r="Q196" s="365"/>
      <c r="R196" s="365"/>
      <c r="S196" s="365"/>
      <c r="T196" s="365"/>
      <c r="U196" s="209"/>
    </row>
    <row r="197" spans="1:1024" ht="40.15" customHeight="1">
      <c r="A197" s="451"/>
      <c r="B197" s="453"/>
      <c r="C197" s="370"/>
      <c r="D197" s="369"/>
      <c r="E197" s="364" t="s">
        <v>138</v>
      </c>
      <c r="F197" s="364">
        <v>1</v>
      </c>
      <c r="G197" s="365"/>
      <c r="H197" s="364" t="s">
        <v>46</v>
      </c>
      <c r="I197" s="365"/>
      <c r="J197" s="365"/>
      <c r="K197" s="365"/>
      <c r="L197" s="365"/>
      <c r="M197" s="365"/>
      <c r="N197" s="365"/>
      <c r="O197" s="365"/>
      <c r="P197" s="365"/>
      <c r="Q197" s="365"/>
      <c r="R197" s="365"/>
      <c r="S197" s="365"/>
      <c r="T197" s="365"/>
      <c r="U197" s="364" t="s">
        <v>296</v>
      </c>
    </row>
    <row r="198" spans="1:1024" ht="39.950000000000003" customHeight="1">
      <c r="A198" s="451"/>
      <c r="B198" s="453"/>
      <c r="C198" s="370"/>
      <c r="D198" s="368"/>
      <c r="E198" s="366"/>
      <c r="F198" s="366"/>
      <c r="G198" s="366"/>
      <c r="H198" s="366"/>
      <c r="I198" s="366"/>
      <c r="J198" s="366"/>
      <c r="K198" s="366"/>
      <c r="L198" s="366"/>
      <c r="M198" s="366"/>
      <c r="N198" s="366"/>
      <c r="O198" s="366"/>
      <c r="P198" s="366"/>
      <c r="Q198" s="366"/>
      <c r="R198" s="366"/>
      <c r="S198" s="366"/>
      <c r="T198" s="366"/>
      <c r="U198" s="366"/>
    </row>
    <row r="199" spans="1:1024" ht="39.950000000000003" customHeight="1">
      <c r="A199" s="451"/>
      <c r="B199" s="453"/>
      <c r="C199" s="370"/>
      <c r="D199" s="235" t="s">
        <v>105</v>
      </c>
      <c r="E199" s="209" t="s">
        <v>118</v>
      </c>
      <c r="F199" s="209">
        <v>4</v>
      </c>
      <c r="G199" s="292" t="s">
        <v>43</v>
      </c>
      <c r="H199" s="209" t="s">
        <v>40</v>
      </c>
      <c r="I199" s="21" t="s">
        <v>189</v>
      </c>
      <c r="J199" s="209" t="s">
        <v>295</v>
      </c>
      <c r="K199" s="209">
        <v>4</v>
      </c>
      <c r="L199" s="209">
        <v>1</v>
      </c>
      <c r="M199" s="209">
        <v>0</v>
      </c>
      <c r="N199" s="209" t="s">
        <v>47</v>
      </c>
      <c r="O199" s="209" t="s">
        <v>47</v>
      </c>
      <c r="P199" s="209" t="s">
        <v>47</v>
      </c>
      <c r="Q199" s="209" t="s">
        <v>42</v>
      </c>
      <c r="R199" s="209">
        <v>1</v>
      </c>
      <c r="S199" s="1" t="s">
        <v>47</v>
      </c>
      <c r="T199" s="1">
        <v>0</v>
      </c>
      <c r="U199" s="209"/>
    </row>
    <row r="200" spans="1:1024" ht="39.950000000000003" customHeight="1">
      <c r="A200" s="451"/>
      <c r="B200" s="453"/>
      <c r="C200" s="370"/>
      <c r="D200" s="367" t="s">
        <v>107</v>
      </c>
      <c r="E200" s="364" t="s">
        <v>118</v>
      </c>
      <c r="F200" s="364">
        <f>65+20</f>
        <v>85</v>
      </c>
      <c r="G200" s="364" t="s">
        <v>47</v>
      </c>
      <c r="H200" s="364" t="s">
        <v>932</v>
      </c>
      <c r="I200" s="364" t="s">
        <v>933</v>
      </c>
      <c r="J200" s="364" t="s">
        <v>285</v>
      </c>
      <c r="K200" s="364">
        <v>65</v>
      </c>
      <c r="L200" s="364">
        <v>50</v>
      </c>
      <c r="M200" s="364">
        <v>0</v>
      </c>
      <c r="N200" s="209" t="s">
        <v>47</v>
      </c>
      <c r="O200" s="209">
        <v>0</v>
      </c>
      <c r="P200" s="209">
        <v>0</v>
      </c>
      <c r="Q200" s="209" t="s">
        <v>42</v>
      </c>
      <c r="R200" s="209">
        <v>50</v>
      </c>
      <c r="S200" s="364" t="s">
        <v>47</v>
      </c>
      <c r="T200" s="364">
        <v>0</v>
      </c>
      <c r="U200" s="377"/>
    </row>
    <row r="201" spans="1:1024" ht="39.950000000000003" customHeight="1">
      <c r="A201" s="451"/>
      <c r="B201" s="453"/>
      <c r="C201" s="370"/>
      <c r="D201" s="369"/>
      <c r="E201" s="365"/>
      <c r="F201" s="365"/>
      <c r="G201" s="365"/>
      <c r="H201" s="365"/>
      <c r="I201" s="365"/>
      <c r="J201" s="365"/>
      <c r="K201" s="365"/>
      <c r="L201" s="365"/>
      <c r="M201" s="365"/>
      <c r="N201" s="209" t="s">
        <v>68</v>
      </c>
      <c r="O201" s="209">
        <v>20</v>
      </c>
      <c r="P201" s="209" t="s">
        <v>47</v>
      </c>
      <c r="Q201" s="209" t="s">
        <v>42</v>
      </c>
      <c r="R201" s="209">
        <v>50</v>
      </c>
      <c r="S201" s="365"/>
      <c r="T201" s="365"/>
      <c r="U201" s="385"/>
    </row>
    <row r="202" spans="1:1024" ht="39.950000000000003" customHeight="1">
      <c r="A202" s="451"/>
      <c r="B202" s="453"/>
      <c r="C202" s="370"/>
      <c r="D202" s="368"/>
      <c r="E202" s="366"/>
      <c r="F202" s="366"/>
      <c r="G202" s="366"/>
      <c r="H202" s="366"/>
      <c r="I202" s="366"/>
      <c r="J202" s="366"/>
      <c r="K202" s="366"/>
      <c r="L202" s="366"/>
      <c r="M202" s="366"/>
      <c r="N202" s="1"/>
      <c r="O202" s="1"/>
      <c r="P202" s="1"/>
      <c r="Q202" s="209" t="s">
        <v>87</v>
      </c>
      <c r="R202" s="209">
        <v>5</v>
      </c>
      <c r="S202" s="366"/>
      <c r="T202" s="366"/>
      <c r="U202" s="378"/>
    </row>
    <row r="203" spans="1:1024" ht="39.950000000000003" customHeight="1">
      <c r="A203" s="451"/>
      <c r="B203" s="453"/>
      <c r="C203" s="370"/>
      <c r="D203" s="235" t="s">
        <v>108</v>
      </c>
      <c r="E203" s="209" t="s">
        <v>118</v>
      </c>
      <c r="F203" s="209">
        <v>15</v>
      </c>
      <c r="G203" s="209" t="s">
        <v>43</v>
      </c>
      <c r="H203" s="209" t="s">
        <v>40</v>
      </c>
      <c r="I203" s="209" t="s">
        <v>189</v>
      </c>
      <c r="J203" s="209" t="s">
        <v>203</v>
      </c>
      <c r="K203" s="209">
        <v>15</v>
      </c>
      <c r="L203" s="209" t="s">
        <v>47</v>
      </c>
      <c r="M203" s="209" t="s">
        <v>47</v>
      </c>
      <c r="N203" s="209" t="s">
        <v>47</v>
      </c>
      <c r="O203" s="209">
        <v>0</v>
      </c>
      <c r="P203" s="209">
        <v>0</v>
      </c>
      <c r="Q203" s="209" t="s">
        <v>47</v>
      </c>
      <c r="R203" s="209">
        <v>0</v>
      </c>
      <c r="S203" s="209" t="s">
        <v>47</v>
      </c>
      <c r="T203" s="209">
        <v>0</v>
      </c>
      <c r="U203" s="209"/>
    </row>
    <row r="204" spans="1:1024" ht="40.15" customHeight="1">
      <c r="A204" s="451"/>
      <c r="B204" s="453"/>
      <c r="C204" s="370"/>
      <c r="D204" s="367" t="s">
        <v>109</v>
      </c>
      <c r="E204" s="209" t="s">
        <v>118</v>
      </c>
      <c r="F204" s="209">
        <v>1</v>
      </c>
      <c r="G204" s="364" t="s">
        <v>43</v>
      </c>
      <c r="H204" s="364" t="s">
        <v>40</v>
      </c>
      <c r="I204" s="364" t="s">
        <v>189</v>
      </c>
      <c r="J204" s="427" t="s">
        <v>249</v>
      </c>
      <c r="K204" s="425">
        <v>4</v>
      </c>
      <c r="L204" s="364">
        <v>1</v>
      </c>
      <c r="M204" s="364">
        <v>0</v>
      </c>
      <c r="N204" s="364" t="s">
        <v>47</v>
      </c>
      <c r="O204" s="364">
        <v>0</v>
      </c>
      <c r="P204" s="364">
        <v>0</v>
      </c>
      <c r="Q204" s="364" t="s">
        <v>42</v>
      </c>
      <c r="R204" s="364">
        <v>1</v>
      </c>
      <c r="S204" s="364" t="s">
        <v>47</v>
      </c>
      <c r="T204" s="364">
        <v>0</v>
      </c>
      <c r="U204" s="364"/>
    </row>
    <row r="205" spans="1:1024" ht="40.15" customHeight="1">
      <c r="A205" s="451"/>
      <c r="B205" s="453"/>
      <c r="C205" s="370"/>
      <c r="D205" s="368"/>
      <c r="E205" s="209" t="s">
        <v>133</v>
      </c>
      <c r="F205" s="209">
        <v>1</v>
      </c>
      <c r="G205" s="366"/>
      <c r="H205" s="366"/>
      <c r="I205" s="366"/>
      <c r="J205" s="428"/>
      <c r="K205" s="426"/>
      <c r="L205" s="366"/>
      <c r="M205" s="366"/>
      <c r="N205" s="366"/>
      <c r="O205" s="366"/>
      <c r="P205" s="366"/>
      <c r="Q205" s="366"/>
      <c r="R205" s="366"/>
      <c r="S205" s="366"/>
      <c r="T205" s="366"/>
      <c r="U205" s="366"/>
    </row>
    <row r="206" spans="1:1024" ht="40.15" customHeight="1">
      <c r="A206" s="451"/>
      <c r="B206" s="453"/>
      <c r="C206" s="370"/>
      <c r="D206" s="235" t="s">
        <v>110</v>
      </c>
      <c r="E206" s="1" t="s">
        <v>118</v>
      </c>
      <c r="F206" s="1">
        <v>85</v>
      </c>
      <c r="G206" s="1" t="s">
        <v>43</v>
      </c>
      <c r="H206" s="209" t="s">
        <v>40</v>
      </c>
      <c r="I206" s="209" t="s">
        <v>377</v>
      </c>
      <c r="J206" s="1" t="s">
        <v>249</v>
      </c>
      <c r="K206" s="1">
        <v>85</v>
      </c>
      <c r="L206" s="1">
        <v>0</v>
      </c>
      <c r="M206" s="1" t="s">
        <v>47</v>
      </c>
      <c r="N206" s="1" t="s">
        <v>47</v>
      </c>
      <c r="O206" s="1">
        <v>0</v>
      </c>
      <c r="P206" s="1">
        <v>0</v>
      </c>
      <c r="Q206" s="1" t="s">
        <v>47</v>
      </c>
      <c r="R206" s="1" t="s">
        <v>47</v>
      </c>
      <c r="S206" s="1" t="s">
        <v>47</v>
      </c>
      <c r="T206" s="1">
        <v>0</v>
      </c>
      <c r="U206" s="1"/>
    </row>
    <row r="207" spans="1:1024" s="45" customFormat="1" ht="40.15" customHeight="1">
      <c r="A207" s="451"/>
      <c r="B207" s="453"/>
      <c r="C207" s="370"/>
      <c r="D207" s="38" t="s">
        <v>111</v>
      </c>
      <c r="E207" s="32" t="s">
        <v>118</v>
      </c>
      <c r="F207" s="32">
        <v>5</v>
      </c>
      <c r="G207" s="1" t="s">
        <v>43</v>
      </c>
      <c r="H207" s="32" t="s">
        <v>40</v>
      </c>
      <c r="I207" s="32" t="s">
        <v>189</v>
      </c>
      <c r="J207" s="32" t="s">
        <v>432</v>
      </c>
      <c r="K207" s="32">
        <v>5</v>
      </c>
      <c r="L207" s="32">
        <v>2</v>
      </c>
      <c r="M207" s="32">
        <v>0</v>
      </c>
      <c r="N207" s="1" t="s">
        <v>47</v>
      </c>
      <c r="O207" s="1">
        <v>0</v>
      </c>
      <c r="P207" s="1">
        <v>0</v>
      </c>
      <c r="Q207" s="32" t="s">
        <v>79</v>
      </c>
      <c r="R207" s="32">
        <v>2</v>
      </c>
      <c r="S207" s="1" t="s">
        <v>47</v>
      </c>
      <c r="T207" s="1">
        <v>0</v>
      </c>
      <c r="U207" s="32"/>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c r="IW207" s="3"/>
      <c r="IX207" s="3"/>
      <c r="IY207" s="3"/>
      <c r="IZ207" s="3"/>
      <c r="JA207" s="3"/>
      <c r="JB207" s="3"/>
      <c r="JC207" s="3"/>
      <c r="JD207" s="3"/>
      <c r="JE207" s="3"/>
      <c r="JF207" s="3"/>
      <c r="JG207" s="3"/>
      <c r="JH207" s="3"/>
      <c r="JI207" s="3"/>
      <c r="JJ207" s="3"/>
      <c r="JK207" s="3"/>
      <c r="JL207" s="3"/>
      <c r="JM207" s="3"/>
      <c r="JN207" s="3"/>
      <c r="JO207" s="3"/>
      <c r="JP207" s="3"/>
      <c r="JQ207" s="3"/>
      <c r="JR207" s="3"/>
      <c r="JS207" s="3"/>
      <c r="JT207" s="3"/>
      <c r="JU207" s="3"/>
      <c r="JV207" s="3"/>
      <c r="JW207" s="3"/>
      <c r="JX207" s="3"/>
      <c r="JY207" s="3"/>
      <c r="JZ207" s="3"/>
      <c r="KA207" s="3"/>
      <c r="KB207" s="3"/>
      <c r="KC207" s="3"/>
      <c r="KD207" s="3"/>
      <c r="KE207" s="3"/>
      <c r="KF207" s="3"/>
      <c r="KG207" s="3"/>
      <c r="KH207" s="3"/>
      <c r="KI207" s="3"/>
      <c r="KJ207" s="3"/>
      <c r="KK207" s="3"/>
      <c r="KL207" s="3"/>
      <c r="KM207" s="3"/>
      <c r="KN207" s="3"/>
      <c r="KO207" s="3"/>
      <c r="KP207" s="3"/>
      <c r="KQ207" s="3"/>
      <c r="KR207" s="3"/>
      <c r="KS207" s="3"/>
      <c r="KT207" s="3"/>
      <c r="KU207" s="3"/>
      <c r="KV207" s="3"/>
      <c r="KW207" s="3"/>
      <c r="KX207" s="3"/>
      <c r="KY207" s="3"/>
      <c r="KZ207" s="3"/>
      <c r="LA207" s="3"/>
      <c r="LB207" s="3"/>
      <c r="LC207" s="3"/>
      <c r="LD207" s="3"/>
      <c r="LE207" s="3"/>
      <c r="LF207" s="3"/>
      <c r="LG207" s="3"/>
      <c r="LH207" s="3"/>
      <c r="LI207" s="3"/>
      <c r="LJ207" s="3"/>
      <c r="LK207" s="3"/>
      <c r="LL207" s="3"/>
      <c r="LM207" s="3"/>
      <c r="LN207" s="3"/>
      <c r="LO207" s="3"/>
      <c r="LP207" s="3"/>
      <c r="LQ207" s="3"/>
      <c r="LR207" s="3"/>
      <c r="LS207" s="3"/>
      <c r="LT207" s="3"/>
      <c r="LU207" s="3"/>
      <c r="LV207" s="3"/>
      <c r="LW207" s="3"/>
      <c r="LX207" s="3"/>
      <c r="LY207" s="3"/>
      <c r="LZ207" s="3"/>
      <c r="MA207" s="3"/>
      <c r="MB207" s="3"/>
      <c r="MC207" s="3"/>
      <c r="MD207" s="3"/>
      <c r="ME207" s="3"/>
      <c r="MF207" s="3"/>
      <c r="MG207" s="3"/>
      <c r="MH207" s="3"/>
      <c r="MI207" s="3"/>
      <c r="MJ207" s="3"/>
      <c r="MK207" s="3"/>
      <c r="ML207" s="3"/>
      <c r="MM207" s="3"/>
      <c r="MN207" s="3"/>
      <c r="MO207" s="3"/>
      <c r="MP207" s="3"/>
      <c r="MQ207" s="3"/>
      <c r="MR207" s="3"/>
      <c r="MS207" s="3"/>
      <c r="MT207" s="3"/>
      <c r="MU207" s="3"/>
      <c r="MV207" s="3"/>
      <c r="MW207" s="3"/>
      <c r="MX207" s="3"/>
      <c r="MY207" s="3"/>
      <c r="MZ207" s="3"/>
      <c r="NA207" s="3"/>
      <c r="NB207" s="3"/>
      <c r="NC207" s="3"/>
      <c r="ND207" s="3"/>
      <c r="NE207" s="3"/>
      <c r="NF207" s="3"/>
      <c r="NG207" s="3"/>
      <c r="NH207" s="3"/>
      <c r="NI207" s="3"/>
      <c r="NJ207" s="3"/>
      <c r="NK207" s="3"/>
      <c r="NL207" s="3"/>
      <c r="NM207" s="3"/>
      <c r="NN207" s="3"/>
      <c r="NO207" s="3"/>
      <c r="NP207" s="3"/>
      <c r="NQ207" s="3"/>
      <c r="NR207" s="3"/>
      <c r="NS207" s="3"/>
      <c r="NT207" s="3"/>
      <c r="NU207" s="3"/>
      <c r="NV207" s="3"/>
      <c r="NW207" s="3"/>
      <c r="NX207" s="3"/>
      <c r="NY207" s="3"/>
      <c r="NZ207" s="3"/>
      <c r="OA207" s="3"/>
      <c r="OB207" s="3"/>
      <c r="OC207" s="3"/>
      <c r="OD207" s="3"/>
      <c r="OE207" s="3"/>
      <c r="OF207" s="3"/>
      <c r="OG207" s="3"/>
      <c r="OH207" s="3"/>
      <c r="OI207" s="3"/>
      <c r="OJ207" s="3"/>
      <c r="OK207" s="3"/>
      <c r="OL207" s="3"/>
      <c r="OM207" s="3"/>
      <c r="ON207" s="3"/>
      <c r="OO207" s="3"/>
      <c r="OP207" s="3"/>
      <c r="OQ207" s="3"/>
      <c r="OR207" s="3"/>
      <c r="OS207" s="3"/>
      <c r="OT207" s="3"/>
      <c r="OU207" s="3"/>
      <c r="OV207" s="3"/>
      <c r="OW207" s="3"/>
      <c r="OX207" s="3"/>
      <c r="OY207" s="3"/>
      <c r="OZ207" s="3"/>
      <c r="PA207" s="3"/>
      <c r="PB207" s="3"/>
      <c r="PC207" s="3"/>
      <c r="PD207" s="3"/>
      <c r="PE207" s="3"/>
      <c r="PF207" s="3"/>
      <c r="PG207" s="3"/>
      <c r="PH207" s="3"/>
      <c r="PI207" s="3"/>
      <c r="PJ207" s="3"/>
      <c r="PK207" s="3"/>
      <c r="PL207" s="3"/>
      <c r="PM207" s="3"/>
      <c r="PN207" s="3"/>
      <c r="PO207" s="3"/>
      <c r="PP207" s="3"/>
      <c r="PQ207" s="3"/>
      <c r="PR207" s="3"/>
      <c r="PS207" s="3"/>
      <c r="PT207" s="3"/>
      <c r="PU207" s="3"/>
      <c r="PV207" s="3"/>
      <c r="PW207" s="3"/>
      <c r="PX207" s="3"/>
      <c r="PY207" s="3"/>
      <c r="PZ207" s="3"/>
      <c r="QA207" s="3"/>
      <c r="QB207" s="3"/>
      <c r="QC207" s="3"/>
      <c r="QD207" s="3"/>
      <c r="QE207" s="3"/>
      <c r="QF207" s="3"/>
      <c r="QG207" s="3"/>
      <c r="QH207" s="3"/>
      <c r="QI207" s="3"/>
      <c r="QJ207" s="3"/>
      <c r="QK207" s="3"/>
      <c r="QL207" s="3"/>
      <c r="QM207" s="3"/>
      <c r="QN207" s="3"/>
      <c r="QO207" s="3"/>
      <c r="QP207" s="3"/>
      <c r="QQ207" s="3"/>
      <c r="QR207" s="3"/>
      <c r="QS207" s="3"/>
      <c r="QT207" s="3"/>
      <c r="QU207" s="3"/>
      <c r="QV207" s="3"/>
      <c r="QW207" s="3"/>
      <c r="QX207" s="3"/>
      <c r="QY207" s="3"/>
      <c r="QZ207" s="3"/>
      <c r="RA207" s="3"/>
      <c r="RB207" s="3"/>
      <c r="RC207" s="3"/>
      <c r="RD207" s="3"/>
      <c r="RE207" s="3"/>
      <c r="RF207" s="3"/>
      <c r="RG207" s="3"/>
      <c r="RH207" s="3"/>
      <c r="RI207" s="3"/>
      <c r="RJ207" s="3"/>
      <c r="RK207" s="3"/>
      <c r="RL207" s="3"/>
      <c r="RM207" s="3"/>
      <c r="RN207" s="3"/>
      <c r="RO207" s="3"/>
      <c r="RP207" s="3"/>
      <c r="RQ207" s="3"/>
      <c r="RR207" s="3"/>
      <c r="RS207" s="3"/>
      <c r="RT207" s="3"/>
      <c r="RU207" s="3"/>
      <c r="RV207" s="3"/>
      <c r="RW207" s="3"/>
      <c r="RX207" s="3"/>
      <c r="RY207" s="3"/>
      <c r="RZ207" s="3"/>
      <c r="SA207" s="3"/>
      <c r="SB207" s="3"/>
      <c r="SC207" s="3"/>
      <c r="SD207" s="3"/>
      <c r="SE207" s="3"/>
      <c r="SF207" s="3"/>
      <c r="SG207" s="3"/>
      <c r="SH207" s="3"/>
      <c r="SI207" s="3"/>
      <c r="SJ207" s="3"/>
      <c r="SK207" s="3"/>
      <c r="SL207" s="3"/>
      <c r="SM207" s="3"/>
      <c r="SN207" s="3"/>
      <c r="SO207" s="3"/>
      <c r="SP207" s="3"/>
      <c r="SQ207" s="3"/>
      <c r="SR207" s="3"/>
      <c r="SS207" s="3"/>
      <c r="ST207" s="3"/>
      <c r="SU207" s="3"/>
      <c r="SV207" s="3"/>
      <c r="SW207" s="3"/>
      <c r="SX207" s="3"/>
      <c r="SY207" s="3"/>
      <c r="SZ207" s="3"/>
      <c r="TA207" s="3"/>
      <c r="TB207" s="3"/>
      <c r="TC207" s="3"/>
      <c r="TD207" s="3"/>
      <c r="TE207" s="3"/>
      <c r="TF207" s="3"/>
      <c r="TG207" s="3"/>
      <c r="TH207" s="3"/>
      <c r="TI207" s="3"/>
      <c r="TJ207" s="3"/>
      <c r="TK207" s="3"/>
      <c r="TL207" s="3"/>
      <c r="TM207" s="3"/>
      <c r="TN207" s="3"/>
      <c r="TO207" s="3"/>
      <c r="TP207" s="3"/>
      <c r="TQ207" s="3"/>
      <c r="TR207" s="3"/>
      <c r="TS207" s="3"/>
      <c r="TT207" s="3"/>
      <c r="TU207" s="3"/>
      <c r="TV207" s="3"/>
      <c r="TW207" s="3"/>
      <c r="TX207" s="3"/>
      <c r="TY207" s="3"/>
      <c r="TZ207" s="3"/>
      <c r="UA207" s="3"/>
      <c r="UB207" s="3"/>
      <c r="UC207" s="3"/>
      <c r="UD207" s="3"/>
      <c r="UE207" s="3"/>
      <c r="UF207" s="3"/>
      <c r="UG207" s="3"/>
      <c r="UH207" s="3"/>
      <c r="UI207" s="3"/>
      <c r="UJ207" s="3"/>
      <c r="UK207" s="3"/>
      <c r="UL207" s="3"/>
      <c r="UM207" s="3"/>
      <c r="UN207" s="3"/>
      <c r="UO207" s="3"/>
      <c r="UP207" s="3"/>
      <c r="UQ207" s="3"/>
      <c r="UR207" s="3"/>
      <c r="US207" s="3"/>
      <c r="UT207" s="3"/>
      <c r="UU207" s="3"/>
      <c r="UV207" s="3"/>
      <c r="UW207" s="3"/>
      <c r="UX207" s="3"/>
      <c r="UY207" s="3"/>
      <c r="UZ207" s="3"/>
      <c r="VA207" s="3"/>
      <c r="VB207" s="3"/>
      <c r="VC207" s="3"/>
      <c r="VD207" s="3"/>
      <c r="VE207" s="3"/>
      <c r="VF207" s="3"/>
      <c r="VG207" s="3"/>
      <c r="VH207" s="3"/>
      <c r="VI207" s="3"/>
      <c r="VJ207" s="3"/>
      <c r="VK207" s="3"/>
      <c r="VL207" s="3"/>
      <c r="VM207" s="3"/>
      <c r="VN207" s="3"/>
      <c r="VO207" s="3"/>
      <c r="VP207" s="3"/>
      <c r="VQ207" s="3"/>
      <c r="VR207" s="3"/>
      <c r="VS207" s="3"/>
      <c r="VT207" s="3"/>
      <c r="VU207" s="3"/>
      <c r="VV207" s="3"/>
      <c r="VW207" s="3"/>
      <c r="VX207" s="3"/>
      <c r="VY207" s="3"/>
      <c r="VZ207" s="3"/>
      <c r="WA207" s="3"/>
      <c r="WB207" s="3"/>
      <c r="WC207" s="3"/>
      <c r="WD207" s="3"/>
      <c r="WE207" s="3"/>
      <c r="WF207" s="3"/>
      <c r="WG207" s="3"/>
      <c r="WH207" s="3"/>
      <c r="WI207" s="3"/>
      <c r="WJ207" s="3"/>
      <c r="WK207" s="3"/>
      <c r="WL207" s="3"/>
      <c r="WM207" s="3"/>
      <c r="WN207" s="3"/>
      <c r="WO207" s="3"/>
      <c r="WP207" s="3"/>
      <c r="WQ207" s="3"/>
      <c r="WR207" s="3"/>
      <c r="WS207" s="3"/>
      <c r="WT207" s="3"/>
      <c r="WU207" s="3"/>
      <c r="WV207" s="3"/>
      <c r="WW207" s="3"/>
      <c r="WX207" s="3"/>
      <c r="WY207" s="3"/>
      <c r="WZ207" s="3"/>
      <c r="XA207" s="3"/>
      <c r="XB207" s="3"/>
      <c r="XC207" s="3"/>
      <c r="XD207" s="3"/>
      <c r="XE207" s="3"/>
      <c r="XF207" s="3"/>
      <c r="XG207" s="3"/>
      <c r="XH207" s="3"/>
      <c r="XI207" s="3"/>
      <c r="XJ207" s="3"/>
      <c r="XK207" s="3"/>
      <c r="XL207" s="3"/>
      <c r="XM207" s="3"/>
      <c r="XN207" s="3"/>
      <c r="XO207" s="3"/>
      <c r="XP207" s="3"/>
      <c r="XQ207" s="3"/>
      <c r="XR207" s="3"/>
      <c r="XS207" s="3"/>
      <c r="XT207" s="3"/>
      <c r="XU207" s="3"/>
      <c r="XV207" s="3"/>
      <c r="XW207" s="3"/>
      <c r="XX207" s="3"/>
      <c r="XY207" s="3"/>
      <c r="XZ207" s="3"/>
      <c r="YA207" s="3"/>
      <c r="YB207" s="3"/>
      <c r="YC207" s="3"/>
      <c r="YD207" s="3"/>
      <c r="YE207" s="3"/>
      <c r="YF207" s="3"/>
      <c r="YG207" s="3"/>
      <c r="YH207" s="3"/>
      <c r="YI207" s="3"/>
      <c r="YJ207" s="3"/>
      <c r="YK207" s="3"/>
      <c r="YL207" s="3"/>
      <c r="YM207" s="3"/>
      <c r="YN207" s="3"/>
      <c r="YO207" s="3"/>
      <c r="YP207" s="3"/>
      <c r="YQ207" s="3"/>
      <c r="YR207" s="3"/>
      <c r="YS207" s="3"/>
      <c r="YT207" s="3"/>
      <c r="YU207" s="3"/>
      <c r="YV207" s="3"/>
      <c r="YW207" s="3"/>
      <c r="YX207" s="3"/>
      <c r="YY207" s="3"/>
      <c r="YZ207" s="3"/>
      <c r="ZA207" s="3"/>
      <c r="ZB207" s="3"/>
      <c r="ZC207" s="3"/>
      <c r="ZD207" s="3"/>
      <c r="ZE207" s="3"/>
      <c r="ZF207" s="3"/>
      <c r="ZG207" s="3"/>
      <c r="ZH207" s="3"/>
      <c r="ZI207" s="3"/>
      <c r="ZJ207" s="3"/>
      <c r="ZK207" s="3"/>
      <c r="ZL207" s="3"/>
      <c r="ZM207" s="3"/>
      <c r="ZN207" s="3"/>
      <c r="ZO207" s="3"/>
      <c r="ZP207" s="3"/>
      <c r="ZQ207" s="3"/>
      <c r="ZR207" s="3"/>
      <c r="ZS207" s="3"/>
      <c r="ZT207" s="3"/>
      <c r="ZU207" s="3"/>
      <c r="ZV207" s="3"/>
      <c r="ZW207" s="3"/>
      <c r="ZX207" s="3"/>
      <c r="ZY207" s="3"/>
      <c r="ZZ207" s="3"/>
      <c r="AAA207" s="3"/>
      <c r="AAB207" s="3"/>
      <c r="AAC207" s="3"/>
      <c r="AAD207" s="3"/>
      <c r="AAE207" s="3"/>
      <c r="AAF207" s="3"/>
      <c r="AAG207" s="3"/>
      <c r="AAH207" s="3"/>
      <c r="AAI207" s="3"/>
      <c r="AAJ207" s="3"/>
      <c r="AAK207" s="3"/>
      <c r="AAL207" s="3"/>
      <c r="AAM207" s="3"/>
      <c r="AAN207" s="3"/>
      <c r="AAO207" s="3"/>
      <c r="AAP207" s="3"/>
      <c r="AAQ207" s="3"/>
      <c r="AAR207" s="3"/>
      <c r="AAS207" s="3"/>
      <c r="AAT207" s="3"/>
      <c r="AAU207" s="3"/>
      <c r="AAV207" s="3"/>
      <c r="AAW207" s="3"/>
      <c r="AAX207" s="3"/>
      <c r="AAY207" s="3"/>
      <c r="AAZ207" s="3"/>
      <c r="ABA207" s="3"/>
      <c r="ABB207" s="3"/>
      <c r="ABC207" s="3"/>
      <c r="ABD207" s="3"/>
      <c r="ABE207" s="3"/>
      <c r="ABF207" s="3"/>
      <c r="ABG207" s="3"/>
      <c r="ABH207" s="3"/>
      <c r="ABI207" s="3"/>
      <c r="ABJ207" s="3"/>
      <c r="ABK207" s="3"/>
      <c r="ABL207" s="3"/>
      <c r="ABM207" s="3"/>
      <c r="ABN207" s="3"/>
      <c r="ABO207" s="3"/>
      <c r="ABP207" s="3"/>
      <c r="ABQ207" s="3"/>
      <c r="ABR207" s="3"/>
      <c r="ABS207" s="3"/>
      <c r="ABT207" s="3"/>
      <c r="ABU207" s="3"/>
      <c r="ABV207" s="3"/>
      <c r="ABW207" s="3"/>
      <c r="ABX207" s="3"/>
      <c r="ABY207" s="3"/>
      <c r="ABZ207" s="3"/>
      <c r="ACA207" s="3"/>
      <c r="ACB207" s="3"/>
      <c r="ACC207" s="3"/>
      <c r="ACD207" s="3"/>
      <c r="ACE207" s="3"/>
      <c r="ACF207" s="3"/>
      <c r="ACG207" s="3"/>
      <c r="ACH207" s="3"/>
      <c r="ACI207" s="3"/>
      <c r="ACJ207" s="3"/>
      <c r="ACK207" s="3"/>
      <c r="ACL207" s="3"/>
      <c r="ACM207" s="3"/>
      <c r="ACN207" s="3"/>
      <c r="ACO207" s="3"/>
      <c r="ACP207" s="3"/>
      <c r="ACQ207" s="3"/>
      <c r="ACR207" s="3"/>
      <c r="ACS207" s="3"/>
      <c r="ACT207" s="3"/>
      <c r="ACU207" s="3"/>
      <c r="ACV207" s="3"/>
      <c r="ACW207" s="3"/>
      <c r="ACX207" s="3"/>
      <c r="ACY207" s="3"/>
      <c r="ACZ207" s="3"/>
      <c r="ADA207" s="3"/>
      <c r="ADB207" s="3"/>
      <c r="ADC207" s="3"/>
      <c r="ADD207" s="3"/>
      <c r="ADE207" s="3"/>
      <c r="ADF207" s="3"/>
      <c r="ADG207" s="3"/>
      <c r="ADH207" s="3"/>
      <c r="ADI207" s="3"/>
      <c r="ADJ207" s="3"/>
      <c r="ADK207" s="3"/>
      <c r="ADL207" s="3"/>
      <c r="ADM207" s="3"/>
      <c r="ADN207" s="3"/>
      <c r="ADO207" s="3"/>
      <c r="ADP207" s="3"/>
      <c r="ADQ207" s="3"/>
      <c r="ADR207" s="3"/>
      <c r="ADS207" s="3"/>
      <c r="ADT207" s="3"/>
      <c r="ADU207" s="3"/>
      <c r="ADV207" s="3"/>
      <c r="ADW207" s="3"/>
      <c r="ADX207" s="3"/>
      <c r="ADY207" s="3"/>
      <c r="ADZ207" s="3"/>
      <c r="AEA207" s="3"/>
      <c r="AEB207" s="3"/>
      <c r="AEC207" s="3"/>
      <c r="AED207" s="3"/>
      <c r="AEE207" s="3"/>
      <c r="AEF207" s="3"/>
      <c r="AEG207" s="3"/>
      <c r="AEH207" s="3"/>
      <c r="AEI207" s="3"/>
      <c r="AEJ207" s="3"/>
      <c r="AEK207" s="3"/>
      <c r="AEL207" s="3"/>
      <c r="AEM207" s="3"/>
      <c r="AEN207" s="3"/>
      <c r="AEO207" s="3"/>
      <c r="AEP207" s="3"/>
      <c r="AEQ207" s="3"/>
      <c r="AER207" s="3"/>
      <c r="AES207" s="3"/>
      <c r="AET207" s="3"/>
      <c r="AEU207" s="3"/>
      <c r="AEV207" s="3"/>
      <c r="AEW207" s="3"/>
      <c r="AEX207" s="3"/>
      <c r="AEY207" s="3"/>
      <c r="AEZ207" s="3"/>
      <c r="AFA207" s="3"/>
      <c r="AFB207" s="3"/>
      <c r="AFC207" s="3"/>
      <c r="AFD207" s="3"/>
      <c r="AFE207" s="3"/>
      <c r="AFF207" s="3"/>
      <c r="AFG207" s="3"/>
      <c r="AFH207" s="3"/>
      <c r="AFI207" s="3"/>
      <c r="AFJ207" s="3"/>
      <c r="AFK207" s="3"/>
      <c r="AFL207" s="3"/>
      <c r="AFM207" s="3"/>
      <c r="AFN207" s="3"/>
      <c r="AFO207" s="3"/>
      <c r="AFP207" s="3"/>
      <c r="AFQ207" s="3"/>
      <c r="AFR207" s="3"/>
      <c r="AFS207" s="3"/>
      <c r="AFT207" s="3"/>
      <c r="AFU207" s="3"/>
      <c r="AFV207" s="3"/>
      <c r="AFW207" s="3"/>
      <c r="AFX207" s="3"/>
      <c r="AFY207" s="3"/>
      <c r="AFZ207" s="3"/>
      <c r="AGA207" s="3"/>
      <c r="AGB207" s="3"/>
      <c r="AGC207" s="3"/>
      <c r="AGD207" s="3"/>
      <c r="AGE207" s="3"/>
      <c r="AGF207" s="3"/>
      <c r="AGG207" s="3"/>
      <c r="AGH207" s="3"/>
      <c r="AGI207" s="3"/>
      <c r="AGJ207" s="3"/>
      <c r="AGK207" s="3"/>
      <c r="AGL207" s="3"/>
      <c r="AGM207" s="3"/>
      <c r="AGN207" s="3"/>
      <c r="AGO207" s="3"/>
      <c r="AGP207" s="3"/>
      <c r="AGQ207" s="3"/>
      <c r="AGR207" s="3"/>
      <c r="AGS207" s="3"/>
      <c r="AGT207" s="3"/>
      <c r="AGU207" s="3"/>
      <c r="AGV207" s="3"/>
      <c r="AGW207" s="3"/>
      <c r="AGX207" s="3"/>
      <c r="AGY207" s="3"/>
      <c r="AGZ207" s="3"/>
      <c r="AHA207" s="3"/>
      <c r="AHB207" s="3"/>
      <c r="AHC207" s="3"/>
      <c r="AHD207" s="3"/>
      <c r="AHE207" s="3"/>
      <c r="AHF207" s="3"/>
      <c r="AHG207" s="3"/>
      <c r="AHH207" s="3"/>
      <c r="AHI207" s="3"/>
      <c r="AHJ207" s="3"/>
      <c r="AHK207" s="3"/>
      <c r="AHL207" s="3"/>
      <c r="AHM207" s="3"/>
      <c r="AHN207" s="3"/>
      <c r="AHO207" s="3"/>
      <c r="AHP207" s="3"/>
      <c r="AHQ207" s="3"/>
      <c r="AHR207" s="3"/>
      <c r="AHS207" s="3"/>
      <c r="AHT207" s="3"/>
      <c r="AHU207" s="3"/>
      <c r="AHV207" s="3"/>
      <c r="AHW207" s="3"/>
      <c r="AHX207" s="3"/>
      <c r="AHY207" s="3"/>
      <c r="AHZ207" s="3"/>
      <c r="AIA207" s="3"/>
      <c r="AIB207" s="3"/>
      <c r="AIC207" s="3"/>
      <c r="AID207" s="3"/>
      <c r="AIE207" s="3"/>
      <c r="AIF207" s="3"/>
      <c r="AIG207" s="3"/>
      <c r="AIH207" s="3"/>
      <c r="AII207" s="3"/>
      <c r="AIJ207" s="3"/>
      <c r="AIK207" s="3"/>
      <c r="AIL207" s="3"/>
      <c r="AIM207" s="3"/>
      <c r="AIN207" s="3"/>
      <c r="AIO207" s="3"/>
      <c r="AIP207" s="3"/>
      <c r="AIQ207" s="3"/>
      <c r="AIR207" s="3"/>
      <c r="AIS207" s="3"/>
      <c r="AIT207" s="3"/>
      <c r="AIU207" s="3"/>
      <c r="AIV207" s="3"/>
      <c r="AIW207" s="3"/>
      <c r="AIX207" s="3"/>
      <c r="AIY207" s="3"/>
      <c r="AIZ207" s="3"/>
      <c r="AJA207" s="3"/>
      <c r="AJB207" s="3"/>
      <c r="AJC207" s="3"/>
      <c r="AJD207" s="3"/>
      <c r="AJE207" s="3"/>
      <c r="AJF207" s="3"/>
      <c r="AJG207" s="3"/>
      <c r="AJH207" s="3"/>
      <c r="AJI207" s="3"/>
      <c r="AJJ207" s="3"/>
      <c r="AJK207" s="3"/>
      <c r="AJL207" s="3"/>
      <c r="AJM207" s="3"/>
      <c r="AJN207" s="3"/>
      <c r="AJO207" s="3"/>
      <c r="AJP207" s="3"/>
      <c r="AJQ207" s="3"/>
      <c r="AJR207" s="3"/>
      <c r="AJS207" s="3"/>
      <c r="AJT207" s="3"/>
      <c r="AJU207" s="3"/>
      <c r="AJV207" s="3"/>
      <c r="AJW207" s="3"/>
      <c r="AJX207" s="3"/>
      <c r="AJY207" s="3"/>
      <c r="AJZ207" s="3"/>
      <c r="AKA207" s="3"/>
      <c r="AKB207" s="3"/>
      <c r="AKC207" s="3"/>
      <c r="AKD207" s="3"/>
      <c r="AKE207" s="3"/>
      <c r="AKF207" s="3"/>
      <c r="AKG207" s="3"/>
      <c r="AKH207" s="3"/>
      <c r="AKI207" s="3"/>
      <c r="AKJ207" s="3"/>
      <c r="AKK207" s="3"/>
      <c r="AKL207" s="3"/>
      <c r="AKM207" s="3"/>
      <c r="AKN207" s="3"/>
      <c r="AKO207" s="3"/>
      <c r="AKP207" s="3"/>
      <c r="AKQ207" s="3"/>
      <c r="AKR207" s="3"/>
      <c r="AKS207" s="3"/>
      <c r="AKT207" s="3"/>
      <c r="AKU207" s="3"/>
      <c r="AKV207" s="3"/>
      <c r="AKW207" s="3"/>
      <c r="AKX207" s="3"/>
      <c r="AKY207" s="3"/>
      <c r="AKZ207" s="3"/>
      <c r="ALA207" s="3"/>
      <c r="ALB207" s="3"/>
      <c r="ALC207" s="3"/>
      <c r="ALD207" s="3"/>
      <c r="ALE207" s="3"/>
      <c r="ALF207" s="3"/>
      <c r="ALG207" s="3"/>
      <c r="ALH207" s="3"/>
      <c r="ALI207" s="3"/>
      <c r="ALJ207" s="3"/>
      <c r="ALK207" s="3"/>
      <c r="ALL207" s="3"/>
      <c r="ALM207" s="3"/>
      <c r="ALN207" s="3"/>
      <c r="ALO207" s="3"/>
      <c r="ALP207" s="3"/>
      <c r="ALQ207" s="3"/>
      <c r="ALR207" s="3"/>
      <c r="ALS207" s="3"/>
      <c r="ALT207" s="3"/>
      <c r="ALU207" s="3"/>
      <c r="ALV207" s="3"/>
      <c r="ALW207" s="3"/>
      <c r="ALX207" s="3"/>
      <c r="ALY207" s="3"/>
      <c r="ALZ207" s="3"/>
      <c r="AMA207" s="3"/>
      <c r="AMB207" s="3"/>
      <c r="AMC207" s="3"/>
      <c r="AMD207" s="3"/>
      <c r="AME207" s="3"/>
      <c r="AMF207" s="3"/>
      <c r="AMG207" s="3"/>
      <c r="AMH207" s="3"/>
      <c r="AMI207" s="3"/>
      <c r="AMJ207" s="3"/>
    </row>
    <row r="208" spans="1:1024" s="45" customFormat="1" ht="36">
      <c r="A208" s="451"/>
      <c r="B208" s="453"/>
      <c r="C208" s="370"/>
      <c r="D208" s="235" t="s">
        <v>112</v>
      </c>
      <c r="E208" s="209" t="s">
        <v>118</v>
      </c>
      <c r="F208" s="209">
        <v>3</v>
      </c>
      <c r="G208" s="1" t="s">
        <v>43</v>
      </c>
      <c r="H208" s="209" t="s">
        <v>40</v>
      </c>
      <c r="I208" s="21" t="s">
        <v>189</v>
      </c>
      <c r="J208" s="209" t="s">
        <v>186</v>
      </c>
      <c r="K208" s="209">
        <v>3</v>
      </c>
      <c r="L208" s="209">
        <v>9</v>
      </c>
      <c r="M208" s="209" t="s">
        <v>43</v>
      </c>
      <c r="N208" s="1" t="s">
        <v>47</v>
      </c>
      <c r="O208" s="1">
        <v>0</v>
      </c>
      <c r="P208" s="1">
        <v>0</v>
      </c>
      <c r="Q208" s="209" t="s">
        <v>39</v>
      </c>
      <c r="R208" s="209">
        <v>9</v>
      </c>
      <c r="S208" s="1" t="s">
        <v>47</v>
      </c>
      <c r="T208" s="1">
        <v>0</v>
      </c>
      <c r="U208" s="209"/>
    </row>
    <row r="209" spans="1:1025" s="223" customFormat="1" ht="39.950000000000003" customHeight="1">
      <c r="A209" s="451"/>
      <c r="B209" s="453"/>
      <c r="C209" s="370"/>
      <c r="D209" s="254" t="s">
        <v>114</v>
      </c>
      <c r="E209" s="1" t="s">
        <v>118</v>
      </c>
      <c r="F209" s="21">
        <v>10</v>
      </c>
      <c r="G209" s="209" t="s">
        <v>47</v>
      </c>
      <c r="H209" s="209" t="s">
        <v>40</v>
      </c>
      <c r="I209" s="21" t="s">
        <v>409</v>
      </c>
      <c r="J209" s="209" t="s">
        <v>410</v>
      </c>
      <c r="K209" s="21">
        <v>10</v>
      </c>
      <c r="L209" s="21">
        <v>10</v>
      </c>
      <c r="M209" s="209" t="s">
        <v>47</v>
      </c>
      <c r="N209" s="209" t="s">
        <v>47</v>
      </c>
      <c r="O209" s="209" t="s">
        <v>47</v>
      </c>
      <c r="P209" s="209" t="s">
        <v>47</v>
      </c>
      <c r="Q209" s="1" t="s">
        <v>42</v>
      </c>
      <c r="R209" s="21">
        <v>10</v>
      </c>
      <c r="S209" s="209" t="s">
        <v>47</v>
      </c>
      <c r="T209" s="209" t="s">
        <v>47</v>
      </c>
      <c r="U209" s="1"/>
    </row>
    <row r="210" spans="1:1025" s="45" customFormat="1" ht="46.15" customHeight="1">
      <c r="A210" s="451"/>
      <c r="B210" s="453"/>
      <c r="C210" s="370"/>
      <c r="D210" s="235" t="s">
        <v>115</v>
      </c>
      <c r="E210" s="1" t="s">
        <v>118</v>
      </c>
      <c r="F210" s="1">
        <v>5</v>
      </c>
      <c r="G210" s="1" t="s">
        <v>43</v>
      </c>
      <c r="H210" s="209" t="s">
        <v>40</v>
      </c>
      <c r="I210" s="209" t="s">
        <v>189</v>
      </c>
      <c r="J210" s="1" t="s">
        <v>186</v>
      </c>
      <c r="K210" s="1">
        <v>5</v>
      </c>
      <c r="L210" s="1">
        <v>1</v>
      </c>
      <c r="M210" s="1" t="s">
        <v>43</v>
      </c>
      <c r="N210" s="1" t="s">
        <v>47</v>
      </c>
      <c r="O210" s="1" t="s">
        <v>47</v>
      </c>
      <c r="P210" s="1" t="s">
        <v>47</v>
      </c>
      <c r="Q210" s="1" t="s">
        <v>42</v>
      </c>
      <c r="R210" s="1">
        <v>1</v>
      </c>
      <c r="S210" s="1" t="s">
        <v>47</v>
      </c>
      <c r="T210" s="1" t="s">
        <v>47</v>
      </c>
      <c r="U210" s="1"/>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c r="IU210" s="3"/>
      <c r="IV210" s="3"/>
      <c r="IW210" s="3"/>
      <c r="IX210" s="3"/>
      <c r="IY210" s="3"/>
      <c r="IZ210" s="3"/>
      <c r="JA210" s="3"/>
      <c r="JB210" s="3"/>
      <c r="JC210" s="3"/>
      <c r="JD210" s="3"/>
      <c r="JE210" s="3"/>
      <c r="JF210" s="3"/>
      <c r="JG210" s="3"/>
      <c r="JH210" s="3"/>
      <c r="JI210" s="3"/>
      <c r="JJ210" s="3"/>
      <c r="JK210" s="3"/>
      <c r="JL210" s="3"/>
      <c r="JM210" s="3"/>
      <c r="JN210" s="3"/>
      <c r="JO210" s="3"/>
      <c r="JP210" s="3"/>
      <c r="JQ210" s="3"/>
      <c r="JR210" s="3"/>
      <c r="JS210" s="3"/>
      <c r="JT210" s="3"/>
      <c r="JU210" s="3"/>
      <c r="JV210" s="3"/>
      <c r="JW210" s="3"/>
      <c r="JX210" s="3"/>
      <c r="JY210" s="3"/>
      <c r="JZ210" s="3"/>
      <c r="KA210" s="3"/>
      <c r="KB210" s="3"/>
      <c r="KC210" s="3"/>
      <c r="KD210" s="3"/>
      <c r="KE210" s="3"/>
      <c r="KF210" s="3"/>
      <c r="KG210" s="3"/>
      <c r="KH210" s="3"/>
      <c r="KI210" s="3"/>
      <c r="KJ210" s="3"/>
      <c r="KK210" s="3"/>
      <c r="KL210" s="3"/>
      <c r="KM210" s="3"/>
      <c r="KN210" s="3"/>
      <c r="KO210" s="3"/>
      <c r="KP210" s="3"/>
      <c r="KQ210" s="3"/>
      <c r="KR210" s="3"/>
      <c r="KS210" s="3"/>
      <c r="KT210" s="3"/>
      <c r="KU210" s="3"/>
      <c r="KV210" s="3"/>
      <c r="KW210" s="3"/>
      <c r="KX210" s="3"/>
      <c r="KY210" s="3"/>
      <c r="KZ210" s="3"/>
      <c r="LA210" s="3"/>
      <c r="LB210" s="3"/>
      <c r="LC210" s="3"/>
      <c r="LD210" s="3"/>
      <c r="LE210" s="3"/>
      <c r="LF210" s="3"/>
      <c r="LG210" s="3"/>
      <c r="LH210" s="3"/>
      <c r="LI210" s="3"/>
      <c r="LJ210" s="3"/>
      <c r="LK210" s="3"/>
      <c r="LL210" s="3"/>
      <c r="LM210" s="3"/>
      <c r="LN210" s="3"/>
      <c r="LO210" s="3"/>
      <c r="LP210" s="3"/>
      <c r="LQ210" s="3"/>
      <c r="LR210" s="3"/>
      <c r="LS210" s="3"/>
      <c r="LT210" s="3"/>
      <c r="LU210" s="3"/>
      <c r="LV210" s="3"/>
      <c r="LW210" s="3"/>
      <c r="LX210" s="3"/>
      <c r="LY210" s="3"/>
      <c r="LZ210" s="3"/>
      <c r="MA210" s="3"/>
      <c r="MB210" s="3"/>
      <c r="MC210" s="3"/>
      <c r="MD210" s="3"/>
      <c r="ME210" s="3"/>
      <c r="MF210" s="3"/>
      <c r="MG210" s="3"/>
      <c r="MH210" s="3"/>
      <c r="MI210" s="3"/>
      <c r="MJ210" s="3"/>
      <c r="MK210" s="3"/>
      <c r="ML210" s="3"/>
      <c r="MM210" s="3"/>
      <c r="MN210" s="3"/>
      <c r="MO210" s="3"/>
      <c r="MP210" s="3"/>
      <c r="MQ210" s="3"/>
      <c r="MR210" s="3"/>
      <c r="MS210" s="3"/>
      <c r="MT210" s="3"/>
      <c r="MU210" s="3"/>
      <c r="MV210" s="3"/>
      <c r="MW210" s="3"/>
      <c r="MX210" s="3"/>
      <c r="MY210" s="3"/>
      <c r="MZ210" s="3"/>
      <c r="NA210" s="3"/>
      <c r="NB210" s="3"/>
      <c r="NC210" s="3"/>
      <c r="ND210" s="3"/>
      <c r="NE210" s="3"/>
      <c r="NF210" s="3"/>
      <c r="NG210" s="3"/>
      <c r="NH210" s="3"/>
      <c r="NI210" s="3"/>
      <c r="NJ210" s="3"/>
      <c r="NK210" s="3"/>
      <c r="NL210" s="3"/>
      <c r="NM210" s="3"/>
      <c r="NN210" s="3"/>
      <c r="NO210" s="3"/>
      <c r="NP210" s="3"/>
      <c r="NQ210" s="3"/>
      <c r="NR210" s="3"/>
      <c r="NS210" s="3"/>
      <c r="NT210" s="3"/>
      <c r="NU210" s="3"/>
      <c r="NV210" s="3"/>
      <c r="NW210" s="3"/>
      <c r="NX210" s="3"/>
      <c r="NY210" s="3"/>
      <c r="NZ210" s="3"/>
      <c r="OA210" s="3"/>
      <c r="OB210" s="3"/>
      <c r="OC210" s="3"/>
      <c r="OD210" s="3"/>
      <c r="OE210" s="3"/>
      <c r="OF210" s="3"/>
      <c r="OG210" s="3"/>
      <c r="OH210" s="3"/>
      <c r="OI210" s="3"/>
      <c r="OJ210" s="3"/>
      <c r="OK210" s="3"/>
      <c r="OL210" s="3"/>
      <c r="OM210" s="3"/>
      <c r="ON210" s="3"/>
      <c r="OO210" s="3"/>
      <c r="OP210" s="3"/>
      <c r="OQ210" s="3"/>
      <c r="OR210" s="3"/>
      <c r="OS210" s="3"/>
      <c r="OT210" s="3"/>
      <c r="OU210" s="3"/>
      <c r="OV210" s="3"/>
      <c r="OW210" s="3"/>
      <c r="OX210" s="3"/>
      <c r="OY210" s="3"/>
      <c r="OZ210" s="3"/>
      <c r="PA210" s="3"/>
      <c r="PB210" s="3"/>
      <c r="PC210" s="3"/>
      <c r="PD210" s="3"/>
      <c r="PE210" s="3"/>
      <c r="PF210" s="3"/>
      <c r="PG210" s="3"/>
      <c r="PH210" s="3"/>
      <c r="PI210" s="3"/>
      <c r="PJ210" s="3"/>
      <c r="PK210" s="3"/>
      <c r="PL210" s="3"/>
      <c r="PM210" s="3"/>
      <c r="PN210" s="3"/>
      <c r="PO210" s="3"/>
      <c r="PP210" s="3"/>
      <c r="PQ210" s="3"/>
      <c r="PR210" s="3"/>
      <c r="PS210" s="3"/>
      <c r="PT210" s="3"/>
      <c r="PU210" s="3"/>
      <c r="PV210" s="3"/>
      <c r="PW210" s="3"/>
      <c r="PX210" s="3"/>
      <c r="PY210" s="3"/>
      <c r="PZ210" s="3"/>
      <c r="QA210" s="3"/>
      <c r="QB210" s="3"/>
      <c r="QC210" s="3"/>
      <c r="QD210" s="3"/>
      <c r="QE210" s="3"/>
      <c r="QF210" s="3"/>
      <c r="QG210" s="3"/>
      <c r="QH210" s="3"/>
      <c r="QI210" s="3"/>
      <c r="QJ210" s="3"/>
      <c r="QK210" s="3"/>
      <c r="QL210" s="3"/>
      <c r="QM210" s="3"/>
      <c r="QN210" s="3"/>
      <c r="QO210" s="3"/>
      <c r="QP210" s="3"/>
      <c r="QQ210" s="3"/>
      <c r="QR210" s="3"/>
      <c r="QS210" s="3"/>
      <c r="QT210" s="3"/>
      <c r="QU210" s="3"/>
      <c r="QV210" s="3"/>
      <c r="QW210" s="3"/>
      <c r="QX210" s="3"/>
      <c r="QY210" s="3"/>
      <c r="QZ210" s="3"/>
      <c r="RA210" s="3"/>
      <c r="RB210" s="3"/>
      <c r="RC210" s="3"/>
      <c r="RD210" s="3"/>
      <c r="RE210" s="3"/>
      <c r="RF210" s="3"/>
      <c r="RG210" s="3"/>
      <c r="RH210" s="3"/>
      <c r="RI210" s="3"/>
      <c r="RJ210" s="3"/>
      <c r="RK210" s="3"/>
      <c r="RL210" s="3"/>
      <c r="RM210" s="3"/>
      <c r="RN210" s="3"/>
      <c r="RO210" s="3"/>
      <c r="RP210" s="3"/>
      <c r="RQ210" s="3"/>
      <c r="RR210" s="3"/>
      <c r="RS210" s="3"/>
      <c r="RT210" s="3"/>
      <c r="RU210" s="3"/>
      <c r="RV210" s="3"/>
      <c r="RW210" s="3"/>
      <c r="RX210" s="3"/>
      <c r="RY210" s="3"/>
      <c r="RZ210" s="3"/>
      <c r="SA210" s="3"/>
      <c r="SB210" s="3"/>
      <c r="SC210" s="3"/>
      <c r="SD210" s="3"/>
      <c r="SE210" s="3"/>
      <c r="SF210" s="3"/>
      <c r="SG210" s="3"/>
      <c r="SH210" s="3"/>
      <c r="SI210" s="3"/>
      <c r="SJ210" s="3"/>
      <c r="SK210" s="3"/>
      <c r="SL210" s="3"/>
      <c r="SM210" s="3"/>
      <c r="SN210" s="3"/>
      <c r="SO210" s="3"/>
      <c r="SP210" s="3"/>
      <c r="SQ210" s="3"/>
      <c r="SR210" s="3"/>
      <c r="SS210" s="3"/>
      <c r="ST210" s="3"/>
      <c r="SU210" s="3"/>
      <c r="SV210" s="3"/>
      <c r="SW210" s="3"/>
      <c r="SX210" s="3"/>
      <c r="SY210" s="3"/>
      <c r="SZ210" s="3"/>
      <c r="TA210" s="3"/>
      <c r="TB210" s="3"/>
      <c r="TC210" s="3"/>
      <c r="TD210" s="3"/>
      <c r="TE210" s="3"/>
      <c r="TF210" s="3"/>
      <c r="TG210" s="3"/>
      <c r="TH210" s="3"/>
      <c r="TI210" s="3"/>
      <c r="TJ210" s="3"/>
      <c r="TK210" s="3"/>
      <c r="TL210" s="3"/>
      <c r="TM210" s="3"/>
      <c r="TN210" s="3"/>
      <c r="TO210" s="3"/>
      <c r="TP210" s="3"/>
      <c r="TQ210" s="3"/>
      <c r="TR210" s="3"/>
      <c r="TS210" s="3"/>
      <c r="TT210" s="3"/>
      <c r="TU210" s="3"/>
      <c r="TV210" s="3"/>
      <c r="TW210" s="3"/>
      <c r="TX210" s="3"/>
      <c r="TY210" s="3"/>
      <c r="TZ210" s="3"/>
      <c r="UA210" s="3"/>
      <c r="UB210" s="3"/>
      <c r="UC210" s="3"/>
      <c r="UD210" s="3"/>
      <c r="UE210" s="3"/>
      <c r="UF210" s="3"/>
      <c r="UG210" s="3"/>
      <c r="UH210" s="3"/>
      <c r="UI210" s="3"/>
      <c r="UJ210" s="3"/>
      <c r="UK210" s="3"/>
      <c r="UL210" s="3"/>
      <c r="UM210" s="3"/>
      <c r="UN210" s="3"/>
      <c r="UO210" s="3"/>
      <c r="UP210" s="3"/>
      <c r="UQ210" s="3"/>
      <c r="UR210" s="3"/>
      <c r="US210" s="3"/>
      <c r="UT210" s="3"/>
      <c r="UU210" s="3"/>
      <c r="UV210" s="3"/>
      <c r="UW210" s="3"/>
      <c r="UX210" s="3"/>
      <c r="UY210" s="3"/>
      <c r="UZ210" s="3"/>
      <c r="VA210" s="3"/>
      <c r="VB210" s="3"/>
      <c r="VC210" s="3"/>
      <c r="VD210" s="3"/>
      <c r="VE210" s="3"/>
      <c r="VF210" s="3"/>
      <c r="VG210" s="3"/>
      <c r="VH210" s="3"/>
      <c r="VI210" s="3"/>
      <c r="VJ210" s="3"/>
      <c r="VK210" s="3"/>
      <c r="VL210" s="3"/>
      <c r="VM210" s="3"/>
      <c r="VN210" s="3"/>
      <c r="VO210" s="3"/>
      <c r="VP210" s="3"/>
      <c r="VQ210" s="3"/>
      <c r="VR210" s="3"/>
      <c r="VS210" s="3"/>
      <c r="VT210" s="3"/>
      <c r="VU210" s="3"/>
      <c r="VV210" s="3"/>
      <c r="VW210" s="3"/>
      <c r="VX210" s="3"/>
      <c r="VY210" s="3"/>
      <c r="VZ210" s="3"/>
      <c r="WA210" s="3"/>
      <c r="WB210" s="3"/>
      <c r="WC210" s="3"/>
      <c r="WD210" s="3"/>
      <c r="WE210" s="3"/>
      <c r="WF210" s="3"/>
      <c r="WG210" s="3"/>
      <c r="WH210" s="3"/>
      <c r="WI210" s="3"/>
      <c r="WJ210" s="3"/>
      <c r="WK210" s="3"/>
      <c r="WL210" s="3"/>
      <c r="WM210" s="3"/>
      <c r="WN210" s="3"/>
      <c r="WO210" s="3"/>
      <c r="WP210" s="3"/>
      <c r="WQ210" s="3"/>
      <c r="WR210" s="3"/>
      <c r="WS210" s="3"/>
      <c r="WT210" s="3"/>
      <c r="WU210" s="3"/>
      <c r="WV210" s="3"/>
      <c r="WW210" s="3"/>
      <c r="WX210" s="3"/>
      <c r="WY210" s="3"/>
      <c r="WZ210" s="3"/>
      <c r="XA210" s="3"/>
      <c r="XB210" s="3"/>
      <c r="XC210" s="3"/>
      <c r="XD210" s="3"/>
      <c r="XE210" s="3"/>
      <c r="XF210" s="3"/>
      <c r="XG210" s="3"/>
      <c r="XH210" s="3"/>
      <c r="XI210" s="3"/>
      <c r="XJ210" s="3"/>
      <c r="XK210" s="3"/>
      <c r="XL210" s="3"/>
      <c r="XM210" s="3"/>
      <c r="XN210" s="3"/>
      <c r="XO210" s="3"/>
      <c r="XP210" s="3"/>
      <c r="XQ210" s="3"/>
      <c r="XR210" s="3"/>
      <c r="XS210" s="3"/>
      <c r="XT210" s="3"/>
      <c r="XU210" s="3"/>
      <c r="XV210" s="3"/>
      <c r="XW210" s="3"/>
      <c r="XX210" s="3"/>
      <c r="XY210" s="3"/>
      <c r="XZ210" s="3"/>
      <c r="YA210" s="3"/>
      <c r="YB210" s="3"/>
      <c r="YC210" s="3"/>
      <c r="YD210" s="3"/>
      <c r="YE210" s="3"/>
      <c r="YF210" s="3"/>
      <c r="YG210" s="3"/>
      <c r="YH210" s="3"/>
      <c r="YI210" s="3"/>
      <c r="YJ210" s="3"/>
      <c r="YK210" s="3"/>
      <c r="YL210" s="3"/>
      <c r="YM210" s="3"/>
      <c r="YN210" s="3"/>
      <c r="YO210" s="3"/>
      <c r="YP210" s="3"/>
      <c r="YQ210" s="3"/>
      <c r="YR210" s="3"/>
      <c r="YS210" s="3"/>
      <c r="YT210" s="3"/>
      <c r="YU210" s="3"/>
      <c r="YV210" s="3"/>
      <c r="YW210" s="3"/>
      <c r="YX210" s="3"/>
      <c r="YY210" s="3"/>
      <c r="YZ210" s="3"/>
      <c r="ZA210" s="3"/>
      <c r="ZB210" s="3"/>
      <c r="ZC210" s="3"/>
      <c r="ZD210" s="3"/>
      <c r="ZE210" s="3"/>
      <c r="ZF210" s="3"/>
      <c r="ZG210" s="3"/>
      <c r="ZH210" s="3"/>
      <c r="ZI210" s="3"/>
      <c r="ZJ210" s="3"/>
      <c r="ZK210" s="3"/>
      <c r="ZL210" s="3"/>
      <c r="ZM210" s="3"/>
      <c r="ZN210" s="3"/>
      <c r="ZO210" s="3"/>
      <c r="ZP210" s="3"/>
      <c r="ZQ210" s="3"/>
      <c r="ZR210" s="3"/>
      <c r="ZS210" s="3"/>
      <c r="ZT210" s="3"/>
      <c r="ZU210" s="3"/>
      <c r="ZV210" s="3"/>
      <c r="ZW210" s="3"/>
      <c r="ZX210" s="3"/>
      <c r="ZY210" s="3"/>
      <c r="ZZ210" s="3"/>
      <c r="AAA210" s="3"/>
      <c r="AAB210" s="3"/>
      <c r="AAC210" s="3"/>
      <c r="AAD210" s="3"/>
      <c r="AAE210" s="3"/>
      <c r="AAF210" s="3"/>
      <c r="AAG210" s="3"/>
      <c r="AAH210" s="3"/>
      <c r="AAI210" s="3"/>
      <c r="AAJ210" s="3"/>
      <c r="AAK210" s="3"/>
      <c r="AAL210" s="3"/>
      <c r="AAM210" s="3"/>
      <c r="AAN210" s="3"/>
      <c r="AAO210" s="3"/>
      <c r="AAP210" s="3"/>
      <c r="AAQ210" s="3"/>
      <c r="AAR210" s="3"/>
      <c r="AAS210" s="3"/>
      <c r="AAT210" s="3"/>
      <c r="AAU210" s="3"/>
      <c r="AAV210" s="3"/>
      <c r="AAW210" s="3"/>
      <c r="AAX210" s="3"/>
      <c r="AAY210" s="3"/>
      <c r="AAZ210" s="3"/>
      <c r="ABA210" s="3"/>
      <c r="ABB210" s="3"/>
      <c r="ABC210" s="3"/>
      <c r="ABD210" s="3"/>
      <c r="ABE210" s="3"/>
      <c r="ABF210" s="3"/>
      <c r="ABG210" s="3"/>
      <c r="ABH210" s="3"/>
      <c r="ABI210" s="3"/>
      <c r="ABJ210" s="3"/>
      <c r="ABK210" s="3"/>
      <c r="ABL210" s="3"/>
      <c r="ABM210" s="3"/>
      <c r="ABN210" s="3"/>
      <c r="ABO210" s="3"/>
      <c r="ABP210" s="3"/>
      <c r="ABQ210" s="3"/>
      <c r="ABR210" s="3"/>
      <c r="ABS210" s="3"/>
      <c r="ABT210" s="3"/>
      <c r="ABU210" s="3"/>
      <c r="ABV210" s="3"/>
      <c r="ABW210" s="3"/>
      <c r="ABX210" s="3"/>
      <c r="ABY210" s="3"/>
      <c r="ABZ210" s="3"/>
      <c r="ACA210" s="3"/>
      <c r="ACB210" s="3"/>
      <c r="ACC210" s="3"/>
      <c r="ACD210" s="3"/>
      <c r="ACE210" s="3"/>
      <c r="ACF210" s="3"/>
      <c r="ACG210" s="3"/>
      <c r="ACH210" s="3"/>
      <c r="ACI210" s="3"/>
      <c r="ACJ210" s="3"/>
      <c r="ACK210" s="3"/>
      <c r="ACL210" s="3"/>
      <c r="ACM210" s="3"/>
      <c r="ACN210" s="3"/>
      <c r="ACO210" s="3"/>
      <c r="ACP210" s="3"/>
      <c r="ACQ210" s="3"/>
      <c r="ACR210" s="3"/>
      <c r="ACS210" s="3"/>
      <c r="ACT210" s="3"/>
      <c r="ACU210" s="3"/>
      <c r="ACV210" s="3"/>
      <c r="ACW210" s="3"/>
      <c r="ACX210" s="3"/>
      <c r="ACY210" s="3"/>
      <c r="ACZ210" s="3"/>
      <c r="ADA210" s="3"/>
      <c r="ADB210" s="3"/>
      <c r="ADC210" s="3"/>
      <c r="ADD210" s="3"/>
      <c r="ADE210" s="3"/>
      <c r="ADF210" s="3"/>
      <c r="ADG210" s="3"/>
      <c r="ADH210" s="3"/>
      <c r="ADI210" s="3"/>
      <c r="ADJ210" s="3"/>
      <c r="ADK210" s="3"/>
      <c r="ADL210" s="3"/>
      <c r="ADM210" s="3"/>
      <c r="ADN210" s="3"/>
      <c r="ADO210" s="3"/>
      <c r="ADP210" s="3"/>
      <c r="ADQ210" s="3"/>
      <c r="ADR210" s="3"/>
      <c r="ADS210" s="3"/>
      <c r="ADT210" s="3"/>
      <c r="ADU210" s="3"/>
      <c r="ADV210" s="3"/>
      <c r="ADW210" s="3"/>
      <c r="ADX210" s="3"/>
      <c r="ADY210" s="3"/>
      <c r="ADZ210" s="3"/>
      <c r="AEA210" s="3"/>
      <c r="AEB210" s="3"/>
      <c r="AEC210" s="3"/>
      <c r="AED210" s="3"/>
      <c r="AEE210" s="3"/>
      <c r="AEF210" s="3"/>
      <c r="AEG210" s="3"/>
      <c r="AEH210" s="3"/>
      <c r="AEI210" s="3"/>
      <c r="AEJ210" s="3"/>
      <c r="AEK210" s="3"/>
      <c r="AEL210" s="3"/>
      <c r="AEM210" s="3"/>
      <c r="AEN210" s="3"/>
      <c r="AEO210" s="3"/>
      <c r="AEP210" s="3"/>
      <c r="AEQ210" s="3"/>
      <c r="AER210" s="3"/>
      <c r="AES210" s="3"/>
      <c r="AET210" s="3"/>
      <c r="AEU210" s="3"/>
      <c r="AEV210" s="3"/>
      <c r="AEW210" s="3"/>
      <c r="AEX210" s="3"/>
      <c r="AEY210" s="3"/>
      <c r="AEZ210" s="3"/>
      <c r="AFA210" s="3"/>
      <c r="AFB210" s="3"/>
      <c r="AFC210" s="3"/>
      <c r="AFD210" s="3"/>
      <c r="AFE210" s="3"/>
      <c r="AFF210" s="3"/>
      <c r="AFG210" s="3"/>
      <c r="AFH210" s="3"/>
      <c r="AFI210" s="3"/>
      <c r="AFJ210" s="3"/>
      <c r="AFK210" s="3"/>
      <c r="AFL210" s="3"/>
      <c r="AFM210" s="3"/>
      <c r="AFN210" s="3"/>
      <c r="AFO210" s="3"/>
      <c r="AFP210" s="3"/>
      <c r="AFQ210" s="3"/>
      <c r="AFR210" s="3"/>
      <c r="AFS210" s="3"/>
      <c r="AFT210" s="3"/>
      <c r="AFU210" s="3"/>
      <c r="AFV210" s="3"/>
      <c r="AFW210" s="3"/>
      <c r="AFX210" s="3"/>
      <c r="AFY210" s="3"/>
      <c r="AFZ210" s="3"/>
      <c r="AGA210" s="3"/>
      <c r="AGB210" s="3"/>
      <c r="AGC210" s="3"/>
      <c r="AGD210" s="3"/>
      <c r="AGE210" s="3"/>
      <c r="AGF210" s="3"/>
      <c r="AGG210" s="3"/>
      <c r="AGH210" s="3"/>
      <c r="AGI210" s="3"/>
      <c r="AGJ210" s="3"/>
      <c r="AGK210" s="3"/>
      <c r="AGL210" s="3"/>
      <c r="AGM210" s="3"/>
      <c r="AGN210" s="3"/>
      <c r="AGO210" s="3"/>
      <c r="AGP210" s="3"/>
      <c r="AGQ210" s="3"/>
      <c r="AGR210" s="3"/>
      <c r="AGS210" s="3"/>
      <c r="AGT210" s="3"/>
      <c r="AGU210" s="3"/>
      <c r="AGV210" s="3"/>
      <c r="AGW210" s="3"/>
      <c r="AGX210" s="3"/>
      <c r="AGY210" s="3"/>
      <c r="AGZ210" s="3"/>
      <c r="AHA210" s="3"/>
      <c r="AHB210" s="3"/>
      <c r="AHC210" s="3"/>
      <c r="AHD210" s="3"/>
      <c r="AHE210" s="3"/>
      <c r="AHF210" s="3"/>
      <c r="AHG210" s="3"/>
      <c r="AHH210" s="3"/>
      <c r="AHI210" s="3"/>
      <c r="AHJ210" s="3"/>
      <c r="AHK210" s="3"/>
      <c r="AHL210" s="3"/>
      <c r="AHM210" s="3"/>
      <c r="AHN210" s="3"/>
      <c r="AHO210" s="3"/>
      <c r="AHP210" s="3"/>
      <c r="AHQ210" s="3"/>
      <c r="AHR210" s="3"/>
      <c r="AHS210" s="3"/>
      <c r="AHT210" s="3"/>
      <c r="AHU210" s="3"/>
      <c r="AHV210" s="3"/>
      <c r="AHW210" s="3"/>
      <c r="AHX210" s="3"/>
      <c r="AHY210" s="3"/>
      <c r="AHZ210" s="3"/>
      <c r="AIA210" s="3"/>
      <c r="AIB210" s="3"/>
      <c r="AIC210" s="3"/>
      <c r="AID210" s="3"/>
      <c r="AIE210" s="3"/>
      <c r="AIF210" s="3"/>
      <c r="AIG210" s="3"/>
      <c r="AIH210" s="3"/>
      <c r="AII210" s="3"/>
      <c r="AIJ210" s="3"/>
      <c r="AIK210" s="3"/>
      <c r="AIL210" s="3"/>
      <c r="AIM210" s="3"/>
      <c r="AIN210" s="3"/>
      <c r="AIO210" s="3"/>
      <c r="AIP210" s="3"/>
      <c r="AIQ210" s="3"/>
      <c r="AIR210" s="3"/>
      <c r="AIS210" s="3"/>
      <c r="AIT210" s="3"/>
      <c r="AIU210" s="3"/>
      <c r="AIV210" s="3"/>
      <c r="AIW210" s="3"/>
      <c r="AIX210" s="3"/>
      <c r="AIY210" s="3"/>
      <c r="AIZ210" s="3"/>
      <c r="AJA210" s="3"/>
      <c r="AJB210" s="3"/>
      <c r="AJC210" s="3"/>
      <c r="AJD210" s="3"/>
      <c r="AJE210" s="3"/>
      <c r="AJF210" s="3"/>
      <c r="AJG210" s="3"/>
      <c r="AJH210" s="3"/>
      <c r="AJI210" s="3"/>
      <c r="AJJ210" s="3"/>
      <c r="AJK210" s="3"/>
      <c r="AJL210" s="3"/>
      <c r="AJM210" s="3"/>
      <c r="AJN210" s="3"/>
      <c r="AJO210" s="3"/>
      <c r="AJP210" s="3"/>
      <c r="AJQ210" s="3"/>
      <c r="AJR210" s="3"/>
      <c r="AJS210" s="3"/>
      <c r="AJT210" s="3"/>
      <c r="AJU210" s="3"/>
      <c r="AJV210" s="3"/>
      <c r="AJW210" s="3"/>
      <c r="AJX210" s="3"/>
      <c r="AJY210" s="3"/>
      <c r="AJZ210" s="3"/>
      <c r="AKA210" s="3"/>
      <c r="AKB210" s="3"/>
      <c r="AKC210" s="3"/>
      <c r="AKD210" s="3"/>
      <c r="AKE210" s="3"/>
      <c r="AKF210" s="3"/>
      <c r="AKG210" s="3"/>
      <c r="AKH210" s="3"/>
      <c r="AKI210" s="3"/>
      <c r="AKJ210" s="3"/>
      <c r="AKK210" s="3"/>
      <c r="AKL210" s="3"/>
      <c r="AKM210" s="3"/>
      <c r="AKN210" s="3"/>
      <c r="AKO210" s="3"/>
      <c r="AKP210" s="3"/>
      <c r="AKQ210" s="3"/>
      <c r="AKR210" s="3"/>
      <c r="AKS210" s="3"/>
      <c r="AKT210" s="3"/>
      <c r="AKU210" s="3"/>
      <c r="AKV210" s="3"/>
      <c r="AKW210" s="3"/>
      <c r="AKX210" s="3"/>
      <c r="AKY210" s="3"/>
      <c r="AKZ210" s="3"/>
      <c r="ALA210" s="3"/>
      <c r="ALB210" s="3"/>
      <c r="ALC210" s="3"/>
      <c r="ALD210" s="3"/>
      <c r="ALE210" s="3"/>
      <c r="ALF210" s="3"/>
      <c r="ALG210" s="3"/>
      <c r="ALH210" s="3"/>
      <c r="ALI210" s="3"/>
      <c r="ALJ210" s="3"/>
      <c r="ALK210" s="3"/>
      <c r="ALL210" s="3"/>
      <c r="ALM210" s="3"/>
      <c r="ALN210" s="3"/>
      <c r="ALO210" s="3"/>
      <c r="ALP210" s="3"/>
      <c r="ALQ210" s="3"/>
      <c r="ALR210" s="3"/>
      <c r="ALS210" s="3"/>
      <c r="ALT210" s="3"/>
      <c r="ALU210" s="3"/>
      <c r="ALV210" s="3"/>
      <c r="ALW210" s="3"/>
      <c r="ALX210" s="3"/>
      <c r="ALY210" s="3"/>
      <c r="ALZ210" s="3"/>
      <c r="AMA210" s="3"/>
      <c r="AMB210" s="3"/>
      <c r="AMC210" s="3"/>
      <c r="AMD210" s="3"/>
      <c r="AME210" s="3"/>
      <c r="AMF210" s="3"/>
      <c r="AMG210" s="3"/>
      <c r="AMH210" s="3"/>
      <c r="AMI210" s="3"/>
      <c r="AMJ210" s="3"/>
    </row>
    <row r="211" spans="1:1025" ht="40.15" customHeight="1">
      <c r="A211" s="451"/>
      <c r="B211" s="453"/>
      <c r="C211" s="370"/>
      <c r="D211" s="235" t="s">
        <v>116</v>
      </c>
      <c r="E211" s="1" t="s">
        <v>118</v>
      </c>
      <c r="F211" s="1">
        <v>1</v>
      </c>
      <c r="G211" s="1" t="s">
        <v>43</v>
      </c>
      <c r="H211" s="209" t="s">
        <v>40</v>
      </c>
      <c r="I211" s="21" t="s">
        <v>189</v>
      </c>
      <c r="J211" s="1" t="s">
        <v>195</v>
      </c>
      <c r="K211" s="1">
        <v>1</v>
      </c>
      <c r="L211" s="1" t="s">
        <v>43</v>
      </c>
      <c r="M211" s="1" t="s">
        <v>43</v>
      </c>
      <c r="N211" s="1" t="s">
        <v>47</v>
      </c>
      <c r="O211" s="1">
        <v>0</v>
      </c>
      <c r="P211" s="1">
        <v>0</v>
      </c>
      <c r="Q211" s="1" t="s">
        <v>43</v>
      </c>
      <c r="R211" s="1" t="s">
        <v>43</v>
      </c>
      <c r="S211" s="1" t="s">
        <v>43</v>
      </c>
      <c r="T211" s="1" t="s">
        <v>43</v>
      </c>
      <c r="U211" s="1"/>
    </row>
    <row r="212" spans="1:1025" ht="40.15" customHeight="1">
      <c r="A212" s="451"/>
      <c r="B212" s="453"/>
      <c r="C212" s="370"/>
      <c r="D212" s="235" t="s">
        <v>363</v>
      </c>
      <c r="E212" s="1" t="s">
        <v>118</v>
      </c>
      <c r="F212" s="1">
        <v>20</v>
      </c>
      <c r="G212" s="1" t="s">
        <v>43</v>
      </c>
      <c r="H212" s="209" t="s">
        <v>40</v>
      </c>
      <c r="I212" s="21" t="s">
        <v>189</v>
      </c>
      <c r="J212" s="1" t="s">
        <v>203</v>
      </c>
      <c r="K212" s="1">
        <v>20</v>
      </c>
      <c r="L212" s="1">
        <v>0</v>
      </c>
      <c r="M212" s="1">
        <v>0</v>
      </c>
      <c r="N212" s="1" t="s">
        <v>47</v>
      </c>
      <c r="O212" s="1">
        <v>0</v>
      </c>
      <c r="P212" s="1">
        <v>0</v>
      </c>
      <c r="Q212" s="1" t="s">
        <v>47</v>
      </c>
      <c r="R212" s="1">
        <v>0</v>
      </c>
      <c r="S212" s="1" t="s">
        <v>47</v>
      </c>
      <c r="T212" s="1">
        <v>0</v>
      </c>
      <c r="U212" s="1"/>
    </row>
    <row r="213" spans="1:1025" ht="40.15" customHeight="1">
      <c r="A213" s="451"/>
      <c r="B213" s="453"/>
      <c r="C213" s="370"/>
      <c r="D213" s="63" t="s">
        <v>441</v>
      </c>
      <c r="E213" s="28" t="s">
        <v>443</v>
      </c>
      <c r="F213" s="28">
        <v>15</v>
      </c>
      <c r="G213" s="1" t="s">
        <v>43</v>
      </c>
      <c r="H213" s="28" t="s">
        <v>216</v>
      </c>
      <c r="I213" s="64" t="s">
        <v>189</v>
      </c>
      <c r="J213" s="28" t="s">
        <v>195</v>
      </c>
      <c r="K213" s="28">
        <v>15</v>
      </c>
      <c r="L213" s="28">
        <v>0</v>
      </c>
      <c r="M213" s="28">
        <v>0</v>
      </c>
      <c r="N213" s="28" t="s">
        <v>47</v>
      </c>
      <c r="O213" s="28" t="s">
        <v>47</v>
      </c>
      <c r="P213" s="28" t="s">
        <v>47</v>
      </c>
      <c r="Q213" s="28" t="s">
        <v>47</v>
      </c>
      <c r="R213" s="28" t="s">
        <v>47</v>
      </c>
      <c r="S213" s="28" t="s">
        <v>47</v>
      </c>
      <c r="T213" s="28" t="s">
        <v>47</v>
      </c>
      <c r="U213" s="28"/>
    </row>
    <row r="214" spans="1:1025" s="55" customFormat="1" ht="40.15" customHeight="1">
      <c r="A214" s="451"/>
      <c r="B214" s="453"/>
      <c r="C214" s="370"/>
      <c r="D214" s="4" t="s">
        <v>1000</v>
      </c>
      <c r="E214" s="4"/>
      <c r="F214" s="4">
        <f>SUM(F188:F213)</f>
        <v>315</v>
      </c>
      <c r="G214" s="4"/>
      <c r="H214" s="4"/>
      <c r="I214" s="4"/>
      <c r="J214" s="4"/>
      <c r="K214" s="4">
        <f t="shared" ref="K214:T214" si="3">SUM(K188:K213)</f>
        <v>296</v>
      </c>
      <c r="L214" s="4">
        <f t="shared" si="3"/>
        <v>82</v>
      </c>
      <c r="M214" s="4">
        <f t="shared" si="3"/>
        <v>0</v>
      </c>
      <c r="N214" s="4">
        <f t="shared" si="3"/>
        <v>0</v>
      </c>
      <c r="O214" s="4">
        <f t="shared" si="3"/>
        <v>20</v>
      </c>
      <c r="P214" s="4">
        <f t="shared" si="3"/>
        <v>0</v>
      </c>
      <c r="Q214" s="4">
        <f t="shared" si="3"/>
        <v>0</v>
      </c>
      <c r="R214" s="4">
        <f t="shared" si="3"/>
        <v>137</v>
      </c>
      <c r="S214" s="4">
        <f t="shared" si="3"/>
        <v>0</v>
      </c>
      <c r="T214" s="4">
        <f t="shared" si="3"/>
        <v>0</v>
      </c>
      <c r="U214" s="4"/>
    </row>
    <row r="215" spans="1:1025" ht="40.15" customHeight="1">
      <c r="A215" s="451"/>
      <c r="B215" s="453"/>
      <c r="C215" s="370" t="s">
        <v>6</v>
      </c>
      <c r="D215" s="235" t="s">
        <v>2</v>
      </c>
      <c r="E215" s="209" t="s">
        <v>118</v>
      </c>
      <c r="F215" s="209">
        <v>70</v>
      </c>
      <c r="G215" s="292" t="s">
        <v>43</v>
      </c>
      <c r="H215" s="209" t="s">
        <v>40</v>
      </c>
      <c r="I215" s="21" t="s">
        <v>182</v>
      </c>
      <c r="J215" s="209" t="s">
        <v>183</v>
      </c>
      <c r="K215" s="209">
        <v>70</v>
      </c>
      <c r="L215" s="209" t="s">
        <v>43</v>
      </c>
      <c r="M215" s="209">
        <v>0</v>
      </c>
      <c r="N215" s="209" t="s">
        <v>47</v>
      </c>
      <c r="O215" s="209">
        <v>0</v>
      </c>
      <c r="P215" s="209">
        <v>0</v>
      </c>
      <c r="Q215" s="209" t="s">
        <v>43</v>
      </c>
      <c r="R215" s="209" t="s">
        <v>43</v>
      </c>
      <c r="S215" s="209" t="s">
        <v>47</v>
      </c>
      <c r="T215" s="209">
        <v>0</v>
      </c>
      <c r="U215" s="32"/>
    </row>
    <row r="216" spans="1:1025" ht="87" customHeight="1">
      <c r="A216" s="451"/>
      <c r="B216" s="453"/>
      <c r="C216" s="370"/>
      <c r="D216" s="367" t="s">
        <v>102</v>
      </c>
      <c r="E216" s="209" t="s">
        <v>118</v>
      </c>
      <c r="F216" s="209">
        <v>2</v>
      </c>
      <c r="G216" s="364" t="s">
        <v>43</v>
      </c>
      <c r="H216" s="209" t="s">
        <v>100</v>
      </c>
      <c r="I216" s="21" t="s">
        <v>182</v>
      </c>
      <c r="J216" s="364" t="s">
        <v>208</v>
      </c>
      <c r="K216" s="209">
        <v>2</v>
      </c>
      <c r="L216" s="364" t="s">
        <v>47</v>
      </c>
      <c r="M216" s="364" t="s">
        <v>47</v>
      </c>
      <c r="N216" s="364" t="s">
        <v>47</v>
      </c>
      <c r="O216" s="364" t="s">
        <v>47</v>
      </c>
      <c r="P216" s="364" t="s">
        <v>47</v>
      </c>
      <c r="Q216" s="364" t="s">
        <v>47</v>
      </c>
      <c r="R216" s="364" t="s">
        <v>47</v>
      </c>
      <c r="S216" s="364" t="s">
        <v>47</v>
      </c>
      <c r="T216" s="364" t="s">
        <v>47</v>
      </c>
      <c r="U216" s="209" t="s">
        <v>209</v>
      </c>
    </row>
    <row r="217" spans="1:1025" ht="40.15" customHeight="1">
      <c r="A217" s="451"/>
      <c r="B217" s="453"/>
      <c r="C217" s="370"/>
      <c r="D217" s="368"/>
      <c r="E217" s="209" t="s">
        <v>135</v>
      </c>
      <c r="F217" s="209">
        <v>4</v>
      </c>
      <c r="G217" s="366"/>
      <c r="H217" s="209" t="s">
        <v>40</v>
      </c>
      <c r="I217" s="21" t="s">
        <v>212</v>
      </c>
      <c r="J217" s="366"/>
      <c r="K217" s="209">
        <v>4</v>
      </c>
      <c r="L217" s="366"/>
      <c r="M217" s="366"/>
      <c r="N217" s="366"/>
      <c r="O217" s="366"/>
      <c r="P217" s="366"/>
      <c r="Q217" s="366"/>
      <c r="R217" s="366"/>
      <c r="S217" s="366"/>
      <c r="T217" s="366"/>
      <c r="U217" s="209"/>
    </row>
    <row r="218" spans="1:1025" ht="40.15" customHeight="1">
      <c r="A218" s="451"/>
      <c r="B218" s="453"/>
      <c r="C218" s="370"/>
      <c r="D218" s="367" t="s">
        <v>103</v>
      </c>
      <c r="E218" s="364" t="s">
        <v>118</v>
      </c>
      <c r="F218" s="364">
        <v>50</v>
      </c>
      <c r="G218" s="364" t="s">
        <v>43</v>
      </c>
      <c r="H218" s="364" t="s">
        <v>934</v>
      </c>
      <c r="I218" s="364" t="s">
        <v>182</v>
      </c>
      <c r="J218" s="364" t="s">
        <v>229</v>
      </c>
      <c r="K218" s="364">
        <v>50</v>
      </c>
      <c r="L218" s="364">
        <v>15</v>
      </c>
      <c r="M218" s="364">
        <v>15</v>
      </c>
      <c r="N218" s="364" t="s">
        <v>47</v>
      </c>
      <c r="O218" s="364"/>
      <c r="P218" s="364"/>
      <c r="Q218" s="1" t="s">
        <v>42</v>
      </c>
      <c r="R218" s="1">
        <v>15</v>
      </c>
      <c r="S218" s="364" t="s">
        <v>47</v>
      </c>
      <c r="T218" s="364" t="s">
        <v>47</v>
      </c>
      <c r="U218" s="1"/>
    </row>
    <row r="219" spans="1:1025" s="45" customFormat="1" ht="57.4" customHeight="1">
      <c r="A219" s="451"/>
      <c r="B219" s="453"/>
      <c r="C219" s="370"/>
      <c r="D219" s="368"/>
      <c r="E219" s="366"/>
      <c r="F219" s="366"/>
      <c r="G219" s="366"/>
      <c r="H219" s="366"/>
      <c r="I219" s="366"/>
      <c r="J219" s="366"/>
      <c r="K219" s="366"/>
      <c r="L219" s="366"/>
      <c r="M219" s="366"/>
      <c r="N219" s="366"/>
      <c r="O219" s="366"/>
      <c r="P219" s="366"/>
      <c r="Q219" s="209" t="s">
        <v>100</v>
      </c>
      <c r="R219" s="1">
        <v>15</v>
      </c>
      <c r="S219" s="366"/>
      <c r="T219" s="366"/>
      <c r="U219" s="1" t="s">
        <v>230</v>
      </c>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c r="IW219" s="3"/>
      <c r="IX219" s="3"/>
      <c r="IY219" s="3"/>
      <c r="IZ219" s="3"/>
      <c r="JA219" s="3"/>
      <c r="JB219" s="3"/>
      <c r="JC219" s="3"/>
      <c r="JD219" s="3"/>
      <c r="JE219" s="3"/>
      <c r="JF219" s="3"/>
      <c r="JG219" s="3"/>
      <c r="JH219" s="3"/>
      <c r="JI219" s="3"/>
      <c r="JJ219" s="3"/>
      <c r="JK219" s="3"/>
      <c r="JL219" s="3"/>
      <c r="JM219" s="3"/>
      <c r="JN219" s="3"/>
      <c r="JO219" s="3"/>
      <c r="JP219" s="3"/>
      <c r="JQ219" s="3"/>
      <c r="JR219" s="3"/>
      <c r="JS219" s="3"/>
      <c r="JT219" s="3"/>
      <c r="JU219" s="3"/>
      <c r="JV219" s="3"/>
      <c r="JW219" s="3"/>
      <c r="JX219" s="3"/>
      <c r="JY219" s="3"/>
      <c r="JZ219" s="3"/>
      <c r="KA219" s="3"/>
      <c r="KB219" s="3"/>
      <c r="KC219" s="3"/>
      <c r="KD219" s="3"/>
      <c r="KE219" s="3"/>
      <c r="KF219" s="3"/>
      <c r="KG219" s="3"/>
      <c r="KH219" s="3"/>
      <c r="KI219" s="3"/>
      <c r="KJ219" s="3"/>
      <c r="KK219" s="3"/>
      <c r="KL219" s="3"/>
      <c r="KM219" s="3"/>
      <c r="KN219" s="3"/>
      <c r="KO219" s="3"/>
      <c r="KP219" s="3"/>
      <c r="KQ219" s="3"/>
      <c r="KR219" s="3"/>
      <c r="KS219" s="3"/>
      <c r="KT219" s="3"/>
      <c r="KU219" s="3"/>
      <c r="KV219" s="3"/>
      <c r="KW219" s="3"/>
      <c r="KX219" s="3"/>
      <c r="KY219" s="3"/>
      <c r="KZ219" s="3"/>
      <c r="LA219" s="3"/>
      <c r="LB219" s="3"/>
      <c r="LC219" s="3"/>
      <c r="LD219" s="3"/>
      <c r="LE219" s="3"/>
      <c r="LF219" s="3"/>
      <c r="LG219" s="3"/>
      <c r="LH219" s="3"/>
      <c r="LI219" s="3"/>
      <c r="LJ219" s="3"/>
      <c r="LK219" s="3"/>
      <c r="LL219" s="3"/>
      <c r="LM219" s="3"/>
      <c r="LN219" s="3"/>
      <c r="LO219" s="3"/>
      <c r="LP219" s="3"/>
      <c r="LQ219" s="3"/>
      <c r="LR219" s="3"/>
      <c r="LS219" s="3"/>
      <c r="LT219" s="3"/>
      <c r="LU219" s="3"/>
      <c r="LV219" s="3"/>
      <c r="LW219" s="3"/>
      <c r="LX219" s="3"/>
      <c r="LY219" s="3"/>
      <c r="LZ219" s="3"/>
      <c r="MA219" s="3"/>
      <c r="MB219" s="3"/>
      <c r="MC219" s="3"/>
      <c r="MD219" s="3"/>
      <c r="ME219" s="3"/>
      <c r="MF219" s="3"/>
      <c r="MG219" s="3"/>
      <c r="MH219" s="3"/>
      <c r="MI219" s="3"/>
      <c r="MJ219" s="3"/>
      <c r="MK219" s="3"/>
      <c r="ML219" s="3"/>
      <c r="MM219" s="3"/>
      <c r="MN219" s="3"/>
      <c r="MO219" s="3"/>
      <c r="MP219" s="3"/>
      <c r="MQ219" s="3"/>
      <c r="MR219" s="3"/>
      <c r="MS219" s="3"/>
      <c r="MT219" s="3"/>
      <c r="MU219" s="3"/>
      <c r="MV219" s="3"/>
      <c r="MW219" s="3"/>
      <c r="MX219" s="3"/>
      <c r="MY219" s="3"/>
      <c r="MZ219" s="3"/>
      <c r="NA219" s="3"/>
      <c r="NB219" s="3"/>
      <c r="NC219" s="3"/>
      <c r="ND219" s="3"/>
      <c r="NE219" s="3"/>
      <c r="NF219" s="3"/>
      <c r="NG219" s="3"/>
      <c r="NH219" s="3"/>
      <c r="NI219" s="3"/>
      <c r="NJ219" s="3"/>
      <c r="NK219" s="3"/>
      <c r="NL219" s="3"/>
      <c r="NM219" s="3"/>
      <c r="NN219" s="3"/>
      <c r="NO219" s="3"/>
      <c r="NP219" s="3"/>
      <c r="NQ219" s="3"/>
      <c r="NR219" s="3"/>
      <c r="NS219" s="3"/>
      <c r="NT219" s="3"/>
      <c r="NU219" s="3"/>
      <c r="NV219" s="3"/>
      <c r="NW219" s="3"/>
      <c r="NX219" s="3"/>
      <c r="NY219" s="3"/>
      <c r="NZ219" s="3"/>
      <c r="OA219" s="3"/>
      <c r="OB219" s="3"/>
      <c r="OC219" s="3"/>
      <c r="OD219" s="3"/>
      <c r="OE219" s="3"/>
      <c r="OF219" s="3"/>
      <c r="OG219" s="3"/>
      <c r="OH219" s="3"/>
      <c r="OI219" s="3"/>
      <c r="OJ219" s="3"/>
      <c r="OK219" s="3"/>
      <c r="OL219" s="3"/>
      <c r="OM219" s="3"/>
      <c r="ON219" s="3"/>
      <c r="OO219" s="3"/>
      <c r="OP219" s="3"/>
      <c r="OQ219" s="3"/>
      <c r="OR219" s="3"/>
      <c r="OS219" s="3"/>
      <c r="OT219" s="3"/>
      <c r="OU219" s="3"/>
      <c r="OV219" s="3"/>
      <c r="OW219" s="3"/>
      <c r="OX219" s="3"/>
      <c r="OY219" s="3"/>
      <c r="OZ219" s="3"/>
      <c r="PA219" s="3"/>
      <c r="PB219" s="3"/>
      <c r="PC219" s="3"/>
      <c r="PD219" s="3"/>
      <c r="PE219" s="3"/>
      <c r="PF219" s="3"/>
      <c r="PG219" s="3"/>
      <c r="PH219" s="3"/>
      <c r="PI219" s="3"/>
      <c r="PJ219" s="3"/>
      <c r="PK219" s="3"/>
      <c r="PL219" s="3"/>
      <c r="PM219" s="3"/>
      <c r="PN219" s="3"/>
      <c r="PO219" s="3"/>
      <c r="PP219" s="3"/>
      <c r="PQ219" s="3"/>
      <c r="PR219" s="3"/>
      <c r="PS219" s="3"/>
      <c r="PT219" s="3"/>
      <c r="PU219" s="3"/>
      <c r="PV219" s="3"/>
      <c r="PW219" s="3"/>
      <c r="PX219" s="3"/>
      <c r="PY219" s="3"/>
      <c r="PZ219" s="3"/>
      <c r="QA219" s="3"/>
      <c r="QB219" s="3"/>
      <c r="QC219" s="3"/>
      <c r="QD219" s="3"/>
      <c r="QE219" s="3"/>
      <c r="QF219" s="3"/>
      <c r="QG219" s="3"/>
      <c r="QH219" s="3"/>
      <c r="QI219" s="3"/>
      <c r="QJ219" s="3"/>
      <c r="QK219" s="3"/>
      <c r="QL219" s="3"/>
      <c r="QM219" s="3"/>
      <c r="QN219" s="3"/>
      <c r="QO219" s="3"/>
      <c r="QP219" s="3"/>
      <c r="QQ219" s="3"/>
      <c r="QR219" s="3"/>
      <c r="QS219" s="3"/>
      <c r="QT219" s="3"/>
      <c r="QU219" s="3"/>
      <c r="QV219" s="3"/>
      <c r="QW219" s="3"/>
      <c r="QX219" s="3"/>
      <c r="QY219" s="3"/>
      <c r="QZ219" s="3"/>
      <c r="RA219" s="3"/>
      <c r="RB219" s="3"/>
      <c r="RC219" s="3"/>
      <c r="RD219" s="3"/>
      <c r="RE219" s="3"/>
      <c r="RF219" s="3"/>
      <c r="RG219" s="3"/>
      <c r="RH219" s="3"/>
      <c r="RI219" s="3"/>
      <c r="RJ219" s="3"/>
      <c r="RK219" s="3"/>
      <c r="RL219" s="3"/>
      <c r="RM219" s="3"/>
      <c r="RN219" s="3"/>
      <c r="RO219" s="3"/>
      <c r="RP219" s="3"/>
      <c r="RQ219" s="3"/>
      <c r="RR219" s="3"/>
      <c r="RS219" s="3"/>
      <c r="RT219" s="3"/>
      <c r="RU219" s="3"/>
      <c r="RV219" s="3"/>
      <c r="RW219" s="3"/>
      <c r="RX219" s="3"/>
      <c r="RY219" s="3"/>
      <c r="RZ219" s="3"/>
      <c r="SA219" s="3"/>
      <c r="SB219" s="3"/>
      <c r="SC219" s="3"/>
      <c r="SD219" s="3"/>
      <c r="SE219" s="3"/>
      <c r="SF219" s="3"/>
      <c r="SG219" s="3"/>
      <c r="SH219" s="3"/>
      <c r="SI219" s="3"/>
      <c r="SJ219" s="3"/>
      <c r="SK219" s="3"/>
      <c r="SL219" s="3"/>
      <c r="SM219" s="3"/>
      <c r="SN219" s="3"/>
      <c r="SO219" s="3"/>
      <c r="SP219" s="3"/>
      <c r="SQ219" s="3"/>
      <c r="SR219" s="3"/>
      <c r="SS219" s="3"/>
      <c r="ST219" s="3"/>
      <c r="SU219" s="3"/>
      <c r="SV219" s="3"/>
      <c r="SW219" s="3"/>
      <c r="SX219" s="3"/>
      <c r="SY219" s="3"/>
      <c r="SZ219" s="3"/>
      <c r="TA219" s="3"/>
      <c r="TB219" s="3"/>
      <c r="TC219" s="3"/>
      <c r="TD219" s="3"/>
      <c r="TE219" s="3"/>
      <c r="TF219" s="3"/>
      <c r="TG219" s="3"/>
      <c r="TH219" s="3"/>
      <c r="TI219" s="3"/>
      <c r="TJ219" s="3"/>
      <c r="TK219" s="3"/>
      <c r="TL219" s="3"/>
      <c r="TM219" s="3"/>
      <c r="TN219" s="3"/>
      <c r="TO219" s="3"/>
      <c r="TP219" s="3"/>
      <c r="TQ219" s="3"/>
      <c r="TR219" s="3"/>
      <c r="TS219" s="3"/>
      <c r="TT219" s="3"/>
      <c r="TU219" s="3"/>
      <c r="TV219" s="3"/>
      <c r="TW219" s="3"/>
      <c r="TX219" s="3"/>
      <c r="TY219" s="3"/>
      <c r="TZ219" s="3"/>
      <c r="UA219" s="3"/>
      <c r="UB219" s="3"/>
      <c r="UC219" s="3"/>
      <c r="UD219" s="3"/>
      <c r="UE219" s="3"/>
      <c r="UF219" s="3"/>
      <c r="UG219" s="3"/>
      <c r="UH219" s="3"/>
      <c r="UI219" s="3"/>
      <c r="UJ219" s="3"/>
      <c r="UK219" s="3"/>
      <c r="UL219" s="3"/>
      <c r="UM219" s="3"/>
      <c r="UN219" s="3"/>
      <c r="UO219" s="3"/>
      <c r="UP219" s="3"/>
      <c r="UQ219" s="3"/>
      <c r="UR219" s="3"/>
      <c r="US219" s="3"/>
      <c r="UT219" s="3"/>
      <c r="UU219" s="3"/>
      <c r="UV219" s="3"/>
      <c r="UW219" s="3"/>
      <c r="UX219" s="3"/>
      <c r="UY219" s="3"/>
      <c r="UZ219" s="3"/>
      <c r="VA219" s="3"/>
      <c r="VB219" s="3"/>
      <c r="VC219" s="3"/>
      <c r="VD219" s="3"/>
      <c r="VE219" s="3"/>
      <c r="VF219" s="3"/>
      <c r="VG219" s="3"/>
      <c r="VH219" s="3"/>
      <c r="VI219" s="3"/>
      <c r="VJ219" s="3"/>
      <c r="VK219" s="3"/>
      <c r="VL219" s="3"/>
      <c r="VM219" s="3"/>
      <c r="VN219" s="3"/>
      <c r="VO219" s="3"/>
      <c r="VP219" s="3"/>
      <c r="VQ219" s="3"/>
      <c r="VR219" s="3"/>
      <c r="VS219" s="3"/>
      <c r="VT219" s="3"/>
      <c r="VU219" s="3"/>
      <c r="VV219" s="3"/>
      <c r="VW219" s="3"/>
      <c r="VX219" s="3"/>
      <c r="VY219" s="3"/>
      <c r="VZ219" s="3"/>
      <c r="WA219" s="3"/>
      <c r="WB219" s="3"/>
      <c r="WC219" s="3"/>
      <c r="WD219" s="3"/>
      <c r="WE219" s="3"/>
      <c r="WF219" s="3"/>
      <c r="WG219" s="3"/>
      <c r="WH219" s="3"/>
      <c r="WI219" s="3"/>
      <c r="WJ219" s="3"/>
      <c r="WK219" s="3"/>
      <c r="WL219" s="3"/>
      <c r="WM219" s="3"/>
      <c r="WN219" s="3"/>
      <c r="WO219" s="3"/>
      <c r="WP219" s="3"/>
      <c r="WQ219" s="3"/>
      <c r="WR219" s="3"/>
      <c r="WS219" s="3"/>
      <c r="WT219" s="3"/>
      <c r="WU219" s="3"/>
      <c r="WV219" s="3"/>
      <c r="WW219" s="3"/>
      <c r="WX219" s="3"/>
      <c r="WY219" s="3"/>
      <c r="WZ219" s="3"/>
      <c r="XA219" s="3"/>
      <c r="XB219" s="3"/>
      <c r="XC219" s="3"/>
      <c r="XD219" s="3"/>
      <c r="XE219" s="3"/>
      <c r="XF219" s="3"/>
      <c r="XG219" s="3"/>
      <c r="XH219" s="3"/>
      <c r="XI219" s="3"/>
      <c r="XJ219" s="3"/>
      <c r="XK219" s="3"/>
      <c r="XL219" s="3"/>
      <c r="XM219" s="3"/>
      <c r="XN219" s="3"/>
      <c r="XO219" s="3"/>
      <c r="XP219" s="3"/>
      <c r="XQ219" s="3"/>
      <c r="XR219" s="3"/>
      <c r="XS219" s="3"/>
      <c r="XT219" s="3"/>
      <c r="XU219" s="3"/>
      <c r="XV219" s="3"/>
      <c r="XW219" s="3"/>
      <c r="XX219" s="3"/>
      <c r="XY219" s="3"/>
      <c r="XZ219" s="3"/>
      <c r="YA219" s="3"/>
      <c r="YB219" s="3"/>
      <c r="YC219" s="3"/>
      <c r="YD219" s="3"/>
      <c r="YE219" s="3"/>
      <c r="YF219" s="3"/>
      <c r="YG219" s="3"/>
      <c r="YH219" s="3"/>
      <c r="YI219" s="3"/>
      <c r="YJ219" s="3"/>
      <c r="YK219" s="3"/>
      <c r="YL219" s="3"/>
      <c r="YM219" s="3"/>
      <c r="YN219" s="3"/>
      <c r="YO219" s="3"/>
      <c r="YP219" s="3"/>
      <c r="YQ219" s="3"/>
      <c r="YR219" s="3"/>
      <c r="YS219" s="3"/>
      <c r="YT219" s="3"/>
      <c r="YU219" s="3"/>
      <c r="YV219" s="3"/>
      <c r="YW219" s="3"/>
      <c r="YX219" s="3"/>
      <c r="YY219" s="3"/>
      <c r="YZ219" s="3"/>
      <c r="ZA219" s="3"/>
      <c r="ZB219" s="3"/>
      <c r="ZC219" s="3"/>
      <c r="ZD219" s="3"/>
      <c r="ZE219" s="3"/>
      <c r="ZF219" s="3"/>
      <c r="ZG219" s="3"/>
      <c r="ZH219" s="3"/>
      <c r="ZI219" s="3"/>
      <c r="ZJ219" s="3"/>
      <c r="ZK219" s="3"/>
      <c r="ZL219" s="3"/>
      <c r="ZM219" s="3"/>
      <c r="ZN219" s="3"/>
      <c r="ZO219" s="3"/>
      <c r="ZP219" s="3"/>
      <c r="ZQ219" s="3"/>
      <c r="ZR219" s="3"/>
      <c r="ZS219" s="3"/>
      <c r="ZT219" s="3"/>
      <c r="ZU219" s="3"/>
      <c r="ZV219" s="3"/>
      <c r="ZW219" s="3"/>
      <c r="ZX219" s="3"/>
      <c r="ZY219" s="3"/>
      <c r="ZZ219" s="3"/>
      <c r="AAA219" s="3"/>
      <c r="AAB219" s="3"/>
      <c r="AAC219" s="3"/>
      <c r="AAD219" s="3"/>
      <c r="AAE219" s="3"/>
      <c r="AAF219" s="3"/>
      <c r="AAG219" s="3"/>
      <c r="AAH219" s="3"/>
      <c r="AAI219" s="3"/>
      <c r="AAJ219" s="3"/>
      <c r="AAK219" s="3"/>
      <c r="AAL219" s="3"/>
      <c r="AAM219" s="3"/>
      <c r="AAN219" s="3"/>
      <c r="AAO219" s="3"/>
      <c r="AAP219" s="3"/>
      <c r="AAQ219" s="3"/>
      <c r="AAR219" s="3"/>
      <c r="AAS219" s="3"/>
      <c r="AAT219" s="3"/>
      <c r="AAU219" s="3"/>
      <c r="AAV219" s="3"/>
      <c r="AAW219" s="3"/>
      <c r="AAX219" s="3"/>
      <c r="AAY219" s="3"/>
      <c r="AAZ219" s="3"/>
      <c r="ABA219" s="3"/>
      <c r="ABB219" s="3"/>
      <c r="ABC219" s="3"/>
      <c r="ABD219" s="3"/>
      <c r="ABE219" s="3"/>
      <c r="ABF219" s="3"/>
      <c r="ABG219" s="3"/>
      <c r="ABH219" s="3"/>
      <c r="ABI219" s="3"/>
      <c r="ABJ219" s="3"/>
      <c r="ABK219" s="3"/>
      <c r="ABL219" s="3"/>
      <c r="ABM219" s="3"/>
      <c r="ABN219" s="3"/>
      <c r="ABO219" s="3"/>
      <c r="ABP219" s="3"/>
      <c r="ABQ219" s="3"/>
      <c r="ABR219" s="3"/>
      <c r="ABS219" s="3"/>
      <c r="ABT219" s="3"/>
      <c r="ABU219" s="3"/>
      <c r="ABV219" s="3"/>
      <c r="ABW219" s="3"/>
      <c r="ABX219" s="3"/>
      <c r="ABY219" s="3"/>
      <c r="ABZ219" s="3"/>
      <c r="ACA219" s="3"/>
      <c r="ACB219" s="3"/>
      <c r="ACC219" s="3"/>
      <c r="ACD219" s="3"/>
      <c r="ACE219" s="3"/>
      <c r="ACF219" s="3"/>
      <c r="ACG219" s="3"/>
      <c r="ACH219" s="3"/>
      <c r="ACI219" s="3"/>
      <c r="ACJ219" s="3"/>
      <c r="ACK219" s="3"/>
      <c r="ACL219" s="3"/>
      <c r="ACM219" s="3"/>
      <c r="ACN219" s="3"/>
      <c r="ACO219" s="3"/>
      <c r="ACP219" s="3"/>
      <c r="ACQ219" s="3"/>
      <c r="ACR219" s="3"/>
      <c r="ACS219" s="3"/>
      <c r="ACT219" s="3"/>
      <c r="ACU219" s="3"/>
      <c r="ACV219" s="3"/>
      <c r="ACW219" s="3"/>
      <c r="ACX219" s="3"/>
      <c r="ACY219" s="3"/>
      <c r="ACZ219" s="3"/>
      <c r="ADA219" s="3"/>
      <c r="ADB219" s="3"/>
      <c r="ADC219" s="3"/>
      <c r="ADD219" s="3"/>
      <c r="ADE219" s="3"/>
      <c r="ADF219" s="3"/>
      <c r="ADG219" s="3"/>
      <c r="ADH219" s="3"/>
      <c r="ADI219" s="3"/>
      <c r="ADJ219" s="3"/>
      <c r="ADK219" s="3"/>
      <c r="ADL219" s="3"/>
      <c r="ADM219" s="3"/>
      <c r="ADN219" s="3"/>
      <c r="ADO219" s="3"/>
      <c r="ADP219" s="3"/>
      <c r="ADQ219" s="3"/>
      <c r="ADR219" s="3"/>
      <c r="ADS219" s="3"/>
      <c r="ADT219" s="3"/>
      <c r="ADU219" s="3"/>
      <c r="ADV219" s="3"/>
      <c r="ADW219" s="3"/>
      <c r="ADX219" s="3"/>
      <c r="ADY219" s="3"/>
      <c r="ADZ219" s="3"/>
      <c r="AEA219" s="3"/>
      <c r="AEB219" s="3"/>
      <c r="AEC219" s="3"/>
      <c r="AED219" s="3"/>
      <c r="AEE219" s="3"/>
      <c r="AEF219" s="3"/>
      <c r="AEG219" s="3"/>
      <c r="AEH219" s="3"/>
      <c r="AEI219" s="3"/>
      <c r="AEJ219" s="3"/>
      <c r="AEK219" s="3"/>
      <c r="AEL219" s="3"/>
      <c r="AEM219" s="3"/>
      <c r="AEN219" s="3"/>
      <c r="AEO219" s="3"/>
      <c r="AEP219" s="3"/>
      <c r="AEQ219" s="3"/>
      <c r="AER219" s="3"/>
      <c r="AES219" s="3"/>
      <c r="AET219" s="3"/>
      <c r="AEU219" s="3"/>
      <c r="AEV219" s="3"/>
      <c r="AEW219" s="3"/>
      <c r="AEX219" s="3"/>
      <c r="AEY219" s="3"/>
      <c r="AEZ219" s="3"/>
      <c r="AFA219" s="3"/>
      <c r="AFB219" s="3"/>
      <c r="AFC219" s="3"/>
      <c r="AFD219" s="3"/>
      <c r="AFE219" s="3"/>
      <c r="AFF219" s="3"/>
      <c r="AFG219" s="3"/>
      <c r="AFH219" s="3"/>
      <c r="AFI219" s="3"/>
      <c r="AFJ219" s="3"/>
      <c r="AFK219" s="3"/>
      <c r="AFL219" s="3"/>
      <c r="AFM219" s="3"/>
      <c r="AFN219" s="3"/>
      <c r="AFO219" s="3"/>
      <c r="AFP219" s="3"/>
      <c r="AFQ219" s="3"/>
      <c r="AFR219" s="3"/>
      <c r="AFS219" s="3"/>
      <c r="AFT219" s="3"/>
      <c r="AFU219" s="3"/>
      <c r="AFV219" s="3"/>
      <c r="AFW219" s="3"/>
      <c r="AFX219" s="3"/>
      <c r="AFY219" s="3"/>
      <c r="AFZ219" s="3"/>
      <c r="AGA219" s="3"/>
      <c r="AGB219" s="3"/>
      <c r="AGC219" s="3"/>
      <c r="AGD219" s="3"/>
      <c r="AGE219" s="3"/>
      <c r="AGF219" s="3"/>
      <c r="AGG219" s="3"/>
      <c r="AGH219" s="3"/>
      <c r="AGI219" s="3"/>
      <c r="AGJ219" s="3"/>
      <c r="AGK219" s="3"/>
      <c r="AGL219" s="3"/>
      <c r="AGM219" s="3"/>
      <c r="AGN219" s="3"/>
      <c r="AGO219" s="3"/>
      <c r="AGP219" s="3"/>
      <c r="AGQ219" s="3"/>
      <c r="AGR219" s="3"/>
      <c r="AGS219" s="3"/>
      <c r="AGT219" s="3"/>
      <c r="AGU219" s="3"/>
      <c r="AGV219" s="3"/>
      <c r="AGW219" s="3"/>
      <c r="AGX219" s="3"/>
      <c r="AGY219" s="3"/>
      <c r="AGZ219" s="3"/>
      <c r="AHA219" s="3"/>
      <c r="AHB219" s="3"/>
      <c r="AHC219" s="3"/>
      <c r="AHD219" s="3"/>
      <c r="AHE219" s="3"/>
      <c r="AHF219" s="3"/>
      <c r="AHG219" s="3"/>
      <c r="AHH219" s="3"/>
      <c r="AHI219" s="3"/>
      <c r="AHJ219" s="3"/>
      <c r="AHK219" s="3"/>
      <c r="AHL219" s="3"/>
      <c r="AHM219" s="3"/>
      <c r="AHN219" s="3"/>
      <c r="AHO219" s="3"/>
      <c r="AHP219" s="3"/>
      <c r="AHQ219" s="3"/>
      <c r="AHR219" s="3"/>
      <c r="AHS219" s="3"/>
      <c r="AHT219" s="3"/>
      <c r="AHU219" s="3"/>
      <c r="AHV219" s="3"/>
      <c r="AHW219" s="3"/>
      <c r="AHX219" s="3"/>
      <c r="AHY219" s="3"/>
      <c r="AHZ219" s="3"/>
      <c r="AIA219" s="3"/>
      <c r="AIB219" s="3"/>
      <c r="AIC219" s="3"/>
      <c r="AID219" s="3"/>
      <c r="AIE219" s="3"/>
      <c r="AIF219" s="3"/>
      <c r="AIG219" s="3"/>
      <c r="AIH219" s="3"/>
      <c r="AII219" s="3"/>
      <c r="AIJ219" s="3"/>
      <c r="AIK219" s="3"/>
      <c r="AIL219" s="3"/>
      <c r="AIM219" s="3"/>
      <c r="AIN219" s="3"/>
      <c r="AIO219" s="3"/>
      <c r="AIP219" s="3"/>
      <c r="AIQ219" s="3"/>
      <c r="AIR219" s="3"/>
      <c r="AIS219" s="3"/>
      <c r="AIT219" s="3"/>
      <c r="AIU219" s="3"/>
      <c r="AIV219" s="3"/>
      <c r="AIW219" s="3"/>
      <c r="AIX219" s="3"/>
      <c r="AIY219" s="3"/>
      <c r="AIZ219" s="3"/>
      <c r="AJA219" s="3"/>
      <c r="AJB219" s="3"/>
      <c r="AJC219" s="3"/>
      <c r="AJD219" s="3"/>
      <c r="AJE219" s="3"/>
      <c r="AJF219" s="3"/>
      <c r="AJG219" s="3"/>
      <c r="AJH219" s="3"/>
      <c r="AJI219" s="3"/>
      <c r="AJJ219" s="3"/>
      <c r="AJK219" s="3"/>
      <c r="AJL219" s="3"/>
      <c r="AJM219" s="3"/>
      <c r="AJN219" s="3"/>
      <c r="AJO219" s="3"/>
      <c r="AJP219" s="3"/>
      <c r="AJQ219" s="3"/>
      <c r="AJR219" s="3"/>
      <c r="AJS219" s="3"/>
      <c r="AJT219" s="3"/>
      <c r="AJU219" s="3"/>
      <c r="AJV219" s="3"/>
      <c r="AJW219" s="3"/>
      <c r="AJX219" s="3"/>
      <c r="AJY219" s="3"/>
      <c r="AJZ219" s="3"/>
      <c r="AKA219" s="3"/>
      <c r="AKB219" s="3"/>
      <c r="AKC219" s="3"/>
      <c r="AKD219" s="3"/>
      <c r="AKE219" s="3"/>
      <c r="AKF219" s="3"/>
      <c r="AKG219" s="3"/>
      <c r="AKH219" s="3"/>
      <c r="AKI219" s="3"/>
      <c r="AKJ219" s="3"/>
      <c r="AKK219" s="3"/>
      <c r="AKL219" s="3"/>
      <c r="AKM219" s="3"/>
      <c r="AKN219" s="3"/>
      <c r="AKO219" s="3"/>
      <c r="AKP219" s="3"/>
      <c r="AKQ219" s="3"/>
      <c r="AKR219" s="3"/>
      <c r="AKS219" s="3"/>
      <c r="AKT219" s="3"/>
      <c r="AKU219" s="3"/>
      <c r="AKV219" s="3"/>
      <c r="AKW219" s="3"/>
      <c r="AKX219" s="3"/>
      <c r="AKY219" s="3"/>
      <c r="AKZ219" s="3"/>
      <c r="ALA219" s="3"/>
      <c r="ALB219" s="3"/>
      <c r="ALC219" s="3"/>
      <c r="ALD219" s="3"/>
      <c r="ALE219" s="3"/>
      <c r="ALF219" s="3"/>
      <c r="ALG219" s="3"/>
      <c r="ALH219" s="3"/>
      <c r="ALI219" s="3"/>
      <c r="ALJ219" s="3"/>
      <c r="ALK219" s="3"/>
      <c r="ALL219" s="3"/>
      <c r="ALM219" s="3"/>
      <c r="ALN219" s="3"/>
      <c r="ALO219" s="3"/>
      <c r="ALP219" s="3"/>
      <c r="ALQ219" s="3"/>
      <c r="ALR219" s="3"/>
      <c r="ALS219" s="3"/>
      <c r="ALT219" s="3"/>
      <c r="ALU219" s="3"/>
      <c r="ALV219" s="3"/>
      <c r="ALW219" s="3"/>
      <c r="ALX219" s="3"/>
      <c r="ALY219" s="3"/>
      <c r="ALZ219" s="3"/>
      <c r="AMA219" s="3"/>
      <c r="AMB219" s="3"/>
      <c r="AMC219" s="3"/>
      <c r="AMD219" s="3"/>
      <c r="AME219" s="3"/>
      <c r="AMF219" s="3"/>
      <c r="AMG219" s="3"/>
      <c r="AMH219" s="3"/>
      <c r="AMI219" s="3"/>
      <c r="AMJ219" s="3"/>
      <c r="AMK219" s="3"/>
    </row>
    <row r="220" spans="1:1025" s="45" customFormat="1" ht="40.15" customHeight="1">
      <c r="A220" s="451"/>
      <c r="B220" s="453"/>
      <c r="C220" s="370"/>
      <c r="D220" s="367" t="s">
        <v>104</v>
      </c>
      <c r="E220" s="364" t="s">
        <v>118</v>
      </c>
      <c r="F220" s="211">
        <v>120</v>
      </c>
      <c r="G220" s="364" t="s">
        <v>43</v>
      </c>
      <c r="H220" s="211" t="s">
        <v>100</v>
      </c>
      <c r="I220" s="213" t="s">
        <v>182</v>
      </c>
      <c r="J220" s="364" t="s">
        <v>237</v>
      </c>
      <c r="K220" s="211">
        <v>120</v>
      </c>
      <c r="L220" s="211">
        <v>120</v>
      </c>
      <c r="M220" s="364" t="s">
        <v>43</v>
      </c>
      <c r="N220" s="364" t="s">
        <v>47</v>
      </c>
      <c r="O220" s="364">
        <v>0</v>
      </c>
      <c r="P220" s="364">
        <v>0</v>
      </c>
      <c r="Q220" s="364" t="s">
        <v>1002</v>
      </c>
      <c r="R220" s="209">
        <v>120</v>
      </c>
      <c r="S220" s="364" t="s">
        <v>47</v>
      </c>
      <c r="T220" s="364">
        <v>0</v>
      </c>
      <c r="U220" s="209" t="s">
        <v>242</v>
      </c>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c r="IQ220" s="3"/>
      <c r="IR220" s="3"/>
      <c r="IS220" s="3"/>
      <c r="IT220" s="3"/>
      <c r="IU220" s="3"/>
      <c r="IV220" s="3"/>
      <c r="IW220" s="3"/>
      <c r="IX220" s="3"/>
      <c r="IY220" s="3"/>
      <c r="IZ220" s="3"/>
      <c r="JA220" s="3"/>
      <c r="JB220" s="3"/>
      <c r="JC220" s="3"/>
      <c r="JD220" s="3"/>
      <c r="JE220" s="3"/>
      <c r="JF220" s="3"/>
      <c r="JG220" s="3"/>
      <c r="JH220" s="3"/>
      <c r="JI220" s="3"/>
      <c r="JJ220" s="3"/>
      <c r="JK220" s="3"/>
      <c r="JL220" s="3"/>
      <c r="JM220" s="3"/>
      <c r="JN220" s="3"/>
      <c r="JO220" s="3"/>
      <c r="JP220" s="3"/>
      <c r="JQ220" s="3"/>
      <c r="JR220" s="3"/>
      <c r="JS220" s="3"/>
      <c r="JT220" s="3"/>
      <c r="JU220" s="3"/>
      <c r="JV220" s="3"/>
      <c r="JW220" s="3"/>
      <c r="JX220" s="3"/>
      <c r="JY220" s="3"/>
      <c r="JZ220" s="3"/>
      <c r="KA220" s="3"/>
      <c r="KB220" s="3"/>
      <c r="KC220" s="3"/>
      <c r="KD220" s="3"/>
      <c r="KE220" s="3"/>
      <c r="KF220" s="3"/>
      <c r="KG220" s="3"/>
      <c r="KH220" s="3"/>
      <c r="KI220" s="3"/>
      <c r="KJ220" s="3"/>
      <c r="KK220" s="3"/>
      <c r="KL220" s="3"/>
      <c r="KM220" s="3"/>
      <c r="KN220" s="3"/>
      <c r="KO220" s="3"/>
      <c r="KP220" s="3"/>
      <c r="KQ220" s="3"/>
      <c r="KR220" s="3"/>
      <c r="KS220" s="3"/>
      <c r="KT220" s="3"/>
      <c r="KU220" s="3"/>
      <c r="KV220" s="3"/>
      <c r="KW220" s="3"/>
      <c r="KX220" s="3"/>
      <c r="KY220" s="3"/>
      <c r="KZ220" s="3"/>
      <c r="LA220" s="3"/>
      <c r="LB220" s="3"/>
      <c r="LC220" s="3"/>
      <c r="LD220" s="3"/>
      <c r="LE220" s="3"/>
      <c r="LF220" s="3"/>
      <c r="LG220" s="3"/>
      <c r="LH220" s="3"/>
      <c r="LI220" s="3"/>
      <c r="LJ220" s="3"/>
      <c r="LK220" s="3"/>
      <c r="LL220" s="3"/>
      <c r="LM220" s="3"/>
      <c r="LN220" s="3"/>
      <c r="LO220" s="3"/>
      <c r="LP220" s="3"/>
      <c r="LQ220" s="3"/>
      <c r="LR220" s="3"/>
      <c r="LS220" s="3"/>
      <c r="LT220" s="3"/>
      <c r="LU220" s="3"/>
      <c r="LV220" s="3"/>
      <c r="LW220" s="3"/>
      <c r="LX220" s="3"/>
      <c r="LY220" s="3"/>
      <c r="LZ220" s="3"/>
      <c r="MA220" s="3"/>
      <c r="MB220" s="3"/>
      <c r="MC220" s="3"/>
      <c r="MD220" s="3"/>
      <c r="ME220" s="3"/>
      <c r="MF220" s="3"/>
      <c r="MG220" s="3"/>
      <c r="MH220" s="3"/>
      <c r="MI220" s="3"/>
      <c r="MJ220" s="3"/>
      <c r="MK220" s="3"/>
      <c r="ML220" s="3"/>
      <c r="MM220" s="3"/>
      <c r="MN220" s="3"/>
      <c r="MO220" s="3"/>
      <c r="MP220" s="3"/>
      <c r="MQ220" s="3"/>
      <c r="MR220" s="3"/>
      <c r="MS220" s="3"/>
      <c r="MT220" s="3"/>
      <c r="MU220" s="3"/>
      <c r="MV220" s="3"/>
      <c r="MW220" s="3"/>
      <c r="MX220" s="3"/>
      <c r="MY220" s="3"/>
      <c r="MZ220" s="3"/>
      <c r="NA220" s="3"/>
      <c r="NB220" s="3"/>
      <c r="NC220" s="3"/>
      <c r="ND220" s="3"/>
      <c r="NE220" s="3"/>
      <c r="NF220" s="3"/>
      <c r="NG220" s="3"/>
      <c r="NH220" s="3"/>
      <c r="NI220" s="3"/>
      <c r="NJ220" s="3"/>
      <c r="NK220" s="3"/>
      <c r="NL220" s="3"/>
      <c r="NM220" s="3"/>
      <c r="NN220" s="3"/>
      <c r="NO220" s="3"/>
      <c r="NP220" s="3"/>
      <c r="NQ220" s="3"/>
      <c r="NR220" s="3"/>
      <c r="NS220" s="3"/>
      <c r="NT220" s="3"/>
      <c r="NU220" s="3"/>
      <c r="NV220" s="3"/>
      <c r="NW220" s="3"/>
      <c r="NX220" s="3"/>
      <c r="NY220" s="3"/>
      <c r="NZ220" s="3"/>
      <c r="OA220" s="3"/>
      <c r="OB220" s="3"/>
      <c r="OC220" s="3"/>
      <c r="OD220" s="3"/>
      <c r="OE220" s="3"/>
      <c r="OF220" s="3"/>
      <c r="OG220" s="3"/>
      <c r="OH220" s="3"/>
      <c r="OI220" s="3"/>
      <c r="OJ220" s="3"/>
      <c r="OK220" s="3"/>
      <c r="OL220" s="3"/>
      <c r="OM220" s="3"/>
      <c r="ON220" s="3"/>
      <c r="OO220" s="3"/>
      <c r="OP220" s="3"/>
      <c r="OQ220" s="3"/>
      <c r="OR220" s="3"/>
      <c r="OS220" s="3"/>
      <c r="OT220" s="3"/>
      <c r="OU220" s="3"/>
      <c r="OV220" s="3"/>
      <c r="OW220" s="3"/>
      <c r="OX220" s="3"/>
      <c r="OY220" s="3"/>
      <c r="OZ220" s="3"/>
      <c r="PA220" s="3"/>
      <c r="PB220" s="3"/>
      <c r="PC220" s="3"/>
      <c r="PD220" s="3"/>
      <c r="PE220" s="3"/>
      <c r="PF220" s="3"/>
      <c r="PG220" s="3"/>
      <c r="PH220" s="3"/>
      <c r="PI220" s="3"/>
      <c r="PJ220" s="3"/>
      <c r="PK220" s="3"/>
      <c r="PL220" s="3"/>
      <c r="PM220" s="3"/>
      <c r="PN220" s="3"/>
      <c r="PO220" s="3"/>
      <c r="PP220" s="3"/>
      <c r="PQ220" s="3"/>
      <c r="PR220" s="3"/>
      <c r="PS220" s="3"/>
      <c r="PT220" s="3"/>
      <c r="PU220" s="3"/>
      <c r="PV220" s="3"/>
      <c r="PW220" s="3"/>
      <c r="PX220" s="3"/>
      <c r="PY220" s="3"/>
      <c r="PZ220" s="3"/>
      <c r="QA220" s="3"/>
      <c r="QB220" s="3"/>
      <c r="QC220" s="3"/>
      <c r="QD220" s="3"/>
      <c r="QE220" s="3"/>
      <c r="QF220" s="3"/>
      <c r="QG220" s="3"/>
      <c r="QH220" s="3"/>
      <c r="QI220" s="3"/>
      <c r="QJ220" s="3"/>
      <c r="QK220" s="3"/>
      <c r="QL220" s="3"/>
      <c r="QM220" s="3"/>
      <c r="QN220" s="3"/>
      <c r="QO220" s="3"/>
      <c r="QP220" s="3"/>
      <c r="QQ220" s="3"/>
      <c r="QR220" s="3"/>
      <c r="QS220" s="3"/>
      <c r="QT220" s="3"/>
      <c r="QU220" s="3"/>
      <c r="QV220" s="3"/>
      <c r="QW220" s="3"/>
      <c r="QX220" s="3"/>
      <c r="QY220" s="3"/>
      <c r="QZ220" s="3"/>
      <c r="RA220" s="3"/>
      <c r="RB220" s="3"/>
      <c r="RC220" s="3"/>
      <c r="RD220" s="3"/>
      <c r="RE220" s="3"/>
      <c r="RF220" s="3"/>
      <c r="RG220" s="3"/>
      <c r="RH220" s="3"/>
      <c r="RI220" s="3"/>
      <c r="RJ220" s="3"/>
      <c r="RK220" s="3"/>
      <c r="RL220" s="3"/>
      <c r="RM220" s="3"/>
      <c r="RN220" s="3"/>
      <c r="RO220" s="3"/>
      <c r="RP220" s="3"/>
      <c r="RQ220" s="3"/>
      <c r="RR220" s="3"/>
      <c r="RS220" s="3"/>
      <c r="RT220" s="3"/>
      <c r="RU220" s="3"/>
      <c r="RV220" s="3"/>
      <c r="RW220" s="3"/>
      <c r="RX220" s="3"/>
      <c r="RY220" s="3"/>
      <c r="RZ220" s="3"/>
      <c r="SA220" s="3"/>
      <c r="SB220" s="3"/>
      <c r="SC220" s="3"/>
      <c r="SD220" s="3"/>
      <c r="SE220" s="3"/>
      <c r="SF220" s="3"/>
      <c r="SG220" s="3"/>
      <c r="SH220" s="3"/>
      <c r="SI220" s="3"/>
      <c r="SJ220" s="3"/>
      <c r="SK220" s="3"/>
      <c r="SL220" s="3"/>
      <c r="SM220" s="3"/>
      <c r="SN220" s="3"/>
      <c r="SO220" s="3"/>
      <c r="SP220" s="3"/>
      <c r="SQ220" s="3"/>
      <c r="SR220" s="3"/>
      <c r="SS220" s="3"/>
      <c r="ST220" s="3"/>
      <c r="SU220" s="3"/>
      <c r="SV220" s="3"/>
      <c r="SW220" s="3"/>
      <c r="SX220" s="3"/>
      <c r="SY220" s="3"/>
      <c r="SZ220" s="3"/>
      <c r="TA220" s="3"/>
      <c r="TB220" s="3"/>
      <c r="TC220" s="3"/>
      <c r="TD220" s="3"/>
      <c r="TE220" s="3"/>
      <c r="TF220" s="3"/>
      <c r="TG220" s="3"/>
      <c r="TH220" s="3"/>
      <c r="TI220" s="3"/>
      <c r="TJ220" s="3"/>
      <c r="TK220" s="3"/>
      <c r="TL220" s="3"/>
      <c r="TM220" s="3"/>
      <c r="TN220" s="3"/>
      <c r="TO220" s="3"/>
      <c r="TP220" s="3"/>
      <c r="TQ220" s="3"/>
      <c r="TR220" s="3"/>
      <c r="TS220" s="3"/>
      <c r="TT220" s="3"/>
      <c r="TU220" s="3"/>
      <c r="TV220" s="3"/>
      <c r="TW220" s="3"/>
      <c r="TX220" s="3"/>
      <c r="TY220" s="3"/>
      <c r="TZ220" s="3"/>
      <c r="UA220" s="3"/>
      <c r="UB220" s="3"/>
      <c r="UC220" s="3"/>
      <c r="UD220" s="3"/>
      <c r="UE220" s="3"/>
      <c r="UF220" s="3"/>
      <c r="UG220" s="3"/>
      <c r="UH220" s="3"/>
      <c r="UI220" s="3"/>
      <c r="UJ220" s="3"/>
      <c r="UK220" s="3"/>
      <c r="UL220" s="3"/>
      <c r="UM220" s="3"/>
      <c r="UN220" s="3"/>
      <c r="UO220" s="3"/>
      <c r="UP220" s="3"/>
      <c r="UQ220" s="3"/>
      <c r="UR220" s="3"/>
      <c r="US220" s="3"/>
      <c r="UT220" s="3"/>
      <c r="UU220" s="3"/>
      <c r="UV220" s="3"/>
      <c r="UW220" s="3"/>
      <c r="UX220" s="3"/>
      <c r="UY220" s="3"/>
      <c r="UZ220" s="3"/>
      <c r="VA220" s="3"/>
      <c r="VB220" s="3"/>
      <c r="VC220" s="3"/>
      <c r="VD220" s="3"/>
      <c r="VE220" s="3"/>
      <c r="VF220" s="3"/>
      <c r="VG220" s="3"/>
      <c r="VH220" s="3"/>
      <c r="VI220" s="3"/>
      <c r="VJ220" s="3"/>
      <c r="VK220" s="3"/>
      <c r="VL220" s="3"/>
      <c r="VM220" s="3"/>
      <c r="VN220" s="3"/>
      <c r="VO220" s="3"/>
      <c r="VP220" s="3"/>
      <c r="VQ220" s="3"/>
      <c r="VR220" s="3"/>
      <c r="VS220" s="3"/>
      <c r="VT220" s="3"/>
      <c r="VU220" s="3"/>
      <c r="VV220" s="3"/>
      <c r="VW220" s="3"/>
      <c r="VX220" s="3"/>
      <c r="VY220" s="3"/>
      <c r="VZ220" s="3"/>
      <c r="WA220" s="3"/>
      <c r="WB220" s="3"/>
      <c r="WC220" s="3"/>
      <c r="WD220" s="3"/>
      <c r="WE220" s="3"/>
      <c r="WF220" s="3"/>
      <c r="WG220" s="3"/>
      <c r="WH220" s="3"/>
      <c r="WI220" s="3"/>
      <c r="WJ220" s="3"/>
      <c r="WK220" s="3"/>
      <c r="WL220" s="3"/>
      <c r="WM220" s="3"/>
      <c r="WN220" s="3"/>
      <c r="WO220" s="3"/>
      <c r="WP220" s="3"/>
      <c r="WQ220" s="3"/>
      <c r="WR220" s="3"/>
      <c r="WS220" s="3"/>
      <c r="WT220" s="3"/>
      <c r="WU220" s="3"/>
      <c r="WV220" s="3"/>
      <c r="WW220" s="3"/>
      <c r="WX220" s="3"/>
      <c r="WY220" s="3"/>
      <c r="WZ220" s="3"/>
      <c r="XA220" s="3"/>
      <c r="XB220" s="3"/>
      <c r="XC220" s="3"/>
      <c r="XD220" s="3"/>
      <c r="XE220" s="3"/>
      <c r="XF220" s="3"/>
      <c r="XG220" s="3"/>
      <c r="XH220" s="3"/>
      <c r="XI220" s="3"/>
      <c r="XJ220" s="3"/>
      <c r="XK220" s="3"/>
      <c r="XL220" s="3"/>
      <c r="XM220" s="3"/>
      <c r="XN220" s="3"/>
      <c r="XO220" s="3"/>
      <c r="XP220" s="3"/>
      <c r="XQ220" s="3"/>
      <c r="XR220" s="3"/>
      <c r="XS220" s="3"/>
      <c r="XT220" s="3"/>
      <c r="XU220" s="3"/>
      <c r="XV220" s="3"/>
      <c r="XW220" s="3"/>
      <c r="XX220" s="3"/>
      <c r="XY220" s="3"/>
      <c r="XZ220" s="3"/>
      <c r="YA220" s="3"/>
      <c r="YB220" s="3"/>
      <c r="YC220" s="3"/>
      <c r="YD220" s="3"/>
      <c r="YE220" s="3"/>
      <c r="YF220" s="3"/>
      <c r="YG220" s="3"/>
      <c r="YH220" s="3"/>
      <c r="YI220" s="3"/>
      <c r="YJ220" s="3"/>
      <c r="YK220" s="3"/>
      <c r="YL220" s="3"/>
      <c r="YM220" s="3"/>
      <c r="YN220" s="3"/>
      <c r="YO220" s="3"/>
      <c r="YP220" s="3"/>
      <c r="YQ220" s="3"/>
      <c r="YR220" s="3"/>
      <c r="YS220" s="3"/>
      <c r="YT220" s="3"/>
      <c r="YU220" s="3"/>
      <c r="YV220" s="3"/>
      <c r="YW220" s="3"/>
      <c r="YX220" s="3"/>
      <c r="YY220" s="3"/>
      <c r="YZ220" s="3"/>
      <c r="ZA220" s="3"/>
      <c r="ZB220" s="3"/>
      <c r="ZC220" s="3"/>
      <c r="ZD220" s="3"/>
      <c r="ZE220" s="3"/>
      <c r="ZF220" s="3"/>
      <c r="ZG220" s="3"/>
      <c r="ZH220" s="3"/>
      <c r="ZI220" s="3"/>
      <c r="ZJ220" s="3"/>
      <c r="ZK220" s="3"/>
      <c r="ZL220" s="3"/>
      <c r="ZM220" s="3"/>
      <c r="ZN220" s="3"/>
      <c r="ZO220" s="3"/>
      <c r="ZP220" s="3"/>
      <c r="ZQ220" s="3"/>
      <c r="ZR220" s="3"/>
      <c r="ZS220" s="3"/>
      <c r="ZT220" s="3"/>
      <c r="ZU220" s="3"/>
      <c r="ZV220" s="3"/>
      <c r="ZW220" s="3"/>
      <c r="ZX220" s="3"/>
      <c r="ZY220" s="3"/>
      <c r="ZZ220" s="3"/>
      <c r="AAA220" s="3"/>
      <c r="AAB220" s="3"/>
      <c r="AAC220" s="3"/>
      <c r="AAD220" s="3"/>
      <c r="AAE220" s="3"/>
      <c r="AAF220" s="3"/>
      <c r="AAG220" s="3"/>
      <c r="AAH220" s="3"/>
      <c r="AAI220" s="3"/>
      <c r="AAJ220" s="3"/>
      <c r="AAK220" s="3"/>
      <c r="AAL220" s="3"/>
      <c r="AAM220" s="3"/>
      <c r="AAN220" s="3"/>
      <c r="AAO220" s="3"/>
      <c r="AAP220" s="3"/>
      <c r="AAQ220" s="3"/>
      <c r="AAR220" s="3"/>
      <c r="AAS220" s="3"/>
      <c r="AAT220" s="3"/>
      <c r="AAU220" s="3"/>
      <c r="AAV220" s="3"/>
      <c r="AAW220" s="3"/>
      <c r="AAX220" s="3"/>
      <c r="AAY220" s="3"/>
      <c r="AAZ220" s="3"/>
      <c r="ABA220" s="3"/>
      <c r="ABB220" s="3"/>
      <c r="ABC220" s="3"/>
      <c r="ABD220" s="3"/>
      <c r="ABE220" s="3"/>
      <c r="ABF220" s="3"/>
      <c r="ABG220" s="3"/>
      <c r="ABH220" s="3"/>
      <c r="ABI220" s="3"/>
      <c r="ABJ220" s="3"/>
      <c r="ABK220" s="3"/>
      <c r="ABL220" s="3"/>
      <c r="ABM220" s="3"/>
      <c r="ABN220" s="3"/>
      <c r="ABO220" s="3"/>
      <c r="ABP220" s="3"/>
      <c r="ABQ220" s="3"/>
      <c r="ABR220" s="3"/>
      <c r="ABS220" s="3"/>
      <c r="ABT220" s="3"/>
      <c r="ABU220" s="3"/>
      <c r="ABV220" s="3"/>
      <c r="ABW220" s="3"/>
      <c r="ABX220" s="3"/>
      <c r="ABY220" s="3"/>
      <c r="ABZ220" s="3"/>
      <c r="ACA220" s="3"/>
      <c r="ACB220" s="3"/>
      <c r="ACC220" s="3"/>
      <c r="ACD220" s="3"/>
      <c r="ACE220" s="3"/>
      <c r="ACF220" s="3"/>
      <c r="ACG220" s="3"/>
      <c r="ACH220" s="3"/>
      <c r="ACI220" s="3"/>
      <c r="ACJ220" s="3"/>
      <c r="ACK220" s="3"/>
      <c r="ACL220" s="3"/>
      <c r="ACM220" s="3"/>
      <c r="ACN220" s="3"/>
      <c r="ACO220" s="3"/>
      <c r="ACP220" s="3"/>
      <c r="ACQ220" s="3"/>
      <c r="ACR220" s="3"/>
      <c r="ACS220" s="3"/>
      <c r="ACT220" s="3"/>
      <c r="ACU220" s="3"/>
      <c r="ACV220" s="3"/>
      <c r="ACW220" s="3"/>
      <c r="ACX220" s="3"/>
      <c r="ACY220" s="3"/>
      <c r="ACZ220" s="3"/>
      <c r="ADA220" s="3"/>
      <c r="ADB220" s="3"/>
      <c r="ADC220" s="3"/>
      <c r="ADD220" s="3"/>
      <c r="ADE220" s="3"/>
      <c r="ADF220" s="3"/>
      <c r="ADG220" s="3"/>
      <c r="ADH220" s="3"/>
      <c r="ADI220" s="3"/>
      <c r="ADJ220" s="3"/>
      <c r="ADK220" s="3"/>
      <c r="ADL220" s="3"/>
      <c r="ADM220" s="3"/>
      <c r="ADN220" s="3"/>
      <c r="ADO220" s="3"/>
      <c r="ADP220" s="3"/>
      <c r="ADQ220" s="3"/>
      <c r="ADR220" s="3"/>
      <c r="ADS220" s="3"/>
      <c r="ADT220" s="3"/>
      <c r="ADU220" s="3"/>
      <c r="ADV220" s="3"/>
      <c r="ADW220" s="3"/>
      <c r="ADX220" s="3"/>
      <c r="ADY220" s="3"/>
      <c r="ADZ220" s="3"/>
      <c r="AEA220" s="3"/>
      <c r="AEB220" s="3"/>
      <c r="AEC220" s="3"/>
      <c r="AED220" s="3"/>
      <c r="AEE220" s="3"/>
      <c r="AEF220" s="3"/>
      <c r="AEG220" s="3"/>
      <c r="AEH220" s="3"/>
      <c r="AEI220" s="3"/>
      <c r="AEJ220" s="3"/>
      <c r="AEK220" s="3"/>
      <c r="AEL220" s="3"/>
      <c r="AEM220" s="3"/>
      <c r="AEN220" s="3"/>
      <c r="AEO220" s="3"/>
      <c r="AEP220" s="3"/>
      <c r="AEQ220" s="3"/>
      <c r="AER220" s="3"/>
      <c r="AES220" s="3"/>
      <c r="AET220" s="3"/>
      <c r="AEU220" s="3"/>
      <c r="AEV220" s="3"/>
      <c r="AEW220" s="3"/>
      <c r="AEX220" s="3"/>
      <c r="AEY220" s="3"/>
      <c r="AEZ220" s="3"/>
      <c r="AFA220" s="3"/>
      <c r="AFB220" s="3"/>
      <c r="AFC220" s="3"/>
      <c r="AFD220" s="3"/>
      <c r="AFE220" s="3"/>
      <c r="AFF220" s="3"/>
      <c r="AFG220" s="3"/>
      <c r="AFH220" s="3"/>
      <c r="AFI220" s="3"/>
      <c r="AFJ220" s="3"/>
      <c r="AFK220" s="3"/>
      <c r="AFL220" s="3"/>
      <c r="AFM220" s="3"/>
      <c r="AFN220" s="3"/>
      <c r="AFO220" s="3"/>
      <c r="AFP220" s="3"/>
      <c r="AFQ220" s="3"/>
      <c r="AFR220" s="3"/>
      <c r="AFS220" s="3"/>
      <c r="AFT220" s="3"/>
      <c r="AFU220" s="3"/>
      <c r="AFV220" s="3"/>
      <c r="AFW220" s="3"/>
      <c r="AFX220" s="3"/>
      <c r="AFY220" s="3"/>
      <c r="AFZ220" s="3"/>
      <c r="AGA220" s="3"/>
      <c r="AGB220" s="3"/>
      <c r="AGC220" s="3"/>
      <c r="AGD220" s="3"/>
      <c r="AGE220" s="3"/>
      <c r="AGF220" s="3"/>
      <c r="AGG220" s="3"/>
      <c r="AGH220" s="3"/>
      <c r="AGI220" s="3"/>
      <c r="AGJ220" s="3"/>
      <c r="AGK220" s="3"/>
      <c r="AGL220" s="3"/>
      <c r="AGM220" s="3"/>
      <c r="AGN220" s="3"/>
      <c r="AGO220" s="3"/>
      <c r="AGP220" s="3"/>
      <c r="AGQ220" s="3"/>
      <c r="AGR220" s="3"/>
      <c r="AGS220" s="3"/>
      <c r="AGT220" s="3"/>
      <c r="AGU220" s="3"/>
      <c r="AGV220" s="3"/>
      <c r="AGW220" s="3"/>
      <c r="AGX220" s="3"/>
      <c r="AGY220" s="3"/>
      <c r="AGZ220" s="3"/>
      <c r="AHA220" s="3"/>
      <c r="AHB220" s="3"/>
      <c r="AHC220" s="3"/>
      <c r="AHD220" s="3"/>
      <c r="AHE220" s="3"/>
      <c r="AHF220" s="3"/>
      <c r="AHG220" s="3"/>
      <c r="AHH220" s="3"/>
      <c r="AHI220" s="3"/>
      <c r="AHJ220" s="3"/>
      <c r="AHK220" s="3"/>
      <c r="AHL220" s="3"/>
      <c r="AHM220" s="3"/>
      <c r="AHN220" s="3"/>
      <c r="AHO220" s="3"/>
      <c r="AHP220" s="3"/>
      <c r="AHQ220" s="3"/>
      <c r="AHR220" s="3"/>
      <c r="AHS220" s="3"/>
      <c r="AHT220" s="3"/>
      <c r="AHU220" s="3"/>
      <c r="AHV220" s="3"/>
      <c r="AHW220" s="3"/>
      <c r="AHX220" s="3"/>
      <c r="AHY220" s="3"/>
      <c r="AHZ220" s="3"/>
      <c r="AIA220" s="3"/>
      <c r="AIB220" s="3"/>
      <c r="AIC220" s="3"/>
      <c r="AID220" s="3"/>
      <c r="AIE220" s="3"/>
      <c r="AIF220" s="3"/>
      <c r="AIG220" s="3"/>
      <c r="AIH220" s="3"/>
      <c r="AII220" s="3"/>
      <c r="AIJ220" s="3"/>
      <c r="AIK220" s="3"/>
      <c r="AIL220" s="3"/>
      <c r="AIM220" s="3"/>
      <c r="AIN220" s="3"/>
      <c r="AIO220" s="3"/>
      <c r="AIP220" s="3"/>
      <c r="AIQ220" s="3"/>
      <c r="AIR220" s="3"/>
      <c r="AIS220" s="3"/>
      <c r="AIT220" s="3"/>
      <c r="AIU220" s="3"/>
      <c r="AIV220" s="3"/>
      <c r="AIW220" s="3"/>
      <c r="AIX220" s="3"/>
      <c r="AIY220" s="3"/>
      <c r="AIZ220" s="3"/>
      <c r="AJA220" s="3"/>
      <c r="AJB220" s="3"/>
      <c r="AJC220" s="3"/>
      <c r="AJD220" s="3"/>
      <c r="AJE220" s="3"/>
      <c r="AJF220" s="3"/>
      <c r="AJG220" s="3"/>
      <c r="AJH220" s="3"/>
      <c r="AJI220" s="3"/>
      <c r="AJJ220" s="3"/>
      <c r="AJK220" s="3"/>
      <c r="AJL220" s="3"/>
      <c r="AJM220" s="3"/>
      <c r="AJN220" s="3"/>
      <c r="AJO220" s="3"/>
      <c r="AJP220" s="3"/>
      <c r="AJQ220" s="3"/>
      <c r="AJR220" s="3"/>
      <c r="AJS220" s="3"/>
      <c r="AJT220" s="3"/>
      <c r="AJU220" s="3"/>
      <c r="AJV220" s="3"/>
      <c r="AJW220" s="3"/>
      <c r="AJX220" s="3"/>
      <c r="AJY220" s="3"/>
      <c r="AJZ220" s="3"/>
      <c r="AKA220" s="3"/>
      <c r="AKB220" s="3"/>
      <c r="AKC220" s="3"/>
      <c r="AKD220" s="3"/>
      <c r="AKE220" s="3"/>
      <c r="AKF220" s="3"/>
      <c r="AKG220" s="3"/>
      <c r="AKH220" s="3"/>
      <c r="AKI220" s="3"/>
      <c r="AKJ220" s="3"/>
      <c r="AKK220" s="3"/>
      <c r="AKL220" s="3"/>
      <c r="AKM220" s="3"/>
      <c r="AKN220" s="3"/>
      <c r="AKO220" s="3"/>
      <c r="AKP220" s="3"/>
      <c r="AKQ220" s="3"/>
      <c r="AKR220" s="3"/>
      <c r="AKS220" s="3"/>
      <c r="AKT220" s="3"/>
      <c r="AKU220" s="3"/>
      <c r="AKV220" s="3"/>
      <c r="AKW220" s="3"/>
      <c r="AKX220" s="3"/>
      <c r="AKY220" s="3"/>
      <c r="AKZ220" s="3"/>
      <c r="ALA220" s="3"/>
      <c r="ALB220" s="3"/>
      <c r="ALC220" s="3"/>
      <c r="ALD220" s="3"/>
      <c r="ALE220" s="3"/>
      <c r="ALF220" s="3"/>
      <c r="ALG220" s="3"/>
      <c r="ALH220" s="3"/>
      <c r="ALI220" s="3"/>
      <c r="ALJ220" s="3"/>
      <c r="ALK220" s="3"/>
      <c r="ALL220" s="3"/>
      <c r="ALM220" s="3"/>
      <c r="ALN220" s="3"/>
      <c r="ALO220" s="3"/>
      <c r="ALP220" s="3"/>
      <c r="ALQ220" s="3"/>
      <c r="ALR220" s="3"/>
      <c r="ALS220" s="3"/>
      <c r="ALT220" s="3"/>
      <c r="ALU220" s="3"/>
      <c r="ALV220" s="3"/>
      <c r="ALW220" s="3"/>
      <c r="ALX220" s="3"/>
      <c r="ALY220" s="3"/>
      <c r="ALZ220" s="3"/>
      <c r="AMA220" s="3"/>
      <c r="AMB220" s="3"/>
      <c r="AMC220" s="3"/>
      <c r="AMD220" s="3"/>
      <c r="AME220" s="3"/>
      <c r="AMF220" s="3"/>
      <c r="AMG220" s="3"/>
      <c r="AMH220" s="3"/>
      <c r="AMI220" s="3"/>
      <c r="AMJ220" s="3"/>
      <c r="AMK220" s="3"/>
    </row>
    <row r="221" spans="1:1025" s="223" customFormat="1" ht="39.950000000000003" customHeight="1">
      <c r="A221" s="451"/>
      <c r="B221" s="453"/>
      <c r="C221" s="370"/>
      <c r="D221" s="369"/>
      <c r="E221" s="365"/>
      <c r="F221" s="211">
        <v>10</v>
      </c>
      <c r="G221" s="365"/>
      <c r="H221" s="211" t="s">
        <v>40</v>
      </c>
      <c r="I221" s="213" t="s">
        <v>935</v>
      </c>
      <c r="J221" s="365"/>
      <c r="K221" s="211">
        <v>10</v>
      </c>
      <c r="L221" s="211">
        <v>10</v>
      </c>
      <c r="M221" s="365"/>
      <c r="N221" s="365"/>
      <c r="O221" s="365"/>
      <c r="P221" s="365"/>
      <c r="Q221" s="365"/>
      <c r="R221" s="209">
        <v>10</v>
      </c>
      <c r="S221" s="365"/>
      <c r="T221" s="365"/>
      <c r="U221" s="209" t="s">
        <v>250</v>
      </c>
    </row>
    <row r="222" spans="1:1025" s="223" customFormat="1" ht="39.950000000000003" customHeight="1">
      <c r="A222" s="451"/>
      <c r="B222" s="453"/>
      <c r="C222" s="370"/>
      <c r="D222" s="369"/>
      <c r="E222" s="364" t="s">
        <v>130</v>
      </c>
      <c r="F222" s="211">
        <v>20</v>
      </c>
      <c r="G222" s="365"/>
      <c r="H222" s="211" t="s">
        <v>100</v>
      </c>
      <c r="I222" s="213" t="s">
        <v>182</v>
      </c>
      <c r="J222" s="365"/>
      <c r="K222" s="211">
        <v>20</v>
      </c>
      <c r="L222" s="211">
        <v>30</v>
      </c>
      <c r="M222" s="365"/>
      <c r="N222" s="365"/>
      <c r="O222" s="365"/>
      <c r="P222" s="365"/>
      <c r="Q222" s="365"/>
      <c r="R222" s="209">
        <v>30</v>
      </c>
      <c r="S222" s="365"/>
      <c r="T222" s="365"/>
      <c r="U222" s="209" t="s">
        <v>252</v>
      </c>
    </row>
    <row r="223" spans="1:1025" s="223" customFormat="1" ht="39.950000000000003" customHeight="1">
      <c r="A223" s="451"/>
      <c r="B223" s="453"/>
      <c r="C223" s="370"/>
      <c r="D223" s="369"/>
      <c r="E223" s="365"/>
      <c r="F223" s="211">
        <v>10</v>
      </c>
      <c r="G223" s="365"/>
      <c r="H223" s="211" t="s">
        <v>40</v>
      </c>
      <c r="I223" s="213" t="s">
        <v>936</v>
      </c>
      <c r="J223" s="365"/>
      <c r="K223" s="211">
        <v>10</v>
      </c>
      <c r="L223" s="211">
        <v>10</v>
      </c>
      <c r="M223" s="365"/>
      <c r="N223" s="365"/>
      <c r="O223" s="365"/>
      <c r="P223" s="365"/>
      <c r="Q223" s="365"/>
      <c r="R223" s="209">
        <v>10</v>
      </c>
      <c r="S223" s="365"/>
      <c r="T223" s="365"/>
      <c r="U223" s="209" t="s">
        <v>250</v>
      </c>
    </row>
    <row r="224" spans="1:1025" s="223" customFormat="1" ht="39.950000000000003" customHeight="1">
      <c r="A224" s="451"/>
      <c r="B224" s="453"/>
      <c r="C224" s="370"/>
      <c r="D224" s="369"/>
      <c r="E224" s="211" t="s">
        <v>133</v>
      </c>
      <c r="F224" s="211">
        <v>5</v>
      </c>
      <c r="G224" s="365"/>
      <c r="H224" s="211" t="s">
        <v>40</v>
      </c>
      <c r="I224" s="211" t="s">
        <v>937</v>
      </c>
      <c r="J224" s="365"/>
      <c r="K224" s="211">
        <v>5</v>
      </c>
      <c r="L224" s="211">
        <v>5</v>
      </c>
      <c r="M224" s="365"/>
      <c r="N224" s="365"/>
      <c r="O224" s="365"/>
      <c r="P224" s="365"/>
      <c r="Q224" s="365"/>
      <c r="R224" s="209">
        <v>5</v>
      </c>
      <c r="S224" s="365"/>
      <c r="T224" s="365"/>
      <c r="U224" s="209" t="s">
        <v>250</v>
      </c>
    </row>
    <row r="225" spans="1:21" s="223" customFormat="1" ht="39.950000000000003" customHeight="1">
      <c r="A225" s="451"/>
      <c r="B225" s="453"/>
      <c r="C225" s="370"/>
      <c r="D225" s="369"/>
      <c r="E225" s="211" t="s">
        <v>120</v>
      </c>
      <c r="F225" s="211">
        <v>5</v>
      </c>
      <c r="G225" s="365"/>
      <c r="H225" s="211" t="s">
        <v>100</v>
      </c>
      <c r="I225" s="211" t="s">
        <v>182</v>
      </c>
      <c r="J225" s="364" t="s">
        <v>240</v>
      </c>
      <c r="K225" s="211">
        <v>5</v>
      </c>
      <c r="L225" s="211">
        <v>5</v>
      </c>
      <c r="M225" s="365"/>
      <c r="N225" s="365"/>
      <c r="O225" s="365"/>
      <c r="P225" s="365"/>
      <c r="Q225" s="365"/>
      <c r="R225" s="209">
        <v>5</v>
      </c>
      <c r="S225" s="365"/>
      <c r="T225" s="365"/>
      <c r="U225" s="209" t="s">
        <v>242</v>
      </c>
    </row>
    <row r="226" spans="1:21" s="223" customFormat="1" ht="39.950000000000003" customHeight="1">
      <c r="A226" s="451"/>
      <c r="B226" s="453"/>
      <c r="C226" s="370"/>
      <c r="D226" s="369"/>
      <c r="E226" s="364" t="s">
        <v>135</v>
      </c>
      <c r="F226" s="211">
        <v>10</v>
      </c>
      <c r="G226" s="365"/>
      <c r="H226" s="211" t="s">
        <v>100</v>
      </c>
      <c r="I226" s="211" t="s">
        <v>182</v>
      </c>
      <c r="J226" s="365"/>
      <c r="K226" s="211">
        <v>10</v>
      </c>
      <c r="L226" s="211">
        <v>10</v>
      </c>
      <c r="M226" s="365"/>
      <c r="N226" s="365"/>
      <c r="O226" s="365"/>
      <c r="P226" s="365"/>
      <c r="Q226" s="365"/>
      <c r="R226" s="209">
        <v>10</v>
      </c>
      <c r="S226" s="365"/>
      <c r="T226" s="365"/>
      <c r="U226" s="209" t="s">
        <v>242</v>
      </c>
    </row>
    <row r="227" spans="1:21" s="223" customFormat="1" ht="39.950000000000003" customHeight="1">
      <c r="A227" s="451"/>
      <c r="B227" s="453"/>
      <c r="C227" s="370"/>
      <c r="D227" s="369"/>
      <c r="E227" s="365"/>
      <c r="F227" s="211">
        <v>5</v>
      </c>
      <c r="G227" s="365"/>
      <c r="H227" s="211" t="s">
        <v>40</v>
      </c>
      <c r="I227" s="211" t="s">
        <v>938</v>
      </c>
      <c r="J227" s="211" t="s">
        <v>237</v>
      </c>
      <c r="K227" s="211">
        <v>5</v>
      </c>
      <c r="L227" s="211">
        <v>5</v>
      </c>
      <c r="M227" s="365"/>
      <c r="N227" s="365"/>
      <c r="O227" s="365"/>
      <c r="P227" s="365"/>
      <c r="Q227" s="365"/>
      <c r="R227" s="209">
        <v>5</v>
      </c>
      <c r="S227" s="365"/>
      <c r="T227" s="365"/>
      <c r="U227" s="209" t="s">
        <v>250</v>
      </c>
    </row>
    <row r="228" spans="1:21" s="223" customFormat="1" ht="39.950000000000003" customHeight="1">
      <c r="A228" s="451"/>
      <c r="B228" s="453"/>
      <c r="C228" s="370"/>
      <c r="D228" s="369"/>
      <c r="E228" s="211" t="s">
        <v>136</v>
      </c>
      <c r="F228" s="211">
        <v>60</v>
      </c>
      <c r="G228" s="365"/>
      <c r="H228" s="364" t="s">
        <v>100</v>
      </c>
      <c r="I228" s="364" t="s">
        <v>182</v>
      </c>
      <c r="J228" s="364" t="s">
        <v>254</v>
      </c>
      <c r="K228" s="211">
        <v>60</v>
      </c>
      <c r="L228" s="211">
        <v>150</v>
      </c>
      <c r="M228" s="365"/>
      <c r="N228" s="365"/>
      <c r="O228" s="365"/>
      <c r="P228" s="365"/>
      <c r="Q228" s="365"/>
      <c r="R228" s="209">
        <v>150</v>
      </c>
      <c r="S228" s="365"/>
      <c r="T228" s="365"/>
      <c r="U228" s="209" t="s">
        <v>242</v>
      </c>
    </row>
    <row r="229" spans="1:21" s="223" customFormat="1" ht="39.950000000000003" customHeight="1">
      <c r="A229" s="451"/>
      <c r="B229" s="453"/>
      <c r="C229" s="370"/>
      <c r="D229" s="369"/>
      <c r="E229" s="211" t="s">
        <v>125</v>
      </c>
      <c r="F229" s="211">
        <v>5</v>
      </c>
      <c r="G229" s="365"/>
      <c r="H229" s="365"/>
      <c r="I229" s="365"/>
      <c r="J229" s="365"/>
      <c r="K229" s="211">
        <v>5</v>
      </c>
      <c r="L229" s="211">
        <v>10</v>
      </c>
      <c r="M229" s="365"/>
      <c r="N229" s="365"/>
      <c r="O229" s="365"/>
      <c r="P229" s="365"/>
      <c r="Q229" s="365"/>
      <c r="R229" s="209">
        <v>10</v>
      </c>
      <c r="S229" s="365"/>
      <c r="T229" s="365"/>
      <c r="U229" s="209" t="s">
        <v>242</v>
      </c>
    </row>
    <row r="230" spans="1:21" s="223" customFormat="1" ht="39.950000000000003" customHeight="1">
      <c r="A230" s="451"/>
      <c r="B230" s="453"/>
      <c r="C230" s="370"/>
      <c r="D230" s="369"/>
      <c r="E230" s="211" t="s">
        <v>138</v>
      </c>
      <c r="F230" s="211">
        <v>2</v>
      </c>
      <c r="G230" s="365"/>
      <c r="H230" s="365"/>
      <c r="I230" s="365"/>
      <c r="J230" s="365"/>
      <c r="K230" s="211">
        <v>10</v>
      </c>
      <c r="L230" s="211">
        <v>10</v>
      </c>
      <c r="M230" s="365"/>
      <c r="N230" s="365"/>
      <c r="O230" s="365"/>
      <c r="P230" s="365"/>
      <c r="Q230" s="366"/>
      <c r="R230" s="209">
        <v>10</v>
      </c>
      <c r="S230" s="366"/>
      <c r="T230" s="366"/>
      <c r="U230" s="209" t="s">
        <v>243</v>
      </c>
    </row>
    <row r="231" spans="1:21" s="223" customFormat="1" ht="39.950000000000003" customHeight="1">
      <c r="A231" s="451"/>
      <c r="B231" s="453"/>
      <c r="C231" s="370"/>
      <c r="D231" s="367" t="s">
        <v>275</v>
      </c>
      <c r="E231" s="364" t="s">
        <v>118</v>
      </c>
      <c r="F231" s="364">
        <v>120</v>
      </c>
      <c r="G231" s="364" t="s">
        <v>43</v>
      </c>
      <c r="H231" s="364" t="s">
        <v>40</v>
      </c>
      <c r="I231" s="364" t="s">
        <v>182</v>
      </c>
      <c r="J231" s="364" t="s">
        <v>280</v>
      </c>
      <c r="K231" s="364">
        <v>120</v>
      </c>
      <c r="L231" s="364">
        <v>10</v>
      </c>
      <c r="M231" s="364" t="s">
        <v>43</v>
      </c>
      <c r="N231" s="364" t="s">
        <v>47</v>
      </c>
      <c r="O231" s="364">
        <v>0</v>
      </c>
      <c r="P231" s="364">
        <v>0</v>
      </c>
      <c r="Q231" s="209" t="s">
        <v>78</v>
      </c>
      <c r="R231" s="209" t="s">
        <v>43</v>
      </c>
      <c r="S231" s="364" t="s">
        <v>47</v>
      </c>
      <c r="T231" s="364">
        <v>0</v>
      </c>
      <c r="U231" s="209"/>
    </row>
    <row r="232" spans="1:21" s="223" customFormat="1" ht="39.950000000000003" customHeight="1">
      <c r="A232" s="451"/>
      <c r="B232" s="453"/>
      <c r="C232" s="370"/>
      <c r="D232" s="369"/>
      <c r="E232" s="365"/>
      <c r="F232" s="365"/>
      <c r="G232" s="365"/>
      <c r="H232" s="365"/>
      <c r="I232" s="365"/>
      <c r="J232" s="365"/>
      <c r="K232" s="365"/>
      <c r="L232" s="365"/>
      <c r="M232" s="365"/>
      <c r="N232" s="365"/>
      <c r="O232" s="365"/>
      <c r="P232" s="365"/>
      <c r="Q232" s="209" t="s">
        <v>82</v>
      </c>
      <c r="R232" s="209">
        <v>10</v>
      </c>
      <c r="S232" s="365"/>
      <c r="T232" s="365"/>
      <c r="U232" s="209"/>
    </row>
    <row r="233" spans="1:21" s="223" customFormat="1" ht="39.950000000000003" customHeight="1">
      <c r="A233" s="451"/>
      <c r="B233" s="453"/>
      <c r="C233" s="370"/>
      <c r="D233" s="369"/>
      <c r="E233" s="365"/>
      <c r="F233" s="365"/>
      <c r="G233" s="365"/>
      <c r="H233" s="365"/>
      <c r="I233" s="365"/>
      <c r="J233" s="365"/>
      <c r="K233" s="365"/>
      <c r="L233" s="365"/>
      <c r="M233" s="365"/>
      <c r="N233" s="365"/>
      <c r="O233" s="365"/>
      <c r="P233" s="365"/>
      <c r="Q233" s="209" t="s">
        <v>39</v>
      </c>
      <c r="R233" s="209" t="s">
        <v>43</v>
      </c>
      <c r="S233" s="365"/>
      <c r="T233" s="365"/>
      <c r="U233" s="209"/>
    </row>
    <row r="234" spans="1:21" s="223" customFormat="1" ht="39.950000000000003" customHeight="1">
      <c r="A234" s="451"/>
      <c r="B234" s="453"/>
      <c r="C234" s="370"/>
      <c r="D234" s="369"/>
      <c r="E234" s="365"/>
      <c r="F234" s="366"/>
      <c r="G234" s="365"/>
      <c r="H234" s="365"/>
      <c r="I234" s="366"/>
      <c r="J234" s="366"/>
      <c r="K234" s="366"/>
      <c r="L234" s="366"/>
      <c r="M234" s="365"/>
      <c r="N234" s="365"/>
      <c r="O234" s="365"/>
      <c r="P234" s="365"/>
      <c r="Q234" s="209" t="s">
        <v>42</v>
      </c>
      <c r="R234" s="209" t="s">
        <v>43</v>
      </c>
      <c r="S234" s="365"/>
      <c r="T234" s="365"/>
      <c r="U234" s="209"/>
    </row>
    <row r="235" spans="1:21" s="223" customFormat="1" ht="39.950000000000003" customHeight="1">
      <c r="A235" s="451"/>
      <c r="B235" s="453"/>
      <c r="C235" s="370"/>
      <c r="D235" s="369"/>
      <c r="E235" s="365"/>
      <c r="F235" s="364">
        <v>10</v>
      </c>
      <c r="G235" s="365"/>
      <c r="H235" s="365"/>
      <c r="I235" s="364" t="s">
        <v>194</v>
      </c>
      <c r="J235" s="364" t="s">
        <v>203</v>
      </c>
      <c r="K235" s="364">
        <v>10</v>
      </c>
      <c r="L235" s="364">
        <v>5</v>
      </c>
      <c r="M235" s="365"/>
      <c r="N235" s="365"/>
      <c r="O235" s="365"/>
      <c r="P235" s="365"/>
      <c r="Q235" s="209" t="s">
        <v>78</v>
      </c>
      <c r="R235" s="209" t="s">
        <v>43</v>
      </c>
      <c r="S235" s="365"/>
      <c r="T235" s="365"/>
      <c r="U235" s="209"/>
    </row>
    <row r="236" spans="1:21" s="223" customFormat="1" ht="39.950000000000003" customHeight="1">
      <c r="A236" s="451"/>
      <c r="B236" s="453"/>
      <c r="C236" s="370"/>
      <c r="D236" s="369"/>
      <c r="E236" s="365"/>
      <c r="F236" s="365"/>
      <c r="G236" s="365"/>
      <c r="H236" s="365"/>
      <c r="I236" s="365"/>
      <c r="J236" s="365"/>
      <c r="K236" s="365"/>
      <c r="L236" s="365"/>
      <c r="M236" s="365"/>
      <c r="N236" s="365"/>
      <c r="O236" s="365"/>
      <c r="P236" s="365"/>
      <c r="Q236" s="209" t="s">
        <v>82</v>
      </c>
      <c r="R236" s="209">
        <v>5</v>
      </c>
      <c r="S236" s="365"/>
      <c r="T236" s="365"/>
      <c r="U236" s="209"/>
    </row>
    <row r="237" spans="1:21" s="223" customFormat="1" ht="39.950000000000003" customHeight="1">
      <c r="A237" s="451"/>
      <c r="B237" s="453"/>
      <c r="C237" s="370"/>
      <c r="D237" s="369"/>
      <c r="E237" s="365"/>
      <c r="F237" s="365"/>
      <c r="G237" s="365"/>
      <c r="H237" s="365"/>
      <c r="I237" s="365"/>
      <c r="J237" s="365"/>
      <c r="K237" s="365"/>
      <c r="L237" s="365"/>
      <c r="M237" s="365"/>
      <c r="N237" s="365"/>
      <c r="O237" s="365"/>
      <c r="P237" s="365"/>
      <c r="Q237" s="209" t="s">
        <v>39</v>
      </c>
      <c r="R237" s="209" t="s">
        <v>43</v>
      </c>
      <c r="S237" s="365"/>
      <c r="T237" s="365"/>
      <c r="U237" s="209"/>
    </row>
    <row r="238" spans="1:21" s="223" customFormat="1" ht="39.950000000000003" customHeight="1">
      <c r="A238" s="451"/>
      <c r="B238" s="453"/>
      <c r="C238" s="370"/>
      <c r="D238" s="369"/>
      <c r="E238" s="366"/>
      <c r="F238" s="366"/>
      <c r="G238" s="365"/>
      <c r="H238" s="366"/>
      <c r="I238" s="366"/>
      <c r="J238" s="366"/>
      <c r="K238" s="366"/>
      <c r="L238" s="366"/>
      <c r="M238" s="366"/>
      <c r="N238" s="365"/>
      <c r="O238" s="365"/>
      <c r="P238" s="365"/>
      <c r="Q238" s="209" t="s">
        <v>42</v>
      </c>
      <c r="R238" s="209" t="s">
        <v>43</v>
      </c>
      <c r="S238" s="365"/>
      <c r="T238" s="365"/>
      <c r="U238" s="209"/>
    </row>
    <row r="239" spans="1:21" s="223" customFormat="1" ht="39.950000000000003" customHeight="1">
      <c r="A239" s="451"/>
      <c r="B239" s="453"/>
      <c r="C239" s="370"/>
      <c r="D239" s="369"/>
      <c r="E239" s="364" t="s">
        <v>138</v>
      </c>
      <c r="F239" s="364">
        <v>15</v>
      </c>
      <c r="G239" s="365"/>
      <c r="H239" s="364" t="s">
        <v>100</v>
      </c>
      <c r="I239" s="364" t="s">
        <v>182</v>
      </c>
      <c r="J239" s="364" t="s">
        <v>277</v>
      </c>
      <c r="K239" s="364">
        <v>30</v>
      </c>
      <c r="L239" s="364">
        <v>45</v>
      </c>
      <c r="M239" s="364">
        <v>45</v>
      </c>
      <c r="N239" s="365"/>
      <c r="O239" s="365"/>
      <c r="P239" s="365"/>
      <c r="Q239" s="209" t="s">
        <v>39</v>
      </c>
      <c r="R239" s="209">
        <v>45</v>
      </c>
      <c r="S239" s="365"/>
      <c r="T239" s="365"/>
      <c r="U239" s="364" t="s">
        <v>281</v>
      </c>
    </row>
    <row r="240" spans="1:21" s="223" customFormat="1" ht="39.950000000000003" customHeight="1">
      <c r="A240" s="451"/>
      <c r="B240" s="453"/>
      <c r="C240" s="370"/>
      <c r="D240" s="369"/>
      <c r="E240" s="366"/>
      <c r="F240" s="366"/>
      <c r="G240" s="365"/>
      <c r="H240" s="366"/>
      <c r="I240" s="366"/>
      <c r="J240" s="366"/>
      <c r="K240" s="366"/>
      <c r="L240" s="366"/>
      <c r="M240" s="366"/>
      <c r="N240" s="365"/>
      <c r="O240" s="365"/>
      <c r="P240" s="365"/>
      <c r="Q240" s="209" t="s">
        <v>82</v>
      </c>
      <c r="R240" s="209" t="s">
        <v>43</v>
      </c>
      <c r="S240" s="365"/>
      <c r="T240" s="365"/>
      <c r="U240" s="366"/>
    </row>
    <row r="241" spans="1:21" s="223" customFormat="1" ht="39.950000000000003" customHeight="1">
      <c r="A241" s="451"/>
      <c r="B241" s="453"/>
      <c r="C241" s="370"/>
      <c r="D241" s="369"/>
      <c r="E241" s="364" t="s">
        <v>121</v>
      </c>
      <c r="F241" s="364">
        <v>5</v>
      </c>
      <c r="G241" s="365"/>
      <c r="H241" s="364" t="s">
        <v>100</v>
      </c>
      <c r="I241" s="374" t="s">
        <v>182</v>
      </c>
      <c r="J241" s="364" t="s">
        <v>282</v>
      </c>
      <c r="K241" s="364">
        <v>5</v>
      </c>
      <c r="L241" s="364">
        <v>5</v>
      </c>
      <c r="M241" s="364">
        <v>5</v>
      </c>
      <c r="N241" s="365"/>
      <c r="O241" s="365"/>
      <c r="P241" s="365"/>
      <c r="Q241" s="209" t="s">
        <v>82</v>
      </c>
      <c r="R241" s="209">
        <v>5</v>
      </c>
      <c r="S241" s="365"/>
      <c r="T241" s="365"/>
      <c r="U241" s="364" t="s">
        <v>283</v>
      </c>
    </row>
    <row r="242" spans="1:21" s="223" customFormat="1" ht="39.950000000000003" customHeight="1">
      <c r="A242" s="451"/>
      <c r="B242" s="453"/>
      <c r="C242" s="370"/>
      <c r="D242" s="369"/>
      <c r="E242" s="365"/>
      <c r="F242" s="366"/>
      <c r="G242" s="365"/>
      <c r="H242" s="365"/>
      <c r="I242" s="375"/>
      <c r="J242" s="365"/>
      <c r="K242" s="365"/>
      <c r="L242" s="365"/>
      <c r="M242" s="365"/>
      <c r="N242" s="365"/>
      <c r="O242" s="365"/>
      <c r="P242" s="365"/>
      <c r="Q242" s="209" t="s">
        <v>39</v>
      </c>
      <c r="R242" s="209" t="s">
        <v>43</v>
      </c>
      <c r="S242" s="365"/>
      <c r="T242" s="365"/>
      <c r="U242" s="366"/>
    </row>
    <row r="243" spans="1:21" s="223" customFormat="1" ht="39.950000000000003" customHeight="1">
      <c r="A243" s="451"/>
      <c r="B243" s="453"/>
      <c r="C243" s="370"/>
      <c r="D243" s="369"/>
      <c r="E243" s="365"/>
      <c r="F243" s="364">
        <v>5</v>
      </c>
      <c r="G243" s="365"/>
      <c r="H243" s="364" t="s">
        <v>100</v>
      </c>
      <c r="I243" s="374" t="s">
        <v>194</v>
      </c>
      <c r="J243" s="365"/>
      <c r="K243" s="364">
        <v>5</v>
      </c>
      <c r="L243" s="364">
        <v>5</v>
      </c>
      <c r="M243" s="364">
        <v>5</v>
      </c>
      <c r="N243" s="365"/>
      <c r="O243" s="365"/>
      <c r="P243" s="365"/>
      <c r="Q243" s="209" t="s">
        <v>82</v>
      </c>
      <c r="R243" s="209">
        <v>5</v>
      </c>
      <c r="S243" s="365"/>
      <c r="T243" s="365"/>
      <c r="U243" s="364" t="s">
        <v>283</v>
      </c>
    </row>
    <row r="244" spans="1:21" s="223" customFormat="1" ht="39.950000000000003" customHeight="1">
      <c r="A244" s="451"/>
      <c r="B244" s="453"/>
      <c r="C244" s="370"/>
      <c r="D244" s="368"/>
      <c r="E244" s="366"/>
      <c r="F244" s="366"/>
      <c r="G244" s="366"/>
      <c r="H244" s="366"/>
      <c r="I244" s="376"/>
      <c r="J244" s="366"/>
      <c r="K244" s="366"/>
      <c r="L244" s="366"/>
      <c r="M244" s="366"/>
      <c r="N244" s="366"/>
      <c r="O244" s="366"/>
      <c r="P244" s="366"/>
      <c r="Q244" s="209" t="s">
        <v>39</v>
      </c>
      <c r="R244" s="209" t="s">
        <v>43</v>
      </c>
      <c r="S244" s="366"/>
      <c r="T244" s="366"/>
      <c r="U244" s="366"/>
    </row>
    <row r="245" spans="1:21" s="223" customFormat="1" ht="39.950000000000003" customHeight="1">
      <c r="A245" s="451"/>
      <c r="B245" s="453"/>
      <c r="C245" s="370"/>
      <c r="D245" s="367" t="s">
        <v>176</v>
      </c>
      <c r="E245" s="364" t="s">
        <v>118</v>
      </c>
      <c r="F245" s="364">
        <v>9</v>
      </c>
      <c r="G245" s="364" t="s">
        <v>43</v>
      </c>
      <c r="H245" s="211" t="s">
        <v>40</v>
      </c>
      <c r="I245" s="237" t="s">
        <v>939</v>
      </c>
      <c r="J245" s="364" t="s">
        <v>254</v>
      </c>
      <c r="K245" s="364">
        <v>10</v>
      </c>
      <c r="L245" s="364" t="s">
        <v>43</v>
      </c>
      <c r="M245" s="364" t="s">
        <v>43</v>
      </c>
      <c r="N245" s="364" t="s">
        <v>47</v>
      </c>
      <c r="O245" s="364" t="s">
        <v>47</v>
      </c>
      <c r="P245" s="364" t="s">
        <v>47</v>
      </c>
      <c r="Q245" s="364" t="s">
        <v>940</v>
      </c>
      <c r="R245" s="364" t="s">
        <v>43</v>
      </c>
      <c r="S245" s="364" t="s">
        <v>47</v>
      </c>
      <c r="T245" s="364" t="s">
        <v>47</v>
      </c>
      <c r="U245" s="209"/>
    </row>
    <row r="246" spans="1:21" s="223" customFormat="1" ht="39.6" customHeight="1">
      <c r="A246" s="451"/>
      <c r="B246" s="453"/>
      <c r="C246" s="370"/>
      <c r="D246" s="369"/>
      <c r="E246" s="365"/>
      <c r="F246" s="365"/>
      <c r="G246" s="365"/>
      <c r="H246" s="211" t="s">
        <v>100</v>
      </c>
      <c r="I246" s="374" t="s">
        <v>182</v>
      </c>
      <c r="J246" s="365"/>
      <c r="K246" s="365"/>
      <c r="L246" s="365"/>
      <c r="M246" s="365"/>
      <c r="N246" s="365"/>
      <c r="O246" s="365"/>
      <c r="P246" s="365"/>
      <c r="Q246" s="365"/>
      <c r="R246" s="365"/>
      <c r="S246" s="365"/>
      <c r="T246" s="365"/>
      <c r="U246" s="211" t="s">
        <v>302</v>
      </c>
    </row>
    <row r="247" spans="1:21" ht="39.950000000000003" customHeight="1">
      <c r="A247" s="451"/>
      <c r="B247" s="453"/>
      <c r="C247" s="370"/>
      <c r="D247" s="368"/>
      <c r="E247" s="211" t="s">
        <v>138</v>
      </c>
      <c r="F247" s="211">
        <v>1</v>
      </c>
      <c r="G247" s="366"/>
      <c r="H247" s="211" t="s">
        <v>100</v>
      </c>
      <c r="I247" s="376"/>
      <c r="J247" s="365"/>
      <c r="K247" s="365"/>
      <c r="L247" s="365"/>
      <c r="M247" s="365"/>
      <c r="N247" s="365"/>
      <c r="O247" s="365"/>
      <c r="P247" s="365"/>
      <c r="Q247" s="366"/>
      <c r="R247" s="365"/>
      <c r="S247" s="365"/>
      <c r="T247" s="365"/>
      <c r="U247" s="209" t="s">
        <v>303</v>
      </c>
    </row>
    <row r="248" spans="1:21" ht="36" customHeight="1">
      <c r="A248" s="451"/>
      <c r="B248" s="453"/>
      <c r="C248" s="370"/>
      <c r="D248" s="367" t="s">
        <v>105</v>
      </c>
      <c r="E248" s="364" t="s">
        <v>118</v>
      </c>
      <c r="F248" s="364">
        <v>10</v>
      </c>
      <c r="G248" s="364" t="s">
        <v>43</v>
      </c>
      <c r="H248" s="209" t="s">
        <v>100</v>
      </c>
      <c r="I248" s="374" t="s">
        <v>182</v>
      </c>
      <c r="J248" s="364" t="s">
        <v>203</v>
      </c>
      <c r="K248" s="209">
        <v>10</v>
      </c>
      <c r="L248" s="209">
        <v>1</v>
      </c>
      <c r="M248" s="364">
        <v>0</v>
      </c>
      <c r="N248" s="364" t="s">
        <v>47</v>
      </c>
      <c r="O248" s="364" t="s">
        <v>47</v>
      </c>
      <c r="P248" s="364" t="s">
        <v>47</v>
      </c>
      <c r="Q248" s="364" t="s">
        <v>42</v>
      </c>
      <c r="R248" s="209">
        <v>1</v>
      </c>
      <c r="S248" s="364" t="s">
        <v>47</v>
      </c>
      <c r="T248" s="364">
        <v>0</v>
      </c>
      <c r="U248" s="209" t="s">
        <v>317</v>
      </c>
    </row>
    <row r="249" spans="1:21" ht="43.15" customHeight="1">
      <c r="A249" s="451"/>
      <c r="B249" s="453"/>
      <c r="C249" s="370"/>
      <c r="D249" s="368"/>
      <c r="E249" s="366"/>
      <c r="F249" s="366"/>
      <c r="G249" s="366"/>
      <c r="H249" s="209" t="s">
        <v>40</v>
      </c>
      <c r="I249" s="376"/>
      <c r="J249" s="366"/>
      <c r="K249" s="209">
        <v>10</v>
      </c>
      <c r="L249" s="209">
        <v>1</v>
      </c>
      <c r="M249" s="366"/>
      <c r="N249" s="366"/>
      <c r="O249" s="366"/>
      <c r="P249" s="366"/>
      <c r="Q249" s="366"/>
      <c r="R249" s="209">
        <v>1</v>
      </c>
      <c r="S249" s="366"/>
      <c r="T249" s="366"/>
      <c r="U249" s="209"/>
    </row>
    <row r="250" spans="1:21" ht="43.9" customHeight="1">
      <c r="A250" s="451"/>
      <c r="B250" s="453"/>
      <c r="C250" s="370"/>
      <c r="D250" s="235" t="s">
        <v>106</v>
      </c>
      <c r="E250" s="209" t="s">
        <v>134</v>
      </c>
      <c r="F250" s="209">
        <v>2</v>
      </c>
      <c r="G250" s="292" t="s">
        <v>43</v>
      </c>
      <c r="H250" s="209" t="s">
        <v>100</v>
      </c>
      <c r="I250" s="21" t="s">
        <v>182</v>
      </c>
      <c r="J250" s="209" t="s">
        <v>336</v>
      </c>
      <c r="K250" s="209">
        <v>4</v>
      </c>
      <c r="L250" s="209">
        <v>4</v>
      </c>
      <c r="M250" s="209">
        <v>4</v>
      </c>
      <c r="N250" s="209" t="s">
        <v>47</v>
      </c>
      <c r="O250" s="209" t="s">
        <v>47</v>
      </c>
      <c r="P250" s="209" t="s">
        <v>47</v>
      </c>
      <c r="Q250" s="209" t="s">
        <v>39</v>
      </c>
      <c r="R250" s="209">
        <v>6</v>
      </c>
      <c r="S250" s="209" t="s">
        <v>47</v>
      </c>
      <c r="T250" s="209">
        <v>0</v>
      </c>
      <c r="U250" s="209" t="s">
        <v>337</v>
      </c>
    </row>
    <row r="251" spans="1:21" ht="43.9" customHeight="1">
      <c r="A251" s="451"/>
      <c r="B251" s="453"/>
      <c r="C251" s="370"/>
      <c r="D251" s="367" t="s">
        <v>107</v>
      </c>
      <c r="E251" s="364" t="s">
        <v>118</v>
      </c>
      <c r="F251" s="364">
        <f>35+10</f>
        <v>45</v>
      </c>
      <c r="G251" s="364" t="s">
        <v>47</v>
      </c>
      <c r="H251" s="364" t="s">
        <v>40</v>
      </c>
      <c r="I251" s="374" t="s">
        <v>939</v>
      </c>
      <c r="J251" s="364" t="s">
        <v>373</v>
      </c>
      <c r="K251" s="364">
        <v>45</v>
      </c>
      <c r="L251" s="364">
        <f>5+5</f>
        <v>10</v>
      </c>
      <c r="M251" s="364">
        <v>0</v>
      </c>
      <c r="N251" s="364" t="s">
        <v>47</v>
      </c>
      <c r="O251" s="364">
        <v>0</v>
      </c>
      <c r="P251" s="364">
        <v>0</v>
      </c>
      <c r="Q251" s="209" t="s">
        <v>100</v>
      </c>
      <c r="R251" s="209">
        <v>10</v>
      </c>
      <c r="S251" s="364" t="s">
        <v>47</v>
      </c>
      <c r="T251" s="364">
        <v>0</v>
      </c>
      <c r="U251" s="209" t="s">
        <v>468</v>
      </c>
    </row>
    <row r="252" spans="1:21" ht="43.9" customHeight="1">
      <c r="A252" s="451"/>
      <c r="B252" s="453"/>
      <c r="C252" s="370"/>
      <c r="D252" s="369"/>
      <c r="E252" s="365"/>
      <c r="F252" s="365"/>
      <c r="G252" s="365"/>
      <c r="H252" s="365"/>
      <c r="I252" s="375"/>
      <c r="J252" s="365"/>
      <c r="K252" s="365"/>
      <c r="L252" s="365"/>
      <c r="M252" s="365"/>
      <c r="N252" s="365"/>
      <c r="O252" s="365"/>
      <c r="P252" s="365"/>
      <c r="Q252" s="209" t="s">
        <v>76</v>
      </c>
      <c r="R252" s="209">
        <v>10</v>
      </c>
      <c r="S252" s="365"/>
      <c r="T252" s="365"/>
      <c r="U252" s="209"/>
    </row>
    <row r="253" spans="1:21" ht="43.9" customHeight="1">
      <c r="A253" s="451"/>
      <c r="B253" s="453"/>
      <c r="C253" s="370"/>
      <c r="D253" s="369"/>
      <c r="E253" s="365"/>
      <c r="F253" s="365"/>
      <c r="G253" s="365"/>
      <c r="H253" s="365"/>
      <c r="I253" s="375"/>
      <c r="J253" s="365"/>
      <c r="K253" s="365"/>
      <c r="L253" s="365"/>
      <c r="M253" s="365"/>
      <c r="N253" s="365"/>
      <c r="O253" s="365"/>
      <c r="P253" s="365"/>
      <c r="Q253" s="209" t="s">
        <v>83</v>
      </c>
      <c r="R253" s="209">
        <v>1</v>
      </c>
      <c r="S253" s="365"/>
      <c r="T253" s="365"/>
      <c r="U253" s="1"/>
    </row>
    <row r="254" spans="1:21" ht="43.9" customHeight="1">
      <c r="A254" s="451"/>
      <c r="B254" s="453"/>
      <c r="C254" s="370"/>
      <c r="D254" s="369"/>
      <c r="E254" s="365"/>
      <c r="F254" s="365"/>
      <c r="G254" s="365"/>
      <c r="H254" s="365"/>
      <c r="I254" s="375"/>
      <c r="J254" s="365"/>
      <c r="K254" s="365"/>
      <c r="L254" s="365"/>
      <c r="M254" s="365"/>
      <c r="N254" s="365"/>
      <c r="O254" s="365"/>
      <c r="P254" s="365"/>
      <c r="Q254" s="209" t="s">
        <v>39</v>
      </c>
      <c r="R254" s="209">
        <v>1</v>
      </c>
      <c r="S254" s="365"/>
      <c r="T254" s="365"/>
      <c r="U254" s="209"/>
    </row>
    <row r="255" spans="1:21" ht="43.9" customHeight="1">
      <c r="A255" s="451"/>
      <c r="B255" s="453"/>
      <c r="C255" s="370"/>
      <c r="D255" s="369"/>
      <c r="E255" s="364" t="s">
        <v>138</v>
      </c>
      <c r="F255" s="364">
        <v>2</v>
      </c>
      <c r="G255" s="365"/>
      <c r="H255" s="364" t="s">
        <v>100</v>
      </c>
      <c r="I255" s="374" t="s">
        <v>182</v>
      </c>
      <c r="J255" s="364" t="s">
        <v>469</v>
      </c>
      <c r="K255" s="364">
        <v>2</v>
      </c>
      <c r="L255" s="364">
        <v>2</v>
      </c>
      <c r="M255" s="365"/>
      <c r="N255" s="365"/>
      <c r="O255" s="365"/>
      <c r="P255" s="365"/>
      <c r="Q255" s="209" t="s">
        <v>83</v>
      </c>
      <c r="R255" s="209">
        <v>2</v>
      </c>
      <c r="S255" s="365"/>
      <c r="T255" s="365"/>
      <c r="U255" s="209" t="s">
        <v>470</v>
      </c>
    </row>
    <row r="256" spans="1:21" ht="43.9" customHeight="1">
      <c r="A256" s="451"/>
      <c r="B256" s="453"/>
      <c r="C256" s="370"/>
      <c r="D256" s="369"/>
      <c r="E256" s="366"/>
      <c r="F256" s="366"/>
      <c r="G256" s="365"/>
      <c r="H256" s="366"/>
      <c r="I256" s="376"/>
      <c r="J256" s="366"/>
      <c r="K256" s="366"/>
      <c r="L256" s="366"/>
      <c r="M256" s="365"/>
      <c r="N256" s="365"/>
      <c r="O256" s="365"/>
      <c r="P256" s="365"/>
      <c r="Q256" s="209" t="s">
        <v>39</v>
      </c>
      <c r="R256" s="209">
        <v>2</v>
      </c>
      <c r="S256" s="365"/>
      <c r="T256" s="365"/>
      <c r="U256" s="209"/>
    </row>
    <row r="257" spans="1:21" ht="43.9" customHeight="1">
      <c r="A257" s="451"/>
      <c r="B257" s="453"/>
      <c r="C257" s="370"/>
      <c r="D257" s="369"/>
      <c r="E257" s="377" t="s">
        <v>138</v>
      </c>
      <c r="F257" s="377">
        <v>3</v>
      </c>
      <c r="G257" s="365"/>
      <c r="H257" s="377" t="s">
        <v>100</v>
      </c>
      <c r="I257" s="374" t="s">
        <v>182</v>
      </c>
      <c r="J257" s="364" t="s">
        <v>474</v>
      </c>
      <c r="K257" s="364">
        <f>3+3</f>
        <v>6</v>
      </c>
      <c r="L257" s="364">
        <f>3*2</f>
        <v>6</v>
      </c>
      <c r="M257" s="365"/>
      <c r="N257" s="365"/>
      <c r="O257" s="365"/>
      <c r="P257" s="365"/>
      <c r="Q257" s="209" t="s">
        <v>83</v>
      </c>
      <c r="R257" s="209">
        <v>6</v>
      </c>
      <c r="S257" s="365"/>
      <c r="T257" s="365"/>
      <c r="U257" s="209" t="s">
        <v>475</v>
      </c>
    </row>
    <row r="258" spans="1:21" ht="43.9" customHeight="1">
      <c r="A258" s="451"/>
      <c r="B258" s="453"/>
      <c r="C258" s="370"/>
      <c r="D258" s="369"/>
      <c r="E258" s="385"/>
      <c r="F258" s="385"/>
      <c r="G258" s="365"/>
      <c r="H258" s="385"/>
      <c r="I258" s="375"/>
      <c r="J258" s="365"/>
      <c r="K258" s="365"/>
      <c r="L258" s="365"/>
      <c r="M258" s="365"/>
      <c r="N258" s="365"/>
      <c r="O258" s="365"/>
      <c r="P258" s="365"/>
      <c r="Q258" s="209" t="s">
        <v>39</v>
      </c>
      <c r="R258" s="209">
        <v>6</v>
      </c>
      <c r="S258" s="365"/>
      <c r="T258" s="365"/>
      <c r="U258" s="209"/>
    </row>
    <row r="259" spans="1:21" ht="43.9" customHeight="1">
      <c r="A259" s="451"/>
      <c r="B259" s="453"/>
      <c r="C259" s="370"/>
      <c r="D259" s="369"/>
      <c r="E259" s="385"/>
      <c r="F259" s="385"/>
      <c r="G259" s="365"/>
      <c r="H259" s="377" t="s">
        <v>66</v>
      </c>
      <c r="I259" s="375"/>
      <c r="J259" s="365"/>
      <c r="K259" s="365"/>
      <c r="L259" s="364">
        <f>3*2</f>
        <v>6</v>
      </c>
      <c r="M259" s="365"/>
      <c r="N259" s="365"/>
      <c r="O259" s="365"/>
      <c r="P259" s="365"/>
      <c r="Q259" s="209" t="s">
        <v>83</v>
      </c>
      <c r="R259" s="209">
        <f>(6+2)*2</f>
        <v>16</v>
      </c>
      <c r="S259" s="365"/>
      <c r="T259" s="365"/>
      <c r="U259" s="1"/>
    </row>
    <row r="260" spans="1:21" ht="43.9" customHeight="1">
      <c r="A260" s="451"/>
      <c r="B260" s="453"/>
      <c r="C260" s="370"/>
      <c r="D260" s="368"/>
      <c r="E260" s="378"/>
      <c r="F260" s="378"/>
      <c r="G260" s="366"/>
      <c r="H260" s="385"/>
      <c r="I260" s="376"/>
      <c r="J260" s="366"/>
      <c r="K260" s="366"/>
      <c r="L260" s="365"/>
      <c r="M260" s="366"/>
      <c r="N260" s="366"/>
      <c r="O260" s="366"/>
      <c r="P260" s="366"/>
      <c r="Q260" s="209" t="s">
        <v>39</v>
      </c>
      <c r="R260" s="209">
        <f>(6+2)*2</f>
        <v>16</v>
      </c>
      <c r="S260" s="366"/>
      <c r="T260" s="366"/>
      <c r="U260" s="1"/>
    </row>
    <row r="261" spans="1:21" ht="39.950000000000003" customHeight="1">
      <c r="A261" s="451"/>
      <c r="B261" s="453"/>
      <c r="C261" s="370"/>
      <c r="D261" s="235" t="s">
        <v>108</v>
      </c>
      <c r="E261" s="209" t="s">
        <v>118</v>
      </c>
      <c r="F261" s="209">
        <v>15</v>
      </c>
      <c r="G261" s="209" t="s">
        <v>43</v>
      </c>
      <c r="H261" s="209" t="s">
        <v>40</v>
      </c>
      <c r="I261" s="245" t="s">
        <v>182</v>
      </c>
      <c r="J261" s="209" t="s">
        <v>186</v>
      </c>
      <c r="K261" s="209">
        <v>15</v>
      </c>
      <c r="L261" s="209" t="s">
        <v>47</v>
      </c>
      <c r="M261" s="209" t="s">
        <v>47</v>
      </c>
      <c r="N261" s="209" t="s">
        <v>47</v>
      </c>
      <c r="O261" s="209">
        <v>0</v>
      </c>
      <c r="P261" s="209">
        <v>0</v>
      </c>
      <c r="Q261" s="209" t="s">
        <v>47</v>
      </c>
      <c r="R261" s="209">
        <v>0</v>
      </c>
      <c r="S261" s="209" t="s">
        <v>47</v>
      </c>
      <c r="T261" s="209">
        <v>0</v>
      </c>
      <c r="U261" s="209"/>
    </row>
    <row r="262" spans="1:21" ht="40.15" customHeight="1">
      <c r="A262" s="451"/>
      <c r="B262" s="453"/>
      <c r="C262" s="370"/>
      <c r="D262" s="367" t="s">
        <v>109</v>
      </c>
      <c r="E262" s="364" t="s">
        <v>118</v>
      </c>
      <c r="F262" s="364">
        <v>20</v>
      </c>
      <c r="G262" s="364" t="s">
        <v>43</v>
      </c>
      <c r="H262" s="364" t="s">
        <v>40</v>
      </c>
      <c r="I262" s="374" t="s">
        <v>1387</v>
      </c>
      <c r="J262" s="364" t="s">
        <v>345</v>
      </c>
      <c r="K262" s="364">
        <v>40</v>
      </c>
      <c r="L262" s="364">
        <v>15</v>
      </c>
      <c r="M262" s="364">
        <v>0</v>
      </c>
      <c r="N262" s="364" t="s">
        <v>47</v>
      </c>
      <c r="O262" s="364">
        <v>0</v>
      </c>
      <c r="P262" s="364">
        <v>0</v>
      </c>
      <c r="Q262" s="364" t="s">
        <v>42</v>
      </c>
      <c r="R262" s="364">
        <v>15</v>
      </c>
      <c r="S262" s="364" t="s">
        <v>47</v>
      </c>
      <c r="T262" s="364">
        <v>0</v>
      </c>
      <c r="U262" s="364"/>
    </row>
    <row r="263" spans="1:21" ht="40.15" customHeight="1">
      <c r="A263" s="451"/>
      <c r="B263" s="453"/>
      <c r="C263" s="370"/>
      <c r="D263" s="369"/>
      <c r="E263" s="366"/>
      <c r="F263" s="366"/>
      <c r="G263" s="365"/>
      <c r="H263" s="365"/>
      <c r="I263" s="375"/>
      <c r="J263" s="365"/>
      <c r="K263" s="366"/>
      <c r="L263" s="365"/>
      <c r="M263" s="365"/>
      <c r="N263" s="365"/>
      <c r="O263" s="365"/>
      <c r="P263" s="365"/>
      <c r="Q263" s="365"/>
      <c r="R263" s="365"/>
      <c r="S263" s="365"/>
      <c r="T263" s="365"/>
      <c r="U263" s="365"/>
    </row>
    <row r="264" spans="1:21" ht="40.15" customHeight="1">
      <c r="A264" s="451"/>
      <c r="B264" s="453"/>
      <c r="C264" s="370"/>
      <c r="D264" s="369"/>
      <c r="E264" s="209" t="s">
        <v>125</v>
      </c>
      <c r="F264" s="209">
        <v>4</v>
      </c>
      <c r="G264" s="365"/>
      <c r="H264" s="365"/>
      <c r="I264" s="375"/>
      <c r="J264" s="365"/>
      <c r="K264" s="209">
        <v>5</v>
      </c>
      <c r="L264" s="365"/>
      <c r="M264" s="365"/>
      <c r="N264" s="365"/>
      <c r="O264" s="365"/>
      <c r="P264" s="365"/>
      <c r="Q264" s="365"/>
      <c r="R264" s="365"/>
      <c r="S264" s="365"/>
      <c r="T264" s="365"/>
      <c r="U264" s="366"/>
    </row>
    <row r="265" spans="1:21" ht="40.15" customHeight="1">
      <c r="A265" s="451"/>
      <c r="B265" s="453"/>
      <c r="C265" s="370"/>
      <c r="D265" s="368"/>
      <c r="E265" s="209" t="s">
        <v>134</v>
      </c>
      <c r="F265" s="209">
        <v>5</v>
      </c>
      <c r="G265" s="366"/>
      <c r="H265" s="366"/>
      <c r="I265" s="376"/>
      <c r="J265" s="366"/>
      <c r="K265" s="209">
        <v>7</v>
      </c>
      <c r="L265" s="366"/>
      <c r="M265" s="366"/>
      <c r="N265" s="366"/>
      <c r="O265" s="366"/>
      <c r="P265" s="366"/>
      <c r="Q265" s="366"/>
      <c r="R265" s="366"/>
      <c r="S265" s="366"/>
      <c r="T265" s="366"/>
      <c r="U265" s="209" t="s">
        <v>351</v>
      </c>
    </row>
    <row r="266" spans="1:21" ht="40.15" customHeight="1">
      <c r="A266" s="451"/>
      <c r="B266" s="453"/>
      <c r="C266" s="370"/>
      <c r="D266" s="367" t="s">
        <v>110</v>
      </c>
      <c r="E266" s="364" t="s">
        <v>118</v>
      </c>
      <c r="F266" s="364">
        <v>7</v>
      </c>
      <c r="G266" s="364" t="s">
        <v>43</v>
      </c>
      <c r="H266" s="364" t="s">
        <v>40</v>
      </c>
      <c r="I266" s="374" t="s">
        <v>939</v>
      </c>
      <c r="J266" s="364" t="s">
        <v>350</v>
      </c>
      <c r="K266" s="377">
        <v>7</v>
      </c>
      <c r="L266" s="377">
        <v>2</v>
      </c>
      <c r="M266" s="364" t="s">
        <v>47</v>
      </c>
      <c r="N266" s="364" t="s">
        <v>47</v>
      </c>
      <c r="O266" s="364" t="s">
        <v>47</v>
      </c>
      <c r="P266" s="364" t="s">
        <v>47</v>
      </c>
      <c r="Q266" s="1" t="s">
        <v>42</v>
      </c>
      <c r="R266" s="1">
        <v>2</v>
      </c>
      <c r="S266" s="364" t="s">
        <v>47</v>
      </c>
      <c r="T266" s="364" t="s">
        <v>47</v>
      </c>
      <c r="U266" s="364"/>
    </row>
    <row r="267" spans="1:21" ht="40.15" customHeight="1">
      <c r="A267" s="451"/>
      <c r="B267" s="453"/>
      <c r="C267" s="370"/>
      <c r="D267" s="369"/>
      <c r="E267" s="366"/>
      <c r="F267" s="366"/>
      <c r="G267" s="365"/>
      <c r="H267" s="365"/>
      <c r="I267" s="375"/>
      <c r="J267" s="365"/>
      <c r="K267" s="378"/>
      <c r="L267" s="378"/>
      <c r="M267" s="365"/>
      <c r="N267" s="365"/>
      <c r="O267" s="365"/>
      <c r="P267" s="365"/>
      <c r="Q267" s="1" t="s">
        <v>83</v>
      </c>
      <c r="R267" s="1">
        <v>2</v>
      </c>
      <c r="S267" s="365"/>
      <c r="T267" s="365"/>
      <c r="U267" s="365"/>
    </row>
    <row r="268" spans="1:21" ht="40.15" customHeight="1">
      <c r="A268" s="451"/>
      <c r="B268" s="453"/>
      <c r="C268" s="370"/>
      <c r="D268" s="369"/>
      <c r="E268" s="364" t="s">
        <v>136</v>
      </c>
      <c r="F268" s="364">
        <v>1</v>
      </c>
      <c r="G268" s="365"/>
      <c r="H268" s="365"/>
      <c r="I268" s="375"/>
      <c r="J268" s="365"/>
      <c r="K268" s="377">
        <v>1</v>
      </c>
      <c r="L268" s="377">
        <v>0</v>
      </c>
      <c r="M268" s="365"/>
      <c r="N268" s="365"/>
      <c r="O268" s="365"/>
      <c r="P268" s="365"/>
      <c r="Q268" s="364" t="s">
        <v>47</v>
      </c>
      <c r="R268" s="364" t="s">
        <v>47</v>
      </c>
      <c r="S268" s="365"/>
      <c r="T268" s="365"/>
      <c r="U268" s="365"/>
    </row>
    <row r="269" spans="1:21" ht="40.15" customHeight="1">
      <c r="A269" s="451"/>
      <c r="B269" s="453"/>
      <c r="C269" s="370"/>
      <c r="D269" s="369"/>
      <c r="E269" s="366"/>
      <c r="F269" s="366"/>
      <c r="G269" s="365"/>
      <c r="H269" s="365"/>
      <c r="I269" s="376"/>
      <c r="J269" s="365"/>
      <c r="K269" s="378"/>
      <c r="L269" s="378"/>
      <c r="M269" s="365"/>
      <c r="N269" s="365"/>
      <c r="O269" s="365"/>
      <c r="P269" s="365"/>
      <c r="Q269" s="365"/>
      <c r="R269" s="365"/>
      <c r="S269" s="365"/>
      <c r="T269" s="365"/>
      <c r="U269" s="365"/>
    </row>
    <row r="270" spans="1:21" ht="40.15" customHeight="1">
      <c r="A270" s="451"/>
      <c r="B270" s="453"/>
      <c r="C270" s="370"/>
      <c r="D270" s="368"/>
      <c r="E270" s="209" t="s">
        <v>130</v>
      </c>
      <c r="F270" s="209">
        <v>2</v>
      </c>
      <c r="G270" s="366"/>
      <c r="H270" s="366"/>
      <c r="I270" s="245" t="s">
        <v>194</v>
      </c>
      <c r="J270" s="366"/>
      <c r="K270" s="1">
        <v>2</v>
      </c>
      <c r="L270" s="1">
        <v>0</v>
      </c>
      <c r="M270" s="366"/>
      <c r="N270" s="366"/>
      <c r="O270" s="366"/>
      <c r="P270" s="366"/>
      <c r="Q270" s="366"/>
      <c r="R270" s="366"/>
      <c r="S270" s="366"/>
      <c r="T270" s="366"/>
      <c r="U270" s="392"/>
    </row>
    <row r="271" spans="1:21" ht="40.15" customHeight="1">
      <c r="A271" s="451"/>
      <c r="B271" s="453"/>
      <c r="C271" s="370"/>
      <c r="D271" s="215" t="s">
        <v>111</v>
      </c>
      <c r="E271" s="214" t="s">
        <v>118</v>
      </c>
      <c r="F271" s="214">
        <v>35</v>
      </c>
      <c r="G271" s="292" t="s">
        <v>43</v>
      </c>
      <c r="H271" s="214" t="s">
        <v>40</v>
      </c>
      <c r="I271" s="214" t="s">
        <v>941</v>
      </c>
      <c r="J271" s="214" t="s">
        <v>413</v>
      </c>
      <c r="K271" s="214">
        <v>35</v>
      </c>
      <c r="L271" s="214">
        <v>20</v>
      </c>
      <c r="M271" s="214">
        <v>0</v>
      </c>
      <c r="N271" s="209" t="s">
        <v>47</v>
      </c>
      <c r="O271" s="209">
        <v>0</v>
      </c>
      <c r="P271" s="209">
        <v>0</v>
      </c>
      <c r="Q271" s="214" t="s">
        <v>42</v>
      </c>
      <c r="R271" s="214" t="s">
        <v>43</v>
      </c>
      <c r="S271" s="209" t="s">
        <v>47</v>
      </c>
      <c r="T271" s="209">
        <v>0</v>
      </c>
      <c r="U271" s="31"/>
    </row>
    <row r="272" spans="1:21" s="223" customFormat="1" ht="39.950000000000003" customHeight="1">
      <c r="A272" s="451"/>
      <c r="B272" s="453"/>
      <c r="C272" s="370"/>
      <c r="D272" s="367" t="s">
        <v>112</v>
      </c>
      <c r="E272" s="364" t="s">
        <v>118</v>
      </c>
      <c r="F272" s="364">
        <v>6</v>
      </c>
      <c r="G272" s="364" t="s">
        <v>43</v>
      </c>
      <c r="H272" s="364" t="s">
        <v>40</v>
      </c>
      <c r="I272" s="364" t="s">
        <v>182</v>
      </c>
      <c r="J272" s="364" t="s">
        <v>384</v>
      </c>
      <c r="K272" s="364">
        <v>6</v>
      </c>
      <c r="L272" s="364">
        <v>12</v>
      </c>
      <c r="M272" s="419">
        <v>0</v>
      </c>
      <c r="N272" s="433" t="s">
        <v>47</v>
      </c>
      <c r="O272" s="364">
        <v>0</v>
      </c>
      <c r="P272" s="364">
        <v>0</v>
      </c>
      <c r="Q272" s="209" t="s">
        <v>42</v>
      </c>
      <c r="R272" s="209">
        <v>4</v>
      </c>
      <c r="S272" s="364" t="s">
        <v>47</v>
      </c>
      <c r="T272" s="364">
        <v>0</v>
      </c>
      <c r="U272" s="400"/>
    </row>
    <row r="273" spans="1:1024" s="223" customFormat="1" ht="39.950000000000003" customHeight="1">
      <c r="A273" s="451"/>
      <c r="B273" s="453"/>
      <c r="C273" s="370"/>
      <c r="D273" s="369"/>
      <c r="E273" s="365"/>
      <c r="F273" s="365"/>
      <c r="G273" s="365"/>
      <c r="H273" s="365"/>
      <c r="I273" s="365"/>
      <c r="J273" s="365"/>
      <c r="K273" s="365"/>
      <c r="L273" s="365"/>
      <c r="M273" s="429"/>
      <c r="N273" s="434"/>
      <c r="O273" s="365"/>
      <c r="P273" s="365"/>
      <c r="Q273" s="209" t="s">
        <v>39</v>
      </c>
      <c r="R273" s="209">
        <v>4</v>
      </c>
      <c r="S273" s="365"/>
      <c r="T273" s="365"/>
      <c r="U273" s="365"/>
    </row>
    <row r="274" spans="1:1024" s="223" customFormat="1" ht="39.950000000000003" customHeight="1">
      <c r="A274" s="451"/>
      <c r="B274" s="453"/>
      <c r="C274" s="370"/>
      <c r="D274" s="368"/>
      <c r="E274" s="366"/>
      <c r="F274" s="366"/>
      <c r="G274" s="366"/>
      <c r="H274" s="366"/>
      <c r="I274" s="366"/>
      <c r="J274" s="366"/>
      <c r="K274" s="366"/>
      <c r="L274" s="366"/>
      <c r="M274" s="430"/>
      <c r="N274" s="435"/>
      <c r="O274" s="366"/>
      <c r="P274" s="366"/>
      <c r="Q274" s="209" t="s">
        <v>76</v>
      </c>
      <c r="R274" s="209">
        <v>4</v>
      </c>
      <c r="S274" s="366"/>
      <c r="T274" s="366"/>
      <c r="U274" s="366"/>
    </row>
    <row r="275" spans="1:1024" ht="72" customHeight="1">
      <c r="A275" s="451"/>
      <c r="B275" s="453"/>
      <c r="C275" s="370"/>
      <c r="D275" s="367" t="s">
        <v>113</v>
      </c>
      <c r="E275" s="364" t="s">
        <v>118</v>
      </c>
      <c r="F275" s="364">
        <v>5</v>
      </c>
      <c r="G275" s="364" t="s">
        <v>47</v>
      </c>
      <c r="H275" s="209" t="s">
        <v>100</v>
      </c>
      <c r="I275" s="209" t="s">
        <v>182</v>
      </c>
      <c r="J275" s="364" t="s">
        <v>395</v>
      </c>
      <c r="K275" s="364">
        <v>5</v>
      </c>
      <c r="L275" s="364">
        <v>10</v>
      </c>
      <c r="M275" s="431">
        <v>0</v>
      </c>
      <c r="N275" s="370" t="s">
        <v>47</v>
      </c>
      <c r="O275" s="370">
        <v>0</v>
      </c>
      <c r="P275" s="370">
        <v>0</v>
      </c>
      <c r="Q275" s="377" t="s">
        <v>39</v>
      </c>
      <c r="R275" s="377">
        <v>10</v>
      </c>
      <c r="S275" s="425" t="s">
        <v>47</v>
      </c>
      <c r="T275" s="364">
        <v>0</v>
      </c>
      <c r="U275" s="1" t="s">
        <v>392</v>
      </c>
    </row>
    <row r="276" spans="1:1024" ht="53.25" customHeight="1">
      <c r="A276" s="451"/>
      <c r="B276" s="453"/>
      <c r="C276" s="370"/>
      <c r="D276" s="369"/>
      <c r="E276" s="365"/>
      <c r="F276" s="365"/>
      <c r="G276" s="365"/>
      <c r="H276" s="377" t="s">
        <v>216</v>
      </c>
      <c r="I276" s="377" t="s">
        <v>939</v>
      </c>
      <c r="J276" s="365"/>
      <c r="K276" s="365"/>
      <c r="L276" s="365"/>
      <c r="M276" s="431"/>
      <c r="N276" s="370"/>
      <c r="O276" s="370"/>
      <c r="P276" s="370"/>
      <c r="Q276" s="378"/>
      <c r="R276" s="378"/>
      <c r="S276" s="432"/>
      <c r="T276" s="365"/>
      <c r="U276" s="377"/>
    </row>
    <row r="277" spans="1:1024" ht="39.950000000000003" customHeight="1">
      <c r="A277" s="451"/>
      <c r="B277" s="453"/>
      <c r="C277" s="370"/>
      <c r="D277" s="369"/>
      <c r="E277" s="366"/>
      <c r="F277" s="366"/>
      <c r="G277" s="365"/>
      <c r="H277" s="385"/>
      <c r="I277" s="385"/>
      <c r="J277" s="365"/>
      <c r="K277" s="366"/>
      <c r="L277" s="366"/>
      <c r="M277" s="431"/>
      <c r="N277" s="370"/>
      <c r="O277" s="370"/>
      <c r="P277" s="370"/>
      <c r="Q277" s="1" t="s">
        <v>42</v>
      </c>
      <c r="R277" s="1"/>
      <c r="S277" s="432"/>
      <c r="T277" s="365"/>
      <c r="U277" s="378"/>
    </row>
    <row r="278" spans="1:1024" ht="39.950000000000003" customHeight="1">
      <c r="A278" s="451"/>
      <c r="B278" s="453"/>
      <c r="C278" s="370"/>
      <c r="D278" s="369"/>
      <c r="E278" s="377" t="s">
        <v>135</v>
      </c>
      <c r="F278" s="377">
        <v>5</v>
      </c>
      <c r="G278" s="365"/>
      <c r="H278" s="377" t="s">
        <v>100</v>
      </c>
      <c r="I278" s="364" t="s">
        <v>939</v>
      </c>
      <c r="J278" s="365"/>
      <c r="K278" s="364">
        <v>5</v>
      </c>
      <c r="L278" s="364">
        <v>10</v>
      </c>
      <c r="M278" s="431"/>
      <c r="N278" s="370"/>
      <c r="O278" s="370"/>
      <c r="P278" s="370"/>
      <c r="Q278" s="1" t="s">
        <v>39</v>
      </c>
      <c r="R278" s="1">
        <v>10</v>
      </c>
      <c r="S278" s="432"/>
      <c r="T278" s="365"/>
      <c r="U278" s="377" t="s">
        <v>392</v>
      </c>
    </row>
    <row r="279" spans="1:1024" s="45" customFormat="1" ht="39.950000000000003" customHeight="1">
      <c r="A279" s="451"/>
      <c r="B279" s="453"/>
      <c r="C279" s="370"/>
      <c r="D279" s="368"/>
      <c r="E279" s="378"/>
      <c r="F279" s="378"/>
      <c r="G279" s="366"/>
      <c r="H279" s="378"/>
      <c r="I279" s="366"/>
      <c r="J279" s="366"/>
      <c r="K279" s="366"/>
      <c r="L279" s="366"/>
      <c r="M279" s="431"/>
      <c r="N279" s="370"/>
      <c r="O279" s="370"/>
      <c r="P279" s="370"/>
      <c r="Q279" s="1" t="s">
        <v>42</v>
      </c>
      <c r="R279" s="1"/>
      <c r="S279" s="426"/>
      <c r="T279" s="366"/>
      <c r="U279" s="378"/>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c r="IP279" s="3"/>
      <c r="IQ279" s="3"/>
      <c r="IR279" s="3"/>
      <c r="IS279" s="3"/>
      <c r="IT279" s="3"/>
      <c r="IU279" s="3"/>
      <c r="IV279" s="3"/>
      <c r="IW279" s="3"/>
      <c r="IX279" s="3"/>
      <c r="IY279" s="3"/>
      <c r="IZ279" s="3"/>
      <c r="JA279" s="3"/>
      <c r="JB279" s="3"/>
      <c r="JC279" s="3"/>
      <c r="JD279" s="3"/>
      <c r="JE279" s="3"/>
      <c r="JF279" s="3"/>
      <c r="JG279" s="3"/>
      <c r="JH279" s="3"/>
      <c r="JI279" s="3"/>
      <c r="JJ279" s="3"/>
      <c r="JK279" s="3"/>
      <c r="JL279" s="3"/>
      <c r="JM279" s="3"/>
      <c r="JN279" s="3"/>
      <c r="JO279" s="3"/>
      <c r="JP279" s="3"/>
      <c r="JQ279" s="3"/>
      <c r="JR279" s="3"/>
      <c r="JS279" s="3"/>
      <c r="JT279" s="3"/>
      <c r="JU279" s="3"/>
      <c r="JV279" s="3"/>
      <c r="JW279" s="3"/>
      <c r="JX279" s="3"/>
      <c r="JY279" s="3"/>
      <c r="JZ279" s="3"/>
      <c r="KA279" s="3"/>
      <c r="KB279" s="3"/>
      <c r="KC279" s="3"/>
      <c r="KD279" s="3"/>
      <c r="KE279" s="3"/>
      <c r="KF279" s="3"/>
      <c r="KG279" s="3"/>
      <c r="KH279" s="3"/>
      <c r="KI279" s="3"/>
      <c r="KJ279" s="3"/>
      <c r="KK279" s="3"/>
      <c r="KL279" s="3"/>
      <c r="KM279" s="3"/>
      <c r="KN279" s="3"/>
      <c r="KO279" s="3"/>
      <c r="KP279" s="3"/>
      <c r="KQ279" s="3"/>
      <c r="KR279" s="3"/>
      <c r="KS279" s="3"/>
      <c r="KT279" s="3"/>
      <c r="KU279" s="3"/>
      <c r="KV279" s="3"/>
      <c r="KW279" s="3"/>
      <c r="KX279" s="3"/>
      <c r="KY279" s="3"/>
      <c r="KZ279" s="3"/>
      <c r="LA279" s="3"/>
      <c r="LB279" s="3"/>
      <c r="LC279" s="3"/>
      <c r="LD279" s="3"/>
      <c r="LE279" s="3"/>
      <c r="LF279" s="3"/>
      <c r="LG279" s="3"/>
      <c r="LH279" s="3"/>
      <c r="LI279" s="3"/>
      <c r="LJ279" s="3"/>
      <c r="LK279" s="3"/>
      <c r="LL279" s="3"/>
      <c r="LM279" s="3"/>
      <c r="LN279" s="3"/>
      <c r="LO279" s="3"/>
      <c r="LP279" s="3"/>
      <c r="LQ279" s="3"/>
      <c r="LR279" s="3"/>
      <c r="LS279" s="3"/>
      <c r="LT279" s="3"/>
      <c r="LU279" s="3"/>
      <c r="LV279" s="3"/>
      <c r="LW279" s="3"/>
      <c r="LX279" s="3"/>
      <c r="LY279" s="3"/>
      <c r="LZ279" s="3"/>
      <c r="MA279" s="3"/>
      <c r="MB279" s="3"/>
      <c r="MC279" s="3"/>
      <c r="MD279" s="3"/>
      <c r="ME279" s="3"/>
      <c r="MF279" s="3"/>
      <c r="MG279" s="3"/>
      <c r="MH279" s="3"/>
      <c r="MI279" s="3"/>
      <c r="MJ279" s="3"/>
      <c r="MK279" s="3"/>
      <c r="ML279" s="3"/>
      <c r="MM279" s="3"/>
      <c r="MN279" s="3"/>
      <c r="MO279" s="3"/>
      <c r="MP279" s="3"/>
      <c r="MQ279" s="3"/>
      <c r="MR279" s="3"/>
      <c r="MS279" s="3"/>
      <c r="MT279" s="3"/>
      <c r="MU279" s="3"/>
      <c r="MV279" s="3"/>
      <c r="MW279" s="3"/>
      <c r="MX279" s="3"/>
      <c r="MY279" s="3"/>
      <c r="MZ279" s="3"/>
      <c r="NA279" s="3"/>
      <c r="NB279" s="3"/>
      <c r="NC279" s="3"/>
      <c r="ND279" s="3"/>
      <c r="NE279" s="3"/>
      <c r="NF279" s="3"/>
      <c r="NG279" s="3"/>
      <c r="NH279" s="3"/>
      <c r="NI279" s="3"/>
      <c r="NJ279" s="3"/>
      <c r="NK279" s="3"/>
      <c r="NL279" s="3"/>
      <c r="NM279" s="3"/>
      <c r="NN279" s="3"/>
      <c r="NO279" s="3"/>
      <c r="NP279" s="3"/>
      <c r="NQ279" s="3"/>
      <c r="NR279" s="3"/>
      <c r="NS279" s="3"/>
      <c r="NT279" s="3"/>
      <c r="NU279" s="3"/>
      <c r="NV279" s="3"/>
      <c r="NW279" s="3"/>
      <c r="NX279" s="3"/>
      <c r="NY279" s="3"/>
      <c r="NZ279" s="3"/>
      <c r="OA279" s="3"/>
      <c r="OB279" s="3"/>
      <c r="OC279" s="3"/>
      <c r="OD279" s="3"/>
      <c r="OE279" s="3"/>
      <c r="OF279" s="3"/>
      <c r="OG279" s="3"/>
      <c r="OH279" s="3"/>
      <c r="OI279" s="3"/>
      <c r="OJ279" s="3"/>
      <c r="OK279" s="3"/>
      <c r="OL279" s="3"/>
      <c r="OM279" s="3"/>
      <c r="ON279" s="3"/>
      <c r="OO279" s="3"/>
      <c r="OP279" s="3"/>
      <c r="OQ279" s="3"/>
      <c r="OR279" s="3"/>
      <c r="OS279" s="3"/>
      <c r="OT279" s="3"/>
      <c r="OU279" s="3"/>
      <c r="OV279" s="3"/>
      <c r="OW279" s="3"/>
      <c r="OX279" s="3"/>
      <c r="OY279" s="3"/>
      <c r="OZ279" s="3"/>
      <c r="PA279" s="3"/>
      <c r="PB279" s="3"/>
      <c r="PC279" s="3"/>
      <c r="PD279" s="3"/>
      <c r="PE279" s="3"/>
      <c r="PF279" s="3"/>
      <c r="PG279" s="3"/>
      <c r="PH279" s="3"/>
      <c r="PI279" s="3"/>
      <c r="PJ279" s="3"/>
      <c r="PK279" s="3"/>
      <c r="PL279" s="3"/>
      <c r="PM279" s="3"/>
      <c r="PN279" s="3"/>
      <c r="PO279" s="3"/>
      <c r="PP279" s="3"/>
      <c r="PQ279" s="3"/>
      <c r="PR279" s="3"/>
      <c r="PS279" s="3"/>
      <c r="PT279" s="3"/>
      <c r="PU279" s="3"/>
      <c r="PV279" s="3"/>
      <c r="PW279" s="3"/>
      <c r="PX279" s="3"/>
      <c r="PY279" s="3"/>
      <c r="PZ279" s="3"/>
      <c r="QA279" s="3"/>
      <c r="QB279" s="3"/>
      <c r="QC279" s="3"/>
      <c r="QD279" s="3"/>
      <c r="QE279" s="3"/>
      <c r="QF279" s="3"/>
      <c r="QG279" s="3"/>
      <c r="QH279" s="3"/>
      <c r="QI279" s="3"/>
      <c r="QJ279" s="3"/>
      <c r="QK279" s="3"/>
      <c r="QL279" s="3"/>
      <c r="QM279" s="3"/>
      <c r="QN279" s="3"/>
      <c r="QO279" s="3"/>
      <c r="QP279" s="3"/>
      <c r="QQ279" s="3"/>
      <c r="QR279" s="3"/>
      <c r="QS279" s="3"/>
      <c r="QT279" s="3"/>
      <c r="QU279" s="3"/>
      <c r="QV279" s="3"/>
      <c r="QW279" s="3"/>
      <c r="QX279" s="3"/>
      <c r="QY279" s="3"/>
      <c r="QZ279" s="3"/>
      <c r="RA279" s="3"/>
      <c r="RB279" s="3"/>
      <c r="RC279" s="3"/>
      <c r="RD279" s="3"/>
      <c r="RE279" s="3"/>
      <c r="RF279" s="3"/>
      <c r="RG279" s="3"/>
      <c r="RH279" s="3"/>
      <c r="RI279" s="3"/>
      <c r="RJ279" s="3"/>
      <c r="RK279" s="3"/>
      <c r="RL279" s="3"/>
      <c r="RM279" s="3"/>
      <c r="RN279" s="3"/>
      <c r="RO279" s="3"/>
      <c r="RP279" s="3"/>
      <c r="RQ279" s="3"/>
      <c r="RR279" s="3"/>
      <c r="RS279" s="3"/>
      <c r="RT279" s="3"/>
      <c r="RU279" s="3"/>
      <c r="RV279" s="3"/>
      <c r="RW279" s="3"/>
      <c r="RX279" s="3"/>
      <c r="RY279" s="3"/>
      <c r="RZ279" s="3"/>
      <c r="SA279" s="3"/>
      <c r="SB279" s="3"/>
      <c r="SC279" s="3"/>
      <c r="SD279" s="3"/>
      <c r="SE279" s="3"/>
      <c r="SF279" s="3"/>
      <c r="SG279" s="3"/>
      <c r="SH279" s="3"/>
      <c r="SI279" s="3"/>
      <c r="SJ279" s="3"/>
      <c r="SK279" s="3"/>
      <c r="SL279" s="3"/>
      <c r="SM279" s="3"/>
      <c r="SN279" s="3"/>
      <c r="SO279" s="3"/>
      <c r="SP279" s="3"/>
      <c r="SQ279" s="3"/>
      <c r="SR279" s="3"/>
      <c r="SS279" s="3"/>
      <c r="ST279" s="3"/>
      <c r="SU279" s="3"/>
      <c r="SV279" s="3"/>
      <c r="SW279" s="3"/>
      <c r="SX279" s="3"/>
      <c r="SY279" s="3"/>
      <c r="SZ279" s="3"/>
      <c r="TA279" s="3"/>
      <c r="TB279" s="3"/>
      <c r="TC279" s="3"/>
      <c r="TD279" s="3"/>
      <c r="TE279" s="3"/>
      <c r="TF279" s="3"/>
      <c r="TG279" s="3"/>
      <c r="TH279" s="3"/>
      <c r="TI279" s="3"/>
      <c r="TJ279" s="3"/>
      <c r="TK279" s="3"/>
      <c r="TL279" s="3"/>
      <c r="TM279" s="3"/>
      <c r="TN279" s="3"/>
      <c r="TO279" s="3"/>
      <c r="TP279" s="3"/>
      <c r="TQ279" s="3"/>
      <c r="TR279" s="3"/>
      <c r="TS279" s="3"/>
      <c r="TT279" s="3"/>
      <c r="TU279" s="3"/>
      <c r="TV279" s="3"/>
      <c r="TW279" s="3"/>
      <c r="TX279" s="3"/>
      <c r="TY279" s="3"/>
      <c r="TZ279" s="3"/>
      <c r="UA279" s="3"/>
      <c r="UB279" s="3"/>
      <c r="UC279" s="3"/>
      <c r="UD279" s="3"/>
      <c r="UE279" s="3"/>
      <c r="UF279" s="3"/>
      <c r="UG279" s="3"/>
      <c r="UH279" s="3"/>
      <c r="UI279" s="3"/>
      <c r="UJ279" s="3"/>
      <c r="UK279" s="3"/>
      <c r="UL279" s="3"/>
      <c r="UM279" s="3"/>
      <c r="UN279" s="3"/>
      <c r="UO279" s="3"/>
      <c r="UP279" s="3"/>
      <c r="UQ279" s="3"/>
      <c r="UR279" s="3"/>
      <c r="US279" s="3"/>
      <c r="UT279" s="3"/>
      <c r="UU279" s="3"/>
      <c r="UV279" s="3"/>
      <c r="UW279" s="3"/>
      <c r="UX279" s="3"/>
      <c r="UY279" s="3"/>
      <c r="UZ279" s="3"/>
      <c r="VA279" s="3"/>
      <c r="VB279" s="3"/>
      <c r="VC279" s="3"/>
      <c r="VD279" s="3"/>
      <c r="VE279" s="3"/>
      <c r="VF279" s="3"/>
      <c r="VG279" s="3"/>
      <c r="VH279" s="3"/>
      <c r="VI279" s="3"/>
      <c r="VJ279" s="3"/>
      <c r="VK279" s="3"/>
      <c r="VL279" s="3"/>
      <c r="VM279" s="3"/>
      <c r="VN279" s="3"/>
      <c r="VO279" s="3"/>
      <c r="VP279" s="3"/>
      <c r="VQ279" s="3"/>
      <c r="VR279" s="3"/>
      <c r="VS279" s="3"/>
      <c r="VT279" s="3"/>
      <c r="VU279" s="3"/>
      <c r="VV279" s="3"/>
      <c r="VW279" s="3"/>
      <c r="VX279" s="3"/>
      <c r="VY279" s="3"/>
      <c r="VZ279" s="3"/>
      <c r="WA279" s="3"/>
      <c r="WB279" s="3"/>
      <c r="WC279" s="3"/>
      <c r="WD279" s="3"/>
      <c r="WE279" s="3"/>
      <c r="WF279" s="3"/>
      <c r="WG279" s="3"/>
      <c r="WH279" s="3"/>
      <c r="WI279" s="3"/>
      <c r="WJ279" s="3"/>
      <c r="WK279" s="3"/>
      <c r="WL279" s="3"/>
      <c r="WM279" s="3"/>
      <c r="WN279" s="3"/>
      <c r="WO279" s="3"/>
      <c r="WP279" s="3"/>
      <c r="WQ279" s="3"/>
      <c r="WR279" s="3"/>
      <c r="WS279" s="3"/>
      <c r="WT279" s="3"/>
      <c r="WU279" s="3"/>
      <c r="WV279" s="3"/>
      <c r="WW279" s="3"/>
      <c r="WX279" s="3"/>
      <c r="WY279" s="3"/>
      <c r="WZ279" s="3"/>
      <c r="XA279" s="3"/>
      <c r="XB279" s="3"/>
      <c r="XC279" s="3"/>
      <c r="XD279" s="3"/>
      <c r="XE279" s="3"/>
      <c r="XF279" s="3"/>
      <c r="XG279" s="3"/>
      <c r="XH279" s="3"/>
      <c r="XI279" s="3"/>
      <c r="XJ279" s="3"/>
      <c r="XK279" s="3"/>
      <c r="XL279" s="3"/>
      <c r="XM279" s="3"/>
      <c r="XN279" s="3"/>
      <c r="XO279" s="3"/>
      <c r="XP279" s="3"/>
      <c r="XQ279" s="3"/>
      <c r="XR279" s="3"/>
      <c r="XS279" s="3"/>
      <c r="XT279" s="3"/>
      <c r="XU279" s="3"/>
      <c r="XV279" s="3"/>
      <c r="XW279" s="3"/>
      <c r="XX279" s="3"/>
      <c r="XY279" s="3"/>
      <c r="XZ279" s="3"/>
      <c r="YA279" s="3"/>
      <c r="YB279" s="3"/>
      <c r="YC279" s="3"/>
      <c r="YD279" s="3"/>
      <c r="YE279" s="3"/>
      <c r="YF279" s="3"/>
      <c r="YG279" s="3"/>
      <c r="YH279" s="3"/>
      <c r="YI279" s="3"/>
      <c r="YJ279" s="3"/>
      <c r="YK279" s="3"/>
      <c r="YL279" s="3"/>
      <c r="YM279" s="3"/>
      <c r="YN279" s="3"/>
      <c r="YO279" s="3"/>
      <c r="YP279" s="3"/>
      <c r="YQ279" s="3"/>
      <c r="YR279" s="3"/>
      <c r="YS279" s="3"/>
      <c r="YT279" s="3"/>
      <c r="YU279" s="3"/>
      <c r="YV279" s="3"/>
      <c r="YW279" s="3"/>
      <c r="YX279" s="3"/>
      <c r="YY279" s="3"/>
      <c r="YZ279" s="3"/>
      <c r="ZA279" s="3"/>
      <c r="ZB279" s="3"/>
      <c r="ZC279" s="3"/>
      <c r="ZD279" s="3"/>
      <c r="ZE279" s="3"/>
      <c r="ZF279" s="3"/>
      <c r="ZG279" s="3"/>
      <c r="ZH279" s="3"/>
      <c r="ZI279" s="3"/>
      <c r="ZJ279" s="3"/>
      <c r="ZK279" s="3"/>
      <c r="ZL279" s="3"/>
      <c r="ZM279" s="3"/>
      <c r="ZN279" s="3"/>
      <c r="ZO279" s="3"/>
      <c r="ZP279" s="3"/>
      <c r="ZQ279" s="3"/>
      <c r="ZR279" s="3"/>
      <c r="ZS279" s="3"/>
      <c r="ZT279" s="3"/>
      <c r="ZU279" s="3"/>
      <c r="ZV279" s="3"/>
      <c r="ZW279" s="3"/>
      <c r="ZX279" s="3"/>
      <c r="ZY279" s="3"/>
      <c r="ZZ279" s="3"/>
      <c r="AAA279" s="3"/>
      <c r="AAB279" s="3"/>
      <c r="AAC279" s="3"/>
      <c r="AAD279" s="3"/>
      <c r="AAE279" s="3"/>
      <c r="AAF279" s="3"/>
      <c r="AAG279" s="3"/>
      <c r="AAH279" s="3"/>
      <c r="AAI279" s="3"/>
      <c r="AAJ279" s="3"/>
      <c r="AAK279" s="3"/>
      <c r="AAL279" s="3"/>
      <c r="AAM279" s="3"/>
      <c r="AAN279" s="3"/>
      <c r="AAO279" s="3"/>
      <c r="AAP279" s="3"/>
      <c r="AAQ279" s="3"/>
      <c r="AAR279" s="3"/>
      <c r="AAS279" s="3"/>
      <c r="AAT279" s="3"/>
      <c r="AAU279" s="3"/>
      <c r="AAV279" s="3"/>
      <c r="AAW279" s="3"/>
      <c r="AAX279" s="3"/>
      <c r="AAY279" s="3"/>
      <c r="AAZ279" s="3"/>
      <c r="ABA279" s="3"/>
      <c r="ABB279" s="3"/>
      <c r="ABC279" s="3"/>
      <c r="ABD279" s="3"/>
      <c r="ABE279" s="3"/>
      <c r="ABF279" s="3"/>
      <c r="ABG279" s="3"/>
      <c r="ABH279" s="3"/>
      <c r="ABI279" s="3"/>
      <c r="ABJ279" s="3"/>
      <c r="ABK279" s="3"/>
      <c r="ABL279" s="3"/>
      <c r="ABM279" s="3"/>
      <c r="ABN279" s="3"/>
      <c r="ABO279" s="3"/>
      <c r="ABP279" s="3"/>
      <c r="ABQ279" s="3"/>
      <c r="ABR279" s="3"/>
      <c r="ABS279" s="3"/>
      <c r="ABT279" s="3"/>
      <c r="ABU279" s="3"/>
      <c r="ABV279" s="3"/>
      <c r="ABW279" s="3"/>
      <c r="ABX279" s="3"/>
      <c r="ABY279" s="3"/>
      <c r="ABZ279" s="3"/>
      <c r="ACA279" s="3"/>
      <c r="ACB279" s="3"/>
      <c r="ACC279" s="3"/>
      <c r="ACD279" s="3"/>
      <c r="ACE279" s="3"/>
      <c r="ACF279" s="3"/>
      <c r="ACG279" s="3"/>
      <c r="ACH279" s="3"/>
      <c r="ACI279" s="3"/>
      <c r="ACJ279" s="3"/>
      <c r="ACK279" s="3"/>
      <c r="ACL279" s="3"/>
      <c r="ACM279" s="3"/>
      <c r="ACN279" s="3"/>
      <c r="ACO279" s="3"/>
      <c r="ACP279" s="3"/>
      <c r="ACQ279" s="3"/>
      <c r="ACR279" s="3"/>
      <c r="ACS279" s="3"/>
      <c r="ACT279" s="3"/>
      <c r="ACU279" s="3"/>
      <c r="ACV279" s="3"/>
      <c r="ACW279" s="3"/>
      <c r="ACX279" s="3"/>
      <c r="ACY279" s="3"/>
      <c r="ACZ279" s="3"/>
      <c r="ADA279" s="3"/>
      <c r="ADB279" s="3"/>
      <c r="ADC279" s="3"/>
      <c r="ADD279" s="3"/>
      <c r="ADE279" s="3"/>
      <c r="ADF279" s="3"/>
      <c r="ADG279" s="3"/>
      <c r="ADH279" s="3"/>
      <c r="ADI279" s="3"/>
      <c r="ADJ279" s="3"/>
      <c r="ADK279" s="3"/>
      <c r="ADL279" s="3"/>
      <c r="ADM279" s="3"/>
      <c r="ADN279" s="3"/>
      <c r="ADO279" s="3"/>
      <c r="ADP279" s="3"/>
      <c r="ADQ279" s="3"/>
      <c r="ADR279" s="3"/>
      <c r="ADS279" s="3"/>
      <c r="ADT279" s="3"/>
      <c r="ADU279" s="3"/>
      <c r="ADV279" s="3"/>
      <c r="ADW279" s="3"/>
      <c r="ADX279" s="3"/>
      <c r="ADY279" s="3"/>
      <c r="ADZ279" s="3"/>
      <c r="AEA279" s="3"/>
      <c r="AEB279" s="3"/>
      <c r="AEC279" s="3"/>
      <c r="AED279" s="3"/>
      <c r="AEE279" s="3"/>
      <c r="AEF279" s="3"/>
      <c r="AEG279" s="3"/>
      <c r="AEH279" s="3"/>
      <c r="AEI279" s="3"/>
      <c r="AEJ279" s="3"/>
      <c r="AEK279" s="3"/>
      <c r="AEL279" s="3"/>
      <c r="AEM279" s="3"/>
      <c r="AEN279" s="3"/>
      <c r="AEO279" s="3"/>
      <c r="AEP279" s="3"/>
      <c r="AEQ279" s="3"/>
      <c r="AER279" s="3"/>
      <c r="AES279" s="3"/>
      <c r="AET279" s="3"/>
      <c r="AEU279" s="3"/>
      <c r="AEV279" s="3"/>
      <c r="AEW279" s="3"/>
      <c r="AEX279" s="3"/>
      <c r="AEY279" s="3"/>
      <c r="AEZ279" s="3"/>
      <c r="AFA279" s="3"/>
      <c r="AFB279" s="3"/>
      <c r="AFC279" s="3"/>
      <c r="AFD279" s="3"/>
      <c r="AFE279" s="3"/>
      <c r="AFF279" s="3"/>
      <c r="AFG279" s="3"/>
      <c r="AFH279" s="3"/>
      <c r="AFI279" s="3"/>
      <c r="AFJ279" s="3"/>
      <c r="AFK279" s="3"/>
      <c r="AFL279" s="3"/>
      <c r="AFM279" s="3"/>
      <c r="AFN279" s="3"/>
      <c r="AFO279" s="3"/>
      <c r="AFP279" s="3"/>
      <c r="AFQ279" s="3"/>
      <c r="AFR279" s="3"/>
      <c r="AFS279" s="3"/>
      <c r="AFT279" s="3"/>
      <c r="AFU279" s="3"/>
      <c r="AFV279" s="3"/>
      <c r="AFW279" s="3"/>
      <c r="AFX279" s="3"/>
      <c r="AFY279" s="3"/>
      <c r="AFZ279" s="3"/>
      <c r="AGA279" s="3"/>
      <c r="AGB279" s="3"/>
      <c r="AGC279" s="3"/>
      <c r="AGD279" s="3"/>
      <c r="AGE279" s="3"/>
      <c r="AGF279" s="3"/>
      <c r="AGG279" s="3"/>
      <c r="AGH279" s="3"/>
      <c r="AGI279" s="3"/>
      <c r="AGJ279" s="3"/>
      <c r="AGK279" s="3"/>
      <c r="AGL279" s="3"/>
      <c r="AGM279" s="3"/>
      <c r="AGN279" s="3"/>
      <c r="AGO279" s="3"/>
      <c r="AGP279" s="3"/>
      <c r="AGQ279" s="3"/>
      <c r="AGR279" s="3"/>
      <c r="AGS279" s="3"/>
      <c r="AGT279" s="3"/>
      <c r="AGU279" s="3"/>
      <c r="AGV279" s="3"/>
      <c r="AGW279" s="3"/>
      <c r="AGX279" s="3"/>
      <c r="AGY279" s="3"/>
      <c r="AGZ279" s="3"/>
      <c r="AHA279" s="3"/>
      <c r="AHB279" s="3"/>
      <c r="AHC279" s="3"/>
      <c r="AHD279" s="3"/>
      <c r="AHE279" s="3"/>
      <c r="AHF279" s="3"/>
      <c r="AHG279" s="3"/>
      <c r="AHH279" s="3"/>
      <c r="AHI279" s="3"/>
      <c r="AHJ279" s="3"/>
      <c r="AHK279" s="3"/>
      <c r="AHL279" s="3"/>
      <c r="AHM279" s="3"/>
      <c r="AHN279" s="3"/>
      <c r="AHO279" s="3"/>
      <c r="AHP279" s="3"/>
      <c r="AHQ279" s="3"/>
      <c r="AHR279" s="3"/>
      <c r="AHS279" s="3"/>
      <c r="AHT279" s="3"/>
      <c r="AHU279" s="3"/>
      <c r="AHV279" s="3"/>
      <c r="AHW279" s="3"/>
      <c r="AHX279" s="3"/>
      <c r="AHY279" s="3"/>
      <c r="AHZ279" s="3"/>
      <c r="AIA279" s="3"/>
      <c r="AIB279" s="3"/>
      <c r="AIC279" s="3"/>
      <c r="AID279" s="3"/>
      <c r="AIE279" s="3"/>
      <c r="AIF279" s="3"/>
      <c r="AIG279" s="3"/>
      <c r="AIH279" s="3"/>
      <c r="AII279" s="3"/>
      <c r="AIJ279" s="3"/>
      <c r="AIK279" s="3"/>
      <c r="AIL279" s="3"/>
      <c r="AIM279" s="3"/>
      <c r="AIN279" s="3"/>
      <c r="AIO279" s="3"/>
      <c r="AIP279" s="3"/>
      <c r="AIQ279" s="3"/>
      <c r="AIR279" s="3"/>
      <c r="AIS279" s="3"/>
      <c r="AIT279" s="3"/>
      <c r="AIU279" s="3"/>
      <c r="AIV279" s="3"/>
      <c r="AIW279" s="3"/>
      <c r="AIX279" s="3"/>
      <c r="AIY279" s="3"/>
      <c r="AIZ279" s="3"/>
      <c r="AJA279" s="3"/>
      <c r="AJB279" s="3"/>
      <c r="AJC279" s="3"/>
      <c r="AJD279" s="3"/>
      <c r="AJE279" s="3"/>
      <c r="AJF279" s="3"/>
      <c r="AJG279" s="3"/>
      <c r="AJH279" s="3"/>
      <c r="AJI279" s="3"/>
      <c r="AJJ279" s="3"/>
      <c r="AJK279" s="3"/>
      <c r="AJL279" s="3"/>
      <c r="AJM279" s="3"/>
      <c r="AJN279" s="3"/>
      <c r="AJO279" s="3"/>
      <c r="AJP279" s="3"/>
      <c r="AJQ279" s="3"/>
      <c r="AJR279" s="3"/>
      <c r="AJS279" s="3"/>
      <c r="AJT279" s="3"/>
      <c r="AJU279" s="3"/>
      <c r="AJV279" s="3"/>
      <c r="AJW279" s="3"/>
      <c r="AJX279" s="3"/>
      <c r="AJY279" s="3"/>
      <c r="AJZ279" s="3"/>
      <c r="AKA279" s="3"/>
      <c r="AKB279" s="3"/>
      <c r="AKC279" s="3"/>
      <c r="AKD279" s="3"/>
      <c r="AKE279" s="3"/>
      <c r="AKF279" s="3"/>
      <c r="AKG279" s="3"/>
      <c r="AKH279" s="3"/>
      <c r="AKI279" s="3"/>
      <c r="AKJ279" s="3"/>
      <c r="AKK279" s="3"/>
      <c r="AKL279" s="3"/>
      <c r="AKM279" s="3"/>
      <c r="AKN279" s="3"/>
      <c r="AKO279" s="3"/>
      <c r="AKP279" s="3"/>
      <c r="AKQ279" s="3"/>
      <c r="AKR279" s="3"/>
      <c r="AKS279" s="3"/>
      <c r="AKT279" s="3"/>
      <c r="AKU279" s="3"/>
      <c r="AKV279" s="3"/>
      <c r="AKW279" s="3"/>
      <c r="AKX279" s="3"/>
      <c r="AKY279" s="3"/>
      <c r="AKZ279" s="3"/>
      <c r="ALA279" s="3"/>
      <c r="ALB279" s="3"/>
      <c r="ALC279" s="3"/>
      <c r="ALD279" s="3"/>
      <c r="ALE279" s="3"/>
      <c r="ALF279" s="3"/>
      <c r="ALG279" s="3"/>
      <c r="ALH279" s="3"/>
      <c r="ALI279" s="3"/>
      <c r="ALJ279" s="3"/>
      <c r="ALK279" s="3"/>
      <c r="ALL279" s="3"/>
      <c r="ALM279" s="3"/>
      <c r="ALN279" s="3"/>
      <c r="ALO279" s="3"/>
      <c r="ALP279" s="3"/>
      <c r="ALQ279" s="3"/>
      <c r="ALR279" s="3"/>
      <c r="ALS279" s="3"/>
      <c r="ALT279" s="3"/>
      <c r="ALU279" s="3"/>
      <c r="ALV279" s="3"/>
      <c r="ALW279" s="3"/>
      <c r="ALX279" s="3"/>
      <c r="ALY279" s="3"/>
      <c r="ALZ279" s="3"/>
      <c r="AMA279" s="3"/>
      <c r="AMB279" s="3"/>
      <c r="AMC279" s="3"/>
      <c r="AMD279" s="3"/>
      <c r="AME279" s="3"/>
      <c r="AMF279" s="3"/>
      <c r="AMG279" s="3"/>
      <c r="AMH279" s="3"/>
      <c r="AMI279" s="3"/>
      <c r="AMJ279" s="3"/>
    </row>
    <row r="280" spans="1:1024" s="45" customFormat="1" ht="123.4" customHeight="1">
      <c r="A280" s="451"/>
      <c r="B280" s="453"/>
      <c r="C280" s="370"/>
      <c r="D280" s="367" t="s">
        <v>114</v>
      </c>
      <c r="E280" s="209" t="s">
        <v>118</v>
      </c>
      <c r="F280" s="21">
        <v>3</v>
      </c>
      <c r="G280" s="364" t="s">
        <v>47</v>
      </c>
      <c r="H280" s="209" t="s">
        <v>40</v>
      </c>
      <c r="I280" s="21" t="s">
        <v>411</v>
      </c>
      <c r="J280" s="364" t="s">
        <v>288</v>
      </c>
      <c r="K280" s="21">
        <v>3</v>
      </c>
      <c r="L280" s="21">
        <v>3</v>
      </c>
      <c r="M280" s="364" t="s">
        <v>47</v>
      </c>
      <c r="N280" s="364" t="s">
        <v>47</v>
      </c>
      <c r="O280" s="209" t="s">
        <v>47</v>
      </c>
      <c r="P280" s="364" t="s">
        <v>47</v>
      </c>
      <c r="Q280" s="364" t="s">
        <v>80</v>
      </c>
      <c r="R280" s="21">
        <v>3</v>
      </c>
      <c r="S280" s="364" t="s">
        <v>47</v>
      </c>
      <c r="T280" s="364" t="s">
        <v>47</v>
      </c>
      <c r="U280" s="209"/>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c r="IP280" s="3"/>
      <c r="IQ280" s="3"/>
      <c r="IR280" s="3"/>
      <c r="IS280" s="3"/>
      <c r="IT280" s="3"/>
      <c r="IU280" s="3"/>
      <c r="IV280" s="3"/>
      <c r="IW280" s="3"/>
      <c r="IX280" s="3"/>
      <c r="IY280" s="3"/>
      <c r="IZ280" s="3"/>
      <c r="JA280" s="3"/>
      <c r="JB280" s="3"/>
      <c r="JC280" s="3"/>
      <c r="JD280" s="3"/>
      <c r="JE280" s="3"/>
      <c r="JF280" s="3"/>
      <c r="JG280" s="3"/>
      <c r="JH280" s="3"/>
      <c r="JI280" s="3"/>
      <c r="JJ280" s="3"/>
      <c r="JK280" s="3"/>
      <c r="JL280" s="3"/>
      <c r="JM280" s="3"/>
      <c r="JN280" s="3"/>
      <c r="JO280" s="3"/>
      <c r="JP280" s="3"/>
      <c r="JQ280" s="3"/>
      <c r="JR280" s="3"/>
      <c r="JS280" s="3"/>
      <c r="JT280" s="3"/>
      <c r="JU280" s="3"/>
      <c r="JV280" s="3"/>
      <c r="JW280" s="3"/>
      <c r="JX280" s="3"/>
      <c r="JY280" s="3"/>
      <c r="JZ280" s="3"/>
      <c r="KA280" s="3"/>
      <c r="KB280" s="3"/>
      <c r="KC280" s="3"/>
      <c r="KD280" s="3"/>
      <c r="KE280" s="3"/>
      <c r="KF280" s="3"/>
      <c r="KG280" s="3"/>
      <c r="KH280" s="3"/>
      <c r="KI280" s="3"/>
      <c r="KJ280" s="3"/>
      <c r="KK280" s="3"/>
      <c r="KL280" s="3"/>
      <c r="KM280" s="3"/>
      <c r="KN280" s="3"/>
      <c r="KO280" s="3"/>
      <c r="KP280" s="3"/>
      <c r="KQ280" s="3"/>
      <c r="KR280" s="3"/>
      <c r="KS280" s="3"/>
      <c r="KT280" s="3"/>
      <c r="KU280" s="3"/>
      <c r="KV280" s="3"/>
      <c r="KW280" s="3"/>
      <c r="KX280" s="3"/>
      <c r="KY280" s="3"/>
      <c r="KZ280" s="3"/>
      <c r="LA280" s="3"/>
      <c r="LB280" s="3"/>
      <c r="LC280" s="3"/>
      <c r="LD280" s="3"/>
      <c r="LE280" s="3"/>
      <c r="LF280" s="3"/>
      <c r="LG280" s="3"/>
      <c r="LH280" s="3"/>
      <c r="LI280" s="3"/>
      <c r="LJ280" s="3"/>
      <c r="LK280" s="3"/>
      <c r="LL280" s="3"/>
      <c r="LM280" s="3"/>
      <c r="LN280" s="3"/>
      <c r="LO280" s="3"/>
      <c r="LP280" s="3"/>
      <c r="LQ280" s="3"/>
      <c r="LR280" s="3"/>
      <c r="LS280" s="3"/>
      <c r="LT280" s="3"/>
      <c r="LU280" s="3"/>
      <c r="LV280" s="3"/>
      <c r="LW280" s="3"/>
      <c r="LX280" s="3"/>
      <c r="LY280" s="3"/>
      <c r="LZ280" s="3"/>
      <c r="MA280" s="3"/>
      <c r="MB280" s="3"/>
      <c r="MC280" s="3"/>
      <c r="MD280" s="3"/>
      <c r="ME280" s="3"/>
      <c r="MF280" s="3"/>
      <c r="MG280" s="3"/>
      <c r="MH280" s="3"/>
      <c r="MI280" s="3"/>
      <c r="MJ280" s="3"/>
      <c r="MK280" s="3"/>
      <c r="ML280" s="3"/>
      <c r="MM280" s="3"/>
      <c r="MN280" s="3"/>
      <c r="MO280" s="3"/>
      <c r="MP280" s="3"/>
      <c r="MQ280" s="3"/>
      <c r="MR280" s="3"/>
      <c r="MS280" s="3"/>
      <c r="MT280" s="3"/>
      <c r="MU280" s="3"/>
      <c r="MV280" s="3"/>
      <c r="MW280" s="3"/>
      <c r="MX280" s="3"/>
      <c r="MY280" s="3"/>
      <c r="MZ280" s="3"/>
      <c r="NA280" s="3"/>
      <c r="NB280" s="3"/>
      <c r="NC280" s="3"/>
      <c r="ND280" s="3"/>
      <c r="NE280" s="3"/>
      <c r="NF280" s="3"/>
      <c r="NG280" s="3"/>
      <c r="NH280" s="3"/>
      <c r="NI280" s="3"/>
      <c r="NJ280" s="3"/>
      <c r="NK280" s="3"/>
      <c r="NL280" s="3"/>
      <c r="NM280" s="3"/>
      <c r="NN280" s="3"/>
      <c r="NO280" s="3"/>
      <c r="NP280" s="3"/>
      <c r="NQ280" s="3"/>
      <c r="NR280" s="3"/>
      <c r="NS280" s="3"/>
      <c r="NT280" s="3"/>
      <c r="NU280" s="3"/>
      <c r="NV280" s="3"/>
      <c r="NW280" s="3"/>
      <c r="NX280" s="3"/>
      <c r="NY280" s="3"/>
      <c r="NZ280" s="3"/>
      <c r="OA280" s="3"/>
      <c r="OB280" s="3"/>
      <c r="OC280" s="3"/>
      <c r="OD280" s="3"/>
      <c r="OE280" s="3"/>
      <c r="OF280" s="3"/>
      <c r="OG280" s="3"/>
      <c r="OH280" s="3"/>
      <c r="OI280" s="3"/>
      <c r="OJ280" s="3"/>
      <c r="OK280" s="3"/>
      <c r="OL280" s="3"/>
      <c r="OM280" s="3"/>
      <c r="ON280" s="3"/>
      <c r="OO280" s="3"/>
      <c r="OP280" s="3"/>
      <c r="OQ280" s="3"/>
      <c r="OR280" s="3"/>
      <c r="OS280" s="3"/>
      <c r="OT280" s="3"/>
      <c r="OU280" s="3"/>
      <c r="OV280" s="3"/>
      <c r="OW280" s="3"/>
      <c r="OX280" s="3"/>
      <c r="OY280" s="3"/>
      <c r="OZ280" s="3"/>
      <c r="PA280" s="3"/>
      <c r="PB280" s="3"/>
      <c r="PC280" s="3"/>
      <c r="PD280" s="3"/>
      <c r="PE280" s="3"/>
      <c r="PF280" s="3"/>
      <c r="PG280" s="3"/>
      <c r="PH280" s="3"/>
      <c r="PI280" s="3"/>
      <c r="PJ280" s="3"/>
      <c r="PK280" s="3"/>
      <c r="PL280" s="3"/>
      <c r="PM280" s="3"/>
      <c r="PN280" s="3"/>
      <c r="PO280" s="3"/>
      <c r="PP280" s="3"/>
      <c r="PQ280" s="3"/>
      <c r="PR280" s="3"/>
      <c r="PS280" s="3"/>
      <c r="PT280" s="3"/>
      <c r="PU280" s="3"/>
      <c r="PV280" s="3"/>
      <c r="PW280" s="3"/>
      <c r="PX280" s="3"/>
      <c r="PY280" s="3"/>
      <c r="PZ280" s="3"/>
      <c r="QA280" s="3"/>
      <c r="QB280" s="3"/>
      <c r="QC280" s="3"/>
      <c r="QD280" s="3"/>
      <c r="QE280" s="3"/>
      <c r="QF280" s="3"/>
      <c r="QG280" s="3"/>
      <c r="QH280" s="3"/>
      <c r="QI280" s="3"/>
      <c r="QJ280" s="3"/>
      <c r="QK280" s="3"/>
      <c r="QL280" s="3"/>
      <c r="QM280" s="3"/>
      <c r="QN280" s="3"/>
      <c r="QO280" s="3"/>
      <c r="QP280" s="3"/>
      <c r="QQ280" s="3"/>
      <c r="QR280" s="3"/>
      <c r="QS280" s="3"/>
      <c r="QT280" s="3"/>
      <c r="QU280" s="3"/>
      <c r="QV280" s="3"/>
      <c r="QW280" s="3"/>
      <c r="QX280" s="3"/>
      <c r="QY280" s="3"/>
      <c r="QZ280" s="3"/>
      <c r="RA280" s="3"/>
      <c r="RB280" s="3"/>
      <c r="RC280" s="3"/>
      <c r="RD280" s="3"/>
      <c r="RE280" s="3"/>
      <c r="RF280" s="3"/>
      <c r="RG280" s="3"/>
      <c r="RH280" s="3"/>
      <c r="RI280" s="3"/>
      <c r="RJ280" s="3"/>
      <c r="RK280" s="3"/>
      <c r="RL280" s="3"/>
      <c r="RM280" s="3"/>
      <c r="RN280" s="3"/>
      <c r="RO280" s="3"/>
      <c r="RP280" s="3"/>
      <c r="RQ280" s="3"/>
      <c r="RR280" s="3"/>
      <c r="RS280" s="3"/>
      <c r="RT280" s="3"/>
      <c r="RU280" s="3"/>
      <c r="RV280" s="3"/>
      <c r="RW280" s="3"/>
      <c r="RX280" s="3"/>
      <c r="RY280" s="3"/>
      <c r="RZ280" s="3"/>
      <c r="SA280" s="3"/>
      <c r="SB280" s="3"/>
      <c r="SC280" s="3"/>
      <c r="SD280" s="3"/>
      <c r="SE280" s="3"/>
      <c r="SF280" s="3"/>
      <c r="SG280" s="3"/>
      <c r="SH280" s="3"/>
      <c r="SI280" s="3"/>
      <c r="SJ280" s="3"/>
      <c r="SK280" s="3"/>
      <c r="SL280" s="3"/>
      <c r="SM280" s="3"/>
      <c r="SN280" s="3"/>
      <c r="SO280" s="3"/>
      <c r="SP280" s="3"/>
      <c r="SQ280" s="3"/>
      <c r="SR280" s="3"/>
      <c r="SS280" s="3"/>
      <c r="ST280" s="3"/>
      <c r="SU280" s="3"/>
      <c r="SV280" s="3"/>
      <c r="SW280" s="3"/>
      <c r="SX280" s="3"/>
      <c r="SY280" s="3"/>
      <c r="SZ280" s="3"/>
      <c r="TA280" s="3"/>
      <c r="TB280" s="3"/>
      <c r="TC280" s="3"/>
      <c r="TD280" s="3"/>
      <c r="TE280" s="3"/>
      <c r="TF280" s="3"/>
      <c r="TG280" s="3"/>
      <c r="TH280" s="3"/>
      <c r="TI280" s="3"/>
      <c r="TJ280" s="3"/>
      <c r="TK280" s="3"/>
      <c r="TL280" s="3"/>
      <c r="TM280" s="3"/>
      <c r="TN280" s="3"/>
      <c r="TO280" s="3"/>
      <c r="TP280" s="3"/>
      <c r="TQ280" s="3"/>
      <c r="TR280" s="3"/>
      <c r="TS280" s="3"/>
      <c r="TT280" s="3"/>
      <c r="TU280" s="3"/>
      <c r="TV280" s="3"/>
      <c r="TW280" s="3"/>
      <c r="TX280" s="3"/>
      <c r="TY280" s="3"/>
      <c r="TZ280" s="3"/>
      <c r="UA280" s="3"/>
      <c r="UB280" s="3"/>
      <c r="UC280" s="3"/>
      <c r="UD280" s="3"/>
      <c r="UE280" s="3"/>
      <c r="UF280" s="3"/>
      <c r="UG280" s="3"/>
      <c r="UH280" s="3"/>
      <c r="UI280" s="3"/>
      <c r="UJ280" s="3"/>
      <c r="UK280" s="3"/>
      <c r="UL280" s="3"/>
      <c r="UM280" s="3"/>
      <c r="UN280" s="3"/>
      <c r="UO280" s="3"/>
      <c r="UP280" s="3"/>
      <c r="UQ280" s="3"/>
      <c r="UR280" s="3"/>
      <c r="US280" s="3"/>
      <c r="UT280" s="3"/>
      <c r="UU280" s="3"/>
      <c r="UV280" s="3"/>
      <c r="UW280" s="3"/>
      <c r="UX280" s="3"/>
      <c r="UY280" s="3"/>
      <c r="UZ280" s="3"/>
      <c r="VA280" s="3"/>
      <c r="VB280" s="3"/>
      <c r="VC280" s="3"/>
      <c r="VD280" s="3"/>
      <c r="VE280" s="3"/>
      <c r="VF280" s="3"/>
      <c r="VG280" s="3"/>
      <c r="VH280" s="3"/>
      <c r="VI280" s="3"/>
      <c r="VJ280" s="3"/>
      <c r="VK280" s="3"/>
      <c r="VL280" s="3"/>
      <c r="VM280" s="3"/>
      <c r="VN280" s="3"/>
      <c r="VO280" s="3"/>
      <c r="VP280" s="3"/>
      <c r="VQ280" s="3"/>
      <c r="VR280" s="3"/>
      <c r="VS280" s="3"/>
      <c r="VT280" s="3"/>
      <c r="VU280" s="3"/>
      <c r="VV280" s="3"/>
      <c r="VW280" s="3"/>
      <c r="VX280" s="3"/>
      <c r="VY280" s="3"/>
      <c r="VZ280" s="3"/>
      <c r="WA280" s="3"/>
      <c r="WB280" s="3"/>
      <c r="WC280" s="3"/>
      <c r="WD280" s="3"/>
      <c r="WE280" s="3"/>
      <c r="WF280" s="3"/>
      <c r="WG280" s="3"/>
      <c r="WH280" s="3"/>
      <c r="WI280" s="3"/>
      <c r="WJ280" s="3"/>
      <c r="WK280" s="3"/>
      <c r="WL280" s="3"/>
      <c r="WM280" s="3"/>
      <c r="WN280" s="3"/>
      <c r="WO280" s="3"/>
      <c r="WP280" s="3"/>
      <c r="WQ280" s="3"/>
      <c r="WR280" s="3"/>
      <c r="WS280" s="3"/>
      <c r="WT280" s="3"/>
      <c r="WU280" s="3"/>
      <c r="WV280" s="3"/>
      <c r="WW280" s="3"/>
      <c r="WX280" s="3"/>
      <c r="WY280" s="3"/>
      <c r="WZ280" s="3"/>
      <c r="XA280" s="3"/>
      <c r="XB280" s="3"/>
      <c r="XC280" s="3"/>
      <c r="XD280" s="3"/>
      <c r="XE280" s="3"/>
      <c r="XF280" s="3"/>
      <c r="XG280" s="3"/>
      <c r="XH280" s="3"/>
      <c r="XI280" s="3"/>
      <c r="XJ280" s="3"/>
      <c r="XK280" s="3"/>
      <c r="XL280" s="3"/>
      <c r="XM280" s="3"/>
      <c r="XN280" s="3"/>
      <c r="XO280" s="3"/>
      <c r="XP280" s="3"/>
      <c r="XQ280" s="3"/>
      <c r="XR280" s="3"/>
      <c r="XS280" s="3"/>
      <c r="XT280" s="3"/>
      <c r="XU280" s="3"/>
      <c r="XV280" s="3"/>
      <c r="XW280" s="3"/>
      <c r="XX280" s="3"/>
      <c r="XY280" s="3"/>
      <c r="XZ280" s="3"/>
      <c r="YA280" s="3"/>
      <c r="YB280" s="3"/>
      <c r="YC280" s="3"/>
      <c r="YD280" s="3"/>
      <c r="YE280" s="3"/>
      <c r="YF280" s="3"/>
      <c r="YG280" s="3"/>
      <c r="YH280" s="3"/>
      <c r="YI280" s="3"/>
      <c r="YJ280" s="3"/>
      <c r="YK280" s="3"/>
      <c r="YL280" s="3"/>
      <c r="YM280" s="3"/>
      <c r="YN280" s="3"/>
      <c r="YO280" s="3"/>
      <c r="YP280" s="3"/>
      <c r="YQ280" s="3"/>
      <c r="YR280" s="3"/>
      <c r="YS280" s="3"/>
      <c r="YT280" s="3"/>
      <c r="YU280" s="3"/>
      <c r="YV280" s="3"/>
      <c r="YW280" s="3"/>
      <c r="YX280" s="3"/>
      <c r="YY280" s="3"/>
      <c r="YZ280" s="3"/>
      <c r="ZA280" s="3"/>
      <c r="ZB280" s="3"/>
      <c r="ZC280" s="3"/>
      <c r="ZD280" s="3"/>
      <c r="ZE280" s="3"/>
      <c r="ZF280" s="3"/>
      <c r="ZG280" s="3"/>
      <c r="ZH280" s="3"/>
      <c r="ZI280" s="3"/>
      <c r="ZJ280" s="3"/>
      <c r="ZK280" s="3"/>
      <c r="ZL280" s="3"/>
      <c r="ZM280" s="3"/>
      <c r="ZN280" s="3"/>
      <c r="ZO280" s="3"/>
      <c r="ZP280" s="3"/>
      <c r="ZQ280" s="3"/>
      <c r="ZR280" s="3"/>
      <c r="ZS280" s="3"/>
      <c r="ZT280" s="3"/>
      <c r="ZU280" s="3"/>
      <c r="ZV280" s="3"/>
      <c r="ZW280" s="3"/>
      <c r="ZX280" s="3"/>
      <c r="ZY280" s="3"/>
      <c r="ZZ280" s="3"/>
      <c r="AAA280" s="3"/>
      <c r="AAB280" s="3"/>
      <c r="AAC280" s="3"/>
      <c r="AAD280" s="3"/>
      <c r="AAE280" s="3"/>
      <c r="AAF280" s="3"/>
      <c r="AAG280" s="3"/>
      <c r="AAH280" s="3"/>
      <c r="AAI280" s="3"/>
      <c r="AAJ280" s="3"/>
      <c r="AAK280" s="3"/>
      <c r="AAL280" s="3"/>
      <c r="AAM280" s="3"/>
      <c r="AAN280" s="3"/>
      <c r="AAO280" s="3"/>
      <c r="AAP280" s="3"/>
      <c r="AAQ280" s="3"/>
      <c r="AAR280" s="3"/>
      <c r="AAS280" s="3"/>
      <c r="AAT280" s="3"/>
      <c r="AAU280" s="3"/>
      <c r="AAV280" s="3"/>
      <c r="AAW280" s="3"/>
      <c r="AAX280" s="3"/>
      <c r="AAY280" s="3"/>
      <c r="AAZ280" s="3"/>
      <c r="ABA280" s="3"/>
      <c r="ABB280" s="3"/>
      <c r="ABC280" s="3"/>
      <c r="ABD280" s="3"/>
      <c r="ABE280" s="3"/>
      <c r="ABF280" s="3"/>
      <c r="ABG280" s="3"/>
      <c r="ABH280" s="3"/>
      <c r="ABI280" s="3"/>
      <c r="ABJ280" s="3"/>
      <c r="ABK280" s="3"/>
      <c r="ABL280" s="3"/>
      <c r="ABM280" s="3"/>
      <c r="ABN280" s="3"/>
      <c r="ABO280" s="3"/>
      <c r="ABP280" s="3"/>
      <c r="ABQ280" s="3"/>
      <c r="ABR280" s="3"/>
      <c r="ABS280" s="3"/>
      <c r="ABT280" s="3"/>
      <c r="ABU280" s="3"/>
      <c r="ABV280" s="3"/>
      <c r="ABW280" s="3"/>
      <c r="ABX280" s="3"/>
      <c r="ABY280" s="3"/>
      <c r="ABZ280" s="3"/>
      <c r="ACA280" s="3"/>
      <c r="ACB280" s="3"/>
      <c r="ACC280" s="3"/>
      <c r="ACD280" s="3"/>
      <c r="ACE280" s="3"/>
      <c r="ACF280" s="3"/>
      <c r="ACG280" s="3"/>
      <c r="ACH280" s="3"/>
      <c r="ACI280" s="3"/>
      <c r="ACJ280" s="3"/>
      <c r="ACK280" s="3"/>
      <c r="ACL280" s="3"/>
      <c r="ACM280" s="3"/>
      <c r="ACN280" s="3"/>
      <c r="ACO280" s="3"/>
      <c r="ACP280" s="3"/>
      <c r="ACQ280" s="3"/>
      <c r="ACR280" s="3"/>
      <c r="ACS280" s="3"/>
      <c r="ACT280" s="3"/>
      <c r="ACU280" s="3"/>
      <c r="ACV280" s="3"/>
      <c r="ACW280" s="3"/>
      <c r="ACX280" s="3"/>
      <c r="ACY280" s="3"/>
      <c r="ACZ280" s="3"/>
      <c r="ADA280" s="3"/>
      <c r="ADB280" s="3"/>
      <c r="ADC280" s="3"/>
      <c r="ADD280" s="3"/>
      <c r="ADE280" s="3"/>
      <c r="ADF280" s="3"/>
      <c r="ADG280" s="3"/>
      <c r="ADH280" s="3"/>
      <c r="ADI280" s="3"/>
      <c r="ADJ280" s="3"/>
      <c r="ADK280" s="3"/>
      <c r="ADL280" s="3"/>
      <c r="ADM280" s="3"/>
      <c r="ADN280" s="3"/>
      <c r="ADO280" s="3"/>
      <c r="ADP280" s="3"/>
      <c r="ADQ280" s="3"/>
      <c r="ADR280" s="3"/>
      <c r="ADS280" s="3"/>
      <c r="ADT280" s="3"/>
      <c r="ADU280" s="3"/>
      <c r="ADV280" s="3"/>
      <c r="ADW280" s="3"/>
      <c r="ADX280" s="3"/>
      <c r="ADY280" s="3"/>
      <c r="ADZ280" s="3"/>
      <c r="AEA280" s="3"/>
      <c r="AEB280" s="3"/>
      <c r="AEC280" s="3"/>
      <c r="AED280" s="3"/>
      <c r="AEE280" s="3"/>
      <c r="AEF280" s="3"/>
      <c r="AEG280" s="3"/>
      <c r="AEH280" s="3"/>
      <c r="AEI280" s="3"/>
      <c r="AEJ280" s="3"/>
      <c r="AEK280" s="3"/>
      <c r="AEL280" s="3"/>
      <c r="AEM280" s="3"/>
      <c r="AEN280" s="3"/>
      <c r="AEO280" s="3"/>
      <c r="AEP280" s="3"/>
      <c r="AEQ280" s="3"/>
      <c r="AER280" s="3"/>
      <c r="AES280" s="3"/>
      <c r="AET280" s="3"/>
      <c r="AEU280" s="3"/>
      <c r="AEV280" s="3"/>
      <c r="AEW280" s="3"/>
      <c r="AEX280" s="3"/>
      <c r="AEY280" s="3"/>
      <c r="AEZ280" s="3"/>
      <c r="AFA280" s="3"/>
      <c r="AFB280" s="3"/>
      <c r="AFC280" s="3"/>
      <c r="AFD280" s="3"/>
      <c r="AFE280" s="3"/>
      <c r="AFF280" s="3"/>
      <c r="AFG280" s="3"/>
      <c r="AFH280" s="3"/>
      <c r="AFI280" s="3"/>
      <c r="AFJ280" s="3"/>
      <c r="AFK280" s="3"/>
      <c r="AFL280" s="3"/>
      <c r="AFM280" s="3"/>
      <c r="AFN280" s="3"/>
      <c r="AFO280" s="3"/>
      <c r="AFP280" s="3"/>
      <c r="AFQ280" s="3"/>
      <c r="AFR280" s="3"/>
      <c r="AFS280" s="3"/>
      <c r="AFT280" s="3"/>
      <c r="AFU280" s="3"/>
      <c r="AFV280" s="3"/>
      <c r="AFW280" s="3"/>
      <c r="AFX280" s="3"/>
      <c r="AFY280" s="3"/>
      <c r="AFZ280" s="3"/>
      <c r="AGA280" s="3"/>
      <c r="AGB280" s="3"/>
      <c r="AGC280" s="3"/>
      <c r="AGD280" s="3"/>
      <c r="AGE280" s="3"/>
      <c r="AGF280" s="3"/>
      <c r="AGG280" s="3"/>
      <c r="AGH280" s="3"/>
      <c r="AGI280" s="3"/>
      <c r="AGJ280" s="3"/>
      <c r="AGK280" s="3"/>
      <c r="AGL280" s="3"/>
      <c r="AGM280" s="3"/>
      <c r="AGN280" s="3"/>
      <c r="AGO280" s="3"/>
      <c r="AGP280" s="3"/>
      <c r="AGQ280" s="3"/>
      <c r="AGR280" s="3"/>
      <c r="AGS280" s="3"/>
      <c r="AGT280" s="3"/>
      <c r="AGU280" s="3"/>
      <c r="AGV280" s="3"/>
      <c r="AGW280" s="3"/>
      <c r="AGX280" s="3"/>
      <c r="AGY280" s="3"/>
      <c r="AGZ280" s="3"/>
      <c r="AHA280" s="3"/>
      <c r="AHB280" s="3"/>
      <c r="AHC280" s="3"/>
      <c r="AHD280" s="3"/>
      <c r="AHE280" s="3"/>
      <c r="AHF280" s="3"/>
      <c r="AHG280" s="3"/>
      <c r="AHH280" s="3"/>
      <c r="AHI280" s="3"/>
      <c r="AHJ280" s="3"/>
      <c r="AHK280" s="3"/>
      <c r="AHL280" s="3"/>
      <c r="AHM280" s="3"/>
      <c r="AHN280" s="3"/>
      <c r="AHO280" s="3"/>
      <c r="AHP280" s="3"/>
      <c r="AHQ280" s="3"/>
      <c r="AHR280" s="3"/>
      <c r="AHS280" s="3"/>
      <c r="AHT280" s="3"/>
      <c r="AHU280" s="3"/>
      <c r="AHV280" s="3"/>
      <c r="AHW280" s="3"/>
      <c r="AHX280" s="3"/>
      <c r="AHY280" s="3"/>
      <c r="AHZ280" s="3"/>
      <c r="AIA280" s="3"/>
      <c r="AIB280" s="3"/>
      <c r="AIC280" s="3"/>
      <c r="AID280" s="3"/>
      <c r="AIE280" s="3"/>
      <c r="AIF280" s="3"/>
      <c r="AIG280" s="3"/>
      <c r="AIH280" s="3"/>
      <c r="AII280" s="3"/>
      <c r="AIJ280" s="3"/>
      <c r="AIK280" s="3"/>
      <c r="AIL280" s="3"/>
      <c r="AIM280" s="3"/>
      <c r="AIN280" s="3"/>
      <c r="AIO280" s="3"/>
      <c r="AIP280" s="3"/>
      <c r="AIQ280" s="3"/>
      <c r="AIR280" s="3"/>
      <c r="AIS280" s="3"/>
      <c r="AIT280" s="3"/>
      <c r="AIU280" s="3"/>
      <c r="AIV280" s="3"/>
      <c r="AIW280" s="3"/>
      <c r="AIX280" s="3"/>
      <c r="AIY280" s="3"/>
      <c r="AIZ280" s="3"/>
      <c r="AJA280" s="3"/>
      <c r="AJB280" s="3"/>
      <c r="AJC280" s="3"/>
      <c r="AJD280" s="3"/>
      <c r="AJE280" s="3"/>
      <c r="AJF280" s="3"/>
      <c r="AJG280" s="3"/>
      <c r="AJH280" s="3"/>
      <c r="AJI280" s="3"/>
      <c r="AJJ280" s="3"/>
      <c r="AJK280" s="3"/>
      <c r="AJL280" s="3"/>
      <c r="AJM280" s="3"/>
      <c r="AJN280" s="3"/>
      <c r="AJO280" s="3"/>
      <c r="AJP280" s="3"/>
      <c r="AJQ280" s="3"/>
      <c r="AJR280" s="3"/>
      <c r="AJS280" s="3"/>
      <c r="AJT280" s="3"/>
      <c r="AJU280" s="3"/>
      <c r="AJV280" s="3"/>
      <c r="AJW280" s="3"/>
      <c r="AJX280" s="3"/>
      <c r="AJY280" s="3"/>
      <c r="AJZ280" s="3"/>
      <c r="AKA280" s="3"/>
      <c r="AKB280" s="3"/>
      <c r="AKC280" s="3"/>
      <c r="AKD280" s="3"/>
      <c r="AKE280" s="3"/>
      <c r="AKF280" s="3"/>
      <c r="AKG280" s="3"/>
      <c r="AKH280" s="3"/>
      <c r="AKI280" s="3"/>
      <c r="AKJ280" s="3"/>
      <c r="AKK280" s="3"/>
      <c r="AKL280" s="3"/>
      <c r="AKM280" s="3"/>
      <c r="AKN280" s="3"/>
      <c r="AKO280" s="3"/>
      <c r="AKP280" s="3"/>
      <c r="AKQ280" s="3"/>
      <c r="AKR280" s="3"/>
      <c r="AKS280" s="3"/>
      <c r="AKT280" s="3"/>
      <c r="AKU280" s="3"/>
      <c r="AKV280" s="3"/>
      <c r="AKW280" s="3"/>
      <c r="AKX280" s="3"/>
      <c r="AKY280" s="3"/>
      <c r="AKZ280" s="3"/>
      <c r="ALA280" s="3"/>
      <c r="ALB280" s="3"/>
      <c r="ALC280" s="3"/>
      <c r="ALD280" s="3"/>
      <c r="ALE280" s="3"/>
      <c r="ALF280" s="3"/>
      <c r="ALG280" s="3"/>
      <c r="ALH280" s="3"/>
      <c r="ALI280" s="3"/>
      <c r="ALJ280" s="3"/>
      <c r="ALK280" s="3"/>
      <c r="ALL280" s="3"/>
      <c r="ALM280" s="3"/>
      <c r="ALN280" s="3"/>
      <c r="ALO280" s="3"/>
      <c r="ALP280" s="3"/>
      <c r="ALQ280" s="3"/>
      <c r="ALR280" s="3"/>
      <c r="ALS280" s="3"/>
      <c r="ALT280" s="3"/>
      <c r="ALU280" s="3"/>
      <c r="ALV280" s="3"/>
      <c r="ALW280" s="3"/>
      <c r="ALX280" s="3"/>
      <c r="ALY280" s="3"/>
      <c r="ALZ280" s="3"/>
      <c r="AMA280" s="3"/>
      <c r="AMB280" s="3"/>
      <c r="AMC280" s="3"/>
      <c r="AMD280" s="3"/>
      <c r="AME280" s="3"/>
      <c r="AMF280" s="3"/>
      <c r="AMG280" s="3"/>
      <c r="AMH280" s="3"/>
      <c r="AMI280" s="3"/>
      <c r="AMJ280" s="3"/>
    </row>
    <row r="281" spans="1:1024" s="45" customFormat="1" ht="39.950000000000003" customHeight="1">
      <c r="A281" s="451"/>
      <c r="B281" s="453"/>
      <c r="C281" s="370"/>
      <c r="D281" s="369"/>
      <c r="E281" s="364" t="s">
        <v>138</v>
      </c>
      <c r="F281" s="374">
        <v>3</v>
      </c>
      <c r="G281" s="365"/>
      <c r="H281" s="374" t="s">
        <v>100</v>
      </c>
      <c r="I281" s="374" t="s">
        <v>942</v>
      </c>
      <c r="J281" s="365"/>
      <c r="K281" s="374">
        <v>3</v>
      </c>
      <c r="L281" s="374">
        <v>3</v>
      </c>
      <c r="M281" s="365"/>
      <c r="N281" s="365"/>
      <c r="O281" s="374" t="s">
        <v>47</v>
      </c>
      <c r="P281" s="365"/>
      <c r="Q281" s="365"/>
      <c r="R281" s="374">
        <v>3</v>
      </c>
      <c r="S281" s="365"/>
      <c r="T281" s="365"/>
      <c r="U281" s="209" t="s">
        <v>403</v>
      </c>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c r="IP281" s="3"/>
      <c r="IQ281" s="3"/>
      <c r="IR281" s="3"/>
      <c r="IS281" s="3"/>
      <c r="IT281" s="3"/>
      <c r="IU281" s="3"/>
      <c r="IV281" s="3"/>
      <c r="IW281" s="3"/>
      <c r="IX281" s="3"/>
      <c r="IY281" s="3"/>
      <c r="IZ281" s="3"/>
      <c r="JA281" s="3"/>
      <c r="JB281" s="3"/>
      <c r="JC281" s="3"/>
      <c r="JD281" s="3"/>
      <c r="JE281" s="3"/>
      <c r="JF281" s="3"/>
      <c r="JG281" s="3"/>
      <c r="JH281" s="3"/>
      <c r="JI281" s="3"/>
      <c r="JJ281" s="3"/>
      <c r="JK281" s="3"/>
      <c r="JL281" s="3"/>
      <c r="JM281" s="3"/>
      <c r="JN281" s="3"/>
      <c r="JO281" s="3"/>
      <c r="JP281" s="3"/>
      <c r="JQ281" s="3"/>
      <c r="JR281" s="3"/>
      <c r="JS281" s="3"/>
      <c r="JT281" s="3"/>
      <c r="JU281" s="3"/>
      <c r="JV281" s="3"/>
      <c r="JW281" s="3"/>
      <c r="JX281" s="3"/>
      <c r="JY281" s="3"/>
      <c r="JZ281" s="3"/>
      <c r="KA281" s="3"/>
      <c r="KB281" s="3"/>
      <c r="KC281" s="3"/>
      <c r="KD281" s="3"/>
      <c r="KE281" s="3"/>
      <c r="KF281" s="3"/>
      <c r="KG281" s="3"/>
      <c r="KH281" s="3"/>
      <c r="KI281" s="3"/>
      <c r="KJ281" s="3"/>
      <c r="KK281" s="3"/>
      <c r="KL281" s="3"/>
      <c r="KM281" s="3"/>
      <c r="KN281" s="3"/>
      <c r="KO281" s="3"/>
      <c r="KP281" s="3"/>
      <c r="KQ281" s="3"/>
      <c r="KR281" s="3"/>
      <c r="KS281" s="3"/>
      <c r="KT281" s="3"/>
      <c r="KU281" s="3"/>
      <c r="KV281" s="3"/>
      <c r="KW281" s="3"/>
      <c r="KX281" s="3"/>
      <c r="KY281" s="3"/>
      <c r="KZ281" s="3"/>
      <c r="LA281" s="3"/>
      <c r="LB281" s="3"/>
      <c r="LC281" s="3"/>
      <c r="LD281" s="3"/>
      <c r="LE281" s="3"/>
      <c r="LF281" s="3"/>
      <c r="LG281" s="3"/>
      <c r="LH281" s="3"/>
      <c r="LI281" s="3"/>
      <c r="LJ281" s="3"/>
      <c r="LK281" s="3"/>
      <c r="LL281" s="3"/>
      <c r="LM281" s="3"/>
      <c r="LN281" s="3"/>
      <c r="LO281" s="3"/>
      <c r="LP281" s="3"/>
      <c r="LQ281" s="3"/>
      <c r="LR281" s="3"/>
      <c r="LS281" s="3"/>
      <c r="LT281" s="3"/>
      <c r="LU281" s="3"/>
      <c r="LV281" s="3"/>
      <c r="LW281" s="3"/>
      <c r="LX281" s="3"/>
      <c r="LY281" s="3"/>
      <c r="LZ281" s="3"/>
      <c r="MA281" s="3"/>
      <c r="MB281" s="3"/>
      <c r="MC281" s="3"/>
      <c r="MD281" s="3"/>
      <c r="ME281" s="3"/>
      <c r="MF281" s="3"/>
      <c r="MG281" s="3"/>
      <c r="MH281" s="3"/>
      <c r="MI281" s="3"/>
      <c r="MJ281" s="3"/>
      <c r="MK281" s="3"/>
      <c r="ML281" s="3"/>
      <c r="MM281" s="3"/>
      <c r="MN281" s="3"/>
      <c r="MO281" s="3"/>
      <c r="MP281" s="3"/>
      <c r="MQ281" s="3"/>
      <c r="MR281" s="3"/>
      <c r="MS281" s="3"/>
      <c r="MT281" s="3"/>
      <c r="MU281" s="3"/>
      <c r="MV281" s="3"/>
      <c r="MW281" s="3"/>
      <c r="MX281" s="3"/>
      <c r="MY281" s="3"/>
      <c r="MZ281" s="3"/>
      <c r="NA281" s="3"/>
      <c r="NB281" s="3"/>
      <c r="NC281" s="3"/>
      <c r="ND281" s="3"/>
      <c r="NE281" s="3"/>
      <c r="NF281" s="3"/>
      <c r="NG281" s="3"/>
      <c r="NH281" s="3"/>
      <c r="NI281" s="3"/>
      <c r="NJ281" s="3"/>
      <c r="NK281" s="3"/>
      <c r="NL281" s="3"/>
      <c r="NM281" s="3"/>
      <c r="NN281" s="3"/>
      <c r="NO281" s="3"/>
      <c r="NP281" s="3"/>
      <c r="NQ281" s="3"/>
      <c r="NR281" s="3"/>
      <c r="NS281" s="3"/>
      <c r="NT281" s="3"/>
      <c r="NU281" s="3"/>
      <c r="NV281" s="3"/>
      <c r="NW281" s="3"/>
      <c r="NX281" s="3"/>
      <c r="NY281" s="3"/>
      <c r="NZ281" s="3"/>
      <c r="OA281" s="3"/>
      <c r="OB281" s="3"/>
      <c r="OC281" s="3"/>
      <c r="OD281" s="3"/>
      <c r="OE281" s="3"/>
      <c r="OF281" s="3"/>
      <c r="OG281" s="3"/>
      <c r="OH281" s="3"/>
      <c r="OI281" s="3"/>
      <c r="OJ281" s="3"/>
      <c r="OK281" s="3"/>
      <c r="OL281" s="3"/>
      <c r="OM281" s="3"/>
      <c r="ON281" s="3"/>
      <c r="OO281" s="3"/>
      <c r="OP281" s="3"/>
      <c r="OQ281" s="3"/>
      <c r="OR281" s="3"/>
      <c r="OS281" s="3"/>
      <c r="OT281" s="3"/>
      <c r="OU281" s="3"/>
      <c r="OV281" s="3"/>
      <c r="OW281" s="3"/>
      <c r="OX281" s="3"/>
      <c r="OY281" s="3"/>
      <c r="OZ281" s="3"/>
      <c r="PA281" s="3"/>
      <c r="PB281" s="3"/>
      <c r="PC281" s="3"/>
      <c r="PD281" s="3"/>
      <c r="PE281" s="3"/>
      <c r="PF281" s="3"/>
      <c r="PG281" s="3"/>
      <c r="PH281" s="3"/>
      <c r="PI281" s="3"/>
      <c r="PJ281" s="3"/>
      <c r="PK281" s="3"/>
      <c r="PL281" s="3"/>
      <c r="PM281" s="3"/>
      <c r="PN281" s="3"/>
      <c r="PO281" s="3"/>
      <c r="PP281" s="3"/>
      <c r="PQ281" s="3"/>
      <c r="PR281" s="3"/>
      <c r="PS281" s="3"/>
      <c r="PT281" s="3"/>
      <c r="PU281" s="3"/>
      <c r="PV281" s="3"/>
      <c r="PW281" s="3"/>
      <c r="PX281" s="3"/>
      <c r="PY281" s="3"/>
      <c r="PZ281" s="3"/>
      <c r="QA281" s="3"/>
      <c r="QB281" s="3"/>
      <c r="QC281" s="3"/>
      <c r="QD281" s="3"/>
      <c r="QE281" s="3"/>
      <c r="QF281" s="3"/>
      <c r="QG281" s="3"/>
      <c r="QH281" s="3"/>
      <c r="QI281" s="3"/>
      <c r="QJ281" s="3"/>
      <c r="QK281" s="3"/>
      <c r="QL281" s="3"/>
      <c r="QM281" s="3"/>
      <c r="QN281" s="3"/>
      <c r="QO281" s="3"/>
      <c r="QP281" s="3"/>
      <c r="QQ281" s="3"/>
      <c r="QR281" s="3"/>
      <c r="QS281" s="3"/>
      <c r="QT281" s="3"/>
      <c r="QU281" s="3"/>
      <c r="QV281" s="3"/>
      <c r="QW281" s="3"/>
      <c r="QX281" s="3"/>
      <c r="QY281" s="3"/>
      <c r="QZ281" s="3"/>
      <c r="RA281" s="3"/>
      <c r="RB281" s="3"/>
      <c r="RC281" s="3"/>
      <c r="RD281" s="3"/>
      <c r="RE281" s="3"/>
      <c r="RF281" s="3"/>
      <c r="RG281" s="3"/>
      <c r="RH281" s="3"/>
      <c r="RI281" s="3"/>
      <c r="RJ281" s="3"/>
      <c r="RK281" s="3"/>
      <c r="RL281" s="3"/>
      <c r="RM281" s="3"/>
      <c r="RN281" s="3"/>
      <c r="RO281" s="3"/>
      <c r="RP281" s="3"/>
      <c r="RQ281" s="3"/>
      <c r="RR281" s="3"/>
      <c r="RS281" s="3"/>
      <c r="RT281" s="3"/>
      <c r="RU281" s="3"/>
      <c r="RV281" s="3"/>
      <c r="RW281" s="3"/>
      <c r="RX281" s="3"/>
      <c r="RY281" s="3"/>
      <c r="RZ281" s="3"/>
      <c r="SA281" s="3"/>
      <c r="SB281" s="3"/>
      <c r="SC281" s="3"/>
      <c r="SD281" s="3"/>
      <c r="SE281" s="3"/>
      <c r="SF281" s="3"/>
      <c r="SG281" s="3"/>
      <c r="SH281" s="3"/>
      <c r="SI281" s="3"/>
      <c r="SJ281" s="3"/>
      <c r="SK281" s="3"/>
      <c r="SL281" s="3"/>
      <c r="SM281" s="3"/>
      <c r="SN281" s="3"/>
      <c r="SO281" s="3"/>
      <c r="SP281" s="3"/>
      <c r="SQ281" s="3"/>
      <c r="SR281" s="3"/>
      <c r="SS281" s="3"/>
      <c r="ST281" s="3"/>
      <c r="SU281" s="3"/>
      <c r="SV281" s="3"/>
      <c r="SW281" s="3"/>
      <c r="SX281" s="3"/>
      <c r="SY281" s="3"/>
      <c r="SZ281" s="3"/>
      <c r="TA281" s="3"/>
      <c r="TB281" s="3"/>
      <c r="TC281" s="3"/>
      <c r="TD281" s="3"/>
      <c r="TE281" s="3"/>
      <c r="TF281" s="3"/>
      <c r="TG281" s="3"/>
      <c r="TH281" s="3"/>
      <c r="TI281" s="3"/>
      <c r="TJ281" s="3"/>
      <c r="TK281" s="3"/>
      <c r="TL281" s="3"/>
      <c r="TM281" s="3"/>
      <c r="TN281" s="3"/>
      <c r="TO281" s="3"/>
      <c r="TP281" s="3"/>
      <c r="TQ281" s="3"/>
      <c r="TR281" s="3"/>
      <c r="TS281" s="3"/>
      <c r="TT281" s="3"/>
      <c r="TU281" s="3"/>
      <c r="TV281" s="3"/>
      <c r="TW281" s="3"/>
      <c r="TX281" s="3"/>
      <c r="TY281" s="3"/>
      <c r="TZ281" s="3"/>
      <c r="UA281" s="3"/>
      <c r="UB281" s="3"/>
      <c r="UC281" s="3"/>
      <c r="UD281" s="3"/>
      <c r="UE281" s="3"/>
      <c r="UF281" s="3"/>
      <c r="UG281" s="3"/>
      <c r="UH281" s="3"/>
      <c r="UI281" s="3"/>
      <c r="UJ281" s="3"/>
      <c r="UK281" s="3"/>
      <c r="UL281" s="3"/>
      <c r="UM281" s="3"/>
      <c r="UN281" s="3"/>
      <c r="UO281" s="3"/>
      <c r="UP281" s="3"/>
      <c r="UQ281" s="3"/>
      <c r="UR281" s="3"/>
      <c r="US281" s="3"/>
      <c r="UT281" s="3"/>
      <c r="UU281" s="3"/>
      <c r="UV281" s="3"/>
      <c r="UW281" s="3"/>
      <c r="UX281" s="3"/>
      <c r="UY281" s="3"/>
      <c r="UZ281" s="3"/>
      <c r="VA281" s="3"/>
      <c r="VB281" s="3"/>
      <c r="VC281" s="3"/>
      <c r="VD281" s="3"/>
      <c r="VE281" s="3"/>
      <c r="VF281" s="3"/>
      <c r="VG281" s="3"/>
      <c r="VH281" s="3"/>
      <c r="VI281" s="3"/>
      <c r="VJ281" s="3"/>
      <c r="VK281" s="3"/>
      <c r="VL281" s="3"/>
      <c r="VM281" s="3"/>
      <c r="VN281" s="3"/>
      <c r="VO281" s="3"/>
      <c r="VP281" s="3"/>
      <c r="VQ281" s="3"/>
      <c r="VR281" s="3"/>
      <c r="VS281" s="3"/>
      <c r="VT281" s="3"/>
      <c r="VU281" s="3"/>
      <c r="VV281" s="3"/>
      <c r="VW281" s="3"/>
      <c r="VX281" s="3"/>
      <c r="VY281" s="3"/>
      <c r="VZ281" s="3"/>
      <c r="WA281" s="3"/>
      <c r="WB281" s="3"/>
      <c r="WC281" s="3"/>
      <c r="WD281" s="3"/>
      <c r="WE281" s="3"/>
      <c r="WF281" s="3"/>
      <c r="WG281" s="3"/>
      <c r="WH281" s="3"/>
      <c r="WI281" s="3"/>
      <c r="WJ281" s="3"/>
      <c r="WK281" s="3"/>
      <c r="WL281" s="3"/>
      <c r="WM281" s="3"/>
      <c r="WN281" s="3"/>
      <c r="WO281" s="3"/>
      <c r="WP281" s="3"/>
      <c r="WQ281" s="3"/>
      <c r="WR281" s="3"/>
      <c r="WS281" s="3"/>
      <c r="WT281" s="3"/>
      <c r="WU281" s="3"/>
      <c r="WV281" s="3"/>
      <c r="WW281" s="3"/>
      <c r="WX281" s="3"/>
      <c r="WY281" s="3"/>
      <c r="WZ281" s="3"/>
      <c r="XA281" s="3"/>
      <c r="XB281" s="3"/>
      <c r="XC281" s="3"/>
      <c r="XD281" s="3"/>
      <c r="XE281" s="3"/>
      <c r="XF281" s="3"/>
      <c r="XG281" s="3"/>
      <c r="XH281" s="3"/>
      <c r="XI281" s="3"/>
      <c r="XJ281" s="3"/>
      <c r="XK281" s="3"/>
      <c r="XL281" s="3"/>
      <c r="XM281" s="3"/>
      <c r="XN281" s="3"/>
      <c r="XO281" s="3"/>
      <c r="XP281" s="3"/>
      <c r="XQ281" s="3"/>
      <c r="XR281" s="3"/>
      <c r="XS281" s="3"/>
      <c r="XT281" s="3"/>
      <c r="XU281" s="3"/>
      <c r="XV281" s="3"/>
      <c r="XW281" s="3"/>
      <c r="XX281" s="3"/>
      <c r="XY281" s="3"/>
      <c r="XZ281" s="3"/>
      <c r="YA281" s="3"/>
      <c r="YB281" s="3"/>
      <c r="YC281" s="3"/>
      <c r="YD281" s="3"/>
      <c r="YE281" s="3"/>
      <c r="YF281" s="3"/>
      <c r="YG281" s="3"/>
      <c r="YH281" s="3"/>
      <c r="YI281" s="3"/>
      <c r="YJ281" s="3"/>
      <c r="YK281" s="3"/>
      <c r="YL281" s="3"/>
      <c r="YM281" s="3"/>
      <c r="YN281" s="3"/>
      <c r="YO281" s="3"/>
      <c r="YP281" s="3"/>
      <c r="YQ281" s="3"/>
      <c r="YR281" s="3"/>
      <c r="YS281" s="3"/>
      <c r="YT281" s="3"/>
      <c r="YU281" s="3"/>
      <c r="YV281" s="3"/>
      <c r="YW281" s="3"/>
      <c r="YX281" s="3"/>
      <c r="YY281" s="3"/>
      <c r="YZ281" s="3"/>
      <c r="ZA281" s="3"/>
      <c r="ZB281" s="3"/>
      <c r="ZC281" s="3"/>
      <c r="ZD281" s="3"/>
      <c r="ZE281" s="3"/>
      <c r="ZF281" s="3"/>
      <c r="ZG281" s="3"/>
      <c r="ZH281" s="3"/>
      <c r="ZI281" s="3"/>
      <c r="ZJ281" s="3"/>
      <c r="ZK281" s="3"/>
      <c r="ZL281" s="3"/>
      <c r="ZM281" s="3"/>
      <c r="ZN281" s="3"/>
      <c r="ZO281" s="3"/>
      <c r="ZP281" s="3"/>
      <c r="ZQ281" s="3"/>
      <c r="ZR281" s="3"/>
      <c r="ZS281" s="3"/>
      <c r="ZT281" s="3"/>
      <c r="ZU281" s="3"/>
      <c r="ZV281" s="3"/>
      <c r="ZW281" s="3"/>
      <c r="ZX281" s="3"/>
      <c r="ZY281" s="3"/>
      <c r="ZZ281" s="3"/>
      <c r="AAA281" s="3"/>
      <c r="AAB281" s="3"/>
      <c r="AAC281" s="3"/>
      <c r="AAD281" s="3"/>
      <c r="AAE281" s="3"/>
      <c r="AAF281" s="3"/>
      <c r="AAG281" s="3"/>
      <c r="AAH281" s="3"/>
      <c r="AAI281" s="3"/>
      <c r="AAJ281" s="3"/>
      <c r="AAK281" s="3"/>
      <c r="AAL281" s="3"/>
      <c r="AAM281" s="3"/>
      <c r="AAN281" s="3"/>
      <c r="AAO281" s="3"/>
      <c r="AAP281" s="3"/>
      <c r="AAQ281" s="3"/>
      <c r="AAR281" s="3"/>
      <c r="AAS281" s="3"/>
      <c r="AAT281" s="3"/>
      <c r="AAU281" s="3"/>
      <c r="AAV281" s="3"/>
      <c r="AAW281" s="3"/>
      <c r="AAX281" s="3"/>
      <c r="AAY281" s="3"/>
      <c r="AAZ281" s="3"/>
      <c r="ABA281" s="3"/>
      <c r="ABB281" s="3"/>
      <c r="ABC281" s="3"/>
      <c r="ABD281" s="3"/>
      <c r="ABE281" s="3"/>
      <c r="ABF281" s="3"/>
      <c r="ABG281" s="3"/>
      <c r="ABH281" s="3"/>
      <c r="ABI281" s="3"/>
      <c r="ABJ281" s="3"/>
      <c r="ABK281" s="3"/>
      <c r="ABL281" s="3"/>
      <c r="ABM281" s="3"/>
      <c r="ABN281" s="3"/>
      <c r="ABO281" s="3"/>
      <c r="ABP281" s="3"/>
      <c r="ABQ281" s="3"/>
      <c r="ABR281" s="3"/>
      <c r="ABS281" s="3"/>
      <c r="ABT281" s="3"/>
      <c r="ABU281" s="3"/>
      <c r="ABV281" s="3"/>
      <c r="ABW281" s="3"/>
      <c r="ABX281" s="3"/>
      <c r="ABY281" s="3"/>
      <c r="ABZ281" s="3"/>
      <c r="ACA281" s="3"/>
      <c r="ACB281" s="3"/>
      <c r="ACC281" s="3"/>
      <c r="ACD281" s="3"/>
      <c r="ACE281" s="3"/>
      <c r="ACF281" s="3"/>
      <c r="ACG281" s="3"/>
      <c r="ACH281" s="3"/>
      <c r="ACI281" s="3"/>
      <c r="ACJ281" s="3"/>
      <c r="ACK281" s="3"/>
      <c r="ACL281" s="3"/>
      <c r="ACM281" s="3"/>
      <c r="ACN281" s="3"/>
      <c r="ACO281" s="3"/>
      <c r="ACP281" s="3"/>
      <c r="ACQ281" s="3"/>
      <c r="ACR281" s="3"/>
      <c r="ACS281" s="3"/>
      <c r="ACT281" s="3"/>
      <c r="ACU281" s="3"/>
      <c r="ACV281" s="3"/>
      <c r="ACW281" s="3"/>
      <c r="ACX281" s="3"/>
      <c r="ACY281" s="3"/>
      <c r="ACZ281" s="3"/>
      <c r="ADA281" s="3"/>
      <c r="ADB281" s="3"/>
      <c r="ADC281" s="3"/>
      <c r="ADD281" s="3"/>
      <c r="ADE281" s="3"/>
      <c r="ADF281" s="3"/>
      <c r="ADG281" s="3"/>
      <c r="ADH281" s="3"/>
      <c r="ADI281" s="3"/>
      <c r="ADJ281" s="3"/>
      <c r="ADK281" s="3"/>
      <c r="ADL281" s="3"/>
      <c r="ADM281" s="3"/>
      <c r="ADN281" s="3"/>
      <c r="ADO281" s="3"/>
      <c r="ADP281" s="3"/>
      <c r="ADQ281" s="3"/>
      <c r="ADR281" s="3"/>
      <c r="ADS281" s="3"/>
      <c r="ADT281" s="3"/>
      <c r="ADU281" s="3"/>
      <c r="ADV281" s="3"/>
      <c r="ADW281" s="3"/>
      <c r="ADX281" s="3"/>
      <c r="ADY281" s="3"/>
      <c r="ADZ281" s="3"/>
      <c r="AEA281" s="3"/>
      <c r="AEB281" s="3"/>
      <c r="AEC281" s="3"/>
      <c r="AED281" s="3"/>
      <c r="AEE281" s="3"/>
      <c r="AEF281" s="3"/>
      <c r="AEG281" s="3"/>
      <c r="AEH281" s="3"/>
      <c r="AEI281" s="3"/>
      <c r="AEJ281" s="3"/>
      <c r="AEK281" s="3"/>
      <c r="AEL281" s="3"/>
      <c r="AEM281" s="3"/>
      <c r="AEN281" s="3"/>
      <c r="AEO281" s="3"/>
      <c r="AEP281" s="3"/>
      <c r="AEQ281" s="3"/>
      <c r="AER281" s="3"/>
      <c r="AES281" s="3"/>
      <c r="AET281" s="3"/>
      <c r="AEU281" s="3"/>
      <c r="AEV281" s="3"/>
      <c r="AEW281" s="3"/>
      <c r="AEX281" s="3"/>
      <c r="AEY281" s="3"/>
      <c r="AEZ281" s="3"/>
      <c r="AFA281" s="3"/>
      <c r="AFB281" s="3"/>
      <c r="AFC281" s="3"/>
      <c r="AFD281" s="3"/>
      <c r="AFE281" s="3"/>
      <c r="AFF281" s="3"/>
      <c r="AFG281" s="3"/>
      <c r="AFH281" s="3"/>
      <c r="AFI281" s="3"/>
      <c r="AFJ281" s="3"/>
      <c r="AFK281" s="3"/>
      <c r="AFL281" s="3"/>
      <c r="AFM281" s="3"/>
      <c r="AFN281" s="3"/>
      <c r="AFO281" s="3"/>
      <c r="AFP281" s="3"/>
      <c r="AFQ281" s="3"/>
      <c r="AFR281" s="3"/>
      <c r="AFS281" s="3"/>
      <c r="AFT281" s="3"/>
      <c r="AFU281" s="3"/>
      <c r="AFV281" s="3"/>
      <c r="AFW281" s="3"/>
      <c r="AFX281" s="3"/>
      <c r="AFY281" s="3"/>
      <c r="AFZ281" s="3"/>
      <c r="AGA281" s="3"/>
      <c r="AGB281" s="3"/>
      <c r="AGC281" s="3"/>
      <c r="AGD281" s="3"/>
      <c r="AGE281" s="3"/>
      <c r="AGF281" s="3"/>
      <c r="AGG281" s="3"/>
      <c r="AGH281" s="3"/>
      <c r="AGI281" s="3"/>
      <c r="AGJ281" s="3"/>
      <c r="AGK281" s="3"/>
      <c r="AGL281" s="3"/>
      <c r="AGM281" s="3"/>
      <c r="AGN281" s="3"/>
      <c r="AGO281" s="3"/>
      <c r="AGP281" s="3"/>
      <c r="AGQ281" s="3"/>
      <c r="AGR281" s="3"/>
      <c r="AGS281" s="3"/>
      <c r="AGT281" s="3"/>
      <c r="AGU281" s="3"/>
      <c r="AGV281" s="3"/>
      <c r="AGW281" s="3"/>
      <c r="AGX281" s="3"/>
      <c r="AGY281" s="3"/>
      <c r="AGZ281" s="3"/>
      <c r="AHA281" s="3"/>
      <c r="AHB281" s="3"/>
      <c r="AHC281" s="3"/>
      <c r="AHD281" s="3"/>
      <c r="AHE281" s="3"/>
      <c r="AHF281" s="3"/>
      <c r="AHG281" s="3"/>
      <c r="AHH281" s="3"/>
      <c r="AHI281" s="3"/>
      <c r="AHJ281" s="3"/>
      <c r="AHK281" s="3"/>
      <c r="AHL281" s="3"/>
      <c r="AHM281" s="3"/>
      <c r="AHN281" s="3"/>
      <c r="AHO281" s="3"/>
      <c r="AHP281" s="3"/>
      <c r="AHQ281" s="3"/>
      <c r="AHR281" s="3"/>
      <c r="AHS281" s="3"/>
      <c r="AHT281" s="3"/>
      <c r="AHU281" s="3"/>
      <c r="AHV281" s="3"/>
      <c r="AHW281" s="3"/>
      <c r="AHX281" s="3"/>
      <c r="AHY281" s="3"/>
      <c r="AHZ281" s="3"/>
      <c r="AIA281" s="3"/>
      <c r="AIB281" s="3"/>
      <c r="AIC281" s="3"/>
      <c r="AID281" s="3"/>
      <c r="AIE281" s="3"/>
      <c r="AIF281" s="3"/>
      <c r="AIG281" s="3"/>
      <c r="AIH281" s="3"/>
      <c r="AII281" s="3"/>
      <c r="AIJ281" s="3"/>
      <c r="AIK281" s="3"/>
      <c r="AIL281" s="3"/>
      <c r="AIM281" s="3"/>
      <c r="AIN281" s="3"/>
      <c r="AIO281" s="3"/>
      <c r="AIP281" s="3"/>
      <c r="AIQ281" s="3"/>
      <c r="AIR281" s="3"/>
      <c r="AIS281" s="3"/>
      <c r="AIT281" s="3"/>
      <c r="AIU281" s="3"/>
      <c r="AIV281" s="3"/>
      <c r="AIW281" s="3"/>
      <c r="AIX281" s="3"/>
      <c r="AIY281" s="3"/>
      <c r="AIZ281" s="3"/>
      <c r="AJA281" s="3"/>
      <c r="AJB281" s="3"/>
      <c r="AJC281" s="3"/>
      <c r="AJD281" s="3"/>
      <c r="AJE281" s="3"/>
      <c r="AJF281" s="3"/>
      <c r="AJG281" s="3"/>
      <c r="AJH281" s="3"/>
      <c r="AJI281" s="3"/>
      <c r="AJJ281" s="3"/>
      <c r="AJK281" s="3"/>
      <c r="AJL281" s="3"/>
      <c r="AJM281" s="3"/>
      <c r="AJN281" s="3"/>
      <c r="AJO281" s="3"/>
      <c r="AJP281" s="3"/>
      <c r="AJQ281" s="3"/>
      <c r="AJR281" s="3"/>
      <c r="AJS281" s="3"/>
      <c r="AJT281" s="3"/>
      <c r="AJU281" s="3"/>
      <c r="AJV281" s="3"/>
      <c r="AJW281" s="3"/>
      <c r="AJX281" s="3"/>
      <c r="AJY281" s="3"/>
      <c r="AJZ281" s="3"/>
      <c r="AKA281" s="3"/>
      <c r="AKB281" s="3"/>
      <c r="AKC281" s="3"/>
      <c r="AKD281" s="3"/>
      <c r="AKE281" s="3"/>
      <c r="AKF281" s="3"/>
      <c r="AKG281" s="3"/>
      <c r="AKH281" s="3"/>
      <c r="AKI281" s="3"/>
      <c r="AKJ281" s="3"/>
      <c r="AKK281" s="3"/>
      <c r="AKL281" s="3"/>
      <c r="AKM281" s="3"/>
      <c r="AKN281" s="3"/>
      <c r="AKO281" s="3"/>
      <c r="AKP281" s="3"/>
      <c r="AKQ281" s="3"/>
      <c r="AKR281" s="3"/>
      <c r="AKS281" s="3"/>
      <c r="AKT281" s="3"/>
      <c r="AKU281" s="3"/>
      <c r="AKV281" s="3"/>
      <c r="AKW281" s="3"/>
      <c r="AKX281" s="3"/>
      <c r="AKY281" s="3"/>
      <c r="AKZ281" s="3"/>
      <c r="ALA281" s="3"/>
      <c r="ALB281" s="3"/>
      <c r="ALC281" s="3"/>
      <c r="ALD281" s="3"/>
      <c r="ALE281" s="3"/>
      <c r="ALF281" s="3"/>
      <c r="ALG281" s="3"/>
      <c r="ALH281" s="3"/>
      <c r="ALI281" s="3"/>
      <c r="ALJ281" s="3"/>
      <c r="ALK281" s="3"/>
      <c r="ALL281" s="3"/>
      <c r="ALM281" s="3"/>
      <c r="ALN281" s="3"/>
      <c r="ALO281" s="3"/>
      <c r="ALP281" s="3"/>
      <c r="ALQ281" s="3"/>
      <c r="ALR281" s="3"/>
      <c r="ALS281" s="3"/>
      <c r="ALT281" s="3"/>
      <c r="ALU281" s="3"/>
      <c r="ALV281" s="3"/>
      <c r="ALW281" s="3"/>
      <c r="ALX281" s="3"/>
      <c r="ALY281" s="3"/>
      <c r="ALZ281" s="3"/>
      <c r="AMA281" s="3"/>
      <c r="AMB281" s="3"/>
      <c r="AMC281" s="3"/>
      <c r="AMD281" s="3"/>
      <c r="AME281" s="3"/>
      <c r="AMF281" s="3"/>
      <c r="AMG281" s="3"/>
      <c r="AMH281" s="3"/>
      <c r="AMI281" s="3"/>
      <c r="AMJ281" s="3"/>
    </row>
    <row r="282" spans="1:1024" s="45" customFormat="1" ht="39.950000000000003" customHeight="1">
      <c r="A282" s="451"/>
      <c r="B282" s="453"/>
      <c r="C282" s="370"/>
      <c r="D282" s="369"/>
      <c r="E282" s="365"/>
      <c r="F282" s="375"/>
      <c r="G282" s="365"/>
      <c r="H282" s="375"/>
      <c r="I282" s="375"/>
      <c r="J282" s="365"/>
      <c r="K282" s="375"/>
      <c r="L282" s="375"/>
      <c r="M282" s="365"/>
      <c r="N282" s="365"/>
      <c r="O282" s="375"/>
      <c r="P282" s="365"/>
      <c r="Q282" s="365"/>
      <c r="R282" s="375"/>
      <c r="S282" s="365"/>
      <c r="T282" s="365"/>
      <c r="U282" s="209" t="s">
        <v>404</v>
      </c>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c r="IP282" s="3"/>
      <c r="IQ282" s="3"/>
      <c r="IR282" s="3"/>
      <c r="IS282" s="3"/>
      <c r="IT282" s="3"/>
      <c r="IU282" s="3"/>
      <c r="IV282" s="3"/>
      <c r="IW282" s="3"/>
      <c r="IX282" s="3"/>
      <c r="IY282" s="3"/>
      <c r="IZ282" s="3"/>
      <c r="JA282" s="3"/>
      <c r="JB282" s="3"/>
      <c r="JC282" s="3"/>
      <c r="JD282" s="3"/>
      <c r="JE282" s="3"/>
      <c r="JF282" s="3"/>
      <c r="JG282" s="3"/>
      <c r="JH282" s="3"/>
      <c r="JI282" s="3"/>
      <c r="JJ282" s="3"/>
      <c r="JK282" s="3"/>
      <c r="JL282" s="3"/>
      <c r="JM282" s="3"/>
      <c r="JN282" s="3"/>
      <c r="JO282" s="3"/>
      <c r="JP282" s="3"/>
      <c r="JQ282" s="3"/>
      <c r="JR282" s="3"/>
      <c r="JS282" s="3"/>
      <c r="JT282" s="3"/>
      <c r="JU282" s="3"/>
      <c r="JV282" s="3"/>
      <c r="JW282" s="3"/>
      <c r="JX282" s="3"/>
      <c r="JY282" s="3"/>
      <c r="JZ282" s="3"/>
      <c r="KA282" s="3"/>
      <c r="KB282" s="3"/>
      <c r="KC282" s="3"/>
      <c r="KD282" s="3"/>
      <c r="KE282" s="3"/>
      <c r="KF282" s="3"/>
      <c r="KG282" s="3"/>
      <c r="KH282" s="3"/>
      <c r="KI282" s="3"/>
      <c r="KJ282" s="3"/>
      <c r="KK282" s="3"/>
      <c r="KL282" s="3"/>
      <c r="KM282" s="3"/>
      <c r="KN282" s="3"/>
      <c r="KO282" s="3"/>
      <c r="KP282" s="3"/>
      <c r="KQ282" s="3"/>
      <c r="KR282" s="3"/>
      <c r="KS282" s="3"/>
      <c r="KT282" s="3"/>
      <c r="KU282" s="3"/>
      <c r="KV282" s="3"/>
      <c r="KW282" s="3"/>
      <c r="KX282" s="3"/>
      <c r="KY282" s="3"/>
      <c r="KZ282" s="3"/>
      <c r="LA282" s="3"/>
      <c r="LB282" s="3"/>
      <c r="LC282" s="3"/>
      <c r="LD282" s="3"/>
      <c r="LE282" s="3"/>
      <c r="LF282" s="3"/>
      <c r="LG282" s="3"/>
      <c r="LH282" s="3"/>
      <c r="LI282" s="3"/>
      <c r="LJ282" s="3"/>
      <c r="LK282" s="3"/>
      <c r="LL282" s="3"/>
      <c r="LM282" s="3"/>
      <c r="LN282" s="3"/>
      <c r="LO282" s="3"/>
      <c r="LP282" s="3"/>
      <c r="LQ282" s="3"/>
      <c r="LR282" s="3"/>
      <c r="LS282" s="3"/>
      <c r="LT282" s="3"/>
      <c r="LU282" s="3"/>
      <c r="LV282" s="3"/>
      <c r="LW282" s="3"/>
      <c r="LX282" s="3"/>
      <c r="LY282" s="3"/>
      <c r="LZ282" s="3"/>
      <c r="MA282" s="3"/>
      <c r="MB282" s="3"/>
      <c r="MC282" s="3"/>
      <c r="MD282" s="3"/>
      <c r="ME282" s="3"/>
      <c r="MF282" s="3"/>
      <c r="MG282" s="3"/>
      <c r="MH282" s="3"/>
      <c r="MI282" s="3"/>
      <c r="MJ282" s="3"/>
      <c r="MK282" s="3"/>
      <c r="ML282" s="3"/>
      <c r="MM282" s="3"/>
      <c r="MN282" s="3"/>
      <c r="MO282" s="3"/>
      <c r="MP282" s="3"/>
      <c r="MQ282" s="3"/>
      <c r="MR282" s="3"/>
      <c r="MS282" s="3"/>
      <c r="MT282" s="3"/>
      <c r="MU282" s="3"/>
      <c r="MV282" s="3"/>
      <c r="MW282" s="3"/>
      <c r="MX282" s="3"/>
      <c r="MY282" s="3"/>
      <c r="MZ282" s="3"/>
      <c r="NA282" s="3"/>
      <c r="NB282" s="3"/>
      <c r="NC282" s="3"/>
      <c r="ND282" s="3"/>
      <c r="NE282" s="3"/>
      <c r="NF282" s="3"/>
      <c r="NG282" s="3"/>
      <c r="NH282" s="3"/>
      <c r="NI282" s="3"/>
      <c r="NJ282" s="3"/>
      <c r="NK282" s="3"/>
      <c r="NL282" s="3"/>
      <c r="NM282" s="3"/>
      <c r="NN282" s="3"/>
      <c r="NO282" s="3"/>
      <c r="NP282" s="3"/>
      <c r="NQ282" s="3"/>
      <c r="NR282" s="3"/>
      <c r="NS282" s="3"/>
      <c r="NT282" s="3"/>
      <c r="NU282" s="3"/>
      <c r="NV282" s="3"/>
      <c r="NW282" s="3"/>
      <c r="NX282" s="3"/>
      <c r="NY282" s="3"/>
      <c r="NZ282" s="3"/>
      <c r="OA282" s="3"/>
      <c r="OB282" s="3"/>
      <c r="OC282" s="3"/>
      <c r="OD282" s="3"/>
      <c r="OE282" s="3"/>
      <c r="OF282" s="3"/>
      <c r="OG282" s="3"/>
      <c r="OH282" s="3"/>
      <c r="OI282" s="3"/>
      <c r="OJ282" s="3"/>
      <c r="OK282" s="3"/>
      <c r="OL282" s="3"/>
      <c r="OM282" s="3"/>
      <c r="ON282" s="3"/>
      <c r="OO282" s="3"/>
      <c r="OP282" s="3"/>
      <c r="OQ282" s="3"/>
      <c r="OR282" s="3"/>
      <c r="OS282" s="3"/>
      <c r="OT282" s="3"/>
      <c r="OU282" s="3"/>
      <c r="OV282" s="3"/>
      <c r="OW282" s="3"/>
      <c r="OX282" s="3"/>
      <c r="OY282" s="3"/>
      <c r="OZ282" s="3"/>
      <c r="PA282" s="3"/>
      <c r="PB282" s="3"/>
      <c r="PC282" s="3"/>
      <c r="PD282" s="3"/>
      <c r="PE282" s="3"/>
      <c r="PF282" s="3"/>
      <c r="PG282" s="3"/>
      <c r="PH282" s="3"/>
      <c r="PI282" s="3"/>
      <c r="PJ282" s="3"/>
      <c r="PK282" s="3"/>
      <c r="PL282" s="3"/>
      <c r="PM282" s="3"/>
      <c r="PN282" s="3"/>
      <c r="PO282" s="3"/>
      <c r="PP282" s="3"/>
      <c r="PQ282" s="3"/>
      <c r="PR282" s="3"/>
      <c r="PS282" s="3"/>
      <c r="PT282" s="3"/>
      <c r="PU282" s="3"/>
      <c r="PV282" s="3"/>
      <c r="PW282" s="3"/>
      <c r="PX282" s="3"/>
      <c r="PY282" s="3"/>
      <c r="PZ282" s="3"/>
      <c r="QA282" s="3"/>
      <c r="QB282" s="3"/>
      <c r="QC282" s="3"/>
      <c r="QD282" s="3"/>
      <c r="QE282" s="3"/>
      <c r="QF282" s="3"/>
      <c r="QG282" s="3"/>
      <c r="QH282" s="3"/>
      <c r="QI282" s="3"/>
      <c r="QJ282" s="3"/>
      <c r="QK282" s="3"/>
      <c r="QL282" s="3"/>
      <c r="QM282" s="3"/>
      <c r="QN282" s="3"/>
      <c r="QO282" s="3"/>
      <c r="QP282" s="3"/>
      <c r="QQ282" s="3"/>
      <c r="QR282" s="3"/>
      <c r="QS282" s="3"/>
      <c r="QT282" s="3"/>
      <c r="QU282" s="3"/>
      <c r="QV282" s="3"/>
      <c r="QW282" s="3"/>
      <c r="QX282" s="3"/>
      <c r="QY282" s="3"/>
      <c r="QZ282" s="3"/>
      <c r="RA282" s="3"/>
      <c r="RB282" s="3"/>
      <c r="RC282" s="3"/>
      <c r="RD282" s="3"/>
      <c r="RE282" s="3"/>
      <c r="RF282" s="3"/>
      <c r="RG282" s="3"/>
      <c r="RH282" s="3"/>
      <c r="RI282" s="3"/>
      <c r="RJ282" s="3"/>
      <c r="RK282" s="3"/>
      <c r="RL282" s="3"/>
      <c r="RM282" s="3"/>
      <c r="RN282" s="3"/>
      <c r="RO282" s="3"/>
      <c r="RP282" s="3"/>
      <c r="RQ282" s="3"/>
      <c r="RR282" s="3"/>
      <c r="RS282" s="3"/>
      <c r="RT282" s="3"/>
      <c r="RU282" s="3"/>
      <c r="RV282" s="3"/>
      <c r="RW282" s="3"/>
      <c r="RX282" s="3"/>
      <c r="RY282" s="3"/>
      <c r="RZ282" s="3"/>
      <c r="SA282" s="3"/>
      <c r="SB282" s="3"/>
      <c r="SC282" s="3"/>
      <c r="SD282" s="3"/>
      <c r="SE282" s="3"/>
      <c r="SF282" s="3"/>
      <c r="SG282" s="3"/>
      <c r="SH282" s="3"/>
      <c r="SI282" s="3"/>
      <c r="SJ282" s="3"/>
      <c r="SK282" s="3"/>
      <c r="SL282" s="3"/>
      <c r="SM282" s="3"/>
      <c r="SN282" s="3"/>
      <c r="SO282" s="3"/>
      <c r="SP282" s="3"/>
      <c r="SQ282" s="3"/>
      <c r="SR282" s="3"/>
      <c r="SS282" s="3"/>
      <c r="ST282" s="3"/>
      <c r="SU282" s="3"/>
      <c r="SV282" s="3"/>
      <c r="SW282" s="3"/>
      <c r="SX282" s="3"/>
      <c r="SY282" s="3"/>
      <c r="SZ282" s="3"/>
      <c r="TA282" s="3"/>
      <c r="TB282" s="3"/>
      <c r="TC282" s="3"/>
      <c r="TD282" s="3"/>
      <c r="TE282" s="3"/>
      <c r="TF282" s="3"/>
      <c r="TG282" s="3"/>
      <c r="TH282" s="3"/>
      <c r="TI282" s="3"/>
      <c r="TJ282" s="3"/>
      <c r="TK282" s="3"/>
      <c r="TL282" s="3"/>
      <c r="TM282" s="3"/>
      <c r="TN282" s="3"/>
      <c r="TO282" s="3"/>
      <c r="TP282" s="3"/>
      <c r="TQ282" s="3"/>
      <c r="TR282" s="3"/>
      <c r="TS282" s="3"/>
      <c r="TT282" s="3"/>
      <c r="TU282" s="3"/>
      <c r="TV282" s="3"/>
      <c r="TW282" s="3"/>
      <c r="TX282" s="3"/>
      <c r="TY282" s="3"/>
      <c r="TZ282" s="3"/>
      <c r="UA282" s="3"/>
      <c r="UB282" s="3"/>
      <c r="UC282" s="3"/>
      <c r="UD282" s="3"/>
      <c r="UE282" s="3"/>
      <c r="UF282" s="3"/>
      <c r="UG282" s="3"/>
      <c r="UH282" s="3"/>
      <c r="UI282" s="3"/>
      <c r="UJ282" s="3"/>
      <c r="UK282" s="3"/>
      <c r="UL282" s="3"/>
      <c r="UM282" s="3"/>
      <c r="UN282" s="3"/>
      <c r="UO282" s="3"/>
      <c r="UP282" s="3"/>
      <c r="UQ282" s="3"/>
      <c r="UR282" s="3"/>
      <c r="US282" s="3"/>
      <c r="UT282" s="3"/>
      <c r="UU282" s="3"/>
      <c r="UV282" s="3"/>
      <c r="UW282" s="3"/>
      <c r="UX282" s="3"/>
      <c r="UY282" s="3"/>
      <c r="UZ282" s="3"/>
      <c r="VA282" s="3"/>
      <c r="VB282" s="3"/>
      <c r="VC282" s="3"/>
      <c r="VD282" s="3"/>
      <c r="VE282" s="3"/>
      <c r="VF282" s="3"/>
      <c r="VG282" s="3"/>
      <c r="VH282" s="3"/>
      <c r="VI282" s="3"/>
      <c r="VJ282" s="3"/>
      <c r="VK282" s="3"/>
      <c r="VL282" s="3"/>
      <c r="VM282" s="3"/>
      <c r="VN282" s="3"/>
      <c r="VO282" s="3"/>
      <c r="VP282" s="3"/>
      <c r="VQ282" s="3"/>
      <c r="VR282" s="3"/>
      <c r="VS282" s="3"/>
      <c r="VT282" s="3"/>
      <c r="VU282" s="3"/>
      <c r="VV282" s="3"/>
      <c r="VW282" s="3"/>
      <c r="VX282" s="3"/>
      <c r="VY282" s="3"/>
      <c r="VZ282" s="3"/>
      <c r="WA282" s="3"/>
      <c r="WB282" s="3"/>
      <c r="WC282" s="3"/>
      <c r="WD282" s="3"/>
      <c r="WE282" s="3"/>
      <c r="WF282" s="3"/>
      <c r="WG282" s="3"/>
      <c r="WH282" s="3"/>
      <c r="WI282" s="3"/>
      <c r="WJ282" s="3"/>
      <c r="WK282" s="3"/>
      <c r="WL282" s="3"/>
      <c r="WM282" s="3"/>
      <c r="WN282" s="3"/>
      <c r="WO282" s="3"/>
      <c r="WP282" s="3"/>
      <c r="WQ282" s="3"/>
      <c r="WR282" s="3"/>
      <c r="WS282" s="3"/>
      <c r="WT282" s="3"/>
      <c r="WU282" s="3"/>
      <c r="WV282" s="3"/>
      <c r="WW282" s="3"/>
      <c r="WX282" s="3"/>
      <c r="WY282" s="3"/>
      <c r="WZ282" s="3"/>
      <c r="XA282" s="3"/>
      <c r="XB282" s="3"/>
      <c r="XC282" s="3"/>
      <c r="XD282" s="3"/>
      <c r="XE282" s="3"/>
      <c r="XF282" s="3"/>
      <c r="XG282" s="3"/>
      <c r="XH282" s="3"/>
      <c r="XI282" s="3"/>
      <c r="XJ282" s="3"/>
      <c r="XK282" s="3"/>
      <c r="XL282" s="3"/>
      <c r="XM282" s="3"/>
      <c r="XN282" s="3"/>
      <c r="XO282" s="3"/>
      <c r="XP282" s="3"/>
      <c r="XQ282" s="3"/>
      <c r="XR282" s="3"/>
      <c r="XS282" s="3"/>
      <c r="XT282" s="3"/>
      <c r="XU282" s="3"/>
      <c r="XV282" s="3"/>
      <c r="XW282" s="3"/>
      <c r="XX282" s="3"/>
      <c r="XY282" s="3"/>
      <c r="XZ282" s="3"/>
      <c r="YA282" s="3"/>
      <c r="YB282" s="3"/>
      <c r="YC282" s="3"/>
      <c r="YD282" s="3"/>
      <c r="YE282" s="3"/>
      <c r="YF282" s="3"/>
      <c r="YG282" s="3"/>
      <c r="YH282" s="3"/>
      <c r="YI282" s="3"/>
      <c r="YJ282" s="3"/>
      <c r="YK282" s="3"/>
      <c r="YL282" s="3"/>
      <c r="YM282" s="3"/>
      <c r="YN282" s="3"/>
      <c r="YO282" s="3"/>
      <c r="YP282" s="3"/>
      <c r="YQ282" s="3"/>
      <c r="YR282" s="3"/>
      <c r="YS282" s="3"/>
      <c r="YT282" s="3"/>
      <c r="YU282" s="3"/>
      <c r="YV282" s="3"/>
      <c r="YW282" s="3"/>
      <c r="YX282" s="3"/>
      <c r="YY282" s="3"/>
      <c r="YZ282" s="3"/>
      <c r="ZA282" s="3"/>
      <c r="ZB282" s="3"/>
      <c r="ZC282" s="3"/>
      <c r="ZD282" s="3"/>
      <c r="ZE282" s="3"/>
      <c r="ZF282" s="3"/>
      <c r="ZG282" s="3"/>
      <c r="ZH282" s="3"/>
      <c r="ZI282" s="3"/>
      <c r="ZJ282" s="3"/>
      <c r="ZK282" s="3"/>
      <c r="ZL282" s="3"/>
      <c r="ZM282" s="3"/>
      <c r="ZN282" s="3"/>
      <c r="ZO282" s="3"/>
      <c r="ZP282" s="3"/>
      <c r="ZQ282" s="3"/>
      <c r="ZR282" s="3"/>
      <c r="ZS282" s="3"/>
      <c r="ZT282" s="3"/>
      <c r="ZU282" s="3"/>
      <c r="ZV282" s="3"/>
      <c r="ZW282" s="3"/>
      <c r="ZX282" s="3"/>
      <c r="ZY282" s="3"/>
      <c r="ZZ282" s="3"/>
      <c r="AAA282" s="3"/>
      <c r="AAB282" s="3"/>
      <c r="AAC282" s="3"/>
      <c r="AAD282" s="3"/>
      <c r="AAE282" s="3"/>
      <c r="AAF282" s="3"/>
      <c r="AAG282" s="3"/>
      <c r="AAH282" s="3"/>
      <c r="AAI282" s="3"/>
      <c r="AAJ282" s="3"/>
      <c r="AAK282" s="3"/>
      <c r="AAL282" s="3"/>
      <c r="AAM282" s="3"/>
      <c r="AAN282" s="3"/>
      <c r="AAO282" s="3"/>
      <c r="AAP282" s="3"/>
      <c r="AAQ282" s="3"/>
      <c r="AAR282" s="3"/>
      <c r="AAS282" s="3"/>
      <c r="AAT282" s="3"/>
      <c r="AAU282" s="3"/>
      <c r="AAV282" s="3"/>
      <c r="AAW282" s="3"/>
      <c r="AAX282" s="3"/>
      <c r="AAY282" s="3"/>
      <c r="AAZ282" s="3"/>
      <c r="ABA282" s="3"/>
      <c r="ABB282" s="3"/>
      <c r="ABC282" s="3"/>
      <c r="ABD282" s="3"/>
      <c r="ABE282" s="3"/>
      <c r="ABF282" s="3"/>
      <c r="ABG282" s="3"/>
      <c r="ABH282" s="3"/>
      <c r="ABI282" s="3"/>
      <c r="ABJ282" s="3"/>
      <c r="ABK282" s="3"/>
      <c r="ABL282" s="3"/>
      <c r="ABM282" s="3"/>
      <c r="ABN282" s="3"/>
      <c r="ABO282" s="3"/>
      <c r="ABP282" s="3"/>
      <c r="ABQ282" s="3"/>
      <c r="ABR282" s="3"/>
      <c r="ABS282" s="3"/>
      <c r="ABT282" s="3"/>
      <c r="ABU282" s="3"/>
      <c r="ABV282" s="3"/>
      <c r="ABW282" s="3"/>
      <c r="ABX282" s="3"/>
      <c r="ABY282" s="3"/>
      <c r="ABZ282" s="3"/>
      <c r="ACA282" s="3"/>
      <c r="ACB282" s="3"/>
      <c r="ACC282" s="3"/>
      <c r="ACD282" s="3"/>
      <c r="ACE282" s="3"/>
      <c r="ACF282" s="3"/>
      <c r="ACG282" s="3"/>
      <c r="ACH282" s="3"/>
      <c r="ACI282" s="3"/>
      <c r="ACJ282" s="3"/>
      <c r="ACK282" s="3"/>
      <c r="ACL282" s="3"/>
      <c r="ACM282" s="3"/>
      <c r="ACN282" s="3"/>
      <c r="ACO282" s="3"/>
      <c r="ACP282" s="3"/>
      <c r="ACQ282" s="3"/>
      <c r="ACR282" s="3"/>
      <c r="ACS282" s="3"/>
      <c r="ACT282" s="3"/>
      <c r="ACU282" s="3"/>
      <c r="ACV282" s="3"/>
      <c r="ACW282" s="3"/>
      <c r="ACX282" s="3"/>
      <c r="ACY282" s="3"/>
      <c r="ACZ282" s="3"/>
      <c r="ADA282" s="3"/>
      <c r="ADB282" s="3"/>
      <c r="ADC282" s="3"/>
      <c r="ADD282" s="3"/>
      <c r="ADE282" s="3"/>
      <c r="ADF282" s="3"/>
      <c r="ADG282" s="3"/>
      <c r="ADH282" s="3"/>
      <c r="ADI282" s="3"/>
      <c r="ADJ282" s="3"/>
      <c r="ADK282" s="3"/>
      <c r="ADL282" s="3"/>
      <c r="ADM282" s="3"/>
      <c r="ADN282" s="3"/>
      <c r="ADO282" s="3"/>
      <c r="ADP282" s="3"/>
      <c r="ADQ282" s="3"/>
      <c r="ADR282" s="3"/>
      <c r="ADS282" s="3"/>
      <c r="ADT282" s="3"/>
      <c r="ADU282" s="3"/>
      <c r="ADV282" s="3"/>
      <c r="ADW282" s="3"/>
      <c r="ADX282" s="3"/>
      <c r="ADY282" s="3"/>
      <c r="ADZ282" s="3"/>
      <c r="AEA282" s="3"/>
      <c r="AEB282" s="3"/>
      <c r="AEC282" s="3"/>
      <c r="AED282" s="3"/>
      <c r="AEE282" s="3"/>
      <c r="AEF282" s="3"/>
      <c r="AEG282" s="3"/>
      <c r="AEH282" s="3"/>
      <c r="AEI282" s="3"/>
      <c r="AEJ282" s="3"/>
      <c r="AEK282" s="3"/>
      <c r="AEL282" s="3"/>
      <c r="AEM282" s="3"/>
      <c r="AEN282" s="3"/>
      <c r="AEO282" s="3"/>
      <c r="AEP282" s="3"/>
      <c r="AEQ282" s="3"/>
      <c r="AER282" s="3"/>
      <c r="AES282" s="3"/>
      <c r="AET282" s="3"/>
      <c r="AEU282" s="3"/>
      <c r="AEV282" s="3"/>
      <c r="AEW282" s="3"/>
      <c r="AEX282" s="3"/>
      <c r="AEY282" s="3"/>
      <c r="AEZ282" s="3"/>
      <c r="AFA282" s="3"/>
      <c r="AFB282" s="3"/>
      <c r="AFC282" s="3"/>
      <c r="AFD282" s="3"/>
      <c r="AFE282" s="3"/>
      <c r="AFF282" s="3"/>
      <c r="AFG282" s="3"/>
      <c r="AFH282" s="3"/>
      <c r="AFI282" s="3"/>
      <c r="AFJ282" s="3"/>
      <c r="AFK282" s="3"/>
      <c r="AFL282" s="3"/>
      <c r="AFM282" s="3"/>
      <c r="AFN282" s="3"/>
      <c r="AFO282" s="3"/>
      <c r="AFP282" s="3"/>
      <c r="AFQ282" s="3"/>
      <c r="AFR282" s="3"/>
      <c r="AFS282" s="3"/>
      <c r="AFT282" s="3"/>
      <c r="AFU282" s="3"/>
      <c r="AFV282" s="3"/>
      <c r="AFW282" s="3"/>
      <c r="AFX282" s="3"/>
      <c r="AFY282" s="3"/>
      <c r="AFZ282" s="3"/>
      <c r="AGA282" s="3"/>
      <c r="AGB282" s="3"/>
      <c r="AGC282" s="3"/>
      <c r="AGD282" s="3"/>
      <c r="AGE282" s="3"/>
      <c r="AGF282" s="3"/>
      <c r="AGG282" s="3"/>
      <c r="AGH282" s="3"/>
      <c r="AGI282" s="3"/>
      <c r="AGJ282" s="3"/>
      <c r="AGK282" s="3"/>
      <c r="AGL282" s="3"/>
      <c r="AGM282" s="3"/>
      <c r="AGN282" s="3"/>
      <c r="AGO282" s="3"/>
      <c r="AGP282" s="3"/>
      <c r="AGQ282" s="3"/>
      <c r="AGR282" s="3"/>
      <c r="AGS282" s="3"/>
      <c r="AGT282" s="3"/>
      <c r="AGU282" s="3"/>
      <c r="AGV282" s="3"/>
      <c r="AGW282" s="3"/>
      <c r="AGX282" s="3"/>
      <c r="AGY282" s="3"/>
      <c r="AGZ282" s="3"/>
      <c r="AHA282" s="3"/>
      <c r="AHB282" s="3"/>
      <c r="AHC282" s="3"/>
      <c r="AHD282" s="3"/>
      <c r="AHE282" s="3"/>
      <c r="AHF282" s="3"/>
      <c r="AHG282" s="3"/>
      <c r="AHH282" s="3"/>
      <c r="AHI282" s="3"/>
      <c r="AHJ282" s="3"/>
      <c r="AHK282" s="3"/>
      <c r="AHL282" s="3"/>
      <c r="AHM282" s="3"/>
      <c r="AHN282" s="3"/>
      <c r="AHO282" s="3"/>
      <c r="AHP282" s="3"/>
      <c r="AHQ282" s="3"/>
      <c r="AHR282" s="3"/>
      <c r="AHS282" s="3"/>
      <c r="AHT282" s="3"/>
      <c r="AHU282" s="3"/>
      <c r="AHV282" s="3"/>
      <c r="AHW282" s="3"/>
      <c r="AHX282" s="3"/>
      <c r="AHY282" s="3"/>
      <c r="AHZ282" s="3"/>
      <c r="AIA282" s="3"/>
      <c r="AIB282" s="3"/>
      <c r="AIC282" s="3"/>
      <c r="AID282" s="3"/>
      <c r="AIE282" s="3"/>
      <c r="AIF282" s="3"/>
      <c r="AIG282" s="3"/>
      <c r="AIH282" s="3"/>
      <c r="AII282" s="3"/>
      <c r="AIJ282" s="3"/>
      <c r="AIK282" s="3"/>
      <c r="AIL282" s="3"/>
      <c r="AIM282" s="3"/>
      <c r="AIN282" s="3"/>
      <c r="AIO282" s="3"/>
      <c r="AIP282" s="3"/>
      <c r="AIQ282" s="3"/>
      <c r="AIR282" s="3"/>
      <c r="AIS282" s="3"/>
      <c r="AIT282" s="3"/>
      <c r="AIU282" s="3"/>
      <c r="AIV282" s="3"/>
      <c r="AIW282" s="3"/>
      <c r="AIX282" s="3"/>
      <c r="AIY282" s="3"/>
      <c r="AIZ282" s="3"/>
      <c r="AJA282" s="3"/>
      <c r="AJB282" s="3"/>
      <c r="AJC282" s="3"/>
      <c r="AJD282" s="3"/>
      <c r="AJE282" s="3"/>
      <c r="AJF282" s="3"/>
      <c r="AJG282" s="3"/>
      <c r="AJH282" s="3"/>
      <c r="AJI282" s="3"/>
      <c r="AJJ282" s="3"/>
      <c r="AJK282" s="3"/>
      <c r="AJL282" s="3"/>
      <c r="AJM282" s="3"/>
      <c r="AJN282" s="3"/>
      <c r="AJO282" s="3"/>
      <c r="AJP282" s="3"/>
      <c r="AJQ282" s="3"/>
      <c r="AJR282" s="3"/>
      <c r="AJS282" s="3"/>
      <c r="AJT282" s="3"/>
      <c r="AJU282" s="3"/>
      <c r="AJV282" s="3"/>
      <c r="AJW282" s="3"/>
      <c r="AJX282" s="3"/>
      <c r="AJY282" s="3"/>
      <c r="AJZ282" s="3"/>
      <c r="AKA282" s="3"/>
      <c r="AKB282" s="3"/>
      <c r="AKC282" s="3"/>
      <c r="AKD282" s="3"/>
      <c r="AKE282" s="3"/>
      <c r="AKF282" s="3"/>
      <c r="AKG282" s="3"/>
      <c r="AKH282" s="3"/>
      <c r="AKI282" s="3"/>
      <c r="AKJ282" s="3"/>
      <c r="AKK282" s="3"/>
      <c r="AKL282" s="3"/>
      <c r="AKM282" s="3"/>
      <c r="AKN282" s="3"/>
      <c r="AKO282" s="3"/>
      <c r="AKP282" s="3"/>
      <c r="AKQ282" s="3"/>
      <c r="AKR282" s="3"/>
      <c r="AKS282" s="3"/>
      <c r="AKT282" s="3"/>
      <c r="AKU282" s="3"/>
      <c r="AKV282" s="3"/>
      <c r="AKW282" s="3"/>
      <c r="AKX282" s="3"/>
      <c r="AKY282" s="3"/>
      <c r="AKZ282" s="3"/>
      <c r="ALA282" s="3"/>
      <c r="ALB282" s="3"/>
      <c r="ALC282" s="3"/>
      <c r="ALD282" s="3"/>
      <c r="ALE282" s="3"/>
      <c r="ALF282" s="3"/>
      <c r="ALG282" s="3"/>
      <c r="ALH282" s="3"/>
      <c r="ALI282" s="3"/>
      <c r="ALJ282" s="3"/>
      <c r="ALK282" s="3"/>
      <c r="ALL282" s="3"/>
      <c r="ALM282" s="3"/>
      <c r="ALN282" s="3"/>
      <c r="ALO282" s="3"/>
      <c r="ALP282" s="3"/>
      <c r="ALQ282" s="3"/>
      <c r="ALR282" s="3"/>
      <c r="ALS282" s="3"/>
      <c r="ALT282" s="3"/>
      <c r="ALU282" s="3"/>
      <c r="ALV282" s="3"/>
      <c r="ALW282" s="3"/>
      <c r="ALX282" s="3"/>
      <c r="ALY282" s="3"/>
      <c r="ALZ282" s="3"/>
      <c r="AMA282" s="3"/>
      <c r="AMB282" s="3"/>
      <c r="AMC282" s="3"/>
      <c r="AMD282" s="3"/>
      <c r="AME282" s="3"/>
      <c r="AMF282" s="3"/>
      <c r="AMG282" s="3"/>
      <c r="AMH282" s="3"/>
      <c r="AMI282" s="3"/>
      <c r="AMJ282" s="3"/>
    </row>
    <row r="283" spans="1:1024" ht="40.15" customHeight="1">
      <c r="A283" s="451"/>
      <c r="B283" s="453"/>
      <c r="C283" s="370"/>
      <c r="D283" s="367" t="s">
        <v>115</v>
      </c>
      <c r="E283" s="364" t="s">
        <v>118</v>
      </c>
      <c r="F283" s="364">
        <v>5</v>
      </c>
      <c r="G283" s="364" t="s">
        <v>47</v>
      </c>
      <c r="H283" s="364" t="s">
        <v>40</v>
      </c>
      <c r="I283" s="364" t="s">
        <v>182</v>
      </c>
      <c r="J283" s="364" t="s">
        <v>422</v>
      </c>
      <c r="K283" s="364">
        <v>5</v>
      </c>
      <c r="L283" s="364">
        <v>5</v>
      </c>
      <c r="M283" s="364" t="s">
        <v>43</v>
      </c>
      <c r="N283" s="364" t="s">
        <v>47</v>
      </c>
      <c r="O283" s="364" t="s">
        <v>47</v>
      </c>
      <c r="P283" s="364" t="s">
        <v>47</v>
      </c>
      <c r="Q283" s="209" t="s">
        <v>39</v>
      </c>
      <c r="R283" s="209">
        <v>5</v>
      </c>
      <c r="S283" s="364" t="s">
        <v>47</v>
      </c>
      <c r="T283" s="364" t="s">
        <v>47</v>
      </c>
      <c r="U283" s="377"/>
    </row>
    <row r="284" spans="1:1024" ht="40.15" customHeight="1">
      <c r="A284" s="451"/>
      <c r="B284" s="453"/>
      <c r="C284" s="370"/>
      <c r="D284" s="368"/>
      <c r="E284" s="366"/>
      <c r="F284" s="366"/>
      <c r="G284" s="366"/>
      <c r="H284" s="366"/>
      <c r="I284" s="366"/>
      <c r="J284" s="366"/>
      <c r="K284" s="366"/>
      <c r="L284" s="366"/>
      <c r="M284" s="366"/>
      <c r="N284" s="366"/>
      <c r="O284" s="366"/>
      <c r="P284" s="366"/>
      <c r="Q284" s="209" t="s">
        <v>83</v>
      </c>
      <c r="R284" s="209">
        <v>5</v>
      </c>
      <c r="S284" s="366"/>
      <c r="T284" s="366"/>
      <c r="U284" s="378"/>
    </row>
    <row r="285" spans="1:1024" s="45" customFormat="1" ht="40.15" customHeight="1">
      <c r="A285" s="451"/>
      <c r="B285" s="453"/>
      <c r="C285" s="370"/>
      <c r="D285" s="367" t="s">
        <v>116</v>
      </c>
      <c r="E285" s="364" t="s">
        <v>118</v>
      </c>
      <c r="F285" s="364">
        <v>15</v>
      </c>
      <c r="G285" s="364" t="s">
        <v>43</v>
      </c>
      <c r="H285" s="364" t="s">
        <v>40</v>
      </c>
      <c r="I285" s="364" t="s">
        <v>182</v>
      </c>
      <c r="J285" s="364" t="s">
        <v>191</v>
      </c>
      <c r="K285" s="364">
        <v>15</v>
      </c>
      <c r="L285" s="364" t="s">
        <v>43</v>
      </c>
      <c r="M285" s="364" t="s">
        <v>43</v>
      </c>
      <c r="N285" s="364" t="s">
        <v>47</v>
      </c>
      <c r="O285" s="364" t="s">
        <v>47</v>
      </c>
      <c r="P285" s="364" t="s">
        <v>47</v>
      </c>
      <c r="Q285" s="364" t="s">
        <v>43</v>
      </c>
      <c r="R285" s="364" t="s">
        <v>43</v>
      </c>
      <c r="S285" s="364" t="s">
        <v>43</v>
      </c>
      <c r="T285" s="364" t="s">
        <v>43</v>
      </c>
      <c r="U285" s="1"/>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29"/>
      <c r="CA285" s="29"/>
      <c r="CB285" s="29"/>
      <c r="CC285" s="29"/>
      <c r="CD285" s="29"/>
      <c r="CE285" s="29"/>
      <c r="CF285" s="29"/>
      <c r="CG285" s="29"/>
      <c r="CH285" s="29"/>
      <c r="CI285" s="29"/>
      <c r="CJ285" s="29"/>
      <c r="CK285" s="29"/>
      <c r="CL285" s="29"/>
      <c r="CM285" s="29"/>
      <c r="CN285" s="29"/>
      <c r="CO285" s="29"/>
      <c r="CP285" s="29"/>
      <c r="CQ285" s="29"/>
      <c r="CR285" s="29"/>
      <c r="CS285" s="29"/>
      <c r="CT285" s="29"/>
      <c r="CU285" s="29"/>
      <c r="CV285" s="29"/>
      <c r="CW285" s="29"/>
      <c r="CX285" s="29"/>
      <c r="CY285" s="29"/>
      <c r="CZ285" s="29"/>
      <c r="DA285" s="29"/>
      <c r="DB285" s="29"/>
      <c r="DC285" s="29"/>
      <c r="DD285" s="29"/>
      <c r="DE285" s="29"/>
      <c r="DF285" s="29"/>
      <c r="DG285" s="29"/>
      <c r="DH285" s="29"/>
      <c r="DI285" s="29"/>
      <c r="DJ285" s="29"/>
      <c r="DK285" s="29"/>
      <c r="DL285" s="29"/>
      <c r="DM285" s="29"/>
      <c r="DN285" s="29"/>
      <c r="DO285" s="29"/>
      <c r="DP285" s="29"/>
      <c r="DQ285" s="29"/>
      <c r="DR285" s="29"/>
      <c r="DS285" s="29"/>
      <c r="DT285" s="29"/>
      <c r="DU285" s="29"/>
      <c r="DV285" s="29"/>
      <c r="DW285" s="29"/>
      <c r="DX285" s="29"/>
      <c r="DY285" s="29"/>
      <c r="DZ285" s="29"/>
      <c r="EA285" s="29"/>
      <c r="EB285" s="29"/>
      <c r="EC285" s="29"/>
      <c r="ED285" s="29"/>
      <c r="EE285" s="29"/>
      <c r="EF285" s="29"/>
      <c r="EG285" s="29"/>
      <c r="EH285" s="29"/>
      <c r="EI285" s="29"/>
      <c r="EJ285" s="29"/>
      <c r="EK285" s="29"/>
      <c r="EL285" s="29"/>
      <c r="EM285" s="29"/>
      <c r="EN285" s="29"/>
      <c r="EO285" s="29"/>
      <c r="EP285" s="29"/>
      <c r="EQ285" s="29"/>
      <c r="ER285" s="29"/>
      <c r="ES285" s="29"/>
      <c r="ET285" s="29"/>
      <c r="EU285" s="29"/>
      <c r="EV285" s="29"/>
      <c r="EW285" s="29"/>
      <c r="EX285" s="29"/>
      <c r="EY285" s="29"/>
      <c r="EZ285" s="29"/>
      <c r="FA285" s="29"/>
      <c r="FB285" s="29"/>
      <c r="FC285" s="29"/>
      <c r="FD285" s="29"/>
      <c r="FE285" s="29"/>
      <c r="FF285" s="29"/>
      <c r="FG285" s="29"/>
      <c r="FH285" s="29"/>
      <c r="FI285" s="29"/>
      <c r="FJ285" s="29"/>
      <c r="FK285" s="29"/>
      <c r="FL285" s="29"/>
      <c r="FM285" s="29"/>
      <c r="FN285" s="29"/>
      <c r="FO285" s="29"/>
      <c r="FP285" s="29"/>
      <c r="FQ285" s="29"/>
      <c r="FR285" s="29"/>
      <c r="FS285" s="29"/>
      <c r="FT285" s="29"/>
      <c r="FU285" s="29"/>
      <c r="FV285" s="29"/>
      <c r="FW285" s="29"/>
      <c r="FX285" s="29"/>
      <c r="FY285" s="29"/>
      <c r="FZ285" s="29"/>
      <c r="GA285" s="29"/>
      <c r="GB285" s="29"/>
      <c r="GC285" s="29"/>
      <c r="GD285" s="29"/>
      <c r="GE285" s="29"/>
      <c r="GF285" s="29"/>
      <c r="GG285" s="29"/>
      <c r="GH285" s="29"/>
      <c r="GI285" s="29"/>
      <c r="GJ285" s="29"/>
      <c r="GK285" s="29"/>
      <c r="GL285" s="29"/>
      <c r="GM285" s="29"/>
      <c r="GN285" s="29"/>
      <c r="GO285" s="29"/>
      <c r="GP285" s="29"/>
      <c r="GQ285" s="29"/>
      <c r="GR285" s="29"/>
      <c r="GS285" s="29"/>
      <c r="GT285" s="29"/>
      <c r="GU285" s="29"/>
      <c r="GV285" s="29"/>
      <c r="GW285" s="29"/>
      <c r="GX285" s="29"/>
      <c r="GY285" s="29"/>
      <c r="GZ285" s="29"/>
      <c r="HA285" s="29"/>
      <c r="HB285" s="29"/>
      <c r="HC285" s="29"/>
      <c r="HD285" s="29"/>
      <c r="HE285" s="29"/>
      <c r="HF285" s="29"/>
      <c r="HG285" s="29"/>
      <c r="HH285" s="29"/>
      <c r="HI285" s="29"/>
      <c r="HJ285" s="29"/>
      <c r="HK285" s="29"/>
      <c r="HL285" s="29"/>
      <c r="HM285" s="29"/>
      <c r="HN285" s="29"/>
      <c r="HO285" s="29"/>
      <c r="HP285" s="29"/>
      <c r="HQ285" s="29"/>
      <c r="HR285" s="29"/>
      <c r="HS285" s="29"/>
      <c r="HT285" s="29"/>
      <c r="HU285" s="29"/>
      <c r="HV285" s="29"/>
      <c r="HW285" s="29"/>
      <c r="HX285" s="29"/>
      <c r="HY285" s="29"/>
      <c r="HZ285" s="29"/>
      <c r="IA285" s="29"/>
      <c r="IB285" s="29"/>
      <c r="IC285" s="29"/>
      <c r="ID285" s="29"/>
      <c r="IE285" s="29"/>
      <c r="IF285" s="29"/>
      <c r="IG285" s="29"/>
      <c r="IH285" s="29"/>
      <c r="II285" s="29"/>
      <c r="IJ285" s="29"/>
      <c r="IK285" s="29"/>
      <c r="IL285" s="29"/>
      <c r="IM285" s="29"/>
      <c r="IN285" s="29"/>
      <c r="IO285" s="29"/>
      <c r="IP285" s="29"/>
      <c r="IQ285" s="29"/>
      <c r="IR285" s="29"/>
      <c r="IS285" s="29"/>
      <c r="IT285" s="29"/>
      <c r="IU285" s="29"/>
      <c r="IV285" s="29"/>
      <c r="IW285" s="29"/>
      <c r="IX285" s="29"/>
      <c r="IY285" s="29"/>
      <c r="IZ285" s="29"/>
      <c r="JA285" s="29"/>
      <c r="JB285" s="29"/>
      <c r="JC285" s="29"/>
      <c r="JD285" s="29"/>
      <c r="JE285" s="29"/>
      <c r="JF285" s="29"/>
      <c r="JG285" s="29"/>
      <c r="JH285" s="29"/>
      <c r="JI285" s="29"/>
      <c r="JJ285" s="29"/>
      <c r="JK285" s="29"/>
      <c r="JL285" s="29"/>
      <c r="JM285" s="29"/>
      <c r="JN285" s="29"/>
      <c r="JO285" s="29"/>
      <c r="JP285" s="29"/>
      <c r="JQ285" s="29"/>
      <c r="JR285" s="29"/>
      <c r="JS285" s="29"/>
      <c r="JT285" s="29"/>
      <c r="JU285" s="29"/>
      <c r="JV285" s="29"/>
      <c r="JW285" s="29"/>
      <c r="JX285" s="29"/>
      <c r="JY285" s="29"/>
      <c r="JZ285" s="29"/>
      <c r="KA285" s="29"/>
      <c r="KB285" s="29"/>
      <c r="KC285" s="29"/>
      <c r="KD285" s="29"/>
      <c r="KE285" s="29"/>
      <c r="KF285" s="29"/>
      <c r="KG285" s="29"/>
      <c r="KH285" s="29"/>
      <c r="KI285" s="29"/>
      <c r="KJ285" s="29"/>
      <c r="KK285" s="29"/>
      <c r="KL285" s="29"/>
      <c r="KM285" s="29"/>
      <c r="KN285" s="29"/>
      <c r="KO285" s="29"/>
      <c r="KP285" s="29"/>
      <c r="KQ285" s="29"/>
      <c r="KR285" s="29"/>
      <c r="KS285" s="29"/>
      <c r="KT285" s="29"/>
      <c r="KU285" s="29"/>
      <c r="KV285" s="29"/>
      <c r="KW285" s="29"/>
      <c r="KX285" s="29"/>
      <c r="KY285" s="29"/>
      <c r="KZ285" s="29"/>
      <c r="LA285" s="29"/>
      <c r="LB285" s="29"/>
      <c r="LC285" s="29"/>
      <c r="LD285" s="29"/>
      <c r="LE285" s="29"/>
      <c r="LF285" s="29"/>
      <c r="LG285" s="29"/>
      <c r="LH285" s="29"/>
      <c r="LI285" s="29"/>
      <c r="LJ285" s="29"/>
      <c r="LK285" s="29"/>
      <c r="LL285" s="29"/>
      <c r="LM285" s="29"/>
      <c r="LN285" s="29"/>
      <c r="LO285" s="29"/>
      <c r="LP285" s="29"/>
      <c r="LQ285" s="29"/>
      <c r="LR285" s="29"/>
      <c r="LS285" s="29"/>
      <c r="LT285" s="29"/>
      <c r="LU285" s="29"/>
      <c r="LV285" s="29"/>
      <c r="LW285" s="29"/>
      <c r="LX285" s="29"/>
      <c r="LY285" s="29"/>
      <c r="LZ285" s="29"/>
      <c r="MA285" s="29"/>
      <c r="MB285" s="29"/>
      <c r="MC285" s="29"/>
      <c r="MD285" s="29"/>
      <c r="ME285" s="29"/>
      <c r="MF285" s="29"/>
      <c r="MG285" s="29"/>
      <c r="MH285" s="29"/>
      <c r="MI285" s="29"/>
      <c r="MJ285" s="29"/>
      <c r="MK285" s="29"/>
      <c r="ML285" s="29"/>
      <c r="MM285" s="29"/>
      <c r="MN285" s="29"/>
      <c r="MO285" s="29"/>
      <c r="MP285" s="29"/>
      <c r="MQ285" s="29"/>
      <c r="MR285" s="29"/>
      <c r="MS285" s="29"/>
      <c r="MT285" s="29"/>
      <c r="MU285" s="29"/>
      <c r="MV285" s="29"/>
      <c r="MW285" s="29"/>
      <c r="MX285" s="29"/>
      <c r="MY285" s="29"/>
      <c r="MZ285" s="29"/>
      <c r="NA285" s="29"/>
      <c r="NB285" s="29"/>
      <c r="NC285" s="29"/>
      <c r="ND285" s="29"/>
      <c r="NE285" s="29"/>
      <c r="NF285" s="29"/>
      <c r="NG285" s="29"/>
      <c r="NH285" s="29"/>
      <c r="NI285" s="29"/>
      <c r="NJ285" s="29"/>
      <c r="NK285" s="29"/>
      <c r="NL285" s="29"/>
      <c r="NM285" s="29"/>
      <c r="NN285" s="29"/>
      <c r="NO285" s="29"/>
      <c r="NP285" s="29"/>
      <c r="NQ285" s="29"/>
      <c r="NR285" s="29"/>
      <c r="NS285" s="29"/>
      <c r="NT285" s="29"/>
      <c r="NU285" s="29"/>
      <c r="NV285" s="29"/>
      <c r="NW285" s="29"/>
      <c r="NX285" s="29"/>
      <c r="NY285" s="29"/>
      <c r="NZ285" s="29"/>
      <c r="OA285" s="29"/>
      <c r="OB285" s="29"/>
      <c r="OC285" s="29"/>
      <c r="OD285" s="29"/>
      <c r="OE285" s="29"/>
      <c r="OF285" s="29"/>
      <c r="OG285" s="29"/>
      <c r="OH285" s="29"/>
      <c r="OI285" s="29"/>
      <c r="OJ285" s="29"/>
      <c r="OK285" s="29"/>
      <c r="OL285" s="29"/>
      <c r="OM285" s="29"/>
      <c r="ON285" s="29"/>
      <c r="OO285" s="29"/>
      <c r="OP285" s="29"/>
      <c r="OQ285" s="29"/>
      <c r="OR285" s="29"/>
      <c r="OS285" s="29"/>
      <c r="OT285" s="29"/>
      <c r="OU285" s="29"/>
      <c r="OV285" s="29"/>
      <c r="OW285" s="29"/>
      <c r="OX285" s="29"/>
      <c r="OY285" s="29"/>
      <c r="OZ285" s="29"/>
      <c r="PA285" s="29"/>
      <c r="PB285" s="29"/>
      <c r="PC285" s="29"/>
      <c r="PD285" s="29"/>
      <c r="PE285" s="29"/>
      <c r="PF285" s="29"/>
      <c r="PG285" s="29"/>
      <c r="PH285" s="29"/>
      <c r="PI285" s="29"/>
      <c r="PJ285" s="29"/>
      <c r="PK285" s="29"/>
      <c r="PL285" s="29"/>
      <c r="PM285" s="29"/>
      <c r="PN285" s="29"/>
      <c r="PO285" s="29"/>
      <c r="PP285" s="29"/>
      <c r="PQ285" s="29"/>
      <c r="PR285" s="29"/>
      <c r="PS285" s="29"/>
      <c r="PT285" s="29"/>
      <c r="PU285" s="29"/>
      <c r="PV285" s="29"/>
      <c r="PW285" s="29"/>
      <c r="PX285" s="29"/>
      <c r="PY285" s="29"/>
      <c r="PZ285" s="29"/>
      <c r="QA285" s="29"/>
      <c r="QB285" s="29"/>
      <c r="QC285" s="29"/>
      <c r="QD285" s="29"/>
      <c r="QE285" s="29"/>
      <c r="QF285" s="29"/>
      <c r="QG285" s="29"/>
      <c r="QH285" s="29"/>
      <c r="QI285" s="29"/>
      <c r="QJ285" s="29"/>
      <c r="QK285" s="29"/>
      <c r="QL285" s="29"/>
      <c r="QM285" s="29"/>
      <c r="QN285" s="29"/>
      <c r="QO285" s="29"/>
      <c r="QP285" s="29"/>
      <c r="QQ285" s="29"/>
      <c r="QR285" s="29"/>
      <c r="QS285" s="29"/>
      <c r="QT285" s="29"/>
      <c r="QU285" s="29"/>
      <c r="QV285" s="29"/>
      <c r="QW285" s="29"/>
      <c r="QX285" s="29"/>
      <c r="QY285" s="29"/>
      <c r="QZ285" s="29"/>
      <c r="RA285" s="29"/>
      <c r="RB285" s="29"/>
      <c r="RC285" s="29"/>
      <c r="RD285" s="29"/>
      <c r="RE285" s="29"/>
      <c r="RF285" s="29"/>
      <c r="RG285" s="29"/>
      <c r="RH285" s="29"/>
      <c r="RI285" s="29"/>
      <c r="RJ285" s="29"/>
      <c r="RK285" s="29"/>
      <c r="RL285" s="29"/>
      <c r="RM285" s="29"/>
      <c r="RN285" s="29"/>
      <c r="RO285" s="29"/>
      <c r="RP285" s="29"/>
      <c r="RQ285" s="29"/>
      <c r="RR285" s="29"/>
      <c r="RS285" s="29"/>
      <c r="RT285" s="29"/>
      <c r="RU285" s="29"/>
      <c r="RV285" s="29"/>
      <c r="RW285" s="29"/>
      <c r="RX285" s="29"/>
      <c r="RY285" s="29"/>
      <c r="RZ285" s="29"/>
      <c r="SA285" s="29"/>
      <c r="SB285" s="29"/>
      <c r="SC285" s="29"/>
      <c r="SD285" s="29"/>
      <c r="SE285" s="29"/>
      <c r="SF285" s="29"/>
      <c r="SG285" s="29"/>
      <c r="SH285" s="29"/>
      <c r="SI285" s="29"/>
      <c r="SJ285" s="29"/>
      <c r="SK285" s="29"/>
      <c r="SL285" s="29"/>
      <c r="SM285" s="29"/>
      <c r="SN285" s="29"/>
      <c r="SO285" s="29"/>
      <c r="SP285" s="29"/>
      <c r="SQ285" s="29"/>
      <c r="SR285" s="29"/>
      <c r="SS285" s="29"/>
      <c r="ST285" s="29"/>
      <c r="SU285" s="29"/>
      <c r="SV285" s="29"/>
      <c r="SW285" s="29"/>
      <c r="SX285" s="29"/>
      <c r="SY285" s="29"/>
      <c r="SZ285" s="29"/>
      <c r="TA285" s="29"/>
      <c r="TB285" s="29"/>
      <c r="TC285" s="29"/>
      <c r="TD285" s="29"/>
      <c r="TE285" s="29"/>
      <c r="TF285" s="29"/>
      <c r="TG285" s="29"/>
      <c r="TH285" s="29"/>
      <c r="TI285" s="29"/>
      <c r="TJ285" s="29"/>
      <c r="TK285" s="29"/>
      <c r="TL285" s="29"/>
      <c r="TM285" s="29"/>
      <c r="TN285" s="29"/>
      <c r="TO285" s="29"/>
      <c r="TP285" s="29"/>
      <c r="TQ285" s="29"/>
      <c r="TR285" s="29"/>
      <c r="TS285" s="29"/>
      <c r="TT285" s="29"/>
      <c r="TU285" s="29"/>
      <c r="TV285" s="29"/>
      <c r="TW285" s="29"/>
      <c r="TX285" s="29"/>
      <c r="TY285" s="29"/>
      <c r="TZ285" s="29"/>
      <c r="UA285" s="29"/>
      <c r="UB285" s="29"/>
      <c r="UC285" s="29"/>
      <c r="UD285" s="29"/>
      <c r="UE285" s="29"/>
      <c r="UF285" s="29"/>
      <c r="UG285" s="29"/>
      <c r="UH285" s="29"/>
      <c r="UI285" s="29"/>
      <c r="UJ285" s="29"/>
      <c r="UK285" s="29"/>
      <c r="UL285" s="29"/>
      <c r="UM285" s="29"/>
      <c r="UN285" s="29"/>
      <c r="UO285" s="29"/>
      <c r="UP285" s="29"/>
      <c r="UQ285" s="29"/>
      <c r="UR285" s="29"/>
      <c r="US285" s="29"/>
      <c r="UT285" s="29"/>
      <c r="UU285" s="29"/>
      <c r="UV285" s="29"/>
      <c r="UW285" s="29"/>
      <c r="UX285" s="29"/>
      <c r="UY285" s="29"/>
      <c r="UZ285" s="29"/>
      <c r="VA285" s="29"/>
      <c r="VB285" s="29"/>
      <c r="VC285" s="29"/>
      <c r="VD285" s="29"/>
      <c r="VE285" s="29"/>
      <c r="VF285" s="29"/>
      <c r="VG285" s="29"/>
      <c r="VH285" s="29"/>
      <c r="VI285" s="29"/>
      <c r="VJ285" s="29"/>
      <c r="VK285" s="29"/>
      <c r="VL285" s="29"/>
      <c r="VM285" s="29"/>
      <c r="VN285" s="29"/>
      <c r="VO285" s="29"/>
      <c r="VP285" s="29"/>
      <c r="VQ285" s="29"/>
      <c r="VR285" s="29"/>
      <c r="VS285" s="29"/>
      <c r="VT285" s="29"/>
      <c r="VU285" s="29"/>
      <c r="VV285" s="29"/>
      <c r="VW285" s="29"/>
      <c r="VX285" s="29"/>
      <c r="VY285" s="29"/>
      <c r="VZ285" s="29"/>
      <c r="WA285" s="29"/>
      <c r="WB285" s="29"/>
      <c r="WC285" s="29"/>
      <c r="WD285" s="29"/>
      <c r="WE285" s="29"/>
      <c r="WF285" s="29"/>
      <c r="WG285" s="29"/>
      <c r="WH285" s="29"/>
      <c r="WI285" s="29"/>
      <c r="WJ285" s="29"/>
      <c r="WK285" s="29"/>
      <c r="WL285" s="29"/>
      <c r="WM285" s="29"/>
      <c r="WN285" s="29"/>
      <c r="WO285" s="29"/>
      <c r="WP285" s="29"/>
      <c r="WQ285" s="29"/>
      <c r="WR285" s="29"/>
      <c r="WS285" s="29"/>
      <c r="WT285" s="29"/>
      <c r="WU285" s="29"/>
      <c r="WV285" s="29"/>
      <c r="WW285" s="29"/>
      <c r="WX285" s="29"/>
      <c r="WY285" s="29"/>
      <c r="WZ285" s="29"/>
      <c r="XA285" s="29"/>
      <c r="XB285" s="29"/>
      <c r="XC285" s="29"/>
      <c r="XD285" s="29"/>
      <c r="XE285" s="29"/>
      <c r="XF285" s="29"/>
      <c r="XG285" s="29"/>
      <c r="XH285" s="29"/>
      <c r="XI285" s="29"/>
      <c r="XJ285" s="29"/>
      <c r="XK285" s="29"/>
      <c r="XL285" s="29"/>
      <c r="XM285" s="29"/>
      <c r="XN285" s="29"/>
      <c r="XO285" s="29"/>
      <c r="XP285" s="29"/>
      <c r="XQ285" s="29"/>
      <c r="XR285" s="29"/>
      <c r="XS285" s="29"/>
      <c r="XT285" s="29"/>
      <c r="XU285" s="29"/>
      <c r="XV285" s="29"/>
      <c r="XW285" s="29"/>
      <c r="XX285" s="29"/>
      <c r="XY285" s="29"/>
      <c r="XZ285" s="29"/>
      <c r="YA285" s="29"/>
      <c r="YB285" s="29"/>
      <c r="YC285" s="29"/>
      <c r="YD285" s="29"/>
      <c r="YE285" s="29"/>
      <c r="YF285" s="29"/>
      <c r="YG285" s="29"/>
      <c r="YH285" s="29"/>
      <c r="YI285" s="29"/>
      <c r="YJ285" s="29"/>
      <c r="YK285" s="29"/>
      <c r="YL285" s="29"/>
      <c r="YM285" s="29"/>
      <c r="YN285" s="29"/>
      <c r="YO285" s="29"/>
      <c r="YP285" s="29"/>
      <c r="YQ285" s="29"/>
      <c r="YR285" s="29"/>
      <c r="YS285" s="29"/>
      <c r="YT285" s="29"/>
      <c r="YU285" s="29"/>
      <c r="YV285" s="29"/>
      <c r="YW285" s="29"/>
      <c r="YX285" s="29"/>
      <c r="YY285" s="29"/>
      <c r="YZ285" s="29"/>
      <c r="ZA285" s="29"/>
      <c r="ZB285" s="29"/>
      <c r="ZC285" s="29"/>
      <c r="ZD285" s="29"/>
      <c r="ZE285" s="29"/>
      <c r="ZF285" s="29"/>
      <c r="ZG285" s="29"/>
      <c r="ZH285" s="29"/>
      <c r="ZI285" s="29"/>
      <c r="ZJ285" s="29"/>
      <c r="ZK285" s="29"/>
      <c r="ZL285" s="29"/>
      <c r="ZM285" s="29"/>
      <c r="ZN285" s="29"/>
      <c r="ZO285" s="29"/>
      <c r="ZP285" s="29"/>
      <c r="ZQ285" s="29"/>
      <c r="ZR285" s="29"/>
      <c r="ZS285" s="29"/>
      <c r="ZT285" s="29"/>
      <c r="ZU285" s="29"/>
      <c r="ZV285" s="29"/>
      <c r="ZW285" s="29"/>
      <c r="ZX285" s="29"/>
      <c r="ZY285" s="29"/>
      <c r="ZZ285" s="29"/>
      <c r="AAA285" s="29"/>
      <c r="AAB285" s="29"/>
      <c r="AAC285" s="29"/>
      <c r="AAD285" s="29"/>
      <c r="AAE285" s="29"/>
      <c r="AAF285" s="29"/>
      <c r="AAG285" s="29"/>
      <c r="AAH285" s="29"/>
      <c r="AAI285" s="29"/>
      <c r="AAJ285" s="29"/>
      <c r="AAK285" s="29"/>
      <c r="AAL285" s="29"/>
      <c r="AAM285" s="29"/>
      <c r="AAN285" s="29"/>
      <c r="AAO285" s="29"/>
      <c r="AAP285" s="29"/>
      <c r="AAQ285" s="29"/>
      <c r="AAR285" s="29"/>
      <c r="AAS285" s="29"/>
      <c r="AAT285" s="29"/>
      <c r="AAU285" s="29"/>
      <c r="AAV285" s="29"/>
      <c r="AAW285" s="29"/>
      <c r="AAX285" s="29"/>
      <c r="AAY285" s="29"/>
      <c r="AAZ285" s="29"/>
      <c r="ABA285" s="29"/>
      <c r="ABB285" s="29"/>
      <c r="ABC285" s="29"/>
      <c r="ABD285" s="29"/>
      <c r="ABE285" s="29"/>
      <c r="ABF285" s="29"/>
      <c r="ABG285" s="29"/>
      <c r="ABH285" s="29"/>
      <c r="ABI285" s="29"/>
      <c r="ABJ285" s="29"/>
      <c r="ABK285" s="29"/>
      <c r="ABL285" s="29"/>
      <c r="ABM285" s="29"/>
      <c r="ABN285" s="29"/>
      <c r="ABO285" s="29"/>
      <c r="ABP285" s="29"/>
      <c r="ABQ285" s="29"/>
      <c r="ABR285" s="29"/>
      <c r="ABS285" s="29"/>
      <c r="ABT285" s="29"/>
      <c r="ABU285" s="29"/>
      <c r="ABV285" s="29"/>
      <c r="ABW285" s="29"/>
      <c r="ABX285" s="29"/>
      <c r="ABY285" s="29"/>
      <c r="ABZ285" s="29"/>
      <c r="ACA285" s="29"/>
      <c r="ACB285" s="29"/>
      <c r="ACC285" s="29"/>
      <c r="ACD285" s="29"/>
      <c r="ACE285" s="29"/>
      <c r="ACF285" s="29"/>
      <c r="ACG285" s="29"/>
      <c r="ACH285" s="29"/>
      <c r="ACI285" s="29"/>
      <c r="ACJ285" s="29"/>
      <c r="ACK285" s="29"/>
      <c r="ACL285" s="29"/>
      <c r="ACM285" s="29"/>
      <c r="ACN285" s="29"/>
      <c r="ACO285" s="29"/>
      <c r="ACP285" s="29"/>
      <c r="ACQ285" s="29"/>
      <c r="ACR285" s="29"/>
      <c r="ACS285" s="29"/>
      <c r="ACT285" s="29"/>
      <c r="ACU285" s="29"/>
      <c r="ACV285" s="29"/>
      <c r="ACW285" s="29"/>
      <c r="ACX285" s="29"/>
      <c r="ACY285" s="29"/>
      <c r="ACZ285" s="29"/>
      <c r="ADA285" s="29"/>
      <c r="ADB285" s="29"/>
      <c r="ADC285" s="29"/>
      <c r="ADD285" s="29"/>
      <c r="ADE285" s="29"/>
      <c r="ADF285" s="29"/>
      <c r="ADG285" s="29"/>
      <c r="ADH285" s="29"/>
      <c r="ADI285" s="29"/>
      <c r="ADJ285" s="29"/>
      <c r="ADK285" s="29"/>
      <c r="ADL285" s="29"/>
      <c r="ADM285" s="29"/>
      <c r="ADN285" s="29"/>
      <c r="ADO285" s="29"/>
      <c r="ADP285" s="29"/>
      <c r="ADQ285" s="29"/>
      <c r="ADR285" s="29"/>
      <c r="ADS285" s="29"/>
      <c r="ADT285" s="29"/>
      <c r="ADU285" s="29"/>
      <c r="ADV285" s="29"/>
      <c r="ADW285" s="29"/>
      <c r="ADX285" s="29"/>
      <c r="ADY285" s="29"/>
      <c r="ADZ285" s="29"/>
      <c r="AEA285" s="29"/>
      <c r="AEB285" s="29"/>
      <c r="AEC285" s="29"/>
      <c r="AED285" s="29"/>
      <c r="AEE285" s="29"/>
      <c r="AEF285" s="29"/>
      <c r="AEG285" s="29"/>
      <c r="AEH285" s="29"/>
      <c r="AEI285" s="29"/>
      <c r="AEJ285" s="29"/>
      <c r="AEK285" s="29"/>
      <c r="AEL285" s="29"/>
      <c r="AEM285" s="29"/>
      <c r="AEN285" s="29"/>
      <c r="AEO285" s="29"/>
      <c r="AEP285" s="29"/>
      <c r="AEQ285" s="29"/>
      <c r="AER285" s="29"/>
      <c r="AES285" s="29"/>
      <c r="AET285" s="29"/>
      <c r="AEU285" s="29"/>
      <c r="AEV285" s="29"/>
      <c r="AEW285" s="29"/>
      <c r="AEX285" s="29"/>
      <c r="AEY285" s="29"/>
      <c r="AEZ285" s="29"/>
      <c r="AFA285" s="29"/>
      <c r="AFB285" s="29"/>
      <c r="AFC285" s="29"/>
      <c r="AFD285" s="29"/>
      <c r="AFE285" s="29"/>
      <c r="AFF285" s="29"/>
      <c r="AFG285" s="29"/>
      <c r="AFH285" s="29"/>
      <c r="AFI285" s="29"/>
      <c r="AFJ285" s="29"/>
      <c r="AFK285" s="29"/>
      <c r="AFL285" s="29"/>
      <c r="AFM285" s="29"/>
      <c r="AFN285" s="29"/>
      <c r="AFO285" s="29"/>
      <c r="AFP285" s="29"/>
      <c r="AFQ285" s="29"/>
      <c r="AFR285" s="29"/>
      <c r="AFS285" s="29"/>
      <c r="AFT285" s="29"/>
      <c r="AFU285" s="29"/>
      <c r="AFV285" s="29"/>
      <c r="AFW285" s="29"/>
      <c r="AFX285" s="29"/>
      <c r="AFY285" s="29"/>
      <c r="AFZ285" s="29"/>
      <c r="AGA285" s="29"/>
      <c r="AGB285" s="29"/>
      <c r="AGC285" s="29"/>
      <c r="AGD285" s="29"/>
      <c r="AGE285" s="29"/>
      <c r="AGF285" s="29"/>
      <c r="AGG285" s="29"/>
      <c r="AGH285" s="29"/>
      <c r="AGI285" s="29"/>
      <c r="AGJ285" s="29"/>
      <c r="AGK285" s="29"/>
      <c r="AGL285" s="29"/>
      <c r="AGM285" s="29"/>
      <c r="AGN285" s="29"/>
      <c r="AGO285" s="29"/>
      <c r="AGP285" s="29"/>
      <c r="AGQ285" s="29"/>
      <c r="AGR285" s="29"/>
      <c r="AGS285" s="29"/>
      <c r="AGT285" s="29"/>
      <c r="AGU285" s="29"/>
      <c r="AGV285" s="29"/>
      <c r="AGW285" s="29"/>
      <c r="AGX285" s="29"/>
      <c r="AGY285" s="29"/>
      <c r="AGZ285" s="29"/>
      <c r="AHA285" s="29"/>
      <c r="AHB285" s="29"/>
      <c r="AHC285" s="29"/>
      <c r="AHD285" s="29"/>
      <c r="AHE285" s="29"/>
      <c r="AHF285" s="29"/>
      <c r="AHG285" s="29"/>
      <c r="AHH285" s="29"/>
      <c r="AHI285" s="29"/>
      <c r="AHJ285" s="29"/>
      <c r="AHK285" s="29"/>
      <c r="AHL285" s="29"/>
      <c r="AHM285" s="29"/>
      <c r="AHN285" s="29"/>
      <c r="AHO285" s="29"/>
      <c r="AHP285" s="29"/>
      <c r="AHQ285" s="29"/>
      <c r="AHR285" s="29"/>
      <c r="AHS285" s="29"/>
      <c r="AHT285" s="29"/>
      <c r="AHU285" s="29"/>
      <c r="AHV285" s="29"/>
      <c r="AHW285" s="29"/>
      <c r="AHX285" s="29"/>
      <c r="AHY285" s="29"/>
      <c r="AHZ285" s="29"/>
      <c r="AIA285" s="29"/>
      <c r="AIB285" s="29"/>
      <c r="AIC285" s="29"/>
      <c r="AID285" s="29"/>
      <c r="AIE285" s="29"/>
      <c r="AIF285" s="29"/>
      <c r="AIG285" s="29"/>
      <c r="AIH285" s="29"/>
      <c r="AII285" s="29"/>
      <c r="AIJ285" s="29"/>
      <c r="AIK285" s="29"/>
      <c r="AIL285" s="29"/>
      <c r="AIM285" s="29"/>
      <c r="AIN285" s="29"/>
      <c r="AIO285" s="29"/>
      <c r="AIP285" s="29"/>
      <c r="AIQ285" s="29"/>
      <c r="AIR285" s="29"/>
      <c r="AIS285" s="29"/>
      <c r="AIT285" s="29"/>
      <c r="AIU285" s="29"/>
      <c r="AIV285" s="29"/>
      <c r="AIW285" s="29"/>
      <c r="AIX285" s="29"/>
      <c r="AIY285" s="29"/>
      <c r="AIZ285" s="29"/>
      <c r="AJA285" s="29"/>
      <c r="AJB285" s="29"/>
      <c r="AJC285" s="29"/>
      <c r="AJD285" s="29"/>
      <c r="AJE285" s="29"/>
      <c r="AJF285" s="29"/>
      <c r="AJG285" s="29"/>
      <c r="AJH285" s="29"/>
      <c r="AJI285" s="29"/>
      <c r="AJJ285" s="29"/>
      <c r="AJK285" s="29"/>
      <c r="AJL285" s="29"/>
      <c r="AJM285" s="29"/>
      <c r="AJN285" s="29"/>
      <c r="AJO285" s="29"/>
      <c r="AJP285" s="29"/>
      <c r="AJQ285" s="29"/>
      <c r="AJR285" s="29"/>
      <c r="AJS285" s="29"/>
      <c r="AJT285" s="29"/>
      <c r="AJU285" s="29"/>
      <c r="AJV285" s="29"/>
      <c r="AJW285" s="29"/>
      <c r="AJX285" s="29"/>
      <c r="AJY285" s="29"/>
      <c r="AJZ285" s="29"/>
      <c r="AKA285" s="29"/>
      <c r="AKB285" s="29"/>
      <c r="AKC285" s="29"/>
      <c r="AKD285" s="29"/>
      <c r="AKE285" s="29"/>
      <c r="AKF285" s="29"/>
      <c r="AKG285" s="29"/>
      <c r="AKH285" s="29"/>
      <c r="AKI285" s="29"/>
      <c r="AKJ285" s="29"/>
      <c r="AKK285" s="29"/>
      <c r="AKL285" s="29"/>
      <c r="AKM285" s="29"/>
      <c r="AKN285" s="29"/>
      <c r="AKO285" s="29"/>
      <c r="AKP285" s="29"/>
      <c r="AKQ285" s="29"/>
      <c r="AKR285" s="29"/>
      <c r="AKS285" s="29"/>
      <c r="AKT285" s="29"/>
      <c r="AKU285" s="29"/>
      <c r="AKV285" s="29"/>
      <c r="AKW285" s="29"/>
      <c r="AKX285" s="29"/>
      <c r="AKY285" s="29"/>
      <c r="AKZ285" s="29"/>
      <c r="ALA285" s="29"/>
      <c r="ALB285" s="29"/>
      <c r="ALC285" s="29"/>
      <c r="ALD285" s="29"/>
      <c r="ALE285" s="29"/>
      <c r="ALF285" s="29"/>
      <c r="ALG285" s="29"/>
      <c r="ALH285" s="29"/>
      <c r="ALI285" s="29"/>
      <c r="ALJ285" s="29"/>
      <c r="ALK285" s="29"/>
      <c r="ALL285" s="29"/>
      <c r="ALM285" s="29"/>
      <c r="ALN285" s="29"/>
      <c r="ALO285" s="29"/>
      <c r="ALP285" s="29"/>
      <c r="ALQ285" s="29"/>
      <c r="ALR285" s="29"/>
      <c r="ALS285" s="29"/>
      <c r="ALT285" s="29"/>
      <c r="ALU285" s="29"/>
      <c r="ALV285" s="29"/>
      <c r="ALW285" s="29"/>
      <c r="ALX285" s="29"/>
      <c r="ALY285" s="29"/>
      <c r="ALZ285" s="29"/>
      <c r="AMA285" s="29"/>
      <c r="AMB285" s="29"/>
      <c r="AMC285" s="29"/>
      <c r="AMD285" s="29"/>
      <c r="AME285" s="29"/>
      <c r="AMF285" s="29"/>
      <c r="AMG285" s="29"/>
      <c r="AMH285" s="29"/>
      <c r="AMI285" s="29"/>
      <c r="AMJ285" s="29"/>
    </row>
    <row r="286" spans="1:1024" s="45" customFormat="1" ht="40.15" customHeight="1">
      <c r="A286" s="451"/>
      <c r="B286" s="453"/>
      <c r="C286" s="370"/>
      <c r="D286" s="369"/>
      <c r="E286" s="366"/>
      <c r="F286" s="366"/>
      <c r="G286" s="365"/>
      <c r="H286" s="366"/>
      <c r="I286" s="365"/>
      <c r="J286" s="366"/>
      <c r="K286" s="366"/>
      <c r="L286" s="365"/>
      <c r="M286" s="365"/>
      <c r="N286" s="365"/>
      <c r="O286" s="365"/>
      <c r="P286" s="365"/>
      <c r="Q286" s="365"/>
      <c r="R286" s="365"/>
      <c r="S286" s="365"/>
      <c r="T286" s="365"/>
      <c r="U286" s="1" t="s">
        <v>454</v>
      </c>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c r="CA286" s="29"/>
      <c r="CB286" s="29"/>
      <c r="CC286" s="29"/>
      <c r="CD286" s="29"/>
      <c r="CE286" s="29"/>
      <c r="CF286" s="29"/>
      <c r="CG286" s="29"/>
      <c r="CH286" s="29"/>
      <c r="CI286" s="29"/>
      <c r="CJ286" s="29"/>
      <c r="CK286" s="29"/>
      <c r="CL286" s="29"/>
      <c r="CM286" s="29"/>
      <c r="CN286" s="29"/>
      <c r="CO286" s="29"/>
      <c r="CP286" s="29"/>
      <c r="CQ286" s="29"/>
      <c r="CR286" s="29"/>
      <c r="CS286" s="29"/>
      <c r="CT286" s="29"/>
      <c r="CU286" s="29"/>
      <c r="CV286" s="29"/>
      <c r="CW286" s="29"/>
      <c r="CX286" s="29"/>
      <c r="CY286" s="29"/>
      <c r="CZ286" s="29"/>
      <c r="DA286" s="29"/>
      <c r="DB286" s="29"/>
      <c r="DC286" s="29"/>
      <c r="DD286" s="29"/>
      <c r="DE286" s="29"/>
      <c r="DF286" s="29"/>
      <c r="DG286" s="29"/>
      <c r="DH286" s="29"/>
      <c r="DI286" s="29"/>
      <c r="DJ286" s="29"/>
      <c r="DK286" s="29"/>
      <c r="DL286" s="29"/>
      <c r="DM286" s="29"/>
      <c r="DN286" s="29"/>
      <c r="DO286" s="29"/>
      <c r="DP286" s="29"/>
      <c r="DQ286" s="29"/>
      <c r="DR286" s="29"/>
      <c r="DS286" s="29"/>
      <c r="DT286" s="29"/>
      <c r="DU286" s="29"/>
      <c r="DV286" s="29"/>
      <c r="DW286" s="29"/>
      <c r="DX286" s="29"/>
      <c r="DY286" s="29"/>
      <c r="DZ286" s="29"/>
      <c r="EA286" s="29"/>
      <c r="EB286" s="29"/>
      <c r="EC286" s="29"/>
      <c r="ED286" s="29"/>
      <c r="EE286" s="29"/>
      <c r="EF286" s="29"/>
      <c r="EG286" s="29"/>
      <c r="EH286" s="29"/>
      <c r="EI286" s="29"/>
      <c r="EJ286" s="29"/>
      <c r="EK286" s="29"/>
      <c r="EL286" s="29"/>
      <c r="EM286" s="29"/>
      <c r="EN286" s="29"/>
      <c r="EO286" s="29"/>
      <c r="EP286" s="29"/>
      <c r="EQ286" s="29"/>
      <c r="ER286" s="29"/>
      <c r="ES286" s="29"/>
      <c r="ET286" s="29"/>
      <c r="EU286" s="29"/>
      <c r="EV286" s="29"/>
      <c r="EW286" s="29"/>
      <c r="EX286" s="29"/>
      <c r="EY286" s="29"/>
      <c r="EZ286" s="29"/>
      <c r="FA286" s="29"/>
      <c r="FB286" s="29"/>
      <c r="FC286" s="29"/>
      <c r="FD286" s="29"/>
      <c r="FE286" s="29"/>
      <c r="FF286" s="29"/>
      <c r="FG286" s="29"/>
      <c r="FH286" s="29"/>
      <c r="FI286" s="29"/>
      <c r="FJ286" s="29"/>
      <c r="FK286" s="29"/>
      <c r="FL286" s="29"/>
      <c r="FM286" s="29"/>
      <c r="FN286" s="29"/>
      <c r="FO286" s="29"/>
      <c r="FP286" s="29"/>
      <c r="FQ286" s="29"/>
      <c r="FR286" s="29"/>
      <c r="FS286" s="29"/>
      <c r="FT286" s="29"/>
      <c r="FU286" s="29"/>
      <c r="FV286" s="29"/>
      <c r="FW286" s="29"/>
      <c r="FX286" s="29"/>
      <c r="FY286" s="29"/>
      <c r="FZ286" s="29"/>
      <c r="GA286" s="29"/>
      <c r="GB286" s="29"/>
      <c r="GC286" s="29"/>
      <c r="GD286" s="29"/>
      <c r="GE286" s="29"/>
      <c r="GF286" s="29"/>
      <c r="GG286" s="29"/>
      <c r="GH286" s="29"/>
      <c r="GI286" s="29"/>
      <c r="GJ286" s="29"/>
      <c r="GK286" s="29"/>
      <c r="GL286" s="29"/>
      <c r="GM286" s="29"/>
      <c r="GN286" s="29"/>
      <c r="GO286" s="29"/>
      <c r="GP286" s="29"/>
      <c r="GQ286" s="29"/>
      <c r="GR286" s="29"/>
      <c r="GS286" s="29"/>
      <c r="GT286" s="29"/>
      <c r="GU286" s="29"/>
      <c r="GV286" s="29"/>
      <c r="GW286" s="29"/>
      <c r="GX286" s="29"/>
      <c r="GY286" s="29"/>
      <c r="GZ286" s="29"/>
      <c r="HA286" s="29"/>
      <c r="HB286" s="29"/>
      <c r="HC286" s="29"/>
      <c r="HD286" s="29"/>
      <c r="HE286" s="29"/>
      <c r="HF286" s="29"/>
      <c r="HG286" s="29"/>
      <c r="HH286" s="29"/>
      <c r="HI286" s="29"/>
      <c r="HJ286" s="29"/>
      <c r="HK286" s="29"/>
      <c r="HL286" s="29"/>
      <c r="HM286" s="29"/>
      <c r="HN286" s="29"/>
      <c r="HO286" s="29"/>
      <c r="HP286" s="29"/>
      <c r="HQ286" s="29"/>
      <c r="HR286" s="29"/>
      <c r="HS286" s="29"/>
      <c r="HT286" s="29"/>
      <c r="HU286" s="29"/>
      <c r="HV286" s="29"/>
      <c r="HW286" s="29"/>
      <c r="HX286" s="29"/>
      <c r="HY286" s="29"/>
      <c r="HZ286" s="29"/>
      <c r="IA286" s="29"/>
      <c r="IB286" s="29"/>
      <c r="IC286" s="29"/>
      <c r="ID286" s="29"/>
      <c r="IE286" s="29"/>
      <c r="IF286" s="29"/>
      <c r="IG286" s="29"/>
      <c r="IH286" s="29"/>
      <c r="II286" s="29"/>
      <c r="IJ286" s="29"/>
      <c r="IK286" s="29"/>
      <c r="IL286" s="29"/>
      <c r="IM286" s="29"/>
      <c r="IN286" s="29"/>
      <c r="IO286" s="29"/>
      <c r="IP286" s="29"/>
      <c r="IQ286" s="29"/>
      <c r="IR286" s="29"/>
      <c r="IS286" s="29"/>
      <c r="IT286" s="29"/>
      <c r="IU286" s="29"/>
      <c r="IV286" s="29"/>
      <c r="IW286" s="29"/>
      <c r="IX286" s="29"/>
      <c r="IY286" s="29"/>
      <c r="IZ286" s="29"/>
      <c r="JA286" s="29"/>
      <c r="JB286" s="29"/>
      <c r="JC286" s="29"/>
      <c r="JD286" s="29"/>
      <c r="JE286" s="29"/>
      <c r="JF286" s="29"/>
      <c r="JG286" s="29"/>
      <c r="JH286" s="29"/>
      <c r="JI286" s="29"/>
      <c r="JJ286" s="29"/>
      <c r="JK286" s="29"/>
      <c r="JL286" s="29"/>
      <c r="JM286" s="29"/>
      <c r="JN286" s="29"/>
      <c r="JO286" s="29"/>
      <c r="JP286" s="29"/>
      <c r="JQ286" s="29"/>
      <c r="JR286" s="29"/>
      <c r="JS286" s="29"/>
      <c r="JT286" s="29"/>
      <c r="JU286" s="29"/>
      <c r="JV286" s="29"/>
      <c r="JW286" s="29"/>
      <c r="JX286" s="29"/>
      <c r="JY286" s="29"/>
      <c r="JZ286" s="29"/>
      <c r="KA286" s="29"/>
      <c r="KB286" s="29"/>
      <c r="KC286" s="29"/>
      <c r="KD286" s="29"/>
      <c r="KE286" s="29"/>
      <c r="KF286" s="29"/>
      <c r="KG286" s="29"/>
      <c r="KH286" s="29"/>
      <c r="KI286" s="29"/>
      <c r="KJ286" s="29"/>
      <c r="KK286" s="29"/>
      <c r="KL286" s="29"/>
      <c r="KM286" s="29"/>
      <c r="KN286" s="29"/>
      <c r="KO286" s="29"/>
      <c r="KP286" s="29"/>
      <c r="KQ286" s="29"/>
      <c r="KR286" s="29"/>
      <c r="KS286" s="29"/>
      <c r="KT286" s="29"/>
      <c r="KU286" s="29"/>
      <c r="KV286" s="29"/>
      <c r="KW286" s="29"/>
      <c r="KX286" s="29"/>
      <c r="KY286" s="29"/>
      <c r="KZ286" s="29"/>
      <c r="LA286" s="29"/>
      <c r="LB286" s="29"/>
      <c r="LC286" s="29"/>
      <c r="LD286" s="29"/>
      <c r="LE286" s="29"/>
      <c r="LF286" s="29"/>
      <c r="LG286" s="29"/>
      <c r="LH286" s="29"/>
      <c r="LI286" s="29"/>
      <c r="LJ286" s="29"/>
      <c r="LK286" s="29"/>
      <c r="LL286" s="29"/>
      <c r="LM286" s="29"/>
      <c r="LN286" s="29"/>
      <c r="LO286" s="29"/>
      <c r="LP286" s="29"/>
      <c r="LQ286" s="29"/>
      <c r="LR286" s="29"/>
      <c r="LS286" s="29"/>
      <c r="LT286" s="29"/>
      <c r="LU286" s="29"/>
      <c r="LV286" s="29"/>
      <c r="LW286" s="29"/>
      <c r="LX286" s="29"/>
      <c r="LY286" s="29"/>
      <c r="LZ286" s="29"/>
      <c r="MA286" s="29"/>
      <c r="MB286" s="29"/>
      <c r="MC286" s="29"/>
      <c r="MD286" s="29"/>
      <c r="ME286" s="29"/>
      <c r="MF286" s="29"/>
      <c r="MG286" s="29"/>
      <c r="MH286" s="29"/>
      <c r="MI286" s="29"/>
      <c r="MJ286" s="29"/>
      <c r="MK286" s="29"/>
      <c r="ML286" s="29"/>
      <c r="MM286" s="29"/>
      <c r="MN286" s="29"/>
      <c r="MO286" s="29"/>
      <c r="MP286" s="29"/>
      <c r="MQ286" s="29"/>
      <c r="MR286" s="29"/>
      <c r="MS286" s="29"/>
      <c r="MT286" s="29"/>
      <c r="MU286" s="29"/>
      <c r="MV286" s="29"/>
      <c r="MW286" s="29"/>
      <c r="MX286" s="29"/>
      <c r="MY286" s="29"/>
      <c r="MZ286" s="29"/>
      <c r="NA286" s="29"/>
      <c r="NB286" s="29"/>
      <c r="NC286" s="29"/>
      <c r="ND286" s="29"/>
      <c r="NE286" s="29"/>
      <c r="NF286" s="29"/>
      <c r="NG286" s="29"/>
      <c r="NH286" s="29"/>
      <c r="NI286" s="29"/>
      <c r="NJ286" s="29"/>
      <c r="NK286" s="29"/>
      <c r="NL286" s="29"/>
      <c r="NM286" s="29"/>
      <c r="NN286" s="29"/>
      <c r="NO286" s="29"/>
      <c r="NP286" s="29"/>
      <c r="NQ286" s="29"/>
      <c r="NR286" s="29"/>
      <c r="NS286" s="29"/>
      <c r="NT286" s="29"/>
      <c r="NU286" s="29"/>
      <c r="NV286" s="29"/>
      <c r="NW286" s="29"/>
      <c r="NX286" s="29"/>
      <c r="NY286" s="29"/>
      <c r="NZ286" s="29"/>
      <c r="OA286" s="29"/>
      <c r="OB286" s="29"/>
      <c r="OC286" s="29"/>
      <c r="OD286" s="29"/>
      <c r="OE286" s="29"/>
      <c r="OF286" s="29"/>
      <c r="OG286" s="29"/>
      <c r="OH286" s="29"/>
      <c r="OI286" s="29"/>
      <c r="OJ286" s="29"/>
      <c r="OK286" s="29"/>
      <c r="OL286" s="29"/>
      <c r="OM286" s="29"/>
      <c r="ON286" s="29"/>
      <c r="OO286" s="29"/>
      <c r="OP286" s="29"/>
      <c r="OQ286" s="29"/>
      <c r="OR286" s="29"/>
      <c r="OS286" s="29"/>
      <c r="OT286" s="29"/>
      <c r="OU286" s="29"/>
      <c r="OV286" s="29"/>
      <c r="OW286" s="29"/>
      <c r="OX286" s="29"/>
      <c r="OY286" s="29"/>
      <c r="OZ286" s="29"/>
      <c r="PA286" s="29"/>
      <c r="PB286" s="29"/>
      <c r="PC286" s="29"/>
      <c r="PD286" s="29"/>
      <c r="PE286" s="29"/>
      <c r="PF286" s="29"/>
      <c r="PG286" s="29"/>
      <c r="PH286" s="29"/>
      <c r="PI286" s="29"/>
      <c r="PJ286" s="29"/>
      <c r="PK286" s="29"/>
      <c r="PL286" s="29"/>
      <c r="PM286" s="29"/>
      <c r="PN286" s="29"/>
      <c r="PO286" s="29"/>
      <c r="PP286" s="29"/>
      <c r="PQ286" s="29"/>
      <c r="PR286" s="29"/>
      <c r="PS286" s="29"/>
      <c r="PT286" s="29"/>
      <c r="PU286" s="29"/>
      <c r="PV286" s="29"/>
      <c r="PW286" s="29"/>
      <c r="PX286" s="29"/>
      <c r="PY286" s="29"/>
      <c r="PZ286" s="29"/>
      <c r="QA286" s="29"/>
      <c r="QB286" s="29"/>
      <c r="QC286" s="29"/>
      <c r="QD286" s="29"/>
      <c r="QE286" s="29"/>
      <c r="QF286" s="29"/>
      <c r="QG286" s="29"/>
      <c r="QH286" s="29"/>
      <c r="QI286" s="29"/>
      <c r="QJ286" s="29"/>
      <c r="QK286" s="29"/>
      <c r="QL286" s="29"/>
      <c r="QM286" s="29"/>
      <c r="QN286" s="29"/>
      <c r="QO286" s="29"/>
      <c r="QP286" s="29"/>
      <c r="QQ286" s="29"/>
      <c r="QR286" s="29"/>
      <c r="QS286" s="29"/>
      <c r="QT286" s="29"/>
      <c r="QU286" s="29"/>
      <c r="QV286" s="29"/>
      <c r="QW286" s="29"/>
      <c r="QX286" s="29"/>
      <c r="QY286" s="29"/>
      <c r="QZ286" s="29"/>
      <c r="RA286" s="29"/>
      <c r="RB286" s="29"/>
      <c r="RC286" s="29"/>
      <c r="RD286" s="29"/>
      <c r="RE286" s="29"/>
      <c r="RF286" s="29"/>
      <c r="RG286" s="29"/>
      <c r="RH286" s="29"/>
      <c r="RI286" s="29"/>
      <c r="RJ286" s="29"/>
      <c r="RK286" s="29"/>
      <c r="RL286" s="29"/>
      <c r="RM286" s="29"/>
      <c r="RN286" s="29"/>
      <c r="RO286" s="29"/>
      <c r="RP286" s="29"/>
      <c r="RQ286" s="29"/>
      <c r="RR286" s="29"/>
      <c r="RS286" s="29"/>
      <c r="RT286" s="29"/>
      <c r="RU286" s="29"/>
      <c r="RV286" s="29"/>
      <c r="RW286" s="29"/>
      <c r="RX286" s="29"/>
      <c r="RY286" s="29"/>
      <c r="RZ286" s="29"/>
      <c r="SA286" s="29"/>
      <c r="SB286" s="29"/>
      <c r="SC286" s="29"/>
      <c r="SD286" s="29"/>
      <c r="SE286" s="29"/>
      <c r="SF286" s="29"/>
      <c r="SG286" s="29"/>
      <c r="SH286" s="29"/>
      <c r="SI286" s="29"/>
      <c r="SJ286" s="29"/>
      <c r="SK286" s="29"/>
      <c r="SL286" s="29"/>
      <c r="SM286" s="29"/>
      <c r="SN286" s="29"/>
      <c r="SO286" s="29"/>
      <c r="SP286" s="29"/>
      <c r="SQ286" s="29"/>
      <c r="SR286" s="29"/>
      <c r="SS286" s="29"/>
      <c r="ST286" s="29"/>
      <c r="SU286" s="29"/>
      <c r="SV286" s="29"/>
      <c r="SW286" s="29"/>
      <c r="SX286" s="29"/>
      <c r="SY286" s="29"/>
      <c r="SZ286" s="29"/>
      <c r="TA286" s="29"/>
      <c r="TB286" s="29"/>
      <c r="TC286" s="29"/>
      <c r="TD286" s="29"/>
      <c r="TE286" s="29"/>
      <c r="TF286" s="29"/>
      <c r="TG286" s="29"/>
      <c r="TH286" s="29"/>
      <c r="TI286" s="29"/>
      <c r="TJ286" s="29"/>
      <c r="TK286" s="29"/>
      <c r="TL286" s="29"/>
      <c r="TM286" s="29"/>
      <c r="TN286" s="29"/>
      <c r="TO286" s="29"/>
      <c r="TP286" s="29"/>
      <c r="TQ286" s="29"/>
      <c r="TR286" s="29"/>
      <c r="TS286" s="29"/>
      <c r="TT286" s="29"/>
      <c r="TU286" s="29"/>
      <c r="TV286" s="29"/>
      <c r="TW286" s="29"/>
      <c r="TX286" s="29"/>
      <c r="TY286" s="29"/>
      <c r="TZ286" s="29"/>
      <c r="UA286" s="29"/>
      <c r="UB286" s="29"/>
      <c r="UC286" s="29"/>
      <c r="UD286" s="29"/>
      <c r="UE286" s="29"/>
      <c r="UF286" s="29"/>
      <c r="UG286" s="29"/>
      <c r="UH286" s="29"/>
      <c r="UI286" s="29"/>
      <c r="UJ286" s="29"/>
      <c r="UK286" s="29"/>
      <c r="UL286" s="29"/>
      <c r="UM286" s="29"/>
      <c r="UN286" s="29"/>
      <c r="UO286" s="29"/>
      <c r="UP286" s="29"/>
      <c r="UQ286" s="29"/>
      <c r="UR286" s="29"/>
      <c r="US286" s="29"/>
      <c r="UT286" s="29"/>
      <c r="UU286" s="29"/>
      <c r="UV286" s="29"/>
      <c r="UW286" s="29"/>
      <c r="UX286" s="29"/>
      <c r="UY286" s="29"/>
      <c r="UZ286" s="29"/>
      <c r="VA286" s="29"/>
      <c r="VB286" s="29"/>
      <c r="VC286" s="29"/>
      <c r="VD286" s="29"/>
      <c r="VE286" s="29"/>
      <c r="VF286" s="29"/>
      <c r="VG286" s="29"/>
      <c r="VH286" s="29"/>
      <c r="VI286" s="29"/>
      <c r="VJ286" s="29"/>
      <c r="VK286" s="29"/>
      <c r="VL286" s="29"/>
      <c r="VM286" s="29"/>
      <c r="VN286" s="29"/>
      <c r="VO286" s="29"/>
      <c r="VP286" s="29"/>
      <c r="VQ286" s="29"/>
      <c r="VR286" s="29"/>
      <c r="VS286" s="29"/>
      <c r="VT286" s="29"/>
      <c r="VU286" s="29"/>
      <c r="VV286" s="29"/>
      <c r="VW286" s="29"/>
      <c r="VX286" s="29"/>
      <c r="VY286" s="29"/>
      <c r="VZ286" s="29"/>
      <c r="WA286" s="29"/>
      <c r="WB286" s="29"/>
      <c r="WC286" s="29"/>
      <c r="WD286" s="29"/>
      <c r="WE286" s="29"/>
      <c r="WF286" s="29"/>
      <c r="WG286" s="29"/>
      <c r="WH286" s="29"/>
      <c r="WI286" s="29"/>
      <c r="WJ286" s="29"/>
      <c r="WK286" s="29"/>
      <c r="WL286" s="29"/>
      <c r="WM286" s="29"/>
      <c r="WN286" s="29"/>
      <c r="WO286" s="29"/>
      <c r="WP286" s="29"/>
      <c r="WQ286" s="29"/>
      <c r="WR286" s="29"/>
      <c r="WS286" s="29"/>
      <c r="WT286" s="29"/>
      <c r="WU286" s="29"/>
      <c r="WV286" s="29"/>
      <c r="WW286" s="29"/>
      <c r="WX286" s="29"/>
      <c r="WY286" s="29"/>
      <c r="WZ286" s="29"/>
      <c r="XA286" s="29"/>
      <c r="XB286" s="29"/>
      <c r="XC286" s="29"/>
      <c r="XD286" s="29"/>
      <c r="XE286" s="29"/>
      <c r="XF286" s="29"/>
      <c r="XG286" s="29"/>
      <c r="XH286" s="29"/>
      <c r="XI286" s="29"/>
      <c r="XJ286" s="29"/>
      <c r="XK286" s="29"/>
      <c r="XL286" s="29"/>
      <c r="XM286" s="29"/>
      <c r="XN286" s="29"/>
      <c r="XO286" s="29"/>
      <c r="XP286" s="29"/>
      <c r="XQ286" s="29"/>
      <c r="XR286" s="29"/>
      <c r="XS286" s="29"/>
      <c r="XT286" s="29"/>
      <c r="XU286" s="29"/>
      <c r="XV286" s="29"/>
      <c r="XW286" s="29"/>
      <c r="XX286" s="29"/>
      <c r="XY286" s="29"/>
      <c r="XZ286" s="29"/>
      <c r="YA286" s="29"/>
      <c r="YB286" s="29"/>
      <c r="YC286" s="29"/>
      <c r="YD286" s="29"/>
      <c r="YE286" s="29"/>
      <c r="YF286" s="29"/>
      <c r="YG286" s="29"/>
      <c r="YH286" s="29"/>
      <c r="YI286" s="29"/>
      <c r="YJ286" s="29"/>
      <c r="YK286" s="29"/>
      <c r="YL286" s="29"/>
      <c r="YM286" s="29"/>
      <c r="YN286" s="29"/>
      <c r="YO286" s="29"/>
      <c r="YP286" s="29"/>
      <c r="YQ286" s="29"/>
      <c r="YR286" s="29"/>
      <c r="YS286" s="29"/>
      <c r="YT286" s="29"/>
      <c r="YU286" s="29"/>
      <c r="YV286" s="29"/>
      <c r="YW286" s="29"/>
      <c r="YX286" s="29"/>
      <c r="YY286" s="29"/>
      <c r="YZ286" s="29"/>
      <c r="ZA286" s="29"/>
      <c r="ZB286" s="29"/>
      <c r="ZC286" s="29"/>
      <c r="ZD286" s="29"/>
      <c r="ZE286" s="29"/>
      <c r="ZF286" s="29"/>
      <c r="ZG286" s="29"/>
      <c r="ZH286" s="29"/>
      <c r="ZI286" s="29"/>
      <c r="ZJ286" s="29"/>
      <c r="ZK286" s="29"/>
      <c r="ZL286" s="29"/>
      <c r="ZM286" s="29"/>
      <c r="ZN286" s="29"/>
      <c r="ZO286" s="29"/>
      <c r="ZP286" s="29"/>
      <c r="ZQ286" s="29"/>
      <c r="ZR286" s="29"/>
      <c r="ZS286" s="29"/>
      <c r="ZT286" s="29"/>
      <c r="ZU286" s="29"/>
      <c r="ZV286" s="29"/>
      <c r="ZW286" s="29"/>
      <c r="ZX286" s="29"/>
      <c r="ZY286" s="29"/>
      <c r="ZZ286" s="29"/>
      <c r="AAA286" s="29"/>
      <c r="AAB286" s="29"/>
      <c r="AAC286" s="29"/>
      <c r="AAD286" s="29"/>
      <c r="AAE286" s="29"/>
      <c r="AAF286" s="29"/>
      <c r="AAG286" s="29"/>
      <c r="AAH286" s="29"/>
      <c r="AAI286" s="29"/>
      <c r="AAJ286" s="29"/>
      <c r="AAK286" s="29"/>
      <c r="AAL286" s="29"/>
      <c r="AAM286" s="29"/>
      <c r="AAN286" s="29"/>
      <c r="AAO286" s="29"/>
      <c r="AAP286" s="29"/>
      <c r="AAQ286" s="29"/>
      <c r="AAR286" s="29"/>
      <c r="AAS286" s="29"/>
      <c r="AAT286" s="29"/>
      <c r="AAU286" s="29"/>
      <c r="AAV286" s="29"/>
      <c r="AAW286" s="29"/>
      <c r="AAX286" s="29"/>
      <c r="AAY286" s="29"/>
      <c r="AAZ286" s="29"/>
      <c r="ABA286" s="29"/>
      <c r="ABB286" s="29"/>
      <c r="ABC286" s="29"/>
      <c r="ABD286" s="29"/>
      <c r="ABE286" s="29"/>
      <c r="ABF286" s="29"/>
      <c r="ABG286" s="29"/>
      <c r="ABH286" s="29"/>
      <c r="ABI286" s="29"/>
      <c r="ABJ286" s="29"/>
      <c r="ABK286" s="29"/>
      <c r="ABL286" s="29"/>
      <c r="ABM286" s="29"/>
      <c r="ABN286" s="29"/>
      <c r="ABO286" s="29"/>
      <c r="ABP286" s="29"/>
      <c r="ABQ286" s="29"/>
      <c r="ABR286" s="29"/>
      <c r="ABS286" s="29"/>
      <c r="ABT286" s="29"/>
      <c r="ABU286" s="29"/>
      <c r="ABV286" s="29"/>
      <c r="ABW286" s="29"/>
      <c r="ABX286" s="29"/>
      <c r="ABY286" s="29"/>
      <c r="ABZ286" s="29"/>
      <c r="ACA286" s="29"/>
      <c r="ACB286" s="29"/>
      <c r="ACC286" s="29"/>
      <c r="ACD286" s="29"/>
      <c r="ACE286" s="29"/>
      <c r="ACF286" s="29"/>
      <c r="ACG286" s="29"/>
      <c r="ACH286" s="29"/>
      <c r="ACI286" s="29"/>
      <c r="ACJ286" s="29"/>
      <c r="ACK286" s="29"/>
      <c r="ACL286" s="29"/>
      <c r="ACM286" s="29"/>
      <c r="ACN286" s="29"/>
      <c r="ACO286" s="29"/>
      <c r="ACP286" s="29"/>
      <c r="ACQ286" s="29"/>
      <c r="ACR286" s="29"/>
      <c r="ACS286" s="29"/>
      <c r="ACT286" s="29"/>
      <c r="ACU286" s="29"/>
      <c r="ACV286" s="29"/>
      <c r="ACW286" s="29"/>
      <c r="ACX286" s="29"/>
      <c r="ACY286" s="29"/>
      <c r="ACZ286" s="29"/>
      <c r="ADA286" s="29"/>
      <c r="ADB286" s="29"/>
      <c r="ADC286" s="29"/>
      <c r="ADD286" s="29"/>
      <c r="ADE286" s="29"/>
      <c r="ADF286" s="29"/>
      <c r="ADG286" s="29"/>
      <c r="ADH286" s="29"/>
      <c r="ADI286" s="29"/>
      <c r="ADJ286" s="29"/>
      <c r="ADK286" s="29"/>
      <c r="ADL286" s="29"/>
      <c r="ADM286" s="29"/>
      <c r="ADN286" s="29"/>
      <c r="ADO286" s="29"/>
      <c r="ADP286" s="29"/>
      <c r="ADQ286" s="29"/>
      <c r="ADR286" s="29"/>
      <c r="ADS286" s="29"/>
      <c r="ADT286" s="29"/>
      <c r="ADU286" s="29"/>
      <c r="ADV286" s="29"/>
      <c r="ADW286" s="29"/>
      <c r="ADX286" s="29"/>
      <c r="ADY286" s="29"/>
      <c r="ADZ286" s="29"/>
      <c r="AEA286" s="29"/>
      <c r="AEB286" s="29"/>
      <c r="AEC286" s="29"/>
      <c r="AED286" s="29"/>
      <c r="AEE286" s="29"/>
      <c r="AEF286" s="29"/>
      <c r="AEG286" s="29"/>
      <c r="AEH286" s="29"/>
      <c r="AEI286" s="29"/>
      <c r="AEJ286" s="29"/>
      <c r="AEK286" s="29"/>
      <c r="AEL286" s="29"/>
      <c r="AEM286" s="29"/>
      <c r="AEN286" s="29"/>
      <c r="AEO286" s="29"/>
      <c r="AEP286" s="29"/>
      <c r="AEQ286" s="29"/>
      <c r="AER286" s="29"/>
      <c r="AES286" s="29"/>
      <c r="AET286" s="29"/>
      <c r="AEU286" s="29"/>
      <c r="AEV286" s="29"/>
      <c r="AEW286" s="29"/>
      <c r="AEX286" s="29"/>
      <c r="AEY286" s="29"/>
      <c r="AEZ286" s="29"/>
      <c r="AFA286" s="29"/>
      <c r="AFB286" s="29"/>
      <c r="AFC286" s="29"/>
      <c r="AFD286" s="29"/>
      <c r="AFE286" s="29"/>
      <c r="AFF286" s="29"/>
      <c r="AFG286" s="29"/>
      <c r="AFH286" s="29"/>
      <c r="AFI286" s="29"/>
      <c r="AFJ286" s="29"/>
      <c r="AFK286" s="29"/>
      <c r="AFL286" s="29"/>
      <c r="AFM286" s="29"/>
      <c r="AFN286" s="29"/>
      <c r="AFO286" s="29"/>
      <c r="AFP286" s="29"/>
      <c r="AFQ286" s="29"/>
      <c r="AFR286" s="29"/>
      <c r="AFS286" s="29"/>
      <c r="AFT286" s="29"/>
      <c r="AFU286" s="29"/>
      <c r="AFV286" s="29"/>
      <c r="AFW286" s="29"/>
      <c r="AFX286" s="29"/>
      <c r="AFY286" s="29"/>
      <c r="AFZ286" s="29"/>
      <c r="AGA286" s="29"/>
      <c r="AGB286" s="29"/>
      <c r="AGC286" s="29"/>
      <c r="AGD286" s="29"/>
      <c r="AGE286" s="29"/>
      <c r="AGF286" s="29"/>
      <c r="AGG286" s="29"/>
      <c r="AGH286" s="29"/>
      <c r="AGI286" s="29"/>
      <c r="AGJ286" s="29"/>
      <c r="AGK286" s="29"/>
      <c r="AGL286" s="29"/>
      <c r="AGM286" s="29"/>
      <c r="AGN286" s="29"/>
      <c r="AGO286" s="29"/>
      <c r="AGP286" s="29"/>
      <c r="AGQ286" s="29"/>
      <c r="AGR286" s="29"/>
      <c r="AGS286" s="29"/>
      <c r="AGT286" s="29"/>
      <c r="AGU286" s="29"/>
      <c r="AGV286" s="29"/>
      <c r="AGW286" s="29"/>
      <c r="AGX286" s="29"/>
      <c r="AGY286" s="29"/>
      <c r="AGZ286" s="29"/>
      <c r="AHA286" s="29"/>
      <c r="AHB286" s="29"/>
      <c r="AHC286" s="29"/>
      <c r="AHD286" s="29"/>
      <c r="AHE286" s="29"/>
      <c r="AHF286" s="29"/>
      <c r="AHG286" s="29"/>
      <c r="AHH286" s="29"/>
      <c r="AHI286" s="29"/>
      <c r="AHJ286" s="29"/>
      <c r="AHK286" s="29"/>
      <c r="AHL286" s="29"/>
      <c r="AHM286" s="29"/>
      <c r="AHN286" s="29"/>
      <c r="AHO286" s="29"/>
      <c r="AHP286" s="29"/>
      <c r="AHQ286" s="29"/>
      <c r="AHR286" s="29"/>
      <c r="AHS286" s="29"/>
      <c r="AHT286" s="29"/>
      <c r="AHU286" s="29"/>
      <c r="AHV286" s="29"/>
      <c r="AHW286" s="29"/>
      <c r="AHX286" s="29"/>
      <c r="AHY286" s="29"/>
      <c r="AHZ286" s="29"/>
      <c r="AIA286" s="29"/>
      <c r="AIB286" s="29"/>
      <c r="AIC286" s="29"/>
      <c r="AID286" s="29"/>
      <c r="AIE286" s="29"/>
      <c r="AIF286" s="29"/>
      <c r="AIG286" s="29"/>
      <c r="AIH286" s="29"/>
      <c r="AII286" s="29"/>
      <c r="AIJ286" s="29"/>
      <c r="AIK286" s="29"/>
      <c r="AIL286" s="29"/>
      <c r="AIM286" s="29"/>
      <c r="AIN286" s="29"/>
      <c r="AIO286" s="29"/>
      <c r="AIP286" s="29"/>
      <c r="AIQ286" s="29"/>
      <c r="AIR286" s="29"/>
      <c r="AIS286" s="29"/>
      <c r="AIT286" s="29"/>
      <c r="AIU286" s="29"/>
      <c r="AIV286" s="29"/>
      <c r="AIW286" s="29"/>
      <c r="AIX286" s="29"/>
      <c r="AIY286" s="29"/>
      <c r="AIZ286" s="29"/>
      <c r="AJA286" s="29"/>
      <c r="AJB286" s="29"/>
      <c r="AJC286" s="29"/>
      <c r="AJD286" s="29"/>
      <c r="AJE286" s="29"/>
      <c r="AJF286" s="29"/>
      <c r="AJG286" s="29"/>
      <c r="AJH286" s="29"/>
      <c r="AJI286" s="29"/>
      <c r="AJJ286" s="29"/>
      <c r="AJK286" s="29"/>
      <c r="AJL286" s="29"/>
      <c r="AJM286" s="29"/>
      <c r="AJN286" s="29"/>
      <c r="AJO286" s="29"/>
      <c r="AJP286" s="29"/>
      <c r="AJQ286" s="29"/>
      <c r="AJR286" s="29"/>
      <c r="AJS286" s="29"/>
      <c r="AJT286" s="29"/>
      <c r="AJU286" s="29"/>
      <c r="AJV286" s="29"/>
      <c r="AJW286" s="29"/>
      <c r="AJX286" s="29"/>
      <c r="AJY286" s="29"/>
      <c r="AJZ286" s="29"/>
      <c r="AKA286" s="29"/>
      <c r="AKB286" s="29"/>
      <c r="AKC286" s="29"/>
      <c r="AKD286" s="29"/>
      <c r="AKE286" s="29"/>
      <c r="AKF286" s="29"/>
      <c r="AKG286" s="29"/>
      <c r="AKH286" s="29"/>
      <c r="AKI286" s="29"/>
      <c r="AKJ286" s="29"/>
      <c r="AKK286" s="29"/>
      <c r="AKL286" s="29"/>
      <c r="AKM286" s="29"/>
      <c r="AKN286" s="29"/>
      <c r="AKO286" s="29"/>
      <c r="AKP286" s="29"/>
      <c r="AKQ286" s="29"/>
      <c r="AKR286" s="29"/>
      <c r="AKS286" s="29"/>
      <c r="AKT286" s="29"/>
      <c r="AKU286" s="29"/>
      <c r="AKV286" s="29"/>
      <c r="AKW286" s="29"/>
      <c r="AKX286" s="29"/>
      <c r="AKY286" s="29"/>
      <c r="AKZ286" s="29"/>
      <c r="ALA286" s="29"/>
      <c r="ALB286" s="29"/>
      <c r="ALC286" s="29"/>
      <c r="ALD286" s="29"/>
      <c r="ALE286" s="29"/>
      <c r="ALF286" s="29"/>
      <c r="ALG286" s="29"/>
      <c r="ALH286" s="29"/>
      <c r="ALI286" s="29"/>
      <c r="ALJ286" s="29"/>
      <c r="ALK286" s="29"/>
      <c r="ALL286" s="29"/>
      <c r="ALM286" s="29"/>
      <c r="ALN286" s="29"/>
      <c r="ALO286" s="29"/>
      <c r="ALP286" s="29"/>
      <c r="ALQ286" s="29"/>
      <c r="ALR286" s="29"/>
      <c r="ALS286" s="29"/>
      <c r="ALT286" s="29"/>
      <c r="ALU286" s="29"/>
      <c r="ALV286" s="29"/>
      <c r="ALW286" s="29"/>
      <c r="ALX286" s="29"/>
      <c r="ALY286" s="29"/>
      <c r="ALZ286" s="29"/>
      <c r="AMA286" s="29"/>
      <c r="AMB286" s="29"/>
      <c r="AMC286" s="29"/>
      <c r="AMD286" s="29"/>
      <c r="AME286" s="29"/>
      <c r="AMF286" s="29"/>
      <c r="AMG286" s="29"/>
      <c r="AMH286" s="29"/>
      <c r="AMI286" s="29"/>
      <c r="AMJ286" s="29"/>
    </row>
    <row r="287" spans="1:1024" s="45" customFormat="1" ht="40.15" customHeight="1">
      <c r="A287" s="451"/>
      <c r="B287" s="453"/>
      <c r="C287" s="370"/>
      <c r="D287" s="399"/>
      <c r="E287" s="209" t="s">
        <v>136</v>
      </c>
      <c r="F287" s="209">
        <v>8</v>
      </c>
      <c r="G287" s="392"/>
      <c r="H287" s="209" t="s">
        <v>100</v>
      </c>
      <c r="I287" s="392"/>
      <c r="J287" s="209" t="s">
        <v>365</v>
      </c>
      <c r="K287" s="209">
        <v>8</v>
      </c>
      <c r="L287" s="392"/>
      <c r="M287" s="392"/>
      <c r="N287" s="392"/>
      <c r="O287" s="392"/>
      <c r="P287" s="392"/>
      <c r="Q287" s="392"/>
      <c r="R287" s="392"/>
      <c r="S287" s="392"/>
      <c r="T287" s="392"/>
      <c r="U287" s="1" t="s">
        <v>455</v>
      </c>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29"/>
      <c r="CA287" s="29"/>
      <c r="CB287" s="29"/>
      <c r="CC287" s="29"/>
      <c r="CD287" s="29"/>
      <c r="CE287" s="29"/>
      <c r="CF287" s="29"/>
      <c r="CG287" s="29"/>
      <c r="CH287" s="29"/>
      <c r="CI287" s="29"/>
      <c r="CJ287" s="29"/>
      <c r="CK287" s="29"/>
      <c r="CL287" s="29"/>
      <c r="CM287" s="29"/>
      <c r="CN287" s="29"/>
      <c r="CO287" s="29"/>
      <c r="CP287" s="29"/>
      <c r="CQ287" s="29"/>
      <c r="CR287" s="29"/>
      <c r="CS287" s="29"/>
      <c r="CT287" s="29"/>
      <c r="CU287" s="29"/>
      <c r="CV287" s="29"/>
      <c r="CW287" s="29"/>
      <c r="CX287" s="29"/>
      <c r="CY287" s="29"/>
      <c r="CZ287" s="29"/>
      <c r="DA287" s="29"/>
      <c r="DB287" s="29"/>
      <c r="DC287" s="29"/>
      <c r="DD287" s="29"/>
      <c r="DE287" s="29"/>
      <c r="DF287" s="29"/>
      <c r="DG287" s="29"/>
      <c r="DH287" s="29"/>
      <c r="DI287" s="29"/>
      <c r="DJ287" s="29"/>
      <c r="DK287" s="29"/>
      <c r="DL287" s="29"/>
      <c r="DM287" s="29"/>
      <c r="DN287" s="29"/>
      <c r="DO287" s="29"/>
      <c r="DP287" s="29"/>
      <c r="DQ287" s="29"/>
      <c r="DR287" s="29"/>
      <c r="DS287" s="29"/>
      <c r="DT287" s="29"/>
      <c r="DU287" s="29"/>
      <c r="DV287" s="29"/>
      <c r="DW287" s="29"/>
      <c r="DX287" s="29"/>
      <c r="DY287" s="29"/>
      <c r="DZ287" s="29"/>
      <c r="EA287" s="29"/>
      <c r="EB287" s="29"/>
      <c r="EC287" s="29"/>
      <c r="ED287" s="29"/>
      <c r="EE287" s="29"/>
      <c r="EF287" s="29"/>
      <c r="EG287" s="29"/>
      <c r="EH287" s="29"/>
      <c r="EI287" s="29"/>
      <c r="EJ287" s="29"/>
      <c r="EK287" s="29"/>
      <c r="EL287" s="29"/>
      <c r="EM287" s="29"/>
      <c r="EN287" s="29"/>
      <c r="EO287" s="29"/>
      <c r="EP287" s="29"/>
      <c r="EQ287" s="29"/>
      <c r="ER287" s="29"/>
      <c r="ES287" s="29"/>
      <c r="ET287" s="29"/>
      <c r="EU287" s="29"/>
      <c r="EV287" s="29"/>
      <c r="EW287" s="29"/>
      <c r="EX287" s="29"/>
      <c r="EY287" s="29"/>
      <c r="EZ287" s="29"/>
      <c r="FA287" s="29"/>
      <c r="FB287" s="29"/>
      <c r="FC287" s="29"/>
      <c r="FD287" s="29"/>
      <c r="FE287" s="29"/>
      <c r="FF287" s="29"/>
      <c r="FG287" s="29"/>
      <c r="FH287" s="29"/>
      <c r="FI287" s="29"/>
      <c r="FJ287" s="29"/>
      <c r="FK287" s="29"/>
      <c r="FL287" s="29"/>
      <c r="FM287" s="29"/>
      <c r="FN287" s="29"/>
      <c r="FO287" s="29"/>
      <c r="FP287" s="29"/>
      <c r="FQ287" s="29"/>
      <c r="FR287" s="29"/>
      <c r="FS287" s="29"/>
      <c r="FT287" s="29"/>
      <c r="FU287" s="29"/>
      <c r="FV287" s="29"/>
      <c r="FW287" s="29"/>
      <c r="FX287" s="29"/>
      <c r="FY287" s="29"/>
      <c r="FZ287" s="29"/>
      <c r="GA287" s="29"/>
      <c r="GB287" s="29"/>
      <c r="GC287" s="29"/>
      <c r="GD287" s="29"/>
      <c r="GE287" s="29"/>
      <c r="GF287" s="29"/>
      <c r="GG287" s="29"/>
      <c r="GH287" s="29"/>
      <c r="GI287" s="29"/>
      <c r="GJ287" s="29"/>
      <c r="GK287" s="29"/>
      <c r="GL287" s="29"/>
      <c r="GM287" s="29"/>
      <c r="GN287" s="29"/>
      <c r="GO287" s="29"/>
      <c r="GP287" s="29"/>
      <c r="GQ287" s="29"/>
      <c r="GR287" s="29"/>
      <c r="GS287" s="29"/>
      <c r="GT287" s="29"/>
      <c r="GU287" s="29"/>
      <c r="GV287" s="29"/>
      <c r="GW287" s="29"/>
      <c r="GX287" s="29"/>
      <c r="GY287" s="29"/>
      <c r="GZ287" s="29"/>
      <c r="HA287" s="29"/>
      <c r="HB287" s="29"/>
      <c r="HC287" s="29"/>
      <c r="HD287" s="29"/>
      <c r="HE287" s="29"/>
      <c r="HF287" s="29"/>
      <c r="HG287" s="29"/>
      <c r="HH287" s="29"/>
      <c r="HI287" s="29"/>
      <c r="HJ287" s="29"/>
      <c r="HK287" s="29"/>
      <c r="HL287" s="29"/>
      <c r="HM287" s="29"/>
      <c r="HN287" s="29"/>
      <c r="HO287" s="29"/>
      <c r="HP287" s="29"/>
      <c r="HQ287" s="29"/>
      <c r="HR287" s="29"/>
      <c r="HS287" s="29"/>
      <c r="HT287" s="29"/>
      <c r="HU287" s="29"/>
      <c r="HV287" s="29"/>
      <c r="HW287" s="29"/>
      <c r="HX287" s="29"/>
      <c r="HY287" s="29"/>
      <c r="HZ287" s="29"/>
      <c r="IA287" s="29"/>
      <c r="IB287" s="29"/>
      <c r="IC287" s="29"/>
      <c r="ID287" s="29"/>
      <c r="IE287" s="29"/>
      <c r="IF287" s="29"/>
      <c r="IG287" s="29"/>
      <c r="IH287" s="29"/>
      <c r="II287" s="29"/>
      <c r="IJ287" s="29"/>
      <c r="IK287" s="29"/>
      <c r="IL287" s="29"/>
      <c r="IM287" s="29"/>
      <c r="IN287" s="29"/>
      <c r="IO287" s="29"/>
      <c r="IP287" s="29"/>
      <c r="IQ287" s="29"/>
      <c r="IR287" s="29"/>
      <c r="IS287" s="29"/>
      <c r="IT287" s="29"/>
      <c r="IU287" s="29"/>
      <c r="IV287" s="29"/>
      <c r="IW287" s="29"/>
      <c r="IX287" s="29"/>
      <c r="IY287" s="29"/>
      <c r="IZ287" s="29"/>
      <c r="JA287" s="29"/>
      <c r="JB287" s="29"/>
      <c r="JC287" s="29"/>
      <c r="JD287" s="29"/>
      <c r="JE287" s="29"/>
      <c r="JF287" s="29"/>
      <c r="JG287" s="29"/>
      <c r="JH287" s="29"/>
      <c r="JI287" s="29"/>
      <c r="JJ287" s="29"/>
      <c r="JK287" s="29"/>
      <c r="JL287" s="29"/>
      <c r="JM287" s="29"/>
      <c r="JN287" s="29"/>
      <c r="JO287" s="29"/>
      <c r="JP287" s="29"/>
      <c r="JQ287" s="29"/>
      <c r="JR287" s="29"/>
      <c r="JS287" s="29"/>
      <c r="JT287" s="29"/>
      <c r="JU287" s="29"/>
      <c r="JV287" s="29"/>
      <c r="JW287" s="29"/>
      <c r="JX287" s="29"/>
      <c r="JY287" s="29"/>
      <c r="JZ287" s="29"/>
      <c r="KA287" s="29"/>
      <c r="KB287" s="29"/>
      <c r="KC287" s="29"/>
      <c r="KD287" s="29"/>
      <c r="KE287" s="29"/>
      <c r="KF287" s="29"/>
      <c r="KG287" s="29"/>
      <c r="KH287" s="29"/>
      <c r="KI287" s="29"/>
      <c r="KJ287" s="29"/>
      <c r="KK287" s="29"/>
      <c r="KL287" s="29"/>
      <c r="KM287" s="29"/>
      <c r="KN287" s="29"/>
      <c r="KO287" s="29"/>
      <c r="KP287" s="29"/>
      <c r="KQ287" s="29"/>
      <c r="KR287" s="29"/>
      <c r="KS287" s="29"/>
      <c r="KT287" s="29"/>
      <c r="KU287" s="29"/>
      <c r="KV287" s="29"/>
      <c r="KW287" s="29"/>
      <c r="KX287" s="29"/>
      <c r="KY287" s="29"/>
      <c r="KZ287" s="29"/>
      <c r="LA287" s="29"/>
      <c r="LB287" s="29"/>
      <c r="LC287" s="29"/>
      <c r="LD287" s="29"/>
      <c r="LE287" s="29"/>
      <c r="LF287" s="29"/>
      <c r="LG287" s="29"/>
      <c r="LH287" s="29"/>
      <c r="LI287" s="29"/>
      <c r="LJ287" s="29"/>
      <c r="LK287" s="29"/>
      <c r="LL287" s="29"/>
      <c r="LM287" s="29"/>
      <c r="LN287" s="29"/>
      <c r="LO287" s="29"/>
      <c r="LP287" s="29"/>
      <c r="LQ287" s="29"/>
      <c r="LR287" s="29"/>
      <c r="LS287" s="29"/>
      <c r="LT287" s="29"/>
      <c r="LU287" s="29"/>
      <c r="LV287" s="29"/>
      <c r="LW287" s="29"/>
      <c r="LX287" s="29"/>
      <c r="LY287" s="29"/>
      <c r="LZ287" s="29"/>
      <c r="MA287" s="29"/>
      <c r="MB287" s="29"/>
      <c r="MC287" s="29"/>
      <c r="MD287" s="29"/>
      <c r="ME287" s="29"/>
      <c r="MF287" s="29"/>
      <c r="MG287" s="29"/>
      <c r="MH287" s="29"/>
      <c r="MI287" s="29"/>
      <c r="MJ287" s="29"/>
      <c r="MK287" s="29"/>
      <c r="ML287" s="29"/>
      <c r="MM287" s="29"/>
      <c r="MN287" s="29"/>
      <c r="MO287" s="29"/>
      <c r="MP287" s="29"/>
      <c r="MQ287" s="29"/>
      <c r="MR287" s="29"/>
      <c r="MS287" s="29"/>
      <c r="MT287" s="29"/>
      <c r="MU287" s="29"/>
      <c r="MV287" s="29"/>
      <c r="MW287" s="29"/>
      <c r="MX287" s="29"/>
      <c r="MY287" s="29"/>
      <c r="MZ287" s="29"/>
      <c r="NA287" s="29"/>
      <c r="NB287" s="29"/>
      <c r="NC287" s="29"/>
      <c r="ND287" s="29"/>
      <c r="NE287" s="29"/>
      <c r="NF287" s="29"/>
      <c r="NG287" s="29"/>
      <c r="NH287" s="29"/>
      <c r="NI287" s="29"/>
      <c r="NJ287" s="29"/>
      <c r="NK287" s="29"/>
      <c r="NL287" s="29"/>
      <c r="NM287" s="29"/>
      <c r="NN287" s="29"/>
      <c r="NO287" s="29"/>
      <c r="NP287" s="29"/>
      <c r="NQ287" s="29"/>
      <c r="NR287" s="29"/>
      <c r="NS287" s="29"/>
      <c r="NT287" s="29"/>
      <c r="NU287" s="29"/>
      <c r="NV287" s="29"/>
      <c r="NW287" s="29"/>
      <c r="NX287" s="29"/>
      <c r="NY287" s="29"/>
      <c r="NZ287" s="29"/>
      <c r="OA287" s="29"/>
      <c r="OB287" s="29"/>
      <c r="OC287" s="29"/>
      <c r="OD287" s="29"/>
      <c r="OE287" s="29"/>
      <c r="OF287" s="29"/>
      <c r="OG287" s="29"/>
      <c r="OH287" s="29"/>
      <c r="OI287" s="29"/>
      <c r="OJ287" s="29"/>
      <c r="OK287" s="29"/>
      <c r="OL287" s="29"/>
      <c r="OM287" s="29"/>
      <c r="ON287" s="29"/>
      <c r="OO287" s="29"/>
      <c r="OP287" s="29"/>
      <c r="OQ287" s="29"/>
      <c r="OR287" s="29"/>
      <c r="OS287" s="29"/>
      <c r="OT287" s="29"/>
      <c r="OU287" s="29"/>
      <c r="OV287" s="29"/>
      <c r="OW287" s="29"/>
      <c r="OX287" s="29"/>
      <c r="OY287" s="29"/>
      <c r="OZ287" s="29"/>
      <c r="PA287" s="29"/>
      <c r="PB287" s="29"/>
      <c r="PC287" s="29"/>
      <c r="PD287" s="29"/>
      <c r="PE287" s="29"/>
      <c r="PF287" s="29"/>
      <c r="PG287" s="29"/>
      <c r="PH287" s="29"/>
      <c r="PI287" s="29"/>
      <c r="PJ287" s="29"/>
      <c r="PK287" s="29"/>
      <c r="PL287" s="29"/>
      <c r="PM287" s="29"/>
      <c r="PN287" s="29"/>
      <c r="PO287" s="29"/>
      <c r="PP287" s="29"/>
      <c r="PQ287" s="29"/>
      <c r="PR287" s="29"/>
      <c r="PS287" s="29"/>
      <c r="PT287" s="29"/>
      <c r="PU287" s="29"/>
      <c r="PV287" s="29"/>
      <c r="PW287" s="29"/>
      <c r="PX287" s="29"/>
      <c r="PY287" s="29"/>
      <c r="PZ287" s="29"/>
      <c r="QA287" s="29"/>
      <c r="QB287" s="29"/>
      <c r="QC287" s="29"/>
      <c r="QD287" s="29"/>
      <c r="QE287" s="29"/>
      <c r="QF287" s="29"/>
      <c r="QG287" s="29"/>
      <c r="QH287" s="29"/>
      <c r="QI287" s="29"/>
      <c r="QJ287" s="29"/>
      <c r="QK287" s="29"/>
      <c r="QL287" s="29"/>
      <c r="QM287" s="29"/>
      <c r="QN287" s="29"/>
      <c r="QO287" s="29"/>
      <c r="QP287" s="29"/>
      <c r="QQ287" s="29"/>
      <c r="QR287" s="29"/>
      <c r="QS287" s="29"/>
      <c r="QT287" s="29"/>
      <c r="QU287" s="29"/>
      <c r="QV287" s="29"/>
      <c r="QW287" s="29"/>
      <c r="QX287" s="29"/>
      <c r="QY287" s="29"/>
      <c r="QZ287" s="29"/>
      <c r="RA287" s="29"/>
      <c r="RB287" s="29"/>
      <c r="RC287" s="29"/>
      <c r="RD287" s="29"/>
      <c r="RE287" s="29"/>
      <c r="RF287" s="29"/>
      <c r="RG287" s="29"/>
      <c r="RH287" s="29"/>
      <c r="RI287" s="29"/>
      <c r="RJ287" s="29"/>
      <c r="RK287" s="29"/>
      <c r="RL287" s="29"/>
      <c r="RM287" s="29"/>
      <c r="RN287" s="29"/>
      <c r="RO287" s="29"/>
      <c r="RP287" s="29"/>
      <c r="RQ287" s="29"/>
      <c r="RR287" s="29"/>
      <c r="RS287" s="29"/>
      <c r="RT287" s="29"/>
      <c r="RU287" s="29"/>
      <c r="RV287" s="29"/>
      <c r="RW287" s="29"/>
      <c r="RX287" s="29"/>
      <c r="RY287" s="29"/>
      <c r="RZ287" s="29"/>
      <c r="SA287" s="29"/>
      <c r="SB287" s="29"/>
      <c r="SC287" s="29"/>
      <c r="SD287" s="29"/>
      <c r="SE287" s="29"/>
      <c r="SF287" s="29"/>
      <c r="SG287" s="29"/>
      <c r="SH287" s="29"/>
      <c r="SI287" s="29"/>
      <c r="SJ287" s="29"/>
      <c r="SK287" s="29"/>
      <c r="SL287" s="29"/>
      <c r="SM287" s="29"/>
      <c r="SN287" s="29"/>
      <c r="SO287" s="29"/>
      <c r="SP287" s="29"/>
      <c r="SQ287" s="29"/>
      <c r="SR287" s="29"/>
      <c r="SS287" s="29"/>
      <c r="ST287" s="29"/>
      <c r="SU287" s="29"/>
      <c r="SV287" s="29"/>
      <c r="SW287" s="29"/>
      <c r="SX287" s="29"/>
      <c r="SY287" s="29"/>
      <c r="SZ287" s="29"/>
      <c r="TA287" s="29"/>
      <c r="TB287" s="29"/>
      <c r="TC287" s="29"/>
      <c r="TD287" s="29"/>
      <c r="TE287" s="29"/>
      <c r="TF287" s="29"/>
      <c r="TG287" s="29"/>
      <c r="TH287" s="29"/>
      <c r="TI287" s="29"/>
      <c r="TJ287" s="29"/>
      <c r="TK287" s="29"/>
      <c r="TL287" s="29"/>
      <c r="TM287" s="29"/>
      <c r="TN287" s="29"/>
      <c r="TO287" s="29"/>
      <c r="TP287" s="29"/>
      <c r="TQ287" s="29"/>
      <c r="TR287" s="29"/>
      <c r="TS287" s="29"/>
      <c r="TT287" s="29"/>
      <c r="TU287" s="29"/>
      <c r="TV287" s="29"/>
      <c r="TW287" s="29"/>
      <c r="TX287" s="29"/>
      <c r="TY287" s="29"/>
      <c r="TZ287" s="29"/>
      <c r="UA287" s="29"/>
      <c r="UB287" s="29"/>
      <c r="UC287" s="29"/>
      <c r="UD287" s="29"/>
      <c r="UE287" s="29"/>
      <c r="UF287" s="29"/>
      <c r="UG287" s="29"/>
      <c r="UH287" s="29"/>
      <c r="UI287" s="29"/>
      <c r="UJ287" s="29"/>
      <c r="UK287" s="29"/>
      <c r="UL287" s="29"/>
      <c r="UM287" s="29"/>
      <c r="UN287" s="29"/>
      <c r="UO287" s="29"/>
      <c r="UP287" s="29"/>
      <c r="UQ287" s="29"/>
      <c r="UR287" s="29"/>
      <c r="US287" s="29"/>
      <c r="UT287" s="29"/>
      <c r="UU287" s="29"/>
      <c r="UV287" s="29"/>
      <c r="UW287" s="29"/>
      <c r="UX287" s="29"/>
      <c r="UY287" s="29"/>
      <c r="UZ287" s="29"/>
      <c r="VA287" s="29"/>
      <c r="VB287" s="29"/>
      <c r="VC287" s="29"/>
      <c r="VD287" s="29"/>
      <c r="VE287" s="29"/>
      <c r="VF287" s="29"/>
      <c r="VG287" s="29"/>
      <c r="VH287" s="29"/>
      <c r="VI287" s="29"/>
      <c r="VJ287" s="29"/>
      <c r="VK287" s="29"/>
      <c r="VL287" s="29"/>
      <c r="VM287" s="29"/>
      <c r="VN287" s="29"/>
      <c r="VO287" s="29"/>
      <c r="VP287" s="29"/>
      <c r="VQ287" s="29"/>
      <c r="VR287" s="29"/>
      <c r="VS287" s="29"/>
      <c r="VT287" s="29"/>
      <c r="VU287" s="29"/>
      <c r="VV287" s="29"/>
      <c r="VW287" s="29"/>
      <c r="VX287" s="29"/>
      <c r="VY287" s="29"/>
      <c r="VZ287" s="29"/>
      <c r="WA287" s="29"/>
      <c r="WB287" s="29"/>
      <c r="WC287" s="29"/>
      <c r="WD287" s="29"/>
      <c r="WE287" s="29"/>
      <c r="WF287" s="29"/>
      <c r="WG287" s="29"/>
      <c r="WH287" s="29"/>
      <c r="WI287" s="29"/>
      <c r="WJ287" s="29"/>
      <c r="WK287" s="29"/>
      <c r="WL287" s="29"/>
      <c r="WM287" s="29"/>
      <c r="WN287" s="29"/>
      <c r="WO287" s="29"/>
      <c r="WP287" s="29"/>
      <c r="WQ287" s="29"/>
      <c r="WR287" s="29"/>
      <c r="WS287" s="29"/>
      <c r="WT287" s="29"/>
      <c r="WU287" s="29"/>
      <c r="WV287" s="29"/>
      <c r="WW287" s="29"/>
      <c r="WX287" s="29"/>
      <c r="WY287" s="29"/>
      <c r="WZ287" s="29"/>
      <c r="XA287" s="29"/>
      <c r="XB287" s="29"/>
      <c r="XC287" s="29"/>
      <c r="XD287" s="29"/>
      <c r="XE287" s="29"/>
      <c r="XF287" s="29"/>
      <c r="XG287" s="29"/>
      <c r="XH287" s="29"/>
      <c r="XI287" s="29"/>
      <c r="XJ287" s="29"/>
      <c r="XK287" s="29"/>
      <c r="XL287" s="29"/>
      <c r="XM287" s="29"/>
      <c r="XN287" s="29"/>
      <c r="XO287" s="29"/>
      <c r="XP287" s="29"/>
      <c r="XQ287" s="29"/>
      <c r="XR287" s="29"/>
      <c r="XS287" s="29"/>
      <c r="XT287" s="29"/>
      <c r="XU287" s="29"/>
      <c r="XV287" s="29"/>
      <c r="XW287" s="29"/>
      <c r="XX287" s="29"/>
      <c r="XY287" s="29"/>
      <c r="XZ287" s="29"/>
      <c r="YA287" s="29"/>
      <c r="YB287" s="29"/>
      <c r="YC287" s="29"/>
      <c r="YD287" s="29"/>
      <c r="YE287" s="29"/>
      <c r="YF287" s="29"/>
      <c r="YG287" s="29"/>
      <c r="YH287" s="29"/>
      <c r="YI287" s="29"/>
      <c r="YJ287" s="29"/>
      <c r="YK287" s="29"/>
      <c r="YL287" s="29"/>
      <c r="YM287" s="29"/>
      <c r="YN287" s="29"/>
      <c r="YO287" s="29"/>
      <c r="YP287" s="29"/>
      <c r="YQ287" s="29"/>
      <c r="YR287" s="29"/>
      <c r="YS287" s="29"/>
      <c r="YT287" s="29"/>
      <c r="YU287" s="29"/>
      <c r="YV287" s="29"/>
      <c r="YW287" s="29"/>
      <c r="YX287" s="29"/>
      <c r="YY287" s="29"/>
      <c r="YZ287" s="29"/>
      <c r="ZA287" s="29"/>
      <c r="ZB287" s="29"/>
      <c r="ZC287" s="29"/>
      <c r="ZD287" s="29"/>
      <c r="ZE287" s="29"/>
      <c r="ZF287" s="29"/>
      <c r="ZG287" s="29"/>
      <c r="ZH287" s="29"/>
      <c r="ZI287" s="29"/>
      <c r="ZJ287" s="29"/>
      <c r="ZK287" s="29"/>
      <c r="ZL287" s="29"/>
      <c r="ZM287" s="29"/>
      <c r="ZN287" s="29"/>
      <c r="ZO287" s="29"/>
      <c r="ZP287" s="29"/>
      <c r="ZQ287" s="29"/>
      <c r="ZR287" s="29"/>
      <c r="ZS287" s="29"/>
      <c r="ZT287" s="29"/>
      <c r="ZU287" s="29"/>
      <c r="ZV287" s="29"/>
      <c r="ZW287" s="29"/>
      <c r="ZX287" s="29"/>
      <c r="ZY287" s="29"/>
      <c r="ZZ287" s="29"/>
      <c r="AAA287" s="29"/>
      <c r="AAB287" s="29"/>
      <c r="AAC287" s="29"/>
      <c r="AAD287" s="29"/>
      <c r="AAE287" s="29"/>
      <c r="AAF287" s="29"/>
      <c r="AAG287" s="29"/>
      <c r="AAH287" s="29"/>
      <c r="AAI287" s="29"/>
      <c r="AAJ287" s="29"/>
      <c r="AAK287" s="29"/>
      <c r="AAL287" s="29"/>
      <c r="AAM287" s="29"/>
      <c r="AAN287" s="29"/>
      <c r="AAO287" s="29"/>
      <c r="AAP287" s="29"/>
      <c r="AAQ287" s="29"/>
      <c r="AAR287" s="29"/>
      <c r="AAS287" s="29"/>
      <c r="AAT287" s="29"/>
      <c r="AAU287" s="29"/>
      <c r="AAV287" s="29"/>
      <c r="AAW287" s="29"/>
      <c r="AAX287" s="29"/>
      <c r="AAY287" s="29"/>
      <c r="AAZ287" s="29"/>
      <c r="ABA287" s="29"/>
      <c r="ABB287" s="29"/>
      <c r="ABC287" s="29"/>
      <c r="ABD287" s="29"/>
      <c r="ABE287" s="29"/>
      <c r="ABF287" s="29"/>
      <c r="ABG287" s="29"/>
      <c r="ABH287" s="29"/>
      <c r="ABI287" s="29"/>
      <c r="ABJ287" s="29"/>
      <c r="ABK287" s="29"/>
      <c r="ABL287" s="29"/>
      <c r="ABM287" s="29"/>
      <c r="ABN287" s="29"/>
      <c r="ABO287" s="29"/>
      <c r="ABP287" s="29"/>
      <c r="ABQ287" s="29"/>
      <c r="ABR287" s="29"/>
      <c r="ABS287" s="29"/>
      <c r="ABT287" s="29"/>
      <c r="ABU287" s="29"/>
      <c r="ABV287" s="29"/>
      <c r="ABW287" s="29"/>
      <c r="ABX287" s="29"/>
      <c r="ABY287" s="29"/>
      <c r="ABZ287" s="29"/>
      <c r="ACA287" s="29"/>
      <c r="ACB287" s="29"/>
      <c r="ACC287" s="29"/>
      <c r="ACD287" s="29"/>
      <c r="ACE287" s="29"/>
      <c r="ACF287" s="29"/>
      <c r="ACG287" s="29"/>
      <c r="ACH287" s="29"/>
      <c r="ACI287" s="29"/>
      <c r="ACJ287" s="29"/>
      <c r="ACK287" s="29"/>
      <c r="ACL287" s="29"/>
      <c r="ACM287" s="29"/>
      <c r="ACN287" s="29"/>
      <c r="ACO287" s="29"/>
      <c r="ACP287" s="29"/>
      <c r="ACQ287" s="29"/>
      <c r="ACR287" s="29"/>
      <c r="ACS287" s="29"/>
      <c r="ACT287" s="29"/>
      <c r="ACU287" s="29"/>
      <c r="ACV287" s="29"/>
      <c r="ACW287" s="29"/>
      <c r="ACX287" s="29"/>
      <c r="ACY287" s="29"/>
      <c r="ACZ287" s="29"/>
      <c r="ADA287" s="29"/>
      <c r="ADB287" s="29"/>
      <c r="ADC287" s="29"/>
      <c r="ADD287" s="29"/>
      <c r="ADE287" s="29"/>
      <c r="ADF287" s="29"/>
      <c r="ADG287" s="29"/>
      <c r="ADH287" s="29"/>
      <c r="ADI287" s="29"/>
      <c r="ADJ287" s="29"/>
      <c r="ADK287" s="29"/>
      <c r="ADL287" s="29"/>
      <c r="ADM287" s="29"/>
      <c r="ADN287" s="29"/>
      <c r="ADO287" s="29"/>
      <c r="ADP287" s="29"/>
      <c r="ADQ287" s="29"/>
      <c r="ADR287" s="29"/>
      <c r="ADS287" s="29"/>
      <c r="ADT287" s="29"/>
      <c r="ADU287" s="29"/>
      <c r="ADV287" s="29"/>
      <c r="ADW287" s="29"/>
      <c r="ADX287" s="29"/>
      <c r="ADY287" s="29"/>
      <c r="ADZ287" s="29"/>
      <c r="AEA287" s="29"/>
      <c r="AEB287" s="29"/>
      <c r="AEC287" s="29"/>
      <c r="AED287" s="29"/>
      <c r="AEE287" s="29"/>
      <c r="AEF287" s="29"/>
      <c r="AEG287" s="29"/>
      <c r="AEH287" s="29"/>
      <c r="AEI287" s="29"/>
      <c r="AEJ287" s="29"/>
      <c r="AEK287" s="29"/>
      <c r="AEL287" s="29"/>
      <c r="AEM287" s="29"/>
      <c r="AEN287" s="29"/>
      <c r="AEO287" s="29"/>
      <c r="AEP287" s="29"/>
      <c r="AEQ287" s="29"/>
      <c r="AER287" s="29"/>
      <c r="AES287" s="29"/>
      <c r="AET287" s="29"/>
      <c r="AEU287" s="29"/>
      <c r="AEV287" s="29"/>
      <c r="AEW287" s="29"/>
      <c r="AEX287" s="29"/>
      <c r="AEY287" s="29"/>
      <c r="AEZ287" s="29"/>
      <c r="AFA287" s="29"/>
      <c r="AFB287" s="29"/>
      <c r="AFC287" s="29"/>
      <c r="AFD287" s="29"/>
      <c r="AFE287" s="29"/>
      <c r="AFF287" s="29"/>
      <c r="AFG287" s="29"/>
      <c r="AFH287" s="29"/>
      <c r="AFI287" s="29"/>
      <c r="AFJ287" s="29"/>
      <c r="AFK287" s="29"/>
      <c r="AFL287" s="29"/>
      <c r="AFM287" s="29"/>
      <c r="AFN287" s="29"/>
      <c r="AFO287" s="29"/>
      <c r="AFP287" s="29"/>
      <c r="AFQ287" s="29"/>
      <c r="AFR287" s="29"/>
      <c r="AFS287" s="29"/>
      <c r="AFT287" s="29"/>
      <c r="AFU287" s="29"/>
      <c r="AFV287" s="29"/>
      <c r="AFW287" s="29"/>
      <c r="AFX287" s="29"/>
      <c r="AFY287" s="29"/>
      <c r="AFZ287" s="29"/>
      <c r="AGA287" s="29"/>
      <c r="AGB287" s="29"/>
      <c r="AGC287" s="29"/>
      <c r="AGD287" s="29"/>
      <c r="AGE287" s="29"/>
      <c r="AGF287" s="29"/>
      <c r="AGG287" s="29"/>
      <c r="AGH287" s="29"/>
      <c r="AGI287" s="29"/>
      <c r="AGJ287" s="29"/>
      <c r="AGK287" s="29"/>
      <c r="AGL287" s="29"/>
      <c r="AGM287" s="29"/>
      <c r="AGN287" s="29"/>
      <c r="AGO287" s="29"/>
      <c r="AGP287" s="29"/>
      <c r="AGQ287" s="29"/>
      <c r="AGR287" s="29"/>
      <c r="AGS287" s="29"/>
      <c r="AGT287" s="29"/>
      <c r="AGU287" s="29"/>
      <c r="AGV287" s="29"/>
      <c r="AGW287" s="29"/>
      <c r="AGX287" s="29"/>
      <c r="AGY287" s="29"/>
      <c r="AGZ287" s="29"/>
      <c r="AHA287" s="29"/>
      <c r="AHB287" s="29"/>
      <c r="AHC287" s="29"/>
      <c r="AHD287" s="29"/>
      <c r="AHE287" s="29"/>
      <c r="AHF287" s="29"/>
      <c r="AHG287" s="29"/>
      <c r="AHH287" s="29"/>
      <c r="AHI287" s="29"/>
      <c r="AHJ287" s="29"/>
      <c r="AHK287" s="29"/>
      <c r="AHL287" s="29"/>
      <c r="AHM287" s="29"/>
      <c r="AHN287" s="29"/>
      <c r="AHO287" s="29"/>
      <c r="AHP287" s="29"/>
      <c r="AHQ287" s="29"/>
      <c r="AHR287" s="29"/>
      <c r="AHS287" s="29"/>
      <c r="AHT287" s="29"/>
      <c r="AHU287" s="29"/>
      <c r="AHV287" s="29"/>
      <c r="AHW287" s="29"/>
      <c r="AHX287" s="29"/>
      <c r="AHY287" s="29"/>
      <c r="AHZ287" s="29"/>
      <c r="AIA287" s="29"/>
      <c r="AIB287" s="29"/>
      <c r="AIC287" s="29"/>
      <c r="AID287" s="29"/>
      <c r="AIE287" s="29"/>
      <c r="AIF287" s="29"/>
      <c r="AIG287" s="29"/>
      <c r="AIH287" s="29"/>
      <c r="AII287" s="29"/>
      <c r="AIJ287" s="29"/>
      <c r="AIK287" s="29"/>
      <c r="AIL287" s="29"/>
      <c r="AIM287" s="29"/>
      <c r="AIN287" s="29"/>
      <c r="AIO287" s="29"/>
      <c r="AIP287" s="29"/>
      <c r="AIQ287" s="29"/>
      <c r="AIR287" s="29"/>
      <c r="AIS287" s="29"/>
      <c r="AIT287" s="29"/>
      <c r="AIU287" s="29"/>
      <c r="AIV287" s="29"/>
      <c r="AIW287" s="29"/>
      <c r="AIX287" s="29"/>
      <c r="AIY287" s="29"/>
      <c r="AIZ287" s="29"/>
      <c r="AJA287" s="29"/>
      <c r="AJB287" s="29"/>
      <c r="AJC287" s="29"/>
      <c r="AJD287" s="29"/>
      <c r="AJE287" s="29"/>
      <c r="AJF287" s="29"/>
      <c r="AJG287" s="29"/>
      <c r="AJH287" s="29"/>
      <c r="AJI287" s="29"/>
      <c r="AJJ287" s="29"/>
      <c r="AJK287" s="29"/>
      <c r="AJL287" s="29"/>
      <c r="AJM287" s="29"/>
      <c r="AJN287" s="29"/>
      <c r="AJO287" s="29"/>
      <c r="AJP287" s="29"/>
      <c r="AJQ287" s="29"/>
      <c r="AJR287" s="29"/>
      <c r="AJS287" s="29"/>
      <c r="AJT287" s="29"/>
      <c r="AJU287" s="29"/>
      <c r="AJV287" s="29"/>
      <c r="AJW287" s="29"/>
      <c r="AJX287" s="29"/>
      <c r="AJY287" s="29"/>
      <c r="AJZ287" s="29"/>
      <c r="AKA287" s="29"/>
      <c r="AKB287" s="29"/>
      <c r="AKC287" s="29"/>
      <c r="AKD287" s="29"/>
      <c r="AKE287" s="29"/>
      <c r="AKF287" s="29"/>
      <c r="AKG287" s="29"/>
      <c r="AKH287" s="29"/>
      <c r="AKI287" s="29"/>
      <c r="AKJ287" s="29"/>
      <c r="AKK287" s="29"/>
      <c r="AKL287" s="29"/>
      <c r="AKM287" s="29"/>
      <c r="AKN287" s="29"/>
      <c r="AKO287" s="29"/>
      <c r="AKP287" s="29"/>
      <c r="AKQ287" s="29"/>
      <c r="AKR287" s="29"/>
      <c r="AKS287" s="29"/>
      <c r="AKT287" s="29"/>
      <c r="AKU287" s="29"/>
      <c r="AKV287" s="29"/>
      <c r="AKW287" s="29"/>
      <c r="AKX287" s="29"/>
      <c r="AKY287" s="29"/>
      <c r="AKZ287" s="29"/>
      <c r="ALA287" s="29"/>
      <c r="ALB287" s="29"/>
      <c r="ALC287" s="29"/>
      <c r="ALD287" s="29"/>
      <c r="ALE287" s="29"/>
      <c r="ALF287" s="29"/>
      <c r="ALG287" s="29"/>
      <c r="ALH287" s="29"/>
      <c r="ALI287" s="29"/>
      <c r="ALJ287" s="29"/>
      <c r="ALK287" s="29"/>
      <c r="ALL287" s="29"/>
      <c r="ALM287" s="29"/>
      <c r="ALN287" s="29"/>
      <c r="ALO287" s="29"/>
      <c r="ALP287" s="29"/>
      <c r="ALQ287" s="29"/>
      <c r="ALR287" s="29"/>
      <c r="ALS287" s="29"/>
      <c r="ALT287" s="29"/>
      <c r="ALU287" s="29"/>
      <c r="ALV287" s="29"/>
      <c r="ALW287" s="29"/>
      <c r="ALX287" s="29"/>
      <c r="ALY287" s="29"/>
      <c r="ALZ287" s="29"/>
      <c r="AMA287" s="29"/>
      <c r="AMB287" s="29"/>
      <c r="AMC287" s="29"/>
      <c r="AMD287" s="29"/>
      <c r="AME287" s="29"/>
      <c r="AMF287" s="29"/>
      <c r="AMG287" s="29"/>
      <c r="AMH287" s="29"/>
      <c r="AMI287" s="29"/>
      <c r="AMJ287" s="29"/>
    </row>
    <row r="288" spans="1:1024" s="45" customFormat="1" ht="38.25" customHeight="1">
      <c r="A288" s="451"/>
      <c r="B288" s="453"/>
      <c r="C288" s="370"/>
      <c r="D288" s="393" t="s">
        <v>117</v>
      </c>
      <c r="E288" s="31" t="s">
        <v>118</v>
      </c>
      <c r="F288" s="32">
        <v>10</v>
      </c>
      <c r="G288" s="395" t="s">
        <v>43</v>
      </c>
      <c r="H288" s="31" t="s">
        <v>40</v>
      </c>
      <c r="I288" s="36" t="s">
        <v>212</v>
      </c>
      <c r="J288" s="32" t="s">
        <v>461</v>
      </c>
      <c r="K288" s="32">
        <v>10</v>
      </c>
      <c r="L288" s="32" t="s">
        <v>43</v>
      </c>
      <c r="M288" s="32" t="s">
        <v>43</v>
      </c>
      <c r="N288" s="395" t="s">
        <v>47</v>
      </c>
      <c r="O288" s="395" t="s">
        <v>47</v>
      </c>
      <c r="P288" s="395" t="s">
        <v>47</v>
      </c>
      <c r="Q288" s="32" t="s">
        <v>43</v>
      </c>
      <c r="R288" s="32" t="s">
        <v>43</v>
      </c>
      <c r="S288" s="395" t="s">
        <v>47</v>
      </c>
      <c r="T288" s="395" t="s">
        <v>47</v>
      </c>
      <c r="U288" s="32"/>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29"/>
      <c r="CG288" s="29"/>
      <c r="CH288" s="29"/>
      <c r="CI288" s="29"/>
      <c r="CJ288" s="29"/>
      <c r="CK288" s="29"/>
      <c r="CL288" s="29"/>
      <c r="CM288" s="29"/>
      <c r="CN288" s="29"/>
      <c r="CO288" s="29"/>
      <c r="CP288" s="29"/>
      <c r="CQ288" s="29"/>
      <c r="CR288" s="29"/>
      <c r="CS288" s="29"/>
      <c r="CT288" s="29"/>
      <c r="CU288" s="29"/>
      <c r="CV288" s="29"/>
      <c r="CW288" s="29"/>
      <c r="CX288" s="29"/>
      <c r="CY288" s="29"/>
      <c r="CZ288" s="29"/>
      <c r="DA288" s="29"/>
      <c r="DB288" s="29"/>
      <c r="DC288" s="29"/>
      <c r="DD288" s="29"/>
      <c r="DE288" s="29"/>
      <c r="DF288" s="29"/>
      <c r="DG288" s="29"/>
      <c r="DH288" s="29"/>
      <c r="DI288" s="29"/>
      <c r="DJ288" s="29"/>
      <c r="DK288" s="29"/>
      <c r="DL288" s="29"/>
      <c r="DM288" s="29"/>
      <c r="DN288" s="29"/>
      <c r="DO288" s="29"/>
      <c r="DP288" s="29"/>
      <c r="DQ288" s="29"/>
      <c r="DR288" s="29"/>
      <c r="DS288" s="29"/>
      <c r="DT288" s="29"/>
      <c r="DU288" s="29"/>
      <c r="DV288" s="29"/>
      <c r="DW288" s="29"/>
      <c r="DX288" s="29"/>
      <c r="DY288" s="29"/>
      <c r="DZ288" s="29"/>
      <c r="EA288" s="29"/>
      <c r="EB288" s="29"/>
      <c r="EC288" s="29"/>
      <c r="ED288" s="29"/>
      <c r="EE288" s="29"/>
      <c r="EF288" s="29"/>
      <c r="EG288" s="29"/>
      <c r="EH288" s="29"/>
      <c r="EI288" s="29"/>
      <c r="EJ288" s="29"/>
      <c r="EK288" s="29"/>
      <c r="EL288" s="29"/>
      <c r="EM288" s="29"/>
      <c r="EN288" s="29"/>
      <c r="EO288" s="29"/>
      <c r="EP288" s="29"/>
      <c r="EQ288" s="29"/>
      <c r="ER288" s="29"/>
      <c r="ES288" s="29"/>
      <c r="ET288" s="29"/>
      <c r="EU288" s="29"/>
      <c r="EV288" s="29"/>
      <c r="EW288" s="29"/>
      <c r="EX288" s="29"/>
      <c r="EY288" s="29"/>
      <c r="EZ288" s="29"/>
      <c r="FA288" s="29"/>
      <c r="FB288" s="29"/>
      <c r="FC288" s="29"/>
      <c r="FD288" s="29"/>
      <c r="FE288" s="29"/>
      <c r="FF288" s="29"/>
      <c r="FG288" s="29"/>
      <c r="FH288" s="29"/>
      <c r="FI288" s="29"/>
      <c r="FJ288" s="29"/>
      <c r="FK288" s="29"/>
      <c r="FL288" s="29"/>
      <c r="FM288" s="29"/>
      <c r="FN288" s="29"/>
      <c r="FO288" s="29"/>
      <c r="FP288" s="29"/>
      <c r="FQ288" s="29"/>
      <c r="FR288" s="29"/>
      <c r="FS288" s="29"/>
      <c r="FT288" s="29"/>
      <c r="FU288" s="29"/>
      <c r="FV288" s="29"/>
      <c r="FW288" s="29"/>
      <c r="FX288" s="29"/>
      <c r="FY288" s="29"/>
      <c r="FZ288" s="29"/>
      <c r="GA288" s="29"/>
      <c r="GB288" s="29"/>
      <c r="GC288" s="29"/>
      <c r="GD288" s="29"/>
      <c r="GE288" s="29"/>
      <c r="GF288" s="29"/>
      <c r="GG288" s="29"/>
      <c r="GH288" s="29"/>
      <c r="GI288" s="29"/>
      <c r="GJ288" s="29"/>
      <c r="GK288" s="29"/>
      <c r="GL288" s="29"/>
      <c r="GM288" s="29"/>
      <c r="GN288" s="29"/>
      <c r="GO288" s="29"/>
      <c r="GP288" s="29"/>
      <c r="GQ288" s="29"/>
      <c r="GR288" s="29"/>
      <c r="GS288" s="29"/>
      <c r="GT288" s="29"/>
      <c r="GU288" s="29"/>
      <c r="GV288" s="29"/>
      <c r="GW288" s="29"/>
      <c r="GX288" s="29"/>
      <c r="GY288" s="29"/>
      <c r="GZ288" s="29"/>
      <c r="HA288" s="29"/>
      <c r="HB288" s="29"/>
      <c r="HC288" s="29"/>
      <c r="HD288" s="29"/>
      <c r="HE288" s="29"/>
      <c r="HF288" s="29"/>
      <c r="HG288" s="29"/>
      <c r="HH288" s="29"/>
      <c r="HI288" s="29"/>
      <c r="HJ288" s="29"/>
      <c r="HK288" s="29"/>
      <c r="HL288" s="29"/>
      <c r="HM288" s="29"/>
      <c r="HN288" s="29"/>
      <c r="HO288" s="29"/>
      <c r="HP288" s="29"/>
      <c r="HQ288" s="29"/>
      <c r="HR288" s="29"/>
      <c r="HS288" s="29"/>
      <c r="HT288" s="29"/>
      <c r="HU288" s="29"/>
      <c r="HV288" s="29"/>
      <c r="HW288" s="29"/>
      <c r="HX288" s="29"/>
      <c r="HY288" s="29"/>
      <c r="HZ288" s="29"/>
      <c r="IA288" s="29"/>
      <c r="IB288" s="29"/>
      <c r="IC288" s="29"/>
      <c r="ID288" s="29"/>
      <c r="IE288" s="29"/>
      <c r="IF288" s="29"/>
      <c r="IG288" s="29"/>
      <c r="IH288" s="29"/>
      <c r="II288" s="29"/>
      <c r="IJ288" s="29"/>
      <c r="IK288" s="29"/>
      <c r="IL288" s="29"/>
      <c r="IM288" s="29"/>
      <c r="IN288" s="29"/>
      <c r="IO288" s="29"/>
      <c r="IP288" s="29"/>
      <c r="IQ288" s="29"/>
      <c r="IR288" s="29"/>
      <c r="IS288" s="29"/>
      <c r="IT288" s="29"/>
      <c r="IU288" s="29"/>
      <c r="IV288" s="29"/>
      <c r="IW288" s="29"/>
      <c r="IX288" s="29"/>
      <c r="IY288" s="29"/>
      <c r="IZ288" s="29"/>
      <c r="JA288" s="29"/>
      <c r="JB288" s="29"/>
      <c r="JC288" s="29"/>
      <c r="JD288" s="29"/>
      <c r="JE288" s="29"/>
      <c r="JF288" s="29"/>
      <c r="JG288" s="29"/>
      <c r="JH288" s="29"/>
      <c r="JI288" s="29"/>
      <c r="JJ288" s="29"/>
      <c r="JK288" s="29"/>
      <c r="JL288" s="29"/>
      <c r="JM288" s="29"/>
      <c r="JN288" s="29"/>
      <c r="JO288" s="29"/>
      <c r="JP288" s="29"/>
      <c r="JQ288" s="29"/>
      <c r="JR288" s="29"/>
      <c r="JS288" s="29"/>
      <c r="JT288" s="29"/>
      <c r="JU288" s="29"/>
      <c r="JV288" s="29"/>
      <c r="JW288" s="29"/>
      <c r="JX288" s="29"/>
      <c r="JY288" s="29"/>
      <c r="JZ288" s="29"/>
      <c r="KA288" s="29"/>
      <c r="KB288" s="29"/>
      <c r="KC288" s="29"/>
      <c r="KD288" s="29"/>
      <c r="KE288" s="29"/>
      <c r="KF288" s="29"/>
      <c r="KG288" s="29"/>
      <c r="KH288" s="29"/>
      <c r="KI288" s="29"/>
      <c r="KJ288" s="29"/>
      <c r="KK288" s="29"/>
      <c r="KL288" s="29"/>
      <c r="KM288" s="29"/>
      <c r="KN288" s="29"/>
      <c r="KO288" s="29"/>
      <c r="KP288" s="29"/>
      <c r="KQ288" s="29"/>
      <c r="KR288" s="29"/>
      <c r="KS288" s="29"/>
      <c r="KT288" s="29"/>
      <c r="KU288" s="29"/>
      <c r="KV288" s="29"/>
      <c r="KW288" s="29"/>
      <c r="KX288" s="29"/>
      <c r="KY288" s="29"/>
      <c r="KZ288" s="29"/>
      <c r="LA288" s="29"/>
      <c r="LB288" s="29"/>
      <c r="LC288" s="29"/>
      <c r="LD288" s="29"/>
      <c r="LE288" s="29"/>
      <c r="LF288" s="29"/>
      <c r="LG288" s="29"/>
      <c r="LH288" s="29"/>
      <c r="LI288" s="29"/>
      <c r="LJ288" s="29"/>
      <c r="LK288" s="29"/>
      <c r="LL288" s="29"/>
      <c r="LM288" s="29"/>
      <c r="LN288" s="29"/>
      <c r="LO288" s="29"/>
      <c r="LP288" s="29"/>
      <c r="LQ288" s="29"/>
      <c r="LR288" s="29"/>
      <c r="LS288" s="29"/>
      <c r="LT288" s="29"/>
      <c r="LU288" s="29"/>
      <c r="LV288" s="29"/>
      <c r="LW288" s="29"/>
      <c r="LX288" s="29"/>
      <c r="LY288" s="29"/>
      <c r="LZ288" s="29"/>
      <c r="MA288" s="29"/>
      <c r="MB288" s="29"/>
      <c r="MC288" s="29"/>
      <c r="MD288" s="29"/>
      <c r="ME288" s="29"/>
      <c r="MF288" s="29"/>
      <c r="MG288" s="29"/>
      <c r="MH288" s="29"/>
      <c r="MI288" s="29"/>
      <c r="MJ288" s="29"/>
      <c r="MK288" s="29"/>
      <c r="ML288" s="29"/>
      <c r="MM288" s="29"/>
      <c r="MN288" s="29"/>
      <c r="MO288" s="29"/>
      <c r="MP288" s="29"/>
      <c r="MQ288" s="29"/>
      <c r="MR288" s="29"/>
      <c r="MS288" s="29"/>
      <c r="MT288" s="29"/>
      <c r="MU288" s="29"/>
      <c r="MV288" s="29"/>
      <c r="MW288" s="29"/>
      <c r="MX288" s="29"/>
      <c r="MY288" s="29"/>
      <c r="MZ288" s="29"/>
      <c r="NA288" s="29"/>
      <c r="NB288" s="29"/>
      <c r="NC288" s="29"/>
      <c r="ND288" s="29"/>
      <c r="NE288" s="29"/>
      <c r="NF288" s="29"/>
      <c r="NG288" s="29"/>
      <c r="NH288" s="29"/>
      <c r="NI288" s="29"/>
      <c r="NJ288" s="29"/>
      <c r="NK288" s="29"/>
      <c r="NL288" s="29"/>
      <c r="NM288" s="29"/>
      <c r="NN288" s="29"/>
      <c r="NO288" s="29"/>
      <c r="NP288" s="29"/>
      <c r="NQ288" s="29"/>
      <c r="NR288" s="29"/>
      <c r="NS288" s="29"/>
      <c r="NT288" s="29"/>
      <c r="NU288" s="29"/>
      <c r="NV288" s="29"/>
      <c r="NW288" s="29"/>
      <c r="NX288" s="29"/>
      <c r="NY288" s="29"/>
      <c r="NZ288" s="29"/>
      <c r="OA288" s="29"/>
      <c r="OB288" s="29"/>
      <c r="OC288" s="29"/>
      <c r="OD288" s="29"/>
      <c r="OE288" s="29"/>
      <c r="OF288" s="29"/>
      <c r="OG288" s="29"/>
      <c r="OH288" s="29"/>
      <c r="OI288" s="29"/>
      <c r="OJ288" s="29"/>
      <c r="OK288" s="29"/>
      <c r="OL288" s="29"/>
      <c r="OM288" s="29"/>
      <c r="ON288" s="29"/>
      <c r="OO288" s="29"/>
      <c r="OP288" s="29"/>
      <c r="OQ288" s="29"/>
      <c r="OR288" s="29"/>
      <c r="OS288" s="29"/>
      <c r="OT288" s="29"/>
      <c r="OU288" s="29"/>
      <c r="OV288" s="29"/>
      <c r="OW288" s="29"/>
      <c r="OX288" s="29"/>
      <c r="OY288" s="29"/>
      <c r="OZ288" s="29"/>
      <c r="PA288" s="29"/>
      <c r="PB288" s="29"/>
      <c r="PC288" s="29"/>
      <c r="PD288" s="29"/>
      <c r="PE288" s="29"/>
      <c r="PF288" s="29"/>
      <c r="PG288" s="29"/>
      <c r="PH288" s="29"/>
      <c r="PI288" s="29"/>
      <c r="PJ288" s="29"/>
      <c r="PK288" s="29"/>
      <c r="PL288" s="29"/>
      <c r="PM288" s="29"/>
      <c r="PN288" s="29"/>
      <c r="PO288" s="29"/>
      <c r="PP288" s="29"/>
      <c r="PQ288" s="29"/>
      <c r="PR288" s="29"/>
      <c r="PS288" s="29"/>
      <c r="PT288" s="29"/>
      <c r="PU288" s="29"/>
      <c r="PV288" s="29"/>
      <c r="PW288" s="29"/>
      <c r="PX288" s="29"/>
      <c r="PY288" s="29"/>
      <c r="PZ288" s="29"/>
      <c r="QA288" s="29"/>
      <c r="QB288" s="29"/>
      <c r="QC288" s="29"/>
      <c r="QD288" s="29"/>
      <c r="QE288" s="29"/>
      <c r="QF288" s="29"/>
      <c r="QG288" s="29"/>
      <c r="QH288" s="29"/>
      <c r="QI288" s="29"/>
      <c r="QJ288" s="29"/>
      <c r="QK288" s="29"/>
      <c r="QL288" s="29"/>
      <c r="QM288" s="29"/>
      <c r="QN288" s="29"/>
      <c r="QO288" s="29"/>
      <c r="QP288" s="29"/>
      <c r="QQ288" s="29"/>
      <c r="QR288" s="29"/>
      <c r="QS288" s="29"/>
      <c r="QT288" s="29"/>
      <c r="QU288" s="29"/>
      <c r="QV288" s="29"/>
      <c r="QW288" s="29"/>
      <c r="QX288" s="29"/>
      <c r="QY288" s="29"/>
      <c r="QZ288" s="29"/>
      <c r="RA288" s="29"/>
      <c r="RB288" s="29"/>
      <c r="RC288" s="29"/>
      <c r="RD288" s="29"/>
      <c r="RE288" s="29"/>
      <c r="RF288" s="29"/>
      <c r="RG288" s="29"/>
      <c r="RH288" s="29"/>
      <c r="RI288" s="29"/>
      <c r="RJ288" s="29"/>
      <c r="RK288" s="29"/>
      <c r="RL288" s="29"/>
      <c r="RM288" s="29"/>
      <c r="RN288" s="29"/>
      <c r="RO288" s="29"/>
      <c r="RP288" s="29"/>
      <c r="RQ288" s="29"/>
      <c r="RR288" s="29"/>
      <c r="RS288" s="29"/>
      <c r="RT288" s="29"/>
      <c r="RU288" s="29"/>
      <c r="RV288" s="29"/>
      <c r="RW288" s="29"/>
      <c r="RX288" s="29"/>
      <c r="RY288" s="29"/>
      <c r="RZ288" s="29"/>
      <c r="SA288" s="29"/>
      <c r="SB288" s="29"/>
      <c r="SC288" s="29"/>
      <c r="SD288" s="29"/>
      <c r="SE288" s="29"/>
      <c r="SF288" s="29"/>
      <c r="SG288" s="29"/>
      <c r="SH288" s="29"/>
      <c r="SI288" s="29"/>
      <c r="SJ288" s="29"/>
      <c r="SK288" s="29"/>
      <c r="SL288" s="29"/>
      <c r="SM288" s="29"/>
      <c r="SN288" s="29"/>
      <c r="SO288" s="29"/>
      <c r="SP288" s="29"/>
      <c r="SQ288" s="29"/>
      <c r="SR288" s="29"/>
      <c r="SS288" s="29"/>
      <c r="ST288" s="29"/>
      <c r="SU288" s="29"/>
      <c r="SV288" s="29"/>
      <c r="SW288" s="29"/>
      <c r="SX288" s="29"/>
      <c r="SY288" s="29"/>
      <c r="SZ288" s="29"/>
      <c r="TA288" s="29"/>
      <c r="TB288" s="29"/>
      <c r="TC288" s="29"/>
      <c r="TD288" s="29"/>
      <c r="TE288" s="29"/>
      <c r="TF288" s="29"/>
      <c r="TG288" s="29"/>
      <c r="TH288" s="29"/>
      <c r="TI288" s="29"/>
      <c r="TJ288" s="29"/>
      <c r="TK288" s="29"/>
      <c r="TL288" s="29"/>
      <c r="TM288" s="29"/>
      <c r="TN288" s="29"/>
      <c r="TO288" s="29"/>
      <c r="TP288" s="29"/>
      <c r="TQ288" s="29"/>
      <c r="TR288" s="29"/>
      <c r="TS288" s="29"/>
      <c r="TT288" s="29"/>
      <c r="TU288" s="29"/>
      <c r="TV288" s="29"/>
      <c r="TW288" s="29"/>
      <c r="TX288" s="29"/>
      <c r="TY288" s="29"/>
      <c r="TZ288" s="29"/>
      <c r="UA288" s="29"/>
      <c r="UB288" s="29"/>
      <c r="UC288" s="29"/>
      <c r="UD288" s="29"/>
      <c r="UE288" s="29"/>
      <c r="UF288" s="29"/>
      <c r="UG288" s="29"/>
      <c r="UH288" s="29"/>
      <c r="UI288" s="29"/>
      <c r="UJ288" s="29"/>
      <c r="UK288" s="29"/>
      <c r="UL288" s="29"/>
      <c r="UM288" s="29"/>
      <c r="UN288" s="29"/>
      <c r="UO288" s="29"/>
      <c r="UP288" s="29"/>
      <c r="UQ288" s="29"/>
      <c r="UR288" s="29"/>
      <c r="US288" s="29"/>
      <c r="UT288" s="29"/>
      <c r="UU288" s="29"/>
      <c r="UV288" s="29"/>
      <c r="UW288" s="29"/>
      <c r="UX288" s="29"/>
      <c r="UY288" s="29"/>
      <c r="UZ288" s="29"/>
      <c r="VA288" s="29"/>
      <c r="VB288" s="29"/>
      <c r="VC288" s="29"/>
      <c r="VD288" s="29"/>
      <c r="VE288" s="29"/>
      <c r="VF288" s="29"/>
      <c r="VG288" s="29"/>
      <c r="VH288" s="29"/>
      <c r="VI288" s="29"/>
      <c r="VJ288" s="29"/>
      <c r="VK288" s="29"/>
      <c r="VL288" s="29"/>
      <c r="VM288" s="29"/>
      <c r="VN288" s="29"/>
      <c r="VO288" s="29"/>
      <c r="VP288" s="29"/>
      <c r="VQ288" s="29"/>
      <c r="VR288" s="29"/>
      <c r="VS288" s="29"/>
      <c r="VT288" s="29"/>
      <c r="VU288" s="29"/>
      <c r="VV288" s="29"/>
      <c r="VW288" s="29"/>
      <c r="VX288" s="29"/>
      <c r="VY288" s="29"/>
      <c r="VZ288" s="29"/>
      <c r="WA288" s="29"/>
      <c r="WB288" s="29"/>
      <c r="WC288" s="29"/>
      <c r="WD288" s="29"/>
      <c r="WE288" s="29"/>
      <c r="WF288" s="29"/>
      <c r="WG288" s="29"/>
      <c r="WH288" s="29"/>
      <c r="WI288" s="29"/>
      <c r="WJ288" s="29"/>
      <c r="WK288" s="29"/>
      <c r="WL288" s="29"/>
      <c r="WM288" s="29"/>
      <c r="WN288" s="29"/>
      <c r="WO288" s="29"/>
      <c r="WP288" s="29"/>
      <c r="WQ288" s="29"/>
      <c r="WR288" s="29"/>
      <c r="WS288" s="29"/>
      <c r="WT288" s="29"/>
      <c r="WU288" s="29"/>
      <c r="WV288" s="29"/>
      <c r="WW288" s="29"/>
      <c r="WX288" s="29"/>
      <c r="WY288" s="29"/>
      <c r="WZ288" s="29"/>
      <c r="XA288" s="29"/>
      <c r="XB288" s="29"/>
      <c r="XC288" s="29"/>
      <c r="XD288" s="29"/>
      <c r="XE288" s="29"/>
      <c r="XF288" s="29"/>
      <c r="XG288" s="29"/>
      <c r="XH288" s="29"/>
      <c r="XI288" s="29"/>
      <c r="XJ288" s="29"/>
      <c r="XK288" s="29"/>
      <c r="XL288" s="29"/>
      <c r="XM288" s="29"/>
      <c r="XN288" s="29"/>
      <c r="XO288" s="29"/>
      <c r="XP288" s="29"/>
      <c r="XQ288" s="29"/>
      <c r="XR288" s="29"/>
      <c r="XS288" s="29"/>
      <c r="XT288" s="29"/>
      <c r="XU288" s="29"/>
      <c r="XV288" s="29"/>
      <c r="XW288" s="29"/>
      <c r="XX288" s="29"/>
      <c r="XY288" s="29"/>
      <c r="XZ288" s="29"/>
      <c r="YA288" s="29"/>
      <c r="YB288" s="29"/>
      <c r="YC288" s="29"/>
      <c r="YD288" s="29"/>
      <c r="YE288" s="29"/>
      <c r="YF288" s="29"/>
      <c r="YG288" s="29"/>
      <c r="YH288" s="29"/>
      <c r="YI288" s="29"/>
      <c r="YJ288" s="29"/>
      <c r="YK288" s="29"/>
      <c r="YL288" s="29"/>
      <c r="YM288" s="29"/>
      <c r="YN288" s="29"/>
      <c r="YO288" s="29"/>
      <c r="YP288" s="29"/>
      <c r="YQ288" s="29"/>
      <c r="YR288" s="29"/>
      <c r="YS288" s="29"/>
      <c r="YT288" s="29"/>
      <c r="YU288" s="29"/>
      <c r="YV288" s="29"/>
      <c r="YW288" s="29"/>
      <c r="YX288" s="29"/>
      <c r="YY288" s="29"/>
      <c r="YZ288" s="29"/>
      <c r="ZA288" s="29"/>
      <c r="ZB288" s="29"/>
      <c r="ZC288" s="29"/>
      <c r="ZD288" s="29"/>
      <c r="ZE288" s="29"/>
      <c r="ZF288" s="29"/>
      <c r="ZG288" s="29"/>
      <c r="ZH288" s="29"/>
      <c r="ZI288" s="29"/>
      <c r="ZJ288" s="29"/>
      <c r="ZK288" s="29"/>
      <c r="ZL288" s="29"/>
      <c r="ZM288" s="29"/>
      <c r="ZN288" s="29"/>
      <c r="ZO288" s="29"/>
      <c r="ZP288" s="29"/>
      <c r="ZQ288" s="29"/>
      <c r="ZR288" s="29"/>
      <c r="ZS288" s="29"/>
      <c r="ZT288" s="29"/>
      <c r="ZU288" s="29"/>
      <c r="ZV288" s="29"/>
      <c r="ZW288" s="29"/>
      <c r="ZX288" s="29"/>
      <c r="ZY288" s="29"/>
      <c r="ZZ288" s="29"/>
      <c r="AAA288" s="29"/>
      <c r="AAB288" s="29"/>
      <c r="AAC288" s="29"/>
      <c r="AAD288" s="29"/>
      <c r="AAE288" s="29"/>
      <c r="AAF288" s="29"/>
      <c r="AAG288" s="29"/>
      <c r="AAH288" s="29"/>
      <c r="AAI288" s="29"/>
      <c r="AAJ288" s="29"/>
      <c r="AAK288" s="29"/>
      <c r="AAL288" s="29"/>
      <c r="AAM288" s="29"/>
      <c r="AAN288" s="29"/>
      <c r="AAO288" s="29"/>
      <c r="AAP288" s="29"/>
      <c r="AAQ288" s="29"/>
      <c r="AAR288" s="29"/>
      <c r="AAS288" s="29"/>
      <c r="AAT288" s="29"/>
      <c r="AAU288" s="29"/>
      <c r="AAV288" s="29"/>
      <c r="AAW288" s="29"/>
      <c r="AAX288" s="29"/>
      <c r="AAY288" s="29"/>
      <c r="AAZ288" s="29"/>
      <c r="ABA288" s="29"/>
      <c r="ABB288" s="29"/>
      <c r="ABC288" s="29"/>
      <c r="ABD288" s="29"/>
      <c r="ABE288" s="29"/>
      <c r="ABF288" s="29"/>
      <c r="ABG288" s="29"/>
      <c r="ABH288" s="29"/>
      <c r="ABI288" s="29"/>
      <c r="ABJ288" s="29"/>
      <c r="ABK288" s="29"/>
      <c r="ABL288" s="29"/>
      <c r="ABM288" s="29"/>
      <c r="ABN288" s="29"/>
      <c r="ABO288" s="29"/>
      <c r="ABP288" s="29"/>
      <c r="ABQ288" s="29"/>
      <c r="ABR288" s="29"/>
      <c r="ABS288" s="29"/>
      <c r="ABT288" s="29"/>
      <c r="ABU288" s="29"/>
      <c r="ABV288" s="29"/>
      <c r="ABW288" s="29"/>
      <c r="ABX288" s="29"/>
      <c r="ABY288" s="29"/>
      <c r="ABZ288" s="29"/>
      <c r="ACA288" s="29"/>
      <c r="ACB288" s="29"/>
      <c r="ACC288" s="29"/>
      <c r="ACD288" s="29"/>
      <c r="ACE288" s="29"/>
      <c r="ACF288" s="29"/>
      <c r="ACG288" s="29"/>
      <c r="ACH288" s="29"/>
      <c r="ACI288" s="29"/>
      <c r="ACJ288" s="29"/>
      <c r="ACK288" s="29"/>
      <c r="ACL288" s="29"/>
      <c r="ACM288" s="29"/>
      <c r="ACN288" s="29"/>
      <c r="ACO288" s="29"/>
      <c r="ACP288" s="29"/>
      <c r="ACQ288" s="29"/>
      <c r="ACR288" s="29"/>
      <c r="ACS288" s="29"/>
      <c r="ACT288" s="29"/>
      <c r="ACU288" s="29"/>
      <c r="ACV288" s="29"/>
      <c r="ACW288" s="29"/>
      <c r="ACX288" s="29"/>
      <c r="ACY288" s="29"/>
      <c r="ACZ288" s="29"/>
      <c r="ADA288" s="29"/>
      <c r="ADB288" s="29"/>
      <c r="ADC288" s="29"/>
      <c r="ADD288" s="29"/>
      <c r="ADE288" s="29"/>
      <c r="ADF288" s="29"/>
      <c r="ADG288" s="29"/>
      <c r="ADH288" s="29"/>
      <c r="ADI288" s="29"/>
      <c r="ADJ288" s="29"/>
      <c r="ADK288" s="29"/>
      <c r="ADL288" s="29"/>
      <c r="ADM288" s="29"/>
      <c r="ADN288" s="29"/>
      <c r="ADO288" s="29"/>
      <c r="ADP288" s="29"/>
      <c r="ADQ288" s="29"/>
      <c r="ADR288" s="29"/>
      <c r="ADS288" s="29"/>
      <c r="ADT288" s="29"/>
      <c r="ADU288" s="29"/>
      <c r="ADV288" s="29"/>
      <c r="ADW288" s="29"/>
      <c r="ADX288" s="29"/>
      <c r="ADY288" s="29"/>
      <c r="ADZ288" s="29"/>
      <c r="AEA288" s="29"/>
      <c r="AEB288" s="29"/>
      <c r="AEC288" s="29"/>
      <c r="AED288" s="29"/>
      <c r="AEE288" s="29"/>
      <c r="AEF288" s="29"/>
      <c r="AEG288" s="29"/>
      <c r="AEH288" s="29"/>
      <c r="AEI288" s="29"/>
      <c r="AEJ288" s="29"/>
      <c r="AEK288" s="29"/>
      <c r="AEL288" s="29"/>
      <c r="AEM288" s="29"/>
      <c r="AEN288" s="29"/>
      <c r="AEO288" s="29"/>
      <c r="AEP288" s="29"/>
      <c r="AEQ288" s="29"/>
      <c r="AER288" s="29"/>
      <c r="AES288" s="29"/>
      <c r="AET288" s="29"/>
      <c r="AEU288" s="29"/>
      <c r="AEV288" s="29"/>
      <c r="AEW288" s="29"/>
      <c r="AEX288" s="29"/>
      <c r="AEY288" s="29"/>
      <c r="AEZ288" s="29"/>
      <c r="AFA288" s="29"/>
      <c r="AFB288" s="29"/>
      <c r="AFC288" s="29"/>
      <c r="AFD288" s="29"/>
      <c r="AFE288" s="29"/>
      <c r="AFF288" s="29"/>
      <c r="AFG288" s="29"/>
      <c r="AFH288" s="29"/>
      <c r="AFI288" s="29"/>
      <c r="AFJ288" s="29"/>
      <c r="AFK288" s="29"/>
      <c r="AFL288" s="29"/>
      <c r="AFM288" s="29"/>
      <c r="AFN288" s="29"/>
      <c r="AFO288" s="29"/>
      <c r="AFP288" s="29"/>
      <c r="AFQ288" s="29"/>
      <c r="AFR288" s="29"/>
      <c r="AFS288" s="29"/>
      <c r="AFT288" s="29"/>
      <c r="AFU288" s="29"/>
      <c r="AFV288" s="29"/>
      <c r="AFW288" s="29"/>
      <c r="AFX288" s="29"/>
      <c r="AFY288" s="29"/>
      <c r="AFZ288" s="29"/>
      <c r="AGA288" s="29"/>
      <c r="AGB288" s="29"/>
      <c r="AGC288" s="29"/>
      <c r="AGD288" s="29"/>
      <c r="AGE288" s="29"/>
      <c r="AGF288" s="29"/>
      <c r="AGG288" s="29"/>
      <c r="AGH288" s="29"/>
      <c r="AGI288" s="29"/>
      <c r="AGJ288" s="29"/>
      <c r="AGK288" s="29"/>
      <c r="AGL288" s="29"/>
      <c r="AGM288" s="29"/>
      <c r="AGN288" s="29"/>
      <c r="AGO288" s="29"/>
      <c r="AGP288" s="29"/>
      <c r="AGQ288" s="29"/>
      <c r="AGR288" s="29"/>
      <c r="AGS288" s="29"/>
      <c r="AGT288" s="29"/>
      <c r="AGU288" s="29"/>
      <c r="AGV288" s="29"/>
      <c r="AGW288" s="29"/>
      <c r="AGX288" s="29"/>
      <c r="AGY288" s="29"/>
      <c r="AGZ288" s="29"/>
      <c r="AHA288" s="29"/>
      <c r="AHB288" s="29"/>
      <c r="AHC288" s="29"/>
      <c r="AHD288" s="29"/>
      <c r="AHE288" s="29"/>
      <c r="AHF288" s="29"/>
      <c r="AHG288" s="29"/>
      <c r="AHH288" s="29"/>
      <c r="AHI288" s="29"/>
      <c r="AHJ288" s="29"/>
      <c r="AHK288" s="29"/>
      <c r="AHL288" s="29"/>
      <c r="AHM288" s="29"/>
      <c r="AHN288" s="29"/>
      <c r="AHO288" s="29"/>
      <c r="AHP288" s="29"/>
      <c r="AHQ288" s="29"/>
      <c r="AHR288" s="29"/>
      <c r="AHS288" s="29"/>
      <c r="AHT288" s="29"/>
      <c r="AHU288" s="29"/>
      <c r="AHV288" s="29"/>
      <c r="AHW288" s="29"/>
      <c r="AHX288" s="29"/>
      <c r="AHY288" s="29"/>
      <c r="AHZ288" s="29"/>
      <c r="AIA288" s="29"/>
      <c r="AIB288" s="29"/>
      <c r="AIC288" s="29"/>
      <c r="AID288" s="29"/>
      <c r="AIE288" s="29"/>
      <c r="AIF288" s="29"/>
      <c r="AIG288" s="29"/>
      <c r="AIH288" s="29"/>
      <c r="AII288" s="29"/>
      <c r="AIJ288" s="29"/>
      <c r="AIK288" s="29"/>
      <c r="AIL288" s="29"/>
      <c r="AIM288" s="29"/>
      <c r="AIN288" s="29"/>
      <c r="AIO288" s="29"/>
      <c r="AIP288" s="29"/>
      <c r="AIQ288" s="29"/>
      <c r="AIR288" s="29"/>
      <c r="AIS288" s="29"/>
      <c r="AIT288" s="29"/>
      <c r="AIU288" s="29"/>
      <c r="AIV288" s="29"/>
      <c r="AIW288" s="29"/>
      <c r="AIX288" s="29"/>
      <c r="AIY288" s="29"/>
      <c r="AIZ288" s="29"/>
      <c r="AJA288" s="29"/>
      <c r="AJB288" s="29"/>
      <c r="AJC288" s="29"/>
      <c r="AJD288" s="29"/>
      <c r="AJE288" s="29"/>
      <c r="AJF288" s="29"/>
      <c r="AJG288" s="29"/>
      <c r="AJH288" s="29"/>
      <c r="AJI288" s="29"/>
      <c r="AJJ288" s="29"/>
      <c r="AJK288" s="29"/>
      <c r="AJL288" s="29"/>
      <c r="AJM288" s="29"/>
      <c r="AJN288" s="29"/>
      <c r="AJO288" s="29"/>
      <c r="AJP288" s="29"/>
      <c r="AJQ288" s="29"/>
      <c r="AJR288" s="29"/>
      <c r="AJS288" s="29"/>
      <c r="AJT288" s="29"/>
      <c r="AJU288" s="29"/>
      <c r="AJV288" s="29"/>
      <c r="AJW288" s="29"/>
      <c r="AJX288" s="29"/>
      <c r="AJY288" s="29"/>
      <c r="AJZ288" s="29"/>
      <c r="AKA288" s="29"/>
      <c r="AKB288" s="29"/>
      <c r="AKC288" s="29"/>
      <c r="AKD288" s="29"/>
      <c r="AKE288" s="29"/>
      <c r="AKF288" s="29"/>
      <c r="AKG288" s="29"/>
      <c r="AKH288" s="29"/>
      <c r="AKI288" s="29"/>
      <c r="AKJ288" s="29"/>
      <c r="AKK288" s="29"/>
      <c r="AKL288" s="29"/>
      <c r="AKM288" s="29"/>
      <c r="AKN288" s="29"/>
      <c r="AKO288" s="29"/>
      <c r="AKP288" s="29"/>
      <c r="AKQ288" s="29"/>
      <c r="AKR288" s="29"/>
      <c r="AKS288" s="29"/>
      <c r="AKT288" s="29"/>
      <c r="AKU288" s="29"/>
      <c r="AKV288" s="29"/>
      <c r="AKW288" s="29"/>
      <c r="AKX288" s="29"/>
      <c r="AKY288" s="29"/>
      <c r="AKZ288" s="29"/>
      <c r="ALA288" s="29"/>
      <c r="ALB288" s="29"/>
      <c r="ALC288" s="29"/>
      <c r="ALD288" s="29"/>
      <c r="ALE288" s="29"/>
      <c r="ALF288" s="29"/>
      <c r="ALG288" s="29"/>
      <c r="ALH288" s="29"/>
      <c r="ALI288" s="29"/>
      <c r="ALJ288" s="29"/>
      <c r="ALK288" s="29"/>
      <c r="ALL288" s="29"/>
      <c r="ALM288" s="29"/>
      <c r="ALN288" s="29"/>
      <c r="ALO288" s="29"/>
      <c r="ALP288" s="29"/>
      <c r="ALQ288" s="29"/>
      <c r="ALR288" s="29"/>
      <c r="ALS288" s="29"/>
      <c r="ALT288" s="29"/>
      <c r="ALU288" s="29"/>
      <c r="ALV288" s="29"/>
      <c r="ALW288" s="29"/>
      <c r="ALX288" s="29"/>
      <c r="ALY288" s="29"/>
      <c r="ALZ288" s="29"/>
      <c r="AMA288" s="29"/>
      <c r="AMB288" s="29"/>
      <c r="AMC288" s="29"/>
      <c r="AMD288" s="29"/>
      <c r="AME288" s="29"/>
      <c r="AMF288" s="29"/>
      <c r="AMG288" s="29"/>
      <c r="AMH288" s="29"/>
      <c r="AMI288" s="29"/>
      <c r="AMJ288" s="29"/>
    </row>
    <row r="289" spans="1:1024" s="45" customFormat="1" ht="38.25" customHeight="1">
      <c r="A289" s="451"/>
      <c r="B289" s="453"/>
      <c r="C289" s="370"/>
      <c r="D289" s="410"/>
      <c r="E289" s="436" t="s">
        <v>138</v>
      </c>
      <c r="F289" s="436">
        <v>10</v>
      </c>
      <c r="G289" s="411"/>
      <c r="H289" s="395" t="s">
        <v>943</v>
      </c>
      <c r="I289" s="395" t="s">
        <v>182</v>
      </c>
      <c r="J289" s="438" t="s">
        <v>288</v>
      </c>
      <c r="K289" s="395">
        <v>10</v>
      </c>
      <c r="L289" s="395">
        <v>23</v>
      </c>
      <c r="M289" s="395">
        <v>23</v>
      </c>
      <c r="N289" s="411"/>
      <c r="O289" s="411"/>
      <c r="P289" s="411"/>
      <c r="Q289" s="32" t="s">
        <v>39</v>
      </c>
      <c r="R289" s="32">
        <v>49</v>
      </c>
      <c r="S289" s="411"/>
      <c r="T289" s="411"/>
      <c r="U289" s="32" t="s">
        <v>462</v>
      </c>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29"/>
      <c r="CC289" s="29"/>
      <c r="CD289" s="29"/>
      <c r="CE289" s="29"/>
      <c r="CF289" s="29"/>
      <c r="CG289" s="29"/>
      <c r="CH289" s="29"/>
      <c r="CI289" s="29"/>
      <c r="CJ289" s="29"/>
      <c r="CK289" s="29"/>
      <c r="CL289" s="29"/>
      <c r="CM289" s="29"/>
      <c r="CN289" s="29"/>
      <c r="CO289" s="29"/>
      <c r="CP289" s="29"/>
      <c r="CQ289" s="29"/>
      <c r="CR289" s="29"/>
      <c r="CS289" s="29"/>
      <c r="CT289" s="29"/>
      <c r="CU289" s="29"/>
      <c r="CV289" s="29"/>
      <c r="CW289" s="29"/>
      <c r="CX289" s="29"/>
      <c r="CY289" s="29"/>
      <c r="CZ289" s="29"/>
      <c r="DA289" s="29"/>
      <c r="DB289" s="29"/>
      <c r="DC289" s="29"/>
      <c r="DD289" s="29"/>
      <c r="DE289" s="29"/>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29"/>
      <c r="EI289" s="29"/>
      <c r="EJ289" s="29"/>
      <c r="EK289" s="29"/>
      <c r="EL289" s="29"/>
      <c r="EM289" s="29"/>
      <c r="EN289" s="29"/>
      <c r="EO289" s="29"/>
      <c r="EP289" s="29"/>
      <c r="EQ289" s="29"/>
      <c r="ER289" s="29"/>
      <c r="ES289" s="29"/>
      <c r="ET289" s="29"/>
      <c r="EU289" s="29"/>
      <c r="EV289" s="29"/>
      <c r="EW289" s="29"/>
      <c r="EX289" s="29"/>
      <c r="EY289" s="29"/>
      <c r="EZ289" s="29"/>
      <c r="FA289" s="29"/>
      <c r="FB289" s="29"/>
      <c r="FC289" s="29"/>
      <c r="FD289" s="29"/>
      <c r="FE289" s="29"/>
      <c r="FF289" s="29"/>
      <c r="FG289" s="29"/>
      <c r="FH289" s="29"/>
      <c r="FI289" s="29"/>
      <c r="FJ289" s="29"/>
      <c r="FK289" s="29"/>
      <c r="FL289" s="29"/>
      <c r="FM289" s="29"/>
      <c r="FN289" s="29"/>
      <c r="FO289" s="29"/>
      <c r="FP289" s="29"/>
      <c r="FQ289" s="29"/>
      <c r="FR289" s="29"/>
      <c r="FS289" s="29"/>
      <c r="FT289" s="29"/>
      <c r="FU289" s="29"/>
      <c r="FV289" s="29"/>
      <c r="FW289" s="29"/>
      <c r="FX289" s="29"/>
      <c r="FY289" s="29"/>
      <c r="FZ289" s="29"/>
      <c r="GA289" s="29"/>
      <c r="GB289" s="29"/>
      <c r="GC289" s="29"/>
      <c r="GD289" s="29"/>
      <c r="GE289" s="29"/>
      <c r="GF289" s="29"/>
      <c r="GG289" s="29"/>
      <c r="GH289" s="29"/>
      <c r="GI289" s="29"/>
      <c r="GJ289" s="29"/>
      <c r="GK289" s="29"/>
      <c r="GL289" s="29"/>
      <c r="GM289" s="29"/>
      <c r="GN289" s="29"/>
      <c r="GO289" s="29"/>
      <c r="GP289" s="29"/>
      <c r="GQ289" s="29"/>
      <c r="GR289" s="29"/>
      <c r="GS289" s="29"/>
      <c r="GT289" s="29"/>
      <c r="GU289" s="29"/>
      <c r="GV289" s="29"/>
      <c r="GW289" s="29"/>
      <c r="GX289" s="29"/>
      <c r="GY289" s="29"/>
      <c r="GZ289" s="29"/>
      <c r="HA289" s="29"/>
      <c r="HB289" s="29"/>
      <c r="HC289" s="29"/>
      <c r="HD289" s="29"/>
      <c r="HE289" s="29"/>
      <c r="HF289" s="29"/>
      <c r="HG289" s="29"/>
      <c r="HH289" s="29"/>
      <c r="HI289" s="29"/>
      <c r="HJ289" s="29"/>
      <c r="HK289" s="29"/>
      <c r="HL289" s="29"/>
      <c r="HM289" s="29"/>
      <c r="HN289" s="29"/>
      <c r="HO289" s="29"/>
      <c r="HP289" s="29"/>
      <c r="HQ289" s="29"/>
      <c r="HR289" s="29"/>
      <c r="HS289" s="29"/>
      <c r="HT289" s="29"/>
      <c r="HU289" s="29"/>
      <c r="HV289" s="29"/>
      <c r="HW289" s="29"/>
      <c r="HX289" s="29"/>
      <c r="HY289" s="29"/>
      <c r="HZ289" s="29"/>
      <c r="IA289" s="29"/>
      <c r="IB289" s="29"/>
      <c r="IC289" s="29"/>
      <c r="ID289" s="29"/>
      <c r="IE289" s="29"/>
      <c r="IF289" s="29"/>
      <c r="IG289" s="29"/>
      <c r="IH289" s="29"/>
      <c r="II289" s="29"/>
      <c r="IJ289" s="29"/>
      <c r="IK289" s="29"/>
      <c r="IL289" s="29"/>
      <c r="IM289" s="29"/>
      <c r="IN289" s="29"/>
      <c r="IO289" s="29"/>
      <c r="IP289" s="29"/>
      <c r="IQ289" s="29"/>
      <c r="IR289" s="29"/>
      <c r="IS289" s="29"/>
      <c r="IT289" s="29"/>
      <c r="IU289" s="29"/>
      <c r="IV289" s="29"/>
      <c r="IW289" s="29"/>
      <c r="IX289" s="29"/>
      <c r="IY289" s="29"/>
      <c r="IZ289" s="29"/>
      <c r="JA289" s="29"/>
      <c r="JB289" s="29"/>
      <c r="JC289" s="29"/>
      <c r="JD289" s="29"/>
      <c r="JE289" s="29"/>
      <c r="JF289" s="29"/>
      <c r="JG289" s="29"/>
      <c r="JH289" s="29"/>
      <c r="JI289" s="29"/>
      <c r="JJ289" s="29"/>
      <c r="JK289" s="29"/>
      <c r="JL289" s="29"/>
      <c r="JM289" s="29"/>
      <c r="JN289" s="29"/>
      <c r="JO289" s="29"/>
      <c r="JP289" s="29"/>
      <c r="JQ289" s="29"/>
      <c r="JR289" s="29"/>
      <c r="JS289" s="29"/>
      <c r="JT289" s="29"/>
      <c r="JU289" s="29"/>
      <c r="JV289" s="29"/>
      <c r="JW289" s="29"/>
      <c r="JX289" s="29"/>
      <c r="JY289" s="29"/>
      <c r="JZ289" s="29"/>
      <c r="KA289" s="29"/>
      <c r="KB289" s="29"/>
      <c r="KC289" s="29"/>
      <c r="KD289" s="29"/>
      <c r="KE289" s="29"/>
      <c r="KF289" s="29"/>
      <c r="KG289" s="29"/>
      <c r="KH289" s="29"/>
      <c r="KI289" s="29"/>
      <c r="KJ289" s="29"/>
      <c r="KK289" s="29"/>
      <c r="KL289" s="29"/>
      <c r="KM289" s="29"/>
      <c r="KN289" s="29"/>
      <c r="KO289" s="29"/>
      <c r="KP289" s="29"/>
      <c r="KQ289" s="29"/>
      <c r="KR289" s="29"/>
      <c r="KS289" s="29"/>
      <c r="KT289" s="29"/>
      <c r="KU289" s="29"/>
      <c r="KV289" s="29"/>
      <c r="KW289" s="29"/>
      <c r="KX289" s="29"/>
      <c r="KY289" s="29"/>
      <c r="KZ289" s="29"/>
      <c r="LA289" s="29"/>
      <c r="LB289" s="29"/>
      <c r="LC289" s="29"/>
      <c r="LD289" s="29"/>
      <c r="LE289" s="29"/>
      <c r="LF289" s="29"/>
      <c r="LG289" s="29"/>
      <c r="LH289" s="29"/>
      <c r="LI289" s="29"/>
      <c r="LJ289" s="29"/>
      <c r="LK289" s="29"/>
      <c r="LL289" s="29"/>
      <c r="LM289" s="29"/>
      <c r="LN289" s="29"/>
      <c r="LO289" s="29"/>
      <c r="LP289" s="29"/>
      <c r="LQ289" s="29"/>
      <c r="LR289" s="29"/>
      <c r="LS289" s="29"/>
      <c r="LT289" s="29"/>
      <c r="LU289" s="29"/>
      <c r="LV289" s="29"/>
      <c r="LW289" s="29"/>
      <c r="LX289" s="29"/>
      <c r="LY289" s="29"/>
      <c r="LZ289" s="29"/>
      <c r="MA289" s="29"/>
      <c r="MB289" s="29"/>
      <c r="MC289" s="29"/>
      <c r="MD289" s="29"/>
      <c r="ME289" s="29"/>
      <c r="MF289" s="29"/>
      <c r="MG289" s="29"/>
      <c r="MH289" s="29"/>
      <c r="MI289" s="29"/>
      <c r="MJ289" s="29"/>
      <c r="MK289" s="29"/>
      <c r="ML289" s="29"/>
      <c r="MM289" s="29"/>
      <c r="MN289" s="29"/>
      <c r="MO289" s="29"/>
      <c r="MP289" s="29"/>
      <c r="MQ289" s="29"/>
      <c r="MR289" s="29"/>
      <c r="MS289" s="29"/>
      <c r="MT289" s="29"/>
      <c r="MU289" s="29"/>
      <c r="MV289" s="29"/>
      <c r="MW289" s="29"/>
      <c r="MX289" s="29"/>
      <c r="MY289" s="29"/>
      <c r="MZ289" s="29"/>
      <c r="NA289" s="29"/>
      <c r="NB289" s="29"/>
      <c r="NC289" s="29"/>
      <c r="ND289" s="29"/>
      <c r="NE289" s="29"/>
      <c r="NF289" s="29"/>
      <c r="NG289" s="29"/>
      <c r="NH289" s="29"/>
      <c r="NI289" s="29"/>
      <c r="NJ289" s="29"/>
      <c r="NK289" s="29"/>
      <c r="NL289" s="29"/>
      <c r="NM289" s="29"/>
      <c r="NN289" s="29"/>
      <c r="NO289" s="29"/>
      <c r="NP289" s="29"/>
      <c r="NQ289" s="29"/>
      <c r="NR289" s="29"/>
      <c r="NS289" s="29"/>
      <c r="NT289" s="29"/>
      <c r="NU289" s="29"/>
      <c r="NV289" s="29"/>
      <c r="NW289" s="29"/>
      <c r="NX289" s="29"/>
      <c r="NY289" s="29"/>
      <c r="NZ289" s="29"/>
      <c r="OA289" s="29"/>
      <c r="OB289" s="29"/>
      <c r="OC289" s="29"/>
      <c r="OD289" s="29"/>
      <c r="OE289" s="29"/>
      <c r="OF289" s="29"/>
      <c r="OG289" s="29"/>
      <c r="OH289" s="29"/>
      <c r="OI289" s="29"/>
      <c r="OJ289" s="29"/>
      <c r="OK289" s="29"/>
      <c r="OL289" s="29"/>
      <c r="OM289" s="29"/>
      <c r="ON289" s="29"/>
      <c r="OO289" s="29"/>
      <c r="OP289" s="29"/>
      <c r="OQ289" s="29"/>
      <c r="OR289" s="29"/>
      <c r="OS289" s="29"/>
      <c r="OT289" s="29"/>
      <c r="OU289" s="29"/>
      <c r="OV289" s="29"/>
      <c r="OW289" s="29"/>
      <c r="OX289" s="29"/>
      <c r="OY289" s="29"/>
      <c r="OZ289" s="29"/>
      <c r="PA289" s="29"/>
      <c r="PB289" s="29"/>
      <c r="PC289" s="29"/>
      <c r="PD289" s="29"/>
      <c r="PE289" s="29"/>
      <c r="PF289" s="29"/>
      <c r="PG289" s="29"/>
      <c r="PH289" s="29"/>
      <c r="PI289" s="29"/>
      <c r="PJ289" s="29"/>
      <c r="PK289" s="29"/>
      <c r="PL289" s="29"/>
      <c r="PM289" s="29"/>
      <c r="PN289" s="29"/>
      <c r="PO289" s="29"/>
      <c r="PP289" s="29"/>
      <c r="PQ289" s="29"/>
      <c r="PR289" s="29"/>
      <c r="PS289" s="29"/>
      <c r="PT289" s="29"/>
      <c r="PU289" s="29"/>
      <c r="PV289" s="29"/>
      <c r="PW289" s="29"/>
      <c r="PX289" s="29"/>
      <c r="PY289" s="29"/>
      <c r="PZ289" s="29"/>
      <c r="QA289" s="29"/>
      <c r="QB289" s="29"/>
      <c r="QC289" s="29"/>
      <c r="QD289" s="29"/>
      <c r="QE289" s="29"/>
      <c r="QF289" s="29"/>
      <c r="QG289" s="29"/>
      <c r="QH289" s="29"/>
      <c r="QI289" s="29"/>
      <c r="QJ289" s="29"/>
      <c r="QK289" s="29"/>
      <c r="QL289" s="29"/>
      <c r="QM289" s="29"/>
      <c r="QN289" s="29"/>
      <c r="QO289" s="29"/>
      <c r="QP289" s="29"/>
      <c r="QQ289" s="29"/>
      <c r="QR289" s="29"/>
      <c r="QS289" s="29"/>
      <c r="QT289" s="29"/>
      <c r="QU289" s="29"/>
      <c r="QV289" s="29"/>
      <c r="QW289" s="29"/>
      <c r="QX289" s="29"/>
      <c r="QY289" s="29"/>
      <c r="QZ289" s="29"/>
      <c r="RA289" s="29"/>
      <c r="RB289" s="29"/>
      <c r="RC289" s="29"/>
      <c r="RD289" s="29"/>
      <c r="RE289" s="29"/>
      <c r="RF289" s="29"/>
      <c r="RG289" s="29"/>
      <c r="RH289" s="29"/>
      <c r="RI289" s="29"/>
      <c r="RJ289" s="29"/>
      <c r="RK289" s="29"/>
      <c r="RL289" s="29"/>
      <c r="RM289" s="29"/>
      <c r="RN289" s="29"/>
      <c r="RO289" s="29"/>
      <c r="RP289" s="29"/>
      <c r="RQ289" s="29"/>
      <c r="RR289" s="29"/>
      <c r="RS289" s="29"/>
      <c r="RT289" s="29"/>
      <c r="RU289" s="29"/>
      <c r="RV289" s="29"/>
      <c r="RW289" s="29"/>
      <c r="RX289" s="29"/>
      <c r="RY289" s="29"/>
      <c r="RZ289" s="29"/>
      <c r="SA289" s="29"/>
      <c r="SB289" s="29"/>
      <c r="SC289" s="29"/>
      <c r="SD289" s="29"/>
      <c r="SE289" s="29"/>
      <c r="SF289" s="29"/>
      <c r="SG289" s="29"/>
      <c r="SH289" s="29"/>
      <c r="SI289" s="29"/>
      <c r="SJ289" s="29"/>
      <c r="SK289" s="29"/>
      <c r="SL289" s="29"/>
      <c r="SM289" s="29"/>
      <c r="SN289" s="29"/>
      <c r="SO289" s="29"/>
      <c r="SP289" s="29"/>
      <c r="SQ289" s="29"/>
      <c r="SR289" s="29"/>
      <c r="SS289" s="29"/>
      <c r="ST289" s="29"/>
      <c r="SU289" s="29"/>
      <c r="SV289" s="29"/>
      <c r="SW289" s="29"/>
      <c r="SX289" s="29"/>
      <c r="SY289" s="29"/>
      <c r="SZ289" s="29"/>
      <c r="TA289" s="29"/>
      <c r="TB289" s="29"/>
      <c r="TC289" s="29"/>
      <c r="TD289" s="29"/>
      <c r="TE289" s="29"/>
      <c r="TF289" s="29"/>
      <c r="TG289" s="29"/>
      <c r="TH289" s="29"/>
      <c r="TI289" s="29"/>
      <c r="TJ289" s="29"/>
      <c r="TK289" s="29"/>
      <c r="TL289" s="29"/>
      <c r="TM289" s="29"/>
      <c r="TN289" s="29"/>
      <c r="TO289" s="29"/>
      <c r="TP289" s="29"/>
      <c r="TQ289" s="29"/>
      <c r="TR289" s="29"/>
      <c r="TS289" s="29"/>
      <c r="TT289" s="29"/>
      <c r="TU289" s="29"/>
      <c r="TV289" s="29"/>
      <c r="TW289" s="29"/>
      <c r="TX289" s="29"/>
      <c r="TY289" s="29"/>
      <c r="TZ289" s="29"/>
      <c r="UA289" s="29"/>
      <c r="UB289" s="29"/>
      <c r="UC289" s="29"/>
      <c r="UD289" s="29"/>
      <c r="UE289" s="29"/>
      <c r="UF289" s="29"/>
      <c r="UG289" s="29"/>
      <c r="UH289" s="29"/>
      <c r="UI289" s="29"/>
      <c r="UJ289" s="29"/>
      <c r="UK289" s="29"/>
      <c r="UL289" s="29"/>
      <c r="UM289" s="29"/>
      <c r="UN289" s="29"/>
      <c r="UO289" s="29"/>
      <c r="UP289" s="29"/>
      <c r="UQ289" s="29"/>
      <c r="UR289" s="29"/>
      <c r="US289" s="29"/>
      <c r="UT289" s="29"/>
      <c r="UU289" s="29"/>
      <c r="UV289" s="29"/>
      <c r="UW289" s="29"/>
      <c r="UX289" s="29"/>
      <c r="UY289" s="29"/>
      <c r="UZ289" s="29"/>
      <c r="VA289" s="29"/>
      <c r="VB289" s="29"/>
      <c r="VC289" s="29"/>
      <c r="VD289" s="29"/>
      <c r="VE289" s="29"/>
      <c r="VF289" s="29"/>
      <c r="VG289" s="29"/>
      <c r="VH289" s="29"/>
      <c r="VI289" s="29"/>
      <c r="VJ289" s="29"/>
      <c r="VK289" s="29"/>
      <c r="VL289" s="29"/>
      <c r="VM289" s="29"/>
      <c r="VN289" s="29"/>
      <c r="VO289" s="29"/>
      <c r="VP289" s="29"/>
      <c r="VQ289" s="29"/>
      <c r="VR289" s="29"/>
      <c r="VS289" s="29"/>
      <c r="VT289" s="29"/>
      <c r="VU289" s="29"/>
      <c r="VV289" s="29"/>
      <c r="VW289" s="29"/>
      <c r="VX289" s="29"/>
      <c r="VY289" s="29"/>
      <c r="VZ289" s="29"/>
      <c r="WA289" s="29"/>
      <c r="WB289" s="29"/>
      <c r="WC289" s="29"/>
      <c r="WD289" s="29"/>
      <c r="WE289" s="29"/>
      <c r="WF289" s="29"/>
      <c r="WG289" s="29"/>
      <c r="WH289" s="29"/>
      <c r="WI289" s="29"/>
      <c r="WJ289" s="29"/>
      <c r="WK289" s="29"/>
      <c r="WL289" s="29"/>
      <c r="WM289" s="29"/>
      <c r="WN289" s="29"/>
      <c r="WO289" s="29"/>
      <c r="WP289" s="29"/>
      <c r="WQ289" s="29"/>
      <c r="WR289" s="29"/>
      <c r="WS289" s="29"/>
      <c r="WT289" s="29"/>
      <c r="WU289" s="29"/>
      <c r="WV289" s="29"/>
      <c r="WW289" s="29"/>
      <c r="WX289" s="29"/>
      <c r="WY289" s="29"/>
      <c r="WZ289" s="29"/>
      <c r="XA289" s="29"/>
      <c r="XB289" s="29"/>
      <c r="XC289" s="29"/>
      <c r="XD289" s="29"/>
      <c r="XE289" s="29"/>
      <c r="XF289" s="29"/>
      <c r="XG289" s="29"/>
      <c r="XH289" s="29"/>
      <c r="XI289" s="29"/>
      <c r="XJ289" s="29"/>
      <c r="XK289" s="29"/>
      <c r="XL289" s="29"/>
      <c r="XM289" s="29"/>
      <c r="XN289" s="29"/>
      <c r="XO289" s="29"/>
      <c r="XP289" s="29"/>
      <c r="XQ289" s="29"/>
      <c r="XR289" s="29"/>
      <c r="XS289" s="29"/>
      <c r="XT289" s="29"/>
      <c r="XU289" s="29"/>
      <c r="XV289" s="29"/>
      <c r="XW289" s="29"/>
      <c r="XX289" s="29"/>
      <c r="XY289" s="29"/>
      <c r="XZ289" s="29"/>
      <c r="YA289" s="29"/>
      <c r="YB289" s="29"/>
      <c r="YC289" s="29"/>
      <c r="YD289" s="29"/>
      <c r="YE289" s="29"/>
      <c r="YF289" s="29"/>
      <c r="YG289" s="29"/>
      <c r="YH289" s="29"/>
      <c r="YI289" s="29"/>
      <c r="YJ289" s="29"/>
      <c r="YK289" s="29"/>
      <c r="YL289" s="29"/>
      <c r="YM289" s="29"/>
      <c r="YN289" s="29"/>
      <c r="YO289" s="29"/>
      <c r="YP289" s="29"/>
      <c r="YQ289" s="29"/>
      <c r="YR289" s="29"/>
      <c r="YS289" s="29"/>
      <c r="YT289" s="29"/>
      <c r="YU289" s="29"/>
      <c r="YV289" s="29"/>
      <c r="YW289" s="29"/>
      <c r="YX289" s="29"/>
      <c r="YY289" s="29"/>
      <c r="YZ289" s="29"/>
      <c r="ZA289" s="29"/>
      <c r="ZB289" s="29"/>
      <c r="ZC289" s="29"/>
      <c r="ZD289" s="29"/>
      <c r="ZE289" s="29"/>
      <c r="ZF289" s="29"/>
      <c r="ZG289" s="29"/>
      <c r="ZH289" s="29"/>
      <c r="ZI289" s="29"/>
      <c r="ZJ289" s="29"/>
      <c r="ZK289" s="29"/>
      <c r="ZL289" s="29"/>
      <c r="ZM289" s="29"/>
      <c r="ZN289" s="29"/>
      <c r="ZO289" s="29"/>
      <c r="ZP289" s="29"/>
      <c r="ZQ289" s="29"/>
      <c r="ZR289" s="29"/>
      <c r="ZS289" s="29"/>
      <c r="ZT289" s="29"/>
      <c r="ZU289" s="29"/>
      <c r="ZV289" s="29"/>
      <c r="ZW289" s="29"/>
      <c r="ZX289" s="29"/>
      <c r="ZY289" s="29"/>
      <c r="ZZ289" s="29"/>
      <c r="AAA289" s="29"/>
      <c r="AAB289" s="29"/>
      <c r="AAC289" s="29"/>
      <c r="AAD289" s="29"/>
      <c r="AAE289" s="29"/>
      <c r="AAF289" s="29"/>
      <c r="AAG289" s="29"/>
      <c r="AAH289" s="29"/>
      <c r="AAI289" s="29"/>
      <c r="AAJ289" s="29"/>
      <c r="AAK289" s="29"/>
      <c r="AAL289" s="29"/>
      <c r="AAM289" s="29"/>
      <c r="AAN289" s="29"/>
      <c r="AAO289" s="29"/>
      <c r="AAP289" s="29"/>
      <c r="AAQ289" s="29"/>
      <c r="AAR289" s="29"/>
      <c r="AAS289" s="29"/>
      <c r="AAT289" s="29"/>
      <c r="AAU289" s="29"/>
      <c r="AAV289" s="29"/>
      <c r="AAW289" s="29"/>
      <c r="AAX289" s="29"/>
      <c r="AAY289" s="29"/>
      <c r="AAZ289" s="29"/>
      <c r="ABA289" s="29"/>
      <c r="ABB289" s="29"/>
      <c r="ABC289" s="29"/>
      <c r="ABD289" s="29"/>
      <c r="ABE289" s="29"/>
      <c r="ABF289" s="29"/>
      <c r="ABG289" s="29"/>
      <c r="ABH289" s="29"/>
      <c r="ABI289" s="29"/>
      <c r="ABJ289" s="29"/>
      <c r="ABK289" s="29"/>
      <c r="ABL289" s="29"/>
      <c r="ABM289" s="29"/>
      <c r="ABN289" s="29"/>
      <c r="ABO289" s="29"/>
      <c r="ABP289" s="29"/>
      <c r="ABQ289" s="29"/>
      <c r="ABR289" s="29"/>
      <c r="ABS289" s="29"/>
      <c r="ABT289" s="29"/>
      <c r="ABU289" s="29"/>
      <c r="ABV289" s="29"/>
      <c r="ABW289" s="29"/>
      <c r="ABX289" s="29"/>
      <c r="ABY289" s="29"/>
      <c r="ABZ289" s="29"/>
      <c r="ACA289" s="29"/>
      <c r="ACB289" s="29"/>
      <c r="ACC289" s="29"/>
      <c r="ACD289" s="29"/>
      <c r="ACE289" s="29"/>
      <c r="ACF289" s="29"/>
      <c r="ACG289" s="29"/>
      <c r="ACH289" s="29"/>
      <c r="ACI289" s="29"/>
      <c r="ACJ289" s="29"/>
      <c r="ACK289" s="29"/>
      <c r="ACL289" s="29"/>
      <c r="ACM289" s="29"/>
      <c r="ACN289" s="29"/>
      <c r="ACO289" s="29"/>
      <c r="ACP289" s="29"/>
      <c r="ACQ289" s="29"/>
      <c r="ACR289" s="29"/>
      <c r="ACS289" s="29"/>
      <c r="ACT289" s="29"/>
      <c r="ACU289" s="29"/>
      <c r="ACV289" s="29"/>
      <c r="ACW289" s="29"/>
      <c r="ACX289" s="29"/>
      <c r="ACY289" s="29"/>
      <c r="ACZ289" s="29"/>
      <c r="ADA289" s="29"/>
      <c r="ADB289" s="29"/>
      <c r="ADC289" s="29"/>
      <c r="ADD289" s="29"/>
      <c r="ADE289" s="29"/>
      <c r="ADF289" s="29"/>
      <c r="ADG289" s="29"/>
      <c r="ADH289" s="29"/>
      <c r="ADI289" s="29"/>
      <c r="ADJ289" s="29"/>
      <c r="ADK289" s="29"/>
      <c r="ADL289" s="29"/>
      <c r="ADM289" s="29"/>
      <c r="ADN289" s="29"/>
      <c r="ADO289" s="29"/>
      <c r="ADP289" s="29"/>
      <c r="ADQ289" s="29"/>
      <c r="ADR289" s="29"/>
      <c r="ADS289" s="29"/>
      <c r="ADT289" s="29"/>
      <c r="ADU289" s="29"/>
      <c r="ADV289" s="29"/>
      <c r="ADW289" s="29"/>
      <c r="ADX289" s="29"/>
      <c r="ADY289" s="29"/>
      <c r="ADZ289" s="29"/>
      <c r="AEA289" s="29"/>
      <c r="AEB289" s="29"/>
      <c r="AEC289" s="29"/>
      <c r="AED289" s="29"/>
      <c r="AEE289" s="29"/>
      <c r="AEF289" s="29"/>
      <c r="AEG289" s="29"/>
      <c r="AEH289" s="29"/>
      <c r="AEI289" s="29"/>
      <c r="AEJ289" s="29"/>
      <c r="AEK289" s="29"/>
      <c r="AEL289" s="29"/>
      <c r="AEM289" s="29"/>
      <c r="AEN289" s="29"/>
      <c r="AEO289" s="29"/>
      <c r="AEP289" s="29"/>
      <c r="AEQ289" s="29"/>
      <c r="AER289" s="29"/>
      <c r="AES289" s="29"/>
      <c r="AET289" s="29"/>
      <c r="AEU289" s="29"/>
      <c r="AEV289" s="29"/>
      <c r="AEW289" s="29"/>
      <c r="AEX289" s="29"/>
      <c r="AEY289" s="29"/>
      <c r="AEZ289" s="29"/>
      <c r="AFA289" s="29"/>
      <c r="AFB289" s="29"/>
      <c r="AFC289" s="29"/>
      <c r="AFD289" s="29"/>
      <c r="AFE289" s="29"/>
      <c r="AFF289" s="29"/>
      <c r="AFG289" s="29"/>
      <c r="AFH289" s="29"/>
      <c r="AFI289" s="29"/>
      <c r="AFJ289" s="29"/>
      <c r="AFK289" s="29"/>
      <c r="AFL289" s="29"/>
      <c r="AFM289" s="29"/>
      <c r="AFN289" s="29"/>
      <c r="AFO289" s="29"/>
      <c r="AFP289" s="29"/>
      <c r="AFQ289" s="29"/>
      <c r="AFR289" s="29"/>
      <c r="AFS289" s="29"/>
      <c r="AFT289" s="29"/>
      <c r="AFU289" s="29"/>
      <c r="AFV289" s="29"/>
      <c r="AFW289" s="29"/>
      <c r="AFX289" s="29"/>
      <c r="AFY289" s="29"/>
      <c r="AFZ289" s="29"/>
      <c r="AGA289" s="29"/>
      <c r="AGB289" s="29"/>
      <c r="AGC289" s="29"/>
      <c r="AGD289" s="29"/>
      <c r="AGE289" s="29"/>
      <c r="AGF289" s="29"/>
      <c r="AGG289" s="29"/>
      <c r="AGH289" s="29"/>
      <c r="AGI289" s="29"/>
      <c r="AGJ289" s="29"/>
      <c r="AGK289" s="29"/>
      <c r="AGL289" s="29"/>
      <c r="AGM289" s="29"/>
      <c r="AGN289" s="29"/>
      <c r="AGO289" s="29"/>
      <c r="AGP289" s="29"/>
      <c r="AGQ289" s="29"/>
      <c r="AGR289" s="29"/>
      <c r="AGS289" s="29"/>
      <c r="AGT289" s="29"/>
      <c r="AGU289" s="29"/>
      <c r="AGV289" s="29"/>
      <c r="AGW289" s="29"/>
      <c r="AGX289" s="29"/>
      <c r="AGY289" s="29"/>
      <c r="AGZ289" s="29"/>
      <c r="AHA289" s="29"/>
      <c r="AHB289" s="29"/>
      <c r="AHC289" s="29"/>
      <c r="AHD289" s="29"/>
      <c r="AHE289" s="29"/>
      <c r="AHF289" s="29"/>
      <c r="AHG289" s="29"/>
      <c r="AHH289" s="29"/>
      <c r="AHI289" s="29"/>
      <c r="AHJ289" s="29"/>
      <c r="AHK289" s="29"/>
      <c r="AHL289" s="29"/>
      <c r="AHM289" s="29"/>
      <c r="AHN289" s="29"/>
      <c r="AHO289" s="29"/>
      <c r="AHP289" s="29"/>
      <c r="AHQ289" s="29"/>
      <c r="AHR289" s="29"/>
      <c r="AHS289" s="29"/>
      <c r="AHT289" s="29"/>
      <c r="AHU289" s="29"/>
      <c r="AHV289" s="29"/>
      <c r="AHW289" s="29"/>
      <c r="AHX289" s="29"/>
      <c r="AHY289" s="29"/>
      <c r="AHZ289" s="29"/>
      <c r="AIA289" s="29"/>
      <c r="AIB289" s="29"/>
      <c r="AIC289" s="29"/>
      <c r="AID289" s="29"/>
      <c r="AIE289" s="29"/>
      <c r="AIF289" s="29"/>
      <c r="AIG289" s="29"/>
      <c r="AIH289" s="29"/>
      <c r="AII289" s="29"/>
      <c r="AIJ289" s="29"/>
      <c r="AIK289" s="29"/>
      <c r="AIL289" s="29"/>
      <c r="AIM289" s="29"/>
      <c r="AIN289" s="29"/>
      <c r="AIO289" s="29"/>
      <c r="AIP289" s="29"/>
      <c r="AIQ289" s="29"/>
      <c r="AIR289" s="29"/>
      <c r="AIS289" s="29"/>
      <c r="AIT289" s="29"/>
      <c r="AIU289" s="29"/>
      <c r="AIV289" s="29"/>
      <c r="AIW289" s="29"/>
      <c r="AIX289" s="29"/>
      <c r="AIY289" s="29"/>
      <c r="AIZ289" s="29"/>
      <c r="AJA289" s="29"/>
      <c r="AJB289" s="29"/>
      <c r="AJC289" s="29"/>
      <c r="AJD289" s="29"/>
      <c r="AJE289" s="29"/>
      <c r="AJF289" s="29"/>
      <c r="AJG289" s="29"/>
      <c r="AJH289" s="29"/>
      <c r="AJI289" s="29"/>
      <c r="AJJ289" s="29"/>
      <c r="AJK289" s="29"/>
      <c r="AJL289" s="29"/>
      <c r="AJM289" s="29"/>
      <c r="AJN289" s="29"/>
      <c r="AJO289" s="29"/>
      <c r="AJP289" s="29"/>
      <c r="AJQ289" s="29"/>
      <c r="AJR289" s="29"/>
      <c r="AJS289" s="29"/>
      <c r="AJT289" s="29"/>
      <c r="AJU289" s="29"/>
      <c r="AJV289" s="29"/>
      <c r="AJW289" s="29"/>
      <c r="AJX289" s="29"/>
      <c r="AJY289" s="29"/>
      <c r="AJZ289" s="29"/>
      <c r="AKA289" s="29"/>
      <c r="AKB289" s="29"/>
      <c r="AKC289" s="29"/>
      <c r="AKD289" s="29"/>
      <c r="AKE289" s="29"/>
      <c r="AKF289" s="29"/>
      <c r="AKG289" s="29"/>
      <c r="AKH289" s="29"/>
      <c r="AKI289" s="29"/>
      <c r="AKJ289" s="29"/>
      <c r="AKK289" s="29"/>
      <c r="AKL289" s="29"/>
      <c r="AKM289" s="29"/>
      <c r="AKN289" s="29"/>
      <c r="AKO289" s="29"/>
      <c r="AKP289" s="29"/>
      <c r="AKQ289" s="29"/>
      <c r="AKR289" s="29"/>
      <c r="AKS289" s="29"/>
      <c r="AKT289" s="29"/>
      <c r="AKU289" s="29"/>
      <c r="AKV289" s="29"/>
      <c r="AKW289" s="29"/>
      <c r="AKX289" s="29"/>
      <c r="AKY289" s="29"/>
      <c r="AKZ289" s="29"/>
      <c r="ALA289" s="29"/>
      <c r="ALB289" s="29"/>
      <c r="ALC289" s="29"/>
      <c r="ALD289" s="29"/>
      <c r="ALE289" s="29"/>
      <c r="ALF289" s="29"/>
      <c r="ALG289" s="29"/>
      <c r="ALH289" s="29"/>
      <c r="ALI289" s="29"/>
      <c r="ALJ289" s="29"/>
      <c r="ALK289" s="29"/>
      <c r="ALL289" s="29"/>
      <c r="ALM289" s="29"/>
      <c r="ALN289" s="29"/>
      <c r="ALO289" s="29"/>
      <c r="ALP289" s="29"/>
      <c r="ALQ289" s="29"/>
      <c r="ALR289" s="29"/>
      <c r="ALS289" s="29"/>
      <c r="ALT289" s="29"/>
      <c r="ALU289" s="29"/>
      <c r="ALV289" s="29"/>
      <c r="ALW289" s="29"/>
      <c r="ALX289" s="29"/>
      <c r="ALY289" s="29"/>
      <c r="ALZ289" s="29"/>
      <c r="AMA289" s="29"/>
      <c r="AMB289" s="29"/>
      <c r="AMC289" s="29"/>
      <c r="AMD289" s="29"/>
      <c r="AME289" s="29"/>
      <c r="AMF289" s="29"/>
      <c r="AMG289" s="29"/>
      <c r="AMH289" s="29"/>
      <c r="AMI289" s="29"/>
      <c r="AMJ289" s="29"/>
    </row>
    <row r="290" spans="1:1024" s="45" customFormat="1" ht="38.25" customHeight="1">
      <c r="A290" s="451"/>
      <c r="B290" s="453"/>
      <c r="C290" s="370"/>
      <c r="D290" s="410"/>
      <c r="E290" s="437"/>
      <c r="F290" s="437"/>
      <c r="G290" s="411"/>
      <c r="H290" s="411"/>
      <c r="I290" s="411"/>
      <c r="J290" s="439"/>
      <c r="K290" s="411"/>
      <c r="L290" s="411"/>
      <c r="M290" s="411"/>
      <c r="N290" s="411"/>
      <c r="O290" s="411"/>
      <c r="P290" s="411"/>
      <c r="Q290" s="32" t="s">
        <v>78</v>
      </c>
      <c r="R290" s="32"/>
      <c r="S290" s="411"/>
      <c r="T290" s="411"/>
      <c r="U290" s="32"/>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c r="BX290" s="29"/>
      <c r="BY290" s="29"/>
      <c r="BZ290" s="29"/>
      <c r="CA290" s="29"/>
      <c r="CB290" s="29"/>
      <c r="CC290" s="29"/>
      <c r="CD290" s="29"/>
      <c r="CE290" s="29"/>
      <c r="CF290" s="29"/>
      <c r="CG290" s="29"/>
      <c r="CH290" s="29"/>
      <c r="CI290" s="29"/>
      <c r="CJ290" s="29"/>
      <c r="CK290" s="29"/>
      <c r="CL290" s="29"/>
      <c r="CM290" s="29"/>
      <c r="CN290" s="29"/>
      <c r="CO290" s="29"/>
      <c r="CP290" s="29"/>
      <c r="CQ290" s="29"/>
      <c r="CR290" s="29"/>
      <c r="CS290" s="29"/>
      <c r="CT290" s="29"/>
      <c r="CU290" s="29"/>
      <c r="CV290" s="29"/>
      <c r="CW290" s="29"/>
      <c r="CX290" s="29"/>
      <c r="CY290" s="29"/>
      <c r="CZ290" s="29"/>
      <c r="DA290" s="29"/>
      <c r="DB290" s="29"/>
      <c r="DC290" s="29"/>
      <c r="DD290" s="29"/>
      <c r="DE290" s="29"/>
      <c r="DF290" s="29"/>
      <c r="DG290" s="29"/>
      <c r="DH290" s="29"/>
      <c r="DI290" s="29"/>
      <c r="DJ290" s="29"/>
      <c r="DK290" s="29"/>
      <c r="DL290" s="29"/>
      <c r="DM290" s="29"/>
      <c r="DN290" s="29"/>
      <c r="DO290" s="29"/>
      <c r="DP290" s="29"/>
      <c r="DQ290" s="29"/>
      <c r="DR290" s="29"/>
      <c r="DS290" s="29"/>
      <c r="DT290" s="29"/>
      <c r="DU290" s="29"/>
      <c r="DV290" s="29"/>
      <c r="DW290" s="29"/>
      <c r="DX290" s="29"/>
      <c r="DY290" s="29"/>
      <c r="DZ290" s="29"/>
      <c r="EA290" s="29"/>
      <c r="EB290" s="29"/>
      <c r="EC290" s="29"/>
      <c r="ED290" s="29"/>
      <c r="EE290" s="29"/>
      <c r="EF290" s="29"/>
      <c r="EG290" s="29"/>
      <c r="EH290" s="29"/>
      <c r="EI290" s="29"/>
      <c r="EJ290" s="29"/>
      <c r="EK290" s="29"/>
      <c r="EL290" s="29"/>
      <c r="EM290" s="29"/>
      <c r="EN290" s="29"/>
      <c r="EO290" s="29"/>
      <c r="EP290" s="29"/>
      <c r="EQ290" s="29"/>
      <c r="ER290" s="29"/>
      <c r="ES290" s="29"/>
      <c r="ET290" s="29"/>
      <c r="EU290" s="29"/>
      <c r="EV290" s="29"/>
      <c r="EW290" s="29"/>
      <c r="EX290" s="29"/>
      <c r="EY290" s="29"/>
      <c r="EZ290" s="29"/>
      <c r="FA290" s="29"/>
      <c r="FB290" s="29"/>
      <c r="FC290" s="29"/>
      <c r="FD290" s="29"/>
      <c r="FE290" s="29"/>
      <c r="FF290" s="29"/>
      <c r="FG290" s="29"/>
      <c r="FH290" s="29"/>
      <c r="FI290" s="29"/>
      <c r="FJ290" s="29"/>
      <c r="FK290" s="29"/>
      <c r="FL290" s="29"/>
      <c r="FM290" s="29"/>
      <c r="FN290" s="29"/>
      <c r="FO290" s="29"/>
      <c r="FP290" s="29"/>
      <c r="FQ290" s="29"/>
      <c r="FR290" s="29"/>
      <c r="FS290" s="29"/>
      <c r="FT290" s="29"/>
      <c r="FU290" s="29"/>
      <c r="FV290" s="29"/>
      <c r="FW290" s="29"/>
      <c r="FX290" s="29"/>
      <c r="FY290" s="29"/>
      <c r="FZ290" s="29"/>
      <c r="GA290" s="29"/>
      <c r="GB290" s="29"/>
      <c r="GC290" s="29"/>
      <c r="GD290" s="29"/>
      <c r="GE290" s="29"/>
      <c r="GF290" s="29"/>
      <c r="GG290" s="29"/>
      <c r="GH290" s="29"/>
      <c r="GI290" s="29"/>
      <c r="GJ290" s="29"/>
      <c r="GK290" s="29"/>
      <c r="GL290" s="29"/>
      <c r="GM290" s="29"/>
      <c r="GN290" s="29"/>
      <c r="GO290" s="29"/>
      <c r="GP290" s="29"/>
      <c r="GQ290" s="29"/>
      <c r="GR290" s="29"/>
      <c r="GS290" s="29"/>
      <c r="GT290" s="29"/>
      <c r="GU290" s="29"/>
      <c r="GV290" s="29"/>
      <c r="GW290" s="29"/>
      <c r="GX290" s="29"/>
      <c r="GY290" s="29"/>
      <c r="GZ290" s="29"/>
      <c r="HA290" s="29"/>
      <c r="HB290" s="29"/>
      <c r="HC290" s="29"/>
      <c r="HD290" s="29"/>
      <c r="HE290" s="29"/>
      <c r="HF290" s="29"/>
      <c r="HG290" s="29"/>
      <c r="HH290" s="29"/>
      <c r="HI290" s="29"/>
      <c r="HJ290" s="29"/>
      <c r="HK290" s="29"/>
      <c r="HL290" s="29"/>
      <c r="HM290" s="29"/>
      <c r="HN290" s="29"/>
      <c r="HO290" s="29"/>
      <c r="HP290" s="29"/>
      <c r="HQ290" s="29"/>
      <c r="HR290" s="29"/>
      <c r="HS290" s="29"/>
      <c r="HT290" s="29"/>
      <c r="HU290" s="29"/>
      <c r="HV290" s="29"/>
      <c r="HW290" s="29"/>
      <c r="HX290" s="29"/>
      <c r="HY290" s="29"/>
      <c r="HZ290" s="29"/>
      <c r="IA290" s="29"/>
      <c r="IB290" s="29"/>
      <c r="IC290" s="29"/>
      <c r="ID290" s="29"/>
      <c r="IE290" s="29"/>
      <c r="IF290" s="29"/>
      <c r="IG290" s="29"/>
      <c r="IH290" s="29"/>
      <c r="II290" s="29"/>
      <c r="IJ290" s="29"/>
      <c r="IK290" s="29"/>
      <c r="IL290" s="29"/>
      <c r="IM290" s="29"/>
      <c r="IN290" s="29"/>
      <c r="IO290" s="29"/>
      <c r="IP290" s="29"/>
      <c r="IQ290" s="29"/>
      <c r="IR290" s="29"/>
      <c r="IS290" s="29"/>
      <c r="IT290" s="29"/>
      <c r="IU290" s="29"/>
      <c r="IV290" s="29"/>
      <c r="IW290" s="29"/>
      <c r="IX290" s="29"/>
      <c r="IY290" s="29"/>
      <c r="IZ290" s="29"/>
      <c r="JA290" s="29"/>
      <c r="JB290" s="29"/>
      <c r="JC290" s="29"/>
      <c r="JD290" s="29"/>
      <c r="JE290" s="29"/>
      <c r="JF290" s="29"/>
      <c r="JG290" s="29"/>
      <c r="JH290" s="29"/>
      <c r="JI290" s="29"/>
      <c r="JJ290" s="29"/>
      <c r="JK290" s="29"/>
      <c r="JL290" s="29"/>
      <c r="JM290" s="29"/>
      <c r="JN290" s="29"/>
      <c r="JO290" s="29"/>
      <c r="JP290" s="29"/>
      <c r="JQ290" s="29"/>
      <c r="JR290" s="29"/>
      <c r="JS290" s="29"/>
      <c r="JT290" s="29"/>
      <c r="JU290" s="29"/>
      <c r="JV290" s="29"/>
      <c r="JW290" s="29"/>
      <c r="JX290" s="29"/>
      <c r="JY290" s="29"/>
      <c r="JZ290" s="29"/>
      <c r="KA290" s="29"/>
      <c r="KB290" s="29"/>
      <c r="KC290" s="29"/>
      <c r="KD290" s="29"/>
      <c r="KE290" s="29"/>
      <c r="KF290" s="29"/>
      <c r="KG290" s="29"/>
      <c r="KH290" s="29"/>
      <c r="KI290" s="29"/>
      <c r="KJ290" s="29"/>
      <c r="KK290" s="29"/>
      <c r="KL290" s="29"/>
      <c r="KM290" s="29"/>
      <c r="KN290" s="29"/>
      <c r="KO290" s="29"/>
      <c r="KP290" s="29"/>
      <c r="KQ290" s="29"/>
      <c r="KR290" s="29"/>
      <c r="KS290" s="29"/>
      <c r="KT290" s="29"/>
      <c r="KU290" s="29"/>
      <c r="KV290" s="29"/>
      <c r="KW290" s="29"/>
      <c r="KX290" s="29"/>
      <c r="KY290" s="29"/>
      <c r="KZ290" s="29"/>
      <c r="LA290" s="29"/>
      <c r="LB290" s="29"/>
      <c r="LC290" s="29"/>
      <c r="LD290" s="29"/>
      <c r="LE290" s="29"/>
      <c r="LF290" s="29"/>
      <c r="LG290" s="29"/>
      <c r="LH290" s="29"/>
      <c r="LI290" s="29"/>
      <c r="LJ290" s="29"/>
      <c r="LK290" s="29"/>
      <c r="LL290" s="29"/>
      <c r="LM290" s="29"/>
      <c r="LN290" s="29"/>
      <c r="LO290" s="29"/>
      <c r="LP290" s="29"/>
      <c r="LQ290" s="29"/>
      <c r="LR290" s="29"/>
      <c r="LS290" s="29"/>
      <c r="LT290" s="29"/>
      <c r="LU290" s="29"/>
      <c r="LV290" s="29"/>
      <c r="LW290" s="29"/>
      <c r="LX290" s="29"/>
      <c r="LY290" s="29"/>
      <c r="LZ290" s="29"/>
      <c r="MA290" s="29"/>
      <c r="MB290" s="29"/>
      <c r="MC290" s="29"/>
      <c r="MD290" s="29"/>
      <c r="ME290" s="29"/>
      <c r="MF290" s="29"/>
      <c r="MG290" s="29"/>
      <c r="MH290" s="29"/>
      <c r="MI290" s="29"/>
      <c r="MJ290" s="29"/>
      <c r="MK290" s="29"/>
      <c r="ML290" s="29"/>
      <c r="MM290" s="29"/>
      <c r="MN290" s="29"/>
      <c r="MO290" s="29"/>
      <c r="MP290" s="29"/>
      <c r="MQ290" s="29"/>
      <c r="MR290" s="29"/>
      <c r="MS290" s="29"/>
      <c r="MT290" s="29"/>
      <c r="MU290" s="29"/>
      <c r="MV290" s="29"/>
      <c r="MW290" s="29"/>
      <c r="MX290" s="29"/>
      <c r="MY290" s="29"/>
      <c r="MZ290" s="29"/>
      <c r="NA290" s="29"/>
      <c r="NB290" s="29"/>
      <c r="NC290" s="29"/>
      <c r="ND290" s="29"/>
      <c r="NE290" s="29"/>
      <c r="NF290" s="29"/>
      <c r="NG290" s="29"/>
      <c r="NH290" s="29"/>
      <c r="NI290" s="29"/>
      <c r="NJ290" s="29"/>
      <c r="NK290" s="29"/>
      <c r="NL290" s="29"/>
      <c r="NM290" s="29"/>
      <c r="NN290" s="29"/>
      <c r="NO290" s="29"/>
      <c r="NP290" s="29"/>
      <c r="NQ290" s="29"/>
      <c r="NR290" s="29"/>
      <c r="NS290" s="29"/>
      <c r="NT290" s="29"/>
      <c r="NU290" s="29"/>
      <c r="NV290" s="29"/>
      <c r="NW290" s="29"/>
      <c r="NX290" s="29"/>
      <c r="NY290" s="29"/>
      <c r="NZ290" s="29"/>
      <c r="OA290" s="29"/>
      <c r="OB290" s="29"/>
      <c r="OC290" s="29"/>
      <c r="OD290" s="29"/>
      <c r="OE290" s="29"/>
      <c r="OF290" s="29"/>
      <c r="OG290" s="29"/>
      <c r="OH290" s="29"/>
      <c r="OI290" s="29"/>
      <c r="OJ290" s="29"/>
      <c r="OK290" s="29"/>
      <c r="OL290" s="29"/>
      <c r="OM290" s="29"/>
      <c r="ON290" s="29"/>
      <c r="OO290" s="29"/>
      <c r="OP290" s="29"/>
      <c r="OQ290" s="29"/>
      <c r="OR290" s="29"/>
      <c r="OS290" s="29"/>
      <c r="OT290" s="29"/>
      <c r="OU290" s="29"/>
      <c r="OV290" s="29"/>
      <c r="OW290" s="29"/>
      <c r="OX290" s="29"/>
      <c r="OY290" s="29"/>
      <c r="OZ290" s="29"/>
      <c r="PA290" s="29"/>
      <c r="PB290" s="29"/>
      <c r="PC290" s="29"/>
      <c r="PD290" s="29"/>
      <c r="PE290" s="29"/>
      <c r="PF290" s="29"/>
      <c r="PG290" s="29"/>
      <c r="PH290" s="29"/>
      <c r="PI290" s="29"/>
      <c r="PJ290" s="29"/>
      <c r="PK290" s="29"/>
      <c r="PL290" s="29"/>
      <c r="PM290" s="29"/>
      <c r="PN290" s="29"/>
      <c r="PO290" s="29"/>
      <c r="PP290" s="29"/>
      <c r="PQ290" s="29"/>
      <c r="PR290" s="29"/>
      <c r="PS290" s="29"/>
      <c r="PT290" s="29"/>
      <c r="PU290" s="29"/>
      <c r="PV290" s="29"/>
      <c r="PW290" s="29"/>
      <c r="PX290" s="29"/>
      <c r="PY290" s="29"/>
      <c r="PZ290" s="29"/>
      <c r="QA290" s="29"/>
      <c r="QB290" s="29"/>
      <c r="QC290" s="29"/>
      <c r="QD290" s="29"/>
      <c r="QE290" s="29"/>
      <c r="QF290" s="29"/>
      <c r="QG290" s="29"/>
      <c r="QH290" s="29"/>
      <c r="QI290" s="29"/>
      <c r="QJ290" s="29"/>
      <c r="QK290" s="29"/>
      <c r="QL290" s="29"/>
      <c r="QM290" s="29"/>
      <c r="QN290" s="29"/>
      <c r="QO290" s="29"/>
      <c r="QP290" s="29"/>
      <c r="QQ290" s="29"/>
      <c r="QR290" s="29"/>
      <c r="QS290" s="29"/>
      <c r="QT290" s="29"/>
      <c r="QU290" s="29"/>
      <c r="QV290" s="29"/>
      <c r="QW290" s="29"/>
      <c r="QX290" s="29"/>
      <c r="QY290" s="29"/>
      <c r="QZ290" s="29"/>
      <c r="RA290" s="29"/>
      <c r="RB290" s="29"/>
      <c r="RC290" s="29"/>
      <c r="RD290" s="29"/>
      <c r="RE290" s="29"/>
      <c r="RF290" s="29"/>
      <c r="RG290" s="29"/>
      <c r="RH290" s="29"/>
      <c r="RI290" s="29"/>
      <c r="RJ290" s="29"/>
      <c r="RK290" s="29"/>
      <c r="RL290" s="29"/>
      <c r="RM290" s="29"/>
      <c r="RN290" s="29"/>
      <c r="RO290" s="29"/>
      <c r="RP290" s="29"/>
      <c r="RQ290" s="29"/>
      <c r="RR290" s="29"/>
      <c r="RS290" s="29"/>
      <c r="RT290" s="29"/>
      <c r="RU290" s="29"/>
      <c r="RV290" s="29"/>
      <c r="RW290" s="29"/>
      <c r="RX290" s="29"/>
      <c r="RY290" s="29"/>
      <c r="RZ290" s="29"/>
      <c r="SA290" s="29"/>
      <c r="SB290" s="29"/>
      <c r="SC290" s="29"/>
      <c r="SD290" s="29"/>
      <c r="SE290" s="29"/>
      <c r="SF290" s="29"/>
      <c r="SG290" s="29"/>
      <c r="SH290" s="29"/>
      <c r="SI290" s="29"/>
      <c r="SJ290" s="29"/>
      <c r="SK290" s="29"/>
      <c r="SL290" s="29"/>
      <c r="SM290" s="29"/>
      <c r="SN290" s="29"/>
      <c r="SO290" s="29"/>
      <c r="SP290" s="29"/>
      <c r="SQ290" s="29"/>
      <c r="SR290" s="29"/>
      <c r="SS290" s="29"/>
      <c r="ST290" s="29"/>
      <c r="SU290" s="29"/>
      <c r="SV290" s="29"/>
      <c r="SW290" s="29"/>
      <c r="SX290" s="29"/>
      <c r="SY290" s="29"/>
      <c r="SZ290" s="29"/>
      <c r="TA290" s="29"/>
      <c r="TB290" s="29"/>
      <c r="TC290" s="29"/>
      <c r="TD290" s="29"/>
      <c r="TE290" s="29"/>
      <c r="TF290" s="29"/>
      <c r="TG290" s="29"/>
      <c r="TH290" s="29"/>
      <c r="TI290" s="29"/>
      <c r="TJ290" s="29"/>
      <c r="TK290" s="29"/>
      <c r="TL290" s="29"/>
      <c r="TM290" s="29"/>
      <c r="TN290" s="29"/>
      <c r="TO290" s="29"/>
      <c r="TP290" s="29"/>
      <c r="TQ290" s="29"/>
      <c r="TR290" s="29"/>
      <c r="TS290" s="29"/>
      <c r="TT290" s="29"/>
      <c r="TU290" s="29"/>
      <c r="TV290" s="29"/>
      <c r="TW290" s="29"/>
      <c r="TX290" s="29"/>
      <c r="TY290" s="29"/>
      <c r="TZ290" s="29"/>
      <c r="UA290" s="29"/>
      <c r="UB290" s="29"/>
      <c r="UC290" s="29"/>
      <c r="UD290" s="29"/>
      <c r="UE290" s="29"/>
      <c r="UF290" s="29"/>
      <c r="UG290" s="29"/>
      <c r="UH290" s="29"/>
      <c r="UI290" s="29"/>
      <c r="UJ290" s="29"/>
      <c r="UK290" s="29"/>
      <c r="UL290" s="29"/>
      <c r="UM290" s="29"/>
      <c r="UN290" s="29"/>
      <c r="UO290" s="29"/>
      <c r="UP290" s="29"/>
      <c r="UQ290" s="29"/>
      <c r="UR290" s="29"/>
      <c r="US290" s="29"/>
      <c r="UT290" s="29"/>
      <c r="UU290" s="29"/>
      <c r="UV290" s="29"/>
      <c r="UW290" s="29"/>
      <c r="UX290" s="29"/>
      <c r="UY290" s="29"/>
      <c r="UZ290" s="29"/>
      <c r="VA290" s="29"/>
      <c r="VB290" s="29"/>
      <c r="VC290" s="29"/>
      <c r="VD290" s="29"/>
      <c r="VE290" s="29"/>
      <c r="VF290" s="29"/>
      <c r="VG290" s="29"/>
      <c r="VH290" s="29"/>
      <c r="VI290" s="29"/>
      <c r="VJ290" s="29"/>
      <c r="VK290" s="29"/>
      <c r="VL290" s="29"/>
      <c r="VM290" s="29"/>
      <c r="VN290" s="29"/>
      <c r="VO290" s="29"/>
      <c r="VP290" s="29"/>
      <c r="VQ290" s="29"/>
      <c r="VR290" s="29"/>
      <c r="VS290" s="29"/>
      <c r="VT290" s="29"/>
      <c r="VU290" s="29"/>
      <c r="VV290" s="29"/>
      <c r="VW290" s="29"/>
      <c r="VX290" s="29"/>
      <c r="VY290" s="29"/>
      <c r="VZ290" s="29"/>
      <c r="WA290" s="29"/>
      <c r="WB290" s="29"/>
      <c r="WC290" s="29"/>
      <c r="WD290" s="29"/>
      <c r="WE290" s="29"/>
      <c r="WF290" s="29"/>
      <c r="WG290" s="29"/>
      <c r="WH290" s="29"/>
      <c r="WI290" s="29"/>
      <c r="WJ290" s="29"/>
      <c r="WK290" s="29"/>
      <c r="WL290" s="29"/>
      <c r="WM290" s="29"/>
      <c r="WN290" s="29"/>
      <c r="WO290" s="29"/>
      <c r="WP290" s="29"/>
      <c r="WQ290" s="29"/>
      <c r="WR290" s="29"/>
      <c r="WS290" s="29"/>
      <c r="WT290" s="29"/>
      <c r="WU290" s="29"/>
      <c r="WV290" s="29"/>
      <c r="WW290" s="29"/>
      <c r="WX290" s="29"/>
      <c r="WY290" s="29"/>
      <c r="WZ290" s="29"/>
      <c r="XA290" s="29"/>
      <c r="XB290" s="29"/>
      <c r="XC290" s="29"/>
      <c r="XD290" s="29"/>
      <c r="XE290" s="29"/>
      <c r="XF290" s="29"/>
      <c r="XG290" s="29"/>
      <c r="XH290" s="29"/>
      <c r="XI290" s="29"/>
      <c r="XJ290" s="29"/>
      <c r="XK290" s="29"/>
      <c r="XL290" s="29"/>
      <c r="XM290" s="29"/>
      <c r="XN290" s="29"/>
      <c r="XO290" s="29"/>
      <c r="XP290" s="29"/>
      <c r="XQ290" s="29"/>
      <c r="XR290" s="29"/>
      <c r="XS290" s="29"/>
      <c r="XT290" s="29"/>
      <c r="XU290" s="29"/>
      <c r="XV290" s="29"/>
      <c r="XW290" s="29"/>
      <c r="XX290" s="29"/>
      <c r="XY290" s="29"/>
      <c r="XZ290" s="29"/>
      <c r="YA290" s="29"/>
      <c r="YB290" s="29"/>
      <c r="YC290" s="29"/>
      <c r="YD290" s="29"/>
      <c r="YE290" s="29"/>
      <c r="YF290" s="29"/>
      <c r="YG290" s="29"/>
      <c r="YH290" s="29"/>
      <c r="YI290" s="29"/>
      <c r="YJ290" s="29"/>
      <c r="YK290" s="29"/>
      <c r="YL290" s="29"/>
      <c r="YM290" s="29"/>
      <c r="YN290" s="29"/>
      <c r="YO290" s="29"/>
      <c r="YP290" s="29"/>
      <c r="YQ290" s="29"/>
      <c r="YR290" s="29"/>
      <c r="YS290" s="29"/>
      <c r="YT290" s="29"/>
      <c r="YU290" s="29"/>
      <c r="YV290" s="29"/>
      <c r="YW290" s="29"/>
      <c r="YX290" s="29"/>
      <c r="YY290" s="29"/>
      <c r="YZ290" s="29"/>
      <c r="ZA290" s="29"/>
      <c r="ZB290" s="29"/>
      <c r="ZC290" s="29"/>
      <c r="ZD290" s="29"/>
      <c r="ZE290" s="29"/>
      <c r="ZF290" s="29"/>
      <c r="ZG290" s="29"/>
      <c r="ZH290" s="29"/>
      <c r="ZI290" s="29"/>
      <c r="ZJ290" s="29"/>
      <c r="ZK290" s="29"/>
      <c r="ZL290" s="29"/>
      <c r="ZM290" s="29"/>
      <c r="ZN290" s="29"/>
      <c r="ZO290" s="29"/>
      <c r="ZP290" s="29"/>
      <c r="ZQ290" s="29"/>
      <c r="ZR290" s="29"/>
      <c r="ZS290" s="29"/>
      <c r="ZT290" s="29"/>
      <c r="ZU290" s="29"/>
      <c r="ZV290" s="29"/>
      <c r="ZW290" s="29"/>
      <c r="ZX290" s="29"/>
      <c r="ZY290" s="29"/>
      <c r="ZZ290" s="29"/>
      <c r="AAA290" s="29"/>
      <c r="AAB290" s="29"/>
      <c r="AAC290" s="29"/>
      <c r="AAD290" s="29"/>
      <c r="AAE290" s="29"/>
      <c r="AAF290" s="29"/>
      <c r="AAG290" s="29"/>
      <c r="AAH290" s="29"/>
      <c r="AAI290" s="29"/>
      <c r="AAJ290" s="29"/>
      <c r="AAK290" s="29"/>
      <c r="AAL290" s="29"/>
      <c r="AAM290" s="29"/>
      <c r="AAN290" s="29"/>
      <c r="AAO290" s="29"/>
      <c r="AAP290" s="29"/>
      <c r="AAQ290" s="29"/>
      <c r="AAR290" s="29"/>
      <c r="AAS290" s="29"/>
      <c r="AAT290" s="29"/>
      <c r="AAU290" s="29"/>
      <c r="AAV290" s="29"/>
      <c r="AAW290" s="29"/>
      <c r="AAX290" s="29"/>
      <c r="AAY290" s="29"/>
      <c r="AAZ290" s="29"/>
      <c r="ABA290" s="29"/>
      <c r="ABB290" s="29"/>
      <c r="ABC290" s="29"/>
      <c r="ABD290" s="29"/>
      <c r="ABE290" s="29"/>
      <c r="ABF290" s="29"/>
      <c r="ABG290" s="29"/>
      <c r="ABH290" s="29"/>
      <c r="ABI290" s="29"/>
      <c r="ABJ290" s="29"/>
      <c r="ABK290" s="29"/>
      <c r="ABL290" s="29"/>
      <c r="ABM290" s="29"/>
      <c r="ABN290" s="29"/>
      <c r="ABO290" s="29"/>
      <c r="ABP290" s="29"/>
      <c r="ABQ290" s="29"/>
      <c r="ABR290" s="29"/>
      <c r="ABS290" s="29"/>
      <c r="ABT290" s="29"/>
      <c r="ABU290" s="29"/>
      <c r="ABV290" s="29"/>
      <c r="ABW290" s="29"/>
      <c r="ABX290" s="29"/>
      <c r="ABY290" s="29"/>
      <c r="ABZ290" s="29"/>
      <c r="ACA290" s="29"/>
      <c r="ACB290" s="29"/>
      <c r="ACC290" s="29"/>
      <c r="ACD290" s="29"/>
      <c r="ACE290" s="29"/>
      <c r="ACF290" s="29"/>
      <c r="ACG290" s="29"/>
      <c r="ACH290" s="29"/>
      <c r="ACI290" s="29"/>
      <c r="ACJ290" s="29"/>
      <c r="ACK290" s="29"/>
      <c r="ACL290" s="29"/>
      <c r="ACM290" s="29"/>
      <c r="ACN290" s="29"/>
      <c r="ACO290" s="29"/>
      <c r="ACP290" s="29"/>
      <c r="ACQ290" s="29"/>
      <c r="ACR290" s="29"/>
      <c r="ACS290" s="29"/>
      <c r="ACT290" s="29"/>
      <c r="ACU290" s="29"/>
      <c r="ACV290" s="29"/>
      <c r="ACW290" s="29"/>
      <c r="ACX290" s="29"/>
      <c r="ACY290" s="29"/>
      <c r="ACZ290" s="29"/>
      <c r="ADA290" s="29"/>
      <c r="ADB290" s="29"/>
      <c r="ADC290" s="29"/>
      <c r="ADD290" s="29"/>
      <c r="ADE290" s="29"/>
      <c r="ADF290" s="29"/>
      <c r="ADG290" s="29"/>
      <c r="ADH290" s="29"/>
      <c r="ADI290" s="29"/>
      <c r="ADJ290" s="29"/>
      <c r="ADK290" s="29"/>
      <c r="ADL290" s="29"/>
      <c r="ADM290" s="29"/>
      <c r="ADN290" s="29"/>
      <c r="ADO290" s="29"/>
      <c r="ADP290" s="29"/>
      <c r="ADQ290" s="29"/>
      <c r="ADR290" s="29"/>
      <c r="ADS290" s="29"/>
      <c r="ADT290" s="29"/>
      <c r="ADU290" s="29"/>
      <c r="ADV290" s="29"/>
      <c r="ADW290" s="29"/>
      <c r="ADX290" s="29"/>
      <c r="ADY290" s="29"/>
      <c r="ADZ290" s="29"/>
      <c r="AEA290" s="29"/>
      <c r="AEB290" s="29"/>
      <c r="AEC290" s="29"/>
      <c r="AED290" s="29"/>
      <c r="AEE290" s="29"/>
      <c r="AEF290" s="29"/>
      <c r="AEG290" s="29"/>
      <c r="AEH290" s="29"/>
      <c r="AEI290" s="29"/>
      <c r="AEJ290" s="29"/>
      <c r="AEK290" s="29"/>
      <c r="AEL290" s="29"/>
      <c r="AEM290" s="29"/>
      <c r="AEN290" s="29"/>
      <c r="AEO290" s="29"/>
      <c r="AEP290" s="29"/>
      <c r="AEQ290" s="29"/>
      <c r="AER290" s="29"/>
      <c r="AES290" s="29"/>
      <c r="AET290" s="29"/>
      <c r="AEU290" s="29"/>
      <c r="AEV290" s="29"/>
      <c r="AEW290" s="29"/>
      <c r="AEX290" s="29"/>
      <c r="AEY290" s="29"/>
      <c r="AEZ290" s="29"/>
      <c r="AFA290" s="29"/>
      <c r="AFB290" s="29"/>
      <c r="AFC290" s="29"/>
      <c r="AFD290" s="29"/>
      <c r="AFE290" s="29"/>
      <c r="AFF290" s="29"/>
      <c r="AFG290" s="29"/>
      <c r="AFH290" s="29"/>
      <c r="AFI290" s="29"/>
      <c r="AFJ290" s="29"/>
      <c r="AFK290" s="29"/>
      <c r="AFL290" s="29"/>
      <c r="AFM290" s="29"/>
      <c r="AFN290" s="29"/>
      <c r="AFO290" s="29"/>
      <c r="AFP290" s="29"/>
      <c r="AFQ290" s="29"/>
      <c r="AFR290" s="29"/>
      <c r="AFS290" s="29"/>
      <c r="AFT290" s="29"/>
      <c r="AFU290" s="29"/>
      <c r="AFV290" s="29"/>
      <c r="AFW290" s="29"/>
      <c r="AFX290" s="29"/>
      <c r="AFY290" s="29"/>
      <c r="AFZ290" s="29"/>
      <c r="AGA290" s="29"/>
      <c r="AGB290" s="29"/>
      <c r="AGC290" s="29"/>
      <c r="AGD290" s="29"/>
      <c r="AGE290" s="29"/>
      <c r="AGF290" s="29"/>
      <c r="AGG290" s="29"/>
      <c r="AGH290" s="29"/>
      <c r="AGI290" s="29"/>
      <c r="AGJ290" s="29"/>
      <c r="AGK290" s="29"/>
      <c r="AGL290" s="29"/>
      <c r="AGM290" s="29"/>
      <c r="AGN290" s="29"/>
      <c r="AGO290" s="29"/>
      <c r="AGP290" s="29"/>
      <c r="AGQ290" s="29"/>
      <c r="AGR290" s="29"/>
      <c r="AGS290" s="29"/>
      <c r="AGT290" s="29"/>
      <c r="AGU290" s="29"/>
      <c r="AGV290" s="29"/>
      <c r="AGW290" s="29"/>
      <c r="AGX290" s="29"/>
      <c r="AGY290" s="29"/>
      <c r="AGZ290" s="29"/>
      <c r="AHA290" s="29"/>
      <c r="AHB290" s="29"/>
      <c r="AHC290" s="29"/>
      <c r="AHD290" s="29"/>
      <c r="AHE290" s="29"/>
      <c r="AHF290" s="29"/>
      <c r="AHG290" s="29"/>
      <c r="AHH290" s="29"/>
      <c r="AHI290" s="29"/>
      <c r="AHJ290" s="29"/>
      <c r="AHK290" s="29"/>
      <c r="AHL290" s="29"/>
      <c r="AHM290" s="29"/>
      <c r="AHN290" s="29"/>
      <c r="AHO290" s="29"/>
      <c r="AHP290" s="29"/>
      <c r="AHQ290" s="29"/>
      <c r="AHR290" s="29"/>
      <c r="AHS290" s="29"/>
      <c r="AHT290" s="29"/>
      <c r="AHU290" s="29"/>
      <c r="AHV290" s="29"/>
      <c r="AHW290" s="29"/>
      <c r="AHX290" s="29"/>
      <c r="AHY290" s="29"/>
      <c r="AHZ290" s="29"/>
      <c r="AIA290" s="29"/>
      <c r="AIB290" s="29"/>
      <c r="AIC290" s="29"/>
      <c r="AID290" s="29"/>
      <c r="AIE290" s="29"/>
      <c r="AIF290" s="29"/>
      <c r="AIG290" s="29"/>
      <c r="AIH290" s="29"/>
      <c r="AII290" s="29"/>
      <c r="AIJ290" s="29"/>
      <c r="AIK290" s="29"/>
      <c r="AIL290" s="29"/>
      <c r="AIM290" s="29"/>
      <c r="AIN290" s="29"/>
      <c r="AIO290" s="29"/>
      <c r="AIP290" s="29"/>
      <c r="AIQ290" s="29"/>
      <c r="AIR290" s="29"/>
      <c r="AIS290" s="29"/>
      <c r="AIT290" s="29"/>
      <c r="AIU290" s="29"/>
      <c r="AIV290" s="29"/>
      <c r="AIW290" s="29"/>
      <c r="AIX290" s="29"/>
      <c r="AIY290" s="29"/>
      <c r="AIZ290" s="29"/>
      <c r="AJA290" s="29"/>
      <c r="AJB290" s="29"/>
      <c r="AJC290" s="29"/>
      <c r="AJD290" s="29"/>
      <c r="AJE290" s="29"/>
      <c r="AJF290" s="29"/>
      <c r="AJG290" s="29"/>
      <c r="AJH290" s="29"/>
      <c r="AJI290" s="29"/>
      <c r="AJJ290" s="29"/>
      <c r="AJK290" s="29"/>
      <c r="AJL290" s="29"/>
      <c r="AJM290" s="29"/>
      <c r="AJN290" s="29"/>
      <c r="AJO290" s="29"/>
      <c r="AJP290" s="29"/>
      <c r="AJQ290" s="29"/>
      <c r="AJR290" s="29"/>
      <c r="AJS290" s="29"/>
      <c r="AJT290" s="29"/>
      <c r="AJU290" s="29"/>
      <c r="AJV290" s="29"/>
      <c r="AJW290" s="29"/>
      <c r="AJX290" s="29"/>
      <c r="AJY290" s="29"/>
      <c r="AJZ290" s="29"/>
      <c r="AKA290" s="29"/>
      <c r="AKB290" s="29"/>
      <c r="AKC290" s="29"/>
      <c r="AKD290" s="29"/>
      <c r="AKE290" s="29"/>
      <c r="AKF290" s="29"/>
      <c r="AKG290" s="29"/>
      <c r="AKH290" s="29"/>
      <c r="AKI290" s="29"/>
      <c r="AKJ290" s="29"/>
      <c r="AKK290" s="29"/>
      <c r="AKL290" s="29"/>
      <c r="AKM290" s="29"/>
      <c r="AKN290" s="29"/>
      <c r="AKO290" s="29"/>
      <c r="AKP290" s="29"/>
      <c r="AKQ290" s="29"/>
      <c r="AKR290" s="29"/>
      <c r="AKS290" s="29"/>
      <c r="AKT290" s="29"/>
      <c r="AKU290" s="29"/>
      <c r="AKV290" s="29"/>
      <c r="AKW290" s="29"/>
      <c r="AKX290" s="29"/>
      <c r="AKY290" s="29"/>
      <c r="AKZ290" s="29"/>
      <c r="ALA290" s="29"/>
      <c r="ALB290" s="29"/>
      <c r="ALC290" s="29"/>
      <c r="ALD290" s="29"/>
      <c r="ALE290" s="29"/>
      <c r="ALF290" s="29"/>
      <c r="ALG290" s="29"/>
      <c r="ALH290" s="29"/>
      <c r="ALI290" s="29"/>
      <c r="ALJ290" s="29"/>
      <c r="ALK290" s="29"/>
      <c r="ALL290" s="29"/>
      <c r="ALM290" s="29"/>
      <c r="ALN290" s="29"/>
      <c r="ALO290" s="29"/>
      <c r="ALP290" s="29"/>
      <c r="ALQ290" s="29"/>
      <c r="ALR290" s="29"/>
      <c r="ALS290" s="29"/>
      <c r="ALT290" s="29"/>
      <c r="ALU290" s="29"/>
      <c r="ALV290" s="29"/>
      <c r="ALW290" s="29"/>
      <c r="ALX290" s="29"/>
      <c r="ALY290" s="29"/>
      <c r="ALZ290" s="29"/>
      <c r="AMA290" s="29"/>
      <c r="AMB290" s="29"/>
      <c r="AMC290" s="29"/>
      <c r="AMD290" s="29"/>
      <c r="AME290" s="29"/>
      <c r="AMF290" s="29"/>
      <c r="AMG290" s="29"/>
      <c r="AMH290" s="29"/>
      <c r="AMI290" s="29"/>
      <c r="AMJ290" s="29"/>
    </row>
    <row r="291" spans="1:1024" s="45" customFormat="1" ht="38.25" customHeight="1">
      <c r="A291" s="451"/>
      <c r="B291" s="453"/>
      <c r="C291" s="370"/>
      <c r="D291" s="382"/>
      <c r="E291" s="437"/>
      <c r="F291" s="437"/>
      <c r="G291" s="380"/>
      <c r="H291" s="411"/>
      <c r="I291" s="411"/>
      <c r="J291" s="439"/>
      <c r="K291" s="411"/>
      <c r="L291" s="411"/>
      <c r="M291" s="411"/>
      <c r="N291" s="380"/>
      <c r="O291" s="380"/>
      <c r="P291" s="380"/>
      <c r="Q291" s="32" t="s">
        <v>82</v>
      </c>
      <c r="R291" s="32"/>
      <c r="S291" s="380"/>
      <c r="T291" s="380"/>
      <c r="U291" s="32"/>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c r="BX291" s="29"/>
      <c r="BY291" s="29"/>
      <c r="BZ291" s="29"/>
      <c r="CA291" s="29"/>
      <c r="CB291" s="29"/>
      <c r="CC291" s="29"/>
      <c r="CD291" s="29"/>
      <c r="CE291" s="29"/>
      <c r="CF291" s="29"/>
      <c r="CG291" s="29"/>
      <c r="CH291" s="29"/>
      <c r="CI291" s="29"/>
      <c r="CJ291" s="29"/>
      <c r="CK291" s="29"/>
      <c r="CL291" s="29"/>
      <c r="CM291" s="29"/>
      <c r="CN291" s="29"/>
      <c r="CO291" s="29"/>
      <c r="CP291" s="29"/>
      <c r="CQ291" s="29"/>
      <c r="CR291" s="29"/>
      <c r="CS291" s="29"/>
      <c r="CT291" s="29"/>
      <c r="CU291" s="29"/>
      <c r="CV291" s="29"/>
      <c r="CW291" s="29"/>
      <c r="CX291" s="29"/>
      <c r="CY291" s="29"/>
      <c r="CZ291" s="29"/>
      <c r="DA291" s="29"/>
      <c r="DB291" s="29"/>
      <c r="DC291" s="29"/>
      <c r="DD291" s="29"/>
      <c r="DE291" s="29"/>
      <c r="DF291" s="29"/>
      <c r="DG291" s="29"/>
      <c r="DH291" s="29"/>
      <c r="DI291" s="29"/>
      <c r="DJ291" s="29"/>
      <c r="DK291" s="29"/>
      <c r="DL291" s="29"/>
      <c r="DM291" s="29"/>
      <c r="DN291" s="29"/>
      <c r="DO291" s="29"/>
      <c r="DP291" s="29"/>
      <c r="DQ291" s="29"/>
      <c r="DR291" s="29"/>
      <c r="DS291" s="29"/>
      <c r="DT291" s="29"/>
      <c r="DU291" s="29"/>
      <c r="DV291" s="29"/>
      <c r="DW291" s="29"/>
      <c r="DX291" s="29"/>
      <c r="DY291" s="29"/>
      <c r="DZ291" s="29"/>
      <c r="EA291" s="29"/>
      <c r="EB291" s="29"/>
      <c r="EC291" s="29"/>
      <c r="ED291" s="29"/>
      <c r="EE291" s="29"/>
      <c r="EF291" s="29"/>
      <c r="EG291" s="29"/>
      <c r="EH291" s="29"/>
      <c r="EI291" s="29"/>
      <c r="EJ291" s="29"/>
      <c r="EK291" s="29"/>
      <c r="EL291" s="29"/>
      <c r="EM291" s="29"/>
      <c r="EN291" s="29"/>
      <c r="EO291" s="29"/>
      <c r="EP291" s="29"/>
      <c r="EQ291" s="29"/>
      <c r="ER291" s="29"/>
      <c r="ES291" s="29"/>
      <c r="ET291" s="29"/>
      <c r="EU291" s="29"/>
      <c r="EV291" s="29"/>
      <c r="EW291" s="29"/>
      <c r="EX291" s="29"/>
      <c r="EY291" s="29"/>
      <c r="EZ291" s="29"/>
      <c r="FA291" s="29"/>
      <c r="FB291" s="29"/>
      <c r="FC291" s="29"/>
      <c r="FD291" s="29"/>
      <c r="FE291" s="29"/>
      <c r="FF291" s="29"/>
      <c r="FG291" s="29"/>
      <c r="FH291" s="29"/>
      <c r="FI291" s="29"/>
      <c r="FJ291" s="29"/>
      <c r="FK291" s="29"/>
      <c r="FL291" s="29"/>
      <c r="FM291" s="29"/>
      <c r="FN291" s="29"/>
      <c r="FO291" s="29"/>
      <c r="FP291" s="29"/>
      <c r="FQ291" s="29"/>
      <c r="FR291" s="29"/>
      <c r="FS291" s="29"/>
      <c r="FT291" s="29"/>
      <c r="FU291" s="29"/>
      <c r="FV291" s="29"/>
      <c r="FW291" s="29"/>
      <c r="FX291" s="29"/>
      <c r="FY291" s="29"/>
      <c r="FZ291" s="29"/>
      <c r="GA291" s="29"/>
      <c r="GB291" s="29"/>
      <c r="GC291" s="29"/>
      <c r="GD291" s="29"/>
      <c r="GE291" s="29"/>
      <c r="GF291" s="29"/>
      <c r="GG291" s="29"/>
      <c r="GH291" s="29"/>
      <c r="GI291" s="29"/>
      <c r="GJ291" s="29"/>
      <c r="GK291" s="29"/>
      <c r="GL291" s="29"/>
      <c r="GM291" s="29"/>
      <c r="GN291" s="29"/>
      <c r="GO291" s="29"/>
      <c r="GP291" s="29"/>
      <c r="GQ291" s="29"/>
      <c r="GR291" s="29"/>
      <c r="GS291" s="29"/>
      <c r="GT291" s="29"/>
      <c r="GU291" s="29"/>
      <c r="GV291" s="29"/>
      <c r="GW291" s="29"/>
      <c r="GX291" s="29"/>
      <c r="GY291" s="29"/>
      <c r="GZ291" s="29"/>
      <c r="HA291" s="29"/>
      <c r="HB291" s="29"/>
      <c r="HC291" s="29"/>
      <c r="HD291" s="29"/>
      <c r="HE291" s="29"/>
      <c r="HF291" s="29"/>
      <c r="HG291" s="29"/>
      <c r="HH291" s="29"/>
      <c r="HI291" s="29"/>
      <c r="HJ291" s="29"/>
      <c r="HK291" s="29"/>
      <c r="HL291" s="29"/>
      <c r="HM291" s="29"/>
      <c r="HN291" s="29"/>
      <c r="HO291" s="29"/>
      <c r="HP291" s="29"/>
      <c r="HQ291" s="29"/>
      <c r="HR291" s="29"/>
      <c r="HS291" s="29"/>
      <c r="HT291" s="29"/>
      <c r="HU291" s="29"/>
      <c r="HV291" s="29"/>
      <c r="HW291" s="29"/>
      <c r="HX291" s="29"/>
      <c r="HY291" s="29"/>
      <c r="HZ291" s="29"/>
      <c r="IA291" s="29"/>
      <c r="IB291" s="29"/>
      <c r="IC291" s="29"/>
      <c r="ID291" s="29"/>
      <c r="IE291" s="29"/>
      <c r="IF291" s="29"/>
      <c r="IG291" s="29"/>
      <c r="IH291" s="29"/>
      <c r="II291" s="29"/>
      <c r="IJ291" s="29"/>
      <c r="IK291" s="29"/>
      <c r="IL291" s="29"/>
      <c r="IM291" s="29"/>
      <c r="IN291" s="29"/>
      <c r="IO291" s="29"/>
      <c r="IP291" s="29"/>
      <c r="IQ291" s="29"/>
      <c r="IR291" s="29"/>
      <c r="IS291" s="29"/>
      <c r="IT291" s="29"/>
      <c r="IU291" s="29"/>
      <c r="IV291" s="29"/>
      <c r="IW291" s="29"/>
      <c r="IX291" s="29"/>
      <c r="IY291" s="29"/>
      <c r="IZ291" s="29"/>
      <c r="JA291" s="29"/>
      <c r="JB291" s="29"/>
      <c r="JC291" s="29"/>
      <c r="JD291" s="29"/>
      <c r="JE291" s="29"/>
      <c r="JF291" s="29"/>
      <c r="JG291" s="29"/>
      <c r="JH291" s="29"/>
      <c r="JI291" s="29"/>
      <c r="JJ291" s="29"/>
      <c r="JK291" s="29"/>
      <c r="JL291" s="29"/>
      <c r="JM291" s="29"/>
      <c r="JN291" s="29"/>
      <c r="JO291" s="29"/>
      <c r="JP291" s="29"/>
      <c r="JQ291" s="29"/>
      <c r="JR291" s="29"/>
      <c r="JS291" s="29"/>
      <c r="JT291" s="29"/>
      <c r="JU291" s="29"/>
      <c r="JV291" s="29"/>
      <c r="JW291" s="29"/>
      <c r="JX291" s="29"/>
      <c r="JY291" s="29"/>
      <c r="JZ291" s="29"/>
      <c r="KA291" s="29"/>
      <c r="KB291" s="29"/>
      <c r="KC291" s="29"/>
      <c r="KD291" s="29"/>
      <c r="KE291" s="29"/>
      <c r="KF291" s="29"/>
      <c r="KG291" s="29"/>
      <c r="KH291" s="29"/>
      <c r="KI291" s="29"/>
      <c r="KJ291" s="29"/>
      <c r="KK291" s="29"/>
      <c r="KL291" s="29"/>
      <c r="KM291" s="29"/>
      <c r="KN291" s="29"/>
      <c r="KO291" s="29"/>
      <c r="KP291" s="29"/>
      <c r="KQ291" s="29"/>
      <c r="KR291" s="29"/>
      <c r="KS291" s="29"/>
      <c r="KT291" s="29"/>
      <c r="KU291" s="29"/>
      <c r="KV291" s="29"/>
      <c r="KW291" s="29"/>
      <c r="KX291" s="29"/>
      <c r="KY291" s="29"/>
      <c r="KZ291" s="29"/>
      <c r="LA291" s="29"/>
      <c r="LB291" s="29"/>
      <c r="LC291" s="29"/>
      <c r="LD291" s="29"/>
      <c r="LE291" s="29"/>
      <c r="LF291" s="29"/>
      <c r="LG291" s="29"/>
      <c r="LH291" s="29"/>
      <c r="LI291" s="29"/>
      <c r="LJ291" s="29"/>
      <c r="LK291" s="29"/>
      <c r="LL291" s="29"/>
      <c r="LM291" s="29"/>
      <c r="LN291" s="29"/>
      <c r="LO291" s="29"/>
      <c r="LP291" s="29"/>
      <c r="LQ291" s="29"/>
      <c r="LR291" s="29"/>
      <c r="LS291" s="29"/>
      <c r="LT291" s="29"/>
      <c r="LU291" s="29"/>
      <c r="LV291" s="29"/>
      <c r="LW291" s="29"/>
      <c r="LX291" s="29"/>
      <c r="LY291" s="29"/>
      <c r="LZ291" s="29"/>
      <c r="MA291" s="29"/>
      <c r="MB291" s="29"/>
      <c r="MC291" s="29"/>
      <c r="MD291" s="29"/>
      <c r="ME291" s="29"/>
      <c r="MF291" s="29"/>
      <c r="MG291" s="29"/>
      <c r="MH291" s="29"/>
      <c r="MI291" s="29"/>
      <c r="MJ291" s="29"/>
      <c r="MK291" s="29"/>
      <c r="ML291" s="29"/>
      <c r="MM291" s="29"/>
      <c r="MN291" s="29"/>
      <c r="MO291" s="29"/>
      <c r="MP291" s="29"/>
      <c r="MQ291" s="29"/>
      <c r="MR291" s="29"/>
      <c r="MS291" s="29"/>
      <c r="MT291" s="29"/>
      <c r="MU291" s="29"/>
      <c r="MV291" s="29"/>
      <c r="MW291" s="29"/>
      <c r="MX291" s="29"/>
      <c r="MY291" s="29"/>
      <c r="MZ291" s="29"/>
      <c r="NA291" s="29"/>
      <c r="NB291" s="29"/>
      <c r="NC291" s="29"/>
      <c r="ND291" s="29"/>
      <c r="NE291" s="29"/>
      <c r="NF291" s="29"/>
      <c r="NG291" s="29"/>
      <c r="NH291" s="29"/>
      <c r="NI291" s="29"/>
      <c r="NJ291" s="29"/>
      <c r="NK291" s="29"/>
      <c r="NL291" s="29"/>
      <c r="NM291" s="29"/>
      <c r="NN291" s="29"/>
      <c r="NO291" s="29"/>
      <c r="NP291" s="29"/>
      <c r="NQ291" s="29"/>
      <c r="NR291" s="29"/>
      <c r="NS291" s="29"/>
      <c r="NT291" s="29"/>
      <c r="NU291" s="29"/>
      <c r="NV291" s="29"/>
      <c r="NW291" s="29"/>
      <c r="NX291" s="29"/>
      <c r="NY291" s="29"/>
      <c r="NZ291" s="29"/>
      <c r="OA291" s="29"/>
      <c r="OB291" s="29"/>
      <c r="OC291" s="29"/>
      <c r="OD291" s="29"/>
      <c r="OE291" s="29"/>
      <c r="OF291" s="29"/>
      <c r="OG291" s="29"/>
      <c r="OH291" s="29"/>
      <c r="OI291" s="29"/>
      <c r="OJ291" s="29"/>
      <c r="OK291" s="29"/>
      <c r="OL291" s="29"/>
      <c r="OM291" s="29"/>
      <c r="ON291" s="29"/>
      <c r="OO291" s="29"/>
      <c r="OP291" s="29"/>
      <c r="OQ291" s="29"/>
      <c r="OR291" s="29"/>
      <c r="OS291" s="29"/>
      <c r="OT291" s="29"/>
      <c r="OU291" s="29"/>
      <c r="OV291" s="29"/>
      <c r="OW291" s="29"/>
      <c r="OX291" s="29"/>
      <c r="OY291" s="29"/>
      <c r="OZ291" s="29"/>
      <c r="PA291" s="29"/>
      <c r="PB291" s="29"/>
      <c r="PC291" s="29"/>
      <c r="PD291" s="29"/>
      <c r="PE291" s="29"/>
      <c r="PF291" s="29"/>
      <c r="PG291" s="29"/>
      <c r="PH291" s="29"/>
      <c r="PI291" s="29"/>
      <c r="PJ291" s="29"/>
      <c r="PK291" s="29"/>
      <c r="PL291" s="29"/>
      <c r="PM291" s="29"/>
      <c r="PN291" s="29"/>
      <c r="PO291" s="29"/>
      <c r="PP291" s="29"/>
      <c r="PQ291" s="29"/>
      <c r="PR291" s="29"/>
      <c r="PS291" s="29"/>
      <c r="PT291" s="29"/>
      <c r="PU291" s="29"/>
      <c r="PV291" s="29"/>
      <c r="PW291" s="29"/>
      <c r="PX291" s="29"/>
      <c r="PY291" s="29"/>
      <c r="PZ291" s="29"/>
      <c r="QA291" s="29"/>
      <c r="QB291" s="29"/>
      <c r="QC291" s="29"/>
      <c r="QD291" s="29"/>
      <c r="QE291" s="29"/>
      <c r="QF291" s="29"/>
      <c r="QG291" s="29"/>
      <c r="QH291" s="29"/>
      <c r="QI291" s="29"/>
      <c r="QJ291" s="29"/>
      <c r="QK291" s="29"/>
      <c r="QL291" s="29"/>
      <c r="QM291" s="29"/>
      <c r="QN291" s="29"/>
      <c r="QO291" s="29"/>
      <c r="QP291" s="29"/>
      <c r="QQ291" s="29"/>
      <c r="QR291" s="29"/>
      <c r="QS291" s="29"/>
      <c r="QT291" s="29"/>
      <c r="QU291" s="29"/>
      <c r="QV291" s="29"/>
      <c r="QW291" s="29"/>
      <c r="QX291" s="29"/>
      <c r="QY291" s="29"/>
      <c r="QZ291" s="29"/>
      <c r="RA291" s="29"/>
      <c r="RB291" s="29"/>
      <c r="RC291" s="29"/>
      <c r="RD291" s="29"/>
      <c r="RE291" s="29"/>
      <c r="RF291" s="29"/>
      <c r="RG291" s="29"/>
      <c r="RH291" s="29"/>
      <c r="RI291" s="29"/>
      <c r="RJ291" s="29"/>
      <c r="RK291" s="29"/>
      <c r="RL291" s="29"/>
      <c r="RM291" s="29"/>
      <c r="RN291" s="29"/>
      <c r="RO291" s="29"/>
      <c r="RP291" s="29"/>
      <c r="RQ291" s="29"/>
      <c r="RR291" s="29"/>
      <c r="RS291" s="29"/>
      <c r="RT291" s="29"/>
      <c r="RU291" s="29"/>
      <c r="RV291" s="29"/>
      <c r="RW291" s="29"/>
      <c r="RX291" s="29"/>
      <c r="RY291" s="29"/>
      <c r="RZ291" s="29"/>
      <c r="SA291" s="29"/>
      <c r="SB291" s="29"/>
      <c r="SC291" s="29"/>
      <c r="SD291" s="29"/>
      <c r="SE291" s="29"/>
      <c r="SF291" s="29"/>
      <c r="SG291" s="29"/>
      <c r="SH291" s="29"/>
      <c r="SI291" s="29"/>
      <c r="SJ291" s="29"/>
      <c r="SK291" s="29"/>
      <c r="SL291" s="29"/>
      <c r="SM291" s="29"/>
      <c r="SN291" s="29"/>
      <c r="SO291" s="29"/>
      <c r="SP291" s="29"/>
      <c r="SQ291" s="29"/>
      <c r="SR291" s="29"/>
      <c r="SS291" s="29"/>
      <c r="ST291" s="29"/>
      <c r="SU291" s="29"/>
      <c r="SV291" s="29"/>
      <c r="SW291" s="29"/>
      <c r="SX291" s="29"/>
      <c r="SY291" s="29"/>
      <c r="SZ291" s="29"/>
      <c r="TA291" s="29"/>
      <c r="TB291" s="29"/>
      <c r="TC291" s="29"/>
      <c r="TD291" s="29"/>
      <c r="TE291" s="29"/>
      <c r="TF291" s="29"/>
      <c r="TG291" s="29"/>
      <c r="TH291" s="29"/>
      <c r="TI291" s="29"/>
      <c r="TJ291" s="29"/>
      <c r="TK291" s="29"/>
      <c r="TL291" s="29"/>
      <c r="TM291" s="29"/>
      <c r="TN291" s="29"/>
      <c r="TO291" s="29"/>
      <c r="TP291" s="29"/>
      <c r="TQ291" s="29"/>
      <c r="TR291" s="29"/>
      <c r="TS291" s="29"/>
      <c r="TT291" s="29"/>
      <c r="TU291" s="29"/>
      <c r="TV291" s="29"/>
      <c r="TW291" s="29"/>
      <c r="TX291" s="29"/>
      <c r="TY291" s="29"/>
      <c r="TZ291" s="29"/>
      <c r="UA291" s="29"/>
      <c r="UB291" s="29"/>
      <c r="UC291" s="29"/>
      <c r="UD291" s="29"/>
      <c r="UE291" s="29"/>
      <c r="UF291" s="29"/>
      <c r="UG291" s="29"/>
      <c r="UH291" s="29"/>
      <c r="UI291" s="29"/>
      <c r="UJ291" s="29"/>
      <c r="UK291" s="29"/>
      <c r="UL291" s="29"/>
      <c r="UM291" s="29"/>
      <c r="UN291" s="29"/>
      <c r="UO291" s="29"/>
      <c r="UP291" s="29"/>
      <c r="UQ291" s="29"/>
      <c r="UR291" s="29"/>
      <c r="US291" s="29"/>
      <c r="UT291" s="29"/>
      <c r="UU291" s="29"/>
      <c r="UV291" s="29"/>
      <c r="UW291" s="29"/>
      <c r="UX291" s="29"/>
      <c r="UY291" s="29"/>
      <c r="UZ291" s="29"/>
      <c r="VA291" s="29"/>
      <c r="VB291" s="29"/>
      <c r="VC291" s="29"/>
      <c r="VD291" s="29"/>
      <c r="VE291" s="29"/>
      <c r="VF291" s="29"/>
      <c r="VG291" s="29"/>
      <c r="VH291" s="29"/>
      <c r="VI291" s="29"/>
      <c r="VJ291" s="29"/>
      <c r="VK291" s="29"/>
      <c r="VL291" s="29"/>
      <c r="VM291" s="29"/>
      <c r="VN291" s="29"/>
      <c r="VO291" s="29"/>
      <c r="VP291" s="29"/>
      <c r="VQ291" s="29"/>
      <c r="VR291" s="29"/>
      <c r="VS291" s="29"/>
      <c r="VT291" s="29"/>
      <c r="VU291" s="29"/>
      <c r="VV291" s="29"/>
      <c r="VW291" s="29"/>
      <c r="VX291" s="29"/>
      <c r="VY291" s="29"/>
      <c r="VZ291" s="29"/>
      <c r="WA291" s="29"/>
      <c r="WB291" s="29"/>
      <c r="WC291" s="29"/>
      <c r="WD291" s="29"/>
      <c r="WE291" s="29"/>
      <c r="WF291" s="29"/>
      <c r="WG291" s="29"/>
      <c r="WH291" s="29"/>
      <c r="WI291" s="29"/>
      <c r="WJ291" s="29"/>
      <c r="WK291" s="29"/>
      <c r="WL291" s="29"/>
      <c r="WM291" s="29"/>
      <c r="WN291" s="29"/>
      <c r="WO291" s="29"/>
      <c r="WP291" s="29"/>
      <c r="WQ291" s="29"/>
      <c r="WR291" s="29"/>
      <c r="WS291" s="29"/>
      <c r="WT291" s="29"/>
      <c r="WU291" s="29"/>
      <c r="WV291" s="29"/>
      <c r="WW291" s="29"/>
      <c r="WX291" s="29"/>
      <c r="WY291" s="29"/>
      <c r="WZ291" s="29"/>
      <c r="XA291" s="29"/>
      <c r="XB291" s="29"/>
      <c r="XC291" s="29"/>
      <c r="XD291" s="29"/>
      <c r="XE291" s="29"/>
      <c r="XF291" s="29"/>
      <c r="XG291" s="29"/>
      <c r="XH291" s="29"/>
      <c r="XI291" s="29"/>
      <c r="XJ291" s="29"/>
      <c r="XK291" s="29"/>
      <c r="XL291" s="29"/>
      <c r="XM291" s="29"/>
      <c r="XN291" s="29"/>
      <c r="XO291" s="29"/>
      <c r="XP291" s="29"/>
      <c r="XQ291" s="29"/>
      <c r="XR291" s="29"/>
      <c r="XS291" s="29"/>
      <c r="XT291" s="29"/>
      <c r="XU291" s="29"/>
      <c r="XV291" s="29"/>
      <c r="XW291" s="29"/>
      <c r="XX291" s="29"/>
      <c r="XY291" s="29"/>
      <c r="XZ291" s="29"/>
      <c r="YA291" s="29"/>
      <c r="YB291" s="29"/>
      <c r="YC291" s="29"/>
      <c r="YD291" s="29"/>
      <c r="YE291" s="29"/>
      <c r="YF291" s="29"/>
      <c r="YG291" s="29"/>
      <c r="YH291" s="29"/>
      <c r="YI291" s="29"/>
      <c r="YJ291" s="29"/>
      <c r="YK291" s="29"/>
      <c r="YL291" s="29"/>
      <c r="YM291" s="29"/>
      <c r="YN291" s="29"/>
      <c r="YO291" s="29"/>
      <c r="YP291" s="29"/>
      <c r="YQ291" s="29"/>
      <c r="YR291" s="29"/>
      <c r="YS291" s="29"/>
      <c r="YT291" s="29"/>
      <c r="YU291" s="29"/>
      <c r="YV291" s="29"/>
      <c r="YW291" s="29"/>
      <c r="YX291" s="29"/>
      <c r="YY291" s="29"/>
      <c r="YZ291" s="29"/>
      <c r="ZA291" s="29"/>
      <c r="ZB291" s="29"/>
      <c r="ZC291" s="29"/>
      <c r="ZD291" s="29"/>
      <c r="ZE291" s="29"/>
      <c r="ZF291" s="29"/>
      <c r="ZG291" s="29"/>
      <c r="ZH291" s="29"/>
      <c r="ZI291" s="29"/>
      <c r="ZJ291" s="29"/>
      <c r="ZK291" s="29"/>
      <c r="ZL291" s="29"/>
      <c r="ZM291" s="29"/>
      <c r="ZN291" s="29"/>
      <c r="ZO291" s="29"/>
      <c r="ZP291" s="29"/>
      <c r="ZQ291" s="29"/>
      <c r="ZR291" s="29"/>
      <c r="ZS291" s="29"/>
      <c r="ZT291" s="29"/>
      <c r="ZU291" s="29"/>
      <c r="ZV291" s="29"/>
      <c r="ZW291" s="29"/>
      <c r="ZX291" s="29"/>
      <c r="ZY291" s="29"/>
      <c r="ZZ291" s="29"/>
      <c r="AAA291" s="29"/>
      <c r="AAB291" s="29"/>
      <c r="AAC291" s="29"/>
      <c r="AAD291" s="29"/>
      <c r="AAE291" s="29"/>
      <c r="AAF291" s="29"/>
      <c r="AAG291" s="29"/>
      <c r="AAH291" s="29"/>
      <c r="AAI291" s="29"/>
      <c r="AAJ291" s="29"/>
      <c r="AAK291" s="29"/>
      <c r="AAL291" s="29"/>
      <c r="AAM291" s="29"/>
      <c r="AAN291" s="29"/>
      <c r="AAO291" s="29"/>
      <c r="AAP291" s="29"/>
      <c r="AAQ291" s="29"/>
      <c r="AAR291" s="29"/>
      <c r="AAS291" s="29"/>
      <c r="AAT291" s="29"/>
      <c r="AAU291" s="29"/>
      <c r="AAV291" s="29"/>
      <c r="AAW291" s="29"/>
      <c r="AAX291" s="29"/>
      <c r="AAY291" s="29"/>
      <c r="AAZ291" s="29"/>
      <c r="ABA291" s="29"/>
      <c r="ABB291" s="29"/>
      <c r="ABC291" s="29"/>
      <c r="ABD291" s="29"/>
      <c r="ABE291" s="29"/>
      <c r="ABF291" s="29"/>
      <c r="ABG291" s="29"/>
      <c r="ABH291" s="29"/>
      <c r="ABI291" s="29"/>
      <c r="ABJ291" s="29"/>
      <c r="ABK291" s="29"/>
      <c r="ABL291" s="29"/>
      <c r="ABM291" s="29"/>
      <c r="ABN291" s="29"/>
      <c r="ABO291" s="29"/>
      <c r="ABP291" s="29"/>
      <c r="ABQ291" s="29"/>
      <c r="ABR291" s="29"/>
      <c r="ABS291" s="29"/>
      <c r="ABT291" s="29"/>
      <c r="ABU291" s="29"/>
      <c r="ABV291" s="29"/>
      <c r="ABW291" s="29"/>
      <c r="ABX291" s="29"/>
      <c r="ABY291" s="29"/>
      <c r="ABZ291" s="29"/>
      <c r="ACA291" s="29"/>
      <c r="ACB291" s="29"/>
      <c r="ACC291" s="29"/>
      <c r="ACD291" s="29"/>
      <c r="ACE291" s="29"/>
      <c r="ACF291" s="29"/>
      <c r="ACG291" s="29"/>
      <c r="ACH291" s="29"/>
      <c r="ACI291" s="29"/>
      <c r="ACJ291" s="29"/>
      <c r="ACK291" s="29"/>
      <c r="ACL291" s="29"/>
      <c r="ACM291" s="29"/>
      <c r="ACN291" s="29"/>
      <c r="ACO291" s="29"/>
      <c r="ACP291" s="29"/>
      <c r="ACQ291" s="29"/>
      <c r="ACR291" s="29"/>
      <c r="ACS291" s="29"/>
      <c r="ACT291" s="29"/>
      <c r="ACU291" s="29"/>
      <c r="ACV291" s="29"/>
      <c r="ACW291" s="29"/>
      <c r="ACX291" s="29"/>
      <c r="ACY291" s="29"/>
      <c r="ACZ291" s="29"/>
      <c r="ADA291" s="29"/>
      <c r="ADB291" s="29"/>
      <c r="ADC291" s="29"/>
      <c r="ADD291" s="29"/>
      <c r="ADE291" s="29"/>
      <c r="ADF291" s="29"/>
      <c r="ADG291" s="29"/>
      <c r="ADH291" s="29"/>
      <c r="ADI291" s="29"/>
      <c r="ADJ291" s="29"/>
      <c r="ADK291" s="29"/>
      <c r="ADL291" s="29"/>
      <c r="ADM291" s="29"/>
      <c r="ADN291" s="29"/>
      <c r="ADO291" s="29"/>
      <c r="ADP291" s="29"/>
      <c r="ADQ291" s="29"/>
      <c r="ADR291" s="29"/>
      <c r="ADS291" s="29"/>
      <c r="ADT291" s="29"/>
      <c r="ADU291" s="29"/>
      <c r="ADV291" s="29"/>
      <c r="ADW291" s="29"/>
      <c r="ADX291" s="29"/>
      <c r="ADY291" s="29"/>
      <c r="ADZ291" s="29"/>
      <c r="AEA291" s="29"/>
      <c r="AEB291" s="29"/>
      <c r="AEC291" s="29"/>
      <c r="AED291" s="29"/>
      <c r="AEE291" s="29"/>
      <c r="AEF291" s="29"/>
      <c r="AEG291" s="29"/>
      <c r="AEH291" s="29"/>
      <c r="AEI291" s="29"/>
      <c r="AEJ291" s="29"/>
      <c r="AEK291" s="29"/>
      <c r="AEL291" s="29"/>
      <c r="AEM291" s="29"/>
      <c r="AEN291" s="29"/>
      <c r="AEO291" s="29"/>
      <c r="AEP291" s="29"/>
      <c r="AEQ291" s="29"/>
      <c r="AER291" s="29"/>
      <c r="AES291" s="29"/>
      <c r="AET291" s="29"/>
      <c r="AEU291" s="29"/>
      <c r="AEV291" s="29"/>
      <c r="AEW291" s="29"/>
      <c r="AEX291" s="29"/>
      <c r="AEY291" s="29"/>
      <c r="AEZ291" s="29"/>
      <c r="AFA291" s="29"/>
      <c r="AFB291" s="29"/>
      <c r="AFC291" s="29"/>
      <c r="AFD291" s="29"/>
      <c r="AFE291" s="29"/>
      <c r="AFF291" s="29"/>
      <c r="AFG291" s="29"/>
      <c r="AFH291" s="29"/>
      <c r="AFI291" s="29"/>
      <c r="AFJ291" s="29"/>
      <c r="AFK291" s="29"/>
      <c r="AFL291" s="29"/>
      <c r="AFM291" s="29"/>
      <c r="AFN291" s="29"/>
      <c r="AFO291" s="29"/>
      <c r="AFP291" s="29"/>
      <c r="AFQ291" s="29"/>
      <c r="AFR291" s="29"/>
      <c r="AFS291" s="29"/>
      <c r="AFT291" s="29"/>
      <c r="AFU291" s="29"/>
      <c r="AFV291" s="29"/>
      <c r="AFW291" s="29"/>
      <c r="AFX291" s="29"/>
      <c r="AFY291" s="29"/>
      <c r="AFZ291" s="29"/>
      <c r="AGA291" s="29"/>
      <c r="AGB291" s="29"/>
      <c r="AGC291" s="29"/>
      <c r="AGD291" s="29"/>
      <c r="AGE291" s="29"/>
      <c r="AGF291" s="29"/>
      <c r="AGG291" s="29"/>
      <c r="AGH291" s="29"/>
      <c r="AGI291" s="29"/>
      <c r="AGJ291" s="29"/>
      <c r="AGK291" s="29"/>
      <c r="AGL291" s="29"/>
      <c r="AGM291" s="29"/>
      <c r="AGN291" s="29"/>
      <c r="AGO291" s="29"/>
      <c r="AGP291" s="29"/>
      <c r="AGQ291" s="29"/>
      <c r="AGR291" s="29"/>
      <c r="AGS291" s="29"/>
      <c r="AGT291" s="29"/>
      <c r="AGU291" s="29"/>
      <c r="AGV291" s="29"/>
      <c r="AGW291" s="29"/>
      <c r="AGX291" s="29"/>
      <c r="AGY291" s="29"/>
      <c r="AGZ291" s="29"/>
      <c r="AHA291" s="29"/>
      <c r="AHB291" s="29"/>
      <c r="AHC291" s="29"/>
      <c r="AHD291" s="29"/>
      <c r="AHE291" s="29"/>
      <c r="AHF291" s="29"/>
      <c r="AHG291" s="29"/>
      <c r="AHH291" s="29"/>
      <c r="AHI291" s="29"/>
      <c r="AHJ291" s="29"/>
      <c r="AHK291" s="29"/>
      <c r="AHL291" s="29"/>
      <c r="AHM291" s="29"/>
      <c r="AHN291" s="29"/>
      <c r="AHO291" s="29"/>
      <c r="AHP291" s="29"/>
      <c r="AHQ291" s="29"/>
      <c r="AHR291" s="29"/>
      <c r="AHS291" s="29"/>
      <c r="AHT291" s="29"/>
      <c r="AHU291" s="29"/>
      <c r="AHV291" s="29"/>
      <c r="AHW291" s="29"/>
      <c r="AHX291" s="29"/>
      <c r="AHY291" s="29"/>
      <c r="AHZ291" s="29"/>
      <c r="AIA291" s="29"/>
      <c r="AIB291" s="29"/>
      <c r="AIC291" s="29"/>
      <c r="AID291" s="29"/>
      <c r="AIE291" s="29"/>
      <c r="AIF291" s="29"/>
      <c r="AIG291" s="29"/>
      <c r="AIH291" s="29"/>
      <c r="AII291" s="29"/>
      <c r="AIJ291" s="29"/>
      <c r="AIK291" s="29"/>
      <c r="AIL291" s="29"/>
      <c r="AIM291" s="29"/>
      <c r="AIN291" s="29"/>
      <c r="AIO291" s="29"/>
      <c r="AIP291" s="29"/>
      <c r="AIQ291" s="29"/>
      <c r="AIR291" s="29"/>
      <c r="AIS291" s="29"/>
      <c r="AIT291" s="29"/>
      <c r="AIU291" s="29"/>
      <c r="AIV291" s="29"/>
      <c r="AIW291" s="29"/>
      <c r="AIX291" s="29"/>
      <c r="AIY291" s="29"/>
      <c r="AIZ291" s="29"/>
      <c r="AJA291" s="29"/>
      <c r="AJB291" s="29"/>
      <c r="AJC291" s="29"/>
      <c r="AJD291" s="29"/>
      <c r="AJE291" s="29"/>
      <c r="AJF291" s="29"/>
      <c r="AJG291" s="29"/>
      <c r="AJH291" s="29"/>
      <c r="AJI291" s="29"/>
      <c r="AJJ291" s="29"/>
      <c r="AJK291" s="29"/>
      <c r="AJL291" s="29"/>
      <c r="AJM291" s="29"/>
      <c r="AJN291" s="29"/>
      <c r="AJO291" s="29"/>
      <c r="AJP291" s="29"/>
      <c r="AJQ291" s="29"/>
      <c r="AJR291" s="29"/>
      <c r="AJS291" s="29"/>
      <c r="AJT291" s="29"/>
      <c r="AJU291" s="29"/>
      <c r="AJV291" s="29"/>
      <c r="AJW291" s="29"/>
      <c r="AJX291" s="29"/>
      <c r="AJY291" s="29"/>
      <c r="AJZ291" s="29"/>
      <c r="AKA291" s="29"/>
      <c r="AKB291" s="29"/>
      <c r="AKC291" s="29"/>
      <c r="AKD291" s="29"/>
      <c r="AKE291" s="29"/>
      <c r="AKF291" s="29"/>
      <c r="AKG291" s="29"/>
      <c r="AKH291" s="29"/>
      <c r="AKI291" s="29"/>
      <c r="AKJ291" s="29"/>
      <c r="AKK291" s="29"/>
      <c r="AKL291" s="29"/>
      <c r="AKM291" s="29"/>
      <c r="AKN291" s="29"/>
      <c r="AKO291" s="29"/>
      <c r="AKP291" s="29"/>
      <c r="AKQ291" s="29"/>
      <c r="AKR291" s="29"/>
      <c r="AKS291" s="29"/>
      <c r="AKT291" s="29"/>
      <c r="AKU291" s="29"/>
      <c r="AKV291" s="29"/>
      <c r="AKW291" s="29"/>
      <c r="AKX291" s="29"/>
      <c r="AKY291" s="29"/>
      <c r="AKZ291" s="29"/>
      <c r="ALA291" s="29"/>
      <c r="ALB291" s="29"/>
      <c r="ALC291" s="29"/>
      <c r="ALD291" s="29"/>
      <c r="ALE291" s="29"/>
      <c r="ALF291" s="29"/>
      <c r="ALG291" s="29"/>
      <c r="ALH291" s="29"/>
      <c r="ALI291" s="29"/>
      <c r="ALJ291" s="29"/>
      <c r="ALK291" s="29"/>
      <c r="ALL291" s="29"/>
      <c r="ALM291" s="29"/>
      <c r="ALN291" s="29"/>
      <c r="ALO291" s="29"/>
      <c r="ALP291" s="29"/>
      <c r="ALQ291" s="29"/>
      <c r="ALR291" s="29"/>
      <c r="ALS291" s="29"/>
      <c r="ALT291" s="29"/>
      <c r="ALU291" s="29"/>
      <c r="ALV291" s="29"/>
      <c r="ALW291" s="29"/>
      <c r="ALX291" s="29"/>
      <c r="ALY291" s="29"/>
      <c r="ALZ291" s="29"/>
      <c r="AMA291" s="29"/>
      <c r="AMB291" s="29"/>
      <c r="AMC291" s="29"/>
      <c r="AMD291" s="29"/>
      <c r="AME291" s="29"/>
      <c r="AMF291" s="29"/>
      <c r="AMG291" s="29"/>
      <c r="AMH291" s="29"/>
      <c r="AMI291" s="29"/>
      <c r="AMJ291" s="29"/>
    </row>
    <row r="292" spans="1:1024" s="45" customFormat="1" ht="38.25" customHeight="1">
      <c r="A292" s="451"/>
      <c r="B292" s="453"/>
      <c r="C292" s="370"/>
      <c r="D292" s="367" t="s">
        <v>363</v>
      </c>
      <c r="E292" s="1" t="s">
        <v>118</v>
      </c>
      <c r="F292" s="1">
        <v>20</v>
      </c>
      <c r="G292" s="292" t="s">
        <v>43</v>
      </c>
      <c r="H292" s="364" t="s">
        <v>40</v>
      </c>
      <c r="I292" s="21" t="s">
        <v>189</v>
      </c>
      <c r="J292" s="1" t="s">
        <v>203</v>
      </c>
      <c r="K292" s="1">
        <v>20</v>
      </c>
      <c r="L292" s="364">
        <v>0</v>
      </c>
      <c r="M292" s="364">
        <v>0</v>
      </c>
      <c r="N292" s="364" t="s">
        <v>47</v>
      </c>
      <c r="O292" s="364">
        <v>0</v>
      </c>
      <c r="P292" s="364">
        <v>0</v>
      </c>
      <c r="Q292" s="400" t="s">
        <v>47</v>
      </c>
      <c r="R292" s="400">
        <v>0</v>
      </c>
      <c r="S292" s="364" t="s">
        <v>47</v>
      </c>
      <c r="T292" s="364">
        <v>0</v>
      </c>
      <c r="U292" s="400" t="s">
        <v>368</v>
      </c>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29"/>
      <c r="CA292" s="29"/>
      <c r="CB292" s="29"/>
      <c r="CC292" s="29"/>
      <c r="CD292" s="29"/>
      <c r="CE292" s="29"/>
      <c r="CF292" s="29"/>
      <c r="CG292" s="29"/>
      <c r="CH292" s="29"/>
      <c r="CI292" s="29"/>
      <c r="CJ292" s="29"/>
      <c r="CK292" s="29"/>
      <c r="CL292" s="29"/>
      <c r="CM292" s="29"/>
      <c r="CN292" s="29"/>
      <c r="CO292" s="29"/>
      <c r="CP292" s="29"/>
      <c r="CQ292" s="29"/>
      <c r="CR292" s="29"/>
      <c r="CS292" s="29"/>
      <c r="CT292" s="29"/>
      <c r="CU292" s="29"/>
      <c r="CV292" s="29"/>
      <c r="CW292" s="29"/>
      <c r="CX292" s="29"/>
      <c r="CY292" s="29"/>
      <c r="CZ292" s="29"/>
      <c r="DA292" s="29"/>
      <c r="DB292" s="29"/>
      <c r="DC292" s="29"/>
      <c r="DD292" s="29"/>
      <c r="DE292" s="29"/>
      <c r="DF292" s="29"/>
      <c r="DG292" s="29"/>
      <c r="DH292" s="29"/>
      <c r="DI292" s="29"/>
      <c r="DJ292" s="29"/>
      <c r="DK292" s="29"/>
      <c r="DL292" s="29"/>
      <c r="DM292" s="29"/>
      <c r="DN292" s="29"/>
      <c r="DO292" s="29"/>
      <c r="DP292" s="29"/>
      <c r="DQ292" s="29"/>
      <c r="DR292" s="29"/>
      <c r="DS292" s="29"/>
      <c r="DT292" s="29"/>
      <c r="DU292" s="29"/>
      <c r="DV292" s="29"/>
      <c r="DW292" s="29"/>
      <c r="DX292" s="29"/>
      <c r="DY292" s="29"/>
      <c r="DZ292" s="29"/>
      <c r="EA292" s="29"/>
      <c r="EB292" s="29"/>
      <c r="EC292" s="29"/>
      <c r="ED292" s="29"/>
      <c r="EE292" s="29"/>
      <c r="EF292" s="29"/>
      <c r="EG292" s="29"/>
      <c r="EH292" s="29"/>
      <c r="EI292" s="29"/>
      <c r="EJ292" s="29"/>
      <c r="EK292" s="29"/>
      <c r="EL292" s="29"/>
      <c r="EM292" s="29"/>
      <c r="EN292" s="29"/>
      <c r="EO292" s="29"/>
      <c r="EP292" s="29"/>
      <c r="EQ292" s="29"/>
      <c r="ER292" s="29"/>
      <c r="ES292" s="29"/>
      <c r="ET292" s="29"/>
      <c r="EU292" s="29"/>
      <c r="EV292" s="29"/>
      <c r="EW292" s="29"/>
      <c r="EX292" s="29"/>
      <c r="EY292" s="29"/>
      <c r="EZ292" s="29"/>
      <c r="FA292" s="29"/>
      <c r="FB292" s="29"/>
      <c r="FC292" s="29"/>
      <c r="FD292" s="29"/>
      <c r="FE292" s="29"/>
      <c r="FF292" s="29"/>
      <c r="FG292" s="29"/>
      <c r="FH292" s="29"/>
      <c r="FI292" s="29"/>
      <c r="FJ292" s="29"/>
      <c r="FK292" s="29"/>
      <c r="FL292" s="29"/>
      <c r="FM292" s="29"/>
      <c r="FN292" s="29"/>
      <c r="FO292" s="29"/>
      <c r="FP292" s="29"/>
      <c r="FQ292" s="29"/>
      <c r="FR292" s="29"/>
      <c r="FS292" s="29"/>
      <c r="FT292" s="29"/>
      <c r="FU292" s="29"/>
      <c r="FV292" s="29"/>
      <c r="FW292" s="29"/>
      <c r="FX292" s="29"/>
      <c r="FY292" s="29"/>
      <c r="FZ292" s="29"/>
      <c r="GA292" s="29"/>
      <c r="GB292" s="29"/>
      <c r="GC292" s="29"/>
      <c r="GD292" s="29"/>
      <c r="GE292" s="29"/>
      <c r="GF292" s="29"/>
      <c r="GG292" s="29"/>
      <c r="GH292" s="29"/>
      <c r="GI292" s="29"/>
      <c r="GJ292" s="29"/>
      <c r="GK292" s="29"/>
      <c r="GL292" s="29"/>
      <c r="GM292" s="29"/>
      <c r="GN292" s="29"/>
      <c r="GO292" s="29"/>
      <c r="GP292" s="29"/>
      <c r="GQ292" s="29"/>
      <c r="GR292" s="29"/>
      <c r="GS292" s="29"/>
      <c r="GT292" s="29"/>
      <c r="GU292" s="29"/>
      <c r="GV292" s="29"/>
      <c r="GW292" s="29"/>
      <c r="GX292" s="29"/>
      <c r="GY292" s="29"/>
      <c r="GZ292" s="29"/>
      <c r="HA292" s="29"/>
      <c r="HB292" s="29"/>
      <c r="HC292" s="29"/>
      <c r="HD292" s="29"/>
      <c r="HE292" s="29"/>
      <c r="HF292" s="29"/>
      <c r="HG292" s="29"/>
      <c r="HH292" s="29"/>
      <c r="HI292" s="29"/>
      <c r="HJ292" s="29"/>
      <c r="HK292" s="29"/>
      <c r="HL292" s="29"/>
      <c r="HM292" s="29"/>
      <c r="HN292" s="29"/>
      <c r="HO292" s="29"/>
      <c r="HP292" s="29"/>
      <c r="HQ292" s="29"/>
      <c r="HR292" s="29"/>
      <c r="HS292" s="29"/>
      <c r="HT292" s="29"/>
      <c r="HU292" s="29"/>
      <c r="HV292" s="29"/>
      <c r="HW292" s="29"/>
      <c r="HX292" s="29"/>
      <c r="HY292" s="29"/>
      <c r="HZ292" s="29"/>
      <c r="IA292" s="29"/>
      <c r="IB292" s="29"/>
      <c r="IC292" s="29"/>
      <c r="ID292" s="29"/>
      <c r="IE292" s="29"/>
      <c r="IF292" s="29"/>
      <c r="IG292" s="29"/>
      <c r="IH292" s="29"/>
      <c r="II292" s="29"/>
      <c r="IJ292" s="29"/>
      <c r="IK292" s="29"/>
      <c r="IL292" s="29"/>
      <c r="IM292" s="29"/>
      <c r="IN292" s="29"/>
      <c r="IO292" s="29"/>
      <c r="IP292" s="29"/>
      <c r="IQ292" s="29"/>
      <c r="IR292" s="29"/>
      <c r="IS292" s="29"/>
      <c r="IT292" s="29"/>
      <c r="IU292" s="29"/>
      <c r="IV292" s="29"/>
      <c r="IW292" s="29"/>
      <c r="IX292" s="29"/>
      <c r="IY292" s="29"/>
      <c r="IZ292" s="29"/>
      <c r="JA292" s="29"/>
      <c r="JB292" s="29"/>
      <c r="JC292" s="29"/>
      <c r="JD292" s="29"/>
      <c r="JE292" s="29"/>
      <c r="JF292" s="29"/>
      <c r="JG292" s="29"/>
      <c r="JH292" s="29"/>
      <c r="JI292" s="29"/>
      <c r="JJ292" s="29"/>
      <c r="JK292" s="29"/>
      <c r="JL292" s="29"/>
      <c r="JM292" s="29"/>
      <c r="JN292" s="29"/>
      <c r="JO292" s="29"/>
      <c r="JP292" s="29"/>
      <c r="JQ292" s="29"/>
      <c r="JR292" s="29"/>
      <c r="JS292" s="29"/>
      <c r="JT292" s="29"/>
      <c r="JU292" s="29"/>
      <c r="JV292" s="29"/>
      <c r="JW292" s="29"/>
      <c r="JX292" s="29"/>
      <c r="JY292" s="29"/>
      <c r="JZ292" s="29"/>
      <c r="KA292" s="29"/>
      <c r="KB292" s="29"/>
      <c r="KC292" s="29"/>
      <c r="KD292" s="29"/>
      <c r="KE292" s="29"/>
      <c r="KF292" s="29"/>
      <c r="KG292" s="29"/>
      <c r="KH292" s="29"/>
      <c r="KI292" s="29"/>
      <c r="KJ292" s="29"/>
      <c r="KK292" s="29"/>
      <c r="KL292" s="29"/>
      <c r="KM292" s="29"/>
      <c r="KN292" s="29"/>
      <c r="KO292" s="29"/>
      <c r="KP292" s="29"/>
      <c r="KQ292" s="29"/>
      <c r="KR292" s="29"/>
      <c r="KS292" s="29"/>
      <c r="KT292" s="29"/>
      <c r="KU292" s="29"/>
      <c r="KV292" s="29"/>
      <c r="KW292" s="29"/>
      <c r="KX292" s="29"/>
      <c r="KY292" s="29"/>
      <c r="KZ292" s="29"/>
      <c r="LA292" s="29"/>
      <c r="LB292" s="29"/>
      <c r="LC292" s="29"/>
      <c r="LD292" s="29"/>
      <c r="LE292" s="29"/>
      <c r="LF292" s="29"/>
      <c r="LG292" s="29"/>
      <c r="LH292" s="29"/>
      <c r="LI292" s="29"/>
      <c r="LJ292" s="29"/>
      <c r="LK292" s="29"/>
      <c r="LL292" s="29"/>
      <c r="LM292" s="29"/>
      <c r="LN292" s="29"/>
      <c r="LO292" s="29"/>
      <c r="LP292" s="29"/>
      <c r="LQ292" s="29"/>
      <c r="LR292" s="29"/>
      <c r="LS292" s="29"/>
      <c r="LT292" s="29"/>
      <c r="LU292" s="29"/>
      <c r="LV292" s="29"/>
      <c r="LW292" s="29"/>
      <c r="LX292" s="29"/>
      <c r="LY292" s="29"/>
      <c r="LZ292" s="29"/>
      <c r="MA292" s="29"/>
      <c r="MB292" s="29"/>
      <c r="MC292" s="29"/>
      <c r="MD292" s="29"/>
      <c r="ME292" s="29"/>
      <c r="MF292" s="29"/>
      <c r="MG292" s="29"/>
      <c r="MH292" s="29"/>
      <c r="MI292" s="29"/>
      <c r="MJ292" s="29"/>
      <c r="MK292" s="29"/>
      <c r="ML292" s="29"/>
      <c r="MM292" s="29"/>
      <c r="MN292" s="29"/>
      <c r="MO292" s="29"/>
      <c r="MP292" s="29"/>
      <c r="MQ292" s="29"/>
      <c r="MR292" s="29"/>
      <c r="MS292" s="29"/>
      <c r="MT292" s="29"/>
      <c r="MU292" s="29"/>
      <c r="MV292" s="29"/>
      <c r="MW292" s="29"/>
      <c r="MX292" s="29"/>
      <c r="MY292" s="29"/>
      <c r="MZ292" s="29"/>
      <c r="NA292" s="29"/>
      <c r="NB292" s="29"/>
      <c r="NC292" s="29"/>
      <c r="ND292" s="29"/>
      <c r="NE292" s="29"/>
      <c r="NF292" s="29"/>
      <c r="NG292" s="29"/>
      <c r="NH292" s="29"/>
      <c r="NI292" s="29"/>
      <c r="NJ292" s="29"/>
      <c r="NK292" s="29"/>
      <c r="NL292" s="29"/>
      <c r="NM292" s="29"/>
      <c r="NN292" s="29"/>
      <c r="NO292" s="29"/>
      <c r="NP292" s="29"/>
      <c r="NQ292" s="29"/>
      <c r="NR292" s="29"/>
      <c r="NS292" s="29"/>
      <c r="NT292" s="29"/>
      <c r="NU292" s="29"/>
      <c r="NV292" s="29"/>
      <c r="NW292" s="29"/>
      <c r="NX292" s="29"/>
      <c r="NY292" s="29"/>
      <c r="NZ292" s="29"/>
      <c r="OA292" s="29"/>
      <c r="OB292" s="29"/>
      <c r="OC292" s="29"/>
      <c r="OD292" s="29"/>
      <c r="OE292" s="29"/>
      <c r="OF292" s="29"/>
      <c r="OG292" s="29"/>
      <c r="OH292" s="29"/>
      <c r="OI292" s="29"/>
      <c r="OJ292" s="29"/>
      <c r="OK292" s="29"/>
      <c r="OL292" s="29"/>
      <c r="OM292" s="29"/>
      <c r="ON292" s="29"/>
      <c r="OO292" s="29"/>
      <c r="OP292" s="29"/>
      <c r="OQ292" s="29"/>
      <c r="OR292" s="29"/>
      <c r="OS292" s="29"/>
      <c r="OT292" s="29"/>
      <c r="OU292" s="29"/>
      <c r="OV292" s="29"/>
      <c r="OW292" s="29"/>
      <c r="OX292" s="29"/>
      <c r="OY292" s="29"/>
      <c r="OZ292" s="29"/>
      <c r="PA292" s="29"/>
      <c r="PB292" s="29"/>
      <c r="PC292" s="29"/>
      <c r="PD292" s="29"/>
      <c r="PE292" s="29"/>
      <c r="PF292" s="29"/>
      <c r="PG292" s="29"/>
      <c r="PH292" s="29"/>
      <c r="PI292" s="29"/>
      <c r="PJ292" s="29"/>
      <c r="PK292" s="29"/>
      <c r="PL292" s="29"/>
      <c r="PM292" s="29"/>
      <c r="PN292" s="29"/>
      <c r="PO292" s="29"/>
      <c r="PP292" s="29"/>
      <c r="PQ292" s="29"/>
      <c r="PR292" s="29"/>
      <c r="PS292" s="29"/>
      <c r="PT292" s="29"/>
      <c r="PU292" s="29"/>
      <c r="PV292" s="29"/>
      <c r="PW292" s="29"/>
      <c r="PX292" s="29"/>
      <c r="PY292" s="29"/>
      <c r="PZ292" s="29"/>
      <c r="QA292" s="29"/>
      <c r="QB292" s="29"/>
      <c r="QC292" s="29"/>
      <c r="QD292" s="29"/>
      <c r="QE292" s="29"/>
      <c r="QF292" s="29"/>
      <c r="QG292" s="29"/>
      <c r="QH292" s="29"/>
      <c r="QI292" s="29"/>
      <c r="QJ292" s="29"/>
      <c r="QK292" s="29"/>
      <c r="QL292" s="29"/>
      <c r="QM292" s="29"/>
      <c r="QN292" s="29"/>
      <c r="QO292" s="29"/>
      <c r="QP292" s="29"/>
      <c r="QQ292" s="29"/>
      <c r="QR292" s="29"/>
      <c r="QS292" s="29"/>
      <c r="QT292" s="29"/>
      <c r="QU292" s="29"/>
      <c r="QV292" s="29"/>
      <c r="QW292" s="29"/>
      <c r="QX292" s="29"/>
      <c r="QY292" s="29"/>
      <c r="QZ292" s="29"/>
      <c r="RA292" s="29"/>
      <c r="RB292" s="29"/>
      <c r="RC292" s="29"/>
      <c r="RD292" s="29"/>
      <c r="RE292" s="29"/>
      <c r="RF292" s="29"/>
      <c r="RG292" s="29"/>
      <c r="RH292" s="29"/>
      <c r="RI292" s="29"/>
      <c r="RJ292" s="29"/>
      <c r="RK292" s="29"/>
      <c r="RL292" s="29"/>
      <c r="RM292" s="29"/>
      <c r="RN292" s="29"/>
      <c r="RO292" s="29"/>
      <c r="RP292" s="29"/>
      <c r="RQ292" s="29"/>
      <c r="RR292" s="29"/>
      <c r="RS292" s="29"/>
      <c r="RT292" s="29"/>
      <c r="RU292" s="29"/>
      <c r="RV292" s="29"/>
      <c r="RW292" s="29"/>
      <c r="RX292" s="29"/>
      <c r="RY292" s="29"/>
      <c r="RZ292" s="29"/>
      <c r="SA292" s="29"/>
      <c r="SB292" s="29"/>
      <c r="SC292" s="29"/>
      <c r="SD292" s="29"/>
      <c r="SE292" s="29"/>
      <c r="SF292" s="29"/>
      <c r="SG292" s="29"/>
      <c r="SH292" s="29"/>
      <c r="SI292" s="29"/>
      <c r="SJ292" s="29"/>
      <c r="SK292" s="29"/>
      <c r="SL292" s="29"/>
      <c r="SM292" s="29"/>
      <c r="SN292" s="29"/>
      <c r="SO292" s="29"/>
      <c r="SP292" s="29"/>
      <c r="SQ292" s="29"/>
      <c r="SR292" s="29"/>
      <c r="SS292" s="29"/>
      <c r="ST292" s="29"/>
      <c r="SU292" s="29"/>
      <c r="SV292" s="29"/>
      <c r="SW292" s="29"/>
      <c r="SX292" s="29"/>
      <c r="SY292" s="29"/>
      <c r="SZ292" s="29"/>
      <c r="TA292" s="29"/>
      <c r="TB292" s="29"/>
      <c r="TC292" s="29"/>
      <c r="TD292" s="29"/>
      <c r="TE292" s="29"/>
      <c r="TF292" s="29"/>
      <c r="TG292" s="29"/>
      <c r="TH292" s="29"/>
      <c r="TI292" s="29"/>
      <c r="TJ292" s="29"/>
      <c r="TK292" s="29"/>
      <c r="TL292" s="29"/>
      <c r="TM292" s="29"/>
      <c r="TN292" s="29"/>
      <c r="TO292" s="29"/>
      <c r="TP292" s="29"/>
      <c r="TQ292" s="29"/>
      <c r="TR292" s="29"/>
      <c r="TS292" s="29"/>
      <c r="TT292" s="29"/>
      <c r="TU292" s="29"/>
      <c r="TV292" s="29"/>
      <c r="TW292" s="29"/>
      <c r="TX292" s="29"/>
      <c r="TY292" s="29"/>
      <c r="TZ292" s="29"/>
      <c r="UA292" s="29"/>
      <c r="UB292" s="29"/>
      <c r="UC292" s="29"/>
      <c r="UD292" s="29"/>
      <c r="UE292" s="29"/>
      <c r="UF292" s="29"/>
      <c r="UG292" s="29"/>
      <c r="UH292" s="29"/>
      <c r="UI292" s="29"/>
      <c r="UJ292" s="29"/>
      <c r="UK292" s="29"/>
      <c r="UL292" s="29"/>
      <c r="UM292" s="29"/>
      <c r="UN292" s="29"/>
      <c r="UO292" s="29"/>
      <c r="UP292" s="29"/>
      <c r="UQ292" s="29"/>
      <c r="UR292" s="29"/>
      <c r="US292" s="29"/>
      <c r="UT292" s="29"/>
      <c r="UU292" s="29"/>
      <c r="UV292" s="29"/>
      <c r="UW292" s="29"/>
      <c r="UX292" s="29"/>
      <c r="UY292" s="29"/>
      <c r="UZ292" s="29"/>
      <c r="VA292" s="29"/>
      <c r="VB292" s="29"/>
      <c r="VC292" s="29"/>
      <c r="VD292" s="29"/>
      <c r="VE292" s="29"/>
      <c r="VF292" s="29"/>
      <c r="VG292" s="29"/>
      <c r="VH292" s="29"/>
      <c r="VI292" s="29"/>
      <c r="VJ292" s="29"/>
      <c r="VK292" s="29"/>
      <c r="VL292" s="29"/>
      <c r="VM292" s="29"/>
      <c r="VN292" s="29"/>
      <c r="VO292" s="29"/>
      <c r="VP292" s="29"/>
      <c r="VQ292" s="29"/>
      <c r="VR292" s="29"/>
      <c r="VS292" s="29"/>
      <c r="VT292" s="29"/>
      <c r="VU292" s="29"/>
      <c r="VV292" s="29"/>
      <c r="VW292" s="29"/>
      <c r="VX292" s="29"/>
      <c r="VY292" s="29"/>
      <c r="VZ292" s="29"/>
      <c r="WA292" s="29"/>
      <c r="WB292" s="29"/>
      <c r="WC292" s="29"/>
      <c r="WD292" s="29"/>
      <c r="WE292" s="29"/>
      <c r="WF292" s="29"/>
      <c r="WG292" s="29"/>
      <c r="WH292" s="29"/>
      <c r="WI292" s="29"/>
      <c r="WJ292" s="29"/>
      <c r="WK292" s="29"/>
      <c r="WL292" s="29"/>
      <c r="WM292" s="29"/>
      <c r="WN292" s="29"/>
      <c r="WO292" s="29"/>
      <c r="WP292" s="29"/>
      <c r="WQ292" s="29"/>
      <c r="WR292" s="29"/>
      <c r="WS292" s="29"/>
      <c r="WT292" s="29"/>
      <c r="WU292" s="29"/>
      <c r="WV292" s="29"/>
      <c r="WW292" s="29"/>
      <c r="WX292" s="29"/>
      <c r="WY292" s="29"/>
      <c r="WZ292" s="29"/>
      <c r="XA292" s="29"/>
      <c r="XB292" s="29"/>
      <c r="XC292" s="29"/>
      <c r="XD292" s="29"/>
      <c r="XE292" s="29"/>
      <c r="XF292" s="29"/>
      <c r="XG292" s="29"/>
      <c r="XH292" s="29"/>
      <c r="XI292" s="29"/>
      <c r="XJ292" s="29"/>
      <c r="XK292" s="29"/>
      <c r="XL292" s="29"/>
      <c r="XM292" s="29"/>
      <c r="XN292" s="29"/>
      <c r="XO292" s="29"/>
      <c r="XP292" s="29"/>
      <c r="XQ292" s="29"/>
      <c r="XR292" s="29"/>
      <c r="XS292" s="29"/>
      <c r="XT292" s="29"/>
      <c r="XU292" s="29"/>
      <c r="XV292" s="29"/>
      <c r="XW292" s="29"/>
      <c r="XX292" s="29"/>
      <c r="XY292" s="29"/>
      <c r="XZ292" s="29"/>
      <c r="YA292" s="29"/>
      <c r="YB292" s="29"/>
      <c r="YC292" s="29"/>
      <c r="YD292" s="29"/>
      <c r="YE292" s="29"/>
      <c r="YF292" s="29"/>
      <c r="YG292" s="29"/>
      <c r="YH292" s="29"/>
      <c r="YI292" s="29"/>
      <c r="YJ292" s="29"/>
      <c r="YK292" s="29"/>
      <c r="YL292" s="29"/>
      <c r="YM292" s="29"/>
      <c r="YN292" s="29"/>
      <c r="YO292" s="29"/>
      <c r="YP292" s="29"/>
      <c r="YQ292" s="29"/>
      <c r="YR292" s="29"/>
      <c r="YS292" s="29"/>
      <c r="YT292" s="29"/>
      <c r="YU292" s="29"/>
      <c r="YV292" s="29"/>
      <c r="YW292" s="29"/>
      <c r="YX292" s="29"/>
      <c r="YY292" s="29"/>
      <c r="YZ292" s="29"/>
      <c r="ZA292" s="29"/>
      <c r="ZB292" s="29"/>
      <c r="ZC292" s="29"/>
      <c r="ZD292" s="29"/>
      <c r="ZE292" s="29"/>
      <c r="ZF292" s="29"/>
      <c r="ZG292" s="29"/>
      <c r="ZH292" s="29"/>
      <c r="ZI292" s="29"/>
      <c r="ZJ292" s="29"/>
      <c r="ZK292" s="29"/>
      <c r="ZL292" s="29"/>
      <c r="ZM292" s="29"/>
      <c r="ZN292" s="29"/>
      <c r="ZO292" s="29"/>
      <c r="ZP292" s="29"/>
      <c r="ZQ292" s="29"/>
      <c r="ZR292" s="29"/>
      <c r="ZS292" s="29"/>
      <c r="ZT292" s="29"/>
      <c r="ZU292" s="29"/>
      <c r="ZV292" s="29"/>
      <c r="ZW292" s="29"/>
      <c r="ZX292" s="29"/>
      <c r="ZY292" s="29"/>
      <c r="ZZ292" s="29"/>
      <c r="AAA292" s="29"/>
      <c r="AAB292" s="29"/>
      <c r="AAC292" s="29"/>
      <c r="AAD292" s="29"/>
      <c r="AAE292" s="29"/>
      <c r="AAF292" s="29"/>
      <c r="AAG292" s="29"/>
      <c r="AAH292" s="29"/>
      <c r="AAI292" s="29"/>
      <c r="AAJ292" s="29"/>
      <c r="AAK292" s="29"/>
      <c r="AAL292" s="29"/>
      <c r="AAM292" s="29"/>
      <c r="AAN292" s="29"/>
      <c r="AAO292" s="29"/>
      <c r="AAP292" s="29"/>
      <c r="AAQ292" s="29"/>
      <c r="AAR292" s="29"/>
      <c r="AAS292" s="29"/>
      <c r="AAT292" s="29"/>
      <c r="AAU292" s="29"/>
      <c r="AAV292" s="29"/>
      <c r="AAW292" s="29"/>
      <c r="AAX292" s="29"/>
      <c r="AAY292" s="29"/>
      <c r="AAZ292" s="29"/>
      <c r="ABA292" s="29"/>
      <c r="ABB292" s="29"/>
      <c r="ABC292" s="29"/>
      <c r="ABD292" s="29"/>
      <c r="ABE292" s="29"/>
      <c r="ABF292" s="29"/>
      <c r="ABG292" s="29"/>
      <c r="ABH292" s="29"/>
      <c r="ABI292" s="29"/>
      <c r="ABJ292" s="29"/>
      <c r="ABK292" s="29"/>
      <c r="ABL292" s="29"/>
      <c r="ABM292" s="29"/>
      <c r="ABN292" s="29"/>
      <c r="ABO292" s="29"/>
      <c r="ABP292" s="29"/>
      <c r="ABQ292" s="29"/>
      <c r="ABR292" s="29"/>
      <c r="ABS292" s="29"/>
      <c r="ABT292" s="29"/>
      <c r="ABU292" s="29"/>
      <c r="ABV292" s="29"/>
      <c r="ABW292" s="29"/>
      <c r="ABX292" s="29"/>
      <c r="ABY292" s="29"/>
      <c r="ABZ292" s="29"/>
      <c r="ACA292" s="29"/>
      <c r="ACB292" s="29"/>
      <c r="ACC292" s="29"/>
      <c r="ACD292" s="29"/>
      <c r="ACE292" s="29"/>
      <c r="ACF292" s="29"/>
      <c r="ACG292" s="29"/>
      <c r="ACH292" s="29"/>
      <c r="ACI292" s="29"/>
      <c r="ACJ292" s="29"/>
      <c r="ACK292" s="29"/>
      <c r="ACL292" s="29"/>
      <c r="ACM292" s="29"/>
      <c r="ACN292" s="29"/>
      <c r="ACO292" s="29"/>
      <c r="ACP292" s="29"/>
      <c r="ACQ292" s="29"/>
      <c r="ACR292" s="29"/>
      <c r="ACS292" s="29"/>
      <c r="ACT292" s="29"/>
      <c r="ACU292" s="29"/>
      <c r="ACV292" s="29"/>
      <c r="ACW292" s="29"/>
      <c r="ACX292" s="29"/>
      <c r="ACY292" s="29"/>
      <c r="ACZ292" s="29"/>
      <c r="ADA292" s="29"/>
      <c r="ADB292" s="29"/>
      <c r="ADC292" s="29"/>
      <c r="ADD292" s="29"/>
      <c r="ADE292" s="29"/>
      <c r="ADF292" s="29"/>
      <c r="ADG292" s="29"/>
      <c r="ADH292" s="29"/>
      <c r="ADI292" s="29"/>
      <c r="ADJ292" s="29"/>
      <c r="ADK292" s="29"/>
      <c r="ADL292" s="29"/>
      <c r="ADM292" s="29"/>
      <c r="ADN292" s="29"/>
      <c r="ADO292" s="29"/>
      <c r="ADP292" s="29"/>
      <c r="ADQ292" s="29"/>
      <c r="ADR292" s="29"/>
      <c r="ADS292" s="29"/>
      <c r="ADT292" s="29"/>
      <c r="ADU292" s="29"/>
      <c r="ADV292" s="29"/>
      <c r="ADW292" s="29"/>
      <c r="ADX292" s="29"/>
      <c r="ADY292" s="29"/>
      <c r="ADZ292" s="29"/>
      <c r="AEA292" s="29"/>
      <c r="AEB292" s="29"/>
      <c r="AEC292" s="29"/>
      <c r="AED292" s="29"/>
      <c r="AEE292" s="29"/>
      <c r="AEF292" s="29"/>
      <c r="AEG292" s="29"/>
      <c r="AEH292" s="29"/>
      <c r="AEI292" s="29"/>
      <c r="AEJ292" s="29"/>
      <c r="AEK292" s="29"/>
      <c r="AEL292" s="29"/>
      <c r="AEM292" s="29"/>
      <c r="AEN292" s="29"/>
      <c r="AEO292" s="29"/>
      <c r="AEP292" s="29"/>
      <c r="AEQ292" s="29"/>
      <c r="AER292" s="29"/>
      <c r="AES292" s="29"/>
      <c r="AET292" s="29"/>
      <c r="AEU292" s="29"/>
      <c r="AEV292" s="29"/>
      <c r="AEW292" s="29"/>
      <c r="AEX292" s="29"/>
      <c r="AEY292" s="29"/>
      <c r="AEZ292" s="29"/>
      <c r="AFA292" s="29"/>
      <c r="AFB292" s="29"/>
      <c r="AFC292" s="29"/>
      <c r="AFD292" s="29"/>
      <c r="AFE292" s="29"/>
      <c r="AFF292" s="29"/>
      <c r="AFG292" s="29"/>
      <c r="AFH292" s="29"/>
      <c r="AFI292" s="29"/>
      <c r="AFJ292" s="29"/>
      <c r="AFK292" s="29"/>
      <c r="AFL292" s="29"/>
      <c r="AFM292" s="29"/>
      <c r="AFN292" s="29"/>
      <c r="AFO292" s="29"/>
      <c r="AFP292" s="29"/>
      <c r="AFQ292" s="29"/>
      <c r="AFR292" s="29"/>
      <c r="AFS292" s="29"/>
      <c r="AFT292" s="29"/>
      <c r="AFU292" s="29"/>
      <c r="AFV292" s="29"/>
      <c r="AFW292" s="29"/>
      <c r="AFX292" s="29"/>
      <c r="AFY292" s="29"/>
      <c r="AFZ292" s="29"/>
      <c r="AGA292" s="29"/>
      <c r="AGB292" s="29"/>
      <c r="AGC292" s="29"/>
      <c r="AGD292" s="29"/>
      <c r="AGE292" s="29"/>
      <c r="AGF292" s="29"/>
      <c r="AGG292" s="29"/>
      <c r="AGH292" s="29"/>
      <c r="AGI292" s="29"/>
      <c r="AGJ292" s="29"/>
      <c r="AGK292" s="29"/>
      <c r="AGL292" s="29"/>
      <c r="AGM292" s="29"/>
      <c r="AGN292" s="29"/>
      <c r="AGO292" s="29"/>
      <c r="AGP292" s="29"/>
      <c r="AGQ292" s="29"/>
      <c r="AGR292" s="29"/>
      <c r="AGS292" s="29"/>
      <c r="AGT292" s="29"/>
      <c r="AGU292" s="29"/>
      <c r="AGV292" s="29"/>
      <c r="AGW292" s="29"/>
      <c r="AGX292" s="29"/>
      <c r="AGY292" s="29"/>
      <c r="AGZ292" s="29"/>
      <c r="AHA292" s="29"/>
      <c r="AHB292" s="29"/>
      <c r="AHC292" s="29"/>
      <c r="AHD292" s="29"/>
      <c r="AHE292" s="29"/>
      <c r="AHF292" s="29"/>
      <c r="AHG292" s="29"/>
      <c r="AHH292" s="29"/>
      <c r="AHI292" s="29"/>
      <c r="AHJ292" s="29"/>
      <c r="AHK292" s="29"/>
      <c r="AHL292" s="29"/>
      <c r="AHM292" s="29"/>
      <c r="AHN292" s="29"/>
      <c r="AHO292" s="29"/>
      <c r="AHP292" s="29"/>
      <c r="AHQ292" s="29"/>
      <c r="AHR292" s="29"/>
      <c r="AHS292" s="29"/>
      <c r="AHT292" s="29"/>
      <c r="AHU292" s="29"/>
      <c r="AHV292" s="29"/>
      <c r="AHW292" s="29"/>
      <c r="AHX292" s="29"/>
      <c r="AHY292" s="29"/>
      <c r="AHZ292" s="29"/>
      <c r="AIA292" s="29"/>
      <c r="AIB292" s="29"/>
      <c r="AIC292" s="29"/>
      <c r="AID292" s="29"/>
      <c r="AIE292" s="29"/>
      <c r="AIF292" s="29"/>
      <c r="AIG292" s="29"/>
      <c r="AIH292" s="29"/>
      <c r="AII292" s="29"/>
      <c r="AIJ292" s="29"/>
      <c r="AIK292" s="29"/>
      <c r="AIL292" s="29"/>
      <c r="AIM292" s="29"/>
      <c r="AIN292" s="29"/>
      <c r="AIO292" s="29"/>
      <c r="AIP292" s="29"/>
      <c r="AIQ292" s="29"/>
      <c r="AIR292" s="29"/>
      <c r="AIS292" s="29"/>
      <c r="AIT292" s="29"/>
      <c r="AIU292" s="29"/>
      <c r="AIV292" s="29"/>
      <c r="AIW292" s="29"/>
      <c r="AIX292" s="29"/>
      <c r="AIY292" s="29"/>
      <c r="AIZ292" s="29"/>
      <c r="AJA292" s="29"/>
      <c r="AJB292" s="29"/>
      <c r="AJC292" s="29"/>
      <c r="AJD292" s="29"/>
      <c r="AJE292" s="29"/>
      <c r="AJF292" s="29"/>
      <c r="AJG292" s="29"/>
      <c r="AJH292" s="29"/>
      <c r="AJI292" s="29"/>
      <c r="AJJ292" s="29"/>
      <c r="AJK292" s="29"/>
      <c r="AJL292" s="29"/>
      <c r="AJM292" s="29"/>
      <c r="AJN292" s="29"/>
      <c r="AJO292" s="29"/>
      <c r="AJP292" s="29"/>
      <c r="AJQ292" s="29"/>
      <c r="AJR292" s="29"/>
      <c r="AJS292" s="29"/>
      <c r="AJT292" s="29"/>
      <c r="AJU292" s="29"/>
      <c r="AJV292" s="29"/>
      <c r="AJW292" s="29"/>
      <c r="AJX292" s="29"/>
      <c r="AJY292" s="29"/>
      <c r="AJZ292" s="29"/>
      <c r="AKA292" s="29"/>
      <c r="AKB292" s="29"/>
      <c r="AKC292" s="29"/>
      <c r="AKD292" s="29"/>
      <c r="AKE292" s="29"/>
      <c r="AKF292" s="29"/>
      <c r="AKG292" s="29"/>
      <c r="AKH292" s="29"/>
      <c r="AKI292" s="29"/>
      <c r="AKJ292" s="29"/>
      <c r="AKK292" s="29"/>
      <c r="AKL292" s="29"/>
      <c r="AKM292" s="29"/>
      <c r="AKN292" s="29"/>
      <c r="AKO292" s="29"/>
      <c r="AKP292" s="29"/>
      <c r="AKQ292" s="29"/>
      <c r="AKR292" s="29"/>
      <c r="AKS292" s="29"/>
      <c r="AKT292" s="29"/>
      <c r="AKU292" s="29"/>
      <c r="AKV292" s="29"/>
      <c r="AKW292" s="29"/>
      <c r="AKX292" s="29"/>
      <c r="AKY292" s="29"/>
      <c r="AKZ292" s="29"/>
      <c r="ALA292" s="29"/>
      <c r="ALB292" s="29"/>
      <c r="ALC292" s="29"/>
      <c r="ALD292" s="29"/>
      <c r="ALE292" s="29"/>
      <c r="ALF292" s="29"/>
      <c r="ALG292" s="29"/>
      <c r="ALH292" s="29"/>
      <c r="ALI292" s="29"/>
      <c r="ALJ292" s="29"/>
      <c r="ALK292" s="29"/>
      <c r="ALL292" s="29"/>
      <c r="ALM292" s="29"/>
      <c r="ALN292" s="29"/>
      <c r="ALO292" s="29"/>
      <c r="ALP292" s="29"/>
      <c r="ALQ292" s="29"/>
      <c r="ALR292" s="29"/>
      <c r="ALS292" s="29"/>
      <c r="ALT292" s="29"/>
      <c r="ALU292" s="29"/>
      <c r="ALV292" s="29"/>
      <c r="ALW292" s="29"/>
      <c r="ALX292" s="29"/>
      <c r="ALY292" s="29"/>
      <c r="ALZ292" s="29"/>
      <c r="AMA292" s="29"/>
      <c r="AMB292" s="29"/>
      <c r="AMC292" s="29"/>
      <c r="AMD292" s="29"/>
      <c r="AME292" s="29"/>
      <c r="AMF292" s="29"/>
      <c r="AMG292" s="29"/>
      <c r="AMH292" s="29"/>
      <c r="AMI292" s="29"/>
      <c r="AMJ292" s="29"/>
    </row>
    <row r="293" spans="1:1024" s="45" customFormat="1" ht="38.25" customHeight="1">
      <c r="A293" s="451"/>
      <c r="B293" s="453"/>
      <c r="C293" s="370"/>
      <c r="D293" s="368"/>
      <c r="E293" s="1" t="s">
        <v>118</v>
      </c>
      <c r="F293" s="1">
        <v>3</v>
      </c>
      <c r="G293" s="292" t="s">
        <v>43</v>
      </c>
      <c r="H293" s="366"/>
      <c r="I293" s="21" t="s">
        <v>182</v>
      </c>
      <c r="J293" s="1" t="s">
        <v>282</v>
      </c>
      <c r="K293" s="1">
        <v>3</v>
      </c>
      <c r="L293" s="366"/>
      <c r="M293" s="366"/>
      <c r="N293" s="366"/>
      <c r="O293" s="366"/>
      <c r="P293" s="366"/>
      <c r="Q293" s="392"/>
      <c r="R293" s="392"/>
      <c r="S293" s="392"/>
      <c r="T293" s="392"/>
      <c r="U293" s="392"/>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c r="BX293" s="29"/>
      <c r="BY293" s="29"/>
      <c r="BZ293" s="29"/>
      <c r="CA293" s="29"/>
      <c r="CB293" s="29"/>
      <c r="CC293" s="29"/>
      <c r="CD293" s="29"/>
      <c r="CE293" s="29"/>
      <c r="CF293" s="29"/>
      <c r="CG293" s="29"/>
      <c r="CH293" s="29"/>
      <c r="CI293" s="29"/>
      <c r="CJ293" s="29"/>
      <c r="CK293" s="29"/>
      <c r="CL293" s="29"/>
      <c r="CM293" s="29"/>
      <c r="CN293" s="29"/>
      <c r="CO293" s="29"/>
      <c r="CP293" s="29"/>
      <c r="CQ293" s="29"/>
      <c r="CR293" s="29"/>
      <c r="CS293" s="29"/>
      <c r="CT293" s="29"/>
      <c r="CU293" s="29"/>
      <c r="CV293" s="29"/>
      <c r="CW293" s="29"/>
      <c r="CX293" s="29"/>
      <c r="CY293" s="29"/>
      <c r="CZ293" s="29"/>
      <c r="DA293" s="29"/>
      <c r="DB293" s="29"/>
      <c r="DC293" s="29"/>
      <c r="DD293" s="29"/>
      <c r="DE293" s="29"/>
      <c r="DF293" s="29"/>
      <c r="DG293" s="29"/>
      <c r="DH293" s="29"/>
      <c r="DI293" s="29"/>
      <c r="DJ293" s="29"/>
      <c r="DK293" s="29"/>
      <c r="DL293" s="29"/>
      <c r="DM293" s="29"/>
      <c r="DN293" s="29"/>
      <c r="DO293" s="29"/>
      <c r="DP293" s="29"/>
      <c r="DQ293" s="29"/>
      <c r="DR293" s="29"/>
      <c r="DS293" s="29"/>
      <c r="DT293" s="29"/>
      <c r="DU293" s="29"/>
      <c r="DV293" s="29"/>
      <c r="DW293" s="29"/>
      <c r="DX293" s="29"/>
      <c r="DY293" s="29"/>
      <c r="DZ293" s="29"/>
      <c r="EA293" s="29"/>
      <c r="EB293" s="29"/>
      <c r="EC293" s="29"/>
      <c r="ED293" s="29"/>
      <c r="EE293" s="29"/>
      <c r="EF293" s="29"/>
      <c r="EG293" s="29"/>
      <c r="EH293" s="29"/>
      <c r="EI293" s="29"/>
      <c r="EJ293" s="29"/>
      <c r="EK293" s="29"/>
      <c r="EL293" s="29"/>
      <c r="EM293" s="29"/>
      <c r="EN293" s="29"/>
      <c r="EO293" s="29"/>
      <c r="EP293" s="29"/>
      <c r="EQ293" s="29"/>
      <c r="ER293" s="29"/>
      <c r="ES293" s="29"/>
      <c r="ET293" s="29"/>
      <c r="EU293" s="29"/>
      <c r="EV293" s="29"/>
      <c r="EW293" s="29"/>
      <c r="EX293" s="29"/>
      <c r="EY293" s="29"/>
      <c r="EZ293" s="29"/>
      <c r="FA293" s="29"/>
      <c r="FB293" s="29"/>
      <c r="FC293" s="29"/>
      <c r="FD293" s="29"/>
      <c r="FE293" s="29"/>
      <c r="FF293" s="29"/>
      <c r="FG293" s="29"/>
      <c r="FH293" s="29"/>
      <c r="FI293" s="29"/>
      <c r="FJ293" s="29"/>
      <c r="FK293" s="29"/>
      <c r="FL293" s="29"/>
      <c r="FM293" s="29"/>
      <c r="FN293" s="29"/>
      <c r="FO293" s="29"/>
      <c r="FP293" s="29"/>
      <c r="FQ293" s="29"/>
      <c r="FR293" s="29"/>
      <c r="FS293" s="29"/>
      <c r="FT293" s="29"/>
      <c r="FU293" s="29"/>
      <c r="FV293" s="29"/>
      <c r="FW293" s="29"/>
      <c r="FX293" s="29"/>
      <c r="FY293" s="29"/>
      <c r="FZ293" s="29"/>
      <c r="GA293" s="29"/>
      <c r="GB293" s="29"/>
      <c r="GC293" s="29"/>
      <c r="GD293" s="29"/>
      <c r="GE293" s="29"/>
      <c r="GF293" s="29"/>
      <c r="GG293" s="29"/>
      <c r="GH293" s="29"/>
      <c r="GI293" s="29"/>
      <c r="GJ293" s="29"/>
      <c r="GK293" s="29"/>
      <c r="GL293" s="29"/>
      <c r="GM293" s="29"/>
      <c r="GN293" s="29"/>
      <c r="GO293" s="29"/>
      <c r="GP293" s="29"/>
      <c r="GQ293" s="29"/>
      <c r="GR293" s="29"/>
      <c r="GS293" s="29"/>
      <c r="GT293" s="29"/>
      <c r="GU293" s="29"/>
      <c r="GV293" s="29"/>
      <c r="GW293" s="29"/>
      <c r="GX293" s="29"/>
      <c r="GY293" s="29"/>
      <c r="GZ293" s="29"/>
      <c r="HA293" s="29"/>
      <c r="HB293" s="29"/>
      <c r="HC293" s="29"/>
      <c r="HD293" s="29"/>
      <c r="HE293" s="29"/>
      <c r="HF293" s="29"/>
      <c r="HG293" s="29"/>
      <c r="HH293" s="29"/>
      <c r="HI293" s="29"/>
      <c r="HJ293" s="29"/>
      <c r="HK293" s="29"/>
      <c r="HL293" s="29"/>
      <c r="HM293" s="29"/>
      <c r="HN293" s="29"/>
      <c r="HO293" s="29"/>
      <c r="HP293" s="29"/>
      <c r="HQ293" s="29"/>
      <c r="HR293" s="29"/>
      <c r="HS293" s="29"/>
      <c r="HT293" s="29"/>
      <c r="HU293" s="29"/>
      <c r="HV293" s="29"/>
      <c r="HW293" s="29"/>
      <c r="HX293" s="29"/>
      <c r="HY293" s="29"/>
      <c r="HZ293" s="29"/>
      <c r="IA293" s="29"/>
      <c r="IB293" s="29"/>
      <c r="IC293" s="29"/>
      <c r="ID293" s="29"/>
      <c r="IE293" s="29"/>
      <c r="IF293" s="29"/>
      <c r="IG293" s="29"/>
      <c r="IH293" s="29"/>
      <c r="II293" s="29"/>
      <c r="IJ293" s="29"/>
      <c r="IK293" s="29"/>
      <c r="IL293" s="29"/>
      <c r="IM293" s="29"/>
      <c r="IN293" s="29"/>
      <c r="IO293" s="29"/>
      <c r="IP293" s="29"/>
      <c r="IQ293" s="29"/>
      <c r="IR293" s="29"/>
      <c r="IS293" s="29"/>
      <c r="IT293" s="29"/>
      <c r="IU293" s="29"/>
      <c r="IV293" s="29"/>
      <c r="IW293" s="29"/>
      <c r="IX293" s="29"/>
      <c r="IY293" s="29"/>
      <c r="IZ293" s="29"/>
      <c r="JA293" s="29"/>
      <c r="JB293" s="29"/>
      <c r="JC293" s="29"/>
      <c r="JD293" s="29"/>
      <c r="JE293" s="29"/>
      <c r="JF293" s="29"/>
      <c r="JG293" s="29"/>
      <c r="JH293" s="29"/>
      <c r="JI293" s="29"/>
      <c r="JJ293" s="29"/>
      <c r="JK293" s="29"/>
      <c r="JL293" s="29"/>
      <c r="JM293" s="29"/>
      <c r="JN293" s="29"/>
      <c r="JO293" s="29"/>
      <c r="JP293" s="29"/>
      <c r="JQ293" s="29"/>
      <c r="JR293" s="29"/>
      <c r="JS293" s="29"/>
      <c r="JT293" s="29"/>
      <c r="JU293" s="29"/>
      <c r="JV293" s="29"/>
      <c r="JW293" s="29"/>
      <c r="JX293" s="29"/>
      <c r="JY293" s="29"/>
      <c r="JZ293" s="29"/>
      <c r="KA293" s="29"/>
      <c r="KB293" s="29"/>
      <c r="KC293" s="29"/>
      <c r="KD293" s="29"/>
      <c r="KE293" s="29"/>
      <c r="KF293" s="29"/>
      <c r="KG293" s="29"/>
      <c r="KH293" s="29"/>
      <c r="KI293" s="29"/>
      <c r="KJ293" s="29"/>
      <c r="KK293" s="29"/>
      <c r="KL293" s="29"/>
      <c r="KM293" s="29"/>
      <c r="KN293" s="29"/>
      <c r="KO293" s="29"/>
      <c r="KP293" s="29"/>
      <c r="KQ293" s="29"/>
      <c r="KR293" s="29"/>
      <c r="KS293" s="29"/>
      <c r="KT293" s="29"/>
      <c r="KU293" s="29"/>
      <c r="KV293" s="29"/>
      <c r="KW293" s="29"/>
      <c r="KX293" s="29"/>
      <c r="KY293" s="29"/>
      <c r="KZ293" s="29"/>
      <c r="LA293" s="29"/>
      <c r="LB293" s="29"/>
      <c r="LC293" s="29"/>
      <c r="LD293" s="29"/>
      <c r="LE293" s="29"/>
      <c r="LF293" s="29"/>
      <c r="LG293" s="29"/>
      <c r="LH293" s="29"/>
      <c r="LI293" s="29"/>
      <c r="LJ293" s="29"/>
      <c r="LK293" s="29"/>
      <c r="LL293" s="29"/>
      <c r="LM293" s="29"/>
      <c r="LN293" s="29"/>
      <c r="LO293" s="29"/>
      <c r="LP293" s="29"/>
      <c r="LQ293" s="29"/>
      <c r="LR293" s="29"/>
      <c r="LS293" s="29"/>
      <c r="LT293" s="29"/>
      <c r="LU293" s="29"/>
      <c r="LV293" s="29"/>
      <c r="LW293" s="29"/>
      <c r="LX293" s="29"/>
      <c r="LY293" s="29"/>
      <c r="LZ293" s="29"/>
      <c r="MA293" s="29"/>
      <c r="MB293" s="29"/>
      <c r="MC293" s="29"/>
      <c r="MD293" s="29"/>
      <c r="ME293" s="29"/>
      <c r="MF293" s="29"/>
      <c r="MG293" s="29"/>
      <c r="MH293" s="29"/>
      <c r="MI293" s="29"/>
      <c r="MJ293" s="29"/>
      <c r="MK293" s="29"/>
      <c r="ML293" s="29"/>
      <c r="MM293" s="29"/>
      <c r="MN293" s="29"/>
      <c r="MO293" s="29"/>
      <c r="MP293" s="29"/>
      <c r="MQ293" s="29"/>
      <c r="MR293" s="29"/>
      <c r="MS293" s="29"/>
      <c r="MT293" s="29"/>
      <c r="MU293" s="29"/>
      <c r="MV293" s="29"/>
      <c r="MW293" s="29"/>
      <c r="MX293" s="29"/>
      <c r="MY293" s="29"/>
      <c r="MZ293" s="29"/>
      <c r="NA293" s="29"/>
      <c r="NB293" s="29"/>
      <c r="NC293" s="29"/>
      <c r="ND293" s="29"/>
      <c r="NE293" s="29"/>
      <c r="NF293" s="29"/>
      <c r="NG293" s="29"/>
      <c r="NH293" s="29"/>
      <c r="NI293" s="29"/>
      <c r="NJ293" s="29"/>
      <c r="NK293" s="29"/>
      <c r="NL293" s="29"/>
      <c r="NM293" s="29"/>
      <c r="NN293" s="29"/>
      <c r="NO293" s="29"/>
      <c r="NP293" s="29"/>
      <c r="NQ293" s="29"/>
      <c r="NR293" s="29"/>
      <c r="NS293" s="29"/>
      <c r="NT293" s="29"/>
      <c r="NU293" s="29"/>
      <c r="NV293" s="29"/>
      <c r="NW293" s="29"/>
      <c r="NX293" s="29"/>
      <c r="NY293" s="29"/>
      <c r="NZ293" s="29"/>
      <c r="OA293" s="29"/>
      <c r="OB293" s="29"/>
      <c r="OC293" s="29"/>
      <c r="OD293" s="29"/>
      <c r="OE293" s="29"/>
      <c r="OF293" s="29"/>
      <c r="OG293" s="29"/>
      <c r="OH293" s="29"/>
      <c r="OI293" s="29"/>
      <c r="OJ293" s="29"/>
      <c r="OK293" s="29"/>
      <c r="OL293" s="29"/>
      <c r="OM293" s="29"/>
      <c r="ON293" s="29"/>
      <c r="OO293" s="29"/>
      <c r="OP293" s="29"/>
      <c r="OQ293" s="29"/>
      <c r="OR293" s="29"/>
      <c r="OS293" s="29"/>
      <c r="OT293" s="29"/>
      <c r="OU293" s="29"/>
      <c r="OV293" s="29"/>
      <c r="OW293" s="29"/>
      <c r="OX293" s="29"/>
      <c r="OY293" s="29"/>
      <c r="OZ293" s="29"/>
      <c r="PA293" s="29"/>
      <c r="PB293" s="29"/>
      <c r="PC293" s="29"/>
      <c r="PD293" s="29"/>
      <c r="PE293" s="29"/>
      <c r="PF293" s="29"/>
      <c r="PG293" s="29"/>
      <c r="PH293" s="29"/>
      <c r="PI293" s="29"/>
      <c r="PJ293" s="29"/>
      <c r="PK293" s="29"/>
      <c r="PL293" s="29"/>
      <c r="PM293" s="29"/>
      <c r="PN293" s="29"/>
      <c r="PO293" s="29"/>
      <c r="PP293" s="29"/>
      <c r="PQ293" s="29"/>
      <c r="PR293" s="29"/>
      <c r="PS293" s="29"/>
      <c r="PT293" s="29"/>
      <c r="PU293" s="29"/>
      <c r="PV293" s="29"/>
      <c r="PW293" s="29"/>
      <c r="PX293" s="29"/>
      <c r="PY293" s="29"/>
      <c r="PZ293" s="29"/>
      <c r="QA293" s="29"/>
      <c r="QB293" s="29"/>
      <c r="QC293" s="29"/>
      <c r="QD293" s="29"/>
      <c r="QE293" s="29"/>
      <c r="QF293" s="29"/>
      <c r="QG293" s="29"/>
      <c r="QH293" s="29"/>
      <c r="QI293" s="29"/>
      <c r="QJ293" s="29"/>
      <c r="QK293" s="29"/>
      <c r="QL293" s="29"/>
      <c r="QM293" s="29"/>
      <c r="QN293" s="29"/>
      <c r="QO293" s="29"/>
      <c r="QP293" s="29"/>
      <c r="QQ293" s="29"/>
      <c r="QR293" s="29"/>
      <c r="QS293" s="29"/>
      <c r="QT293" s="29"/>
      <c r="QU293" s="29"/>
      <c r="QV293" s="29"/>
      <c r="QW293" s="29"/>
      <c r="QX293" s="29"/>
      <c r="QY293" s="29"/>
      <c r="QZ293" s="29"/>
      <c r="RA293" s="29"/>
      <c r="RB293" s="29"/>
      <c r="RC293" s="29"/>
      <c r="RD293" s="29"/>
      <c r="RE293" s="29"/>
      <c r="RF293" s="29"/>
      <c r="RG293" s="29"/>
      <c r="RH293" s="29"/>
      <c r="RI293" s="29"/>
      <c r="RJ293" s="29"/>
      <c r="RK293" s="29"/>
      <c r="RL293" s="29"/>
      <c r="RM293" s="29"/>
      <c r="RN293" s="29"/>
      <c r="RO293" s="29"/>
      <c r="RP293" s="29"/>
      <c r="RQ293" s="29"/>
      <c r="RR293" s="29"/>
      <c r="RS293" s="29"/>
      <c r="RT293" s="29"/>
      <c r="RU293" s="29"/>
      <c r="RV293" s="29"/>
      <c r="RW293" s="29"/>
      <c r="RX293" s="29"/>
      <c r="RY293" s="29"/>
      <c r="RZ293" s="29"/>
      <c r="SA293" s="29"/>
      <c r="SB293" s="29"/>
      <c r="SC293" s="29"/>
      <c r="SD293" s="29"/>
      <c r="SE293" s="29"/>
      <c r="SF293" s="29"/>
      <c r="SG293" s="29"/>
      <c r="SH293" s="29"/>
      <c r="SI293" s="29"/>
      <c r="SJ293" s="29"/>
      <c r="SK293" s="29"/>
      <c r="SL293" s="29"/>
      <c r="SM293" s="29"/>
      <c r="SN293" s="29"/>
      <c r="SO293" s="29"/>
      <c r="SP293" s="29"/>
      <c r="SQ293" s="29"/>
      <c r="SR293" s="29"/>
      <c r="SS293" s="29"/>
      <c r="ST293" s="29"/>
      <c r="SU293" s="29"/>
      <c r="SV293" s="29"/>
      <c r="SW293" s="29"/>
      <c r="SX293" s="29"/>
      <c r="SY293" s="29"/>
      <c r="SZ293" s="29"/>
      <c r="TA293" s="29"/>
      <c r="TB293" s="29"/>
      <c r="TC293" s="29"/>
      <c r="TD293" s="29"/>
      <c r="TE293" s="29"/>
      <c r="TF293" s="29"/>
      <c r="TG293" s="29"/>
      <c r="TH293" s="29"/>
      <c r="TI293" s="29"/>
      <c r="TJ293" s="29"/>
      <c r="TK293" s="29"/>
      <c r="TL293" s="29"/>
      <c r="TM293" s="29"/>
      <c r="TN293" s="29"/>
      <c r="TO293" s="29"/>
      <c r="TP293" s="29"/>
      <c r="TQ293" s="29"/>
      <c r="TR293" s="29"/>
      <c r="TS293" s="29"/>
      <c r="TT293" s="29"/>
      <c r="TU293" s="29"/>
      <c r="TV293" s="29"/>
      <c r="TW293" s="29"/>
      <c r="TX293" s="29"/>
      <c r="TY293" s="29"/>
      <c r="TZ293" s="29"/>
      <c r="UA293" s="29"/>
      <c r="UB293" s="29"/>
      <c r="UC293" s="29"/>
      <c r="UD293" s="29"/>
      <c r="UE293" s="29"/>
      <c r="UF293" s="29"/>
      <c r="UG293" s="29"/>
      <c r="UH293" s="29"/>
      <c r="UI293" s="29"/>
      <c r="UJ293" s="29"/>
      <c r="UK293" s="29"/>
      <c r="UL293" s="29"/>
      <c r="UM293" s="29"/>
      <c r="UN293" s="29"/>
      <c r="UO293" s="29"/>
      <c r="UP293" s="29"/>
      <c r="UQ293" s="29"/>
      <c r="UR293" s="29"/>
      <c r="US293" s="29"/>
      <c r="UT293" s="29"/>
      <c r="UU293" s="29"/>
      <c r="UV293" s="29"/>
      <c r="UW293" s="29"/>
      <c r="UX293" s="29"/>
      <c r="UY293" s="29"/>
      <c r="UZ293" s="29"/>
      <c r="VA293" s="29"/>
      <c r="VB293" s="29"/>
      <c r="VC293" s="29"/>
      <c r="VD293" s="29"/>
      <c r="VE293" s="29"/>
      <c r="VF293" s="29"/>
      <c r="VG293" s="29"/>
      <c r="VH293" s="29"/>
      <c r="VI293" s="29"/>
      <c r="VJ293" s="29"/>
      <c r="VK293" s="29"/>
      <c r="VL293" s="29"/>
      <c r="VM293" s="29"/>
      <c r="VN293" s="29"/>
      <c r="VO293" s="29"/>
      <c r="VP293" s="29"/>
      <c r="VQ293" s="29"/>
      <c r="VR293" s="29"/>
      <c r="VS293" s="29"/>
      <c r="VT293" s="29"/>
      <c r="VU293" s="29"/>
      <c r="VV293" s="29"/>
      <c r="VW293" s="29"/>
      <c r="VX293" s="29"/>
      <c r="VY293" s="29"/>
      <c r="VZ293" s="29"/>
      <c r="WA293" s="29"/>
      <c r="WB293" s="29"/>
      <c r="WC293" s="29"/>
      <c r="WD293" s="29"/>
      <c r="WE293" s="29"/>
      <c r="WF293" s="29"/>
      <c r="WG293" s="29"/>
      <c r="WH293" s="29"/>
      <c r="WI293" s="29"/>
      <c r="WJ293" s="29"/>
      <c r="WK293" s="29"/>
      <c r="WL293" s="29"/>
      <c r="WM293" s="29"/>
      <c r="WN293" s="29"/>
      <c r="WO293" s="29"/>
      <c r="WP293" s="29"/>
      <c r="WQ293" s="29"/>
      <c r="WR293" s="29"/>
      <c r="WS293" s="29"/>
      <c r="WT293" s="29"/>
      <c r="WU293" s="29"/>
      <c r="WV293" s="29"/>
      <c r="WW293" s="29"/>
      <c r="WX293" s="29"/>
      <c r="WY293" s="29"/>
      <c r="WZ293" s="29"/>
      <c r="XA293" s="29"/>
      <c r="XB293" s="29"/>
      <c r="XC293" s="29"/>
      <c r="XD293" s="29"/>
      <c r="XE293" s="29"/>
      <c r="XF293" s="29"/>
      <c r="XG293" s="29"/>
      <c r="XH293" s="29"/>
      <c r="XI293" s="29"/>
      <c r="XJ293" s="29"/>
      <c r="XK293" s="29"/>
      <c r="XL293" s="29"/>
      <c r="XM293" s="29"/>
      <c r="XN293" s="29"/>
      <c r="XO293" s="29"/>
      <c r="XP293" s="29"/>
      <c r="XQ293" s="29"/>
      <c r="XR293" s="29"/>
      <c r="XS293" s="29"/>
      <c r="XT293" s="29"/>
      <c r="XU293" s="29"/>
      <c r="XV293" s="29"/>
      <c r="XW293" s="29"/>
      <c r="XX293" s="29"/>
      <c r="XY293" s="29"/>
      <c r="XZ293" s="29"/>
      <c r="YA293" s="29"/>
      <c r="YB293" s="29"/>
      <c r="YC293" s="29"/>
      <c r="YD293" s="29"/>
      <c r="YE293" s="29"/>
      <c r="YF293" s="29"/>
      <c r="YG293" s="29"/>
      <c r="YH293" s="29"/>
      <c r="YI293" s="29"/>
      <c r="YJ293" s="29"/>
      <c r="YK293" s="29"/>
      <c r="YL293" s="29"/>
      <c r="YM293" s="29"/>
      <c r="YN293" s="29"/>
      <c r="YO293" s="29"/>
      <c r="YP293" s="29"/>
      <c r="YQ293" s="29"/>
      <c r="YR293" s="29"/>
      <c r="YS293" s="29"/>
      <c r="YT293" s="29"/>
      <c r="YU293" s="29"/>
      <c r="YV293" s="29"/>
      <c r="YW293" s="29"/>
      <c r="YX293" s="29"/>
      <c r="YY293" s="29"/>
      <c r="YZ293" s="29"/>
      <c r="ZA293" s="29"/>
      <c r="ZB293" s="29"/>
      <c r="ZC293" s="29"/>
      <c r="ZD293" s="29"/>
      <c r="ZE293" s="29"/>
      <c r="ZF293" s="29"/>
      <c r="ZG293" s="29"/>
      <c r="ZH293" s="29"/>
      <c r="ZI293" s="29"/>
      <c r="ZJ293" s="29"/>
      <c r="ZK293" s="29"/>
      <c r="ZL293" s="29"/>
      <c r="ZM293" s="29"/>
      <c r="ZN293" s="29"/>
      <c r="ZO293" s="29"/>
      <c r="ZP293" s="29"/>
      <c r="ZQ293" s="29"/>
      <c r="ZR293" s="29"/>
      <c r="ZS293" s="29"/>
      <c r="ZT293" s="29"/>
      <c r="ZU293" s="29"/>
      <c r="ZV293" s="29"/>
      <c r="ZW293" s="29"/>
      <c r="ZX293" s="29"/>
      <c r="ZY293" s="29"/>
      <c r="ZZ293" s="29"/>
      <c r="AAA293" s="29"/>
      <c r="AAB293" s="29"/>
      <c r="AAC293" s="29"/>
      <c r="AAD293" s="29"/>
      <c r="AAE293" s="29"/>
      <c r="AAF293" s="29"/>
      <c r="AAG293" s="29"/>
      <c r="AAH293" s="29"/>
      <c r="AAI293" s="29"/>
      <c r="AAJ293" s="29"/>
      <c r="AAK293" s="29"/>
      <c r="AAL293" s="29"/>
      <c r="AAM293" s="29"/>
      <c r="AAN293" s="29"/>
      <c r="AAO293" s="29"/>
      <c r="AAP293" s="29"/>
      <c r="AAQ293" s="29"/>
      <c r="AAR293" s="29"/>
      <c r="AAS293" s="29"/>
      <c r="AAT293" s="29"/>
      <c r="AAU293" s="29"/>
      <c r="AAV293" s="29"/>
      <c r="AAW293" s="29"/>
      <c r="AAX293" s="29"/>
      <c r="AAY293" s="29"/>
      <c r="AAZ293" s="29"/>
      <c r="ABA293" s="29"/>
      <c r="ABB293" s="29"/>
      <c r="ABC293" s="29"/>
      <c r="ABD293" s="29"/>
      <c r="ABE293" s="29"/>
      <c r="ABF293" s="29"/>
      <c r="ABG293" s="29"/>
      <c r="ABH293" s="29"/>
      <c r="ABI293" s="29"/>
      <c r="ABJ293" s="29"/>
      <c r="ABK293" s="29"/>
      <c r="ABL293" s="29"/>
      <c r="ABM293" s="29"/>
      <c r="ABN293" s="29"/>
      <c r="ABO293" s="29"/>
      <c r="ABP293" s="29"/>
      <c r="ABQ293" s="29"/>
      <c r="ABR293" s="29"/>
      <c r="ABS293" s="29"/>
      <c r="ABT293" s="29"/>
      <c r="ABU293" s="29"/>
      <c r="ABV293" s="29"/>
      <c r="ABW293" s="29"/>
      <c r="ABX293" s="29"/>
      <c r="ABY293" s="29"/>
      <c r="ABZ293" s="29"/>
      <c r="ACA293" s="29"/>
      <c r="ACB293" s="29"/>
      <c r="ACC293" s="29"/>
      <c r="ACD293" s="29"/>
      <c r="ACE293" s="29"/>
      <c r="ACF293" s="29"/>
      <c r="ACG293" s="29"/>
      <c r="ACH293" s="29"/>
      <c r="ACI293" s="29"/>
      <c r="ACJ293" s="29"/>
      <c r="ACK293" s="29"/>
      <c r="ACL293" s="29"/>
      <c r="ACM293" s="29"/>
      <c r="ACN293" s="29"/>
      <c r="ACO293" s="29"/>
      <c r="ACP293" s="29"/>
      <c r="ACQ293" s="29"/>
      <c r="ACR293" s="29"/>
      <c r="ACS293" s="29"/>
      <c r="ACT293" s="29"/>
      <c r="ACU293" s="29"/>
      <c r="ACV293" s="29"/>
      <c r="ACW293" s="29"/>
      <c r="ACX293" s="29"/>
      <c r="ACY293" s="29"/>
      <c r="ACZ293" s="29"/>
      <c r="ADA293" s="29"/>
      <c r="ADB293" s="29"/>
      <c r="ADC293" s="29"/>
      <c r="ADD293" s="29"/>
      <c r="ADE293" s="29"/>
      <c r="ADF293" s="29"/>
      <c r="ADG293" s="29"/>
      <c r="ADH293" s="29"/>
      <c r="ADI293" s="29"/>
      <c r="ADJ293" s="29"/>
      <c r="ADK293" s="29"/>
      <c r="ADL293" s="29"/>
      <c r="ADM293" s="29"/>
      <c r="ADN293" s="29"/>
      <c r="ADO293" s="29"/>
      <c r="ADP293" s="29"/>
      <c r="ADQ293" s="29"/>
      <c r="ADR293" s="29"/>
      <c r="ADS293" s="29"/>
      <c r="ADT293" s="29"/>
      <c r="ADU293" s="29"/>
      <c r="ADV293" s="29"/>
      <c r="ADW293" s="29"/>
      <c r="ADX293" s="29"/>
      <c r="ADY293" s="29"/>
      <c r="ADZ293" s="29"/>
      <c r="AEA293" s="29"/>
      <c r="AEB293" s="29"/>
      <c r="AEC293" s="29"/>
      <c r="AED293" s="29"/>
      <c r="AEE293" s="29"/>
      <c r="AEF293" s="29"/>
      <c r="AEG293" s="29"/>
      <c r="AEH293" s="29"/>
      <c r="AEI293" s="29"/>
      <c r="AEJ293" s="29"/>
      <c r="AEK293" s="29"/>
      <c r="AEL293" s="29"/>
      <c r="AEM293" s="29"/>
      <c r="AEN293" s="29"/>
      <c r="AEO293" s="29"/>
      <c r="AEP293" s="29"/>
      <c r="AEQ293" s="29"/>
      <c r="AER293" s="29"/>
      <c r="AES293" s="29"/>
      <c r="AET293" s="29"/>
      <c r="AEU293" s="29"/>
      <c r="AEV293" s="29"/>
      <c r="AEW293" s="29"/>
      <c r="AEX293" s="29"/>
      <c r="AEY293" s="29"/>
      <c r="AEZ293" s="29"/>
      <c r="AFA293" s="29"/>
      <c r="AFB293" s="29"/>
      <c r="AFC293" s="29"/>
      <c r="AFD293" s="29"/>
      <c r="AFE293" s="29"/>
      <c r="AFF293" s="29"/>
      <c r="AFG293" s="29"/>
      <c r="AFH293" s="29"/>
      <c r="AFI293" s="29"/>
      <c r="AFJ293" s="29"/>
      <c r="AFK293" s="29"/>
      <c r="AFL293" s="29"/>
      <c r="AFM293" s="29"/>
      <c r="AFN293" s="29"/>
      <c r="AFO293" s="29"/>
      <c r="AFP293" s="29"/>
      <c r="AFQ293" s="29"/>
      <c r="AFR293" s="29"/>
      <c r="AFS293" s="29"/>
      <c r="AFT293" s="29"/>
      <c r="AFU293" s="29"/>
      <c r="AFV293" s="29"/>
      <c r="AFW293" s="29"/>
      <c r="AFX293" s="29"/>
      <c r="AFY293" s="29"/>
      <c r="AFZ293" s="29"/>
      <c r="AGA293" s="29"/>
      <c r="AGB293" s="29"/>
      <c r="AGC293" s="29"/>
      <c r="AGD293" s="29"/>
      <c r="AGE293" s="29"/>
      <c r="AGF293" s="29"/>
      <c r="AGG293" s="29"/>
      <c r="AGH293" s="29"/>
      <c r="AGI293" s="29"/>
      <c r="AGJ293" s="29"/>
      <c r="AGK293" s="29"/>
      <c r="AGL293" s="29"/>
      <c r="AGM293" s="29"/>
      <c r="AGN293" s="29"/>
      <c r="AGO293" s="29"/>
      <c r="AGP293" s="29"/>
      <c r="AGQ293" s="29"/>
      <c r="AGR293" s="29"/>
      <c r="AGS293" s="29"/>
      <c r="AGT293" s="29"/>
      <c r="AGU293" s="29"/>
      <c r="AGV293" s="29"/>
      <c r="AGW293" s="29"/>
      <c r="AGX293" s="29"/>
      <c r="AGY293" s="29"/>
      <c r="AGZ293" s="29"/>
      <c r="AHA293" s="29"/>
      <c r="AHB293" s="29"/>
      <c r="AHC293" s="29"/>
      <c r="AHD293" s="29"/>
      <c r="AHE293" s="29"/>
      <c r="AHF293" s="29"/>
      <c r="AHG293" s="29"/>
      <c r="AHH293" s="29"/>
      <c r="AHI293" s="29"/>
      <c r="AHJ293" s="29"/>
      <c r="AHK293" s="29"/>
      <c r="AHL293" s="29"/>
      <c r="AHM293" s="29"/>
      <c r="AHN293" s="29"/>
      <c r="AHO293" s="29"/>
      <c r="AHP293" s="29"/>
      <c r="AHQ293" s="29"/>
      <c r="AHR293" s="29"/>
      <c r="AHS293" s="29"/>
      <c r="AHT293" s="29"/>
      <c r="AHU293" s="29"/>
      <c r="AHV293" s="29"/>
      <c r="AHW293" s="29"/>
      <c r="AHX293" s="29"/>
      <c r="AHY293" s="29"/>
      <c r="AHZ293" s="29"/>
      <c r="AIA293" s="29"/>
      <c r="AIB293" s="29"/>
      <c r="AIC293" s="29"/>
      <c r="AID293" s="29"/>
      <c r="AIE293" s="29"/>
      <c r="AIF293" s="29"/>
      <c r="AIG293" s="29"/>
      <c r="AIH293" s="29"/>
      <c r="AII293" s="29"/>
      <c r="AIJ293" s="29"/>
      <c r="AIK293" s="29"/>
      <c r="AIL293" s="29"/>
      <c r="AIM293" s="29"/>
      <c r="AIN293" s="29"/>
      <c r="AIO293" s="29"/>
      <c r="AIP293" s="29"/>
      <c r="AIQ293" s="29"/>
      <c r="AIR293" s="29"/>
      <c r="AIS293" s="29"/>
      <c r="AIT293" s="29"/>
      <c r="AIU293" s="29"/>
      <c r="AIV293" s="29"/>
      <c r="AIW293" s="29"/>
      <c r="AIX293" s="29"/>
      <c r="AIY293" s="29"/>
      <c r="AIZ293" s="29"/>
      <c r="AJA293" s="29"/>
      <c r="AJB293" s="29"/>
      <c r="AJC293" s="29"/>
      <c r="AJD293" s="29"/>
      <c r="AJE293" s="29"/>
      <c r="AJF293" s="29"/>
      <c r="AJG293" s="29"/>
      <c r="AJH293" s="29"/>
      <c r="AJI293" s="29"/>
      <c r="AJJ293" s="29"/>
      <c r="AJK293" s="29"/>
      <c r="AJL293" s="29"/>
      <c r="AJM293" s="29"/>
      <c r="AJN293" s="29"/>
      <c r="AJO293" s="29"/>
      <c r="AJP293" s="29"/>
      <c r="AJQ293" s="29"/>
      <c r="AJR293" s="29"/>
      <c r="AJS293" s="29"/>
      <c r="AJT293" s="29"/>
      <c r="AJU293" s="29"/>
      <c r="AJV293" s="29"/>
      <c r="AJW293" s="29"/>
      <c r="AJX293" s="29"/>
      <c r="AJY293" s="29"/>
      <c r="AJZ293" s="29"/>
      <c r="AKA293" s="29"/>
      <c r="AKB293" s="29"/>
      <c r="AKC293" s="29"/>
      <c r="AKD293" s="29"/>
      <c r="AKE293" s="29"/>
      <c r="AKF293" s="29"/>
      <c r="AKG293" s="29"/>
      <c r="AKH293" s="29"/>
      <c r="AKI293" s="29"/>
      <c r="AKJ293" s="29"/>
      <c r="AKK293" s="29"/>
      <c r="AKL293" s="29"/>
      <c r="AKM293" s="29"/>
      <c r="AKN293" s="29"/>
      <c r="AKO293" s="29"/>
      <c r="AKP293" s="29"/>
      <c r="AKQ293" s="29"/>
      <c r="AKR293" s="29"/>
      <c r="AKS293" s="29"/>
      <c r="AKT293" s="29"/>
      <c r="AKU293" s="29"/>
      <c r="AKV293" s="29"/>
      <c r="AKW293" s="29"/>
      <c r="AKX293" s="29"/>
      <c r="AKY293" s="29"/>
      <c r="AKZ293" s="29"/>
      <c r="ALA293" s="29"/>
      <c r="ALB293" s="29"/>
      <c r="ALC293" s="29"/>
      <c r="ALD293" s="29"/>
      <c r="ALE293" s="29"/>
      <c r="ALF293" s="29"/>
      <c r="ALG293" s="29"/>
      <c r="ALH293" s="29"/>
      <c r="ALI293" s="29"/>
      <c r="ALJ293" s="29"/>
      <c r="ALK293" s="29"/>
      <c r="ALL293" s="29"/>
      <c r="ALM293" s="29"/>
      <c r="ALN293" s="29"/>
      <c r="ALO293" s="29"/>
      <c r="ALP293" s="29"/>
      <c r="ALQ293" s="29"/>
      <c r="ALR293" s="29"/>
      <c r="ALS293" s="29"/>
      <c r="ALT293" s="29"/>
      <c r="ALU293" s="29"/>
      <c r="ALV293" s="29"/>
      <c r="ALW293" s="29"/>
      <c r="ALX293" s="29"/>
      <c r="ALY293" s="29"/>
      <c r="ALZ293" s="29"/>
      <c r="AMA293" s="29"/>
      <c r="AMB293" s="29"/>
      <c r="AMC293" s="29"/>
      <c r="AMD293" s="29"/>
      <c r="AME293" s="29"/>
      <c r="AMF293" s="29"/>
      <c r="AMG293" s="29"/>
      <c r="AMH293" s="29"/>
      <c r="AMI293" s="29"/>
      <c r="AMJ293" s="29"/>
    </row>
    <row r="294" spans="1:1024" s="45" customFormat="1" ht="38.25" customHeight="1">
      <c r="A294" s="451"/>
      <c r="B294" s="453"/>
      <c r="C294" s="370"/>
      <c r="D294" s="404" t="s">
        <v>441</v>
      </c>
      <c r="E294" s="407" t="s">
        <v>136</v>
      </c>
      <c r="F294" s="407">
        <v>4</v>
      </c>
      <c r="G294" s="407" t="s">
        <v>43</v>
      </c>
      <c r="H294" s="407" t="s">
        <v>100</v>
      </c>
      <c r="I294" s="407" t="s">
        <v>182</v>
      </c>
      <c r="J294" s="407" t="s">
        <v>442</v>
      </c>
      <c r="K294" s="407">
        <v>8</v>
      </c>
      <c r="L294" s="407">
        <v>8</v>
      </c>
      <c r="M294" s="407" t="s">
        <v>447</v>
      </c>
      <c r="N294" s="407" t="s">
        <v>47</v>
      </c>
      <c r="O294" s="407" t="s">
        <v>47</v>
      </c>
      <c r="P294" s="407" t="s">
        <v>47</v>
      </c>
      <c r="Q294" s="28" t="s">
        <v>83</v>
      </c>
      <c r="R294" s="28">
        <v>8</v>
      </c>
      <c r="S294" s="412" t="s">
        <v>47</v>
      </c>
      <c r="T294" s="412" t="s">
        <v>47</v>
      </c>
      <c r="U294" s="412" t="s">
        <v>297</v>
      </c>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29"/>
      <c r="CC294" s="29"/>
      <c r="CD294" s="29"/>
      <c r="CE294" s="29"/>
      <c r="CF294" s="29"/>
      <c r="CG294" s="29"/>
      <c r="CH294" s="29"/>
      <c r="CI294" s="29"/>
      <c r="CJ294" s="29"/>
      <c r="CK294" s="29"/>
      <c r="CL294" s="29"/>
      <c r="CM294" s="29"/>
      <c r="CN294" s="29"/>
      <c r="CO294" s="29"/>
      <c r="CP294" s="29"/>
      <c r="CQ294" s="29"/>
      <c r="CR294" s="29"/>
      <c r="CS294" s="29"/>
      <c r="CT294" s="29"/>
      <c r="CU294" s="29"/>
      <c r="CV294" s="29"/>
      <c r="CW294" s="29"/>
      <c r="CX294" s="29"/>
      <c r="CY294" s="29"/>
      <c r="CZ294" s="29"/>
      <c r="DA294" s="29"/>
      <c r="DB294" s="29"/>
      <c r="DC294" s="29"/>
      <c r="DD294" s="29"/>
      <c r="DE294" s="29"/>
      <c r="DF294" s="29"/>
      <c r="DG294" s="29"/>
      <c r="DH294" s="29"/>
      <c r="DI294" s="29"/>
      <c r="DJ294" s="29"/>
      <c r="DK294" s="29"/>
      <c r="DL294" s="29"/>
      <c r="DM294" s="29"/>
      <c r="DN294" s="29"/>
      <c r="DO294" s="29"/>
      <c r="DP294" s="29"/>
      <c r="DQ294" s="29"/>
      <c r="DR294" s="29"/>
      <c r="DS294" s="29"/>
      <c r="DT294" s="29"/>
      <c r="DU294" s="29"/>
      <c r="DV294" s="29"/>
      <c r="DW294" s="29"/>
      <c r="DX294" s="29"/>
      <c r="DY294" s="29"/>
      <c r="DZ294" s="29"/>
      <c r="EA294" s="29"/>
      <c r="EB294" s="29"/>
      <c r="EC294" s="29"/>
      <c r="ED294" s="29"/>
      <c r="EE294" s="29"/>
      <c r="EF294" s="29"/>
      <c r="EG294" s="29"/>
      <c r="EH294" s="29"/>
      <c r="EI294" s="29"/>
      <c r="EJ294" s="29"/>
      <c r="EK294" s="29"/>
      <c r="EL294" s="29"/>
      <c r="EM294" s="29"/>
      <c r="EN294" s="29"/>
      <c r="EO294" s="29"/>
      <c r="EP294" s="29"/>
      <c r="EQ294" s="29"/>
      <c r="ER294" s="29"/>
      <c r="ES294" s="29"/>
      <c r="ET294" s="29"/>
      <c r="EU294" s="29"/>
      <c r="EV294" s="29"/>
      <c r="EW294" s="29"/>
      <c r="EX294" s="29"/>
      <c r="EY294" s="29"/>
      <c r="EZ294" s="29"/>
      <c r="FA294" s="29"/>
      <c r="FB294" s="29"/>
      <c r="FC294" s="29"/>
      <c r="FD294" s="29"/>
      <c r="FE294" s="29"/>
      <c r="FF294" s="29"/>
      <c r="FG294" s="29"/>
      <c r="FH294" s="29"/>
      <c r="FI294" s="29"/>
      <c r="FJ294" s="29"/>
      <c r="FK294" s="29"/>
      <c r="FL294" s="29"/>
      <c r="FM294" s="29"/>
      <c r="FN294" s="29"/>
      <c r="FO294" s="29"/>
      <c r="FP294" s="29"/>
      <c r="FQ294" s="29"/>
      <c r="FR294" s="29"/>
      <c r="FS294" s="29"/>
      <c r="FT294" s="29"/>
      <c r="FU294" s="29"/>
      <c r="FV294" s="29"/>
      <c r="FW294" s="29"/>
      <c r="FX294" s="29"/>
      <c r="FY294" s="29"/>
      <c r="FZ294" s="29"/>
      <c r="GA294" s="29"/>
      <c r="GB294" s="29"/>
      <c r="GC294" s="29"/>
      <c r="GD294" s="29"/>
      <c r="GE294" s="29"/>
      <c r="GF294" s="29"/>
      <c r="GG294" s="29"/>
      <c r="GH294" s="29"/>
      <c r="GI294" s="29"/>
      <c r="GJ294" s="29"/>
      <c r="GK294" s="29"/>
      <c r="GL294" s="29"/>
      <c r="GM294" s="29"/>
      <c r="GN294" s="29"/>
      <c r="GO294" s="29"/>
      <c r="GP294" s="29"/>
      <c r="GQ294" s="29"/>
      <c r="GR294" s="29"/>
      <c r="GS294" s="29"/>
      <c r="GT294" s="29"/>
      <c r="GU294" s="29"/>
      <c r="GV294" s="29"/>
      <c r="GW294" s="29"/>
      <c r="GX294" s="29"/>
      <c r="GY294" s="29"/>
      <c r="GZ294" s="29"/>
      <c r="HA294" s="29"/>
      <c r="HB294" s="29"/>
      <c r="HC294" s="29"/>
      <c r="HD294" s="29"/>
      <c r="HE294" s="29"/>
      <c r="HF294" s="29"/>
      <c r="HG294" s="29"/>
      <c r="HH294" s="29"/>
      <c r="HI294" s="29"/>
      <c r="HJ294" s="29"/>
      <c r="HK294" s="29"/>
      <c r="HL294" s="29"/>
      <c r="HM294" s="29"/>
      <c r="HN294" s="29"/>
      <c r="HO294" s="29"/>
      <c r="HP294" s="29"/>
      <c r="HQ294" s="29"/>
      <c r="HR294" s="29"/>
      <c r="HS294" s="29"/>
      <c r="HT294" s="29"/>
      <c r="HU294" s="29"/>
      <c r="HV294" s="29"/>
      <c r="HW294" s="29"/>
      <c r="HX294" s="29"/>
      <c r="HY294" s="29"/>
      <c r="HZ294" s="29"/>
      <c r="IA294" s="29"/>
      <c r="IB294" s="29"/>
      <c r="IC294" s="29"/>
      <c r="ID294" s="29"/>
      <c r="IE294" s="29"/>
      <c r="IF294" s="29"/>
      <c r="IG294" s="29"/>
      <c r="IH294" s="29"/>
      <c r="II294" s="29"/>
      <c r="IJ294" s="29"/>
      <c r="IK294" s="29"/>
      <c r="IL294" s="29"/>
      <c r="IM294" s="29"/>
      <c r="IN294" s="29"/>
      <c r="IO294" s="29"/>
      <c r="IP294" s="29"/>
      <c r="IQ294" s="29"/>
      <c r="IR294" s="29"/>
      <c r="IS294" s="29"/>
      <c r="IT294" s="29"/>
      <c r="IU294" s="29"/>
      <c r="IV294" s="29"/>
      <c r="IW294" s="29"/>
      <c r="IX294" s="29"/>
      <c r="IY294" s="29"/>
      <c r="IZ294" s="29"/>
      <c r="JA294" s="29"/>
      <c r="JB294" s="29"/>
      <c r="JC294" s="29"/>
      <c r="JD294" s="29"/>
      <c r="JE294" s="29"/>
      <c r="JF294" s="29"/>
      <c r="JG294" s="29"/>
      <c r="JH294" s="29"/>
      <c r="JI294" s="29"/>
      <c r="JJ294" s="29"/>
      <c r="JK294" s="29"/>
      <c r="JL294" s="29"/>
      <c r="JM294" s="29"/>
      <c r="JN294" s="29"/>
      <c r="JO294" s="29"/>
      <c r="JP294" s="29"/>
      <c r="JQ294" s="29"/>
      <c r="JR294" s="29"/>
      <c r="JS294" s="29"/>
      <c r="JT294" s="29"/>
      <c r="JU294" s="29"/>
      <c r="JV294" s="29"/>
      <c r="JW294" s="29"/>
      <c r="JX294" s="29"/>
      <c r="JY294" s="29"/>
      <c r="JZ294" s="29"/>
      <c r="KA294" s="29"/>
      <c r="KB294" s="29"/>
      <c r="KC294" s="29"/>
      <c r="KD294" s="29"/>
      <c r="KE294" s="29"/>
      <c r="KF294" s="29"/>
      <c r="KG294" s="29"/>
      <c r="KH294" s="29"/>
      <c r="KI294" s="29"/>
      <c r="KJ294" s="29"/>
      <c r="KK294" s="29"/>
      <c r="KL294" s="29"/>
      <c r="KM294" s="29"/>
      <c r="KN294" s="29"/>
      <c r="KO294" s="29"/>
      <c r="KP294" s="29"/>
      <c r="KQ294" s="29"/>
      <c r="KR294" s="29"/>
      <c r="KS294" s="29"/>
      <c r="KT294" s="29"/>
      <c r="KU294" s="29"/>
      <c r="KV294" s="29"/>
      <c r="KW294" s="29"/>
      <c r="KX294" s="29"/>
      <c r="KY294" s="29"/>
      <c r="KZ294" s="29"/>
      <c r="LA294" s="29"/>
      <c r="LB294" s="29"/>
      <c r="LC294" s="29"/>
      <c r="LD294" s="29"/>
      <c r="LE294" s="29"/>
      <c r="LF294" s="29"/>
      <c r="LG294" s="29"/>
      <c r="LH294" s="29"/>
      <c r="LI294" s="29"/>
      <c r="LJ294" s="29"/>
      <c r="LK294" s="29"/>
      <c r="LL294" s="29"/>
      <c r="LM294" s="29"/>
      <c r="LN294" s="29"/>
      <c r="LO294" s="29"/>
      <c r="LP294" s="29"/>
      <c r="LQ294" s="29"/>
      <c r="LR294" s="29"/>
      <c r="LS294" s="29"/>
      <c r="LT294" s="29"/>
      <c r="LU294" s="29"/>
      <c r="LV294" s="29"/>
      <c r="LW294" s="29"/>
      <c r="LX294" s="29"/>
      <c r="LY294" s="29"/>
      <c r="LZ294" s="29"/>
      <c r="MA294" s="29"/>
      <c r="MB294" s="29"/>
      <c r="MC294" s="29"/>
      <c r="MD294" s="29"/>
      <c r="ME294" s="29"/>
      <c r="MF294" s="29"/>
      <c r="MG294" s="29"/>
      <c r="MH294" s="29"/>
      <c r="MI294" s="29"/>
      <c r="MJ294" s="29"/>
      <c r="MK294" s="29"/>
      <c r="ML294" s="29"/>
      <c r="MM294" s="29"/>
      <c r="MN294" s="29"/>
      <c r="MO294" s="29"/>
      <c r="MP294" s="29"/>
      <c r="MQ294" s="29"/>
      <c r="MR294" s="29"/>
      <c r="MS294" s="29"/>
      <c r="MT294" s="29"/>
      <c r="MU294" s="29"/>
      <c r="MV294" s="29"/>
      <c r="MW294" s="29"/>
      <c r="MX294" s="29"/>
      <c r="MY294" s="29"/>
      <c r="MZ294" s="29"/>
      <c r="NA294" s="29"/>
      <c r="NB294" s="29"/>
      <c r="NC294" s="29"/>
      <c r="ND294" s="29"/>
      <c r="NE294" s="29"/>
      <c r="NF294" s="29"/>
      <c r="NG294" s="29"/>
      <c r="NH294" s="29"/>
      <c r="NI294" s="29"/>
      <c r="NJ294" s="29"/>
      <c r="NK294" s="29"/>
      <c r="NL294" s="29"/>
      <c r="NM294" s="29"/>
      <c r="NN294" s="29"/>
      <c r="NO294" s="29"/>
      <c r="NP294" s="29"/>
      <c r="NQ294" s="29"/>
      <c r="NR294" s="29"/>
      <c r="NS294" s="29"/>
      <c r="NT294" s="29"/>
      <c r="NU294" s="29"/>
      <c r="NV294" s="29"/>
      <c r="NW294" s="29"/>
      <c r="NX294" s="29"/>
      <c r="NY294" s="29"/>
      <c r="NZ294" s="29"/>
      <c r="OA294" s="29"/>
      <c r="OB294" s="29"/>
      <c r="OC294" s="29"/>
      <c r="OD294" s="29"/>
      <c r="OE294" s="29"/>
      <c r="OF294" s="29"/>
      <c r="OG294" s="29"/>
      <c r="OH294" s="29"/>
      <c r="OI294" s="29"/>
      <c r="OJ294" s="29"/>
      <c r="OK294" s="29"/>
      <c r="OL294" s="29"/>
      <c r="OM294" s="29"/>
      <c r="ON294" s="29"/>
      <c r="OO294" s="29"/>
      <c r="OP294" s="29"/>
      <c r="OQ294" s="29"/>
      <c r="OR294" s="29"/>
      <c r="OS294" s="29"/>
      <c r="OT294" s="29"/>
      <c r="OU294" s="29"/>
      <c r="OV294" s="29"/>
      <c r="OW294" s="29"/>
      <c r="OX294" s="29"/>
      <c r="OY294" s="29"/>
      <c r="OZ294" s="29"/>
      <c r="PA294" s="29"/>
      <c r="PB294" s="29"/>
      <c r="PC294" s="29"/>
      <c r="PD294" s="29"/>
      <c r="PE294" s="29"/>
      <c r="PF294" s="29"/>
      <c r="PG294" s="29"/>
      <c r="PH294" s="29"/>
      <c r="PI294" s="29"/>
      <c r="PJ294" s="29"/>
      <c r="PK294" s="29"/>
      <c r="PL294" s="29"/>
      <c r="PM294" s="29"/>
      <c r="PN294" s="29"/>
      <c r="PO294" s="29"/>
      <c r="PP294" s="29"/>
      <c r="PQ294" s="29"/>
      <c r="PR294" s="29"/>
      <c r="PS294" s="29"/>
      <c r="PT294" s="29"/>
      <c r="PU294" s="29"/>
      <c r="PV294" s="29"/>
      <c r="PW294" s="29"/>
      <c r="PX294" s="29"/>
      <c r="PY294" s="29"/>
      <c r="PZ294" s="29"/>
      <c r="QA294" s="29"/>
      <c r="QB294" s="29"/>
      <c r="QC294" s="29"/>
      <c r="QD294" s="29"/>
      <c r="QE294" s="29"/>
      <c r="QF294" s="29"/>
      <c r="QG294" s="29"/>
      <c r="QH294" s="29"/>
      <c r="QI294" s="29"/>
      <c r="QJ294" s="29"/>
      <c r="QK294" s="29"/>
      <c r="QL294" s="29"/>
      <c r="QM294" s="29"/>
      <c r="QN294" s="29"/>
      <c r="QO294" s="29"/>
      <c r="QP294" s="29"/>
      <c r="QQ294" s="29"/>
      <c r="QR294" s="29"/>
      <c r="QS294" s="29"/>
      <c r="QT294" s="29"/>
      <c r="QU294" s="29"/>
      <c r="QV294" s="29"/>
      <c r="QW294" s="29"/>
      <c r="QX294" s="29"/>
      <c r="QY294" s="29"/>
      <c r="QZ294" s="29"/>
      <c r="RA294" s="29"/>
      <c r="RB294" s="29"/>
      <c r="RC294" s="29"/>
      <c r="RD294" s="29"/>
      <c r="RE294" s="29"/>
      <c r="RF294" s="29"/>
      <c r="RG294" s="29"/>
      <c r="RH294" s="29"/>
      <c r="RI294" s="29"/>
      <c r="RJ294" s="29"/>
      <c r="RK294" s="29"/>
      <c r="RL294" s="29"/>
      <c r="RM294" s="29"/>
      <c r="RN294" s="29"/>
      <c r="RO294" s="29"/>
      <c r="RP294" s="29"/>
      <c r="RQ294" s="29"/>
      <c r="RR294" s="29"/>
      <c r="RS294" s="29"/>
      <c r="RT294" s="29"/>
      <c r="RU294" s="29"/>
      <c r="RV294" s="29"/>
      <c r="RW294" s="29"/>
      <c r="RX294" s="29"/>
      <c r="RY294" s="29"/>
      <c r="RZ294" s="29"/>
      <c r="SA294" s="29"/>
      <c r="SB294" s="29"/>
      <c r="SC294" s="29"/>
      <c r="SD294" s="29"/>
      <c r="SE294" s="29"/>
      <c r="SF294" s="29"/>
      <c r="SG294" s="29"/>
      <c r="SH294" s="29"/>
      <c r="SI294" s="29"/>
      <c r="SJ294" s="29"/>
      <c r="SK294" s="29"/>
      <c r="SL294" s="29"/>
      <c r="SM294" s="29"/>
      <c r="SN294" s="29"/>
      <c r="SO294" s="29"/>
      <c r="SP294" s="29"/>
      <c r="SQ294" s="29"/>
      <c r="SR294" s="29"/>
      <c r="SS294" s="29"/>
      <c r="ST294" s="29"/>
      <c r="SU294" s="29"/>
      <c r="SV294" s="29"/>
      <c r="SW294" s="29"/>
      <c r="SX294" s="29"/>
      <c r="SY294" s="29"/>
      <c r="SZ294" s="29"/>
      <c r="TA294" s="29"/>
      <c r="TB294" s="29"/>
      <c r="TC294" s="29"/>
      <c r="TD294" s="29"/>
      <c r="TE294" s="29"/>
      <c r="TF294" s="29"/>
      <c r="TG294" s="29"/>
      <c r="TH294" s="29"/>
      <c r="TI294" s="29"/>
      <c r="TJ294" s="29"/>
      <c r="TK294" s="29"/>
      <c r="TL294" s="29"/>
      <c r="TM294" s="29"/>
      <c r="TN294" s="29"/>
      <c r="TO294" s="29"/>
      <c r="TP294" s="29"/>
      <c r="TQ294" s="29"/>
      <c r="TR294" s="29"/>
      <c r="TS294" s="29"/>
      <c r="TT294" s="29"/>
      <c r="TU294" s="29"/>
      <c r="TV294" s="29"/>
      <c r="TW294" s="29"/>
      <c r="TX294" s="29"/>
      <c r="TY294" s="29"/>
      <c r="TZ294" s="29"/>
      <c r="UA294" s="29"/>
      <c r="UB294" s="29"/>
      <c r="UC294" s="29"/>
      <c r="UD294" s="29"/>
      <c r="UE294" s="29"/>
      <c r="UF294" s="29"/>
      <c r="UG294" s="29"/>
      <c r="UH294" s="29"/>
      <c r="UI294" s="29"/>
      <c r="UJ294" s="29"/>
      <c r="UK294" s="29"/>
      <c r="UL294" s="29"/>
      <c r="UM294" s="29"/>
      <c r="UN294" s="29"/>
      <c r="UO294" s="29"/>
      <c r="UP294" s="29"/>
      <c r="UQ294" s="29"/>
      <c r="UR294" s="29"/>
      <c r="US294" s="29"/>
      <c r="UT294" s="29"/>
      <c r="UU294" s="29"/>
      <c r="UV294" s="29"/>
      <c r="UW294" s="29"/>
      <c r="UX294" s="29"/>
      <c r="UY294" s="29"/>
      <c r="UZ294" s="29"/>
      <c r="VA294" s="29"/>
      <c r="VB294" s="29"/>
      <c r="VC294" s="29"/>
      <c r="VD294" s="29"/>
      <c r="VE294" s="29"/>
      <c r="VF294" s="29"/>
      <c r="VG294" s="29"/>
      <c r="VH294" s="29"/>
      <c r="VI294" s="29"/>
      <c r="VJ294" s="29"/>
      <c r="VK294" s="29"/>
      <c r="VL294" s="29"/>
      <c r="VM294" s="29"/>
      <c r="VN294" s="29"/>
      <c r="VO294" s="29"/>
      <c r="VP294" s="29"/>
      <c r="VQ294" s="29"/>
      <c r="VR294" s="29"/>
      <c r="VS294" s="29"/>
      <c r="VT294" s="29"/>
      <c r="VU294" s="29"/>
      <c r="VV294" s="29"/>
      <c r="VW294" s="29"/>
      <c r="VX294" s="29"/>
      <c r="VY294" s="29"/>
      <c r="VZ294" s="29"/>
      <c r="WA294" s="29"/>
      <c r="WB294" s="29"/>
      <c r="WC294" s="29"/>
      <c r="WD294" s="29"/>
      <c r="WE294" s="29"/>
      <c r="WF294" s="29"/>
      <c r="WG294" s="29"/>
      <c r="WH294" s="29"/>
      <c r="WI294" s="29"/>
      <c r="WJ294" s="29"/>
      <c r="WK294" s="29"/>
      <c r="WL294" s="29"/>
      <c r="WM294" s="29"/>
      <c r="WN294" s="29"/>
      <c r="WO294" s="29"/>
      <c r="WP294" s="29"/>
      <c r="WQ294" s="29"/>
      <c r="WR294" s="29"/>
      <c r="WS294" s="29"/>
      <c r="WT294" s="29"/>
      <c r="WU294" s="29"/>
      <c r="WV294" s="29"/>
      <c r="WW294" s="29"/>
      <c r="WX294" s="29"/>
      <c r="WY294" s="29"/>
      <c r="WZ294" s="29"/>
      <c r="XA294" s="29"/>
      <c r="XB294" s="29"/>
      <c r="XC294" s="29"/>
      <c r="XD294" s="29"/>
      <c r="XE294" s="29"/>
      <c r="XF294" s="29"/>
      <c r="XG294" s="29"/>
      <c r="XH294" s="29"/>
      <c r="XI294" s="29"/>
      <c r="XJ294" s="29"/>
      <c r="XK294" s="29"/>
      <c r="XL294" s="29"/>
      <c r="XM294" s="29"/>
      <c r="XN294" s="29"/>
      <c r="XO294" s="29"/>
      <c r="XP294" s="29"/>
      <c r="XQ294" s="29"/>
      <c r="XR294" s="29"/>
      <c r="XS294" s="29"/>
      <c r="XT294" s="29"/>
      <c r="XU294" s="29"/>
      <c r="XV294" s="29"/>
      <c r="XW294" s="29"/>
      <c r="XX294" s="29"/>
      <c r="XY294" s="29"/>
      <c r="XZ294" s="29"/>
      <c r="YA294" s="29"/>
      <c r="YB294" s="29"/>
      <c r="YC294" s="29"/>
      <c r="YD294" s="29"/>
      <c r="YE294" s="29"/>
      <c r="YF294" s="29"/>
      <c r="YG294" s="29"/>
      <c r="YH294" s="29"/>
      <c r="YI294" s="29"/>
      <c r="YJ294" s="29"/>
      <c r="YK294" s="29"/>
      <c r="YL294" s="29"/>
      <c r="YM294" s="29"/>
      <c r="YN294" s="29"/>
      <c r="YO294" s="29"/>
      <c r="YP294" s="29"/>
      <c r="YQ294" s="29"/>
      <c r="YR294" s="29"/>
      <c r="YS294" s="29"/>
      <c r="YT294" s="29"/>
      <c r="YU294" s="29"/>
      <c r="YV294" s="29"/>
      <c r="YW294" s="29"/>
      <c r="YX294" s="29"/>
      <c r="YY294" s="29"/>
      <c r="YZ294" s="29"/>
      <c r="ZA294" s="29"/>
      <c r="ZB294" s="29"/>
      <c r="ZC294" s="29"/>
      <c r="ZD294" s="29"/>
      <c r="ZE294" s="29"/>
      <c r="ZF294" s="29"/>
      <c r="ZG294" s="29"/>
      <c r="ZH294" s="29"/>
      <c r="ZI294" s="29"/>
      <c r="ZJ294" s="29"/>
      <c r="ZK294" s="29"/>
      <c r="ZL294" s="29"/>
      <c r="ZM294" s="29"/>
      <c r="ZN294" s="29"/>
      <c r="ZO294" s="29"/>
      <c r="ZP294" s="29"/>
      <c r="ZQ294" s="29"/>
      <c r="ZR294" s="29"/>
      <c r="ZS294" s="29"/>
      <c r="ZT294" s="29"/>
      <c r="ZU294" s="29"/>
      <c r="ZV294" s="29"/>
      <c r="ZW294" s="29"/>
      <c r="ZX294" s="29"/>
      <c r="ZY294" s="29"/>
      <c r="ZZ294" s="29"/>
      <c r="AAA294" s="29"/>
      <c r="AAB294" s="29"/>
      <c r="AAC294" s="29"/>
      <c r="AAD294" s="29"/>
      <c r="AAE294" s="29"/>
      <c r="AAF294" s="29"/>
      <c r="AAG294" s="29"/>
      <c r="AAH294" s="29"/>
      <c r="AAI294" s="29"/>
      <c r="AAJ294" s="29"/>
      <c r="AAK294" s="29"/>
      <c r="AAL294" s="29"/>
      <c r="AAM294" s="29"/>
      <c r="AAN294" s="29"/>
      <c r="AAO294" s="29"/>
      <c r="AAP294" s="29"/>
      <c r="AAQ294" s="29"/>
      <c r="AAR294" s="29"/>
      <c r="AAS294" s="29"/>
      <c r="AAT294" s="29"/>
      <c r="AAU294" s="29"/>
      <c r="AAV294" s="29"/>
      <c r="AAW294" s="29"/>
      <c r="AAX294" s="29"/>
      <c r="AAY294" s="29"/>
      <c r="AAZ294" s="29"/>
      <c r="ABA294" s="29"/>
      <c r="ABB294" s="29"/>
      <c r="ABC294" s="29"/>
      <c r="ABD294" s="29"/>
      <c r="ABE294" s="29"/>
      <c r="ABF294" s="29"/>
      <c r="ABG294" s="29"/>
      <c r="ABH294" s="29"/>
      <c r="ABI294" s="29"/>
      <c r="ABJ294" s="29"/>
      <c r="ABK294" s="29"/>
      <c r="ABL294" s="29"/>
      <c r="ABM294" s="29"/>
      <c r="ABN294" s="29"/>
      <c r="ABO294" s="29"/>
      <c r="ABP294" s="29"/>
      <c r="ABQ294" s="29"/>
      <c r="ABR294" s="29"/>
      <c r="ABS294" s="29"/>
      <c r="ABT294" s="29"/>
      <c r="ABU294" s="29"/>
      <c r="ABV294" s="29"/>
      <c r="ABW294" s="29"/>
      <c r="ABX294" s="29"/>
      <c r="ABY294" s="29"/>
      <c r="ABZ294" s="29"/>
      <c r="ACA294" s="29"/>
      <c r="ACB294" s="29"/>
      <c r="ACC294" s="29"/>
      <c r="ACD294" s="29"/>
      <c r="ACE294" s="29"/>
      <c r="ACF294" s="29"/>
      <c r="ACG294" s="29"/>
      <c r="ACH294" s="29"/>
      <c r="ACI294" s="29"/>
      <c r="ACJ294" s="29"/>
      <c r="ACK294" s="29"/>
      <c r="ACL294" s="29"/>
      <c r="ACM294" s="29"/>
      <c r="ACN294" s="29"/>
      <c r="ACO294" s="29"/>
      <c r="ACP294" s="29"/>
      <c r="ACQ294" s="29"/>
      <c r="ACR294" s="29"/>
      <c r="ACS294" s="29"/>
      <c r="ACT294" s="29"/>
      <c r="ACU294" s="29"/>
      <c r="ACV294" s="29"/>
      <c r="ACW294" s="29"/>
      <c r="ACX294" s="29"/>
      <c r="ACY294" s="29"/>
      <c r="ACZ294" s="29"/>
      <c r="ADA294" s="29"/>
      <c r="ADB294" s="29"/>
      <c r="ADC294" s="29"/>
      <c r="ADD294" s="29"/>
      <c r="ADE294" s="29"/>
      <c r="ADF294" s="29"/>
      <c r="ADG294" s="29"/>
      <c r="ADH294" s="29"/>
      <c r="ADI294" s="29"/>
      <c r="ADJ294" s="29"/>
      <c r="ADK294" s="29"/>
      <c r="ADL294" s="29"/>
      <c r="ADM294" s="29"/>
      <c r="ADN294" s="29"/>
      <c r="ADO294" s="29"/>
      <c r="ADP294" s="29"/>
      <c r="ADQ294" s="29"/>
      <c r="ADR294" s="29"/>
      <c r="ADS294" s="29"/>
      <c r="ADT294" s="29"/>
      <c r="ADU294" s="29"/>
      <c r="ADV294" s="29"/>
      <c r="ADW294" s="29"/>
      <c r="ADX294" s="29"/>
      <c r="ADY294" s="29"/>
      <c r="ADZ294" s="29"/>
      <c r="AEA294" s="29"/>
      <c r="AEB294" s="29"/>
      <c r="AEC294" s="29"/>
      <c r="AED294" s="29"/>
      <c r="AEE294" s="29"/>
      <c r="AEF294" s="29"/>
      <c r="AEG294" s="29"/>
      <c r="AEH294" s="29"/>
      <c r="AEI294" s="29"/>
      <c r="AEJ294" s="29"/>
      <c r="AEK294" s="29"/>
      <c r="AEL294" s="29"/>
      <c r="AEM294" s="29"/>
      <c r="AEN294" s="29"/>
      <c r="AEO294" s="29"/>
      <c r="AEP294" s="29"/>
      <c r="AEQ294" s="29"/>
      <c r="AER294" s="29"/>
      <c r="AES294" s="29"/>
      <c r="AET294" s="29"/>
      <c r="AEU294" s="29"/>
      <c r="AEV294" s="29"/>
      <c r="AEW294" s="29"/>
      <c r="AEX294" s="29"/>
      <c r="AEY294" s="29"/>
      <c r="AEZ294" s="29"/>
      <c r="AFA294" s="29"/>
      <c r="AFB294" s="29"/>
      <c r="AFC294" s="29"/>
      <c r="AFD294" s="29"/>
      <c r="AFE294" s="29"/>
      <c r="AFF294" s="29"/>
      <c r="AFG294" s="29"/>
      <c r="AFH294" s="29"/>
      <c r="AFI294" s="29"/>
      <c r="AFJ294" s="29"/>
      <c r="AFK294" s="29"/>
      <c r="AFL294" s="29"/>
      <c r="AFM294" s="29"/>
      <c r="AFN294" s="29"/>
      <c r="AFO294" s="29"/>
      <c r="AFP294" s="29"/>
      <c r="AFQ294" s="29"/>
      <c r="AFR294" s="29"/>
      <c r="AFS294" s="29"/>
      <c r="AFT294" s="29"/>
      <c r="AFU294" s="29"/>
      <c r="AFV294" s="29"/>
      <c r="AFW294" s="29"/>
      <c r="AFX294" s="29"/>
      <c r="AFY294" s="29"/>
      <c r="AFZ294" s="29"/>
      <c r="AGA294" s="29"/>
      <c r="AGB294" s="29"/>
      <c r="AGC294" s="29"/>
      <c r="AGD294" s="29"/>
      <c r="AGE294" s="29"/>
      <c r="AGF294" s="29"/>
      <c r="AGG294" s="29"/>
      <c r="AGH294" s="29"/>
      <c r="AGI294" s="29"/>
      <c r="AGJ294" s="29"/>
      <c r="AGK294" s="29"/>
      <c r="AGL294" s="29"/>
      <c r="AGM294" s="29"/>
      <c r="AGN294" s="29"/>
      <c r="AGO294" s="29"/>
      <c r="AGP294" s="29"/>
      <c r="AGQ294" s="29"/>
      <c r="AGR294" s="29"/>
      <c r="AGS294" s="29"/>
      <c r="AGT294" s="29"/>
      <c r="AGU294" s="29"/>
      <c r="AGV294" s="29"/>
      <c r="AGW294" s="29"/>
      <c r="AGX294" s="29"/>
      <c r="AGY294" s="29"/>
      <c r="AGZ294" s="29"/>
      <c r="AHA294" s="29"/>
      <c r="AHB294" s="29"/>
      <c r="AHC294" s="29"/>
      <c r="AHD294" s="29"/>
      <c r="AHE294" s="29"/>
      <c r="AHF294" s="29"/>
      <c r="AHG294" s="29"/>
      <c r="AHH294" s="29"/>
      <c r="AHI294" s="29"/>
      <c r="AHJ294" s="29"/>
      <c r="AHK294" s="29"/>
      <c r="AHL294" s="29"/>
      <c r="AHM294" s="29"/>
      <c r="AHN294" s="29"/>
      <c r="AHO294" s="29"/>
      <c r="AHP294" s="29"/>
      <c r="AHQ294" s="29"/>
      <c r="AHR294" s="29"/>
      <c r="AHS294" s="29"/>
      <c r="AHT294" s="29"/>
      <c r="AHU294" s="29"/>
      <c r="AHV294" s="29"/>
      <c r="AHW294" s="29"/>
      <c r="AHX294" s="29"/>
      <c r="AHY294" s="29"/>
      <c r="AHZ294" s="29"/>
      <c r="AIA294" s="29"/>
      <c r="AIB294" s="29"/>
      <c r="AIC294" s="29"/>
      <c r="AID294" s="29"/>
      <c r="AIE294" s="29"/>
      <c r="AIF294" s="29"/>
      <c r="AIG294" s="29"/>
      <c r="AIH294" s="29"/>
      <c r="AII294" s="29"/>
      <c r="AIJ294" s="29"/>
      <c r="AIK294" s="29"/>
      <c r="AIL294" s="29"/>
      <c r="AIM294" s="29"/>
      <c r="AIN294" s="29"/>
      <c r="AIO294" s="29"/>
      <c r="AIP294" s="29"/>
      <c r="AIQ294" s="29"/>
      <c r="AIR294" s="29"/>
      <c r="AIS294" s="29"/>
      <c r="AIT294" s="29"/>
      <c r="AIU294" s="29"/>
      <c r="AIV294" s="29"/>
      <c r="AIW294" s="29"/>
      <c r="AIX294" s="29"/>
      <c r="AIY294" s="29"/>
      <c r="AIZ294" s="29"/>
      <c r="AJA294" s="29"/>
      <c r="AJB294" s="29"/>
      <c r="AJC294" s="29"/>
      <c r="AJD294" s="29"/>
      <c r="AJE294" s="29"/>
      <c r="AJF294" s="29"/>
      <c r="AJG294" s="29"/>
      <c r="AJH294" s="29"/>
      <c r="AJI294" s="29"/>
      <c r="AJJ294" s="29"/>
      <c r="AJK294" s="29"/>
      <c r="AJL294" s="29"/>
      <c r="AJM294" s="29"/>
      <c r="AJN294" s="29"/>
      <c r="AJO294" s="29"/>
      <c r="AJP294" s="29"/>
      <c r="AJQ294" s="29"/>
      <c r="AJR294" s="29"/>
      <c r="AJS294" s="29"/>
      <c r="AJT294" s="29"/>
      <c r="AJU294" s="29"/>
      <c r="AJV294" s="29"/>
      <c r="AJW294" s="29"/>
      <c r="AJX294" s="29"/>
      <c r="AJY294" s="29"/>
      <c r="AJZ294" s="29"/>
      <c r="AKA294" s="29"/>
      <c r="AKB294" s="29"/>
      <c r="AKC294" s="29"/>
      <c r="AKD294" s="29"/>
      <c r="AKE294" s="29"/>
      <c r="AKF294" s="29"/>
      <c r="AKG294" s="29"/>
      <c r="AKH294" s="29"/>
      <c r="AKI294" s="29"/>
      <c r="AKJ294" s="29"/>
      <c r="AKK294" s="29"/>
      <c r="AKL294" s="29"/>
      <c r="AKM294" s="29"/>
      <c r="AKN294" s="29"/>
      <c r="AKO294" s="29"/>
      <c r="AKP294" s="29"/>
      <c r="AKQ294" s="29"/>
      <c r="AKR294" s="29"/>
      <c r="AKS294" s="29"/>
      <c r="AKT294" s="29"/>
      <c r="AKU294" s="29"/>
      <c r="AKV294" s="29"/>
      <c r="AKW294" s="29"/>
      <c r="AKX294" s="29"/>
      <c r="AKY294" s="29"/>
      <c r="AKZ294" s="29"/>
      <c r="ALA294" s="29"/>
      <c r="ALB294" s="29"/>
      <c r="ALC294" s="29"/>
      <c r="ALD294" s="29"/>
      <c r="ALE294" s="29"/>
      <c r="ALF294" s="29"/>
      <c r="ALG294" s="29"/>
      <c r="ALH294" s="29"/>
      <c r="ALI294" s="29"/>
      <c r="ALJ294" s="29"/>
      <c r="ALK294" s="29"/>
      <c r="ALL294" s="29"/>
      <c r="ALM294" s="29"/>
      <c r="ALN294" s="29"/>
      <c r="ALO294" s="29"/>
      <c r="ALP294" s="29"/>
      <c r="ALQ294" s="29"/>
      <c r="ALR294" s="29"/>
      <c r="ALS294" s="29"/>
      <c r="ALT294" s="29"/>
      <c r="ALU294" s="29"/>
      <c r="ALV294" s="29"/>
      <c r="ALW294" s="29"/>
      <c r="ALX294" s="29"/>
      <c r="ALY294" s="29"/>
      <c r="ALZ294" s="29"/>
      <c r="AMA294" s="29"/>
      <c r="AMB294" s="29"/>
      <c r="AMC294" s="29"/>
      <c r="AMD294" s="29"/>
      <c r="AME294" s="29"/>
      <c r="AMF294" s="29"/>
      <c r="AMG294" s="29"/>
      <c r="AMH294" s="29"/>
      <c r="AMI294" s="29"/>
      <c r="AMJ294" s="29"/>
    </row>
    <row r="295" spans="1:1024" s="45" customFormat="1" ht="38.25" customHeight="1">
      <c r="A295" s="451"/>
      <c r="B295" s="453"/>
      <c r="C295" s="370"/>
      <c r="D295" s="405"/>
      <c r="E295" s="408"/>
      <c r="F295" s="408"/>
      <c r="G295" s="408"/>
      <c r="H295" s="408"/>
      <c r="I295" s="408"/>
      <c r="J295" s="408"/>
      <c r="K295" s="408"/>
      <c r="L295" s="408"/>
      <c r="M295" s="408"/>
      <c r="N295" s="408"/>
      <c r="O295" s="408"/>
      <c r="P295" s="408"/>
      <c r="Q295" s="28" t="s">
        <v>42</v>
      </c>
      <c r="R295" s="28">
        <v>8</v>
      </c>
      <c r="S295" s="408"/>
      <c r="T295" s="408"/>
      <c r="U295" s="408"/>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29"/>
      <c r="CA295" s="29"/>
      <c r="CB295" s="29"/>
      <c r="CC295" s="29"/>
      <c r="CD295" s="29"/>
      <c r="CE295" s="29"/>
      <c r="CF295" s="29"/>
      <c r="CG295" s="29"/>
      <c r="CH295" s="29"/>
      <c r="CI295" s="29"/>
      <c r="CJ295" s="29"/>
      <c r="CK295" s="29"/>
      <c r="CL295" s="29"/>
      <c r="CM295" s="29"/>
      <c r="CN295" s="29"/>
      <c r="CO295" s="29"/>
      <c r="CP295" s="29"/>
      <c r="CQ295" s="29"/>
      <c r="CR295" s="29"/>
      <c r="CS295" s="29"/>
      <c r="CT295" s="29"/>
      <c r="CU295" s="29"/>
      <c r="CV295" s="29"/>
      <c r="CW295" s="29"/>
      <c r="CX295" s="29"/>
      <c r="CY295" s="29"/>
      <c r="CZ295" s="29"/>
      <c r="DA295" s="29"/>
      <c r="DB295" s="29"/>
      <c r="DC295" s="29"/>
      <c r="DD295" s="29"/>
      <c r="DE295" s="29"/>
      <c r="DF295" s="29"/>
      <c r="DG295" s="29"/>
      <c r="DH295" s="29"/>
      <c r="DI295" s="29"/>
      <c r="DJ295" s="29"/>
      <c r="DK295" s="29"/>
      <c r="DL295" s="29"/>
      <c r="DM295" s="29"/>
      <c r="DN295" s="29"/>
      <c r="DO295" s="29"/>
      <c r="DP295" s="29"/>
      <c r="DQ295" s="29"/>
      <c r="DR295" s="29"/>
      <c r="DS295" s="29"/>
      <c r="DT295" s="29"/>
      <c r="DU295" s="29"/>
      <c r="DV295" s="29"/>
      <c r="DW295" s="29"/>
      <c r="DX295" s="29"/>
      <c r="DY295" s="29"/>
      <c r="DZ295" s="29"/>
      <c r="EA295" s="29"/>
      <c r="EB295" s="29"/>
      <c r="EC295" s="29"/>
      <c r="ED295" s="29"/>
      <c r="EE295" s="29"/>
      <c r="EF295" s="29"/>
      <c r="EG295" s="29"/>
      <c r="EH295" s="29"/>
      <c r="EI295" s="29"/>
      <c r="EJ295" s="29"/>
      <c r="EK295" s="29"/>
      <c r="EL295" s="29"/>
      <c r="EM295" s="29"/>
      <c r="EN295" s="29"/>
      <c r="EO295" s="29"/>
      <c r="EP295" s="29"/>
      <c r="EQ295" s="29"/>
      <c r="ER295" s="29"/>
      <c r="ES295" s="29"/>
      <c r="ET295" s="29"/>
      <c r="EU295" s="29"/>
      <c r="EV295" s="29"/>
      <c r="EW295" s="29"/>
      <c r="EX295" s="29"/>
      <c r="EY295" s="29"/>
      <c r="EZ295" s="29"/>
      <c r="FA295" s="29"/>
      <c r="FB295" s="29"/>
      <c r="FC295" s="29"/>
      <c r="FD295" s="29"/>
      <c r="FE295" s="29"/>
      <c r="FF295" s="29"/>
      <c r="FG295" s="29"/>
      <c r="FH295" s="29"/>
      <c r="FI295" s="29"/>
      <c r="FJ295" s="29"/>
      <c r="FK295" s="29"/>
      <c r="FL295" s="29"/>
      <c r="FM295" s="29"/>
      <c r="FN295" s="29"/>
      <c r="FO295" s="29"/>
      <c r="FP295" s="29"/>
      <c r="FQ295" s="29"/>
      <c r="FR295" s="29"/>
      <c r="FS295" s="29"/>
      <c r="FT295" s="29"/>
      <c r="FU295" s="29"/>
      <c r="FV295" s="29"/>
      <c r="FW295" s="29"/>
      <c r="FX295" s="29"/>
      <c r="FY295" s="29"/>
      <c r="FZ295" s="29"/>
      <c r="GA295" s="29"/>
      <c r="GB295" s="29"/>
      <c r="GC295" s="29"/>
      <c r="GD295" s="29"/>
      <c r="GE295" s="29"/>
      <c r="GF295" s="29"/>
      <c r="GG295" s="29"/>
      <c r="GH295" s="29"/>
      <c r="GI295" s="29"/>
      <c r="GJ295" s="29"/>
      <c r="GK295" s="29"/>
      <c r="GL295" s="29"/>
      <c r="GM295" s="29"/>
      <c r="GN295" s="29"/>
      <c r="GO295" s="29"/>
      <c r="GP295" s="29"/>
      <c r="GQ295" s="29"/>
      <c r="GR295" s="29"/>
      <c r="GS295" s="29"/>
      <c r="GT295" s="29"/>
      <c r="GU295" s="29"/>
      <c r="GV295" s="29"/>
      <c r="GW295" s="29"/>
      <c r="GX295" s="29"/>
      <c r="GY295" s="29"/>
      <c r="GZ295" s="29"/>
      <c r="HA295" s="29"/>
      <c r="HB295" s="29"/>
      <c r="HC295" s="29"/>
      <c r="HD295" s="29"/>
      <c r="HE295" s="29"/>
      <c r="HF295" s="29"/>
      <c r="HG295" s="29"/>
      <c r="HH295" s="29"/>
      <c r="HI295" s="29"/>
      <c r="HJ295" s="29"/>
      <c r="HK295" s="29"/>
      <c r="HL295" s="29"/>
      <c r="HM295" s="29"/>
      <c r="HN295" s="29"/>
      <c r="HO295" s="29"/>
      <c r="HP295" s="29"/>
      <c r="HQ295" s="29"/>
      <c r="HR295" s="29"/>
      <c r="HS295" s="29"/>
      <c r="HT295" s="29"/>
      <c r="HU295" s="29"/>
      <c r="HV295" s="29"/>
      <c r="HW295" s="29"/>
      <c r="HX295" s="29"/>
      <c r="HY295" s="29"/>
      <c r="HZ295" s="29"/>
      <c r="IA295" s="29"/>
      <c r="IB295" s="29"/>
      <c r="IC295" s="29"/>
      <c r="ID295" s="29"/>
      <c r="IE295" s="29"/>
      <c r="IF295" s="29"/>
      <c r="IG295" s="29"/>
      <c r="IH295" s="29"/>
      <c r="II295" s="29"/>
      <c r="IJ295" s="29"/>
      <c r="IK295" s="29"/>
      <c r="IL295" s="29"/>
      <c r="IM295" s="29"/>
      <c r="IN295" s="29"/>
      <c r="IO295" s="29"/>
      <c r="IP295" s="29"/>
      <c r="IQ295" s="29"/>
      <c r="IR295" s="29"/>
      <c r="IS295" s="29"/>
      <c r="IT295" s="29"/>
      <c r="IU295" s="29"/>
      <c r="IV295" s="29"/>
      <c r="IW295" s="29"/>
      <c r="IX295" s="29"/>
      <c r="IY295" s="29"/>
      <c r="IZ295" s="29"/>
      <c r="JA295" s="29"/>
      <c r="JB295" s="29"/>
      <c r="JC295" s="29"/>
      <c r="JD295" s="29"/>
      <c r="JE295" s="29"/>
      <c r="JF295" s="29"/>
      <c r="JG295" s="29"/>
      <c r="JH295" s="29"/>
      <c r="JI295" s="29"/>
      <c r="JJ295" s="29"/>
      <c r="JK295" s="29"/>
      <c r="JL295" s="29"/>
      <c r="JM295" s="29"/>
      <c r="JN295" s="29"/>
      <c r="JO295" s="29"/>
      <c r="JP295" s="29"/>
      <c r="JQ295" s="29"/>
      <c r="JR295" s="29"/>
      <c r="JS295" s="29"/>
      <c r="JT295" s="29"/>
      <c r="JU295" s="29"/>
      <c r="JV295" s="29"/>
      <c r="JW295" s="29"/>
      <c r="JX295" s="29"/>
      <c r="JY295" s="29"/>
      <c r="JZ295" s="29"/>
      <c r="KA295" s="29"/>
      <c r="KB295" s="29"/>
      <c r="KC295" s="29"/>
      <c r="KD295" s="29"/>
      <c r="KE295" s="29"/>
      <c r="KF295" s="29"/>
      <c r="KG295" s="29"/>
      <c r="KH295" s="29"/>
      <c r="KI295" s="29"/>
      <c r="KJ295" s="29"/>
      <c r="KK295" s="29"/>
      <c r="KL295" s="29"/>
      <c r="KM295" s="29"/>
      <c r="KN295" s="29"/>
      <c r="KO295" s="29"/>
      <c r="KP295" s="29"/>
      <c r="KQ295" s="29"/>
      <c r="KR295" s="29"/>
      <c r="KS295" s="29"/>
      <c r="KT295" s="29"/>
      <c r="KU295" s="29"/>
      <c r="KV295" s="29"/>
      <c r="KW295" s="29"/>
      <c r="KX295" s="29"/>
      <c r="KY295" s="29"/>
      <c r="KZ295" s="29"/>
      <c r="LA295" s="29"/>
      <c r="LB295" s="29"/>
      <c r="LC295" s="29"/>
      <c r="LD295" s="29"/>
      <c r="LE295" s="29"/>
      <c r="LF295" s="29"/>
      <c r="LG295" s="29"/>
      <c r="LH295" s="29"/>
      <c r="LI295" s="29"/>
      <c r="LJ295" s="29"/>
      <c r="LK295" s="29"/>
      <c r="LL295" s="29"/>
      <c r="LM295" s="29"/>
      <c r="LN295" s="29"/>
      <c r="LO295" s="29"/>
      <c r="LP295" s="29"/>
      <c r="LQ295" s="29"/>
      <c r="LR295" s="29"/>
      <c r="LS295" s="29"/>
      <c r="LT295" s="29"/>
      <c r="LU295" s="29"/>
      <c r="LV295" s="29"/>
      <c r="LW295" s="29"/>
      <c r="LX295" s="29"/>
      <c r="LY295" s="29"/>
      <c r="LZ295" s="29"/>
      <c r="MA295" s="29"/>
      <c r="MB295" s="29"/>
      <c r="MC295" s="29"/>
      <c r="MD295" s="29"/>
      <c r="ME295" s="29"/>
      <c r="MF295" s="29"/>
      <c r="MG295" s="29"/>
      <c r="MH295" s="29"/>
      <c r="MI295" s="29"/>
      <c r="MJ295" s="29"/>
      <c r="MK295" s="29"/>
      <c r="ML295" s="29"/>
      <c r="MM295" s="29"/>
      <c r="MN295" s="29"/>
      <c r="MO295" s="29"/>
      <c r="MP295" s="29"/>
      <c r="MQ295" s="29"/>
      <c r="MR295" s="29"/>
      <c r="MS295" s="29"/>
      <c r="MT295" s="29"/>
      <c r="MU295" s="29"/>
      <c r="MV295" s="29"/>
      <c r="MW295" s="29"/>
      <c r="MX295" s="29"/>
      <c r="MY295" s="29"/>
      <c r="MZ295" s="29"/>
      <c r="NA295" s="29"/>
      <c r="NB295" s="29"/>
      <c r="NC295" s="29"/>
      <c r="ND295" s="29"/>
      <c r="NE295" s="29"/>
      <c r="NF295" s="29"/>
      <c r="NG295" s="29"/>
      <c r="NH295" s="29"/>
      <c r="NI295" s="29"/>
      <c r="NJ295" s="29"/>
      <c r="NK295" s="29"/>
      <c r="NL295" s="29"/>
      <c r="NM295" s="29"/>
      <c r="NN295" s="29"/>
      <c r="NO295" s="29"/>
      <c r="NP295" s="29"/>
      <c r="NQ295" s="29"/>
      <c r="NR295" s="29"/>
      <c r="NS295" s="29"/>
      <c r="NT295" s="29"/>
      <c r="NU295" s="29"/>
      <c r="NV295" s="29"/>
      <c r="NW295" s="29"/>
      <c r="NX295" s="29"/>
      <c r="NY295" s="29"/>
      <c r="NZ295" s="29"/>
      <c r="OA295" s="29"/>
      <c r="OB295" s="29"/>
      <c r="OC295" s="29"/>
      <c r="OD295" s="29"/>
      <c r="OE295" s="29"/>
      <c r="OF295" s="29"/>
      <c r="OG295" s="29"/>
      <c r="OH295" s="29"/>
      <c r="OI295" s="29"/>
      <c r="OJ295" s="29"/>
      <c r="OK295" s="29"/>
      <c r="OL295" s="29"/>
      <c r="OM295" s="29"/>
      <c r="ON295" s="29"/>
      <c r="OO295" s="29"/>
      <c r="OP295" s="29"/>
      <c r="OQ295" s="29"/>
      <c r="OR295" s="29"/>
      <c r="OS295" s="29"/>
      <c r="OT295" s="29"/>
      <c r="OU295" s="29"/>
      <c r="OV295" s="29"/>
      <c r="OW295" s="29"/>
      <c r="OX295" s="29"/>
      <c r="OY295" s="29"/>
      <c r="OZ295" s="29"/>
      <c r="PA295" s="29"/>
      <c r="PB295" s="29"/>
      <c r="PC295" s="29"/>
      <c r="PD295" s="29"/>
      <c r="PE295" s="29"/>
      <c r="PF295" s="29"/>
      <c r="PG295" s="29"/>
      <c r="PH295" s="29"/>
      <c r="PI295" s="29"/>
      <c r="PJ295" s="29"/>
      <c r="PK295" s="29"/>
      <c r="PL295" s="29"/>
      <c r="PM295" s="29"/>
      <c r="PN295" s="29"/>
      <c r="PO295" s="29"/>
      <c r="PP295" s="29"/>
      <c r="PQ295" s="29"/>
      <c r="PR295" s="29"/>
      <c r="PS295" s="29"/>
      <c r="PT295" s="29"/>
      <c r="PU295" s="29"/>
      <c r="PV295" s="29"/>
      <c r="PW295" s="29"/>
      <c r="PX295" s="29"/>
      <c r="PY295" s="29"/>
      <c r="PZ295" s="29"/>
      <c r="QA295" s="29"/>
      <c r="QB295" s="29"/>
      <c r="QC295" s="29"/>
      <c r="QD295" s="29"/>
      <c r="QE295" s="29"/>
      <c r="QF295" s="29"/>
      <c r="QG295" s="29"/>
      <c r="QH295" s="29"/>
      <c r="QI295" s="29"/>
      <c r="QJ295" s="29"/>
      <c r="QK295" s="29"/>
      <c r="QL295" s="29"/>
      <c r="QM295" s="29"/>
      <c r="QN295" s="29"/>
      <c r="QO295" s="29"/>
      <c r="QP295" s="29"/>
      <c r="QQ295" s="29"/>
      <c r="QR295" s="29"/>
      <c r="QS295" s="29"/>
      <c r="QT295" s="29"/>
      <c r="QU295" s="29"/>
      <c r="QV295" s="29"/>
      <c r="QW295" s="29"/>
      <c r="QX295" s="29"/>
      <c r="QY295" s="29"/>
      <c r="QZ295" s="29"/>
      <c r="RA295" s="29"/>
      <c r="RB295" s="29"/>
      <c r="RC295" s="29"/>
      <c r="RD295" s="29"/>
      <c r="RE295" s="29"/>
      <c r="RF295" s="29"/>
      <c r="RG295" s="29"/>
      <c r="RH295" s="29"/>
      <c r="RI295" s="29"/>
      <c r="RJ295" s="29"/>
      <c r="RK295" s="29"/>
      <c r="RL295" s="29"/>
      <c r="RM295" s="29"/>
      <c r="RN295" s="29"/>
      <c r="RO295" s="29"/>
      <c r="RP295" s="29"/>
      <c r="RQ295" s="29"/>
      <c r="RR295" s="29"/>
      <c r="RS295" s="29"/>
      <c r="RT295" s="29"/>
      <c r="RU295" s="29"/>
      <c r="RV295" s="29"/>
      <c r="RW295" s="29"/>
      <c r="RX295" s="29"/>
      <c r="RY295" s="29"/>
      <c r="RZ295" s="29"/>
      <c r="SA295" s="29"/>
      <c r="SB295" s="29"/>
      <c r="SC295" s="29"/>
      <c r="SD295" s="29"/>
      <c r="SE295" s="29"/>
      <c r="SF295" s="29"/>
      <c r="SG295" s="29"/>
      <c r="SH295" s="29"/>
      <c r="SI295" s="29"/>
      <c r="SJ295" s="29"/>
      <c r="SK295" s="29"/>
      <c r="SL295" s="29"/>
      <c r="SM295" s="29"/>
      <c r="SN295" s="29"/>
      <c r="SO295" s="29"/>
      <c r="SP295" s="29"/>
      <c r="SQ295" s="29"/>
      <c r="SR295" s="29"/>
      <c r="SS295" s="29"/>
      <c r="ST295" s="29"/>
      <c r="SU295" s="29"/>
      <c r="SV295" s="29"/>
      <c r="SW295" s="29"/>
      <c r="SX295" s="29"/>
      <c r="SY295" s="29"/>
      <c r="SZ295" s="29"/>
      <c r="TA295" s="29"/>
      <c r="TB295" s="29"/>
      <c r="TC295" s="29"/>
      <c r="TD295" s="29"/>
      <c r="TE295" s="29"/>
      <c r="TF295" s="29"/>
      <c r="TG295" s="29"/>
      <c r="TH295" s="29"/>
      <c r="TI295" s="29"/>
      <c r="TJ295" s="29"/>
      <c r="TK295" s="29"/>
      <c r="TL295" s="29"/>
      <c r="TM295" s="29"/>
      <c r="TN295" s="29"/>
      <c r="TO295" s="29"/>
      <c r="TP295" s="29"/>
      <c r="TQ295" s="29"/>
      <c r="TR295" s="29"/>
      <c r="TS295" s="29"/>
      <c r="TT295" s="29"/>
      <c r="TU295" s="29"/>
      <c r="TV295" s="29"/>
      <c r="TW295" s="29"/>
      <c r="TX295" s="29"/>
      <c r="TY295" s="29"/>
      <c r="TZ295" s="29"/>
      <c r="UA295" s="29"/>
      <c r="UB295" s="29"/>
      <c r="UC295" s="29"/>
      <c r="UD295" s="29"/>
      <c r="UE295" s="29"/>
      <c r="UF295" s="29"/>
      <c r="UG295" s="29"/>
      <c r="UH295" s="29"/>
      <c r="UI295" s="29"/>
      <c r="UJ295" s="29"/>
      <c r="UK295" s="29"/>
      <c r="UL295" s="29"/>
      <c r="UM295" s="29"/>
      <c r="UN295" s="29"/>
      <c r="UO295" s="29"/>
      <c r="UP295" s="29"/>
      <c r="UQ295" s="29"/>
      <c r="UR295" s="29"/>
      <c r="US295" s="29"/>
      <c r="UT295" s="29"/>
      <c r="UU295" s="29"/>
      <c r="UV295" s="29"/>
      <c r="UW295" s="29"/>
      <c r="UX295" s="29"/>
      <c r="UY295" s="29"/>
      <c r="UZ295" s="29"/>
      <c r="VA295" s="29"/>
      <c r="VB295" s="29"/>
      <c r="VC295" s="29"/>
      <c r="VD295" s="29"/>
      <c r="VE295" s="29"/>
      <c r="VF295" s="29"/>
      <c r="VG295" s="29"/>
      <c r="VH295" s="29"/>
      <c r="VI295" s="29"/>
      <c r="VJ295" s="29"/>
      <c r="VK295" s="29"/>
      <c r="VL295" s="29"/>
      <c r="VM295" s="29"/>
      <c r="VN295" s="29"/>
      <c r="VO295" s="29"/>
      <c r="VP295" s="29"/>
      <c r="VQ295" s="29"/>
      <c r="VR295" s="29"/>
      <c r="VS295" s="29"/>
      <c r="VT295" s="29"/>
      <c r="VU295" s="29"/>
      <c r="VV295" s="29"/>
      <c r="VW295" s="29"/>
      <c r="VX295" s="29"/>
      <c r="VY295" s="29"/>
      <c r="VZ295" s="29"/>
      <c r="WA295" s="29"/>
      <c r="WB295" s="29"/>
      <c r="WC295" s="29"/>
      <c r="WD295" s="29"/>
      <c r="WE295" s="29"/>
      <c r="WF295" s="29"/>
      <c r="WG295" s="29"/>
      <c r="WH295" s="29"/>
      <c r="WI295" s="29"/>
      <c r="WJ295" s="29"/>
      <c r="WK295" s="29"/>
      <c r="WL295" s="29"/>
      <c r="WM295" s="29"/>
      <c r="WN295" s="29"/>
      <c r="WO295" s="29"/>
      <c r="WP295" s="29"/>
      <c r="WQ295" s="29"/>
      <c r="WR295" s="29"/>
      <c r="WS295" s="29"/>
      <c r="WT295" s="29"/>
      <c r="WU295" s="29"/>
      <c r="WV295" s="29"/>
      <c r="WW295" s="29"/>
      <c r="WX295" s="29"/>
      <c r="WY295" s="29"/>
      <c r="WZ295" s="29"/>
      <c r="XA295" s="29"/>
      <c r="XB295" s="29"/>
      <c r="XC295" s="29"/>
      <c r="XD295" s="29"/>
      <c r="XE295" s="29"/>
      <c r="XF295" s="29"/>
      <c r="XG295" s="29"/>
      <c r="XH295" s="29"/>
      <c r="XI295" s="29"/>
      <c r="XJ295" s="29"/>
      <c r="XK295" s="29"/>
      <c r="XL295" s="29"/>
      <c r="XM295" s="29"/>
      <c r="XN295" s="29"/>
      <c r="XO295" s="29"/>
      <c r="XP295" s="29"/>
      <c r="XQ295" s="29"/>
      <c r="XR295" s="29"/>
      <c r="XS295" s="29"/>
      <c r="XT295" s="29"/>
      <c r="XU295" s="29"/>
      <c r="XV295" s="29"/>
      <c r="XW295" s="29"/>
      <c r="XX295" s="29"/>
      <c r="XY295" s="29"/>
      <c r="XZ295" s="29"/>
      <c r="YA295" s="29"/>
      <c r="YB295" s="29"/>
      <c r="YC295" s="29"/>
      <c r="YD295" s="29"/>
      <c r="YE295" s="29"/>
      <c r="YF295" s="29"/>
      <c r="YG295" s="29"/>
      <c r="YH295" s="29"/>
      <c r="YI295" s="29"/>
      <c r="YJ295" s="29"/>
      <c r="YK295" s="29"/>
      <c r="YL295" s="29"/>
      <c r="YM295" s="29"/>
      <c r="YN295" s="29"/>
      <c r="YO295" s="29"/>
      <c r="YP295" s="29"/>
      <c r="YQ295" s="29"/>
      <c r="YR295" s="29"/>
      <c r="YS295" s="29"/>
      <c r="YT295" s="29"/>
      <c r="YU295" s="29"/>
      <c r="YV295" s="29"/>
      <c r="YW295" s="29"/>
      <c r="YX295" s="29"/>
      <c r="YY295" s="29"/>
      <c r="YZ295" s="29"/>
      <c r="ZA295" s="29"/>
      <c r="ZB295" s="29"/>
      <c r="ZC295" s="29"/>
      <c r="ZD295" s="29"/>
      <c r="ZE295" s="29"/>
      <c r="ZF295" s="29"/>
      <c r="ZG295" s="29"/>
      <c r="ZH295" s="29"/>
      <c r="ZI295" s="29"/>
      <c r="ZJ295" s="29"/>
      <c r="ZK295" s="29"/>
      <c r="ZL295" s="29"/>
      <c r="ZM295" s="29"/>
      <c r="ZN295" s="29"/>
      <c r="ZO295" s="29"/>
      <c r="ZP295" s="29"/>
      <c r="ZQ295" s="29"/>
      <c r="ZR295" s="29"/>
      <c r="ZS295" s="29"/>
      <c r="ZT295" s="29"/>
      <c r="ZU295" s="29"/>
      <c r="ZV295" s="29"/>
      <c r="ZW295" s="29"/>
      <c r="ZX295" s="29"/>
      <c r="ZY295" s="29"/>
      <c r="ZZ295" s="29"/>
      <c r="AAA295" s="29"/>
      <c r="AAB295" s="29"/>
      <c r="AAC295" s="29"/>
      <c r="AAD295" s="29"/>
      <c r="AAE295" s="29"/>
      <c r="AAF295" s="29"/>
      <c r="AAG295" s="29"/>
      <c r="AAH295" s="29"/>
      <c r="AAI295" s="29"/>
      <c r="AAJ295" s="29"/>
      <c r="AAK295" s="29"/>
      <c r="AAL295" s="29"/>
      <c r="AAM295" s="29"/>
      <c r="AAN295" s="29"/>
      <c r="AAO295" s="29"/>
      <c r="AAP295" s="29"/>
      <c r="AAQ295" s="29"/>
      <c r="AAR295" s="29"/>
      <c r="AAS295" s="29"/>
      <c r="AAT295" s="29"/>
      <c r="AAU295" s="29"/>
      <c r="AAV295" s="29"/>
      <c r="AAW295" s="29"/>
      <c r="AAX295" s="29"/>
      <c r="AAY295" s="29"/>
      <c r="AAZ295" s="29"/>
      <c r="ABA295" s="29"/>
      <c r="ABB295" s="29"/>
      <c r="ABC295" s="29"/>
      <c r="ABD295" s="29"/>
      <c r="ABE295" s="29"/>
      <c r="ABF295" s="29"/>
      <c r="ABG295" s="29"/>
      <c r="ABH295" s="29"/>
      <c r="ABI295" s="29"/>
      <c r="ABJ295" s="29"/>
      <c r="ABK295" s="29"/>
      <c r="ABL295" s="29"/>
      <c r="ABM295" s="29"/>
      <c r="ABN295" s="29"/>
      <c r="ABO295" s="29"/>
      <c r="ABP295" s="29"/>
      <c r="ABQ295" s="29"/>
      <c r="ABR295" s="29"/>
      <c r="ABS295" s="29"/>
      <c r="ABT295" s="29"/>
      <c r="ABU295" s="29"/>
      <c r="ABV295" s="29"/>
      <c r="ABW295" s="29"/>
      <c r="ABX295" s="29"/>
      <c r="ABY295" s="29"/>
      <c r="ABZ295" s="29"/>
      <c r="ACA295" s="29"/>
      <c r="ACB295" s="29"/>
      <c r="ACC295" s="29"/>
      <c r="ACD295" s="29"/>
      <c r="ACE295" s="29"/>
      <c r="ACF295" s="29"/>
      <c r="ACG295" s="29"/>
      <c r="ACH295" s="29"/>
      <c r="ACI295" s="29"/>
      <c r="ACJ295" s="29"/>
      <c r="ACK295" s="29"/>
      <c r="ACL295" s="29"/>
      <c r="ACM295" s="29"/>
      <c r="ACN295" s="29"/>
      <c r="ACO295" s="29"/>
      <c r="ACP295" s="29"/>
      <c r="ACQ295" s="29"/>
      <c r="ACR295" s="29"/>
      <c r="ACS295" s="29"/>
      <c r="ACT295" s="29"/>
      <c r="ACU295" s="29"/>
      <c r="ACV295" s="29"/>
      <c r="ACW295" s="29"/>
      <c r="ACX295" s="29"/>
      <c r="ACY295" s="29"/>
      <c r="ACZ295" s="29"/>
      <c r="ADA295" s="29"/>
      <c r="ADB295" s="29"/>
      <c r="ADC295" s="29"/>
      <c r="ADD295" s="29"/>
      <c r="ADE295" s="29"/>
      <c r="ADF295" s="29"/>
      <c r="ADG295" s="29"/>
      <c r="ADH295" s="29"/>
      <c r="ADI295" s="29"/>
      <c r="ADJ295" s="29"/>
      <c r="ADK295" s="29"/>
      <c r="ADL295" s="29"/>
      <c r="ADM295" s="29"/>
      <c r="ADN295" s="29"/>
      <c r="ADO295" s="29"/>
      <c r="ADP295" s="29"/>
      <c r="ADQ295" s="29"/>
      <c r="ADR295" s="29"/>
      <c r="ADS295" s="29"/>
      <c r="ADT295" s="29"/>
      <c r="ADU295" s="29"/>
      <c r="ADV295" s="29"/>
      <c r="ADW295" s="29"/>
      <c r="ADX295" s="29"/>
      <c r="ADY295" s="29"/>
      <c r="ADZ295" s="29"/>
      <c r="AEA295" s="29"/>
      <c r="AEB295" s="29"/>
      <c r="AEC295" s="29"/>
      <c r="AED295" s="29"/>
      <c r="AEE295" s="29"/>
      <c r="AEF295" s="29"/>
      <c r="AEG295" s="29"/>
      <c r="AEH295" s="29"/>
      <c r="AEI295" s="29"/>
      <c r="AEJ295" s="29"/>
      <c r="AEK295" s="29"/>
      <c r="AEL295" s="29"/>
      <c r="AEM295" s="29"/>
      <c r="AEN295" s="29"/>
      <c r="AEO295" s="29"/>
      <c r="AEP295" s="29"/>
      <c r="AEQ295" s="29"/>
      <c r="AER295" s="29"/>
      <c r="AES295" s="29"/>
      <c r="AET295" s="29"/>
      <c r="AEU295" s="29"/>
      <c r="AEV295" s="29"/>
      <c r="AEW295" s="29"/>
      <c r="AEX295" s="29"/>
      <c r="AEY295" s="29"/>
      <c r="AEZ295" s="29"/>
      <c r="AFA295" s="29"/>
      <c r="AFB295" s="29"/>
      <c r="AFC295" s="29"/>
      <c r="AFD295" s="29"/>
      <c r="AFE295" s="29"/>
      <c r="AFF295" s="29"/>
      <c r="AFG295" s="29"/>
      <c r="AFH295" s="29"/>
      <c r="AFI295" s="29"/>
      <c r="AFJ295" s="29"/>
      <c r="AFK295" s="29"/>
      <c r="AFL295" s="29"/>
      <c r="AFM295" s="29"/>
      <c r="AFN295" s="29"/>
      <c r="AFO295" s="29"/>
      <c r="AFP295" s="29"/>
      <c r="AFQ295" s="29"/>
      <c r="AFR295" s="29"/>
      <c r="AFS295" s="29"/>
      <c r="AFT295" s="29"/>
      <c r="AFU295" s="29"/>
      <c r="AFV295" s="29"/>
      <c r="AFW295" s="29"/>
      <c r="AFX295" s="29"/>
      <c r="AFY295" s="29"/>
      <c r="AFZ295" s="29"/>
      <c r="AGA295" s="29"/>
      <c r="AGB295" s="29"/>
      <c r="AGC295" s="29"/>
      <c r="AGD295" s="29"/>
      <c r="AGE295" s="29"/>
      <c r="AGF295" s="29"/>
      <c r="AGG295" s="29"/>
      <c r="AGH295" s="29"/>
      <c r="AGI295" s="29"/>
      <c r="AGJ295" s="29"/>
      <c r="AGK295" s="29"/>
      <c r="AGL295" s="29"/>
      <c r="AGM295" s="29"/>
      <c r="AGN295" s="29"/>
      <c r="AGO295" s="29"/>
      <c r="AGP295" s="29"/>
      <c r="AGQ295" s="29"/>
      <c r="AGR295" s="29"/>
      <c r="AGS295" s="29"/>
      <c r="AGT295" s="29"/>
      <c r="AGU295" s="29"/>
      <c r="AGV295" s="29"/>
      <c r="AGW295" s="29"/>
      <c r="AGX295" s="29"/>
      <c r="AGY295" s="29"/>
      <c r="AGZ295" s="29"/>
      <c r="AHA295" s="29"/>
      <c r="AHB295" s="29"/>
      <c r="AHC295" s="29"/>
      <c r="AHD295" s="29"/>
      <c r="AHE295" s="29"/>
      <c r="AHF295" s="29"/>
      <c r="AHG295" s="29"/>
      <c r="AHH295" s="29"/>
      <c r="AHI295" s="29"/>
      <c r="AHJ295" s="29"/>
      <c r="AHK295" s="29"/>
      <c r="AHL295" s="29"/>
      <c r="AHM295" s="29"/>
      <c r="AHN295" s="29"/>
      <c r="AHO295" s="29"/>
      <c r="AHP295" s="29"/>
      <c r="AHQ295" s="29"/>
      <c r="AHR295" s="29"/>
      <c r="AHS295" s="29"/>
      <c r="AHT295" s="29"/>
      <c r="AHU295" s="29"/>
      <c r="AHV295" s="29"/>
      <c r="AHW295" s="29"/>
      <c r="AHX295" s="29"/>
      <c r="AHY295" s="29"/>
      <c r="AHZ295" s="29"/>
      <c r="AIA295" s="29"/>
      <c r="AIB295" s="29"/>
      <c r="AIC295" s="29"/>
      <c r="AID295" s="29"/>
      <c r="AIE295" s="29"/>
      <c r="AIF295" s="29"/>
      <c r="AIG295" s="29"/>
      <c r="AIH295" s="29"/>
      <c r="AII295" s="29"/>
      <c r="AIJ295" s="29"/>
      <c r="AIK295" s="29"/>
      <c r="AIL295" s="29"/>
      <c r="AIM295" s="29"/>
      <c r="AIN295" s="29"/>
      <c r="AIO295" s="29"/>
      <c r="AIP295" s="29"/>
      <c r="AIQ295" s="29"/>
      <c r="AIR295" s="29"/>
      <c r="AIS295" s="29"/>
      <c r="AIT295" s="29"/>
      <c r="AIU295" s="29"/>
      <c r="AIV295" s="29"/>
      <c r="AIW295" s="29"/>
      <c r="AIX295" s="29"/>
      <c r="AIY295" s="29"/>
      <c r="AIZ295" s="29"/>
      <c r="AJA295" s="29"/>
      <c r="AJB295" s="29"/>
      <c r="AJC295" s="29"/>
      <c r="AJD295" s="29"/>
      <c r="AJE295" s="29"/>
      <c r="AJF295" s="29"/>
      <c r="AJG295" s="29"/>
      <c r="AJH295" s="29"/>
      <c r="AJI295" s="29"/>
      <c r="AJJ295" s="29"/>
      <c r="AJK295" s="29"/>
      <c r="AJL295" s="29"/>
      <c r="AJM295" s="29"/>
      <c r="AJN295" s="29"/>
      <c r="AJO295" s="29"/>
      <c r="AJP295" s="29"/>
      <c r="AJQ295" s="29"/>
      <c r="AJR295" s="29"/>
      <c r="AJS295" s="29"/>
      <c r="AJT295" s="29"/>
      <c r="AJU295" s="29"/>
      <c r="AJV295" s="29"/>
      <c r="AJW295" s="29"/>
      <c r="AJX295" s="29"/>
      <c r="AJY295" s="29"/>
      <c r="AJZ295" s="29"/>
      <c r="AKA295" s="29"/>
      <c r="AKB295" s="29"/>
      <c r="AKC295" s="29"/>
      <c r="AKD295" s="29"/>
      <c r="AKE295" s="29"/>
      <c r="AKF295" s="29"/>
      <c r="AKG295" s="29"/>
      <c r="AKH295" s="29"/>
      <c r="AKI295" s="29"/>
      <c r="AKJ295" s="29"/>
      <c r="AKK295" s="29"/>
      <c r="AKL295" s="29"/>
      <c r="AKM295" s="29"/>
      <c r="AKN295" s="29"/>
      <c r="AKO295" s="29"/>
      <c r="AKP295" s="29"/>
      <c r="AKQ295" s="29"/>
      <c r="AKR295" s="29"/>
      <c r="AKS295" s="29"/>
      <c r="AKT295" s="29"/>
      <c r="AKU295" s="29"/>
      <c r="AKV295" s="29"/>
      <c r="AKW295" s="29"/>
      <c r="AKX295" s="29"/>
      <c r="AKY295" s="29"/>
      <c r="AKZ295" s="29"/>
      <c r="ALA295" s="29"/>
      <c r="ALB295" s="29"/>
      <c r="ALC295" s="29"/>
      <c r="ALD295" s="29"/>
      <c r="ALE295" s="29"/>
      <c r="ALF295" s="29"/>
      <c r="ALG295" s="29"/>
      <c r="ALH295" s="29"/>
      <c r="ALI295" s="29"/>
      <c r="ALJ295" s="29"/>
      <c r="ALK295" s="29"/>
      <c r="ALL295" s="29"/>
      <c r="ALM295" s="29"/>
      <c r="ALN295" s="29"/>
      <c r="ALO295" s="29"/>
      <c r="ALP295" s="29"/>
      <c r="ALQ295" s="29"/>
      <c r="ALR295" s="29"/>
      <c r="ALS295" s="29"/>
      <c r="ALT295" s="29"/>
      <c r="ALU295" s="29"/>
      <c r="ALV295" s="29"/>
      <c r="ALW295" s="29"/>
      <c r="ALX295" s="29"/>
      <c r="ALY295" s="29"/>
      <c r="ALZ295" s="29"/>
      <c r="AMA295" s="29"/>
      <c r="AMB295" s="29"/>
      <c r="AMC295" s="29"/>
      <c r="AMD295" s="29"/>
      <c r="AME295" s="29"/>
      <c r="AMF295" s="29"/>
      <c r="AMG295" s="29"/>
      <c r="AMH295" s="29"/>
      <c r="AMI295" s="29"/>
      <c r="AMJ295" s="29"/>
    </row>
    <row r="296" spans="1:1024" s="45" customFormat="1" ht="38.25" customHeight="1">
      <c r="A296" s="451"/>
      <c r="B296" s="453"/>
      <c r="C296" s="370"/>
      <c r="D296" s="405"/>
      <c r="E296" s="409"/>
      <c r="F296" s="409"/>
      <c r="G296" s="408"/>
      <c r="H296" s="409"/>
      <c r="I296" s="408"/>
      <c r="J296" s="409"/>
      <c r="K296" s="409"/>
      <c r="L296" s="409"/>
      <c r="M296" s="408"/>
      <c r="N296" s="408"/>
      <c r="O296" s="408"/>
      <c r="P296" s="408"/>
      <c r="Q296" s="28" t="s">
        <v>75</v>
      </c>
      <c r="R296" s="28">
        <v>1</v>
      </c>
      <c r="S296" s="408"/>
      <c r="T296" s="408"/>
      <c r="U296" s="40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29"/>
      <c r="CA296" s="29"/>
      <c r="CB296" s="29"/>
      <c r="CC296" s="29"/>
      <c r="CD296" s="29"/>
      <c r="CE296" s="29"/>
      <c r="CF296" s="29"/>
      <c r="CG296" s="29"/>
      <c r="CH296" s="29"/>
      <c r="CI296" s="29"/>
      <c r="CJ296" s="29"/>
      <c r="CK296" s="29"/>
      <c r="CL296" s="29"/>
      <c r="CM296" s="29"/>
      <c r="CN296" s="29"/>
      <c r="CO296" s="29"/>
      <c r="CP296" s="29"/>
      <c r="CQ296" s="29"/>
      <c r="CR296" s="29"/>
      <c r="CS296" s="29"/>
      <c r="CT296" s="29"/>
      <c r="CU296" s="29"/>
      <c r="CV296" s="29"/>
      <c r="CW296" s="29"/>
      <c r="CX296" s="29"/>
      <c r="CY296" s="29"/>
      <c r="CZ296" s="29"/>
      <c r="DA296" s="29"/>
      <c r="DB296" s="29"/>
      <c r="DC296" s="29"/>
      <c r="DD296" s="29"/>
      <c r="DE296" s="29"/>
      <c r="DF296" s="29"/>
      <c r="DG296" s="29"/>
      <c r="DH296" s="29"/>
      <c r="DI296" s="29"/>
      <c r="DJ296" s="29"/>
      <c r="DK296" s="29"/>
      <c r="DL296" s="29"/>
      <c r="DM296" s="29"/>
      <c r="DN296" s="29"/>
      <c r="DO296" s="29"/>
      <c r="DP296" s="29"/>
      <c r="DQ296" s="29"/>
      <c r="DR296" s="29"/>
      <c r="DS296" s="29"/>
      <c r="DT296" s="29"/>
      <c r="DU296" s="29"/>
      <c r="DV296" s="29"/>
      <c r="DW296" s="29"/>
      <c r="DX296" s="29"/>
      <c r="DY296" s="29"/>
      <c r="DZ296" s="29"/>
      <c r="EA296" s="29"/>
      <c r="EB296" s="29"/>
      <c r="EC296" s="29"/>
      <c r="ED296" s="29"/>
      <c r="EE296" s="29"/>
      <c r="EF296" s="29"/>
      <c r="EG296" s="29"/>
      <c r="EH296" s="29"/>
      <c r="EI296" s="29"/>
      <c r="EJ296" s="29"/>
      <c r="EK296" s="29"/>
      <c r="EL296" s="29"/>
      <c r="EM296" s="29"/>
      <c r="EN296" s="29"/>
      <c r="EO296" s="29"/>
      <c r="EP296" s="29"/>
      <c r="EQ296" s="29"/>
      <c r="ER296" s="29"/>
      <c r="ES296" s="29"/>
      <c r="ET296" s="29"/>
      <c r="EU296" s="29"/>
      <c r="EV296" s="29"/>
      <c r="EW296" s="29"/>
      <c r="EX296" s="29"/>
      <c r="EY296" s="29"/>
      <c r="EZ296" s="29"/>
      <c r="FA296" s="29"/>
      <c r="FB296" s="29"/>
      <c r="FC296" s="29"/>
      <c r="FD296" s="29"/>
      <c r="FE296" s="29"/>
      <c r="FF296" s="29"/>
      <c r="FG296" s="29"/>
      <c r="FH296" s="29"/>
      <c r="FI296" s="29"/>
      <c r="FJ296" s="29"/>
      <c r="FK296" s="29"/>
      <c r="FL296" s="29"/>
      <c r="FM296" s="29"/>
      <c r="FN296" s="29"/>
      <c r="FO296" s="29"/>
      <c r="FP296" s="29"/>
      <c r="FQ296" s="29"/>
      <c r="FR296" s="29"/>
      <c r="FS296" s="29"/>
      <c r="FT296" s="29"/>
      <c r="FU296" s="29"/>
      <c r="FV296" s="29"/>
      <c r="FW296" s="29"/>
      <c r="FX296" s="29"/>
      <c r="FY296" s="29"/>
      <c r="FZ296" s="29"/>
      <c r="GA296" s="29"/>
      <c r="GB296" s="29"/>
      <c r="GC296" s="29"/>
      <c r="GD296" s="29"/>
      <c r="GE296" s="29"/>
      <c r="GF296" s="29"/>
      <c r="GG296" s="29"/>
      <c r="GH296" s="29"/>
      <c r="GI296" s="29"/>
      <c r="GJ296" s="29"/>
      <c r="GK296" s="29"/>
      <c r="GL296" s="29"/>
      <c r="GM296" s="29"/>
      <c r="GN296" s="29"/>
      <c r="GO296" s="29"/>
      <c r="GP296" s="29"/>
      <c r="GQ296" s="29"/>
      <c r="GR296" s="29"/>
      <c r="GS296" s="29"/>
      <c r="GT296" s="29"/>
      <c r="GU296" s="29"/>
      <c r="GV296" s="29"/>
      <c r="GW296" s="29"/>
      <c r="GX296" s="29"/>
      <c r="GY296" s="29"/>
      <c r="GZ296" s="29"/>
      <c r="HA296" s="29"/>
      <c r="HB296" s="29"/>
      <c r="HC296" s="29"/>
      <c r="HD296" s="29"/>
      <c r="HE296" s="29"/>
      <c r="HF296" s="29"/>
      <c r="HG296" s="29"/>
      <c r="HH296" s="29"/>
      <c r="HI296" s="29"/>
      <c r="HJ296" s="29"/>
      <c r="HK296" s="29"/>
      <c r="HL296" s="29"/>
      <c r="HM296" s="29"/>
      <c r="HN296" s="29"/>
      <c r="HO296" s="29"/>
      <c r="HP296" s="29"/>
      <c r="HQ296" s="29"/>
      <c r="HR296" s="29"/>
      <c r="HS296" s="29"/>
      <c r="HT296" s="29"/>
      <c r="HU296" s="29"/>
      <c r="HV296" s="29"/>
      <c r="HW296" s="29"/>
      <c r="HX296" s="29"/>
      <c r="HY296" s="29"/>
      <c r="HZ296" s="29"/>
      <c r="IA296" s="29"/>
      <c r="IB296" s="29"/>
      <c r="IC296" s="29"/>
      <c r="ID296" s="29"/>
      <c r="IE296" s="29"/>
      <c r="IF296" s="29"/>
      <c r="IG296" s="29"/>
      <c r="IH296" s="29"/>
      <c r="II296" s="29"/>
      <c r="IJ296" s="29"/>
      <c r="IK296" s="29"/>
      <c r="IL296" s="29"/>
      <c r="IM296" s="29"/>
      <c r="IN296" s="29"/>
      <c r="IO296" s="29"/>
      <c r="IP296" s="29"/>
      <c r="IQ296" s="29"/>
      <c r="IR296" s="29"/>
      <c r="IS296" s="29"/>
      <c r="IT296" s="29"/>
      <c r="IU296" s="29"/>
      <c r="IV296" s="29"/>
      <c r="IW296" s="29"/>
      <c r="IX296" s="29"/>
      <c r="IY296" s="29"/>
      <c r="IZ296" s="29"/>
      <c r="JA296" s="29"/>
      <c r="JB296" s="29"/>
      <c r="JC296" s="29"/>
      <c r="JD296" s="29"/>
      <c r="JE296" s="29"/>
      <c r="JF296" s="29"/>
      <c r="JG296" s="29"/>
      <c r="JH296" s="29"/>
      <c r="JI296" s="29"/>
      <c r="JJ296" s="29"/>
      <c r="JK296" s="29"/>
      <c r="JL296" s="29"/>
      <c r="JM296" s="29"/>
      <c r="JN296" s="29"/>
      <c r="JO296" s="29"/>
      <c r="JP296" s="29"/>
      <c r="JQ296" s="29"/>
      <c r="JR296" s="29"/>
      <c r="JS296" s="29"/>
      <c r="JT296" s="29"/>
      <c r="JU296" s="29"/>
      <c r="JV296" s="29"/>
      <c r="JW296" s="29"/>
      <c r="JX296" s="29"/>
      <c r="JY296" s="29"/>
      <c r="JZ296" s="29"/>
      <c r="KA296" s="29"/>
      <c r="KB296" s="29"/>
      <c r="KC296" s="29"/>
      <c r="KD296" s="29"/>
      <c r="KE296" s="29"/>
      <c r="KF296" s="29"/>
      <c r="KG296" s="29"/>
      <c r="KH296" s="29"/>
      <c r="KI296" s="29"/>
      <c r="KJ296" s="29"/>
      <c r="KK296" s="29"/>
      <c r="KL296" s="29"/>
      <c r="KM296" s="29"/>
      <c r="KN296" s="29"/>
      <c r="KO296" s="29"/>
      <c r="KP296" s="29"/>
      <c r="KQ296" s="29"/>
      <c r="KR296" s="29"/>
      <c r="KS296" s="29"/>
      <c r="KT296" s="29"/>
      <c r="KU296" s="29"/>
      <c r="KV296" s="29"/>
      <c r="KW296" s="29"/>
      <c r="KX296" s="29"/>
      <c r="KY296" s="29"/>
      <c r="KZ296" s="29"/>
      <c r="LA296" s="29"/>
      <c r="LB296" s="29"/>
      <c r="LC296" s="29"/>
      <c r="LD296" s="29"/>
      <c r="LE296" s="29"/>
      <c r="LF296" s="29"/>
      <c r="LG296" s="29"/>
      <c r="LH296" s="29"/>
      <c r="LI296" s="29"/>
      <c r="LJ296" s="29"/>
      <c r="LK296" s="29"/>
      <c r="LL296" s="29"/>
      <c r="LM296" s="29"/>
      <c r="LN296" s="29"/>
      <c r="LO296" s="29"/>
      <c r="LP296" s="29"/>
      <c r="LQ296" s="29"/>
      <c r="LR296" s="29"/>
      <c r="LS296" s="29"/>
      <c r="LT296" s="29"/>
      <c r="LU296" s="29"/>
      <c r="LV296" s="29"/>
      <c r="LW296" s="29"/>
      <c r="LX296" s="29"/>
      <c r="LY296" s="29"/>
      <c r="LZ296" s="29"/>
      <c r="MA296" s="29"/>
      <c r="MB296" s="29"/>
      <c r="MC296" s="29"/>
      <c r="MD296" s="29"/>
      <c r="ME296" s="29"/>
      <c r="MF296" s="29"/>
      <c r="MG296" s="29"/>
      <c r="MH296" s="29"/>
      <c r="MI296" s="29"/>
      <c r="MJ296" s="29"/>
      <c r="MK296" s="29"/>
      <c r="ML296" s="29"/>
      <c r="MM296" s="29"/>
      <c r="MN296" s="29"/>
      <c r="MO296" s="29"/>
      <c r="MP296" s="29"/>
      <c r="MQ296" s="29"/>
      <c r="MR296" s="29"/>
      <c r="MS296" s="29"/>
      <c r="MT296" s="29"/>
      <c r="MU296" s="29"/>
      <c r="MV296" s="29"/>
      <c r="MW296" s="29"/>
      <c r="MX296" s="29"/>
      <c r="MY296" s="29"/>
      <c r="MZ296" s="29"/>
      <c r="NA296" s="29"/>
      <c r="NB296" s="29"/>
      <c r="NC296" s="29"/>
      <c r="ND296" s="29"/>
      <c r="NE296" s="29"/>
      <c r="NF296" s="29"/>
      <c r="NG296" s="29"/>
      <c r="NH296" s="29"/>
      <c r="NI296" s="29"/>
      <c r="NJ296" s="29"/>
      <c r="NK296" s="29"/>
      <c r="NL296" s="29"/>
      <c r="NM296" s="29"/>
      <c r="NN296" s="29"/>
      <c r="NO296" s="29"/>
      <c r="NP296" s="29"/>
      <c r="NQ296" s="29"/>
      <c r="NR296" s="29"/>
      <c r="NS296" s="29"/>
      <c r="NT296" s="29"/>
      <c r="NU296" s="29"/>
      <c r="NV296" s="29"/>
      <c r="NW296" s="29"/>
      <c r="NX296" s="29"/>
      <c r="NY296" s="29"/>
      <c r="NZ296" s="29"/>
      <c r="OA296" s="29"/>
      <c r="OB296" s="29"/>
      <c r="OC296" s="29"/>
      <c r="OD296" s="29"/>
      <c r="OE296" s="29"/>
      <c r="OF296" s="29"/>
      <c r="OG296" s="29"/>
      <c r="OH296" s="29"/>
      <c r="OI296" s="29"/>
      <c r="OJ296" s="29"/>
      <c r="OK296" s="29"/>
      <c r="OL296" s="29"/>
      <c r="OM296" s="29"/>
      <c r="ON296" s="29"/>
      <c r="OO296" s="29"/>
      <c r="OP296" s="29"/>
      <c r="OQ296" s="29"/>
      <c r="OR296" s="29"/>
      <c r="OS296" s="29"/>
      <c r="OT296" s="29"/>
      <c r="OU296" s="29"/>
      <c r="OV296" s="29"/>
      <c r="OW296" s="29"/>
      <c r="OX296" s="29"/>
      <c r="OY296" s="29"/>
      <c r="OZ296" s="29"/>
      <c r="PA296" s="29"/>
      <c r="PB296" s="29"/>
      <c r="PC296" s="29"/>
      <c r="PD296" s="29"/>
      <c r="PE296" s="29"/>
      <c r="PF296" s="29"/>
      <c r="PG296" s="29"/>
      <c r="PH296" s="29"/>
      <c r="PI296" s="29"/>
      <c r="PJ296" s="29"/>
      <c r="PK296" s="29"/>
      <c r="PL296" s="29"/>
      <c r="PM296" s="29"/>
      <c r="PN296" s="29"/>
      <c r="PO296" s="29"/>
      <c r="PP296" s="29"/>
      <c r="PQ296" s="29"/>
      <c r="PR296" s="29"/>
      <c r="PS296" s="29"/>
      <c r="PT296" s="29"/>
      <c r="PU296" s="29"/>
      <c r="PV296" s="29"/>
      <c r="PW296" s="29"/>
      <c r="PX296" s="29"/>
      <c r="PY296" s="29"/>
      <c r="PZ296" s="29"/>
      <c r="QA296" s="29"/>
      <c r="QB296" s="29"/>
      <c r="QC296" s="29"/>
      <c r="QD296" s="29"/>
      <c r="QE296" s="29"/>
      <c r="QF296" s="29"/>
      <c r="QG296" s="29"/>
      <c r="QH296" s="29"/>
      <c r="QI296" s="29"/>
      <c r="QJ296" s="29"/>
      <c r="QK296" s="29"/>
      <c r="QL296" s="29"/>
      <c r="QM296" s="29"/>
      <c r="QN296" s="29"/>
      <c r="QO296" s="29"/>
      <c r="QP296" s="29"/>
      <c r="QQ296" s="29"/>
      <c r="QR296" s="29"/>
      <c r="QS296" s="29"/>
      <c r="QT296" s="29"/>
      <c r="QU296" s="29"/>
      <c r="QV296" s="29"/>
      <c r="QW296" s="29"/>
      <c r="QX296" s="29"/>
      <c r="QY296" s="29"/>
      <c r="QZ296" s="29"/>
      <c r="RA296" s="29"/>
      <c r="RB296" s="29"/>
      <c r="RC296" s="29"/>
      <c r="RD296" s="29"/>
      <c r="RE296" s="29"/>
      <c r="RF296" s="29"/>
      <c r="RG296" s="29"/>
      <c r="RH296" s="29"/>
      <c r="RI296" s="29"/>
      <c r="RJ296" s="29"/>
      <c r="RK296" s="29"/>
      <c r="RL296" s="29"/>
      <c r="RM296" s="29"/>
      <c r="RN296" s="29"/>
      <c r="RO296" s="29"/>
      <c r="RP296" s="29"/>
      <c r="RQ296" s="29"/>
      <c r="RR296" s="29"/>
      <c r="RS296" s="29"/>
      <c r="RT296" s="29"/>
      <c r="RU296" s="29"/>
      <c r="RV296" s="29"/>
      <c r="RW296" s="29"/>
      <c r="RX296" s="29"/>
      <c r="RY296" s="29"/>
      <c r="RZ296" s="29"/>
      <c r="SA296" s="29"/>
      <c r="SB296" s="29"/>
      <c r="SC296" s="29"/>
      <c r="SD296" s="29"/>
      <c r="SE296" s="29"/>
      <c r="SF296" s="29"/>
      <c r="SG296" s="29"/>
      <c r="SH296" s="29"/>
      <c r="SI296" s="29"/>
      <c r="SJ296" s="29"/>
      <c r="SK296" s="29"/>
      <c r="SL296" s="29"/>
      <c r="SM296" s="29"/>
      <c r="SN296" s="29"/>
      <c r="SO296" s="29"/>
      <c r="SP296" s="29"/>
      <c r="SQ296" s="29"/>
      <c r="SR296" s="29"/>
      <c r="SS296" s="29"/>
      <c r="ST296" s="29"/>
      <c r="SU296" s="29"/>
      <c r="SV296" s="29"/>
      <c r="SW296" s="29"/>
      <c r="SX296" s="29"/>
      <c r="SY296" s="29"/>
      <c r="SZ296" s="29"/>
      <c r="TA296" s="29"/>
      <c r="TB296" s="29"/>
      <c r="TC296" s="29"/>
      <c r="TD296" s="29"/>
      <c r="TE296" s="29"/>
      <c r="TF296" s="29"/>
      <c r="TG296" s="29"/>
      <c r="TH296" s="29"/>
      <c r="TI296" s="29"/>
      <c r="TJ296" s="29"/>
      <c r="TK296" s="29"/>
      <c r="TL296" s="29"/>
      <c r="TM296" s="29"/>
      <c r="TN296" s="29"/>
      <c r="TO296" s="29"/>
      <c r="TP296" s="29"/>
      <c r="TQ296" s="29"/>
      <c r="TR296" s="29"/>
      <c r="TS296" s="29"/>
      <c r="TT296" s="29"/>
      <c r="TU296" s="29"/>
      <c r="TV296" s="29"/>
      <c r="TW296" s="29"/>
      <c r="TX296" s="29"/>
      <c r="TY296" s="29"/>
      <c r="TZ296" s="29"/>
      <c r="UA296" s="29"/>
      <c r="UB296" s="29"/>
      <c r="UC296" s="29"/>
      <c r="UD296" s="29"/>
      <c r="UE296" s="29"/>
      <c r="UF296" s="29"/>
      <c r="UG296" s="29"/>
      <c r="UH296" s="29"/>
      <c r="UI296" s="29"/>
      <c r="UJ296" s="29"/>
      <c r="UK296" s="29"/>
      <c r="UL296" s="29"/>
      <c r="UM296" s="29"/>
      <c r="UN296" s="29"/>
      <c r="UO296" s="29"/>
      <c r="UP296" s="29"/>
      <c r="UQ296" s="29"/>
      <c r="UR296" s="29"/>
      <c r="US296" s="29"/>
      <c r="UT296" s="29"/>
      <c r="UU296" s="29"/>
      <c r="UV296" s="29"/>
      <c r="UW296" s="29"/>
      <c r="UX296" s="29"/>
      <c r="UY296" s="29"/>
      <c r="UZ296" s="29"/>
      <c r="VA296" s="29"/>
      <c r="VB296" s="29"/>
      <c r="VC296" s="29"/>
      <c r="VD296" s="29"/>
      <c r="VE296" s="29"/>
      <c r="VF296" s="29"/>
      <c r="VG296" s="29"/>
      <c r="VH296" s="29"/>
      <c r="VI296" s="29"/>
      <c r="VJ296" s="29"/>
      <c r="VK296" s="29"/>
      <c r="VL296" s="29"/>
      <c r="VM296" s="29"/>
      <c r="VN296" s="29"/>
      <c r="VO296" s="29"/>
      <c r="VP296" s="29"/>
      <c r="VQ296" s="29"/>
      <c r="VR296" s="29"/>
      <c r="VS296" s="29"/>
      <c r="VT296" s="29"/>
      <c r="VU296" s="29"/>
      <c r="VV296" s="29"/>
      <c r="VW296" s="29"/>
      <c r="VX296" s="29"/>
      <c r="VY296" s="29"/>
      <c r="VZ296" s="29"/>
      <c r="WA296" s="29"/>
      <c r="WB296" s="29"/>
      <c r="WC296" s="29"/>
      <c r="WD296" s="29"/>
      <c r="WE296" s="29"/>
      <c r="WF296" s="29"/>
      <c r="WG296" s="29"/>
      <c r="WH296" s="29"/>
      <c r="WI296" s="29"/>
      <c r="WJ296" s="29"/>
      <c r="WK296" s="29"/>
      <c r="WL296" s="29"/>
      <c r="WM296" s="29"/>
      <c r="WN296" s="29"/>
      <c r="WO296" s="29"/>
      <c r="WP296" s="29"/>
      <c r="WQ296" s="29"/>
      <c r="WR296" s="29"/>
      <c r="WS296" s="29"/>
      <c r="WT296" s="29"/>
      <c r="WU296" s="29"/>
      <c r="WV296" s="29"/>
      <c r="WW296" s="29"/>
      <c r="WX296" s="29"/>
      <c r="WY296" s="29"/>
      <c r="WZ296" s="29"/>
      <c r="XA296" s="29"/>
      <c r="XB296" s="29"/>
      <c r="XC296" s="29"/>
      <c r="XD296" s="29"/>
      <c r="XE296" s="29"/>
      <c r="XF296" s="29"/>
      <c r="XG296" s="29"/>
      <c r="XH296" s="29"/>
      <c r="XI296" s="29"/>
      <c r="XJ296" s="29"/>
      <c r="XK296" s="29"/>
      <c r="XL296" s="29"/>
      <c r="XM296" s="29"/>
      <c r="XN296" s="29"/>
      <c r="XO296" s="29"/>
      <c r="XP296" s="29"/>
      <c r="XQ296" s="29"/>
      <c r="XR296" s="29"/>
      <c r="XS296" s="29"/>
      <c r="XT296" s="29"/>
      <c r="XU296" s="29"/>
      <c r="XV296" s="29"/>
      <c r="XW296" s="29"/>
      <c r="XX296" s="29"/>
      <c r="XY296" s="29"/>
      <c r="XZ296" s="29"/>
      <c r="YA296" s="29"/>
      <c r="YB296" s="29"/>
      <c r="YC296" s="29"/>
      <c r="YD296" s="29"/>
      <c r="YE296" s="29"/>
      <c r="YF296" s="29"/>
      <c r="YG296" s="29"/>
      <c r="YH296" s="29"/>
      <c r="YI296" s="29"/>
      <c r="YJ296" s="29"/>
      <c r="YK296" s="29"/>
      <c r="YL296" s="29"/>
      <c r="YM296" s="29"/>
      <c r="YN296" s="29"/>
      <c r="YO296" s="29"/>
      <c r="YP296" s="29"/>
      <c r="YQ296" s="29"/>
      <c r="YR296" s="29"/>
      <c r="YS296" s="29"/>
      <c r="YT296" s="29"/>
      <c r="YU296" s="29"/>
      <c r="YV296" s="29"/>
      <c r="YW296" s="29"/>
      <c r="YX296" s="29"/>
      <c r="YY296" s="29"/>
      <c r="YZ296" s="29"/>
      <c r="ZA296" s="29"/>
      <c r="ZB296" s="29"/>
      <c r="ZC296" s="29"/>
      <c r="ZD296" s="29"/>
      <c r="ZE296" s="29"/>
      <c r="ZF296" s="29"/>
      <c r="ZG296" s="29"/>
      <c r="ZH296" s="29"/>
      <c r="ZI296" s="29"/>
      <c r="ZJ296" s="29"/>
      <c r="ZK296" s="29"/>
      <c r="ZL296" s="29"/>
      <c r="ZM296" s="29"/>
      <c r="ZN296" s="29"/>
      <c r="ZO296" s="29"/>
      <c r="ZP296" s="29"/>
      <c r="ZQ296" s="29"/>
      <c r="ZR296" s="29"/>
      <c r="ZS296" s="29"/>
      <c r="ZT296" s="29"/>
      <c r="ZU296" s="29"/>
      <c r="ZV296" s="29"/>
      <c r="ZW296" s="29"/>
      <c r="ZX296" s="29"/>
      <c r="ZY296" s="29"/>
      <c r="ZZ296" s="29"/>
      <c r="AAA296" s="29"/>
      <c r="AAB296" s="29"/>
      <c r="AAC296" s="29"/>
      <c r="AAD296" s="29"/>
      <c r="AAE296" s="29"/>
      <c r="AAF296" s="29"/>
      <c r="AAG296" s="29"/>
      <c r="AAH296" s="29"/>
      <c r="AAI296" s="29"/>
      <c r="AAJ296" s="29"/>
      <c r="AAK296" s="29"/>
      <c r="AAL296" s="29"/>
      <c r="AAM296" s="29"/>
      <c r="AAN296" s="29"/>
      <c r="AAO296" s="29"/>
      <c r="AAP296" s="29"/>
      <c r="AAQ296" s="29"/>
      <c r="AAR296" s="29"/>
      <c r="AAS296" s="29"/>
      <c r="AAT296" s="29"/>
      <c r="AAU296" s="29"/>
      <c r="AAV296" s="29"/>
      <c r="AAW296" s="29"/>
      <c r="AAX296" s="29"/>
      <c r="AAY296" s="29"/>
      <c r="AAZ296" s="29"/>
      <c r="ABA296" s="29"/>
      <c r="ABB296" s="29"/>
      <c r="ABC296" s="29"/>
      <c r="ABD296" s="29"/>
      <c r="ABE296" s="29"/>
      <c r="ABF296" s="29"/>
      <c r="ABG296" s="29"/>
      <c r="ABH296" s="29"/>
      <c r="ABI296" s="29"/>
      <c r="ABJ296" s="29"/>
      <c r="ABK296" s="29"/>
      <c r="ABL296" s="29"/>
      <c r="ABM296" s="29"/>
      <c r="ABN296" s="29"/>
      <c r="ABO296" s="29"/>
      <c r="ABP296" s="29"/>
      <c r="ABQ296" s="29"/>
      <c r="ABR296" s="29"/>
      <c r="ABS296" s="29"/>
      <c r="ABT296" s="29"/>
      <c r="ABU296" s="29"/>
      <c r="ABV296" s="29"/>
      <c r="ABW296" s="29"/>
      <c r="ABX296" s="29"/>
      <c r="ABY296" s="29"/>
      <c r="ABZ296" s="29"/>
      <c r="ACA296" s="29"/>
      <c r="ACB296" s="29"/>
      <c r="ACC296" s="29"/>
      <c r="ACD296" s="29"/>
      <c r="ACE296" s="29"/>
      <c r="ACF296" s="29"/>
      <c r="ACG296" s="29"/>
      <c r="ACH296" s="29"/>
      <c r="ACI296" s="29"/>
      <c r="ACJ296" s="29"/>
      <c r="ACK296" s="29"/>
      <c r="ACL296" s="29"/>
      <c r="ACM296" s="29"/>
      <c r="ACN296" s="29"/>
      <c r="ACO296" s="29"/>
      <c r="ACP296" s="29"/>
      <c r="ACQ296" s="29"/>
      <c r="ACR296" s="29"/>
      <c r="ACS296" s="29"/>
      <c r="ACT296" s="29"/>
      <c r="ACU296" s="29"/>
      <c r="ACV296" s="29"/>
      <c r="ACW296" s="29"/>
      <c r="ACX296" s="29"/>
      <c r="ACY296" s="29"/>
      <c r="ACZ296" s="29"/>
      <c r="ADA296" s="29"/>
      <c r="ADB296" s="29"/>
      <c r="ADC296" s="29"/>
      <c r="ADD296" s="29"/>
      <c r="ADE296" s="29"/>
      <c r="ADF296" s="29"/>
      <c r="ADG296" s="29"/>
      <c r="ADH296" s="29"/>
      <c r="ADI296" s="29"/>
      <c r="ADJ296" s="29"/>
      <c r="ADK296" s="29"/>
      <c r="ADL296" s="29"/>
      <c r="ADM296" s="29"/>
      <c r="ADN296" s="29"/>
      <c r="ADO296" s="29"/>
      <c r="ADP296" s="29"/>
      <c r="ADQ296" s="29"/>
      <c r="ADR296" s="29"/>
      <c r="ADS296" s="29"/>
      <c r="ADT296" s="29"/>
      <c r="ADU296" s="29"/>
      <c r="ADV296" s="29"/>
      <c r="ADW296" s="29"/>
      <c r="ADX296" s="29"/>
      <c r="ADY296" s="29"/>
      <c r="ADZ296" s="29"/>
      <c r="AEA296" s="29"/>
      <c r="AEB296" s="29"/>
      <c r="AEC296" s="29"/>
      <c r="AED296" s="29"/>
      <c r="AEE296" s="29"/>
      <c r="AEF296" s="29"/>
      <c r="AEG296" s="29"/>
      <c r="AEH296" s="29"/>
      <c r="AEI296" s="29"/>
      <c r="AEJ296" s="29"/>
      <c r="AEK296" s="29"/>
      <c r="AEL296" s="29"/>
      <c r="AEM296" s="29"/>
      <c r="AEN296" s="29"/>
      <c r="AEO296" s="29"/>
      <c r="AEP296" s="29"/>
      <c r="AEQ296" s="29"/>
      <c r="AER296" s="29"/>
      <c r="AES296" s="29"/>
      <c r="AET296" s="29"/>
      <c r="AEU296" s="29"/>
      <c r="AEV296" s="29"/>
      <c r="AEW296" s="29"/>
      <c r="AEX296" s="29"/>
      <c r="AEY296" s="29"/>
      <c r="AEZ296" s="29"/>
      <c r="AFA296" s="29"/>
      <c r="AFB296" s="29"/>
      <c r="AFC296" s="29"/>
      <c r="AFD296" s="29"/>
      <c r="AFE296" s="29"/>
      <c r="AFF296" s="29"/>
      <c r="AFG296" s="29"/>
      <c r="AFH296" s="29"/>
      <c r="AFI296" s="29"/>
      <c r="AFJ296" s="29"/>
      <c r="AFK296" s="29"/>
      <c r="AFL296" s="29"/>
      <c r="AFM296" s="29"/>
      <c r="AFN296" s="29"/>
      <c r="AFO296" s="29"/>
      <c r="AFP296" s="29"/>
      <c r="AFQ296" s="29"/>
      <c r="AFR296" s="29"/>
      <c r="AFS296" s="29"/>
      <c r="AFT296" s="29"/>
      <c r="AFU296" s="29"/>
      <c r="AFV296" s="29"/>
      <c r="AFW296" s="29"/>
      <c r="AFX296" s="29"/>
      <c r="AFY296" s="29"/>
      <c r="AFZ296" s="29"/>
      <c r="AGA296" s="29"/>
      <c r="AGB296" s="29"/>
      <c r="AGC296" s="29"/>
      <c r="AGD296" s="29"/>
      <c r="AGE296" s="29"/>
      <c r="AGF296" s="29"/>
      <c r="AGG296" s="29"/>
      <c r="AGH296" s="29"/>
      <c r="AGI296" s="29"/>
      <c r="AGJ296" s="29"/>
      <c r="AGK296" s="29"/>
      <c r="AGL296" s="29"/>
      <c r="AGM296" s="29"/>
      <c r="AGN296" s="29"/>
      <c r="AGO296" s="29"/>
      <c r="AGP296" s="29"/>
      <c r="AGQ296" s="29"/>
      <c r="AGR296" s="29"/>
      <c r="AGS296" s="29"/>
      <c r="AGT296" s="29"/>
      <c r="AGU296" s="29"/>
      <c r="AGV296" s="29"/>
      <c r="AGW296" s="29"/>
      <c r="AGX296" s="29"/>
      <c r="AGY296" s="29"/>
      <c r="AGZ296" s="29"/>
      <c r="AHA296" s="29"/>
      <c r="AHB296" s="29"/>
      <c r="AHC296" s="29"/>
      <c r="AHD296" s="29"/>
      <c r="AHE296" s="29"/>
      <c r="AHF296" s="29"/>
      <c r="AHG296" s="29"/>
      <c r="AHH296" s="29"/>
      <c r="AHI296" s="29"/>
      <c r="AHJ296" s="29"/>
      <c r="AHK296" s="29"/>
      <c r="AHL296" s="29"/>
      <c r="AHM296" s="29"/>
      <c r="AHN296" s="29"/>
      <c r="AHO296" s="29"/>
      <c r="AHP296" s="29"/>
      <c r="AHQ296" s="29"/>
      <c r="AHR296" s="29"/>
      <c r="AHS296" s="29"/>
      <c r="AHT296" s="29"/>
      <c r="AHU296" s="29"/>
      <c r="AHV296" s="29"/>
      <c r="AHW296" s="29"/>
      <c r="AHX296" s="29"/>
      <c r="AHY296" s="29"/>
      <c r="AHZ296" s="29"/>
      <c r="AIA296" s="29"/>
      <c r="AIB296" s="29"/>
      <c r="AIC296" s="29"/>
      <c r="AID296" s="29"/>
      <c r="AIE296" s="29"/>
      <c r="AIF296" s="29"/>
      <c r="AIG296" s="29"/>
      <c r="AIH296" s="29"/>
      <c r="AII296" s="29"/>
      <c r="AIJ296" s="29"/>
      <c r="AIK296" s="29"/>
      <c r="AIL296" s="29"/>
      <c r="AIM296" s="29"/>
      <c r="AIN296" s="29"/>
      <c r="AIO296" s="29"/>
      <c r="AIP296" s="29"/>
      <c r="AIQ296" s="29"/>
      <c r="AIR296" s="29"/>
      <c r="AIS296" s="29"/>
      <c r="AIT296" s="29"/>
      <c r="AIU296" s="29"/>
      <c r="AIV296" s="29"/>
      <c r="AIW296" s="29"/>
      <c r="AIX296" s="29"/>
      <c r="AIY296" s="29"/>
      <c r="AIZ296" s="29"/>
      <c r="AJA296" s="29"/>
      <c r="AJB296" s="29"/>
      <c r="AJC296" s="29"/>
      <c r="AJD296" s="29"/>
      <c r="AJE296" s="29"/>
      <c r="AJF296" s="29"/>
      <c r="AJG296" s="29"/>
      <c r="AJH296" s="29"/>
      <c r="AJI296" s="29"/>
      <c r="AJJ296" s="29"/>
      <c r="AJK296" s="29"/>
      <c r="AJL296" s="29"/>
      <c r="AJM296" s="29"/>
      <c r="AJN296" s="29"/>
      <c r="AJO296" s="29"/>
      <c r="AJP296" s="29"/>
      <c r="AJQ296" s="29"/>
      <c r="AJR296" s="29"/>
      <c r="AJS296" s="29"/>
      <c r="AJT296" s="29"/>
      <c r="AJU296" s="29"/>
      <c r="AJV296" s="29"/>
      <c r="AJW296" s="29"/>
      <c r="AJX296" s="29"/>
      <c r="AJY296" s="29"/>
      <c r="AJZ296" s="29"/>
      <c r="AKA296" s="29"/>
      <c r="AKB296" s="29"/>
      <c r="AKC296" s="29"/>
      <c r="AKD296" s="29"/>
      <c r="AKE296" s="29"/>
      <c r="AKF296" s="29"/>
      <c r="AKG296" s="29"/>
      <c r="AKH296" s="29"/>
      <c r="AKI296" s="29"/>
      <c r="AKJ296" s="29"/>
      <c r="AKK296" s="29"/>
      <c r="AKL296" s="29"/>
      <c r="AKM296" s="29"/>
      <c r="AKN296" s="29"/>
      <c r="AKO296" s="29"/>
      <c r="AKP296" s="29"/>
      <c r="AKQ296" s="29"/>
      <c r="AKR296" s="29"/>
      <c r="AKS296" s="29"/>
      <c r="AKT296" s="29"/>
      <c r="AKU296" s="29"/>
      <c r="AKV296" s="29"/>
      <c r="AKW296" s="29"/>
      <c r="AKX296" s="29"/>
      <c r="AKY296" s="29"/>
      <c r="AKZ296" s="29"/>
      <c r="ALA296" s="29"/>
      <c r="ALB296" s="29"/>
      <c r="ALC296" s="29"/>
      <c r="ALD296" s="29"/>
      <c r="ALE296" s="29"/>
      <c r="ALF296" s="29"/>
      <c r="ALG296" s="29"/>
      <c r="ALH296" s="29"/>
      <c r="ALI296" s="29"/>
      <c r="ALJ296" s="29"/>
      <c r="ALK296" s="29"/>
      <c r="ALL296" s="29"/>
      <c r="ALM296" s="29"/>
      <c r="ALN296" s="29"/>
      <c r="ALO296" s="29"/>
      <c r="ALP296" s="29"/>
      <c r="ALQ296" s="29"/>
      <c r="ALR296" s="29"/>
      <c r="ALS296" s="29"/>
      <c r="ALT296" s="29"/>
      <c r="ALU296" s="29"/>
      <c r="ALV296" s="29"/>
      <c r="ALW296" s="29"/>
      <c r="ALX296" s="29"/>
      <c r="ALY296" s="29"/>
      <c r="ALZ296" s="29"/>
      <c r="AMA296" s="29"/>
      <c r="AMB296" s="29"/>
      <c r="AMC296" s="29"/>
      <c r="AMD296" s="29"/>
      <c r="AME296" s="29"/>
      <c r="AMF296" s="29"/>
      <c r="AMG296" s="29"/>
      <c r="AMH296" s="29"/>
      <c r="AMI296" s="29"/>
      <c r="AMJ296" s="29"/>
    </row>
    <row r="297" spans="1:1024" s="45" customFormat="1" ht="38.25" customHeight="1">
      <c r="A297" s="451"/>
      <c r="B297" s="453"/>
      <c r="C297" s="370"/>
      <c r="D297" s="405"/>
      <c r="E297" s="412" t="s">
        <v>443</v>
      </c>
      <c r="F297" s="412">
        <v>20</v>
      </c>
      <c r="G297" s="408"/>
      <c r="H297" s="412" t="s">
        <v>216</v>
      </c>
      <c r="I297" s="408"/>
      <c r="J297" s="412" t="s">
        <v>444</v>
      </c>
      <c r="K297" s="412">
        <v>20</v>
      </c>
      <c r="L297" s="412">
        <v>6</v>
      </c>
      <c r="M297" s="408"/>
      <c r="N297" s="408"/>
      <c r="O297" s="408"/>
      <c r="P297" s="408"/>
      <c r="Q297" s="28" t="s">
        <v>83</v>
      </c>
      <c r="R297" s="28">
        <v>6</v>
      </c>
      <c r="S297" s="408"/>
      <c r="T297" s="408"/>
      <c r="U297" s="412"/>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c r="CA297" s="29"/>
      <c r="CB297" s="29"/>
      <c r="CC297" s="29"/>
      <c r="CD297" s="29"/>
      <c r="CE297" s="29"/>
      <c r="CF297" s="29"/>
      <c r="CG297" s="29"/>
      <c r="CH297" s="29"/>
      <c r="CI297" s="29"/>
      <c r="CJ297" s="29"/>
      <c r="CK297" s="29"/>
      <c r="CL297" s="29"/>
      <c r="CM297" s="29"/>
      <c r="CN297" s="29"/>
      <c r="CO297" s="29"/>
      <c r="CP297" s="29"/>
      <c r="CQ297" s="29"/>
      <c r="CR297" s="29"/>
      <c r="CS297" s="29"/>
      <c r="CT297" s="29"/>
      <c r="CU297" s="29"/>
      <c r="CV297" s="29"/>
      <c r="CW297" s="29"/>
      <c r="CX297" s="29"/>
      <c r="CY297" s="29"/>
      <c r="CZ297" s="29"/>
      <c r="DA297" s="29"/>
      <c r="DB297" s="29"/>
      <c r="DC297" s="29"/>
      <c r="DD297" s="29"/>
      <c r="DE297" s="29"/>
      <c r="DF297" s="29"/>
      <c r="DG297" s="29"/>
      <c r="DH297" s="29"/>
      <c r="DI297" s="29"/>
      <c r="DJ297" s="29"/>
      <c r="DK297" s="29"/>
      <c r="DL297" s="29"/>
      <c r="DM297" s="29"/>
      <c r="DN297" s="29"/>
      <c r="DO297" s="29"/>
      <c r="DP297" s="29"/>
      <c r="DQ297" s="29"/>
      <c r="DR297" s="29"/>
      <c r="DS297" s="29"/>
      <c r="DT297" s="29"/>
      <c r="DU297" s="29"/>
      <c r="DV297" s="29"/>
      <c r="DW297" s="29"/>
      <c r="DX297" s="29"/>
      <c r="DY297" s="29"/>
      <c r="DZ297" s="29"/>
      <c r="EA297" s="29"/>
      <c r="EB297" s="29"/>
      <c r="EC297" s="29"/>
      <c r="ED297" s="29"/>
      <c r="EE297" s="29"/>
      <c r="EF297" s="29"/>
      <c r="EG297" s="29"/>
      <c r="EH297" s="29"/>
      <c r="EI297" s="29"/>
      <c r="EJ297" s="29"/>
      <c r="EK297" s="29"/>
      <c r="EL297" s="29"/>
      <c r="EM297" s="29"/>
      <c r="EN297" s="29"/>
      <c r="EO297" s="29"/>
      <c r="EP297" s="29"/>
      <c r="EQ297" s="29"/>
      <c r="ER297" s="29"/>
      <c r="ES297" s="29"/>
      <c r="ET297" s="29"/>
      <c r="EU297" s="29"/>
      <c r="EV297" s="29"/>
      <c r="EW297" s="29"/>
      <c r="EX297" s="29"/>
      <c r="EY297" s="29"/>
      <c r="EZ297" s="29"/>
      <c r="FA297" s="29"/>
      <c r="FB297" s="29"/>
      <c r="FC297" s="29"/>
      <c r="FD297" s="29"/>
      <c r="FE297" s="29"/>
      <c r="FF297" s="29"/>
      <c r="FG297" s="29"/>
      <c r="FH297" s="29"/>
      <c r="FI297" s="29"/>
      <c r="FJ297" s="29"/>
      <c r="FK297" s="29"/>
      <c r="FL297" s="29"/>
      <c r="FM297" s="29"/>
      <c r="FN297" s="29"/>
      <c r="FO297" s="29"/>
      <c r="FP297" s="29"/>
      <c r="FQ297" s="29"/>
      <c r="FR297" s="29"/>
      <c r="FS297" s="29"/>
      <c r="FT297" s="29"/>
      <c r="FU297" s="29"/>
      <c r="FV297" s="29"/>
      <c r="FW297" s="29"/>
      <c r="FX297" s="29"/>
      <c r="FY297" s="29"/>
      <c r="FZ297" s="29"/>
      <c r="GA297" s="29"/>
      <c r="GB297" s="29"/>
      <c r="GC297" s="29"/>
      <c r="GD297" s="29"/>
      <c r="GE297" s="29"/>
      <c r="GF297" s="29"/>
      <c r="GG297" s="29"/>
      <c r="GH297" s="29"/>
      <c r="GI297" s="29"/>
      <c r="GJ297" s="29"/>
      <c r="GK297" s="29"/>
      <c r="GL297" s="29"/>
      <c r="GM297" s="29"/>
      <c r="GN297" s="29"/>
      <c r="GO297" s="29"/>
      <c r="GP297" s="29"/>
      <c r="GQ297" s="29"/>
      <c r="GR297" s="29"/>
      <c r="GS297" s="29"/>
      <c r="GT297" s="29"/>
      <c r="GU297" s="29"/>
      <c r="GV297" s="29"/>
      <c r="GW297" s="29"/>
      <c r="GX297" s="29"/>
      <c r="GY297" s="29"/>
      <c r="GZ297" s="29"/>
      <c r="HA297" s="29"/>
      <c r="HB297" s="29"/>
      <c r="HC297" s="29"/>
      <c r="HD297" s="29"/>
      <c r="HE297" s="29"/>
      <c r="HF297" s="29"/>
      <c r="HG297" s="29"/>
      <c r="HH297" s="29"/>
      <c r="HI297" s="29"/>
      <c r="HJ297" s="29"/>
      <c r="HK297" s="29"/>
      <c r="HL297" s="29"/>
      <c r="HM297" s="29"/>
      <c r="HN297" s="29"/>
      <c r="HO297" s="29"/>
      <c r="HP297" s="29"/>
      <c r="HQ297" s="29"/>
      <c r="HR297" s="29"/>
      <c r="HS297" s="29"/>
      <c r="HT297" s="29"/>
      <c r="HU297" s="29"/>
      <c r="HV297" s="29"/>
      <c r="HW297" s="29"/>
      <c r="HX297" s="29"/>
      <c r="HY297" s="29"/>
      <c r="HZ297" s="29"/>
      <c r="IA297" s="29"/>
      <c r="IB297" s="29"/>
      <c r="IC297" s="29"/>
      <c r="ID297" s="29"/>
      <c r="IE297" s="29"/>
      <c r="IF297" s="29"/>
      <c r="IG297" s="29"/>
      <c r="IH297" s="29"/>
      <c r="II297" s="29"/>
      <c r="IJ297" s="29"/>
      <c r="IK297" s="29"/>
      <c r="IL297" s="29"/>
      <c r="IM297" s="29"/>
      <c r="IN297" s="29"/>
      <c r="IO297" s="29"/>
      <c r="IP297" s="29"/>
      <c r="IQ297" s="29"/>
      <c r="IR297" s="29"/>
      <c r="IS297" s="29"/>
      <c r="IT297" s="29"/>
      <c r="IU297" s="29"/>
      <c r="IV297" s="29"/>
      <c r="IW297" s="29"/>
      <c r="IX297" s="29"/>
      <c r="IY297" s="29"/>
      <c r="IZ297" s="29"/>
      <c r="JA297" s="29"/>
      <c r="JB297" s="29"/>
      <c r="JC297" s="29"/>
      <c r="JD297" s="29"/>
      <c r="JE297" s="29"/>
      <c r="JF297" s="29"/>
      <c r="JG297" s="29"/>
      <c r="JH297" s="29"/>
      <c r="JI297" s="29"/>
      <c r="JJ297" s="29"/>
      <c r="JK297" s="29"/>
      <c r="JL297" s="29"/>
      <c r="JM297" s="29"/>
      <c r="JN297" s="29"/>
      <c r="JO297" s="29"/>
      <c r="JP297" s="29"/>
      <c r="JQ297" s="29"/>
      <c r="JR297" s="29"/>
      <c r="JS297" s="29"/>
      <c r="JT297" s="29"/>
      <c r="JU297" s="29"/>
      <c r="JV297" s="29"/>
      <c r="JW297" s="29"/>
      <c r="JX297" s="29"/>
      <c r="JY297" s="29"/>
      <c r="JZ297" s="29"/>
      <c r="KA297" s="29"/>
      <c r="KB297" s="29"/>
      <c r="KC297" s="29"/>
      <c r="KD297" s="29"/>
      <c r="KE297" s="29"/>
      <c r="KF297" s="29"/>
      <c r="KG297" s="29"/>
      <c r="KH297" s="29"/>
      <c r="KI297" s="29"/>
      <c r="KJ297" s="29"/>
      <c r="KK297" s="29"/>
      <c r="KL297" s="29"/>
      <c r="KM297" s="29"/>
      <c r="KN297" s="29"/>
      <c r="KO297" s="29"/>
      <c r="KP297" s="29"/>
      <c r="KQ297" s="29"/>
      <c r="KR297" s="29"/>
      <c r="KS297" s="29"/>
      <c r="KT297" s="29"/>
      <c r="KU297" s="29"/>
      <c r="KV297" s="29"/>
      <c r="KW297" s="29"/>
      <c r="KX297" s="29"/>
      <c r="KY297" s="29"/>
      <c r="KZ297" s="29"/>
      <c r="LA297" s="29"/>
      <c r="LB297" s="29"/>
      <c r="LC297" s="29"/>
      <c r="LD297" s="29"/>
      <c r="LE297" s="29"/>
      <c r="LF297" s="29"/>
      <c r="LG297" s="29"/>
      <c r="LH297" s="29"/>
      <c r="LI297" s="29"/>
      <c r="LJ297" s="29"/>
      <c r="LK297" s="29"/>
      <c r="LL297" s="29"/>
      <c r="LM297" s="29"/>
      <c r="LN297" s="29"/>
      <c r="LO297" s="29"/>
      <c r="LP297" s="29"/>
      <c r="LQ297" s="29"/>
      <c r="LR297" s="29"/>
      <c r="LS297" s="29"/>
      <c r="LT297" s="29"/>
      <c r="LU297" s="29"/>
      <c r="LV297" s="29"/>
      <c r="LW297" s="29"/>
      <c r="LX297" s="29"/>
      <c r="LY297" s="29"/>
      <c r="LZ297" s="29"/>
      <c r="MA297" s="29"/>
      <c r="MB297" s="29"/>
      <c r="MC297" s="29"/>
      <c r="MD297" s="29"/>
      <c r="ME297" s="29"/>
      <c r="MF297" s="29"/>
      <c r="MG297" s="29"/>
      <c r="MH297" s="29"/>
      <c r="MI297" s="29"/>
      <c r="MJ297" s="29"/>
      <c r="MK297" s="29"/>
      <c r="ML297" s="29"/>
      <c r="MM297" s="29"/>
      <c r="MN297" s="29"/>
      <c r="MO297" s="29"/>
      <c r="MP297" s="29"/>
      <c r="MQ297" s="29"/>
      <c r="MR297" s="29"/>
      <c r="MS297" s="29"/>
      <c r="MT297" s="29"/>
      <c r="MU297" s="29"/>
      <c r="MV297" s="29"/>
      <c r="MW297" s="29"/>
      <c r="MX297" s="29"/>
      <c r="MY297" s="29"/>
      <c r="MZ297" s="29"/>
      <c r="NA297" s="29"/>
      <c r="NB297" s="29"/>
      <c r="NC297" s="29"/>
      <c r="ND297" s="29"/>
      <c r="NE297" s="29"/>
      <c r="NF297" s="29"/>
      <c r="NG297" s="29"/>
      <c r="NH297" s="29"/>
      <c r="NI297" s="29"/>
      <c r="NJ297" s="29"/>
      <c r="NK297" s="29"/>
      <c r="NL297" s="29"/>
      <c r="NM297" s="29"/>
      <c r="NN297" s="29"/>
      <c r="NO297" s="29"/>
      <c r="NP297" s="29"/>
      <c r="NQ297" s="29"/>
      <c r="NR297" s="29"/>
      <c r="NS297" s="29"/>
      <c r="NT297" s="29"/>
      <c r="NU297" s="29"/>
      <c r="NV297" s="29"/>
      <c r="NW297" s="29"/>
      <c r="NX297" s="29"/>
      <c r="NY297" s="29"/>
      <c r="NZ297" s="29"/>
      <c r="OA297" s="29"/>
      <c r="OB297" s="29"/>
      <c r="OC297" s="29"/>
      <c r="OD297" s="29"/>
      <c r="OE297" s="29"/>
      <c r="OF297" s="29"/>
      <c r="OG297" s="29"/>
      <c r="OH297" s="29"/>
      <c r="OI297" s="29"/>
      <c r="OJ297" s="29"/>
      <c r="OK297" s="29"/>
      <c r="OL297" s="29"/>
      <c r="OM297" s="29"/>
      <c r="ON297" s="29"/>
      <c r="OO297" s="29"/>
      <c r="OP297" s="29"/>
      <c r="OQ297" s="29"/>
      <c r="OR297" s="29"/>
      <c r="OS297" s="29"/>
      <c r="OT297" s="29"/>
      <c r="OU297" s="29"/>
      <c r="OV297" s="29"/>
      <c r="OW297" s="29"/>
      <c r="OX297" s="29"/>
      <c r="OY297" s="29"/>
      <c r="OZ297" s="29"/>
      <c r="PA297" s="29"/>
      <c r="PB297" s="29"/>
      <c r="PC297" s="29"/>
      <c r="PD297" s="29"/>
      <c r="PE297" s="29"/>
      <c r="PF297" s="29"/>
      <c r="PG297" s="29"/>
      <c r="PH297" s="29"/>
      <c r="PI297" s="29"/>
      <c r="PJ297" s="29"/>
      <c r="PK297" s="29"/>
      <c r="PL297" s="29"/>
      <c r="PM297" s="29"/>
      <c r="PN297" s="29"/>
      <c r="PO297" s="29"/>
      <c r="PP297" s="29"/>
      <c r="PQ297" s="29"/>
      <c r="PR297" s="29"/>
      <c r="PS297" s="29"/>
      <c r="PT297" s="29"/>
      <c r="PU297" s="29"/>
      <c r="PV297" s="29"/>
      <c r="PW297" s="29"/>
      <c r="PX297" s="29"/>
      <c r="PY297" s="29"/>
      <c r="PZ297" s="29"/>
      <c r="QA297" s="29"/>
      <c r="QB297" s="29"/>
      <c r="QC297" s="29"/>
      <c r="QD297" s="29"/>
      <c r="QE297" s="29"/>
      <c r="QF297" s="29"/>
      <c r="QG297" s="29"/>
      <c r="QH297" s="29"/>
      <c r="QI297" s="29"/>
      <c r="QJ297" s="29"/>
      <c r="QK297" s="29"/>
      <c r="QL297" s="29"/>
      <c r="QM297" s="29"/>
      <c r="QN297" s="29"/>
      <c r="QO297" s="29"/>
      <c r="QP297" s="29"/>
      <c r="QQ297" s="29"/>
      <c r="QR297" s="29"/>
      <c r="QS297" s="29"/>
      <c r="QT297" s="29"/>
      <c r="QU297" s="29"/>
      <c r="QV297" s="29"/>
      <c r="QW297" s="29"/>
      <c r="QX297" s="29"/>
      <c r="QY297" s="29"/>
      <c r="QZ297" s="29"/>
      <c r="RA297" s="29"/>
      <c r="RB297" s="29"/>
      <c r="RC297" s="29"/>
      <c r="RD297" s="29"/>
      <c r="RE297" s="29"/>
      <c r="RF297" s="29"/>
      <c r="RG297" s="29"/>
      <c r="RH297" s="29"/>
      <c r="RI297" s="29"/>
      <c r="RJ297" s="29"/>
      <c r="RK297" s="29"/>
      <c r="RL297" s="29"/>
      <c r="RM297" s="29"/>
      <c r="RN297" s="29"/>
      <c r="RO297" s="29"/>
      <c r="RP297" s="29"/>
      <c r="RQ297" s="29"/>
      <c r="RR297" s="29"/>
      <c r="RS297" s="29"/>
      <c r="RT297" s="29"/>
      <c r="RU297" s="29"/>
      <c r="RV297" s="29"/>
      <c r="RW297" s="29"/>
      <c r="RX297" s="29"/>
      <c r="RY297" s="29"/>
      <c r="RZ297" s="29"/>
      <c r="SA297" s="29"/>
      <c r="SB297" s="29"/>
      <c r="SC297" s="29"/>
      <c r="SD297" s="29"/>
      <c r="SE297" s="29"/>
      <c r="SF297" s="29"/>
      <c r="SG297" s="29"/>
      <c r="SH297" s="29"/>
      <c r="SI297" s="29"/>
      <c r="SJ297" s="29"/>
      <c r="SK297" s="29"/>
      <c r="SL297" s="29"/>
      <c r="SM297" s="29"/>
      <c r="SN297" s="29"/>
      <c r="SO297" s="29"/>
      <c r="SP297" s="29"/>
      <c r="SQ297" s="29"/>
      <c r="SR297" s="29"/>
      <c r="SS297" s="29"/>
      <c r="ST297" s="29"/>
      <c r="SU297" s="29"/>
      <c r="SV297" s="29"/>
      <c r="SW297" s="29"/>
      <c r="SX297" s="29"/>
      <c r="SY297" s="29"/>
      <c r="SZ297" s="29"/>
      <c r="TA297" s="29"/>
      <c r="TB297" s="29"/>
      <c r="TC297" s="29"/>
      <c r="TD297" s="29"/>
      <c r="TE297" s="29"/>
      <c r="TF297" s="29"/>
      <c r="TG297" s="29"/>
      <c r="TH297" s="29"/>
      <c r="TI297" s="29"/>
      <c r="TJ297" s="29"/>
      <c r="TK297" s="29"/>
      <c r="TL297" s="29"/>
      <c r="TM297" s="29"/>
      <c r="TN297" s="29"/>
      <c r="TO297" s="29"/>
      <c r="TP297" s="29"/>
      <c r="TQ297" s="29"/>
      <c r="TR297" s="29"/>
      <c r="TS297" s="29"/>
      <c r="TT297" s="29"/>
      <c r="TU297" s="29"/>
      <c r="TV297" s="29"/>
      <c r="TW297" s="29"/>
      <c r="TX297" s="29"/>
      <c r="TY297" s="29"/>
      <c r="TZ297" s="29"/>
      <c r="UA297" s="29"/>
      <c r="UB297" s="29"/>
      <c r="UC297" s="29"/>
      <c r="UD297" s="29"/>
      <c r="UE297" s="29"/>
      <c r="UF297" s="29"/>
      <c r="UG297" s="29"/>
      <c r="UH297" s="29"/>
      <c r="UI297" s="29"/>
      <c r="UJ297" s="29"/>
      <c r="UK297" s="29"/>
      <c r="UL297" s="29"/>
      <c r="UM297" s="29"/>
      <c r="UN297" s="29"/>
      <c r="UO297" s="29"/>
      <c r="UP297" s="29"/>
      <c r="UQ297" s="29"/>
      <c r="UR297" s="29"/>
      <c r="US297" s="29"/>
      <c r="UT297" s="29"/>
      <c r="UU297" s="29"/>
      <c r="UV297" s="29"/>
      <c r="UW297" s="29"/>
      <c r="UX297" s="29"/>
      <c r="UY297" s="29"/>
      <c r="UZ297" s="29"/>
      <c r="VA297" s="29"/>
      <c r="VB297" s="29"/>
      <c r="VC297" s="29"/>
      <c r="VD297" s="29"/>
      <c r="VE297" s="29"/>
      <c r="VF297" s="29"/>
      <c r="VG297" s="29"/>
      <c r="VH297" s="29"/>
      <c r="VI297" s="29"/>
      <c r="VJ297" s="29"/>
      <c r="VK297" s="29"/>
      <c r="VL297" s="29"/>
      <c r="VM297" s="29"/>
      <c r="VN297" s="29"/>
      <c r="VO297" s="29"/>
      <c r="VP297" s="29"/>
      <c r="VQ297" s="29"/>
      <c r="VR297" s="29"/>
      <c r="VS297" s="29"/>
      <c r="VT297" s="29"/>
      <c r="VU297" s="29"/>
      <c r="VV297" s="29"/>
      <c r="VW297" s="29"/>
      <c r="VX297" s="29"/>
      <c r="VY297" s="29"/>
      <c r="VZ297" s="29"/>
      <c r="WA297" s="29"/>
      <c r="WB297" s="29"/>
      <c r="WC297" s="29"/>
      <c r="WD297" s="29"/>
      <c r="WE297" s="29"/>
      <c r="WF297" s="29"/>
      <c r="WG297" s="29"/>
      <c r="WH297" s="29"/>
      <c r="WI297" s="29"/>
      <c r="WJ297" s="29"/>
      <c r="WK297" s="29"/>
      <c r="WL297" s="29"/>
      <c r="WM297" s="29"/>
      <c r="WN297" s="29"/>
      <c r="WO297" s="29"/>
      <c r="WP297" s="29"/>
      <c r="WQ297" s="29"/>
      <c r="WR297" s="29"/>
      <c r="WS297" s="29"/>
      <c r="WT297" s="29"/>
      <c r="WU297" s="29"/>
      <c r="WV297" s="29"/>
      <c r="WW297" s="29"/>
      <c r="WX297" s="29"/>
      <c r="WY297" s="29"/>
      <c r="WZ297" s="29"/>
      <c r="XA297" s="29"/>
      <c r="XB297" s="29"/>
      <c r="XC297" s="29"/>
      <c r="XD297" s="29"/>
      <c r="XE297" s="29"/>
      <c r="XF297" s="29"/>
      <c r="XG297" s="29"/>
      <c r="XH297" s="29"/>
      <c r="XI297" s="29"/>
      <c r="XJ297" s="29"/>
      <c r="XK297" s="29"/>
      <c r="XL297" s="29"/>
      <c r="XM297" s="29"/>
      <c r="XN297" s="29"/>
      <c r="XO297" s="29"/>
      <c r="XP297" s="29"/>
      <c r="XQ297" s="29"/>
      <c r="XR297" s="29"/>
      <c r="XS297" s="29"/>
      <c r="XT297" s="29"/>
      <c r="XU297" s="29"/>
      <c r="XV297" s="29"/>
      <c r="XW297" s="29"/>
      <c r="XX297" s="29"/>
      <c r="XY297" s="29"/>
      <c r="XZ297" s="29"/>
      <c r="YA297" s="29"/>
      <c r="YB297" s="29"/>
      <c r="YC297" s="29"/>
      <c r="YD297" s="29"/>
      <c r="YE297" s="29"/>
      <c r="YF297" s="29"/>
      <c r="YG297" s="29"/>
      <c r="YH297" s="29"/>
      <c r="YI297" s="29"/>
      <c r="YJ297" s="29"/>
      <c r="YK297" s="29"/>
      <c r="YL297" s="29"/>
      <c r="YM297" s="29"/>
      <c r="YN297" s="29"/>
      <c r="YO297" s="29"/>
      <c r="YP297" s="29"/>
      <c r="YQ297" s="29"/>
      <c r="YR297" s="29"/>
      <c r="YS297" s="29"/>
      <c r="YT297" s="29"/>
      <c r="YU297" s="29"/>
      <c r="YV297" s="29"/>
      <c r="YW297" s="29"/>
      <c r="YX297" s="29"/>
      <c r="YY297" s="29"/>
      <c r="YZ297" s="29"/>
      <c r="ZA297" s="29"/>
      <c r="ZB297" s="29"/>
      <c r="ZC297" s="29"/>
      <c r="ZD297" s="29"/>
      <c r="ZE297" s="29"/>
      <c r="ZF297" s="29"/>
      <c r="ZG297" s="29"/>
      <c r="ZH297" s="29"/>
      <c r="ZI297" s="29"/>
      <c r="ZJ297" s="29"/>
      <c r="ZK297" s="29"/>
      <c r="ZL297" s="29"/>
      <c r="ZM297" s="29"/>
      <c r="ZN297" s="29"/>
      <c r="ZO297" s="29"/>
      <c r="ZP297" s="29"/>
      <c r="ZQ297" s="29"/>
      <c r="ZR297" s="29"/>
      <c r="ZS297" s="29"/>
      <c r="ZT297" s="29"/>
      <c r="ZU297" s="29"/>
      <c r="ZV297" s="29"/>
      <c r="ZW297" s="29"/>
      <c r="ZX297" s="29"/>
      <c r="ZY297" s="29"/>
      <c r="ZZ297" s="29"/>
      <c r="AAA297" s="29"/>
      <c r="AAB297" s="29"/>
      <c r="AAC297" s="29"/>
      <c r="AAD297" s="29"/>
      <c r="AAE297" s="29"/>
      <c r="AAF297" s="29"/>
      <c r="AAG297" s="29"/>
      <c r="AAH297" s="29"/>
      <c r="AAI297" s="29"/>
      <c r="AAJ297" s="29"/>
      <c r="AAK297" s="29"/>
      <c r="AAL297" s="29"/>
      <c r="AAM297" s="29"/>
      <c r="AAN297" s="29"/>
      <c r="AAO297" s="29"/>
      <c r="AAP297" s="29"/>
      <c r="AAQ297" s="29"/>
      <c r="AAR297" s="29"/>
      <c r="AAS297" s="29"/>
      <c r="AAT297" s="29"/>
      <c r="AAU297" s="29"/>
      <c r="AAV297" s="29"/>
      <c r="AAW297" s="29"/>
      <c r="AAX297" s="29"/>
      <c r="AAY297" s="29"/>
      <c r="AAZ297" s="29"/>
      <c r="ABA297" s="29"/>
      <c r="ABB297" s="29"/>
      <c r="ABC297" s="29"/>
      <c r="ABD297" s="29"/>
      <c r="ABE297" s="29"/>
      <c r="ABF297" s="29"/>
      <c r="ABG297" s="29"/>
      <c r="ABH297" s="29"/>
      <c r="ABI297" s="29"/>
      <c r="ABJ297" s="29"/>
      <c r="ABK297" s="29"/>
      <c r="ABL297" s="29"/>
      <c r="ABM297" s="29"/>
      <c r="ABN297" s="29"/>
      <c r="ABO297" s="29"/>
      <c r="ABP297" s="29"/>
      <c r="ABQ297" s="29"/>
      <c r="ABR297" s="29"/>
      <c r="ABS297" s="29"/>
      <c r="ABT297" s="29"/>
      <c r="ABU297" s="29"/>
      <c r="ABV297" s="29"/>
      <c r="ABW297" s="29"/>
      <c r="ABX297" s="29"/>
      <c r="ABY297" s="29"/>
      <c r="ABZ297" s="29"/>
      <c r="ACA297" s="29"/>
      <c r="ACB297" s="29"/>
      <c r="ACC297" s="29"/>
      <c r="ACD297" s="29"/>
      <c r="ACE297" s="29"/>
      <c r="ACF297" s="29"/>
      <c r="ACG297" s="29"/>
      <c r="ACH297" s="29"/>
      <c r="ACI297" s="29"/>
      <c r="ACJ297" s="29"/>
      <c r="ACK297" s="29"/>
      <c r="ACL297" s="29"/>
      <c r="ACM297" s="29"/>
      <c r="ACN297" s="29"/>
      <c r="ACO297" s="29"/>
      <c r="ACP297" s="29"/>
      <c r="ACQ297" s="29"/>
      <c r="ACR297" s="29"/>
      <c r="ACS297" s="29"/>
      <c r="ACT297" s="29"/>
      <c r="ACU297" s="29"/>
      <c r="ACV297" s="29"/>
      <c r="ACW297" s="29"/>
      <c r="ACX297" s="29"/>
      <c r="ACY297" s="29"/>
      <c r="ACZ297" s="29"/>
      <c r="ADA297" s="29"/>
      <c r="ADB297" s="29"/>
      <c r="ADC297" s="29"/>
      <c r="ADD297" s="29"/>
      <c r="ADE297" s="29"/>
      <c r="ADF297" s="29"/>
      <c r="ADG297" s="29"/>
      <c r="ADH297" s="29"/>
      <c r="ADI297" s="29"/>
      <c r="ADJ297" s="29"/>
      <c r="ADK297" s="29"/>
      <c r="ADL297" s="29"/>
      <c r="ADM297" s="29"/>
      <c r="ADN297" s="29"/>
      <c r="ADO297" s="29"/>
      <c r="ADP297" s="29"/>
      <c r="ADQ297" s="29"/>
      <c r="ADR297" s="29"/>
      <c r="ADS297" s="29"/>
      <c r="ADT297" s="29"/>
      <c r="ADU297" s="29"/>
      <c r="ADV297" s="29"/>
      <c r="ADW297" s="29"/>
      <c r="ADX297" s="29"/>
      <c r="ADY297" s="29"/>
      <c r="ADZ297" s="29"/>
      <c r="AEA297" s="29"/>
      <c r="AEB297" s="29"/>
      <c r="AEC297" s="29"/>
      <c r="AED297" s="29"/>
      <c r="AEE297" s="29"/>
      <c r="AEF297" s="29"/>
      <c r="AEG297" s="29"/>
      <c r="AEH297" s="29"/>
      <c r="AEI297" s="29"/>
      <c r="AEJ297" s="29"/>
      <c r="AEK297" s="29"/>
      <c r="AEL297" s="29"/>
      <c r="AEM297" s="29"/>
      <c r="AEN297" s="29"/>
      <c r="AEO297" s="29"/>
      <c r="AEP297" s="29"/>
      <c r="AEQ297" s="29"/>
      <c r="AER297" s="29"/>
      <c r="AES297" s="29"/>
      <c r="AET297" s="29"/>
      <c r="AEU297" s="29"/>
      <c r="AEV297" s="29"/>
      <c r="AEW297" s="29"/>
      <c r="AEX297" s="29"/>
      <c r="AEY297" s="29"/>
      <c r="AEZ297" s="29"/>
      <c r="AFA297" s="29"/>
      <c r="AFB297" s="29"/>
      <c r="AFC297" s="29"/>
      <c r="AFD297" s="29"/>
      <c r="AFE297" s="29"/>
      <c r="AFF297" s="29"/>
      <c r="AFG297" s="29"/>
      <c r="AFH297" s="29"/>
      <c r="AFI297" s="29"/>
      <c r="AFJ297" s="29"/>
      <c r="AFK297" s="29"/>
      <c r="AFL297" s="29"/>
      <c r="AFM297" s="29"/>
      <c r="AFN297" s="29"/>
      <c r="AFO297" s="29"/>
      <c r="AFP297" s="29"/>
      <c r="AFQ297" s="29"/>
      <c r="AFR297" s="29"/>
      <c r="AFS297" s="29"/>
      <c r="AFT297" s="29"/>
      <c r="AFU297" s="29"/>
      <c r="AFV297" s="29"/>
      <c r="AFW297" s="29"/>
      <c r="AFX297" s="29"/>
      <c r="AFY297" s="29"/>
      <c r="AFZ297" s="29"/>
      <c r="AGA297" s="29"/>
      <c r="AGB297" s="29"/>
      <c r="AGC297" s="29"/>
      <c r="AGD297" s="29"/>
      <c r="AGE297" s="29"/>
      <c r="AGF297" s="29"/>
      <c r="AGG297" s="29"/>
      <c r="AGH297" s="29"/>
      <c r="AGI297" s="29"/>
      <c r="AGJ297" s="29"/>
      <c r="AGK297" s="29"/>
      <c r="AGL297" s="29"/>
      <c r="AGM297" s="29"/>
      <c r="AGN297" s="29"/>
      <c r="AGO297" s="29"/>
      <c r="AGP297" s="29"/>
      <c r="AGQ297" s="29"/>
      <c r="AGR297" s="29"/>
      <c r="AGS297" s="29"/>
      <c r="AGT297" s="29"/>
      <c r="AGU297" s="29"/>
      <c r="AGV297" s="29"/>
      <c r="AGW297" s="29"/>
      <c r="AGX297" s="29"/>
      <c r="AGY297" s="29"/>
      <c r="AGZ297" s="29"/>
      <c r="AHA297" s="29"/>
      <c r="AHB297" s="29"/>
      <c r="AHC297" s="29"/>
      <c r="AHD297" s="29"/>
      <c r="AHE297" s="29"/>
      <c r="AHF297" s="29"/>
      <c r="AHG297" s="29"/>
      <c r="AHH297" s="29"/>
      <c r="AHI297" s="29"/>
      <c r="AHJ297" s="29"/>
      <c r="AHK297" s="29"/>
      <c r="AHL297" s="29"/>
      <c r="AHM297" s="29"/>
      <c r="AHN297" s="29"/>
      <c r="AHO297" s="29"/>
      <c r="AHP297" s="29"/>
      <c r="AHQ297" s="29"/>
      <c r="AHR297" s="29"/>
      <c r="AHS297" s="29"/>
      <c r="AHT297" s="29"/>
      <c r="AHU297" s="29"/>
      <c r="AHV297" s="29"/>
      <c r="AHW297" s="29"/>
      <c r="AHX297" s="29"/>
      <c r="AHY297" s="29"/>
      <c r="AHZ297" s="29"/>
      <c r="AIA297" s="29"/>
      <c r="AIB297" s="29"/>
      <c r="AIC297" s="29"/>
      <c r="AID297" s="29"/>
      <c r="AIE297" s="29"/>
      <c r="AIF297" s="29"/>
      <c r="AIG297" s="29"/>
      <c r="AIH297" s="29"/>
      <c r="AII297" s="29"/>
      <c r="AIJ297" s="29"/>
      <c r="AIK297" s="29"/>
      <c r="AIL297" s="29"/>
      <c r="AIM297" s="29"/>
      <c r="AIN297" s="29"/>
      <c r="AIO297" s="29"/>
      <c r="AIP297" s="29"/>
      <c r="AIQ297" s="29"/>
      <c r="AIR297" s="29"/>
      <c r="AIS297" s="29"/>
      <c r="AIT297" s="29"/>
      <c r="AIU297" s="29"/>
      <c r="AIV297" s="29"/>
      <c r="AIW297" s="29"/>
      <c r="AIX297" s="29"/>
      <c r="AIY297" s="29"/>
      <c r="AIZ297" s="29"/>
      <c r="AJA297" s="29"/>
      <c r="AJB297" s="29"/>
      <c r="AJC297" s="29"/>
      <c r="AJD297" s="29"/>
      <c r="AJE297" s="29"/>
      <c r="AJF297" s="29"/>
      <c r="AJG297" s="29"/>
      <c r="AJH297" s="29"/>
      <c r="AJI297" s="29"/>
      <c r="AJJ297" s="29"/>
      <c r="AJK297" s="29"/>
      <c r="AJL297" s="29"/>
      <c r="AJM297" s="29"/>
      <c r="AJN297" s="29"/>
      <c r="AJO297" s="29"/>
      <c r="AJP297" s="29"/>
      <c r="AJQ297" s="29"/>
      <c r="AJR297" s="29"/>
      <c r="AJS297" s="29"/>
      <c r="AJT297" s="29"/>
      <c r="AJU297" s="29"/>
      <c r="AJV297" s="29"/>
      <c r="AJW297" s="29"/>
      <c r="AJX297" s="29"/>
      <c r="AJY297" s="29"/>
      <c r="AJZ297" s="29"/>
      <c r="AKA297" s="29"/>
      <c r="AKB297" s="29"/>
      <c r="AKC297" s="29"/>
      <c r="AKD297" s="29"/>
      <c r="AKE297" s="29"/>
      <c r="AKF297" s="29"/>
      <c r="AKG297" s="29"/>
      <c r="AKH297" s="29"/>
      <c r="AKI297" s="29"/>
      <c r="AKJ297" s="29"/>
      <c r="AKK297" s="29"/>
      <c r="AKL297" s="29"/>
      <c r="AKM297" s="29"/>
      <c r="AKN297" s="29"/>
      <c r="AKO297" s="29"/>
      <c r="AKP297" s="29"/>
      <c r="AKQ297" s="29"/>
      <c r="AKR297" s="29"/>
      <c r="AKS297" s="29"/>
      <c r="AKT297" s="29"/>
      <c r="AKU297" s="29"/>
      <c r="AKV297" s="29"/>
      <c r="AKW297" s="29"/>
      <c r="AKX297" s="29"/>
      <c r="AKY297" s="29"/>
      <c r="AKZ297" s="29"/>
      <c r="ALA297" s="29"/>
      <c r="ALB297" s="29"/>
      <c r="ALC297" s="29"/>
      <c r="ALD297" s="29"/>
      <c r="ALE297" s="29"/>
      <c r="ALF297" s="29"/>
      <c r="ALG297" s="29"/>
      <c r="ALH297" s="29"/>
      <c r="ALI297" s="29"/>
      <c r="ALJ297" s="29"/>
      <c r="ALK297" s="29"/>
      <c r="ALL297" s="29"/>
      <c r="ALM297" s="29"/>
      <c r="ALN297" s="29"/>
      <c r="ALO297" s="29"/>
      <c r="ALP297" s="29"/>
      <c r="ALQ297" s="29"/>
      <c r="ALR297" s="29"/>
      <c r="ALS297" s="29"/>
      <c r="ALT297" s="29"/>
      <c r="ALU297" s="29"/>
      <c r="ALV297" s="29"/>
      <c r="ALW297" s="29"/>
      <c r="ALX297" s="29"/>
      <c r="ALY297" s="29"/>
      <c r="ALZ297" s="29"/>
      <c r="AMA297" s="29"/>
      <c r="AMB297" s="29"/>
      <c r="AMC297" s="29"/>
      <c r="AMD297" s="29"/>
      <c r="AME297" s="29"/>
      <c r="AMF297" s="29"/>
      <c r="AMG297" s="29"/>
      <c r="AMH297" s="29"/>
      <c r="AMI297" s="29"/>
      <c r="AMJ297" s="29"/>
    </row>
    <row r="298" spans="1:1024" s="45" customFormat="1" ht="38.25" customHeight="1">
      <c r="A298" s="451"/>
      <c r="B298" s="453"/>
      <c r="C298" s="370"/>
      <c r="D298" s="405"/>
      <c r="E298" s="408"/>
      <c r="F298" s="408"/>
      <c r="G298" s="408"/>
      <c r="H298" s="408"/>
      <c r="I298" s="408"/>
      <c r="J298" s="408"/>
      <c r="K298" s="408"/>
      <c r="L298" s="408"/>
      <c r="M298" s="408"/>
      <c r="N298" s="408"/>
      <c r="O298" s="408"/>
      <c r="P298" s="408"/>
      <c r="Q298" s="28" t="s">
        <v>42</v>
      </c>
      <c r="R298" s="28">
        <v>6</v>
      </c>
      <c r="S298" s="408"/>
      <c r="T298" s="408"/>
      <c r="U298" s="408"/>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29"/>
      <c r="CA298" s="29"/>
      <c r="CB298" s="29"/>
      <c r="CC298" s="29"/>
      <c r="CD298" s="29"/>
      <c r="CE298" s="29"/>
      <c r="CF298" s="29"/>
      <c r="CG298" s="29"/>
      <c r="CH298" s="29"/>
      <c r="CI298" s="29"/>
      <c r="CJ298" s="29"/>
      <c r="CK298" s="29"/>
      <c r="CL298" s="29"/>
      <c r="CM298" s="29"/>
      <c r="CN298" s="29"/>
      <c r="CO298" s="29"/>
      <c r="CP298" s="29"/>
      <c r="CQ298" s="29"/>
      <c r="CR298" s="29"/>
      <c r="CS298" s="29"/>
      <c r="CT298" s="29"/>
      <c r="CU298" s="29"/>
      <c r="CV298" s="29"/>
      <c r="CW298" s="29"/>
      <c r="CX298" s="29"/>
      <c r="CY298" s="29"/>
      <c r="CZ298" s="29"/>
      <c r="DA298" s="29"/>
      <c r="DB298" s="29"/>
      <c r="DC298" s="29"/>
      <c r="DD298" s="29"/>
      <c r="DE298" s="29"/>
      <c r="DF298" s="29"/>
      <c r="DG298" s="29"/>
      <c r="DH298" s="29"/>
      <c r="DI298" s="29"/>
      <c r="DJ298" s="29"/>
      <c r="DK298" s="29"/>
      <c r="DL298" s="29"/>
      <c r="DM298" s="29"/>
      <c r="DN298" s="29"/>
      <c r="DO298" s="29"/>
      <c r="DP298" s="29"/>
      <c r="DQ298" s="29"/>
      <c r="DR298" s="29"/>
      <c r="DS298" s="29"/>
      <c r="DT298" s="29"/>
      <c r="DU298" s="29"/>
      <c r="DV298" s="29"/>
      <c r="DW298" s="29"/>
      <c r="DX298" s="29"/>
      <c r="DY298" s="29"/>
      <c r="DZ298" s="29"/>
      <c r="EA298" s="29"/>
      <c r="EB298" s="29"/>
      <c r="EC298" s="29"/>
      <c r="ED298" s="29"/>
      <c r="EE298" s="29"/>
      <c r="EF298" s="29"/>
      <c r="EG298" s="29"/>
      <c r="EH298" s="29"/>
      <c r="EI298" s="29"/>
      <c r="EJ298" s="29"/>
      <c r="EK298" s="29"/>
      <c r="EL298" s="29"/>
      <c r="EM298" s="29"/>
      <c r="EN298" s="29"/>
      <c r="EO298" s="29"/>
      <c r="EP298" s="29"/>
      <c r="EQ298" s="29"/>
      <c r="ER298" s="29"/>
      <c r="ES298" s="29"/>
      <c r="ET298" s="29"/>
      <c r="EU298" s="29"/>
      <c r="EV298" s="29"/>
      <c r="EW298" s="29"/>
      <c r="EX298" s="29"/>
      <c r="EY298" s="29"/>
      <c r="EZ298" s="29"/>
      <c r="FA298" s="29"/>
      <c r="FB298" s="29"/>
      <c r="FC298" s="29"/>
      <c r="FD298" s="29"/>
      <c r="FE298" s="29"/>
      <c r="FF298" s="29"/>
      <c r="FG298" s="29"/>
      <c r="FH298" s="29"/>
      <c r="FI298" s="29"/>
      <c r="FJ298" s="29"/>
      <c r="FK298" s="29"/>
      <c r="FL298" s="29"/>
      <c r="FM298" s="29"/>
      <c r="FN298" s="29"/>
      <c r="FO298" s="29"/>
      <c r="FP298" s="29"/>
      <c r="FQ298" s="29"/>
      <c r="FR298" s="29"/>
      <c r="FS298" s="29"/>
      <c r="FT298" s="29"/>
      <c r="FU298" s="29"/>
      <c r="FV298" s="29"/>
      <c r="FW298" s="29"/>
      <c r="FX298" s="29"/>
      <c r="FY298" s="29"/>
      <c r="FZ298" s="29"/>
      <c r="GA298" s="29"/>
      <c r="GB298" s="29"/>
      <c r="GC298" s="29"/>
      <c r="GD298" s="29"/>
      <c r="GE298" s="29"/>
      <c r="GF298" s="29"/>
      <c r="GG298" s="29"/>
      <c r="GH298" s="29"/>
      <c r="GI298" s="29"/>
      <c r="GJ298" s="29"/>
      <c r="GK298" s="29"/>
      <c r="GL298" s="29"/>
      <c r="GM298" s="29"/>
      <c r="GN298" s="29"/>
      <c r="GO298" s="29"/>
      <c r="GP298" s="29"/>
      <c r="GQ298" s="29"/>
      <c r="GR298" s="29"/>
      <c r="GS298" s="29"/>
      <c r="GT298" s="29"/>
      <c r="GU298" s="29"/>
      <c r="GV298" s="29"/>
      <c r="GW298" s="29"/>
      <c r="GX298" s="29"/>
      <c r="GY298" s="29"/>
      <c r="GZ298" s="29"/>
      <c r="HA298" s="29"/>
      <c r="HB298" s="29"/>
      <c r="HC298" s="29"/>
      <c r="HD298" s="29"/>
      <c r="HE298" s="29"/>
      <c r="HF298" s="29"/>
      <c r="HG298" s="29"/>
      <c r="HH298" s="29"/>
      <c r="HI298" s="29"/>
      <c r="HJ298" s="29"/>
      <c r="HK298" s="29"/>
      <c r="HL298" s="29"/>
      <c r="HM298" s="29"/>
      <c r="HN298" s="29"/>
      <c r="HO298" s="29"/>
      <c r="HP298" s="29"/>
      <c r="HQ298" s="29"/>
      <c r="HR298" s="29"/>
      <c r="HS298" s="29"/>
      <c r="HT298" s="29"/>
      <c r="HU298" s="29"/>
      <c r="HV298" s="29"/>
      <c r="HW298" s="29"/>
      <c r="HX298" s="29"/>
      <c r="HY298" s="29"/>
      <c r="HZ298" s="29"/>
      <c r="IA298" s="29"/>
      <c r="IB298" s="29"/>
      <c r="IC298" s="29"/>
      <c r="ID298" s="29"/>
      <c r="IE298" s="29"/>
      <c r="IF298" s="29"/>
      <c r="IG298" s="29"/>
      <c r="IH298" s="29"/>
      <c r="II298" s="29"/>
      <c r="IJ298" s="29"/>
      <c r="IK298" s="29"/>
      <c r="IL298" s="29"/>
      <c r="IM298" s="29"/>
      <c r="IN298" s="29"/>
      <c r="IO298" s="29"/>
      <c r="IP298" s="29"/>
      <c r="IQ298" s="29"/>
      <c r="IR298" s="29"/>
      <c r="IS298" s="29"/>
      <c r="IT298" s="29"/>
      <c r="IU298" s="29"/>
      <c r="IV298" s="29"/>
      <c r="IW298" s="29"/>
      <c r="IX298" s="29"/>
      <c r="IY298" s="29"/>
      <c r="IZ298" s="29"/>
      <c r="JA298" s="29"/>
      <c r="JB298" s="29"/>
      <c r="JC298" s="29"/>
      <c r="JD298" s="29"/>
      <c r="JE298" s="29"/>
      <c r="JF298" s="29"/>
      <c r="JG298" s="29"/>
      <c r="JH298" s="29"/>
      <c r="JI298" s="29"/>
      <c r="JJ298" s="29"/>
      <c r="JK298" s="29"/>
      <c r="JL298" s="29"/>
      <c r="JM298" s="29"/>
      <c r="JN298" s="29"/>
      <c r="JO298" s="29"/>
      <c r="JP298" s="29"/>
      <c r="JQ298" s="29"/>
      <c r="JR298" s="29"/>
      <c r="JS298" s="29"/>
      <c r="JT298" s="29"/>
      <c r="JU298" s="29"/>
      <c r="JV298" s="29"/>
      <c r="JW298" s="29"/>
      <c r="JX298" s="29"/>
      <c r="JY298" s="29"/>
      <c r="JZ298" s="29"/>
      <c r="KA298" s="29"/>
      <c r="KB298" s="29"/>
      <c r="KC298" s="29"/>
      <c r="KD298" s="29"/>
      <c r="KE298" s="29"/>
      <c r="KF298" s="29"/>
      <c r="KG298" s="29"/>
      <c r="KH298" s="29"/>
      <c r="KI298" s="29"/>
      <c r="KJ298" s="29"/>
      <c r="KK298" s="29"/>
      <c r="KL298" s="29"/>
      <c r="KM298" s="29"/>
      <c r="KN298" s="29"/>
      <c r="KO298" s="29"/>
      <c r="KP298" s="29"/>
      <c r="KQ298" s="29"/>
      <c r="KR298" s="29"/>
      <c r="KS298" s="29"/>
      <c r="KT298" s="29"/>
      <c r="KU298" s="29"/>
      <c r="KV298" s="29"/>
      <c r="KW298" s="29"/>
      <c r="KX298" s="29"/>
      <c r="KY298" s="29"/>
      <c r="KZ298" s="29"/>
      <c r="LA298" s="29"/>
      <c r="LB298" s="29"/>
      <c r="LC298" s="29"/>
      <c r="LD298" s="29"/>
      <c r="LE298" s="29"/>
      <c r="LF298" s="29"/>
      <c r="LG298" s="29"/>
      <c r="LH298" s="29"/>
      <c r="LI298" s="29"/>
      <c r="LJ298" s="29"/>
      <c r="LK298" s="29"/>
      <c r="LL298" s="29"/>
      <c r="LM298" s="29"/>
      <c r="LN298" s="29"/>
      <c r="LO298" s="29"/>
      <c r="LP298" s="29"/>
      <c r="LQ298" s="29"/>
      <c r="LR298" s="29"/>
      <c r="LS298" s="29"/>
      <c r="LT298" s="29"/>
      <c r="LU298" s="29"/>
      <c r="LV298" s="29"/>
      <c r="LW298" s="29"/>
      <c r="LX298" s="29"/>
      <c r="LY298" s="29"/>
      <c r="LZ298" s="29"/>
      <c r="MA298" s="29"/>
      <c r="MB298" s="29"/>
      <c r="MC298" s="29"/>
      <c r="MD298" s="29"/>
      <c r="ME298" s="29"/>
      <c r="MF298" s="29"/>
      <c r="MG298" s="29"/>
      <c r="MH298" s="29"/>
      <c r="MI298" s="29"/>
      <c r="MJ298" s="29"/>
      <c r="MK298" s="29"/>
      <c r="ML298" s="29"/>
      <c r="MM298" s="29"/>
      <c r="MN298" s="29"/>
      <c r="MO298" s="29"/>
      <c r="MP298" s="29"/>
      <c r="MQ298" s="29"/>
      <c r="MR298" s="29"/>
      <c r="MS298" s="29"/>
      <c r="MT298" s="29"/>
      <c r="MU298" s="29"/>
      <c r="MV298" s="29"/>
      <c r="MW298" s="29"/>
      <c r="MX298" s="29"/>
      <c r="MY298" s="29"/>
      <c r="MZ298" s="29"/>
      <c r="NA298" s="29"/>
      <c r="NB298" s="29"/>
      <c r="NC298" s="29"/>
      <c r="ND298" s="29"/>
      <c r="NE298" s="29"/>
      <c r="NF298" s="29"/>
      <c r="NG298" s="29"/>
      <c r="NH298" s="29"/>
      <c r="NI298" s="29"/>
      <c r="NJ298" s="29"/>
      <c r="NK298" s="29"/>
      <c r="NL298" s="29"/>
      <c r="NM298" s="29"/>
      <c r="NN298" s="29"/>
      <c r="NO298" s="29"/>
      <c r="NP298" s="29"/>
      <c r="NQ298" s="29"/>
      <c r="NR298" s="29"/>
      <c r="NS298" s="29"/>
      <c r="NT298" s="29"/>
      <c r="NU298" s="29"/>
      <c r="NV298" s="29"/>
      <c r="NW298" s="29"/>
      <c r="NX298" s="29"/>
      <c r="NY298" s="29"/>
      <c r="NZ298" s="29"/>
      <c r="OA298" s="29"/>
      <c r="OB298" s="29"/>
      <c r="OC298" s="29"/>
      <c r="OD298" s="29"/>
      <c r="OE298" s="29"/>
      <c r="OF298" s="29"/>
      <c r="OG298" s="29"/>
      <c r="OH298" s="29"/>
      <c r="OI298" s="29"/>
      <c r="OJ298" s="29"/>
      <c r="OK298" s="29"/>
      <c r="OL298" s="29"/>
      <c r="OM298" s="29"/>
      <c r="ON298" s="29"/>
      <c r="OO298" s="29"/>
      <c r="OP298" s="29"/>
      <c r="OQ298" s="29"/>
      <c r="OR298" s="29"/>
      <c r="OS298" s="29"/>
      <c r="OT298" s="29"/>
      <c r="OU298" s="29"/>
      <c r="OV298" s="29"/>
      <c r="OW298" s="29"/>
      <c r="OX298" s="29"/>
      <c r="OY298" s="29"/>
      <c r="OZ298" s="29"/>
      <c r="PA298" s="29"/>
      <c r="PB298" s="29"/>
      <c r="PC298" s="29"/>
      <c r="PD298" s="29"/>
      <c r="PE298" s="29"/>
      <c r="PF298" s="29"/>
      <c r="PG298" s="29"/>
      <c r="PH298" s="29"/>
      <c r="PI298" s="29"/>
      <c r="PJ298" s="29"/>
      <c r="PK298" s="29"/>
      <c r="PL298" s="29"/>
      <c r="PM298" s="29"/>
      <c r="PN298" s="29"/>
      <c r="PO298" s="29"/>
      <c r="PP298" s="29"/>
      <c r="PQ298" s="29"/>
      <c r="PR298" s="29"/>
      <c r="PS298" s="29"/>
      <c r="PT298" s="29"/>
      <c r="PU298" s="29"/>
      <c r="PV298" s="29"/>
      <c r="PW298" s="29"/>
      <c r="PX298" s="29"/>
      <c r="PY298" s="29"/>
      <c r="PZ298" s="29"/>
      <c r="QA298" s="29"/>
      <c r="QB298" s="29"/>
      <c r="QC298" s="29"/>
      <c r="QD298" s="29"/>
      <c r="QE298" s="29"/>
      <c r="QF298" s="29"/>
      <c r="QG298" s="29"/>
      <c r="QH298" s="29"/>
      <c r="QI298" s="29"/>
      <c r="QJ298" s="29"/>
      <c r="QK298" s="29"/>
      <c r="QL298" s="29"/>
      <c r="QM298" s="29"/>
      <c r="QN298" s="29"/>
      <c r="QO298" s="29"/>
      <c r="QP298" s="29"/>
      <c r="QQ298" s="29"/>
      <c r="QR298" s="29"/>
      <c r="QS298" s="29"/>
      <c r="QT298" s="29"/>
      <c r="QU298" s="29"/>
      <c r="QV298" s="29"/>
      <c r="QW298" s="29"/>
      <c r="QX298" s="29"/>
      <c r="QY298" s="29"/>
      <c r="QZ298" s="29"/>
      <c r="RA298" s="29"/>
      <c r="RB298" s="29"/>
      <c r="RC298" s="29"/>
      <c r="RD298" s="29"/>
      <c r="RE298" s="29"/>
      <c r="RF298" s="29"/>
      <c r="RG298" s="29"/>
      <c r="RH298" s="29"/>
      <c r="RI298" s="29"/>
      <c r="RJ298" s="29"/>
      <c r="RK298" s="29"/>
      <c r="RL298" s="29"/>
      <c r="RM298" s="29"/>
      <c r="RN298" s="29"/>
      <c r="RO298" s="29"/>
      <c r="RP298" s="29"/>
      <c r="RQ298" s="29"/>
      <c r="RR298" s="29"/>
      <c r="RS298" s="29"/>
      <c r="RT298" s="29"/>
      <c r="RU298" s="29"/>
      <c r="RV298" s="29"/>
      <c r="RW298" s="29"/>
      <c r="RX298" s="29"/>
      <c r="RY298" s="29"/>
      <c r="RZ298" s="29"/>
      <c r="SA298" s="29"/>
      <c r="SB298" s="29"/>
      <c r="SC298" s="29"/>
      <c r="SD298" s="29"/>
      <c r="SE298" s="29"/>
      <c r="SF298" s="29"/>
      <c r="SG298" s="29"/>
      <c r="SH298" s="29"/>
      <c r="SI298" s="29"/>
      <c r="SJ298" s="29"/>
      <c r="SK298" s="29"/>
      <c r="SL298" s="29"/>
      <c r="SM298" s="29"/>
      <c r="SN298" s="29"/>
      <c r="SO298" s="29"/>
      <c r="SP298" s="29"/>
      <c r="SQ298" s="29"/>
      <c r="SR298" s="29"/>
      <c r="SS298" s="29"/>
      <c r="ST298" s="29"/>
      <c r="SU298" s="29"/>
      <c r="SV298" s="29"/>
      <c r="SW298" s="29"/>
      <c r="SX298" s="29"/>
      <c r="SY298" s="29"/>
      <c r="SZ298" s="29"/>
      <c r="TA298" s="29"/>
      <c r="TB298" s="29"/>
      <c r="TC298" s="29"/>
      <c r="TD298" s="29"/>
      <c r="TE298" s="29"/>
      <c r="TF298" s="29"/>
      <c r="TG298" s="29"/>
      <c r="TH298" s="29"/>
      <c r="TI298" s="29"/>
      <c r="TJ298" s="29"/>
      <c r="TK298" s="29"/>
      <c r="TL298" s="29"/>
      <c r="TM298" s="29"/>
      <c r="TN298" s="29"/>
      <c r="TO298" s="29"/>
      <c r="TP298" s="29"/>
      <c r="TQ298" s="29"/>
      <c r="TR298" s="29"/>
      <c r="TS298" s="29"/>
      <c r="TT298" s="29"/>
      <c r="TU298" s="29"/>
      <c r="TV298" s="29"/>
      <c r="TW298" s="29"/>
      <c r="TX298" s="29"/>
      <c r="TY298" s="29"/>
      <c r="TZ298" s="29"/>
      <c r="UA298" s="29"/>
      <c r="UB298" s="29"/>
      <c r="UC298" s="29"/>
      <c r="UD298" s="29"/>
      <c r="UE298" s="29"/>
      <c r="UF298" s="29"/>
      <c r="UG298" s="29"/>
      <c r="UH298" s="29"/>
      <c r="UI298" s="29"/>
      <c r="UJ298" s="29"/>
      <c r="UK298" s="29"/>
      <c r="UL298" s="29"/>
      <c r="UM298" s="29"/>
      <c r="UN298" s="29"/>
      <c r="UO298" s="29"/>
      <c r="UP298" s="29"/>
      <c r="UQ298" s="29"/>
      <c r="UR298" s="29"/>
      <c r="US298" s="29"/>
      <c r="UT298" s="29"/>
      <c r="UU298" s="29"/>
      <c r="UV298" s="29"/>
      <c r="UW298" s="29"/>
      <c r="UX298" s="29"/>
      <c r="UY298" s="29"/>
      <c r="UZ298" s="29"/>
      <c r="VA298" s="29"/>
      <c r="VB298" s="29"/>
      <c r="VC298" s="29"/>
      <c r="VD298" s="29"/>
      <c r="VE298" s="29"/>
      <c r="VF298" s="29"/>
      <c r="VG298" s="29"/>
      <c r="VH298" s="29"/>
      <c r="VI298" s="29"/>
      <c r="VJ298" s="29"/>
      <c r="VK298" s="29"/>
      <c r="VL298" s="29"/>
      <c r="VM298" s="29"/>
      <c r="VN298" s="29"/>
      <c r="VO298" s="29"/>
      <c r="VP298" s="29"/>
      <c r="VQ298" s="29"/>
      <c r="VR298" s="29"/>
      <c r="VS298" s="29"/>
      <c r="VT298" s="29"/>
      <c r="VU298" s="29"/>
      <c r="VV298" s="29"/>
      <c r="VW298" s="29"/>
      <c r="VX298" s="29"/>
      <c r="VY298" s="29"/>
      <c r="VZ298" s="29"/>
      <c r="WA298" s="29"/>
      <c r="WB298" s="29"/>
      <c r="WC298" s="29"/>
      <c r="WD298" s="29"/>
      <c r="WE298" s="29"/>
      <c r="WF298" s="29"/>
      <c r="WG298" s="29"/>
      <c r="WH298" s="29"/>
      <c r="WI298" s="29"/>
      <c r="WJ298" s="29"/>
      <c r="WK298" s="29"/>
      <c r="WL298" s="29"/>
      <c r="WM298" s="29"/>
      <c r="WN298" s="29"/>
      <c r="WO298" s="29"/>
      <c r="WP298" s="29"/>
      <c r="WQ298" s="29"/>
      <c r="WR298" s="29"/>
      <c r="WS298" s="29"/>
      <c r="WT298" s="29"/>
      <c r="WU298" s="29"/>
      <c r="WV298" s="29"/>
      <c r="WW298" s="29"/>
      <c r="WX298" s="29"/>
      <c r="WY298" s="29"/>
      <c r="WZ298" s="29"/>
      <c r="XA298" s="29"/>
      <c r="XB298" s="29"/>
      <c r="XC298" s="29"/>
      <c r="XD298" s="29"/>
      <c r="XE298" s="29"/>
      <c r="XF298" s="29"/>
      <c r="XG298" s="29"/>
      <c r="XH298" s="29"/>
      <c r="XI298" s="29"/>
      <c r="XJ298" s="29"/>
      <c r="XK298" s="29"/>
      <c r="XL298" s="29"/>
      <c r="XM298" s="29"/>
      <c r="XN298" s="29"/>
      <c r="XO298" s="29"/>
      <c r="XP298" s="29"/>
      <c r="XQ298" s="29"/>
      <c r="XR298" s="29"/>
      <c r="XS298" s="29"/>
      <c r="XT298" s="29"/>
      <c r="XU298" s="29"/>
      <c r="XV298" s="29"/>
      <c r="XW298" s="29"/>
      <c r="XX298" s="29"/>
      <c r="XY298" s="29"/>
      <c r="XZ298" s="29"/>
      <c r="YA298" s="29"/>
      <c r="YB298" s="29"/>
      <c r="YC298" s="29"/>
      <c r="YD298" s="29"/>
      <c r="YE298" s="29"/>
      <c r="YF298" s="29"/>
      <c r="YG298" s="29"/>
      <c r="YH298" s="29"/>
      <c r="YI298" s="29"/>
      <c r="YJ298" s="29"/>
      <c r="YK298" s="29"/>
      <c r="YL298" s="29"/>
      <c r="YM298" s="29"/>
      <c r="YN298" s="29"/>
      <c r="YO298" s="29"/>
      <c r="YP298" s="29"/>
      <c r="YQ298" s="29"/>
      <c r="YR298" s="29"/>
      <c r="YS298" s="29"/>
      <c r="YT298" s="29"/>
      <c r="YU298" s="29"/>
      <c r="YV298" s="29"/>
      <c r="YW298" s="29"/>
      <c r="YX298" s="29"/>
      <c r="YY298" s="29"/>
      <c r="YZ298" s="29"/>
      <c r="ZA298" s="29"/>
      <c r="ZB298" s="29"/>
      <c r="ZC298" s="29"/>
      <c r="ZD298" s="29"/>
      <c r="ZE298" s="29"/>
      <c r="ZF298" s="29"/>
      <c r="ZG298" s="29"/>
      <c r="ZH298" s="29"/>
      <c r="ZI298" s="29"/>
      <c r="ZJ298" s="29"/>
      <c r="ZK298" s="29"/>
      <c r="ZL298" s="29"/>
      <c r="ZM298" s="29"/>
      <c r="ZN298" s="29"/>
      <c r="ZO298" s="29"/>
      <c r="ZP298" s="29"/>
      <c r="ZQ298" s="29"/>
      <c r="ZR298" s="29"/>
      <c r="ZS298" s="29"/>
      <c r="ZT298" s="29"/>
      <c r="ZU298" s="29"/>
      <c r="ZV298" s="29"/>
      <c r="ZW298" s="29"/>
      <c r="ZX298" s="29"/>
      <c r="ZY298" s="29"/>
      <c r="ZZ298" s="29"/>
      <c r="AAA298" s="29"/>
      <c r="AAB298" s="29"/>
      <c r="AAC298" s="29"/>
      <c r="AAD298" s="29"/>
      <c r="AAE298" s="29"/>
      <c r="AAF298" s="29"/>
      <c r="AAG298" s="29"/>
      <c r="AAH298" s="29"/>
      <c r="AAI298" s="29"/>
      <c r="AAJ298" s="29"/>
      <c r="AAK298" s="29"/>
      <c r="AAL298" s="29"/>
      <c r="AAM298" s="29"/>
      <c r="AAN298" s="29"/>
      <c r="AAO298" s="29"/>
      <c r="AAP298" s="29"/>
      <c r="AAQ298" s="29"/>
      <c r="AAR298" s="29"/>
      <c r="AAS298" s="29"/>
      <c r="AAT298" s="29"/>
      <c r="AAU298" s="29"/>
      <c r="AAV298" s="29"/>
      <c r="AAW298" s="29"/>
      <c r="AAX298" s="29"/>
      <c r="AAY298" s="29"/>
      <c r="AAZ298" s="29"/>
      <c r="ABA298" s="29"/>
      <c r="ABB298" s="29"/>
      <c r="ABC298" s="29"/>
      <c r="ABD298" s="29"/>
      <c r="ABE298" s="29"/>
      <c r="ABF298" s="29"/>
      <c r="ABG298" s="29"/>
      <c r="ABH298" s="29"/>
      <c r="ABI298" s="29"/>
      <c r="ABJ298" s="29"/>
      <c r="ABK298" s="29"/>
      <c r="ABL298" s="29"/>
      <c r="ABM298" s="29"/>
      <c r="ABN298" s="29"/>
      <c r="ABO298" s="29"/>
      <c r="ABP298" s="29"/>
      <c r="ABQ298" s="29"/>
      <c r="ABR298" s="29"/>
      <c r="ABS298" s="29"/>
      <c r="ABT298" s="29"/>
      <c r="ABU298" s="29"/>
      <c r="ABV298" s="29"/>
      <c r="ABW298" s="29"/>
      <c r="ABX298" s="29"/>
      <c r="ABY298" s="29"/>
      <c r="ABZ298" s="29"/>
      <c r="ACA298" s="29"/>
      <c r="ACB298" s="29"/>
      <c r="ACC298" s="29"/>
      <c r="ACD298" s="29"/>
      <c r="ACE298" s="29"/>
      <c r="ACF298" s="29"/>
      <c r="ACG298" s="29"/>
      <c r="ACH298" s="29"/>
      <c r="ACI298" s="29"/>
      <c r="ACJ298" s="29"/>
      <c r="ACK298" s="29"/>
      <c r="ACL298" s="29"/>
      <c r="ACM298" s="29"/>
      <c r="ACN298" s="29"/>
      <c r="ACO298" s="29"/>
      <c r="ACP298" s="29"/>
      <c r="ACQ298" s="29"/>
      <c r="ACR298" s="29"/>
      <c r="ACS298" s="29"/>
      <c r="ACT298" s="29"/>
      <c r="ACU298" s="29"/>
      <c r="ACV298" s="29"/>
      <c r="ACW298" s="29"/>
      <c r="ACX298" s="29"/>
      <c r="ACY298" s="29"/>
      <c r="ACZ298" s="29"/>
      <c r="ADA298" s="29"/>
      <c r="ADB298" s="29"/>
      <c r="ADC298" s="29"/>
      <c r="ADD298" s="29"/>
      <c r="ADE298" s="29"/>
      <c r="ADF298" s="29"/>
      <c r="ADG298" s="29"/>
      <c r="ADH298" s="29"/>
      <c r="ADI298" s="29"/>
      <c r="ADJ298" s="29"/>
      <c r="ADK298" s="29"/>
      <c r="ADL298" s="29"/>
      <c r="ADM298" s="29"/>
      <c r="ADN298" s="29"/>
      <c r="ADO298" s="29"/>
      <c r="ADP298" s="29"/>
      <c r="ADQ298" s="29"/>
      <c r="ADR298" s="29"/>
      <c r="ADS298" s="29"/>
      <c r="ADT298" s="29"/>
      <c r="ADU298" s="29"/>
      <c r="ADV298" s="29"/>
      <c r="ADW298" s="29"/>
      <c r="ADX298" s="29"/>
      <c r="ADY298" s="29"/>
      <c r="ADZ298" s="29"/>
      <c r="AEA298" s="29"/>
      <c r="AEB298" s="29"/>
      <c r="AEC298" s="29"/>
      <c r="AED298" s="29"/>
      <c r="AEE298" s="29"/>
      <c r="AEF298" s="29"/>
      <c r="AEG298" s="29"/>
      <c r="AEH298" s="29"/>
      <c r="AEI298" s="29"/>
      <c r="AEJ298" s="29"/>
      <c r="AEK298" s="29"/>
      <c r="AEL298" s="29"/>
      <c r="AEM298" s="29"/>
      <c r="AEN298" s="29"/>
      <c r="AEO298" s="29"/>
      <c r="AEP298" s="29"/>
      <c r="AEQ298" s="29"/>
      <c r="AER298" s="29"/>
      <c r="AES298" s="29"/>
      <c r="AET298" s="29"/>
      <c r="AEU298" s="29"/>
      <c r="AEV298" s="29"/>
      <c r="AEW298" s="29"/>
      <c r="AEX298" s="29"/>
      <c r="AEY298" s="29"/>
      <c r="AEZ298" s="29"/>
      <c r="AFA298" s="29"/>
      <c r="AFB298" s="29"/>
      <c r="AFC298" s="29"/>
      <c r="AFD298" s="29"/>
      <c r="AFE298" s="29"/>
      <c r="AFF298" s="29"/>
      <c r="AFG298" s="29"/>
      <c r="AFH298" s="29"/>
      <c r="AFI298" s="29"/>
      <c r="AFJ298" s="29"/>
      <c r="AFK298" s="29"/>
      <c r="AFL298" s="29"/>
      <c r="AFM298" s="29"/>
      <c r="AFN298" s="29"/>
      <c r="AFO298" s="29"/>
      <c r="AFP298" s="29"/>
      <c r="AFQ298" s="29"/>
      <c r="AFR298" s="29"/>
      <c r="AFS298" s="29"/>
      <c r="AFT298" s="29"/>
      <c r="AFU298" s="29"/>
      <c r="AFV298" s="29"/>
      <c r="AFW298" s="29"/>
      <c r="AFX298" s="29"/>
      <c r="AFY298" s="29"/>
      <c r="AFZ298" s="29"/>
      <c r="AGA298" s="29"/>
      <c r="AGB298" s="29"/>
      <c r="AGC298" s="29"/>
      <c r="AGD298" s="29"/>
      <c r="AGE298" s="29"/>
      <c r="AGF298" s="29"/>
      <c r="AGG298" s="29"/>
      <c r="AGH298" s="29"/>
      <c r="AGI298" s="29"/>
      <c r="AGJ298" s="29"/>
      <c r="AGK298" s="29"/>
      <c r="AGL298" s="29"/>
      <c r="AGM298" s="29"/>
      <c r="AGN298" s="29"/>
      <c r="AGO298" s="29"/>
      <c r="AGP298" s="29"/>
      <c r="AGQ298" s="29"/>
      <c r="AGR298" s="29"/>
      <c r="AGS298" s="29"/>
      <c r="AGT298" s="29"/>
      <c r="AGU298" s="29"/>
      <c r="AGV298" s="29"/>
      <c r="AGW298" s="29"/>
      <c r="AGX298" s="29"/>
      <c r="AGY298" s="29"/>
      <c r="AGZ298" s="29"/>
      <c r="AHA298" s="29"/>
      <c r="AHB298" s="29"/>
      <c r="AHC298" s="29"/>
      <c r="AHD298" s="29"/>
      <c r="AHE298" s="29"/>
      <c r="AHF298" s="29"/>
      <c r="AHG298" s="29"/>
      <c r="AHH298" s="29"/>
      <c r="AHI298" s="29"/>
      <c r="AHJ298" s="29"/>
      <c r="AHK298" s="29"/>
      <c r="AHL298" s="29"/>
      <c r="AHM298" s="29"/>
      <c r="AHN298" s="29"/>
      <c r="AHO298" s="29"/>
      <c r="AHP298" s="29"/>
      <c r="AHQ298" s="29"/>
      <c r="AHR298" s="29"/>
      <c r="AHS298" s="29"/>
      <c r="AHT298" s="29"/>
      <c r="AHU298" s="29"/>
      <c r="AHV298" s="29"/>
      <c r="AHW298" s="29"/>
      <c r="AHX298" s="29"/>
      <c r="AHY298" s="29"/>
      <c r="AHZ298" s="29"/>
      <c r="AIA298" s="29"/>
      <c r="AIB298" s="29"/>
      <c r="AIC298" s="29"/>
      <c r="AID298" s="29"/>
      <c r="AIE298" s="29"/>
      <c r="AIF298" s="29"/>
      <c r="AIG298" s="29"/>
      <c r="AIH298" s="29"/>
      <c r="AII298" s="29"/>
      <c r="AIJ298" s="29"/>
      <c r="AIK298" s="29"/>
      <c r="AIL298" s="29"/>
      <c r="AIM298" s="29"/>
      <c r="AIN298" s="29"/>
      <c r="AIO298" s="29"/>
      <c r="AIP298" s="29"/>
      <c r="AIQ298" s="29"/>
      <c r="AIR298" s="29"/>
      <c r="AIS298" s="29"/>
      <c r="AIT298" s="29"/>
      <c r="AIU298" s="29"/>
      <c r="AIV298" s="29"/>
      <c r="AIW298" s="29"/>
      <c r="AIX298" s="29"/>
      <c r="AIY298" s="29"/>
      <c r="AIZ298" s="29"/>
      <c r="AJA298" s="29"/>
      <c r="AJB298" s="29"/>
      <c r="AJC298" s="29"/>
      <c r="AJD298" s="29"/>
      <c r="AJE298" s="29"/>
      <c r="AJF298" s="29"/>
      <c r="AJG298" s="29"/>
      <c r="AJH298" s="29"/>
      <c r="AJI298" s="29"/>
      <c r="AJJ298" s="29"/>
      <c r="AJK298" s="29"/>
      <c r="AJL298" s="29"/>
      <c r="AJM298" s="29"/>
      <c r="AJN298" s="29"/>
      <c r="AJO298" s="29"/>
      <c r="AJP298" s="29"/>
      <c r="AJQ298" s="29"/>
      <c r="AJR298" s="29"/>
      <c r="AJS298" s="29"/>
      <c r="AJT298" s="29"/>
      <c r="AJU298" s="29"/>
      <c r="AJV298" s="29"/>
      <c r="AJW298" s="29"/>
      <c r="AJX298" s="29"/>
      <c r="AJY298" s="29"/>
      <c r="AJZ298" s="29"/>
      <c r="AKA298" s="29"/>
      <c r="AKB298" s="29"/>
      <c r="AKC298" s="29"/>
      <c r="AKD298" s="29"/>
      <c r="AKE298" s="29"/>
      <c r="AKF298" s="29"/>
      <c r="AKG298" s="29"/>
      <c r="AKH298" s="29"/>
      <c r="AKI298" s="29"/>
      <c r="AKJ298" s="29"/>
      <c r="AKK298" s="29"/>
      <c r="AKL298" s="29"/>
      <c r="AKM298" s="29"/>
      <c r="AKN298" s="29"/>
      <c r="AKO298" s="29"/>
      <c r="AKP298" s="29"/>
      <c r="AKQ298" s="29"/>
      <c r="AKR298" s="29"/>
      <c r="AKS298" s="29"/>
      <c r="AKT298" s="29"/>
      <c r="AKU298" s="29"/>
      <c r="AKV298" s="29"/>
      <c r="AKW298" s="29"/>
      <c r="AKX298" s="29"/>
      <c r="AKY298" s="29"/>
      <c r="AKZ298" s="29"/>
      <c r="ALA298" s="29"/>
      <c r="ALB298" s="29"/>
      <c r="ALC298" s="29"/>
      <c r="ALD298" s="29"/>
      <c r="ALE298" s="29"/>
      <c r="ALF298" s="29"/>
      <c r="ALG298" s="29"/>
      <c r="ALH298" s="29"/>
      <c r="ALI298" s="29"/>
      <c r="ALJ298" s="29"/>
      <c r="ALK298" s="29"/>
      <c r="ALL298" s="29"/>
      <c r="ALM298" s="29"/>
      <c r="ALN298" s="29"/>
      <c r="ALO298" s="29"/>
      <c r="ALP298" s="29"/>
      <c r="ALQ298" s="29"/>
      <c r="ALR298" s="29"/>
      <c r="ALS298" s="29"/>
      <c r="ALT298" s="29"/>
      <c r="ALU298" s="29"/>
      <c r="ALV298" s="29"/>
      <c r="ALW298" s="29"/>
      <c r="ALX298" s="29"/>
      <c r="ALY298" s="29"/>
      <c r="ALZ298" s="29"/>
      <c r="AMA298" s="29"/>
      <c r="AMB298" s="29"/>
      <c r="AMC298" s="29"/>
      <c r="AMD298" s="29"/>
      <c r="AME298" s="29"/>
      <c r="AMF298" s="29"/>
      <c r="AMG298" s="29"/>
      <c r="AMH298" s="29"/>
      <c r="AMI298" s="29"/>
      <c r="AMJ298" s="29"/>
    </row>
    <row r="299" spans="1:1024" s="45" customFormat="1" ht="38.25" customHeight="1">
      <c r="A299" s="451"/>
      <c r="B299" s="453"/>
      <c r="C299" s="370"/>
      <c r="D299" s="415"/>
      <c r="E299" s="413"/>
      <c r="F299" s="413"/>
      <c r="G299" s="413"/>
      <c r="H299" s="413"/>
      <c r="I299" s="413"/>
      <c r="J299" s="413"/>
      <c r="K299" s="413"/>
      <c r="L299" s="413"/>
      <c r="M299" s="413"/>
      <c r="N299" s="413"/>
      <c r="O299" s="413"/>
      <c r="P299" s="413"/>
      <c r="Q299" s="28" t="s">
        <v>75</v>
      </c>
      <c r="R299" s="28">
        <v>1</v>
      </c>
      <c r="S299" s="413"/>
      <c r="T299" s="413"/>
      <c r="U299" s="413"/>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c r="CA299" s="29"/>
      <c r="CB299" s="29"/>
      <c r="CC299" s="29"/>
      <c r="CD299" s="29"/>
      <c r="CE299" s="29"/>
      <c r="CF299" s="29"/>
      <c r="CG299" s="29"/>
      <c r="CH299" s="29"/>
      <c r="CI299" s="29"/>
      <c r="CJ299" s="29"/>
      <c r="CK299" s="29"/>
      <c r="CL299" s="29"/>
      <c r="CM299" s="29"/>
      <c r="CN299" s="29"/>
      <c r="CO299" s="29"/>
      <c r="CP299" s="29"/>
      <c r="CQ299" s="29"/>
      <c r="CR299" s="29"/>
      <c r="CS299" s="29"/>
      <c r="CT299" s="29"/>
      <c r="CU299" s="29"/>
      <c r="CV299" s="29"/>
      <c r="CW299" s="29"/>
      <c r="CX299" s="29"/>
      <c r="CY299" s="29"/>
      <c r="CZ299" s="29"/>
      <c r="DA299" s="29"/>
      <c r="DB299" s="29"/>
      <c r="DC299" s="29"/>
      <c r="DD299" s="29"/>
      <c r="DE299" s="29"/>
      <c r="DF299" s="29"/>
      <c r="DG299" s="29"/>
      <c r="DH299" s="29"/>
      <c r="DI299" s="29"/>
      <c r="DJ299" s="29"/>
      <c r="DK299" s="29"/>
      <c r="DL299" s="29"/>
      <c r="DM299" s="29"/>
      <c r="DN299" s="29"/>
      <c r="DO299" s="29"/>
      <c r="DP299" s="29"/>
      <c r="DQ299" s="29"/>
      <c r="DR299" s="29"/>
      <c r="DS299" s="29"/>
      <c r="DT299" s="29"/>
      <c r="DU299" s="29"/>
      <c r="DV299" s="29"/>
      <c r="DW299" s="29"/>
      <c r="DX299" s="29"/>
      <c r="DY299" s="29"/>
      <c r="DZ299" s="29"/>
      <c r="EA299" s="29"/>
      <c r="EB299" s="29"/>
      <c r="EC299" s="29"/>
      <c r="ED299" s="29"/>
      <c r="EE299" s="29"/>
      <c r="EF299" s="29"/>
      <c r="EG299" s="29"/>
      <c r="EH299" s="29"/>
      <c r="EI299" s="29"/>
      <c r="EJ299" s="29"/>
      <c r="EK299" s="29"/>
      <c r="EL299" s="29"/>
      <c r="EM299" s="29"/>
      <c r="EN299" s="29"/>
      <c r="EO299" s="29"/>
      <c r="EP299" s="29"/>
      <c r="EQ299" s="29"/>
      <c r="ER299" s="29"/>
      <c r="ES299" s="29"/>
      <c r="ET299" s="29"/>
      <c r="EU299" s="29"/>
      <c r="EV299" s="29"/>
      <c r="EW299" s="29"/>
      <c r="EX299" s="29"/>
      <c r="EY299" s="29"/>
      <c r="EZ299" s="29"/>
      <c r="FA299" s="29"/>
      <c r="FB299" s="29"/>
      <c r="FC299" s="29"/>
      <c r="FD299" s="29"/>
      <c r="FE299" s="29"/>
      <c r="FF299" s="29"/>
      <c r="FG299" s="29"/>
      <c r="FH299" s="29"/>
      <c r="FI299" s="29"/>
      <c r="FJ299" s="29"/>
      <c r="FK299" s="29"/>
      <c r="FL299" s="29"/>
      <c r="FM299" s="29"/>
      <c r="FN299" s="29"/>
      <c r="FO299" s="29"/>
      <c r="FP299" s="29"/>
      <c r="FQ299" s="29"/>
      <c r="FR299" s="29"/>
      <c r="FS299" s="29"/>
      <c r="FT299" s="29"/>
      <c r="FU299" s="29"/>
      <c r="FV299" s="29"/>
      <c r="FW299" s="29"/>
      <c r="FX299" s="29"/>
      <c r="FY299" s="29"/>
      <c r="FZ299" s="29"/>
      <c r="GA299" s="29"/>
      <c r="GB299" s="29"/>
      <c r="GC299" s="29"/>
      <c r="GD299" s="29"/>
      <c r="GE299" s="29"/>
      <c r="GF299" s="29"/>
      <c r="GG299" s="29"/>
      <c r="GH299" s="29"/>
      <c r="GI299" s="29"/>
      <c r="GJ299" s="29"/>
      <c r="GK299" s="29"/>
      <c r="GL299" s="29"/>
      <c r="GM299" s="29"/>
      <c r="GN299" s="29"/>
      <c r="GO299" s="29"/>
      <c r="GP299" s="29"/>
      <c r="GQ299" s="29"/>
      <c r="GR299" s="29"/>
      <c r="GS299" s="29"/>
      <c r="GT299" s="29"/>
      <c r="GU299" s="29"/>
      <c r="GV299" s="29"/>
      <c r="GW299" s="29"/>
      <c r="GX299" s="29"/>
      <c r="GY299" s="29"/>
      <c r="GZ299" s="29"/>
      <c r="HA299" s="29"/>
      <c r="HB299" s="29"/>
      <c r="HC299" s="29"/>
      <c r="HD299" s="29"/>
      <c r="HE299" s="29"/>
      <c r="HF299" s="29"/>
      <c r="HG299" s="29"/>
      <c r="HH299" s="29"/>
      <c r="HI299" s="29"/>
      <c r="HJ299" s="29"/>
      <c r="HK299" s="29"/>
      <c r="HL299" s="29"/>
      <c r="HM299" s="29"/>
      <c r="HN299" s="29"/>
      <c r="HO299" s="29"/>
      <c r="HP299" s="29"/>
      <c r="HQ299" s="29"/>
      <c r="HR299" s="29"/>
      <c r="HS299" s="29"/>
      <c r="HT299" s="29"/>
      <c r="HU299" s="29"/>
      <c r="HV299" s="29"/>
      <c r="HW299" s="29"/>
      <c r="HX299" s="29"/>
      <c r="HY299" s="29"/>
      <c r="HZ299" s="29"/>
      <c r="IA299" s="29"/>
      <c r="IB299" s="29"/>
      <c r="IC299" s="29"/>
      <c r="ID299" s="29"/>
      <c r="IE299" s="29"/>
      <c r="IF299" s="29"/>
      <c r="IG299" s="29"/>
      <c r="IH299" s="29"/>
      <c r="II299" s="29"/>
      <c r="IJ299" s="29"/>
      <c r="IK299" s="29"/>
      <c r="IL299" s="29"/>
      <c r="IM299" s="29"/>
      <c r="IN299" s="29"/>
      <c r="IO299" s="29"/>
      <c r="IP299" s="29"/>
      <c r="IQ299" s="29"/>
      <c r="IR299" s="29"/>
      <c r="IS299" s="29"/>
      <c r="IT299" s="29"/>
      <c r="IU299" s="29"/>
      <c r="IV299" s="29"/>
      <c r="IW299" s="29"/>
      <c r="IX299" s="29"/>
      <c r="IY299" s="29"/>
      <c r="IZ299" s="29"/>
      <c r="JA299" s="29"/>
      <c r="JB299" s="29"/>
      <c r="JC299" s="29"/>
      <c r="JD299" s="29"/>
      <c r="JE299" s="29"/>
      <c r="JF299" s="29"/>
      <c r="JG299" s="29"/>
      <c r="JH299" s="29"/>
      <c r="JI299" s="29"/>
      <c r="JJ299" s="29"/>
      <c r="JK299" s="29"/>
      <c r="JL299" s="29"/>
      <c r="JM299" s="29"/>
      <c r="JN299" s="29"/>
      <c r="JO299" s="29"/>
      <c r="JP299" s="29"/>
      <c r="JQ299" s="29"/>
      <c r="JR299" s="29"/>
      <c r="JS299" s="29"/>
      <c r="JT299" s="29"/>
      <c r="JU299" s="29"/>
      <c r="JV299" s="29"/>
      <c r="JW299" s="29"/>
      <c r="JX299" s="29"/>
      <c r="JY299" s="29"/>
      <c r="JZ299" s="29"/>
      <c r="KA299" s="29"/>
      <c r="KB299" s="29"/>
      <c r="KC299" s="29"/>
      <c r="KD299" s="29"/>
      <c r="KE299" s="29"/>
      <c r="KF299" s="29"/>
      <c r="KG299" s="29"/>
      <c r="KH299" s="29"/>
      <c r="KI299" s="29"/>
      <c r="KJ299" s="29"/>
      <c r="KK299" s="29"/>
      <c r="KL299" s="29"/>
      <c r="KM299" s="29"/>
      <c r="KN299" s="29"/>
      <c r="KO299" s="29"/>
      <c r="KP299" s="29"/>
      <c r="KQ299" s="29"/>
      <c r="KR299" s="29"/>
      <c r="KS299" s="29"/>
      <c r="KT299" s="29"/>
      <c r="KU299" s="29"/>
      <c r="KV299" s="29"/>
      <c r="KW299" s="29"/>
      <c r="KX299" s="29"/>
      <c r="KY299" s="29"/>
      <c r="KZ299" s="29"/>
      <c r="LA299" s="29"/>
      <c r="LB299" s="29"/>
      <c r="LC299" s="29"/>
      <c r="LD299" s="29"/>
      <c r="LE299" s="29"/>
      <c r="LF299" s="29"/>
      <c r="LG299" s="29"/>
      <c r="LH299" s="29"/>
      <c r="LI299" s="29"/>
      <c r="LJ299" s="29"/>
      <c r="LK299" s="29"/>
      <c r="LL299" s="29"/>
      <c r="LM299" s="29"/>
      <c r="LN299" s="29"/>
      <c r="LO299" s="29"/>
      <c r="LP299" s="29"/>
      <c r="LQ299" s="29"/>
      <c r="LR299" s="29"/>
      <c r="LS299" s="29"/>
      <c r="LT299" s="29"/>
      <c r="LU299" s="29"/>
      <c r="LV299" s="29"/>
      <c r="LW299" s="29"/>
      <c r="LX299" s="29"/>
      <c r="LY299" s="29"/>
      <c r="LZ299" s="29"/>
      <c r="MA299" s="29"/>
      <c r="MB299" s="29"/>
      <c r="MC299" s="29"/>
      <c r="MD299" s="29"/>
      <c r="ME299" s="29"/>
      <c r="MF299" s="29"/>
      <c r="MG299" s="29"/>
      <c r="MH299" s="29"/>
      <c r="MI299" s="29"/>
      <c r="MJ299" s="29"/>
      <c r="MK299" s="29"/>
      <c r="ML299" s="29"/>
      <c r="MM299" s="29"/>
      <c r="MN299" s="29"/>
      <c r="MO299" s="29"/>
      <c r="MP299" s="29"/>
      <c r="MQ299" s="29"/>
      <c r="MR299" s="29"/>
      <c r="MS299" s="29"/>
      <c r="MT299" s="29"/>
      <c r="MU299" s="29"/>
      <c r="MV299" s="29"/>
      <c r="MW299" s="29"/>
      <c r="MX299" s="29"/>
      <c r="MY299" s="29"/>
      <c r="MZ299" s="29"/>
      <c r="NA299" s="29"/>
      <c r="NB299" s="29"/>
      <c r="NC299" s="29"/>
      <c r="ND299" s="29"/>
      <c r="NE299" s="29"/>
      <c r="NF299" s="29"/>
      <c r="NG299" s="29"/>
      <c r="NH299" s="29"/>
      <c r="NI299" s="29"/>
      <c r="NJ299" s="29"/>
      <c r="NK299" s="29"/>
      <c r="NL299" s="29"/>
      <c r="NM299" s="29"/>
      <c r="NN299" s="29"/>
      <c r="NO299" s="29"/>
      <c r="NP299" s="29"/>
      <c r="NQ299" s="29"/>
      <c r="NR299" s="29"/>
      <c r="NS299" s="29"/>
      <c r="NT299" s="29"/>
      <c r="NU299" s="29"/>
      <c r="NV299" s="29"/>
      <c r="NW299" s="29"/>
      <c r="NX299" s="29"/>
      <c r="NY299" s="29"/>
      <c r="NZ299" s="29"/>
      <c r="OA299" s="29"/>
      <c r="OB299" s="29"/>
      <c r="OC299" s="29"/>
      <c r="OD299" s="29"/>
      <c r="OE299" s="29"/>
      <c r="OF299" s="29"/>
      <c r="OG299" s="29"/>
      <c r="OH299" s="29"/>
      <c r="OI299" s="29"/>
      <c r="OJ299" s="29"/>
      <c r="OK299" s="29"/>
      <c r="OL299" s="29"/>
      <c r="OM299" s="29"/>
      <c r="ON299" s="29"/>
      <c r="OO299" s="29"/>
      <c r="OP299" s="29"/>
      <c r="OQ299" s="29"/>
      <c r="OR299" s="29"/>
      <c r="OS299" s="29"/>
      <c r="OT299" s="29"/>
      <c r="OU299" s="29"/>
      <c r="OV299" s="29"/>
      <c r="OW299" s="29"/>
      <c r="OX299" s="29"/>
      <c r="OY299" s="29"/>
      <c r="OZ299" s="29"/>
      <c r="PA299" s="29"/>
      <c r="PB299" s="29"/>
      <c r="PC299" s="29"/>
      <c r="PD299" s="29"/>
      <c r="PE299" s="29"/>
      <c r="PF299" s="29"/>
      <c r="PG299" s="29"/>
      <c r="PH299" s="29"/>
      <c r="PI299" s="29"/>
      <c r="PJ299" s="29"/>
      <c r="PK299" s="29"/>
      <c r="PL299" s="29"/>
      <c r="PM299" s="29"/>
      <c r="PN299" s="29"/>
      <c r="PO299" s="29"/>
      <c r="PP299" s="29"/>
      <c r="PQ299" s="29"/>
      <c r="PR299" s="29"/>
      <c r="PS299" s="29"/>
      <c r="PT299" s="29"/>
      <c r="PU299" s="29"/>
      <c r="PV299" s="29"/>
      <c r="PW299" s="29"/>
      <c r="PX299" s="29"/>
      <c r="PY299" s="29"/>
      <c r="PZ299" s="29"/>
      <c r="QA299" s="29"/>
      <c r="QB299" s="29"/>
      <c r="QC299" s="29"/>
      <c r="QD299" s="29"/>
      <c r="QE299" s="29"/>
      <c r="QF299" s="29"/>
      <c r="QG299" s="29"/>
      <c r="QH299" s="29"/>
      <c r="QI299" s="29"/>
      <c r="QJ299" s="29"/>
      <c r="QK299" s="29"/>
      <c r="QL299" s="29"/>
      <c r="QM299" s="29"/>
      <c r="QN299" s="29"/>
      <c r="QO299" s="29"/>
      <c r="QP299" s="29"/>
      <c r="QQ299" s="29"/>
      <c r="QR299" s="29"/>
      <c r="QS299" s="29"/>
      <c r="QT299" s="29"/>
      <c r="QU299" s="29"/>
      <c r="QV299" s="29"/>
      <c r="QW299" s="29"/>
      <c r="QX299" s="29"/>
      <c r="QY299" s="29"/>
      <c r="QZ299" s="29"/>
      <c r="RA299" s="29"/>
      <c r="RB299" s="29"/>
      <c r="RC299" s="29"/>
      <c r="RD299" s="29"/>
      <c r="RE299" s="29"/>
      <c r="RF299" s="29"/>
      <c r="RG299" s="29"/>
      <c r="RH299" s="29"/>
      <c r="RI299" s="29"/>
      <c r="RJ299" s="29"/>
      <c r="RK299" s="29"/>
      <c r="RL299" s="29"/>
      <c r="RM299" s="29"/>
      <c r="RN299" s="29"/>
      <c r="RO299" s="29"/>
      <c r="RP299" s="29"/>
      <c r="RQ299" s="29"/>
      <c r="RR299" s="29"/>
      <c r="RS299" s="29"/>
      <c r="RT299" s="29"/>
      <c r="RU299" s="29"/>
      <c r="RV299" s="29"/>
      <c r="RW299" s="29"/>
      <c r="RX299" s="29"/>
      <c r="RY299" s="29"/>
      <c r="RZ299" s="29"/>
      <c r="SA299" s="29"/>
      <c r="SB299" s="29"/>
      <c r="SC299" s="29"/>
      <c r="SD299" s="29"/>
      <c r="SE299" s="29"/>
      <c r="SF299" s="29"/>
      <c r="SG299" s="29"/>
      <c r="SH299" s="29"/>
      <c r="SI299" s="29"/>
      <c r="SJ299" s="29"/>
      <c r="SK299" s="29"/>
      <c r="SL299" s="29"/>
      <c r="SM299" s="29"/>
      <c r="SN299" s="29"/>
      <c r="SO299" s="29"/>
      <c r="SP299" s="29"/>
      <c r="SQ299" s="29"/>
      <c r="SR299" s="29"/>
      <c r="SS299" s="29"/>
      <c r="ST299" s="29"/>
      <c r="SU299" s="29"/>
      <c r="SV299" s="29"/>
      <c r="SW299" s="29"/>
      <c r="SX299" s="29"/>
      <c r="SY299" s="29"/>
      <c r="SZ299" s="29"/>
      <c r="TA299" s="29"/>
      <c r="TB299" s="29"/>
      <c r="TC299" s="29"/>
      <c r="TD299" s="29"/>
      <c r="TE299" s="29"/>
      <c r="TF299" s="29"/>
      <c r="TG299" s="29"/>
      <c r="TH299" s="29"/>
      <c r="TI299" s="29"/>
      <c r="TJ299" s="29"/>
      <c r="TK299" s="29"/>
      <c r="TL299" s="29"/>
      <c r="TM299" s="29"/>
      <c r="TN299" s="29"/>
      <c r="TO299" s="29"/>
      <c r="TP299" s="29"/>
      <c r="TQ299" s="29"/>
      <c r="TR299" s="29"/>
      <c r="TS299" s="29"/>
      <c r="TT299" s="29"/>
      <c r="TU299" s="29"/>
      <c r="TV299" s="29"/>
      <c r="TW299" s="29"/>
      <c r="TX299" s="29"/>
      <c r="TY299" s="29"/>
      <c r="TZ299" s="29"/>
      <c r="UA299" s="29"/>
      <c r="UB299" s="29"/>
      <c r="UC299" s="29"/>
      <c r="UD299" s="29"/>
      <c r="UE299" s="29"/>
      <c r="UF299" s="29"/>
      <c r="UG299" s="29"/>
      <c r="UH299" s="29"/>
      <c r="UI299" s="29"/>
      <c r="UJ299" s="29"/>
      <c r="UK299" s="29"/>
      <c r="UL299" s="29"/>
      <c r="UM299" s="29"/>
      <c r="UN299" s="29"/>
      <c r="UO299" s="29"/>
      <c r="UP299" s="29"/>
      <c r="UQ299" s="29"/>
      <c r="UR299" s="29"/>
      <c r="US299" s="29"/>
      <c r="UT299" s="29"/>
      <c r="UU299" s="29"/>
      <c r="UV299" s="29"/>
      <c r="UW299" s="29"/>
      <c r="UX299" s="29"/>
      <c r="UY299" s="29"/>
      <c r="UZ299" s="29"/>
      <c r="VA299" s="29"/>
      <c r="VB299" s="29"/>
      <c r="VC299" s="29"/>
      <c r="VD299" s="29"/>
      <c r="VE299" s="29"/>
      <c r="VF299" s="29"/>
      <c r="VG299" s="29"/>
      <c r="VH299" s="29"/>
      <c r="VI299" s="29"/>
      <c r="VJ299" s="29"/>
      <c r="VK299" s="29"/>
      <c r="VL299" s="29"/>
      <c r="VM299" s="29"/>
      <c r="VN299" s="29"/>
      <c r="VO299" s="29"/>
      <c r="VP299" s="29"/>
      <c r="VQ299" s="29"/>
      <c r="VR299" s="29"/>
      <c r="VS299" s="29"/>
      <c r="VT299" s="29"/>
      <c r="VU299" s="29"/>
      <c r="VV299" s="29"/>
      <c r="VW299" s="29"/>
      <c r="VX299" s="29"/>
      <c r="VY299" s="29"/>
      <c r="VZ299" s="29"/>
      <c r="WA299" s="29"/>
      <c r="WB299" s="29"/>
      <c r="WC299" s="29"/>
      <c r="WD299" s="29"/>
      <c r="WE299" s="29"/>
      <c r="WF299" s="29"/>
      <c r="WG299" s="29"/>
      <c r="WH299" s="29"/>
      <c r="WI299" s="29"/>
      <c r="WJ299" s="29"/>
      <c r="WK299" s="29"/>
      <c r="WL299" s="29"/>
      <c r="WM299" s="29"/>
      <c r="WN299" s="29"/>
      <c r="WO299" s="29"/>
      <c r="WP299" s="29"/>
      <c r="WQ299" s="29"/>
      <c r="WR299" s="29"/>
      <c r="WS299" s="29"/>
      <c r="WT299" s="29"/>
      <c r="WU299" s="29"/>
      <c r="WV299" s="29"/>
      <c r="WW299" s="29"/>
      <c r="WX299" s="29"/>
      <c r="WY299" s="29"/>
      <c r="WZ299" s="29"/>
      <c r="XA299" s="29"/>
      <c r="XB299" s="29"/>
      <c r="XC299" s="29"/>
      <c r="XD299" s="29"/>
      <c r="XE299" s="29"/>
      <c r="XF299" s="29"/>
      <c r="XG299" s="29"/>
      <c r="XH299" s="29"/>
      <c r="XI299" s="29"/>
      <c r="XJ299" s="29"/>
      <c r="XK299" s="29"/>
      <c r="XL299" s="29"/>
      <c r="XM299" s="29"/>
      <c r="XN299" s="29"/>
      <c r="XO299" s="29"/>
      <c r="XP299" s="29"/>
      <c r="XQ299" s="29"/>
      <c r="XR299" s="29"/>
      <c r="XS299" s="29"/>
      <c r="XT299" s="29"/>
      <c r="XU299" s="29"/>
      <c r="XV299" s="29"/>
      <c r="XW299" s="29"/>
      <c r="XX299" s="29"/>
      <c r="XY299" s="29"/>
      <c r="XZ299" s="29"/>
      <c r="YA299" s="29"/>
      <c r="YB299" s="29"/>
      <c r="YC299" s="29"/>
      <c r="YD299" s="29"/>
      <c r="YE299" s="29"/>
      <c r="YF299" s="29"/>
      <c r="YG299" s="29"/>
      <c r="YH299" s="29"/>
      <c r="YI299" s="29"/>
      <c r="YJ299" s="29"/>
      <c r="YK299" s="29"/>
      <c r="YL299" s="29"/>
      <c r="YM299" s="29"/>
      <c r="YN299" s="29"/>
      <c r="YO299" s="29"/>
      <c r="YP299" s="29"/>
      <c r="YQ299" s="29"/>
      <c r="YR299" s="29"/>
      <c r="YS299" s="29"/>
      <c r="YT299" s="29"/>
      <c r="YU299" s="29"/>
      <c r="YV299" s="29"/>
      <c r="YW299" s="29"/>
      <c r="YX299" s="29"/>
      <c r="YY299" s="29"/>
      <c r="YZ299" s="29"/>
      <c r="ZA299" s="29"/>
      <c r="ZB299" s="29"/>
      <c r="ZC299" s="29"/>
      <c r="ZD299" s="29"/>
      <c r="ZE299" s="29"/>
      <c r="ZF299" s="29"/>
      <c r="ZG299" s="29"/>
      <c r="ZH299" s="29"/>
      <c r="ZI299" s="29"/>
      <c r="ZJ299" s="29"/>
      <c r="ZK299" s="29"/>
      <c r="ZL299" s="29"/>
      <c r="ZM299" s="29"/>
      <c r="ZN299" s="29"/>
      <c r="ZO299" s="29"/>
      <c r="ZP299" s="29"/>
      <c r="ZQ299" s="29"/>
      <c r="ZR299" s="29"/>
      <c r="ZS299" s="29"/>
      <c r="ZT299" s="29"/>
      <c r="ZU299" s="29"/>
      <c r="ZV299" s="29"/>
      <c r="ZW299" s="29"/>
      <c r="ZX299" s="29"/>
      <c r="ZY299" s="29"/>
      <c r="ZZ299" s="29"/>
      <c r="AAA299" s="29"/>
      <c r="AAB299" s="29"/>
      <c r="AAC299" s="29"/>
      <c r="AAD299" s="29"/>
      <c r="AAE299" s="29"/>
      <c r="AAF299" s="29"/>
      <c r="AAG299" s="29"/>
      <c r="AAH299" s="29"/>
      <c r="AAI299" s="29"/>
      <c r="AAJ299" s="29"/>
      <c r="AAK299" s="29"/>
      <c r="AAL299" s="29"/>
      <c r="AAM299" s="29"/>
      <c r="AAN299" s="29"/>
      <c r="AAO299" s="29"/>
      <c r="AAP299" s="29"/>
      <c r="AAQ299" s="29"/>
      <c r="AAR299" s="29"/>
      <c r="AAS299" s="29"/>
      <c r="AAT299" s="29"/>
      <c r="AAU299" s="29"/>
      <c r="AAV299" s="29"/>
      <c r="AAW299" s="29"/>
      <c r="AAX299" s="29"/>
      <c r="AAY299" s="29"/>
      <c r="AAZ299" s="29"/>
      <c r="ABA299" s="29"/>
      <c r="ABB299" s="29"/>
      <c r="ABC299" s="29"/>
      <c r="ABD299" s="29"/>
      <c r="ABE299" s="29"/>
      <c r="ABF299" s="29"/>
      <c r="ABG299" s="29"/>
      <c r="ABH299" s="29"/>
      <c r="ABI299" s="29"/>
      <c r="ABJ299" s="29"/>
      <c r="ABK299" s="29"/>
      <c r="ABL299" s="29"/>
      <c r="ABM299" s="29"/>
      <c r="ABN299" s="29"/>
      <c r="ABO299" s="29"/>
      <c r="ABP299" s="29"/>
      <c r="ABQ299" s="29"/>
      <c r="ABR299" s="29"/>
      <c r="ABS299" s="29"/>
      <c r="ABT299" s="29"/>
      <c r="ABU299" s="29"/>
      <c r="ABV299" s="29"/>
      <c r="ABW299" s="29"/>
      <c r="ABX299" s="29"/>
      <c r="ABY299" s="29"/>
      <c r="ABZ299" s="29"/>
      <c r="ACA299" s="29"/>
      <c r="ACB299" s="29"/>
      <c r="ACC299" s="29"/>
      <c r="ACD299" s="29"/>
      <c r="ACE299" s="29"/>
      <c r="ACF299" s="29"/>
      <c r="ACG299" s="29"/>
      <c r="ACH299" s="29"/>
      <c r="ACI299" s="29"/>
      <c r="ACJ299" s="29"/>
      <c r="ACK299" s="29"/>
      <c r="ACL299" s="29"/>
      <c r="ACM299" s="29"/>
      <c r="ACN299" s="29"/>
      <c r="ACO299" s="29"/>
      <c r="ACP299" s="29"/>
      <c r="ACQ299" s="29"/>
      <c r="ACR299" s="29"/>
      <c r="ACS299" s="29"/>
      <c r="ACT299" s="29"/>
      <c r="ACU299" s="29"/>
      <c r="ACV299" s="29"/>
      <c r="ACW299" s="29"/>
      <c r="ACX299" s="29"/>
      <c r="ACY299" s="29"/>
      <c r="ACZ299" s="29"/>
      <c r="ADA299" s="29"/>
      <c r="ADB299" s="29"/>
      <c r="ADC299" s="29"/>
      <c r="ADD299" s="29"/>
      <c r="ADE299" s="29"/>
      <c r="ADF299" s="29"/>
      <c r="ADG299" s="29"/>
      <c r="ADH299" s="29"/>
      <c r="ADI299" s="29"/>
      <c r="ADJ299" s="29"/>
      <c r="ADK299" s="29"/>
      <c r="ADL299" s="29"/>
      <c r="ADM299" s="29"/>
      <c r="ADN299" s="29"/>
      <c r="ADO299" s="29"/>
      <c r="ADP299" s="29"/>
      <c r="ADQ299" s="29"/>
      <c r="ADR299" s="29"/>
      <c r="ADS299" s="29"/>
      <c r="ADT299" s="29"/>
      <c r="ADU299" s="29"/>
      <c r="ADV299" s="29"/>
      <c r="ADW299" s="29"/>
      <c r="ADX299" s="29"/>
      <c r="ADY299" s="29"/>
      <c r="ADZ299" s="29"/>
      <c r="AEA299" s="29"/>
      <c r="AEB299" s="29"/>
      <c r="AEC299" s="29"/>
      <c r="AED299" s="29"/>
      <c r="AEE299" s="29"/>
      <c r="AEF299" s="29"/>
      <c r="AEG299" s="29"/>
      <c r="AEH299" s="29"/>
      <c r="AEI299" s="29"/>
      <c r="AEJ299" s="29"/>
      <c r="AEK299" s="29"/>
      <c r="AEL299" s="29"/>
      <c r="AEM299" s="29"/>
      <c r="AEN299" s="29"/>
      <c r="AEO299" s="29"/>
      <c r="AEP299" s="29"/>
      <c r="AEQ299" s="29"/>
      <c r="AER299" s="29"/>
      <c r="AES299" s="29"/>
      <c r="AET299" s="29"/>
      <c r="AEU299" s="29"/>
      <c r="AEV299" s="29"/>
      <c r="AEW299" s="29"/>
      <c r="AEX299" s="29"/>
      <c r="AEY299" s="29"/>
      <c r="AEZ299" s="29"/>
      <c r="AFA299" s="29"/>
      <c r="AFB299" s="29"/>
      <c r="AFC299" s="29"/>
      <c r="AFD299" s="29"/>
      <c r="AFE299" s="29"/>
      <c r="AFF299" s="29"/>
      <c r="AFG299" s="29"/>
      <c r="AFH299" s="29"/>
      <c r="AFI299" s="29"/>
      <c r="AFJ299" s="29"/>
      <c r="AFK299" s="29"/>
      <c r="AFL299" s="29"/>
      <c r="AFM299" s="29"/>
      <c r="AFN299" s="29"/>
      <c r="AFO299" s="29"/>
      <c r="AFP299" s="29"/>
      <c r="AFQ299" s="29"/>
      <c r="AFR299" s="29"/>
      <c r="AFS299" s="29"/>
      <c r="AFT299" s="29"/>
      <c r="AFU299" s="29"/>
      <c r="AFV299" s="29"/>
      <c r="AFW299" s="29"/>
      <c r="AFX299" s="29"/>
      <c r="AFY299" s="29"/>
      <c r="AFZ299" s="29"/>
      <c r="AGA299" s="29"/>
      <c r="AGB299" s="29"/>
      <c r="AGC299" s="29"/>
      <c r="AGD299" s="29"/>
      <c r="AGE299" s="29"/>
      <c r="AGF299" s="29"/>
      <c r="AGG299" s="29"/>
      <c r="AGH299" s="29"/>
      <c r="AGI299" s="29"/>
      <c r="AGJ299" s="29"/>
      <c r="AGK299" s="29"/>
      <c r="AGL299" s="29"/>
      <c r="AGM299" s="29"/>
      <c r="AGN299" s="29"/>
      <c r="AGO299" s="29"/>
      <c r="AGP299" s="29"/>
      <c r="AGQ299" s="29"/>
      <c r="AGR299" s="29"/>
      <c r="AGS299" s="29"/>
      <c r="AGT299" s="29"/>
      <c r="AGU299" s="29"/>
      <c r="AGV299" s="29"/>
      <c r="AGW299" s="29"/>
      <c r="AGX299" s="29"/>
      <c r="AGY299" s="29"/>
      <c r="AGZ299" s="29"/>
      <c r="AHA299" s="29"/>
      <c r="AHB299" s="29"/>
      <c r="AHC299" s="29"/>
      <c r="AHD299" s="29"/>
      <c r="AHE299" s="29"/>
      <c r="AHF299" s="29"/>
      <c r="AHG299" s="29"/>
      <c r="AHH299" s="29"/>
      <c r="AHI299" s="29"/>
      <c r="AHJ299" s="29"/>
      <c r="AHK299" s="29"/>
      <c r="AHL299" s="29"/>
      <c r="AHM299" s="29"/>
      <c r="AHN299" s="29"/>
      <c r="AHO299" s="29"/>
      <c r="AHP299" s="29"/>
      <c r="AHQ299" s="29"/>
      <c r="AHR299" s="29"/>
      <c r="AHS299" s="29"/>
      <c r="AHT299" s="29"/>
      <c r="AHU299" s="29"/>
      <c r="AHV299" s="29"/>
      <c r="AHW299" s="29"/>
      <c r="AHX299" s="29"/>
      <c r="AHY299" s="29"/>
      <c r="AHZ299" s="29"/>
      <c r="AIA299" s="29"/>
      <c r="AIB299" s="29"/>
      <c r="AIC299" s="29"/>
      <c r="AID299" s="29"/>
      <c r="AIE299" s="29"/>
      <c r="AIF299" s="29"/>
      <c r="AIG299" s="29"/>
      <c r="AIH299" s="29"/>
      <c r="AII299" s="29"/>
      <c r="AIJ299" s="29"/>
      <c r="AIK299" s="29"/>
      <c r="AIL299" s="29"/>
      <c r="AIM299" s="29"/>
      <c r="AIN299" s="29"/>
      <c r="AIO299" s="29"/>
      <c r="AIP299" s="29"/>
      <c r="AIQ299" s="29"/>
      <c r="AIR299" s="29"/>
      <c r="AIS299" s="29"/>
      <c r="AIT299" s="29"/>
      <c r="AIU299" s="29"/>
      <c r="AIV299" s="29"/>
      <c r="AIW299" s="29"/>
      <c r="AIX299" s="29"/>
      <c r="AIY299" s="29"/>
      <c r="AIZ299" s="29"/>
      <c r="AJA299" s="29"/>
      <c r="AJB299" s="29"/>
      <c r="AJC299" s="29"/>
      <c r="AJD299" s="29"/>
      <c r="AJE299" s="29"/>
      <c r="AJF299" s="29"/>
      <c r="AJG299" s="29"/>
      <c r="AJH299" s="29"/>
      <c r="AJI299" s="29"/>
      <c r="AJJ299" s="29"/>
      <c r="AJK299" s="29"/>
      <c r="AJL299" s="29"/>
      <c r="AJM299" s="29"/>
      <c r="AJN299" s="29"/>
      <c r="AJO299" s="29"/>
      <c r="AJP299" s="29"/>
      <c r="AJQ299" s="29"/>
      <c r="AJR299" s="29"/>
      <c r="AJS299" s="29"/>
      <c r="AJT299" s="29"/>
      <c r="AJU299" s="29"/>
      <c r="AJV299" s="29"/>
      <c r="AJW299" s="29"/>
      <c r="AJX299" s="29"/>
      <c r="AJY299" s="29"/>
      <c r="AJZ299" s="29"/>
      <c r="AKA299" s="29"/>
      <c r="AKB299" s="29"/>
      <c r="AKC299" s="29"/>
      <c r="AKD299" s="29"/>
      <c r="AKE299" s="29"/>
      <c r="AKF299" s="29"/>
      <c r="AKG299" s="29"/>
      <c r="AKH299" s="29"/>
      <c r="AKI299" s="29"/>
      <c r="AKJ299" s="29"/>
      <c r="AKK299" s="29"/>
      <c r="AKL299" s="29"/>
      <c r="AKM299" s="29"/>
      <c r="AKN299" s="29"/>
      <c r="AKO299" s="29"/>
      <c r="AKP299" s="29"/>
      <c r="AKQ299" s="29"/>
      <c r="AKR299" s="29"/>
      <c r="AKS299" s="29"/>
      <c r="AKT299" s="29"/>
      <c r="AKU299" s="29"/>
      <c r="AKV299" s="29"/>
      <c r="AKW299" s="29"/>
      <c r="AKX299" s="29"/>
      <c r="AKY299" s="29"/>
      <c r="AKZ299" s="29"/>
      <c r="ALA299" s="29"/>
      <c r="ALB299" s="29"/>
      <c r="ALC299" s="29"/>
      <c r="ALD299" s="29"/>
      <c r="ALE299" s="29"/>
      <c r="ALF299" s="29"/>
      <c r="ALG299" s="29"/>
      <c r="ALH299" s="29"/>
      <c r="ALI299" s="29"/>
      <c r="ALJ299" s="29"/>
      <c r="ALK299" s="29"/>
      <c r="ALL299" s="29"/>
      <c r="ALM299" s="29"/>
      <c r="ALN299" s="29"/>
      <c r="ALO299" s="29"/>
      <c r="ALP299" s="29"/>
      <c r="ALQ299" s="29"/>
      <c r="ALR299" s="29"/>
      <c r="ALS299" s="29"/>
      <c r="ALT299" s="29"/>
      <c r="ALU299" s="29"/>
      <c r="ALV299" s="29"/>
      <c r="ALW299" s="29"/>
      <c r="ALX299" s="29"/>
      <c r="ALY299" s="29"/>
      <c r="ALZ299" s="29"/>
      <c r="AMA299" s="29"/>
      <c r="AMB299" s="29"/>
      <c r="AMC299" s="29"/>
      <c r="AMD299" s="29"/>
      <c r="AME299" s="29"/>
      <c r="AMF299" s="29"/>
      <c r="AMG299" s="29"/>
      <c r="AMH299" s="29"/>
      <c r="AMI299" s="29"/>
      <c r="AMJ299" s="29"/>
    </row>
    <row r="300" spans="1:1024" ht="40.15" customHeight="1">
      <c r="A300" s="451"/>
      <c r="B300" s="453"/>
      <c r="C300" s="370"/>
      <c r="D300" s="4" t="s">
        <v>1000</v>
      </c>
      <c r="E300" s="4"/>
      <c r="F300" s="4">
        <f t="shared" ref="F300:T300" si="4">SUM(F215:F299)</f>
        <v>811</v>
      </c>
      <c r="G300" s="4">
        <f t="shared" si="4"/>
        <v>0</v>
      </c>
      <c r="H300" s="4">
        <f t="shared" si="4"/>
        <v>0</v>
      </c>
      <c r="I300" s="4">
        <f t="shared" si="4"/>
        <v>0</v>
      </c>
      <c r="J300" s="4">
        <f t="shared" si="4"/>
        <v>0</v>
      </c>
      <c r="K300" s="4">
        <f t="shared" si="4"/>
        <v>876</v>
      </c>
      <c r="L300" s="4">
        <f t="shared" si="4"/>
        <v>597</v>
      </c>
      <c r="M300" s="4">
        <f t="shared" si="4"/>
        <v>97</v>
      </c>
      <c r="N300" s="4">
        <f t="shared" si="4"/>
        <v>0</v>
      </c>
      <c r="O300" s="4">
        <f t="shared" si="4"/>
        <v>0</v>
      </c>
      <c r="P300" s="4">
        <f t="shared" si="4"/>
        <v>0</v>
      </c>
      <c r="Q300" s="4">
        <f t="shared" si="4"/>
        <v>0</v>
      </c>
      <c r="R300" s="4">
        <f t="shared" si="4"/>
        <v>689</v>
      </c>
      <c r="S300" s="4">
        <f t="shared" si="4"/>
        <v>0</v>
      </c>
      <c r="T300" s="4">
        <f t="shared" si="4"/>
        <v>0</v>
      </c>
      <c r="U300" s="4"/>
    </row>
    <row r="301" spans="1:1024" ht="40.15" customHeight="1">
      <c r="A301" s="451"/>
      <c r="B301" s="453"/>
      <c r="C301" s="364" t="s">
        <v>154</v>
      </c>
      <c r="D301" s="367" t="s">
        <v>275</v>
      </c>
      <c r="E301" s="364" t="s">
        <v>118</v>
      </c>
      <c r="F301" s="364">
        <v>10</v>
      </c>
      <c r="G301" s="364" t="s">
        <v>43</v>
      </c>
      <c r="H301" s="364" t="s">
        <v>40</v>
      </c>
      <c r="I301" s="364" t="s">
        <v>284</v>
      </c>
      <c r="J301" s="364" t="s">
        <v>285</v>
      </c>
      <c r="K301" s="364">
        <v>10</v>
      </c>
      <c r="L301" s="364">
        <v>2</v>
      </c>
      <c r="M301" s="364"/>
      <c r="N301" s="364"/>
      <c r="O301" s="364"/>
      <c r="P301" s="364"/>
      <c r="Q301" s="209" t="s">
        <v>82</v>
      </c>
      <c r="R301" s="209">
        <v>1</v>
      </c>
      <c r="S301" s="209"/>
      <c r="T301" s="209"/>
      <c r="U301" s="209"/>
    </row>
    <row r="302" spans="1:1024" ht="40.15" customHeight="1">
      <c r="A302" s="451"/>
      <c r="B302" s="453"/>
      <c r="C302" s="365"/>
      <c r="D302" s="368"/>
      <c r="E302" s="366"/>
      <c r="F302" s="366"/>
      <c r="G302" s="366"/>
      <c r="H302" s="366"/>
      <c r="I302" s="366"/>
      <c r="J302" s="366"/>
      <c r="K302" s="366"/>
      <c r="L302" s="366"/>
      <c r="M302" s="366"/>
      <c r="N302" s="366"/>
      <c r="O302" s="366"/>
      <c r="P302" s="366"/>
      <c r="Q302" s="209" t="s">
        <v>39</v>
      </c>
      <c r="R302" s="209">
        <v>2</v>
      </c>
      <c r="S302" s="209"/>
      <c r="T302" s="209"/>
      <c r="U302" s="209"/>
    </row>
    <row r="303" spans="1:1024" ht="40.15" customHeight="1">
      <c r="A303" s="451"/>
      <c r="B303" s="453"/>
      <c r="C303" s="365"/>
      <c r="D303" s="367" t="s">
        <v>176</v>
      </c>
      <c r="E303" s="364" t="s">
        <v>118</v>
      </c>
      <c r="F303" s="364">
        <v>1</v>
      </c>
      <c r="G303" s="364" t="s">
        <v>43</v>
      </c>
      <c r="H303" s="364" t="s">
        <v>40</v>
      </c>
      <c r="I303" s="364" t="s">
        <v>284</v>
      </c>
      <c r="J303" s="364" t="s">
        <v>299</v>
      </c>
      <c r="K303" s="364">
        <v>1</v>
      </c>
      <c r="L303" s="364" t="s">
        <v>43</v>
      </c>
      <c r="M303" s="364" t="s">
        <v>43</v>
      </c>
      <c r="N303" s="364" t="s">
        <v>47</v>
      </c>
      <c r="O303" s="364" t="s">
        <v>47</v>
      </c>
      <c r="P303" s="364" t="s">
        <v>47</v>
      </c>
      <c r="Q303" s="209" t="s">
        <v>75</v>
      </c>
      <c r="R303" s="364" t="s">
        <v>43</v>
      </c>
      <c r="S303" s="364" t="s">
        <v>43</v>
      </c>
      <c r="T303" s="364" t="s">
        <v>43</v>
      </c>
      <c r="U303" s="209"/>
    </row>
    <row r="304" spans="1:1024" ht="40.15" customHeight="1">
      <c r="A304" s="451"/>
      <c r="B304" s="453"/>
      <c r="C304" s="365"/>
      <c r="D304" s="369"/>
      <c r="E304" s="365"/>
      <c r="F304" s="365"/>
      <c r="G304" s="365"/>
      <c r="H304" s="365"/>
      <c r="I304" s="365"/>
      <c r="J304" s="365"/>
      <c r="K304" s="365"/>
      <c r="L304" s="365"/>
      <c r="M304" s="365"/>
      <c r="N304" s="365"/>
      <c r="O304" s="365"/>
      <c r="P304" s="365"/>
      <c r="Q304" s="209" t="s">
        <v>76</v>
      </c>
      <c r="R304" s="365"/>
      <c r="S304" s="365"/>
      <c r="T304" s="365"/>
      <c r="U304" s="209"/>
    </row>
    <row r="305" spans="1:21" ht="40.15" customHeight="1">
      <c r="A305" s="451"/>
      <c r="B305" s="453"/>
      <c r="C305" s="365"/>
      <c r="D305" s="369"/>
      <c r="E305" s="365"/>
      <c r="F305" s="365"/>
      <c r="G305" s="365"/>
      <c r="H305" s="365"/>
      <c r="I305" s="365"/>
      <c r="J305" s="365"/>
      <c r="K305" s="365"/>
      <c r="L305" s="365"/>
      <c r="M305" s="365"/>
      <c r="N305" s="365"/>
      <c r="O305" s="365"/>
      <c r="P305" s="365"/>
      <c r="Q305" s="209" t="s">
        <v>39</v>
      </c>
      <c r="R305" s="365"/>
      <c r="S305" s="365"/>
      <c r="T305" s="365"/>
      <c r="U305" s="209"/>
    </row>
    <row r="306" spans="1:21" ht="40.15" customHeight="1">
      <c r="A306" s="451"/>
      <c r="B306" s="453"/>
      <c r="C306" s="365"/>
      <c r="D306" s="369"/>
      <c r="E306" s="365"/>
      <c r="F306" s="365"/>
      <c r="G306" s="365"/>
      <c r="H306" s="365"/>
      <c r="I306" s="365"/>
      <c r="J306" s="365"/>
      <c r="K306" s="365"/>
      <c r="L306" s="365"/>
      <c r="M306" s="365"/>
      <c r="N306" s="365"/>
      <c r="O306" s="365"/>
      <c r="P306" s="365"/>
      <c r="Q306" s="209" t="s">
        <v>81</v>
      </c>
      <c r="R306" s="365"/>
      <c r="S306" s="365"/>
      <c r="T306" s="365"/>
      <c r="U306" s="209"/>
    </row>
    <row r="307" spans="1:21" ht="40.15" customHeight="1">
      <c r="A307" s="451"/>
      <c r="B307" s="453"/>
      <c r="C307" s="365"/>
      <c r="D307" s="369"/>
      <c r="E307" s="365"/>
      <c r="F307" s="365"/>
      <c r="G307" s="365"/>
      <c r="H307" s="365"/>
      <c r="I307" s="365"/>
      <c r="J307" s="365"/>
      <c r="K307" s="365"/>
      <c r="L307" s="365"/>
      <c r="M307" s="365"/>
      <c r="N307" s="365"/>
      <c r="O307" s="365"/>
      <c r="P307" s="365"/>
      <c r="Q307" s="209" t="s">
        <v>100</v>
      </c>
      <c r="R307" s="365"/>
      <c r="S307" s="365"/>
      <c r="T307" s="365"/>
      <c r="U307" s="209"/>
    </row>
    <row r="308" spans="1:21" ht="40.15" customHeight="1">
      <c r="A308" s="451"/>
      <c r="B308" s="453"/>
      <c r="C308" s="365"/>
      <c r="D308" s="368"/>
      <c r="E308" s="366"/>
      <c r="F308" s="366"/>
      <c r="G308" s="366"/>
      <c r="H308" s="366"/>
      <c r="I308" s="366"/>
      <c r="J308" s="366"/>
      <c r="K308" s="366"/>
      <c r="L308" s="366"/>
      <c r="M308" s="366"/>
      <c r="N308" s="366"/>
      <c r="O308" s="366"/>
      <c r="P308" s="366"/>
      <c r="Q308" s="209" t="s">
        <v>82</v>
      </c>
      <c r="R308" s="366"/>
      <c r="S308" s="366"/>
      <c r="T308" s="366"/>
      <c r="U308" s="209"/>
    </row>
    <row r="309" spans="1:21" ht="40.15" customHeight="1">
      <c r="A309" s="451"/>
      <c r="B309" s="453"/>
      <c r="C309" s="365"/>
      <c r="D309" s="235" t="s">
        <v>110</v>
      </c>
      <c r="E309" s="1" t="s">
        <v>118</v>
      </c>
      <c r="F309" s="1">
        <v>25</v>
      </c>
      <c r="G309" s="1" t="s">
        <v>43</v>
      </c>
      <c r="H309" s="209" t="s">
        <v>40</v>
      </c>
      <c r="I309" s="245" t="s">
        <v>284</v>
      </c>
      <c r="J309" s="1" t="s">
        <v>373</v>
      </c>
      <c r="K309" s="1">
        <v>25</v>
      </c>
      <c r="L309" s="1">
        <v>0</v>
      </c>
      <c r="M309" s="1" t="s">
        <v>47</v>
      </c>
      <c r="N309" s="1" t="s">
        <v>47</v>
      </c>
      <c r="O309" s="1" t="s">
        <v>47</v>
      </c>
      <c r="P309" s="1" t="s">
        <v>47</v>
      </c>
      <c r="Q309" s="1" t="s">
        <v>47</v>
      </c>
      <c r="R309" s="1" t="s">
        <v>47</v>
      </c>
      <c r="S309" s="1" t="s">
        <v>47</v>
      </c>
      <c r="T309" s="82" t="s">
        <v>47</v>
      </c>
      <c r="U309" s="24"/>
    </row>
    <row r="310" spans="1:21" ht="40.15" customHeight="1">
      <c r="A310" s="451"/>
      <c r="B310" s="453"/>
      <c r="C310" s="365"/>
      <c r="D310" s="235" t="s">
        <v>112</v>
      </c>
      <c r="E310" s="209" t="s">
        <v>118</v>
      </c>
      <c r="F310" s="209">
        <v>3</v>
      </c>
      <c r="G310" s="292" t="s">
        <v>43</v>
      </c>
      <c r="H310" s="209" t="s">
        <v>40</v>
      </c>
      <c r="I310" s="21" t="s">
        <v>284</v>
      </c>
      <c r="J310" s="209" t="s">
        <v>203</v>
      </c>
      <c r="K310" s="209">
        <v>3</v>
      </c>
      <c r="L310" s="209">
        <v>6</v>
      </c>
      <c r="M310" s="1" t="s">
        <v>47</v>
      </c>
      <c r="N310" s="1" t="s">
        <v>47</v>
      </c>
      <c r="O310" s="1">
        <v>0</v>
      </c>
      <c r="P310" s="1">
        <v>0</v>
      </c>
      <c r="Q310" s="209" t="s">
        <v>42</v>
      </c>
      <c r="R310" s="209">
        <v>6</v>
      </c>
      <c r="S310" s="209" t="s">
        <v>47</v>
      </c>
      <c r="T310" s="84">
        <v>0</v>
      </c>
      <c r="U310" s="209"/>
    </row>
    <row r="311" spans="1:21" ht="40.15" customHeight="1">
      <c r="A311" s="451"/>
      <c r="B311" s="453"/>
      <c r="C311" s="365"/>
      <c r="D311" s="81" t="s">
        <v>117</v>
      </c>
      <c r="E311" s="32" t="s">
        <v>118</v>
      </c>
      <c r="F311" s="31">
        <v>10</v>
      </c>
      <c r="G311" s="31" t="s">
        <v>43</v>
      </c>
      <c r="H311" s="31" t="s">
        <v>40</v>
      </c>
      <c r="I311" s="36" t="s">
        <v>284</v>
      </c>
      <c r="J311" s="31" t="s">
        <v>464</v>
      </c>
      <c r="K311" s="31">
        <v>10</v>
      </c>
      <c r="L311" s="31" t="s">
        <v>43</v>
      </c>
      <c r="M311" s="31" t="s">
        <v>43</v>
      </c>
      <c r="N311" s="31" t="s">
        <v>47</v>
      </c>
      <c r="O311" s="31" t="s">
        <v>47</v>
      </c>
      <c r="P311" s="31" t="s">
        <v>47</v>
      </c>
      <c r="Q311" s="32" t="s">
        <v>47</v>
      </c>
      <c r="R311" s="31" t="s">
        <v>47</v>
      </c>
      <c r="S311" s="32" t="s">
        <v>47</v>
      </c>
      <c r="T311" s="248">
        <v>0</v>
      </c>
      <c r="U311" s="32"/>
    </row>
    <row r="312" spans="1:21" ht="40.15" customHeight="1">
      <c r="A312" s="451"/>
      <c r="B312" s="453"/>
      <c r="C312" s="366"/>
      <c r="D312" s="4" t="s">
        <v>1000</v>
      </c>
      <c r="E312" s="4"/>
      <c r="F312" s="4">
        <f>SUM(F301:F311)</f>
        <v>49</v>
      </c>
      <c r="G312" s="4">
        <f t="shared" ref="G312:T312" si="5">SUM(G301:G311)</f>
        <v>0</v>
      </c>
      <c r="H312" s="4">
        <f t="shared" si="5"/>
        <v>0</v>
      </c>
      <c r="I312" s="4">
        <f t="shared" si="5"/>
        <v>0</v>
      </c>
      <c r="J312" s="4">
        <f t="shared" si="5"/>
        <v>0</v>
      </c>
      <c r="K312" s="4">
        <f t="shared" si="5"/>
        <v>49</v>
      </c>
      <c r="L312" s="4">
        <f t="shared" si="5"/>
        <v>8</v>
      </c>
      <c r="M312" s="4">
        <f t="shared" si="5"/>
        <v>0</v>
      </c>
      <c r="N312" s="4">
        <f t="shared" si="5"/>
        <v>0</v>
      </c>
      <c r="O312" s="4">
        <f t="shared" si="5"/>
        <v>0</v>
      </c>
      <c r="P312" s="4">
        <f t="shared" si="5"/>
        <v>0</v>
      </c>
      <c r="Q312" s="4">
        <f t="shared" si="5"/>
        <v>0</v>
      </c>
      <c r="R312" s="4">
        <f t="shared" si="5"/>
        <v>9</v>
      </c>
      <c r="S312" s="4">
        <f t="shared" si="5"/>
        <v>0</v>
      </c>
      <c r="T312" s="4">
        <f t="shared" si="5"/>
        <v>0</v>
      </c>
      <c r="U312" s="4"/>
    </row>
    <row r="313" spans="1:21" s="223" customFormat="1" ht="39.950000000000003" customHeight="1">
      <c r="A313" s="451"/>
      <c r="B313" s="453"/>
      <c r="C313" s="370" t="s">
        <v>1381</v>
      </c>
      <c r="D313" s="367" t="s">
        <v>275</v>
      </c>
      <c r="E313" s="364" t="s">
        <v>118</v>
      </c>
      <c r="F313" s="364">
        <v>10</v>
      </c>
      <c r="G313" s="364" t="s">
        <v>43</v>
      </c>
      <c r="H313" s="364" t="s">
        <v>40</v>
      </c>
      <c r="I313" s="364" t="s">
        <v>284</v>
      </c>
      <c r="J313" s="364" t="s">
        <v>285</v>
      </c>
      <c r="K313" s="364">
        <v>10</v>
      </c>
      <c r="L313" s="364">
        <v>2</v>
      </c>
      <c r="M313" s="364"/>
      <c r="N313" s="364"/>
      <c r="O313" s="364"/>
      <c r="P313" s="364"/>
      <c r="Q313" s="209" t="s">
        <v>82</v>
      </c>
      <c r="R313" s="209">
        <v>1</v>
      </c>
      <c r="S313" s="209"/>
      <c r="T313" s="209"/>
      <c r="U313" s="209"/>
    </row>
    <row r="314" spans="1:21" s="223" customFormat="1" ht="39.950000000000003" customHeight="1">
      <c r="A314" s="451"/>
      <c r="B314" s="453"/>
      <c r="C314" s="370"/>
      <c r="D314" s="368"/>
      <c r="E314" s="366"/>
      <c r="F314" s="366"/>
      <c r="G314" s="366"/>
      <c r="H314" s="366"/>
      <c r="I314" s="366"/>
      <c r="J314" s="366"/>
      <c r="K314" s="366"/>
      <c r="L314" s="366"/>
      <c r="M314" s="366"/>
      <c r="N314" s="366"/>
      <c r="O314" s="366"/>
      <c r="P314" s="366"/>
      <c r="Q314" s="209" t="s">
        <v>39</v>
      </c>
      <c r="R314" s="209">
        <v>2</v>
      </c>
      <c r="S314" s="209"/>
      <c r="T314" s="209"/>
      <c r="U314" s="209"/>
    </row>
    <row r="315" spans="1:21" s="223" customFormat="1" ht="36">
      <c r="A315" s="451"/>
      <c r="B315" s="453"/>
      <c r="C315" s="370"/>
      <c r="D315" s="367" t="s">
        <v>176</v>
      </c>
      <c r="E315" s="364" t="s">
        <v>118</v>
      </c>
      <c r="F315" s="364">
        <v>1</v>
      </c>
      <c r="G315" s="364" t="s">
        <v>43</v>
      </c>
      <c r="H315" s="364" t="s">
        <v>40</v>
      </c>
      <c r="I315" s="364" t="s">
        <v>284</v>
      </c>
      <c r="J315" s="364" t="s">
        <v>299</v>
      </c>
      <c r="K315" s="364">
        <v>1</v>
      </c>
      <c r="L315" s="364" t="s">
        <v>43</v>
      </c>
      <c r="M315" s="364" t="s">
        <v>43</v>
      </c>
      <c r="N315" s="364" t="s">
        <v>47</v>
      </c>
      <c r="O315" s="364" t="s">
        <v>47</v>
      </c>
      <c r="P315" s="364" t="s">
        <v>47</v>
      </c>
      <c r="Q315" s="209" t="s">
        <v>75</v>
      </c>
      <c r="R315" s="364" t="s">
        <v>43</v>
      </c>
      <c r="S315" s="364" t="s">
        <v>43</v>
      </c>
      <c r="T315" s="364" t="s">
        <v>43</v>
      </c>
      <c r="U315" s="364"/>
    </row>
    <row r="316" spans="1:21" s="223" customFormat="1" ht="39.950000000000003" customHeight="1">
      <c r="A316" s="451"/>
      <c r="B316" s="453"/>
      <c r="C316" s="370"/>
      <c r="D316" s="369"/>
      <c r="E316" s="365"/>
      <c r="F316" s="365"/>
      <c r="G316" s="365"/>
      <c r="H316" s="365"/>
      <c r="I316" s="365"/>
      <c r="J316" s="365"/>
      <c r="K316" s="365"/>
      <c r="L316" s="365"/>
      <c r="M316" s="365"/>
      <c r="N316" s="365"/>
      <c r="O316" s="365"/>
      <c r="P316" s="365"/>
      <c r="Q316" s="209" t="s">
        <v>76</v>
      </c>
      <c r="R316" s="365"/>
      <c r="S316" s="365"/>
      <c r="T316" s="365"/>
      <c r="U316" s="365"/>
    </row>
    <row r="317" spans="1:21" s="223" customFormat="1" ht="39.950000000000003" customHeight="1">
      <c r="A317" s="451"/>
      <c r="B317" s="453"/>
      <c r="C317" s="370"/>
      <c r="D317" s="369"/>
      <c r="E317" s="365"/>
      <c r="F317" s="365"/>
      <c r="G317" s="365"/>
      <c r="H317" s="365"/>
      <c r="I317" s="365"/>
      <c r="J317" s="365"/>
      <c r="K317" s="365"/>
      <c r="L317" s="365"/>
      <c r="M317" s="365"/>
      <c r="N317" s="365"/>
      <c r="O317" s="365"/>
      <c r="P317" s="365"/>
      <c r="Q317" s="209" t="s">
        <v>39</v>
      </c>
      <c r="R317" s="365"/>
      <c r="S317" s="365"/>
      <c r="T317" s="365"/>
      <c r="U317" s="365"/>
    </row>
    <row r="318" spans="1:21" s="223" customFormat="1" ht="39.950000000000003" customHeight="1">
      <c r="A318" s="451"/>
      <c r="B318" s="453"/>
      <c r="C318" s="370"/>
      <c r="D318" s="369"/>
      <c r="E318" s="365"/>
      <c r="F318" s="365"/>
      <c r="G318" s="365"/>
      <c r="H318" s="365"/>
      <c r="I318" s="365"/>
      <c r="J318" s="365"/>
      <c r="K318" s="365"/>
      <c r="L318" s="365"/>
      <c r="M318" s="365"/>
      <c r="N318" s="365"/>
      <c r="O318" s="365"/>
      <c r="P318" s="365"/>
      <c r="Q318" s="209" t="s">
        <v>81</v>
      </c>
      <c r="R318" s="365"/>
      <c r="S318" s="365"/>
      <c r="T318" s="365"/>
      <c r="U318" s="365"/>
    </row>
    <row r="319" spans="1:21" s="223" customFormat="1" ht="39.950000000000003" customHeight="1">
      <c r="A319" s="451"/>
      <c r="B319" s="453"/>
      <c r="C319" s="370"/>
      <c r="D319" s="369"/>
      <c r="E319" s="365"/>
      <c r="F319" s="365"/>
      <c r="G319" s="365"/>
      <c r="H319" s="365"/>
      <c r="I319" s="365"/>
      <c r="J319" s="365"/>
      <c r="K319" s="365"/>
      <c r="L319" s="365"/>
      <c r="M319" s="365"/>
      <c r="N319" s="365"/>
      <c r="O319" s="365"/>
      <c r="P319" s="365"/>
      <c r="Q319" s="209" t="s">
        <v>100</v>
      </c>
      <c r="R319" s="365"/>
      <c r="S319" s="365"/>
      <c r="T319" s="365"/>
      <c r="U319" s="365"/>
    </row>
    <row r="320" spans="1:21" s="223" customFormat="1" ht="54">
      <c r="A320" s="451"/>
      <c r="B320" s="453"/>
      <c r="C320" s="370"/>
      <c r="D320" s="368"/>
      <c r="E320" s="366"/>
      <c r="F320" s="366"/>
      <c r="G320" s="366"/>
      <c r="H320" s="366"/>
      <c r="I320" s="366"/>
      <c r="J320" s="366"/>
      <c r="K320" s="366"/>
      <c r="L320" s="366"/>
      <c r="M320" s="366"/>
      <c r="N320" s="366"/>
      <c r="O320" s="366"/>
      <c r="P320" s="366"/>
      <c r="Q320" s="209" t="s">
        <v>82</v>
      </c>
      <c r="R320" s="366"/>
      <c r="S320" s="366"/>
      <c r="T320" s="366"/>
      <c r="U320" s="366"/>
    </row>
    <row r="321" spans="1:1025" s="45" customFormat="1" ht="40.15" customHeight="1">
      <c r="A321" s="451"/>
      <c r="B321" s="453"/>
      <c r="C321" s="370"/>
      <c r="D321" s="235" t="s">
        <v>110</v>
      </c>
      <c r="E321" s="1" t="s">
        <v>118</v>
      </c>
      <c r="F321" s="1">
        <v>25</v>
      </c>
      <c r="G321" s="1" t="s">
        <v>43</v>
      </c>
      <c r="H321" s="209" t="s">
        <v>40</v>
      </c>
      <c r="I321" s="209" t="s">
        <v>284</v>
      </c>
      <c r="J321" s="1" t="s">
        <v>373</v>
      </c>
      <c r="K321" s="1">
        <v>25</v>
      </c>
      <c r="L321" s="1">
        <v>0</v>
      </c>
      <c r="M321" s="1" t="s">
        <v>47</v>
      </c>
      <c r="N321" s="1" t="s">
        <v>47</v>
      </c>
      <c r="O321" s="1" t="s">
        <v>47</v>
      </c>
      <c r="P321" s="1" t="s">
        <v>47</v>
      </c>
      <c r="Q321" s="1" t="s">
        <v>47</v>
      </c>
      <c r="R321" s="1" t="s">
        <v>47</v>
      </c>
      <c r="S321" s="1" t="s">
        <v>47</v>
      </c>
      <c r="T321" s="82" t="s">
        <v>47</v>
      </c>
      <c r="U321" s="252"/>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c r="IA321" s="3"/>
      <c r="IB321" s="3"/>
      <c r="IC321" s="3"/>
      <c r="ID321" s="3"/>
      <c r="IE321" s="3"/>
      <c r="IF321" s="3"/>
      <c r="IG321" s="3"/>
      <c r="IH321" s="3"/>
      <c r="II321" s="3"/>
      <c r="IJ321" s="3"/>
      <c r="IK321" s="3"/>
      <c r="IL321" s="3"/>
      <c r="IM321" s="3"/>
      <c r="IN321" s="3"/>
      <c r="IO321" s="3"/>
      <c r="IP321" s="3"/>
      <c r="IQ321" s="3"/>
      <c r="IR321" s="3"/>
      <c r="IS321" s="3"/>
      <c r="IT321" s="3"/>
      <c r="IU321" s="3"/>
      <c r="IV321" s="3"/>
      <c r="IW321" s="3"/>
      <c r="IX321" s="3"/>
      <c r="IY321" s="3"/>
      <c r="IZ321" s="3"/>
      <c r="JA321" s="3"/>
      <c r="JB321" s="3"/>
      <c r="JC321" s="3"/>
      <c r="JD321" s="3"/>
      <c r="JE321" s="3"/>
      <c r="JF321" s="3"/>
      <c r="JG321" s="3"/>
      <c r="JH321" s="3"/>
      <c r="JI321" s="3"/>
      <c r="JJ321" s="3"/>
      <c r="JK321" s="3"/>
      <c r="JL321" s="3"/>
      <c r="JM321" s="3"/>
      <c r="JN321" s="3"/>
      <c r="JO321" s="3"/>
      <c r="JP321" s="3"/>
      <c r="JQ321" s="3"/>
      <c r="JR321" s="3"/>
      <c r="JS321" s="3"/>
      <c r="JT321" s="3"/>
      <c r="JU321" s="3"/>
      <c r="JV321" s="3"/>
      <c r="JW321" s="3"/>
      <c r="JX321" s="3"/>
      <c r="JY321" s="3"/>
      <c r="JZ321" s="3"/>
      <c r="KA321" s="3"/>
      <c r="KB321" s="3"/>
      <c r="KC321" s="3"/>
      <c r="KD321" s="3"/>
      <c r="KE321" s="3"/>
      <c r="KF321" s="3"/>
      <c r="KG321" s="3"/>
      <c r="KH321" s="3"/>
      <c r="KI321" s="3"/>
      <c r="KJ321" s="3"/>
      <c r="KK321" s="3"/>
      <c r="KL321" s="3"/>
      <c r="KM321" s="3"/>
      <c r="KN321" s="3"/>
      <c r="KO321" s="3"/>
      <c r="KP321" s="3"/>
      <c r="KQ321" s="3"/>
      <c r="KR321" s="3"/>
      <c r="KS321" s="3"/>
      <c r="KT321" s="3"/>
      <c r="KU321" s="3"/>
      <c r="KV321" s="3"/>
      <c r="KW321" s="3"/>
      <c r="KX321" s="3"/>
      <c r="KY321" s="3"/>
      <c r="KZ321" s="3"/>
      <c r="LA321" s="3"/>
      <c r="LB321" s="3"/>
      <c r="LC321" s="3"/>
      <c r="LD321" s="3"/>
      <c r="LE321" s="3"/>
      <c r="LF321" s="3"/>
      <c r="LG321" s="3"/>
      <c r="LH321" s="3"/>
      <c r="LI321" s="3"/>
      <c r="LJ321" s="3"/>
      <c r="LK321" s="3"/>
      <c r="LL321" s="3"/>
      <c r="LM321" s="3"/>
      <c r="LN321" s="3"/>
      <c r="LO321" s="3"/>
      <c r="LP321" s="3"/>
      <c r="LQ321" s="3"/>
      <c r="LR321" s="3"/>
      <c r="LS321" s="3"/>
      <c r="LT321" s="3"/>
      <c r="LU321" s="3"/>
      <c r="LV321" s="3"/>
      <c r="LW321" s="3"/>
      <c r="LX321" s="3"/>
      <c r="LY321" s="3"/>
      <c r="LZ321" s="3"/>
      <c r="MA321" s="3"/>
      <c r="MB321" s="3"/>
      <c r="MC321" s="3"/>
      <c r="MD321" s="3"/>
      <c r="ME321" s="3"/>
      <c r="MF321" s="3"/>
      <c r="MG321" s="3"/>
      <c r="MH321" s="3"/>
      <c r="MI321" s="3"/>
      <c r="MJ321" s="3"/>
      <c r="MK321" s="3"/>
      <c r="ML321" s="3"/>
      <c r="MM321" s="3"/>
      <c r="MN321" s="3"/>
      <c r="MO321" s="3"/>
      <c r="MP321" s="3"/>
      <c r="MQ321" s="3"/>
      <c r="MR321" s="3"/>
      <c r="MS321" s="3"/>
      <c r="MT321" s="3"/>
      <c r="MU321" s="3"/>
      <c r="MV321" s="3"/>
      <c r="MW321" s="3"/>
      <c r="MX321" s="3"/>
      <c r="MY321" s="3"/>
      <c r="MZ321" s="3"/>
      <c r="NA321" s="3"/>
      <c r="NB321" s="3"/>
      <c r="NC321" s="3"/>
      <c r="ND321" s="3"/>
      <c r="NE321" s="3"/>
      <c r="NF321" s="3"/>
      <c r="NG321" s="3"/>
      <c r="NH321" s="3"/>
      <c r="NI321" s="3"/>
      <c r="NJ321" s="3"/>
      <c r="NK321" s="3"/>
      <c r="NL321" s="3"/>
      <c r="NM321" s="3"/>
      <c r="NN321" s="3"/>
      <c r="NO321" s="3"/>
      <c r="NP321" s="3"/>
      <c r="NQ321" s="3"/>
      <c r="NR321" s="3"/>
      <c r="NS321" s="3"/>
      <c r="NT321" s="3"/>
      <c r="NU321" s="3"/>
      <c r="NV321" s="3"/>
      <c r="NW321" s="3"/>
      <c r="NX321" s="3"/>
      <c r="NY321" s="3"/>
      <c r="NZ321" s="3"/>
      <c r="OA321" s="3"/>
      <c r="OB321" s="3"/>
      <c r="OC321" s="3"/>
      <c r="OD321" s="3"/>
      <c r="OE321" s="3"/>
      <c r="OF321" s="3"/>
      <c r="OG321" s="3"/>
      <c r="OH321" s="3"/>
      <c r="OI321" s="3"/>
      <c r="OJ321" s="3"/>
      <c r="OK321" s="3"/>
      <c r="OL321" s="3"/>
      <c r="OM321" s="3"/>
      <c r="ON321" s="3"/>
      <c r="OO321" s="3"/>
      <c r="OP321" s="3"/>
      <c r="OQ321" s="3"/>
      <c r="OR321" s="3"/>
      <c r="OS321" s="3"/>
      <c r="OT321" s="3"/>
      <c r="OU321" s="3"/>
      <c r="OV321" s="3"/>
      <c r="OW321" s="3"/>
      <c r="OX321" s="3"/>
      <c r="OY321" s="3"/>
      <c r="OZ321" s="3"/>
      <c r="PA321" s="3"/>
      <c r="PB321" s="3"/>
      <c r="PC321" s="3"/>
      <c r="PD321" s="3"/>
      <c r="PE321" s="3"/>
      <c r="PF321" s="3"/>
      <c r="PG321" s="3"/>
      <c r="PH321" s="3"/>
      <c r="PI321" s="3"/>
      <c r="PJ321" s="3"/>
      <c r="PK321" s="3"/>
      <c r="PL321" s="3"/>
      <c r="PM321" s="3"/>
      <c r="PN321" s="3"/>
      <c r="PO321" s="3"/>
      <c r="PP321" s="3"/>
      <c r="PQ321" s="3"/>
      <c r="PR321" s="3"/>
      <c r="PS321" s="3"/>
      <c r="PT321" s="3"/>
      <c r="PU321" s="3"/>
      <c r="PV321" s="3"/>
      <c r="PW321" s="3"/>
      <c r="PX321" s="3"/>
      <c r="PY321" s="3"/>
      <c r="PZ321" s="3"/>
      <c r="QA321" s="3"/>
      <c r="QB321" s="3"/>
      <c r="QC321" s="3"/>
      <c r="QD321" s="3"/>
      <c r="QE321" s="3"/>
      <c r="QF321" s="3"/>
      <c r="QG321" s="3"/>
      <c r="QH321" s="3"/>
      <c r="QI321" s="3"/>
      <c r="QJ321" s="3"/>
      <c r="QK321" s="3"/>
      <c r="QL321" s="3"/>
      <c r="QM321" s="3"/>
      <c r="QN321" s="3"/>
      <c r="QO321" s="3"/>
      <c r="QP321" s="3"/>
      <c r="QQ321" s="3"/>
      <c r="QR321" s="3"/>
      <c r="QS321" s="3"/>
      <c r="QT321" s="3"/>
      <c r="QU321" s="3"/>
      <c r="QV321" s="3"/>
      <c r="QW321" s="3"/>
      <c r="QX321" s="3"/>
      <c r="QY321" s="3"/>
      <c r="QZ321" s="3"/>
      <c r="RA321" s="3"/>
      <c r="RB321" s="3"/>
      <c r="RC321" s="3"/>
      <c r="RD321" s="3"/>
      <c r="RE321" s="3"/>
      <c r="RF321" s="3"/>
      <c r="RG321" s="3"/>
      <c r="RH321" s="3"/>
      <c r="RI321" s="3"/>
      <c r="RJ321" s="3"/>
      <c r="RK321" s="3"/>
      <c r="RL321" s="3"/>
      <c r="RM321" s="3"/>
      <c r="RN321" s="3"/>
      <c r="RO321" s="3"/>
      <c r="RP321" s="3"/>
      <c r="RQ321" s="3"/>
      <c r="RR321" s="3"/>
      <c r="RS321" s="3"/>
      <c r="RT321" s="3"/>
      <c r="RU321" s="3"/>
      <c r="RV321" s="3"/>
      <c r="RW321" s="3"/>
      <c r="RX321" s="3"/>
      <c r="RY321" s="3"/>
      <c r="RZ321" s="3"/>
      <c r="SA321" s="3"/>
      <c r="SB321" s="3"/>
      <c r="SC321" s="3"/>
      <c r="SD321" s="3"/>
      <c r="SE321" s="3"/>
      <c r="SF321" s="3"/>
      <c r="SG321" s="3"/>
      <c r="SH321" s="3"/>
      <c r="SI321" s="3"/>
      <c r="SJ321" s="3"/>
      <c r="SK321" s="3"/>
      <c r="SL321" s="3"/>
      <c r="SM321" s="3"/>
      <c r="SN321" s="3"/>
      <c r="SO321" s="3"/>
      <c r="SP321" s="3"/>
      <c r="SQ321" s="3"/>
      <c r="SR321" s="3"/>
      <c r="SS321" s="3"/>
      <c r="ST321" s="3"/>
      <c r="SU321" s="3"/>
      <c r="SV321" s="3"/>
      <c r="SW321" s="3"/>
      <c r="SX321" s="3"/>
      <c r="SY321" s="3"/>
      <c r="SZ321" s="3"/>
      <c r="TA321" s="3"/>
      <c r="TB321" s="3"/>
      <c r="TC321" s="3"/>
      <c r="TD321" s="3"/>
      <c r="TE321" s="3"/>
      <c r="TF321" s="3"/>
      <c r="TG321" s="3"/>
      <c r="TH321" s="3"/>
      <c r="TI321" s="3"/>
      <c r="TJ321" s="3"/>
      <c r="TK321" s="3"/>
      <c r="TL321" s="3"/>
      <c r="TM321" s="3"/>
      <c r="TN321" s="3"/>
      <c r="TO321" s="3"/>
      <c r="TP321" s="3"/>
      <c r="TQ321" s="3"/>
      <c r="TR321" s="3"/>
      <c r="TS321" s="3"/>
      <c r="TT321" s="3"/>
      <c r="TU321" s="3"/>
      <c r="TV321" s="3"/>
      <c r="TW321" s="3"/>
      <c r="TX321" s="3"/>
      <c r="TY321" s="3"/>
      <c r="TZ321" s="3"/>
      <c r="UA321" s="3"/>
      <c r="UB321" s="3"/>
      <c r="UC321" s="3"/>
      <c r="UD321" s="3"/>
      <c r="UE321" s="3"/>
      <c r="UF321" s="3"/>
      <c r="UG321" s="3"/>
      <c r="UH321" s="3"/>
      <c r="UI321" s="3"/>
      <c r="UJ321" s="3"/>
      <c r="UK321" s="3"/>
      <c r="UL321" s="3"/>
      <c r="UM321" s="3"/>
      <c r="UN321" s="3"/>
      <c r="UO321" s="3"/>
      <c r="UP321" s="3"/>
      <c r="UQ321" s="3"/>
      <c r="UR321" s="3"/>
      <c r="US321" s="3"/>
      <c r="UT321" s="3"/>
      <c r="UU321" s="3"/>
      <c r="UV321" s="3"/>
      <c r="UW321" s="3"/>
      <c r="UX321" s="3"/>
      <c r="UY321" s="3"/>
      <c r="UZ321" s="3"/>
      <c r="VA321" s="3"/>
      <c r="VB321" s="3"/>
      <c r="VC321" s="3"/>
      <c r="VD321" s="3"/>
      <c r="VE321" s="3"/>
      <c r="VF321" s="3"/>
      <c r="VG321" s="3"/>
      <c r="VH321" s="3"/>
      <c r="VI321" s="3"/>
      <c r="VJ321" s="3"/>
      <c r="VK321" s="3"/>
      <c r="VL321" s="3"/>
      <c r="VM321" s="3"/>
      <c r="VN321" s="3"/>
      <c r="VO321" s="3"/>
      <c r="VP321" s="3"/>
      <c r="VQ321" s="3"/>
      <c r="VR321" s="3"/>
      <c r="VS321" s="3"/>
      <c r="VT321" s="3"/>
      <c r="VU321" s="3"/>
      <c r="VV321" s="3"/>
      <c r="VW321" s="3"/>
      <c r="VX321" s="3"/>
      <c r="VY321" s="3"/>
      <c r="VZ321" s="3"/>
      <c r="WA321" s="3"/>
      <c r="WB321" s="3"/>
      <c r="WC321" s="3"/>
      <c r="WD321" s="3"/>
      <c r="WE321" s="3"/>
      <c r="WF321" s="3"/>
      <c r="WG321" s="3"/>
      <c r="WH321" s="3"/>
      <c r="WI321" s="3"/>
      <c r="WJ321" s="3"/>
      <c r="WK321" s="3"/>
      <c r="WL321" s="3"/>
      <c r="WM321" s="3"/>
      <c r="WN321" s="3"/>
      <c r="WO321" s="3"/>
      <c r="WP321" s="3"/>
      <c r="WQ321" s="3"/>
      <c r="WR321" s="3"/>
      <c r="WS321" s="3"/>
      <c r="WT321" s="3"/>
      <c r="WU321" s="3"/>
      <c r="WV321" s="3"/>
      <c r="WW321" s="3"/>
      <c r="WX321" s="3"/>
      <c r="WY321" s="3"/>
      <c r="WZ321" s="3"/>
      <c r="XA321" s="3"/>
      <c r="XB321" s="3"/>
      <c r="XC321" s="3"/>
      <c r="XD321" s="3"/>
      <c r="XE321" s="3"/>
      <c r="XF321" s="3"/>
      <c r="XG321" s="3"/>
      <c r="XH321" s="3"/>
      <c r="XI321" s="3"/>
      <c r="XJ321" s="3"/>
      <c r="XK321" s="3"/>
      <c r="XL321" s="3"/>
      <c r="XM321" s="3"/>
      <c r="XN321" s="3"/>
      <c r="XO321" s="3"/>
      <c r="XP321" s="3"/>
      <c r="XQ321" s="3"/>
      <c r="XR321" s="3"/>
      <c r="XS321" s="3"/>
      <c r="XT321" s="3"/>
      <c r="XU321" s="3"/>
      <c r="XV321" s="3"/>
      <c r="XW321" s="3"/>
      <c r="XX321" s="3"/>
      <c r="XY321" s="3"/>
      <c r="XZ321" s="3"/>
      <c r="YA321" s="3"/>
      <c r="YB321" s="3"/>
      <c r="YC321" s="3"/>
      <c r="YD321" s="3"/>
      <c r="YE321" s="3"/>
      <c r="YF321" s="3"/>
      <c r="YG321" s="3"/>
      <c r="YH321" s="3"/>
      <c r="YI321" s="3"/>
      <c r="YJ321" s="3"/>
      <c r="YK321" s="3"/>
      <c r="YL321" s="3"/>
      <c r="YM321" s="3"/>
      <c r="YN321" s="3"/>
      <c r="YO321" s="3"/>
      <c r="YP321" s="3"/>
      <c r="YQ321" s="3"/>
      <c r="YR321" s="3"/>
      <c r="YS321" s="3"/>
      <c r="YT321" s="3"/>
      <c r="YU321" s="3"/>
      <c r="YV321" s="3"/>
      <c r="YW321" s="3"/>
      <c r="YX321" s="3"/>
      <c r="YY321" s="3"/>
      <c r="YZ321" s="3"/>
      <c r="ZA321" s="3"/>
      <c r="ZB321" s="3"/>
      <c r="ZC321" s="3"/>
      <c r="ZD321" s="3"/>
      <c r="ZE321" s="3"/>
      <c r="ZF321" s="3"/>
      <c r="ZG321" s="3"/>
      <c r="ZH321" s="3"/>
      <c r="ZI321" s="3"/>
      <c r="ZJ321" s="3"/>
      <c r="ZK321" s="3"/>
      <c r="ZL321" s="3"/>
      <c r="ZM321" s="3"/>
      <c r="ZN321" s="3"/>
      <c r="ZO321" s="3"/>
      <c r="ZP321" s="3"/>
      <c r="ZQ321" s="3"/>
      <c r="ZR321" s="3"/>
      <c r="ZS321" s="3"/>
      <c r="ZT321" s="3"/>
      <c r="ZU321" s="3"/>
      <c r="ZV321" s="3"/>
      <c r="ZW321" s="3"/>
      <c r="ZX321" s="3"/>
      <c r="ZY321" s="3"/>
      <c r="ZZ321" s="3"/>
      <c r="AAA321" s="3"/>
      <c r="AAB321" s="3"/>
      <c r="AAC321" s="3"/>
      <c r="AAD321" s="3"/>
      <c r="AAE321" s="3"/>
      <c r="AAF321" s="3"/>
      <c r="AAG321" s="3"/>
      <c r="AAH321" s="3"/>
      <c r="AAI321" s="3"/>
      <c r="AAJ321" s="3"/>
      <c r="AAK321" s="3"/>
      <c r="AAL321" s="3"/>
      <c r="AAM321" s="3"/>
      <c r="AAN321" s="3"/>
      <c r="AAO321" s="3"/>
      <c r="AAP321" s="3"/>
      <c r="AAQ321" s="3"/>
      <c r="AAR321" s="3"/>
      <c r="AAS321" s="3"/>
      <c r="AAT321" s="3"/>
      <c r="AAU321" s="3"/>
      <c r="AAV321" s="3"/>
      <c r="AAW321" s="3"/>
      <c r="AAX321" s="3"/>
      <c r="AAY321" s="3"/>
      <c r="AAZ321" s="3"/>
      <c r="ABA321" s="3"/>
      <c r="ABB321" s="3"/>
      <c r="ABC321" s="3"/>
      <c r="ABD321" s="3"/>
      <c r="ABE321" s="3"/>
      <c r="ABF321" s="3"/>
      <c r="ABG321" s="3"/>
      <c r="ABH321" s="3"/>
      <c r="ABI321" s="3"/>
      <c r="ABJ321" s="3"/>
      <c r="ABK321" s="3"/>
      <c r="ABL321" s="3"/>
      <c r="ABM321" s="3"/>
      <c r="ABN321" s="3"/>
      <c r="ABO321" s="3"/>
      <c r="ABP321" s="3"/>
      <c r="ABQ321" s="3"/>
      <c r="ABR321" s="3"/>
      <c r="ABS321" s="3"/>
      <c r="ABT321" s="3"/>
      <c r="ABU321" s="3"/>
      <c r="ABV321" s="3"/>
      <c r="ABW321" s="3"/>
      <c r="ABX321" s="3"/>
      <c r="ABY321" s="3"/>
      <c r="ABZ321" s="3"/>
      <c r="ACA321" s="3"/>
      <c r="ACB321" s="3"/>
      <c r="ACC321" s="3"/>
      <c r="ACD321" s="3"/>
      <c r="ACE321" s="3"/>
      <c r="ACF321" s="3"/>
      <c r="ACG321" s="3"/>
      <c r="ACH321" s="3"/>
      <c r="ACI321" s="3"/>
      <c r="ACJ321" s="3"/>
      <c r="ACK321" s="3"/>
      <c r="ACL321" s="3"/>
      <c r="ACM321" s="3"/>
      <c r="ACN321" s="3"/>
      <c r="ACO321" s="3"/>
      <c r="ACP321" s="3"/>
      <c r="ACQ321" s="3"/>
      <c r="ACR321" s="3"/>
      <c r="ACS321" s="3"/>
      <c r="ACT321" s="3"/>
      <c r="ACU321" s="3"/>
      <c r="ACV321" s="3"/>
      <c r="ACW321" s="3"/>
      <c r="ACX321" s="3"/>
      <c r="ACY321" s="3"/>
      <c r="ACZ321" s="3"/>
      <c r="ADA321" s="3"/>
      <c r="ADB321" s="3"/>
      <c r="ADC321" s="3"/>
      <c r="ADD321" s="3"/>
      <c r="ADE321" s="3"/>
      <c r="ADF321" s="3"/>
      <c r="ADG321" s="3"/>
      <c r="ADH321" s="3"/>
      <c r="ADI321" s="3"/>
      <c r="ADJ321" s="3"/>
      <c r="ADK321" s="3"/>
      <c r="ADL321" s="3"/>
      <c r="ADM321" s="3"/>
      <c r="ADN321" s="3"/>
      <c r="ADO321" s="3"/>
      <c r="ADP321" s="3"/>
      <c r="ADQ321" s="3"/>
      <c r="ADR321" s="3"/>
      <c r="ADS321" s="3"/>
      <c r="ADT321" s="3"/>
      <c r="ADU321" s="3"/>
      <c r="ADV321" s="3"/>
      <c r="ADW321" s="3"/>
      <c r="ADX321" s="3"/>
      <c r="ADY321" s="3"/>
      <c r="ADZ321" s="3"/>
      <c r="AEA321" s="3"/>
      <c r="AEB321" s="3"/>
      <c r="AEC321" s="3"/>
      <c r="AED321" s="3"/>
      <c r="AEE321" s="3"/>
      <c r="AEF321" s="3"/>
      <c r="AEG321" s="3"/>
      <c r="AEH321" s="3"/>
      <c r="AEI321" s="3"/>
      <c r="AEJ321" s="3"/>
      <c r="AEK321" s="3"/>
      <c r="AEL321" s="3"/>
      <c r="AEM321" s="3"/>
      <c r="AEN321" s="3"/>
      <c r="AEO321" s="3"/>
      <c r="AEP321" s="3"/>
      <c r="AEQ321" s="3"/>
      <c r="AER321" s="3"/>
      <c r="AES321" s="3"/>
      <c r="AET321" s="3"/>
      <c r="AEU321" s="3"/>
      <c r="AEV321" s="3"/>
      <c r="AEW321" s="3"/>
      <c r="AEX321" s="3"/>
      <c r="AEY321" s="3"/>
      <c r="AEZ321" s="3"/>
      <c r="AFA321" s="3"/>
      <c r="AFB321" s="3"/>
      <c r="AFC321" s="3"/>
      <c r="AFD321" s="3"/>
      <c r="AFE321" s="3"/>
      <c r="AFF321" s="3"/>
      <c r="AFG321" s="3"/>
      <c r="AFH321" s="3"/>
      <c r="AFI321" s="3"/>
      <c r="AFJ321" s="3"/>
      <c r="AFK321" s="3"/>
      <c r="AFL321" s="3"/>
      <c r="AFM321" s="3"/>
      <c r="AFN321" s="3"/>
      <c r="AFO321" s="3"/>
      <c r="AFP321" s="3"/>
      <c r="AFQ321" s="3"/>
      <c r="AFR321" s="3"/>
      <c r="AFS321" s="3"/>
      <c r="AFT321" s="3"/>
      <c r="AFU321" s="3"/>
      <c r="AFV321" s="3"/>
      <c r="AFW321" s="3"/>
      <c r="AFX321" s="3"/>
      <c r="AFY321" s="3"/>
      <c r="AFZ321" s="3"/>
      <c r="AGA321" s="3"/>
      <c r="AGB321" s="3"/>
      <c r="AGC321" s="3"/>
      <c r="AGD321" s="3"/>
      <c r="AGE321" s="3"/>
      <c r="AGF321" s="3"/>
      <c r="AGG321" s="3"/>
      <c r="AGH321" s="3"/>
      <c r="AGI321" s="3"/>
      <c r="AGJ321" s="3"/>
      <c r="AGK321" s="3"/>
      <c r="AGL321" s="3"/>
      <c r="AGM321" s="3"/>
      <c r="AGN321" s="3"/>
      <c r="AGO321" s="3"/>
      <c r="AGP321" s="3"/>
      <c r="AGQ321" s="3"/>
      <c r="AGR321" s="3"/>
      <c r="AGS321" s="3"/>
      <c r="AGT321" s="3"/>
      <c r="AGU321" s="3"/>
      <c r="AGV321" s="3"/>
      <c r="AGW321" s="3"/>
      <c r="AGX321" s="3"/>
      <c r="AGY321" s="3"/>
      <c r="AGZ321" s="3"/>
      <c r="AHA321" s="3"/>
      <c r="AHB321" s="3"/>
      <c r="AHC321" s="3"/>
      <c r="AHD321" s="3"/>
      <c r="AHE321" s="3"/>
      <c r="AHF321" s="3"/>
      <c r="AHG321" s="3"/>
      <c r="AHH321" s="3"/>
      <c r="AHI321" s="3"/>
      <c r="AHJ321" s="3"/>
      <c r="AHK321" s="3"/>
      <c r="AHL321" s="3"/>
      <c r="AHM321" s="3"/>
      <c r="AHN321" s="3"/>
      <c r="AHO321" s="3"/>
      <c r="AHP321" s="3"/>
      <c r="AHQ321" s="3"/>
      <c r="AHR321" s="3"/>
      <c r="AHS321" s="3"/>
      <c r="AHT321" s="3"/>
      <c r="AHU321" s="3"/>
      <c r="AHV321" s="3"/>
      <c r="AHW321" s="3"/>
      <c r="AHX321" s="3"/>
      <c r="AHY321" s="3"/>
      <c r="AHZ321" s="3"/>
      <c r="AIA321" s="3"/>
      <c r="AIB321" s="3"/>
      <c r="AIC321" s="3"/>
      <c r="AID321" s="3"/>
      <c r="AIE321" s="3"/>
      <c r="AIF321" s="3"/>
      <c r="AIG321" s="3"/>
      <c r="AIH321" s="3"/>
      <c r="AII321" s="3"/>
      <c r="AIJ321" s="3"/>
      <c r="AIK321" s="3"/>
      <c r="AIL321" s="3"/>
      <c r="AIM321" s="3"/>
      <c r="AIN321" s="3"/>
      <c r="AIO321" s="3"/>
      <c r="AIP321" s="3"/>
      <c r="AIQ321" s="3"/>
      <c r="AIR321" s="3"/>
      <c r="AIS321" s="3"/>
      <c r="AIT321" s="3"/>
      <c r="AIU321" s="3"/>
      <c r="AIV321" s="3"/>
      <c r="AIW321" s="3"/>
      <c r="AIX321" s="3"/>
      <c r="AIY321" s="3"/>
      <c r="AIZ321" s="3"/>
      <c r="AJA321" s="3"/>
      <c r="AJB321" s="3"/>
      <c r="AJC321" s="3"/>
      <c r="AJD321" s="3"/>
      <c r="AJE321" s="3"/>
      <c r="AJF321" s="3"/>
      <c r="AJG321" s="3"/>
      <c r="AJH321" s="3"/>
      <c r="AJI321" s="3"/>
      <c r="AJJ321" s="3"/>
      <c r="AJK321" s="3"/>
      <c r="AJL321" s="3"/>
      <c r="AJM321" s="3"/>
      <c r="AJN321" s="3"/>
      <c r="AJO321" s="3"/>
      <c r="AJP321" s="3"/>
      <c r="AJQ321" s="3"/>
      <c r="AJR321" s="3"/>
      <c r="AJS321" s="3"/>
      <c r="AJT321" s="3"/>
      <c r="AJU321" s="3"/>
      <c r="AJV321" s="3"/>
      <c r="AJW321" s="3"/>
      <c r="AJX321" s="3"/>
      <c r="AJY321" s="3"/>
      <c r="AJZ321" s="3"/>
      <c r="AKA321" s="3"/>
      <c r="AKB321" s="3"/>
      <c r="AKC321" s="3"/>
      <c r="AKD321" s="3"/>
      <c r="AKE321" s="3"/>
      <c r="AKF321" s="3"/>
      <c r="AKG321" s="3"/>
      <c r="AKH321" s="3"/>
      <c r="AKI321" s="3"/>
      <c r="AKJ321" s="3"/>
      <c r="AKK321" s="3"/>
      <c r="AKL321" s="3"/>
      <c r="AKM321" s="3"/>
      <c r="AKN321" s="3"/>
      <c r="AKO321" s="3"/>
      <c r="AKP321" s="3"/>
      <c r="AKQ321" s="3"/>
      <c r="AKR321" s="3"/>
      <c r="AKS321" s="3"/>
      <c r="AKT321" s="3"/>
      <c r="AKU321" s="3"/>
      <c r="AKV321" s="3"/>
      <c r="AKW321" s="3"/>
      <c r="AKX321" s="3"/>
      <c r="AKY321" s="3"/>
      <c r="AKZ321" s="3"/>
      <c r="ALA321" s="3"/>
      <c r="ALB321" s="3"/>
      <c r="ALC321" s="3"/>
      <c r="ALD321" s="3"/>
      <c r="ALE321" s="3"/>
      <c r="ALF321" s="3"/>
      <c r="ALG321" s="3"/>
      <c r="ALH321" s="3"/>
      <c r="ALI321" s="3"/>
      <c r="ALJ321" s="3"/>
      <c r="ALK321" s="3"/>
      <c r="ALL321" s="3"/>
      <c r="ALM321" s="3"/>
      <c r="ALN321" s="3"/>
      <c r="ALO321" s="3"/>
      <c r="ALP321" s="3"/>
      <c r="ALQ321" s="3"/>
      <c r="ALR321" s="3"/>
      <c r="ALS321" s="3"/>
      <c r="ALT321" s="3"/>
      <c r="ALU321" s="3"/>
      <c r="ALV321" s="3"/>
      <c r="ALW321" s="3"/>
      <c r="ALX321" s="3"/>
      <c r="ALY321" s="3"/>
      <c r="ALZ321" s="3"/>
      <c r="AMA321" s="3"/>
      <c r="AMB321" s="3"/>
      <c r="AMC321" s="3"/>
      <c r="AMD321" s="3"/>
      <c r="AME321" s="3"/>
      <c r="AMF321" s="3"/>
      <c r="AMG321" s="3"/>
      <c r="AMH321" s="3"/>
      <c r="AMI321" s="3"/>
      <c r="AMJ321" s="3"/>
    </row>
    <row r="322" spans="1:1025" s="223" customFormat="1" ht="39.950000000000003" customHeight="1">
      <c r="A322" s="451"/>
      <c r="B322" s="453"/>
      <c r="C322" s="370"/>
      <c r="D322" s="235" t="s">
        <v>112</v>
      </c>
      <c r="E322" s="209" t="s">
        <v>118</v>
      </c>
      <c r="F322" s="209">
        <v>3</v>
      </c>
      <c r="G322" s="1" t="s">
        <v>43</v>
      </c>
      <c r="H322" s="209" t="s">
        <v>40</v>
      </c>
      <c r="I322" s="21" t="s">
        <v>284</v>
      </c>
      <c r="J322" s="209" t="s">
        <v>203</v>
      </c>
      <c r="K322" s="209">
        <v>3</v>
      </c>
      <c r="L322" s="209">
        <v>6</v>
      </c>
      <c r="M322" s="1" t="s">
        <v>47</v>
      </c>
      <c r="N322" s="1" t="s">
        <v>47</v>
      </c>
      <c r="O322" s="1">
        <v>0</v>
      </c>
      <c r="P322" s="1">
        <v>0</v>
      </c>
      <c r="Q322" s="209" t="s">
        <v>42</v>
      </c>
      <c r="R322" s="209">
        <v>6</v>
      </c>
      <c r="S322" s="209" t="s">
        <v>47</v>
      </c>
      <c r="T322" s="84">
        <v>0</v>
      </c>
      <c r="U322" s="252"/>
    </row>
    <row r="323" spans="1:1025" s="47" customFormat="1" ht="39.6" customHeight="1">
      <c r="A323" s="451"/>
      <c r="B323" s="453"/>
      <c r="C323" s="370"/>
      <c r="D323" s="81" t="s">
        <v>117</v>
      </c>
      <c r="E323" s="32" t="s">
        <v>118</v>
      </c>
      <c r="F323" s="31">
        <v>10</v>
      </c>
      <c r="G323" s="31" t="s">
        <v>43</v>
      </c>
      <c r="H323" s="31" t="s">
        <v>40</v>
      </c>
      <c r="I323" s="36" t="s">
        <v>284</v>
      </c>
      <c r="J323" s="31" t="s">
        <v>464</v>
      </c>
      <c r="K323" s="31">
        <v>10</v>
      </c>
      <c r="L323" s="31" t="s">
        <v>43</v>
      </c>
      <c r="M323" s="31" t="s">
        <v>43</v>
      </c>
      <c r="N323" s="31" t="s">
        <v>47</v>
      </c>
      <c r="O323" s="31" t="s">
        <v>47</v>
      </c>
      <c r="P323" s="31" t="s">
        <v>47</v>
      </c>
      <c r="Q323" s="32" t="s">
        <v>47</v>
      </c>
      <c r="R323" s="31" t="s">
        <v>47</v>
      </c>
      <c r="S323" s="32" t="s">
        <v>47</v>
      </c>
      <c r="T323" s="248">
        <v>0</v>
      </c>
      <c r="U323" s="252"/>
    </row>
    <row r="324" spans="1:1025" s="55" customFormat="1" ht="40.15" customHeight="1">
      <c r="A324" s="451"/>
      <c r="B324" s="453"/>
      <c r="C324" s="370"/>
      <c r="D324" s="4" t="s">
        <v>1000</v>
      </c>
      <c r="E324" s="4"/>
      <c r="F324" s="4">
        <f>SUM(F313:F323)</f>
        <v>49</v>
      </c>
      <c r="G324" s="4">
        <f t="shared" ref="G324:T324" si="6">SUM(G313:G323)</f>
        <v>0</v>
      </c>
      <c r="H324" s="4">
        <f t="shared" si="6"/>
        <v>0</v>
      </c>
      <c r="I324" s="4">
        <f t="shared" si="6"/>
        <v>0</v>
      </c>
      <c r="J324" s="4">
        <f t="shared" si="6"/>
        <v>0</v>
      </c>
      <c r="K324" s="4">
        <f t="shared" si="6"/>
        <v>49</v>
      </c>
      <c r="L324" s="4">
        <f t="shared" si="6"/>
        <v>8</v>
      </c>
      <c r="M324" s="4">
        <f t="shared" si="6"/>
        <v>0</v>
      </c>
      <c r="N324" s="4">
        <f t="shared" si="6"/>
        <v>0</v>
      </c>
      <c r="O324" s="4">
        <f t="shared" si="6"/>
        <v>0</v>
      </c>
      <c r="P324" s="4">
        <f t="shared" si="6"/>
        <v>0</v>
      </c>
      <c r="Q324" s="4">
        <f t="shared" si="6"/>
        <v>0</v>
      </c>
      <c r="R324" s="4">
        <f t="shared" si="6"/>
        <v>9</v>
      </c>
      <c r="S324" s="4">
        <f t="shared" si="6"/>
        <v>0</v>
      </c>
      <c r="T324" s="249">
        <f t="shared" si="6"/>
        <v>0</v>
      </c>
      <c r="U324" s="253"/>
    </row>
    <row r="325" spans="1:1025" ht="40.15" customHeight="1">
      <c r="A325" s="451"/>
      <c r="B325" s="453"/>
      <c r="C325" s="389" t="s">
        <v>7</v>
      </c>
      <c r="D325" s="447" t="s">
        <v>2</v>
      </c>
      <c r="E325" s="440" t="s">
        <v>127</v>
      </c>
      <c r="F325" s="440">
        <v>510</v>
      </c>
      <c r="G325" s="440" t="s">
        <v>43</v>
      </c>
      <c r="H325" s="167" t="s">
        <v>65</v>
      </c>
      <c r="I325" s="40" t="s">
        <v>190</v>
      </c>
      <c r="J325" s="167" t="s">
        <v>191</v>
      </c>
      <c r="K325" s="167" t="s">
        <v>47</v>
      </c>
      <c r="L325" s="167" t="s">
        <v>47</v>
      </c>
      <c r="M325" s="167" t="s">
        <v>47</v>
      </c>
      <c r="N325" s="167" t="s">
        <v>978</v>
      </c>
      <c r="O325" s="167">
        <v>10</v>
      </c>
      <c r="P325" s="167">
        <v>0</v>
      </c>
      <c r="Q325" s="167" t="s">
        <v>1408</v>
      </c>
      <c r="R325" s="167" t="s">
        <v>43</v>
      </c>
      <c r="S325" s="167" t="s">
        <v>47</v>
      </c>
      <c r="T325" s="167">
        <v>0</v>
      </c>
      <c r="U325" s="167"/>
    </row>
    <row r="326" spans="1:1025" ht="40.15" customHeight="1">
      <c r="A326" s="451"/>
      <c r="B326" s="453"/>
      <c r="C326" s="390"/>
      <c r="D326" s="448"/>
      <c r="E326" s="442"/>
      <c r="F326" s="442"/>
      <c r="G326" s="441"/>
      <c r="H326" s="167" t="s">
        <v>216</v>
      </c>
      <c r="I326" s="40" t="s">
        <v>947</v>
      </c>
      <c r="J326" s="167"/>
      <c r="K326" s="167" t="s">
        <v>47</v>
      </c>
      <c r="L326" s="167">
        <v>500</v>
      </c>
      <c r="M326" s="167">
        <v>500</v>
      </c>
      <c r="N326" s="167"/>
      <c r="O326" s="167"/>
      <c r="P326" s="167"/>
      <c r="Q326" s="167" t="s">
        <v>1408</v>
      </c>
      <c r="R326" s="167">
        <v>500</v>
      </c>
      <c r="S326" s="167" t="s">
        <v>47</v>
      </c>
      <c r="T326" s="167">
        <v>0</v>
      </c>
      <c r="U326" s="167"/>
    </row>
    <row r="327" spans="1:1025" ht="40.15" customHeight="1">
      <c r="A327" s="451"/>
      <c r="B327" s="453"/>
      <c r="C327" s="390"/>
      <c r="D327" s="449"/>
      <c r="E327" s="167" t="s">
        <v>131</v>
      </c>
      <c r="F327" s="167">
        <v>10</v>
      </c>
      <c r="G327" s="442"/>
      <c r="H327" s="167" t="s">
        <v>216</v>
      </c>
      <c r="I327" s="40" t="s">
        <v>947</v>
      </c>
      <c r="J327" s="167" t="s">
        <v>191</v>
      </c>
      <c r="K327" s="167" t="s">
        <v>47</v>
      </c>
      <c r="L327" s="167">
        <v>10</v>
      </c>
      <c r="M327" s="167">
        <v>10</v>
      </c>
      <c r="N327" s="167"/>
      <c r="O327" s="167"/>
      <c r="P327" s="167"/>
      <c r="Q327" s="167" t="s">
        <v>1408</v>
      </c>
      <c r="R327" s="167">
        <v>10</v>
      </c>
      <c r="S327" s="167" t="s">
        <v>47</v>
      </c>
      <c r="T327" s="167">
        <v>0</v>
      </c>
      <c r="U327" s="342"/>
    </row>
    <row r="328" spans="1:1025" s="45" customFormat="1" ht="40.15" customHeight="1">
      <c r="A328" s="451"/>
      <c r="B328" s="453"/>
      <c r="C328" s="390"/>
      <c r="D328" s="447" t="s">
        <v>102</v>
      </c>
      <c r="E328" s="440" t="s">
        <v>127</v>
      </c>
      <c r="F328" s="440">
        <v>250</v>
      </c>
      <c r="G328" s="440" t="s">
        <v>43</v>
      </c>
      <c r="H328" s="336" t="s">
        <v>40</v>
      </c>
      <c r="I328" s="40" t="s">
        <v>945</v>
      </c>
      <c r="J328" s="336" t="s">
        <v>208</v>
      </c>
      <c r="K328" s="440" t="s">
        <v>47</v>
      </c>
      <c r="L328" s="336">
        <v>740</v>
      </c>
      <c r="M328" s="336">
        <v>741</v>
      </c>
      <c r="N328" s="336" t="s">
        <v>47</v>
      </c>
      <c r="O328" s="336">
        <v>0</v>
      </c>
      <c r="P328" s="336">
        <v>0</v>
      </c>
      <c r="Q328" s="336" t="s">
        <v>86</v>
      </c>
      <c r="R328" s="336">
        <v>740</v>
      </c>
      <c r="S328" s="445" t="s">
        <v>47</v>
      </c>
      <c r="T328" s="440">
        <v>0</v>
      </c>
      <c r="U328" s="167"/>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c r="IP328" s="3"/>
      <c r="IQ328" s="3"/>
      <c r="IR328" s="3"/>
      <c r="IS328" s="3"/>
      <c r="IT328" s="3"/>
      <c r="IU328" s="3"/>
      <c r="IV328" s="3"/>
      <c r="IW328" s="3"/>
      <c r="IX328" s="3"/>
      <c r="IY328" s="3"/>
      <c r="IZ328" s="3"/>
      <c r="JA328" s="3"/>
      <c r="JB328" s="3"/>
      <c r="JC328" s="3"/>
      <c r="JD328" s="3"/>
      <c r="JE328" s="3"/>
      <c r="JF328" s="3"/>
      <c r="JG328" s="3"/>
      <c r="JH328" s="3"/>
      <c r="JI328" s="3"/>
      <c r="JJ328" s="3"/>
      <c r="JK328" s="3"/>
      <c r="JL328" s="3"/>
      <c r="JM328" s="3"/>
      <c r="JN328" s="3"/>
      <c r="JO328" s="3"/>
      <c r="JP328" s="3"/>
      <c r="JQ328" s="3"/>
      <c r="JR328" s="3"/>
      <c r="JS328" s="3"/>
      <c r="JT328" s="3"/>
      <c r="JU328" s="3"/>
      <c r="JV328" s="3"/>
      <c r="JW328" s="3"/>
      <c r="JX328" s="3"/>
      <c r="JY328" s="3"/>
      <c r="JZ328" s="3"/>
      <c r="KA328" s="3"/>
      <c r="KB328" s="3"/>
      <c r="KC328" s="3"/>
      <c r="KD328" s="3"/>
      <c r="KE328" s="3"/>
      <c r="KF328" s="3"/>
      <c r="KG328" s="3"/>
      <c r="KH328" s="3"/>
      <c r="KI328" s="3"/>
      <c r="KJ328" s="3"/>
      <c r="KK328" s="3"/>
      <c r="KL328" s="3"/>
      <c r="KM328" s="3"/>
      <c r="KN328" s="3"/>
      <c r="KO328" s="3"/>
      <c r="KP328" s="3"/>
      <c r="KQ328" s="3"/>
      <c r="KR328" s="3"/>
      <c r="KS328" s="3"/>
      <c r="KT328" s="3"/>
      <c r="KU328" s="3"/>
      <c r="KV328" s="3"/>
      <c r="KW328" s="3"/>
      <c r="KX328" s="3"/>
      <c r="KY328" s="3"/>
      <c r="KZ328" s="3"/>
      <c r="LA328" s="3"/>
      <c r="LB328" s="3"/>
      <c r="LC328" s="3"/>
      <c r="LD328" s="3"/>
      <c r="LE328" s="3"/>
      <c r="LF328" s="3"/>
      <c r="LG328" s="3"/>
      <c r="LH328" s="3"/>
      <c r="LI328" s="3"/>
      <c r="LJ328" s="3"/>
      <c r="LK328" s="3"/>
      <c r="LL328" s="3"/>
      <c r="LM328" s="3"/>
      <c r="LN328" s="3"/>
      <c r="LO328" s="3"/>
      <c r="LP328" s="3"/>
      <c r="LQ328" s="3"/>
      <c r="LR328" s="3"/>
      <c r="LS328" s="3"/>
      <c r="LT328" s="3"/>
      <c r="LU328" s="3"/>
      <c r="LV328" s="3"/>
      <c r="LW328" s="3"/>
      <c r="LX328" s="3"/>
      <c r="LY328" s="3"/>
      <c r="LZ328" s="3"/>
      <c r="MA328" s="3"/>
      <c r="MB328" s="3"/>
      <c r="MC328" s="3"/>
      <c r="MD328" s="3"/>
      <c r="ME328" s="3"/>
      <c r="MF328" s="3"/>
      <c r="MG328" s="3"/>
      <c r="MH328" s="3"/>
      <c r="MI328" s="3"/>
      <c r="MJ328" s="3"/>
      <c r="MK328" s="3"/>
      <c r="ML328" s="3"/>
      <c r="MM328" s="3"/>
      <c r="MN328" s="3"/>
      <c r="MO328" s="3"/>
      <c r="MP328" s="3"/>
      <c r="MQ328" s="3"/>
      <c r="MR328" s="3"/>
      <c r="MS328" s="3"/>
      <c r="MT328" s="3"/>
      <c r="MU328" s="3"/>
      <c r="MV328" s="3"/>
      <c r="MW328" s="3"/>
      <c r="MX328" s="3"/>
      <c r="MY328" s="3"/>
      <c r="MZ328" s="3"/>
      <c r="NA328" s="3"/>
      <c r="NB328" s="3"/>
      <c r="NC328" s="3"/>
      <c r="ND328" s="3"/>
      <c r="NE328" s="3"/>
      <c r="NF328" s="3"/>
      <c r="NG328" s="3"/>
      <c r="NH328" s="3"/>
      <c r="NI328" s="3"/>
      <c r="NJ328" s="3"/>
      <c r="NK328" s="3"/>
      <c r="NL328" s="3"/>
      <c r="NM328" s="3"/>
      <c r="NN328" s="3"/>
      <c r="NO328" s="3"/>
      <c r="NP328" s="3"/>
      <c r="NQ328" s="3"/>
      <c r="NR328" s="3"/>
      <c r="NS328" s="3"/>
      <c r="NT328" s="3"/>
      <c r="NU328" s="3"/>
      <c r="NV328" s="3"/>
      <c r="NW328" s="3"/>
      <c r="NX328" s="3"/>
      <c r="NY328" s="3"/>
      <c r="NZ328" s="3"/>
      <c r="OA328" s="3"/>
      <c r="OB328" s="3"/>
      <c r="OC328" s="3"/>
      <c r="OD328" s="3"/>
      <c r="OE328" s="3"/>
      <c r="OF328" s="3"/>
      <c r="OG328" s="3"/>
      <c r="OH328" s="3"/>
      <c r="OI328" s="3"/>
      <c r="OJ328" s="3"/>
      <c r="OK328" s="3"/>
      <c r="OL328" s="3"/>
      <c r="OM328" s="3"/>
      <c r="ON328" s="3"/>
      <c r="OO328" s="3"/>
      <c r="OP328" s="3"/>
      <c r="OQ328" s="3"/>
      <c r="OR328" s="3"/>
      <c r="OS328" s="3"/>
      <c r="OT328" s="3"/>
      <c r="OU328" s="3"/>
      <c r="OV328" s="3"/>
      <c r="OW328" s="3"/>
      <c r="OX328" s="3"/>
      <c r="OY328" s="3"/>
      <c r="OZ328" s="3"/>
      <c r="PA328" s="3"/>
      <c r="PB328" s="3"/>
      <c r="PC328" s="3"/>
      <c r="PD328" s="3"/>
      <c r="PE328" s="3"/>
      <c r="PF328" s="3"/>
      <c r="PG328" s="3"/>
      <c r="PH328" s="3"/>
      <c r="PI328" s="3"/>
      <c r="PJ328" s="3"/>
      <c r="PK328" s="3"/>
      <c r="PL328" s="3"/>
      <c r="PM328" s="3"/>
      <c r="PN328" s="3"/>
      <c r="PO328" s="3"/>
      <c r="PP328" s="3"/>
      <c r="PQ328" s="3"/>
      <c r="PR328" s="3"/>
      <c r="PS328" s="3"/>
      <c r="PT328" s="3"/>
      <c r="PU328" s="3"/>
      <c r="PV328" s="3"/>
      <c r="PW328" s="3"/>
      <c r="PX328" s="3"/>
      <c r="PY328" s="3"/>
      <c r="PZ328" s="3"/>
      <c r="QA328" s="3"/>
      <c r="QB328" s="3"/>
      <c r="QC328" s="3"/>
      <c r="QD328" s="3"/>
      <c r="QE328" s="3"/>
      <c r="QF328" s="3"/>
      <c r="QG328" s="3"/>
      <c r="QH328" s="3"/>
      <c r="QI328" s="3"/>
      <c r="QJ328" s="3"/>
      <c r="QK328" s="3"/>
      <c r="QL328" s="3"/>
      <c r="QM328" s="3"/>
      <c r="QN328" s="3"/>
      <c r="QO328" s="3"/>
      <c r="QP328" s="3"/>
      <c r="QQ328" s="3"/>
      <c r="QR328" s="3"/>
      <c r="QS328" s="3"/>
      <c r="QT328" s="3"/>
      <c r="QU328" s="3"/>
      <c r="QV328" s="3"/>
      <c r="QW328" s="3"/>
      <c r="QX328" s="3"/>
      <c r="QY328" s="3"/>
      <c r="QZ328" s="3"/>
      <c r="RA328" s="3"/>
      <c r="RB328" s="3"/>
      <c r="RC328" s="3"/>
      <c r="RD328" s="3"/>
      <c r="RE328" s="3"/>
      <c r="RF328" s="3"/>
      <c r="RG328" s="3"/>
      <c r="RH328" s="3"/>
      <c r="RI328" s="3"/>
      <c r="RJ328" s="3"/>
      <c r="RK328" s="3"/>
      <c r="RL328" s="3"/>
      <c r="RM328" s="3"/>
      <c r="RN328" s="3"/>
      <c r="RO328" s="3"/>
      <c r="RP328" s="3"/>
      <c r="RQ328" s="3"/>
      <c r="RR328" s="3"/>
      <c r="RS328" s="3"/>
      <c r="RT328" s="3"/>
      <c r="RU328" s="3"/>
      <c r="RV328" s="3"/>
      <c r="RW328" s="3"/>
      <c r="RX328" s="3"/>
      <c r="RY328" s="3"/>
      <c r="RZ328" s="3"/>
      <c r="SA328" s="3"/>
      <c r="SB328" s="3"/>
      <c r="SC328" s="3"/>
      <c r="SD328" s="3"/>
      <c r="SE328" s="3"/>
      <c r="SF328" s="3"/>
      <c r="SG328" s="3"/>
      <c r="SH328" s="3"/>
      <c r="SI328" s="3"/>
      <c r="SJ328" s="3"/>
      <c r="SK328" s="3"/>
      <c r="SL328" s="3"/>
      <c r="SM328" s="3"/>
      <c r="SN328" s="3"/>
      <c r="SO328" s="3"/>
      <c r="SP328" s="3"/>
      <c r="SQ328" s="3"/>
      <c r="SR328" s="3"/>
      <c r="SS328" s="3"/>
      <c r="ST328" s="3"/>
      <c r="SU328" s="3"/>
      <c r="SV328" s="3"/>
      <c r="SW328" s="3"/>
      <c r="SX328" s="3"/>
      <c r="SY328" s="3"/>
      <c r="SZ328" s="3"/>
      <c r="TA328" s="3"/>
      <c r="TB328" s="3"/>
      <c r="TC328" s="3"/>
      <c r="TD328" s="3"/>
      <c r="TE328" s="3"/>
      <c r="TF328" s="3"/>
      <c r="TG328" s="3"/>
      <c r="TH328" s="3"/>
      <c r="TI328" s="3"/>
      <c r="TJ328" s="3"/>
      <c r="TK328" s="3"/>
      <c r="TL328" s="3"/>
      <c r="TM328" s="3"/>
      <c r="TN328" s="3"/>
      <c r="TO328" s="3"/>
      <c r="TP328" s="3"/>
      <c r="TQ328" s="3"/>
      <c r="TR328" s="3"/>
      <c r="TS328" s="3"/>
      <c r="TT328" s="3"/>
      <c r="TU328" s="3"/>
      <c r="TV328" s="3"/>
      <c r="TW328" s="3"/>
      <c r="TX328" s="3"/>
      <c r="TY328" s="3"/>
      <c r="TZ328" s="3"/>
      <c r="UA328" s="3"/>
      <c r="UB328" s="3"/>
      <c r="UC328" s="3"/>
      <c r="UD328" s="3"/>
      <c r="UE328" s="3"/>
      <c r="UF328" s="3"/>
      <c r="UG328" s="3"/>
      <c r="UH328" s="3"/>
      <c r="UI328" s="3"/>
      <c r="UJ328" s="3"/>
      <c r="UK328" s="3"/>
      <c r="UL328" s="3"/>
      <c r="UM328" s="3"/>
      <c r="UN328" s="3"/>
      <c r="UO328" s="3"/>
      <c r="UP328" s="3"/>
      <c r="UQ328" s="3"/>
      <c r="UR328" s="3"/>
      <c r="US328" s="3"/>
      <c r="UT328" s="3"/>
      <c r="UU328" s="3"/>
      <c r="UV328" s="3"/>
      <c r="UW328" s="3"/>
      <c r="UX328" s="3"/>
      <c r="UY328" s="3"/>
      <c r="UZ328" s="3"/>
      <c r="VA328" s="3"/>
      <c r="VB328" s="3"/>
      <c r="VC328" s="3"/>
      <c r="VD328" s="3"/>
      <c r="VE328" s="3"/>
      <c r="VF328" s="3"/>
      <c r="VG328" s="3"/>
      <c r="VH328" s="3"/>
      <c r="VI328" s="3"/>
      <c r="VJ328" s="3"/>
      <c r="VK328" s="3"/>
      <c r="VL328" s="3"/>
      <c r="VM328" s="3"/>
      <c r="VN328" s="3"/>
      <c r="VO328" s="3"/>
      <c r="VP328" s="3"/>
      <c r="VQ328" s="3"/>
      <c r="VR328" s="3"/>
      <c r="VS328" s="3"/>
      <c r="VT328" s="3"/>
      <c r="VU328" s="3"/>
      <c r="VV328" s="3"/>
      <c r="VW328" s="3"/>
      <c r="VX328" s="3"/>
      <c r="VY328" s="3"/>
      <c r="VZ328" s="3"/>
      <c r="WA328" s="3"/>
      <c r="WB328" s="3"/>
      <c r="WC328" s="3"/>
      <c r="WD328" s="3"/>
      <c r="WE328" s="3"/>
      <c r="WF328" s="3"/>
      <c r="WG328" s="3"/>
      <c r="WH328" s="3"/>
      <c r="WI328" s="3"/>
      <c r="WJ328" s="3"/>
      <c r="WK328" s="3"/>
      <c r="WL328" s="3"/>
      <c r="WM328" s="3"/>
      <c r="WN328" s="3"/>
      <c r="WO328" s="3"/>
      <c r="WP328" s="3"/>
      <c r="WQ328" s="3"/>
      <c r="WR328" s="3"/>
      <c r="WS328" s="3"/>
      <c r="WT328" s="3"/>
      <c r="WU328" s="3"/>
      <c r="WV328" s="3"/>
      <c r="WW328" s="3"/>
      <c r="WX328" s="3"/>
      <c r="WY328" s="3"/>
      <c r="WZ328" s="3"/>
      <c r="XA328" s="3"/>
      <c r="XB328" s="3"/>
      <c r="XC328" s="3"/>
      <c r="XD328" s="3"/>
      <c r="XE328" s="3"/>
      <c r="XF328" s="3"/>
      <c r="XG328" s="3"/>
      <c r="XH328" s="3"/>
      <c r="XI328" s="3"/>
      <c r="XJ328" s="3"/>
      <c r="XK328" s="3"/>
      <c r="XL328" s="3"/>
      <c r="XM328" s="3"/>
      <c r="XN328" s="3"/>
      <c r="XO328" s="3"/>
      <c r="XP328" s="3"/>
      <c r="XQ328" s="3"/>
      <c r="XR328" s="3"/>
      <c r="XS328" s="3"/>
      <c r="XT328" s="3"/>
      <c r="XU328" s="3"/>
      <c r="XV328" s="3"/>
      <c r="XW328" s="3"/>
      <c r="XX328" s="3"/>
      <c r="XY328" s="3"/>
      <c r="XZ328" s="3"/>
      <c r="YA328" s="3"/>
      <c r="YB328" s="3"/>
      <c r="YC328" s="3"/>
      <c r="YD328" s="3"/>
      <c r="YE328" s="3"/>
      <c r="YF328" s="3"/>
      <c r="YG328" s="3"/>
      <c r="YH328" s="3"/>
      <c r="YI328" s="3"/>
      <c r="YJ328" s="3"/>
      <c r="YK328" s="3"/>
      <c r="YL328" s="3"/>
      <c r="YM328" s="3"/>
      <c r="YN328" s="3"/>
      <c r="YO328" s="3"/>
      <c r="YP328" s="3"/>
      <c r="YQ328" s="3"/>
      <c r="YR328" s="3"/>
      <c r="YS328" s="3"/>
      <c r="YT328" s="3"/>
      <c r="YU328" s="3"/>
      <c r="YV328" s="3"/>
      <c r="YW328" s="3"/>
      <c r="YX328" s="3"/>
      <c r="YY328" s="3"/>
      <c r="YZ328" s="3"/>
      <c r="ZA328" s="3"/>
      <c r="ZB328" s="3"/>
      <c r="ZC328" s="3"/>
      <c r="ZD328" s="3"/>
      <c r="ZE328" s="3"/>
      <c r="ZF328" s="3"/>
      <c r="ZG328" s="3"/>
      <c r="ZH328" s="3"/>
      <c r="ZI328" s="3"/>
      <c r="ZJ328" s="3"/>
      <c r="ZK328" s="3"/>
      <c r="ZL328" s="3"/>
      <c r="ZM328" s="3"/>
      <c r="ZN328" s="3"/>
      <c r="ZO328" s="3"/>
      <c r="ZP328" s="3"/>
      <c r="ZQ328" s="3"/>
      <c r="ZR328" s="3"/>
      <c r="ZS328" s="3"/>
      <c r="ZT328" s="3"/>
      <c r="ZU328" s="3"/>
      <c r="ZV328" s="3"/>
      <c r="ZW328" s="3"/>
      <c r="ZX328" s="3"/>
      <c r="ZY328" s="3"/>
      <c r="ZZ328" s="3"/>
      <c r="AAA328" s="3"/>
      <c r="AAB328" s="3"/>
      <c r="AAC328" s="3"/>
      <c r="AAD328" s="3"/>
      <c r="AAE328" s="3"/>
      <c r="AAF328" s="3"/>
      <c r="AAG328" s="3"/>
      <c r="AAH328" s="3"/>
      <c r="AAI328" s="3"/>
      <c r="AAJ328" s="3"/>
      <c r="AAK328" s="3"/>
      <c r="AAL328" s="3"/>
      <c r="AAM328" s="3"/>
      <c r="AAN328" s="3"/>
      <c r="AAO328" s="3"/>
      <c r="AAP328" s="3"/>
      <c r="AAQ328" s="3"/>
      <c r="AAR328" s="3"/>
      <c r="AAS328" s="3"/>
      <c r="AAT328" s="3"/>
      <c r="AAU328" s="3"/>
      <c r="AAV328" s="3"/>
      <c r="AAW328" s="3"/>
      <c r="AAX328" s="3"/>
      <c r="AAY328" s="3"/>
      <c r="AAZ328" s="3"/>
      <c r="ABA328" s="3"/>
      <c r="ABB328" s="3"/>
      <c r="ABC328" s="3"/>
      <c r="ABD328" s="3"/>
      <c r="ABE328" s="3"/>
      <c r="ABF328" s="3"/>
      <c r="ABG328" s="3"/>
      <c r="ABH328" s="3"/>
      <c r="ABI328" s="3"/>
      <c r="ABJ328" s="3"/>
      <c r="ABK328" s="3"/>
      <c r="ABL328" s="3"/>
      <c r="ABM328" s="3"/>
      <c r="ABN328" s="3"/>
      <c r="ABO328" s="3"/>
      <c r="ABP328" s="3"/>
      <c r="ABQ328" s="3"/>
      <c r="ABR328" s="3"/>
      <c r="ABS328" s="3"/>
      <c r="ABT328" s="3"/>
      <c r="ABU328" s="3"/>
      <c r="ABV328" s="3"/>
      <c r="ABW328" s="3"/>
      <c r="ABX328" s="3"/>
      <c r="ABY328" s="3"/>
      <c r="ABZ328" s="3"/>
      <c r="ACA328" s="3"/>
      <c r="ACB328" s="3"/>
      <c r="ACC328" s="3"/>
      <c r="ACD328" s="3"/>
      <c r="ACE328" s="3"/>
      <c r="ACF328" s="3"/>
      <c r="ACG328" s="3"/>
      <c r="ACH328" s="3"/>
      <c r="ACI328" s="3"/>
      <c r="ACJ328" s="3"/>
      <c r="ACK328" s="3"/>
      <c r="ACL328" s="3"/>
      <c r="ACM328" s="3"/>
      <c r="ACN328" s="3"/>
      <c r="ACO328" s="3"/>
      <c r="ACP328" s="3"/>
      <c r="ACQ328" s="3"/>
      <c r="ACR328" s="3"/>
      <c r="ACS328" s="3"/>
      <c r="ACT328" s="3"/>
      <c r="ACU328" s="3"/>
      <c r="ACV328" s="3"/>
      <c r="ACW328" s="3"/>
      <c r="ACX328" s="3"/>
      <c r="ACY328" s="3"/>
      <c r="ACZ328" s="3"/>
      <c r="ADA328" s="3"/>
      <c r="ADB328" s="3"/>
      <c r="ADC328" s="3"/>
      <c r="ADD328" s="3"/>
      <c r="ADE328" s="3"/>
      <c r="ADF328" s="3"/>
      <c r="ADG328" s="3"/>
      <c r="ADH328" s="3"/>
      <c r="ADI328" s="3"/>
      <c r="ADJ328" s="3"/>
      <c r="ADK328" s="3"/>
      <c r="ADL328" s="3"/>
      <c r="ADM328" s="3"/>
      <c r="ADN328" s="3"/>
      <c r="ADO328" s="3"/>
      <c r="ADP328" s="3"/>
      <c r="ADQ328" s="3"/>
      <c r="ADR328" s="3"/>
      <c r="ADS328" s="3"/>
      <c r="ADT328" s="3"/>
      <c r="ADU328" s="3"/>
      <c r="ADV328" s="3"/>
      <c r="ADW328" s="3"/>
      <c r="ADX328" s="3"/>
      <c r="ADY328" s="3"/>
      <c r="ADZ328" s="3"/>
      <c r="AEA328" s="3"/>
      <c r="AEB328" s="3"/>
      <c r="AEC328" s="3"/>
      <c r="AED328" s="3"/>
      <c r="AEE328" s="3"/>
      <c r="AEF328" s="3"/>
      <c r="AEG328" s="3"/>
      <c r="AEH328" s="3"/>
      <c r="AEI328" s="3"/>
      <c r="AEJ328" s="3"/>
      <c r="AEK328" s="3"/>
      <c r="AEL328" s="3"/>
      <c r="AEM328" s="3"/>
      <c r="AEN328" s="3"/>
      <c r="AEO328" s="3"/>
      <c r="AEP328" s="3"/>
      <c r="AEQ328" s="3"/>
      <c r="AER328" s="3"/>
      <c r="AES328" s="3"/>
      <c r="AET328" s="3"/>
      <c r="AEU328" s="3"/>
      <c r="AEV328" s="3"/>
      <c r="AEW328" s="3"/>
      <c r="AEX328" s="3"/>
      <c r="AEY328" s="3"/>
      <c r="AEZ328" s="3"/>
      <c r="AFA328" s="3"/>
      <c r="AFB328" s="3"/>
      <c r="AFC328" s="3"/>
      <c r="AFD328" s="3"/>
      <c r="AFE328" s="3"/>
      <c r="AFF328" s="3"/>
      <c r="AFG328" s="3"/>
      <c r="AFH328" s="3"/>
      <c r="AFI328" s="3"/>
      <c r="AFJ328" s="3"/>
      <c r="AFK328" s="3"/>
      <c r="AFL328" s="3"/>
      <c r="AFM328" s="3"/>
      <c r="AFN328" s="3"/>
      <c r="AFO328" s="3"/>
      <c r="AFP328" s="3"/>
      <c r="AFQ328" s="3"/>
      <c r="AFR328" s="3"/>
      <c r="AFS328" s="3"/>
      <c r="AFT328" s="3"/>
      <c r="AFU328" s="3"/>
      <c r="AFV328" s="3"/>
      <c r="AFW328" s="3"/>
      <c r="AFX328" s="3"/>
      <c r="AFY328" s="3"/>
      <c r="AFZ328" s="3"/>
      <c r="AGA328" s="3"/>
      <c r="AGB328" s="3"/>
      <c r="AGC328" s="3"/>
      <c r="AGD328" s="3"/>
      <c r="AGE328" s="3"/>
      <c r="AGF328" s="3"/>
      <c r="AGG328" s="3"/>
      <c r="AGH328" s="3"/>
      <c r="AGI328" s="3"/>
      <c r="AGJ328" s="3"/>
      <c r="AGK328" s="3"/>
      <c r="AGL328" s="3"/>
      <c r="AGM328" s="3"/>
      <c r="AGN328" s="3"/>
      <c r="AGO328" s="3"/>
      <c r="AGP328" s="3"/>
      <c r="AGQ328" s="3"/>
      <c r="AGR328" s="3"/>
      <c r="AGS328" s="3"/>
      <c r="AGT328" s="3"/>
      <c r="AGU328" s="3"/>
      <c r="AGV328" s="3"/>
      <c r="AGW328" s="3"/>
      <c r="AGX328" s="3"/>
      <c r="AGY328" s="3"/>
      <c r="AGZ328" s="3"/>
      <c r="AHA328" s="3"/>
      <c r="AHB328" s="3"/>
      <c r="AHC328" s="3"/>
      <c r="AHD328" s="3"/>
      <c r="AHE328" s="3"/>
      <c r="AHF328" s="3"/>
      <c r="AHG328" s="3"/>
      <c r="AHH328" s="3"/>
      <c r="AHI328" s="3"/>
      <c r="AHJ328" s="3"/>
      <c r="AHK328" s="3"/>
      <c r="AHL328" s="3"/>
      <c r="AHM328" s="3"/>
      <c r="AHN328" s="3"/>
      <c r="AHO328" s="3"/>
      <c r="AHP328" s="3"/>
      <c r="AHQ328" s="3"/>
      <c r="AHR328" s="3"/>
      <c r="AHS328" s="3"/>
      <c r="AHT328" s="3"/>
      <c r="AHU328" s="3"/>
      <c r="AHV328" s="3"/>
      <c r="AHW328" s="3"/>
      <c r="AHX328" s="3"/>
      <c r="AHY328" s="3"/>
      <c r="AHZ328" s="3"/>
      <c r="AIA328" s="3"/>
      <c r="AIB328" s="3"/>
      <c r="AIC328" s="3"/>
      <c r="AID328" s="3"/>
      <c r="AIE328" s="3"/>
      <c r="AIF328" s="3"/>
      <c r="AIG328" s="3"/>
      <c r="AIH328" s="3"/>
      <c r="AII328" s="3"/>
      <c r="AIJ328" s="3"/>
      <c r="AIK328" s="3"/>
      <c r="AIL328" s="3"/>
      <c r="AIM328" s="3"/>
      <c r="AIN328" s="3"/>
      <c r="AIO328" s="3"/>
      <c r="AIP328" s="3"/>
      <c r="AIQ328" s="3"/>
      <c r="AIR328" s="3"/>
      <c r="AIS328" s="3"/>
      <c r="AIT328" s="3"/>
      <c r="AIU328" s="3"/>
      <c r="AIV328" s="3"/>
      <c r="AIW328" s="3"/>
      <c r="AIX328" s="3"/>
      <c r="AIY328" s="3"/>
      <c r="AIZ328" s="3"/>
      <c r="AJA328" s="3"/>
      <c r="AJB328" s="3"/>
      <c r="AJC328" s="3"/>
      <c r="AJD328" s="3"/>
      <c r="AJE328" s="3"/>
      <c r="AJF328" s="3"/>
      <c r="AJG328" s="3"/>
      <c r="AJH328" s="3"/>
      <c r="AJI328" s="3"/>
      <c r="AJJ328" s="3"/>
      <c r="AJK328" s="3"/>
      <c r="AJL328" s="3"/>
      <c r="AJM328" s="3"/>
      <c r="AJN328" s="3"/>
      <c r="AJO328" s="3"/>
      <c r="AJP328" s="3"/>
      <c r="AJQ328" s="3"/>
      <c r="AJR328" s="3"/>
      <c r="AJS328" s="3"/>
      <c r="AJT328" s="3"/>
      <c r="AJU328" s="3"/>
      <c r="AJV328" s="3"/>
      <c r="AJW328" s="3"/>
      <c r="AJX328" s="3"/>
      <c r="AJY328" s="3"/>
      <c r="AJZ328" s="3"/>
      <c r="AKA328" s="3"/>
      <c r="AKB328" s="3"/>
      <c r="AKC328" s="3"/>
      <c r="AKD328" s="3"/>
      <c r="AKE328" s="3"/>
      <c r="AKF328" s="3"/>
      <c r="AKG328" s="3"/>
      <c r="AKH328" s="3"/>
      <c r="AKI328" s="3"/>
      <c r="AKJ328" s="3"/>
      <c r="AKK328" s="3"/>
      <c r="AKL328" s="3"/>
      <c r="AKM328" s="3"/>
      <c r="AKN328" s="3"/>
      <c r="AKO328" s="3"/>
      <c r="AKP328" s="3"/>
      <c r="AKQ328" s="3"/>
      <c r="AKR328" s="3"/>
      <c r="AKS328" s="3"/>
      <c r="AKT328" s="3"/>
      <c r="AKU328" s="3"/>
      <c r="AKV328" s="3"/>
      <c r="AKW328" s="3"/>
      <c r="AKX328" s="3"/>
      <c r="AKY328" s="3"/>
      <c r="AKZ328" s="3"/>
      <c r="ALA328" s="3"/>
      <c r="ALB328" s="3"/>
      <c r="ALC328" s="3"/>
      <c r="ALD328" s="3"/>
      <c r="ALE328" s="3"/>
      <c r="ALF328" s="3"/>
      <c r="ALG328" s="3"/>
      <c r="ALH328" s="3"/>
      <c r="ALI328" s="3"/>
      <c r="ALJ328" s="3"/>
      <c r="ALK328" s="3"/>
      <c r="ALL328" s="3"/>
      <c r="ALM328" s="3"/>
      <c r="ALN328" s="3"/>
      <c r="ALO328" s="3"/>
      <c r="ALP328" s="3"/>
      <c r="ALQ328" s="3"/>
      <c r="ALR328" s="3"/>
      <c r="ALS328" s="3"/>
      <c r="ALT328" s="3"/>
      <c r="ALU328" s="3"/>
      <c r="ALV328" s="3"/>
      <c r="ALW328" s="3"/>
      <c r="ALX328" s="3"/>
      <c r="ALY328" s="3"/>
      <c r="ALZ328" s="3"/>
      <c r="AMA328" s="3"/>
      <c r="AMB328" s="3"/>
      <c r="AMC328" s="3"/>
      <c r="AMD328" s="3"/>
      <c r="AME328" s="3"/>
      <c r="AMF328" s="3"/>
      <c r="AMG328" s="3"/>
      <c r="AMH328" s="3"/>
      <c r="AMI328" s="3"/>
      <c r="AMJ328" s="3"/>
      <c r="AMK328" s="3"/>
    </row>
    <row r="329" spans="1:1025" s="45" customFormat="1" ht="40.15" customHeight="1">
      <c r="A329" s="451"/>
      <c r="B329" s="453"/>
      <c r="C329" s="390"/>
      <c r="D329" s="448"/>
      <c r="E329" s="441"/>
      <c r="F329" s="441"/>
      <c r="G329" s="441"/>
      <c r="H329" s="440" t="s">
        <v>65</v>
      </c>
      <c r="I329" s="443" t="s">
        <v>213</v>
      </c>
      <c r="J329" s="440" t="s">
        <v>214</v>
      </c>
      <c r="K329" s="441"/>
      <c r="L329" s="452"/>
      <c r="M329" s="452"/>
      <c r="N329" s="440" t="s">
        <v>68</v>
      </c>
      <c r="O329" s="440">
        <v>10</v>
      </c>
      <c r="P329" s="440">
        <v>0</v>
      </c>
      <c r="Q329" s="167" t="s">
        <v>80</v>
      </c>
      <c r="R329" s="167">
        <v>10</v>
      </c>
      <c r="S329" s="445"/>
      <c r="T329" s="441"/>
      <c r="U329" s="167"/>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c r="IF329" s="3"/>
      <c r="IG329" s="3"/>
      <c r="IH329" s="3"/>
      <c r="II329" s="3"/>
      <c r="IJ329" s="3"/>
      <c r="IK329" s="3"/>
      <c r="IL329" s="3"/>
      <c r="IM329" s="3"/>
      <c r="IN329" s="3"/>
      <c r="IO329" s="3"/>
      <c r="IP329" s="3"/>
      <c r="IQ329" s="3"/>
      <c r="IR329" s="3"/>
      <c r="IS329" s="3"/>
      <c r="IT329" s="3"/>
      <c r="IU329" s="3"/>
      <c r="IV329" s="3"/>
      <c r="IW329" s="3"/>
      <c r="IX329" s="3"/>
      <c r="IY329" s="3"/>
      <c r="IZ329" s="3"/>
      <c r="JA329" s="3"/>
      <c r="JB329" s="3"/>
      <c r="JC329" s="3"/>
      <c r="JD329" s="3"/>
      <c r="JE329" s="3"/>
      <c r="JF329" s="3"/>
      <c r="JG329" s="3"/>
      <c r="JH329" s="3"/>
      <c r="JI329" s="3"/>
      <c r="JJ329" s="3"/>
      <c r="JK329" s="3"/>
      <c r="JL329" s="3"/>
      <c r="JM329" s="3"/>
      <c r="JN329" s="3"/>
      <c r="JO329" s="3"/>
      <c r="JP329" s="3"/>
      <c r="JQ329" s="3"/>
      <c r="JR329" s="3"/>
      <c r="JS329" s="3"/>
      <c r="JT329" s="3"/>
      <c r="JU329" s="3"/>
      <c r="JV329" s="3"/>
      <c r="JW329" s="3"/>
      <c r="JX329" s="3"/>
      <c r="JY329" s="3"/>
      <c r="JZ329" s="3"/>
      <c r="KA329" s="3"/>
      <c r="KB329" s="3"/>
      <c r="KC329" s="3"/>
      <c r="KD329" s="3"/>
      <c r="KE329" s="3"/>
      <c r="KF329" s="3"/>
      <c r="KG329" s="3"/>
      <c r="KH329" s="3"/>
      <c r="KI329" s="3"/>
      <c r="KJ329" s="3"/>
      <c r="KK329" s="3"/>
      <c r="KL329" s="3"/>
      <c r="KM329" s="3"/>
      <c r="KN329" s="3"/>
      <c r="KO329" s="3"/>
      <c r="KP329" s="3"/>
      <c r="KQ329" s="3"/>
      <c r="KR329" s="3"/>
      <c r="KS329" s="3"/>
      <c r="KT329" s="3"/>
      <c r="KU329" s="3"/>
      <c r="KV329" s="3"/>
      <c r="KW329" s="3"/>
      <c r="KX329" s="3"/>
      <c r="KY329" s="3"/>
      <c r="KZ329" s="3"/>
      <c r="LA329" s="3"/>
      <c r="LB329" s="3"/>
      <c r="LC329" s="3"/>
      <c r="LD329" s="3"/>
      <c r="LE329" s="3"/>
      <c r="LF329" s="3"/>
      <c r="LG329" s="3"/>
      <c r="LH329" s="3"/>
      <c r="LI329" s="3"/>
      <c r="LJ329" s="3"/>
      <c r="LK329" s="3"/>
      <c r="LL329" s="3"/>
      <c r="LM329" s="3"/>
      <c r="LN329" s="3"/>
      <c r="LO329" s="3"/>
      <c r="LP329" s="3"/>
      <c r="LQ329" s="3"/>
      <c r="LR329" s="3"/>
      <c r="LS329" s="3"/>
      <c r="LT329" s="3"/>
      <c r="LU329" s="3"/>
      <c r="LV329" s="3"/>
      <c r="LW329" s="3"/>
      <c r="LX329" s="3"/>
      <c r="LY329" s="3"/>
      <c r="LZ329" s="3"/>
      <c r="MA329" s="3"/>
      <c r="MB329" s="3"/>
      <c r="MC329" s="3"/>
      <c r="MD329" s="3"/>
      <c r="ME329" s="3"/>
      <c r="MF329" s="3"/>
      <c r="MG329" s="3"/>
      <c r="MH329" s="3"/>
      <c r="MI329" s="3"/>
      <c r="MJ329" s="3"/>
      <c r="MK329" s="3"/>
      <c r="ML329" s="3"/>
      <c r="MM329" s="3"/>
      <c r="MN329" s="3"/>
      <c r="MO329" s="3"/>
      <c r="MP329" s="3"/>
      <c r="MQ329" s="3"/>
      <c r="MR329" s="3"/>
      <c r="MS329" s="3"/>
      <c r="MT329" s="3"/>
      <c r="MU329" s="3"/>
      <c r="MV329" s="3"/>
      <c r="MW329" s="3"/>
      <c r="MX329" s="3"/>
      <c r="MY329" s="3"/>
      <c r="MZ329" s="3"/>
      <c r="NA329" s="3"/>
      <c r="NB329" s="3"/>
      <c r="NC329" s="3"/>
      <c r="ND329" s="3"/>
      <c r="NE329" s="3"/>
      <c r="NF329" s="3"/>
      <c r="NG329" s="3"/>
      <c r="NH329" s="3"/>
      <c r="NI329" s="3"/>
      <c r="NJ329" s="3"/>
      <c r="NK329" s="3"/>
      <c r="NL329" s="3"/>
      <c r="NM329" s="3"/>
      <c r="NN329" s="3"/>
      <c r="NO329" s="3"/>
      <c r="NP329" s="3"/>
      <c r="NQ329" s="3"/>
      <c r="NR329" s="3"/>
      <c r="NS329" s="3"/>
      <c r="NT329" s="3"/>
      <c r="NU329" s="3"/>
      <c r="NV329" s="3"/>
      <c r="NW329" s="3"/>
      <c r="NX329" s="3"/>
      <c r="NY329" s="3"/>
      <c r="NZ329" s="3"/>
      <c r="OA329" s="3"/>
      <c r="OB329" s="3"/>
      <c r="OC329" s="3"/>
      <c r="OD329" s="3"/>
      <c r="OE329" s="3"/>
      <c r="OF329" s="3"/>
      <c r="OG329" s="3"/>
      <c r="OH329" s="3"/>
      <c r="OI329" s="3"/>
      <c r="OJ329" s="3"/>
      <c r="OK329" s="3"/>
      <c r="OL329" s="3"/>
      <c r="OM329" s="3"/>
      <c r="ON329" s="3"/>
      <c r="OO329" s="3"/>
      <c r="OP329" s="3"/>
      <c r="OQ329" s="3"/>
      <c r="OR329" s="3"/>
      <c r="OS329" s="3"/>
      <c r="OT329" s="3"/>
      <c r="OU329" s="3"/>
      <c r="OV329" s="3"/>
      <c r="OW329" s="3"/>
      <c r="OX329" s="3"/>
      <c r="OY329" s="3"/>
      <c r="OZ329" s="3"/>
      <c r="PA329" s="3"/>
      <c r="PB329" s="3"/>
      <c r="PC329" s="3"/>
      <c r="PD329" s="3"/>
      <c r="PE329" s="3"/>
      <c r="PF329" s="3"/>
      <c r="PG329" s="3"/>
      <c r="PH329" s="3"/>
      <c r="PI329" s="3"/>
      <c r="PJ329" s="3"/>
      <c r="PK329" s="3"/>
      <c r="PL329" s="3"/>
      <c r="PM329" s="3"/>
      <c r="PN329" s="3"/>
      <c r="PO329" s="3"/>
      <c r="PP329" s="3"/>
      <c r="PQ329" s="3"/>
      <c r="PR329" s="3"/>
      <c r="PS329" s="3"/>
      <c r="PT329" s="3"/>
      <c r="PU329" s="3"/>
      <c r="PV329" s="3"/>
      <c r="PW329" s="3"/>
      <c r="PX329" s="3"/>
      <c r="PY329" s="3"/>
      <c r="PZ329" s="3"/>
      <c r="QA329" s="3"/>
      <c r="QB329" s="3"/>
      <c r="QC329" s="3"/>
      <c r="QD329" s="3"/>
      <c r="QE329" s="3"/>
      <c r="QF329" s="3"/>
      <c r="QG329" s="3"/>
      <c r="QH329" s="3"/>
      <c r="QI329" s="3"/>
      <c r="QJ329" s="3"/>
      <c r="QK329" s="3"/>
      <c r="QL329" s="3"/>
      <c r="QM329" s="3"/>
      <c r="QN329" s="3"/>
      <c r="QO329" s="3"/>
      <c r="QP329" s="3"/>
      <c r="QQ329" s="3"/>
      <c r="QR329" s="3"/>
      <c r="QS329" s="3"/>
      <c r="QT329" s="3"/>
      <c r="QU329" s="3"/>
      <c r="QV329" s="3"/>
      <c r="QW329" s="3"/>
      <c r="QX329" s="3"/>
      <c r="QY329" s="3"/>
      <c r="QZ329" s="3"/>
      <c r="RA329" s="3"/>
      <c r="RB329" s="3"/>
      <c r="RC329" s="3"/>
      <c r="RD329" s="3"/>
      <c r="RE329" s="3"/>
      <c r="RF329" s="3"/>
      <c r="RG329" s="3"/>
      <c r="RH329" s="3"/>
      <c r="RI329" s="3"/>
      <c r="RJ329" s="3"/>
      <c r="RK329" s="3"/>
      <c r="RL329" s="3"/>
      <c r="RM329" s="3"/>
      <c r="RN329" s="3"/>
      <c r="RO329" s="3"/>
      <c r="RP329" s="3"/>
      <c r="RQ329" s="3"/>
      <c r="RR329" s="3"/>
      <c r="RS329" s="3"/>
      <c r="RT329" s="3"/>
      <c r="RU329" s="3"/>
      <c r="RV329" s="3"/>
      <c r="RW329" s="3"/>
      <c r="RX329" s="3"/>
      <c r="RY329" s="3"/>
      <c r="RZ329" s="3"/>
      <c r="SA329" s="3"/>
      <c r="SB329" s="3"/>
      <c r="SC329" s="3"/>
      <c r="SD329" s="3"/>
      <c r="SE329" s="3"/>
      <c r="SF329" s="3"/>
      <c r="SG329" s="3"/>
      <c r="SH329" s="3"/>
      <c r="SI329" s="3"/>
      <c r="SJ329" s="3"/>
      <c r="SK329" s="3"/>
      <c r="SL329" s="3"/>
      <c r="SM329" s="3"/>
      <c r="SN329" s="3"/>
      <c r="SO329" s="3"/>
      <c r="SP329" s="3"/>
      <c r="SQ329" s="3"/>
      <c r="SR329" s="3"/>
      <c r="SS329" s="3"/>
      <c r="ST329" s="3"/>
      <c r="SU329" s="3"/>
      <c r="SV329" s="3"/>
      <c r="SW329" s="3"/>
      <c r="SX329" s="3"/>
      <c r="SY329" s="3"/>
      <c r="SZ329" s="3"/>
      <c r="TA329" s="3"/>
      <c r="TB329" s="3"/>
      <c r="TC329" s="3"/>
      <c r="TD329" s="3"/>
      <c r="TE329" s="3"/>
      <c r="TF329" s="3"/>
      <c r="TG329" s="3"/>
      <c r="TH329" s="3"/>
      <c r="TI329" s="3"/>
      <c r="TJ329" s="3"/>
      <c r="TK329" s="3"/>
      <c r="TL329" s="3"/>
      <c r="TM329" s="3"/>
      <c r="TN329" s="3"/>
      <c r="TO329" s="3"/>
      <c r="TP329" s="3"/>
      <c r="TQ329" s="3"/>
      <c r="TR329" s="3"/>
      <c r="TS329" s="3"/>
      <c r="TT329" s="3"/>
      <c r="TU329" s="3"/>
      <c r="TV329" s="3"/>
      <c r="TW329" s="3"/>
      <c r="TX329" s="3"/>
      <c r="TY329" s="3"/>
      <c r="TZ329" s="3"/>
      <c r="UA329" s="3"/>
      <c r="UB329" s="3"/>
      <c r="UC329" s="3"/>
      <c r="UD329" s="3"/>
      <c r="UE329" s="3"/>
      <c r="UF329" s="3"/>
      <c r="UG329" s="3"/>
      <c r="UH329" s="3"/>
      <c r="UI329" s="3"/>
      <c r="UJ329" s="3"/>
      <c r="UK329" s="3"/>
      <c r="UL329" s="3"/>
      <c r="UM329" s="3"/>
      <c r="UN329" s="3"/>
      <c r="UO329" s="3"/>
      <c r="UP329" s="3"/>
      <c r="UQ329" s="3"/>
      <c r="UR329" s="3"/>
      <c r="US329" s="3"/>
      <c r="UT329" s="3"/>
      <c r="UU329" s="3"/>
      <c r="UV329" s="3"/>
      <c r="UW329" s="3"/>
      <c r="UX329" s="3"/>
      <c r="UY329" s="3"/>
      <c r="UZ329" s="3"/>
      <c r="VA329" s="3"/>
      <c r="VB329" s="3"/>
      <c r="VC329" s="3"/>
      <c r="VD329" s="3"/>
      <c r="VE329" s="3"/>
      <c r="VF329" s="3"/>
      <c r="VG329" s="3"/>
      <c r="VH329" s="3"/>
      <c r="VI329" s="3"/>
      <c r="VJ329" s="3"/>
      <c r="VK329" s="3"/>
      <c r="VL329" s="3"/>
      <c r="VM329" s="3"/>
      <c r="VN329" s="3"/>
      <c r="VO329" s="3"/>
      <c r="VP329" s="3"/>
      <c r="VQ329" s="3"/>
      <c r="VR329" s="3"/>
      <c r="VS329" s="3"/>
      <c r="VT329" s="3"/>
      <c r="VU329" s="3"/>
      <c r="VV329" s="3"/>
      <c r="VW329" s="3"/>
      <c r="VX329" s="3"/>
      <c r="VY329" s="3"/>
      <c r="VZ329" s="3"/>
      <c r="WA329" s="3"/>
      <c r="WB329" s="3"/>
      <c r="WC329" s="3"/>
      <c r="WD329" s="3"/>
      <c r="WE329" s="3"/>
      <c r="WF329" s="3"/>
      <c r="WG329" s="3"/>
      <c r="WH329" s="3"/>
      <c r="WI329" s="3"/>
      <c r="WJ329" s="3"/>
      <c r="WK329" s="3"/>
      <c r="WL329" s="3"/>
      <c r="WM329" s="3"/>
      <c r="WN329" s="3"/>
      <c r="WO329" s="3"/>
      <c r="WP329" s="3"/>
      <c r="WQ329" s="3"/>
      <c r="WR329" s="3"/>
      <c r="WS329" s="3"/>
      <c r="WT329" s="3"/>
      <c r="WU329" s="3"/>
      <c r="WV329" s="3"/>
      <c r="WW329" s="3"/>
      <c r="WX329" s="3"/>
      <c r="WY329" s="3"/>
      <c r="WZ329" s="3"/>
      <c r="XA329" s="3"/>
      <c r="XB329" s="3"/>
      <c r="XC329" s="3"/>
      <c r="XD329" s="3"/>
      <c r="XE329" s="3"/>
      <c r="XF329" s="3"/>
      <c r="XG329" s="3"/>
      <c r="XH329" s="3"/>
      <c r="XI329" s="3"/>
      <c r="XJ329" s="3"/>
      <c r="XK329" s="3"/>
      <c r="XL329" s="3"/>
      <c r="XM329" s="3"/>
      <c r="XN329" s="3"/>
      <c r="XO329" s="3"/>
      <c r="XP329" s="3"/>
      <c r="XQ329" s="3"/>
      <c r="XR329" s="3"/>
      <c r="XS329" s="3"/>
      <c r="XT329" s="3"/>
      <c r="XU329" s="3"/>
      <c r="XV329" s="3"/>
      <c r="XW329" s="3"/>
      <c r="XX329" s="3"/>
      <c r="XY329" s="3"/>
      <c r="XZ329" s="3"/>
      <c r="YA329" s="3"/>
      <c r="YB329" s="3"/>
      <c r="YC329" s="3"/>
      <c r="YD329" s="3"/>
      <c r="YE329" s="3"/>
      <c r="YF329" s="3"/>
      <c r="YG329" s="3"/>
      <c r="YH329" s="3"/>
      <c r="YI329" s="3"/>
      <c r="YJ329" s="3"/>
      <c r="YK329" s="3"/>
      <c r="YL329" s="3"/>
      <c r="YM329" s="3"/>
      <c r="YN329" s="3"/>
      <c r="YO329" s="3"/>
      <c r="YP329" s="3"/>
      <c r="YQ329" s="3"/>
      <c r="YR329" s="3"/>
      <c r="YS329" s="3"/>
      <c r="YT329" s="3"/>
      <c r="YU329" s="3"/>
      <c r="YV329" s="3"/>
      <c r="YW329" s="3"/>
      <c r="YX329" s="3"/>
      <c r="YY329" s="3"/>
      <c r="YZ329" s="3"/>
      <c r="ZA329" s="3"/>
      <c r="ZB329" s="3"/>
      <c r="ZC329" s="3"/>
      <c r="ZD329" s="3"/>
      <c r="ZE329" s="3"/>
      <c r="ZF329" s="3"/>
      <c r="ZG329" s="3"/>
      <c r="ZH329" s="3"/>
      <c r="ZI329" s="3"/>
      <c r="ZJ329" s="3"/>
      <c r="ZK329" s="3"/>
      <c r="ZL329" s="3"/>
      <c r="ZM329" s="3"/>
      <c r="ZN329" s="3"/>
      <c r="ZO329" s="3"/>
      <c r="ZP329" s="3"/>
      <c r="ZQ329" s="3"/>
      <c r="ZR329" s="3"/>
      <c r="ZS329" s="3"/>
      <c r="ZT329" s="3"/>
      <c r="ZU329" s="3"/>
      <c r="ZV329" s="3"/>
      <c r="ZW329" s="3"/>
      <c r="ZX329" s="3"/>
      <c r="ZY329" s="3"/>
      <c r="ZZ329" s="3"/>
      <c r="AAA329" s="3"/>
      <c r="AAB329" s="3"/>
      <c r="AAC329" s="3"/>
      <c r="AAD329" s="3"/>
      <c r="AAE329" s="3"/>
      <c r="AAF329" s="3"/>
      <c r="AAG329" s="3"/>
      <c r="AAH329" s="3"/>
      <c r="AAI329" s="3"/>
      <c r="AAJ329" s="3"/>
      <c r="AAK329" s="3"/>
      <c r="AAL329" s="3"/>
      <c r="AAM329" s="3"/>
      <c r="AAN329" s="3"/>
      <c r="AAO329" s="3"/>
      <c r="AAP329" s="3"/>
      <c r="AAQ329" s="3"/>
      <c r="AAR329" s="3"/>
      <c r="AAS329" s="3"/>
      <c r="AAT329" s="3"/>
      <c r="AAU329" s="3"/>
      <c r="AAV329" s="3"/>
      <c r="AAW329" s="3"/>
      <c r="AAX329" s="3"/>
      <c r="AAY329" s="3"/>
      <c r="AAZ329" s="3"/>
      <c r="ABA329" s="3"/>
      <c r="ABB329" s="3"/>
      <c r="ABC329" s="3"/>
      <c r="ABD329" s="3"/>
      <c r="ABE329" s="3"/>
      <c r="ABF329" s="3"/>
      <c r="ABG329" s="3"/>
      <c r="ABH329" s="3"/>
      <c r="ABI329" s="3"/>
      <c r="ABJ329" s="3"/>
      <c r="ABK329" s="3"/>
      <c r="ABL329" s="3"/>
      <c r="ABM329" s="3"/>
      <c r="ABN329" s="3"/>
      <c r="ABO329" s="3"/>
      <c r="ABP329" s="3"/>
      <c r="ABQ329" s="3"/>
      <c r="ABR329" s="3"/>
      <c r="ABS329" s="3"/>
      <c r="ABT329" s="3"/>
      <c r="ABU329" s="3"/>
      <c r="ABV329" s="3"/>
      <c r="ABW329" s="3"/>
      <c r="ABX329" s="3"/>
      <c r="ABY329" s="3"/>
      <c r="ABZ329" s="3"/>
      <c r="ACA329" s="3"/>
      <c r="ACB329" s="3"/>
      <c r="ACC329" s="3"/>
      <c r="ACD329" s="3"/>
      <c r="ACE329" s="3"/>
      <c r="ACF329" s="3"/>
      <c r="ACG329" s="3"/>
      <c r="ACH329" s="3"/>
      <c r="ACI329" s="3"/>
      <c r="ACJ329" s="3"/>
      <c r="ACK329" s="3"/>
      <c r="ACL329" s="3"/>
      <c r="ACM329" s="3"/>
      <c r="ACN329" s="3"/>
      <c r="ACO329" s="3"/>
      <c r="ACP329" s="3"/>
      <c r="ACQ329" s="3"/>
      <c r="ACR329" s="3"/>
      <c r="ACS329" s="3"/>
      <c r="ACT329" s="3"/>
      <c r="ACU329" s="3"/>
      <c r="ACV329" s="3"/>
      <c r="ACW329" s="3"/>
      <c r="ACX329" s="3"/>
      <c r="ACY329" s="3"/>
      <c r="ACZ329" s="3"/>
      <c r="ADA329" s="3"/>
      <c r="ADB329" s="3"/>
      <c r="ADC329" s="3"/>
      <c r="ADD329" s="3"/>
      <c r="ADE329" s="3"/>
      <c r="ADF329" s="3"/>
      <c r="ADG329" s="3"/>
      <c r="ADH329" s="3"/>
      <c r="ADI329" s="3"/>
      <c r="ADJ329" s="3"/>
      <c r="ADK329" s="3"/>
      <c r="ADL329" s="3"/>
      <c r="ADM329" s="3"/>
      <c r="ADN329" s="3"/>
      <c r="ADO329" s="3"/>
      <c r="ADP329" s="3"/>
      <c r="ADQ329" s="3"/>
      <c r="ADR329" s="3"/>
      <c r="ADS329" s="3"/>
      <c r="ADT329" s="3"/>
      <c r="ADU329" s="3"/>
      <c r="ADV329" s="3"/>
      <c r="ADW329" s="3"/>
      <c r="ADX329" s="3"/>
      <c r="ADY329" s="3"/>
      <c r="ADZ329" s="3"/>
      <c r="AEA329" s="3"/>
      <c r="AEB329" s="3"/>
      <c r="AEC329" s="3"/>
      <c r="AED329" s="3"/>
      <c r="AEE329" s="3"/>
      <c r="AEF329" s="3"/>
      <c r="AEG329" s="3"/>
      <c r="AEH329" s="3"/>
      <c r="AEI329" s="3"/>
      <c r="AEJ329" s="3"/>
      <c r="AEK329" s="3"/>
      <c r="AEL329" s="3"/>
      <c r="AEM329" s="3"/>
      <c r="AEN329" s="3"/>
      <c r="AEO329" s="3"/>
      <c r="AEP329" s="3"/>
      <c r="AEQ329" s="3"/>
      <c r="AER329" s="3"/>
      <c r="AES329" s="3"/>
      <c r="AET329" s="3"/>
      <c r="AEU329" s="3"/>
      <c r="AEV329" s="3"/>
      <c r="AEW329" s="3"/>
      <c r="AEX329" s="3"/>
      <c r="AEY329" s="3"/>
      <c r="AEZ329" s="3"/>
      <c r="AFA329" s="3"/>
      <c r="AFB329" s="3"/>
      <c r="AFC329" s="3"/>
      <c r="AFD329" s="3"/>
      <c r="AFE329" s="3"/>
      <c r="AFF329" s="3"/>
      <c r="AFG329" s="3"/>
      <c r="AFH329" s="3"/>
      <c r="AFI329" s="3"/>
      <c r="AFJ329" s="3"/>
      <c r="AFK329" s="3"/>
      <c r="AFL329" s="3"/>
      <c r="AFM329" s="3"/>
      <c r="AFN329" s="3"/>
      <c r="AFO329" s="3"/>
      <c r="AFP329" s="3"/>
      <c r="AFQ329" s="3"/>
      <c r="AFR329" s="3"/>
      <c r="AFS329" s="3"/>
      <c r="AFT329" s="3"/>
      <c r="AFU329" s="3"/>
      <c r="AFV329" s="3"/>
      <c r="AFW329" s="3"/>
      <c r="AFX329" s="3"/>
      <c r="AFY329" s="3"/>
      <c r="AFZ329" s="3"/>
      <c r="AGA329" s="3"/>
      <c r="AGB329" s="3"/>
      <c r="AGC329" s="3"/>
      <c r="AGD329" s="3"/>
      <c r="AGE329" s="3"/>
      <c r="AGF329" s="3"/>
      <c r="AGG329" s="3"/>
      <c r="AGH329" s="3"/>
      <c r="AGI329" s="3"/>
      <c r="AGJ329" s="3"/>
      <c r="AGK329" s="3"/>
      <c r="AGL329" s="3"/>
      <c r="AGM329" s="3"/>
      <c r="AGN329" s="3"/>
      <c r="AGO329" s="3"/>
      <c r="AGP329" s="3"/>
      <c r="AGQ329" s="3"/>
      <c r="AGR329" s="3"/>
      <c r="AGS329" s="3"/>
      <c r="AGT329" s="3"/>
      <c r="AGU329" s="3"/>
      <c r="AGV329" s="3"/>
      <c r="AGW329" s="3"/>
      <c r="AGX329" s="3"/>
      <c r="AGY329" s="3"/>
      <c r="AGZ329" s="3"/>
      <c r="AHA329" s="3"/>
      <c r="AHB329" s="3"/>
      <c r="AHC329" s="3"/>
      <c r="AHD329" s="3"/>
      <c r="AHE329" s="3"/>
      <c r="AHF329" s="3"/>
      <c r="AHG329" s="3"/>
      <c r="AHH329" s="3"/>
      <c r="AHI329" s="3"/>
      <c r="AHJ329" s="3"/>
      <c r="AHK329" s="3"/>
      <c r="AHL329" s="3"/>
      <c r="AHM329" s="3"/>
      <c r="AHN329" s="3"/>
      <c r="AHO329" s="3"/>
      <c r="AHP329" s="3"/>
      <c r="AHQ329" s="3"/>
      <c r="AHR329" s="3"/>
      <c r="AHS329" s="3"/>
      <c r="AHT329" s="3"/>
      <c r="AHU329" s="3"/>
      <c r="AHV329" s="3"/>
      <c r="AHW329" s="3"/>
      <c r="AHX329" s="3"/>
      <c r="AHY329" s="3"/>
      <c r="AHZ329" s="3"/>
      <c r="AIA329" s="3"/>
      <c r="AIB329" s="3"/>
      <c r="AIC329" s="3"/>
      <c r="AID329" s="3"/>
      <c r="AIE329" s="3"/>
      <c r="AIF329" s="3"/>
      <c r="AIG329" s="3"/>
      <c r="AIH329" s="3"/>
      <c r="AII329" s="3"/>
      <c r="AIJ329" s="3"/>
      <c r="AIK329" s="3"/>
      <c r="AIL329" s="3"/>
      <c r="AIM329" s="3"/>
      <c r="AIN329" s="3"/>
      <c r="AIO329" s="3"/>
      <c r="AIP329" s="3"/>
      <c r="AIQ329" s="3"/>
      <c r="AIR329" s="3"/>
      <c r="AIS329" s="3"/>
      <c r="AIT329" s="3"/>
      <c r="AIU329" s="3"/>
      <c r="AIV329" s="3"/>
      <c r="AIW329" s="3"/>
      <c r="AIX329" s="3"/>
      <c r="AIY329" s="3"/>
      <c r="AIZ329" s="3"/>
      <c r="AJA329" s="3"/>
      <c r="AJB329" s="3"/>
      <c r="AJC329" s="3"/>
      <c r="AJD329" s="3"/>
      <c r="AJE329" s="3"/>
      <c r="AJF329" s="3"/>
      <c r="AJG329" s="3"/>
      <c r="AJH329" s="3"/>
      <c r="AJI329" s="3"/>
      <c r="AJJ329" s="3"/>
      <c r="AJK329" s="3"/>
      <c r="AJL329" s="3"/>
      <c r="AJM329" s="3"/>
      <c r="AJN329" s="3"/>
      <c r="AJO329" s="3"/>
      <c r="AJP329" s="3"/>
      <c r="AJQ329" s="3"/>
      <c r="AJR329" s="3"/>
      <c r="AJS329" s="3"/>
      <c r="AJT329" s="3"/>
      <c r="AJU329" s="3"/>
      <c r="AJV329" s="3"/>
      <c r="AJW329" s="3"/>
      <c r="AJX329" s="3"/>
      <c r="AJY329" s="3"/>
      <c r="AJZ329" s="3"/>
      <c r="AKA329" s="3"/>
      <c r="AKB329" s="3"/>
      <c r="AKC329" s="3"/>
      <c r="AKD329" s="3"/>
      <c r="AKE329" s="3"/>
      <c r="AKF329" s="3"/>
      <c r="AKG329" s="3"/>
      <c r="AKH329" s="3"/>
      <c r="AKI329" s="3"/>
      <c r="AKJ329" s="3"/>
      <c r="AKK329" s="3"/>
      <c r="AKL329" s="3"/>
      <c r="AKM329" s="3"/>
      <c r="AKN329" s="3"/>
      <c r="AKO329" s="3"/>
      <c r="AKP329" s="3"/>
      <c r="AKQ329" s="3"/>
      <c r="AKR329" s="3"/>
      <c r="AKS329" s="3"/>
      <c r="AKT329" s="3"/>
      <c r="AKU329" s="3"/>
      <c r="AKV329" s="3"/>
      <c r="AKW329" s="3"/>
      <c r="AKX329" s="3"/>
      <c r="AKY329" s="3"/>
      <c r="AKZ329" s="3"/>
      <c r="ALA329" s="3"/>
      <c r="ALB329" s="3"/>
      <c r="ALC329" s="3"/>
      <c r="ALD329" s="3"/>
      <c r="ALE329" s="3"/>
      <c r="ALF329" s="3"/>
      <c r="ALG329" s="3"/>
      <c r="ALH329" s="3"/>
      <c r="ALI329" s="3"/>
      <c r="ALJ329" s="3"/>
      <c r="ALK329" s="3"/>
      <c r="ALL329" s="3"/>
      <c r="ALM329" s="3"/>
      <c r="ALN329" s="3"/>
      <c r="ALO329" s="3"/>
      <c r="ALP329" s="3"/>
      <c r="ALQ329" s="3"/>
      <c r="ALR329" s="3"/>
      <c r="ALS329" s="3"/>
      <c r="ALT329" s="3"/>
      <c r="ALU329" s="3"/>
      <c r="ALV329" s="3"/>
      <c r="ALW329" s="3"/>
      <c r="ALX329" s="3"/>
      <c r="ALY329" s="3"/>
      <c r="ALZ329" s="3"/>
      <c r="AMA329" s="3"/>
      <c r="AMB329" s="3"/>
      <c r="AMC329" s="3"/>
      <c r="AMD329" s="3"/>
      <c r="AME329" s="3"/>
      <c r="AMF329" s="3"/>
      <c r="AMG329" s="3"/>
      <c r="AMH329" s="3"/>
      <c r="AMI329" s="3"/>
      <c r="AMJ329" s="3"/>
      <c r="AMK329" s="3"/>
    </row>
    <row r="330" spans="1:1025" s="45" customFormat="1" ht="40.15" customHeight="1">
      <c r="A330" s="451"/>
      <c r="B330" s="453"/>
      <c r="C330" s="390"/>
      <c r="D330" s="448"/>
      <c r="E330" s="442"/>
      <c r="F330" s="442"/>
      <c r="G330" s="441"/>
      <c r="H330" s="442"/>
      <c r="I330" s="444"/>
      <c r="J330" s="442"/>
      <c r="K330" s="441"/>
      <c r="L330" s="454"/>
      <c r="M330" s="454"/>
      <c r="N330" s="442"/>
      <c r="O330" s="442"/>
      <c r="P330" s="442"/>
      <c r="Q330" s="167" t="s">
        <v>39</v>
      </c>
      <c r="R330" s="167">
        <v>10</v>
      </c>
      <c r="S330" s="445"/>
      <c r="T330" s="441"/>
      <c r="U330" s="167"/>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c r="HW330" s="3"/>
      <c r="HX330" s="3"/>
      <c r="HY330" s="3"/>
      <c r="HZ330" s="3"/>
      <c r="IA330" s="3"/>
      <c r="IB330" s="3"/>
      <c r="IC330" s="3"/>
      <c r="ID330" s="3"/>
      <c r="IE330" s="3"/>
      <c r="IF330" s="3"/>
      <c r="IG330" s="3"/>
      <c r="IH330" s="3"/>
      <c r="II330" s="3"/>
      <c r="IJ330" s="3"/>
      <c r="IK330" s="3"/>
      <c r="IL330" s="3"/>
      <c r="IM330" s="3"/>
      <c r="IN330" s="3"/>
      <c r="IO330" s="3"/>
      <c r="IP330" s="3"/>
      <c r="IQ330" s="3"/>
      <c r="IR330" s="3"/>
      <c r="IS330" s="3"/>
      <c r="IT330" s="3"/>
      <c r="IU330" s="3"/>
      <c r="IV330" s="3"/>
      <c r="IW330" s="3"/>
      <c r="IX330" s="3"/>
      <c r="IY330" s="3"/>
      <c r="IZ330" s="3"/>
      <c r="JA330" s="3"/>
      <c r="JB330" s="3"/>
      <c r="JC330" s="3"/>
      <c r="JD330" s="3"/>
      <c r="JE330" s="3"/>
      <c r="JF330" s="3"/>
      <c r="JG330" s="3"/>
      <c r="JH330" s="3"/>
      <c r="JI330" s="3"/>
      <c r="JJ330" s="3"/>
      <c r="JK330" s="3"/>
      <c r="JL330" s="3"/>
      <c r="JM330" s="3"/>
      <c r="JN330" s="3"/>
      <c r="JO330" s="3"/>
      <c r="JP330" s="3"/>
      <c r="JQ330" s="3"/>
      <c r="JR330" s="3"/>
      <c r="JS330" s="3"/>
      <c r="JT330" s="3"/>
      <c r="JU330" s="3"/>
      <c r="JV330" s="3"/>
      <c r="JW330" s="3"/>
      <c r="JX330" s="3"/>
      <c r="JY330" s="3"/>
      <c r="JZ330" s="3"/>
      <c r="KA330" s="3"/>
      <c r="KB330" s="3"/>
      <c r="KC330" s="3"/>
      <c r="KD330" s="3"/>
      <c r="KE330" s="3"/>
      <c r="KF330" s="3"/>
      <c r="KG330" s="3"/>
      <c r="KH330" s="3"/>
      <c r="KI330" s="3"/>
      <c r="KJ330" s="3"/>
      <c r="KK330" s="3"/>
      <c r="KL330" s="3"/>
      <c r="KM330" s="3"/>
      <c r="KN330" s="3"/>
      <c r="KO330" s="3"/>
      <c r="KP330" s="3"/>
      <c r="KQ330" s="3"/>
      <c r="KR330" s="3"/>
      <c r="KS330" s="3"/>
      <c r="KT330" s="3"/>
      <c r="KU330" s="3"/>
      <c r="KV330" s="3"/>
      <c r="KW330" s="3"/>
      <c r="KX330" s="3"/>
      <c r="KY330" s="3"/>
      <c r="KZ330" s="3"/>
      <c r="LA330" s="3"/>
      <c r="LB330" s="3"/>
      <c r="LC330" s="3"/>
      <c r="LD330" s="3"/>
      <c r="LE330" s="3"/>
      <c r="LF330" s="3"/>
      <c r="LG330" s="3"/>
      <c r="LH330" s="3"/>
      <c r="LI330" s="3"/>
      <c r="LJ330" s="3"/>
      <c r="LK330" s="3"/>
      <c r="LL330" s="3"/>
      <c r="LM330" s="3"/>
      <c r="LN330" s="3"/>
      <c r="LO330" s="3"/>
      <c r="LP330" s="3"/>
      <c r="LQ330" s="3"/>
      <c r="LR330" s="3"/>
      <c r="LS330" s="3"/>
      <c r="LT330" s="3"/>
      <c r="LU330" s="3"/>
      <c r="LV330" s="3"/>
      <c r="LW330" s="3"/>
      <c r="LX330" s="3"/>
      <c r="LY330" s="3"/>
      <c r="LZ330" s="3"/>
      <c r="MA330" s="3"/>
      <c r="MB330" s="3"/>
      <c r="MC330" s="3"/>
      <c r="MD330" s="3"/>
      <c r="ME330" s="3"/>
      <c r="MF330" s="3"/>
      <c r="MG330" s="3"/>
      <c r="MH330" s="3"/>
      <c r="MI330" s="3"/>
      <c r="MJ330" s="3"/>
      <c r="MK330" s="3"/>
      <c r="ML330" s="3"/>
      <c r="MM330" s="3"/>
      <c r="MN330" s="3"/>
      <c r="MO330" s="3"/>
      <c r="MP330" s="3"/>
      <c r="MQ330" s="3"/>
      <c r="MR330" s="3"/>
      <c r="MS330" s="3"/>
      <c r="MT330" s="3"/>
      <c r="MU330" s="3"/>
      <c r="MV330" s="3"/>
      <c r="MW330" s="3"/>
      <c r="MX330" s="3"/>
      <c r="MY330" s="3"/>
      <c r="MZ330" s="3"/>
      <c r="NA330" s="3"/>
      <c r="NB330" s="3"/>
      <c r="NC330" s="3"/>
      <c r="ND330" s="3"/>
      <c r="NE330" s="3"/>
      <c r="NF330" s="3"/>
      <c r="NG330" s="3"/>
      <c r="NH330" s="3"/>
      <c r="NI330" s="3"/>
      <c r="NJ330" s="3"/>
      <c r="NK330" s="3"/>
      <c r="NL330" s="3"/>
      <c r="NM330" s="3"/>
      <c r="NN330" s="3"/>
      <c r="NO330" s="3"/>
      <c r="NP330" s="3"/>
      <c r="NQ330" s="3"/>
      <c r="NR330" s="3"/>
      <c r="NS330" s="3"/>
      <c r="NT330" s="3"/>
      <c r="NU330" s="3"/>
      <c r="NV330" s="3"/>
      <c r="NW330" s="3"/>
      <c r="NX330" s="3"/>
      <c r="NY330" s="3"/>
      <c r="NZ330" s="3"/>
      <c r="OA330" s="3"/>
      <c r="OB330" s="3"/>
      <c r="OC330" s="3"/>
      <c r="OD330" s="3"/>
      <c r="OE330" s="3"/>
      <c r="OF330" s="3"/>
      <c r="OG330" s="3"/>
      <c r="OH330" s="3"/>
      <c r="OI330" s="3"/>
      <c r="OJ330" s="3"/>
      <c r="OK330" s="3"/>
      <c r="OL330" s="3"/>
      <c r="OM330" s="3"/>
      <c r="ON330" s="3"/>
      <c r="OO330" s="3"/>
      <c r="OP330" s="3"/>
      <c r="OQ330" s="3"/>
      <c r="OR330" s="3"/>
      <c r="OS330" s="3"/>
      <c r="OT330" s="3"/>
      <c r="OU330" s="3"/>
      <c r="OV330" s="3"/>
      <c r="OW330" s="3"/>
      <c r="OX330" s="3"/>
      <c r="OY330" s="3"/>
      <c r="OZ330" s="3"/>
      <c r="PA330" s="3"/>
      <c r="PB330" s="3"/>
      <c r="PC330" s="3"/>
      <c r="PD330" s="3"/>
      <c r="PE330" s="3"/>
      <c r="PF330" s="3"/>
      <c r="PG330" s="3"/>
      <c r="PH330" s="3"/>
      <c r="PI330" s="3"/>
      <c r="PJ330" s="3"/>
      <c r="PK330" s="3"/>
      <c r="PL330" s="3"/>
      <c r="PM330" s="3"/>
      <c r="PN330" s="3"/>
      <c r="PO330" s="3"/>
      <c r="PP330" s="3"/>
      <c r="PQ330" s="3"/>
      <c r="PR330" s="3"/>
      <c r="PS330" s="3"/>
      <c r="PT330" s="3"/>
      <c r="PU330" s="3"/>
      <c r="PV330" s="3"/>
      <c r="PW330" s="3"/>
      <c r="PX330" s="3"/>
      <c r="PY330" s="3"/>
      <c r="PZ330" s="3"/>
      <c r="QA330" s="3"/>
      <c r="QB330" s="3"/>
      <c r="QC330" s="3"/>
      <c r="QD330" s="3"/>
      <c r="QE330" s="3"/>
      <c r="QF330" s="3"/>
      <c r="QG330" s="3"/>
      <c r="QH330" s="3"/>
      <c r="QI330" s="3"/>
      <c r="QJ330" s="3"/>
      <c r="QK330" s="3"/>
      <c r="QL330" s="3"/>
      <c r="QM330" s="3"/>
      <c r="QN330" s="3"/>
      <c r="QO330" s="3"/>
      <c r="QP330" s="3"/>
      <c r="QQ330" s="3"/>
      <c r="QR330" s="3"/>
      <c r="QS330" s="3"/>
      <c r="QT330" s="3"/>
      <c r="QU330" s="3"/>
      <c r="QV330" s="3"/>
      <c r="QW330" s="3"/>
      <c r="QX330" s="3"/>
      <c r="QY330" s="3"/>
      <c r="QZ330" s="3"/>
      <c r="RA330" s="3"/>
      <c r="RB330" s="3"/>
      <c r="RC330" s="3"/>
      <c r="RD330" s="3"/>
      <c r="RE330" s="3"/>
      <c r="RF330" s="3"/>
      <c r="RG330" s="3"/>
      <c r="RH330" s="3"/>
      <c r="RI330" s="3"/>
      <c r="RJ330" s="3"/>
      <c r="RK330" s="3"/>
      <c r="RL330" s="3"/>
      <c r="RM330" s="3"/>
      <c r="RN330" s="3"/>
      <c r="RO330" s="3"/>
      <c r="RP330" s="3"/>
      <c r="RQ330" s="3"/>
      <c r="RR330" s="3"/>
      <c r="RS330" s="3"/>
      <c r="RT330" s="3"/>
      <c r="RU330" s="3"/>
      <c r="RV330" s="3"/>
      <c r="RW330" s="3"/>
      <c r="RX330" s="3"/>
      <c r="RY330" s="3"/>
      <c r="RZ330" s="3"/>
      <c r="SA330" s="3"/>
      <c r="SB330" s="3"/>
      <c r="SC330" s="3"/>
      <c r="SD330" s="3"/>
      <c r="SE330" s="3"/>
      <c r="SF330" s="3"/>
      <c r="SG330" s="3"/>
      <c r="SH330" s="3"/>
      <c r="SI330" s="3"/>
      <c r="SJ330" s="3"/>
      <c r="SK330" s="3"/>
      <c r="SL330" s="3"/>
      <c r="SM330" s="3"/>
      <c r="SN330" s="3"/>
      <c r="SO330" s="3"/>
      <c r="SP330" s="3"/>
      <c r="SQ330" s="3"/>
      <c r="SR330" s="3"/>
      <c r="SS330" s="3"/>
      <c r="ST330" s="3"/>
      <c r="SU330" s="3"/>
      <c r="SV330" s="3"/>
      <c r="SW330" s="3"/>
      <c r="SX330" s="3"/>
      <c r="SY330" s="3"/>
      <c r="SZ330" s="3"/>
      <c r="TA330" s="3"/>
      <c r="TB330" s="3"/>
      <c r="TC330" s="3"/>
      <c r="TD330" s="3"/>
      <c r="TE330" s="3"/>
      <c r="TF330" s="3"/>
      <c r="TG330" s="3"/>
      <c r="TH330" s="3"/>
      <c r="TI330" s="3"/>
      <c r="TJ330" s="3"/>
      <c r="TK330" s="3"/>
      <c r="TL330" s="3"/>
      <c r="TM330" s="3"/>
      <c r="TN330" s="3"/>
      <c r="TO330" s="3"/>
      <c r="TP330" s="3"/>
      <c r="TQ330" s="3"/>
      <c r="TR330" s="3"/>
      <c r="TS330" s="3"/>
      <c r="TT330" s="3"/>
      <c r="TU330" s="3"/>
      <c r="TV330" s="3"/>
      <c r="TW330" s="3"/>
      <c r="TX330" s="3"/>
      <c r="TY330" s="3"/>
      <c r="TZ330" s="3"/>
      <c r="UA330" s="3"/>
      <c r="UB330" s="3"/>
      <c r="UC330" s="3"/>
      <c r="UD330" s="3"/>
      <c r="UE330" s="3"/>
      <c r="UF330" s="3"/>
      <c r="UG330" s="3"/>
      <c r="UH330" s="3"/>
      <c r="UI330" s="3"/>
      <c r="UJ330" s="3"/>
      <c r="UK330" s="3"/>
      <c r="UL330" s="3"/>
      <c r="UM330" s="3"/>
      <c r="UN330" s="3"/>
      <c r="UO330" s="3"/>
      <c r="UP330" s="3"/>
      <c r="UQ330" s="3"/>
      <c r="UR330" s="3"/>
      <c r="US330" s="3"/>
      <c r="UT330" s="3"/>
      <c r="UU330" s="3"/>
      <c r="UV330" s="3"/>
      <c r="UW330" s="3"/>
      <c r="UX330" s="3"/>
      <c r="UY330" s="3"/>
      <c r="UZ330" s="3"/>
      <c r="VA330" s="3"/>
      <c r="VB330" s="3"/>
      <c r="VC330" s="3"/>
      <c r="VD330" s="3"/>
      <c r="VE330" s="3"/>
      <c r="VF330" s="3"/>
      <c r="VG330" s="3"/>
      <c r="VH330" s="3"/>
      <c r="VI330" s="3"/>
      <c r="VJ330" s="3"/>
      <c r="VK330" s="3"/>
      <c r="VL330" s="3"/>
      <c r="VM330" s="3"/>
      <c r="VN330" s="3"/>
      <c r="VO330" s="3"/>
      <c r="VP330" s="3"/>
      <c r="VQ330" s="3"/>
      <c r="VR330" s="3"/>
      <c r="VS330" s="3"/>
      <c r="VT330" s="3"/>
      <c r="VU330" s="3"/>
      <c r="VV330" s="3"/>
      <c r="VW330" s="3"/>
      <c r="VX330" s="3"/>
      <c r="VY330" s="3"/>
      <c r="VZ330" s="3"/>
      <c r="WA330" s="3"/>
      <c r="WB330" s="3"/>
      <c r="WC330" s="3"/>
      <c r="WD330" s="3"/>
      <c r="WE330" s="3"/>
      <c r="WF330" s="3"/>
      <c r="WG330" s="3"/>
      <c r="WH330" s="3"/>
      <c r="WI330" s="3"/>
      <c r="WJ330" s="3"/>
      <c r="WK330" s="3"/>
      <c r="WL330" s="3"/>
      <c r="WM330" s="3"/>
      <c r="WN330" s="3"/>
      <c r="WO330" s="3"/>
      <c r="WP330" s="3"/>
      <c r="WQ330" s="3"/>
      <c r="WR330" s="3"/>
      <c r="WS330" s="3"/>
      <c r="WT330" s="3"/>
      <c r="WU330" s="3"/>
      <c r="WV330" s="3"/>
      <c r="WW330" s="3"/>
      <c r="WX330" s="3"/>
      <c r="WY330" s="3"/>
      <c r="WZ330" s="3"/>
      <c r="XA330" s="3"/>
      <c r="XB330" s="3"/>
      <c r="XC330" s="3"/>
      <c r="XD330" s="3"/>
      <c r="XE330" s="3"/>
      <c r="XF330" s="3"/>
      <c r="XG330" s="3"/>
      <c r="XH330" s="3"/>
      <c r="XI330" s="3"/>
      <c r="XJ330" s="3"/>
      <c r="XK330" s="3"/>
      <c r="XL330" s="3"/>
      <c r="XM330" s="3"/>
      <c r="XN330" s="3"/>
      <c r="XO330" s="3"/>
      <c r="XP330" s="3"/>
      <c r="XQ330" s="3"/>
      <c r="XR330" s="3"/>
      <c r="XS330" s="3"/>
      <c r="XT330" s="3"/>
      <c r="XU330" s="3"/>
      <c r="XV330" s="3"/>
      <c r="XW330" s="3"/>
      <c r="XX330" s="3"/>
      <c r="XY330" s="3"/>
      <c r="XZ330" s="3"/>
      <c r="YA330" s="3"/>
      <c r="YB330" s="3"/>
      <c r="YC330" s="3"/>
      <c r="YD330" s="3"/>
      <c r="YE330" s="3"/>
      <c r="YF330" s="3"/>
      <c r="YG330" s="3"/>
      <c r="YH330" s="3"/>
      <c r="YI330" s="3"/>
      <c r="YJ330" s="3"/>
      <c r="YK330" s="3"/>
      <c r="YL330" s="3"/>
      <c r="YM330" s="3"/>
      <c r="YN330" s="3"/>
      <c r="YO330" s="3"/>
      <c r="YP330" s="3"/>
      <c r="YQ330" s="3"/>
      <c r="YR330" s="3"/>
      <c r="YS330" s="3"/>
      <c r="YT330" s="3"/>
      <c r="YU330" s="3"/>
      <c r="YV330" s="3"/>
      <c r="YW330" s="3"/>
      <c r="YX330" s="3"/>
      <c r="YY330" s="3"/>
      <c r="YZ330" s="3"/>
      <c r="ZA330" s="3"/>
      <c r="ZB330" s="3"/>
      <c r="ZC330" s="3"/>
      <c r="ZD330" s="3"/>
      <c r="ZE330" s="3"/>
      <c r="ZF330" s="3"/>
      <c r="ZG330" s="3"/>
      <c r="ZH330" s="3"/>
      <c r="ZI330" s="3"/>
      <c r="ZJ330" s="3"/>
      <c r="ZK330" s="3"/>
      <c r="ZL330" s="3"/>
      <c r="ZM330" s="3"/>
      <c r="ZN330" s="3"/>
      <c r="ZO330" s="3"/>
      <c r="ZP330" s="3"/>
      <c r="ZQ330" s="3"/>
      <c r="ZR330" s="3"/>
      <c r="ZS330" s="3"/>
      <c r="ZT330" s="3"/>
      <c r="ZU330" s="3"/>
      <c r="ZV330" s="3"/>
      <c r="ZW330" s="3"/>
      <c r="ZX330" s="3"/>
      <c r="ZY330" s="3"/>
      <c r="ZZ330" s="3"/>
      <c r="AAA330" s="3"/>
      <c r="AAB330" s="3"/>
      <c r="AAC330" s="3"/>
      <c r="AAD330" s="3"/>
      <c r="AAE330" s="3"/>
      <c r="AAF330" s="3"/>
      <c r="AAG330" s="3"/>
      <c r="AAH330" s="3"/>
      <c r="AAI330" s="3"/>
      <c r="AAJ330" s="3"/>
      <c r="AAK330" s="3"/>
      <c r="AAL330" s="3"/>
      <c r="AAM330" s="3"/>
      <c r="AAN330" s="3"/>
      <c r="AAO330" s="3"/>
      <c r="AAP330" s="3"/>
      <c r="AAQ330" s="3"/>
      <c r="AAR330" s="3"/>
      <c r="AAS330" s="3"/>
      <c r="AAT330" s="3"/>
      <c r="AAU330" s="3"/>
      <c r="AAV330" s="3"/>
      <c r="AAW330" s="3"/>
      <c r="AAX330" s="3"/>
      <c r="AAY330" s="3"/>
      <c r="AAZ330" s="3"/>
      <c r="ABA330" s="3"/>
      <c r="ABB330" s="3"/>
      <c r="ABC330" s="3"/>
      <c r="ABD330" s="3"/>
      <c r="ABE330" s="3"/>
      <c r="ABF330" s="3"/>
      <c r="ABG330" s="3"/>
      <c r="ABH330" s="3"/>
      <c r="ABI330" s="3"/>
      <c r="ABJ330" s="3"/>
      <c r="ABK330" s="3"/>
      <c r="ABL330" s="3"/>
      <c r="ABM330" s="3"/>
      <c r="ABN330" s="3"/>
      <c r="ABO330" s="3"/>
      <c r="ABP330" s="3"/>
      <c r="ABQ330" s="3"/>
      <c r="ABR330" s="3"/>
      <c r="ABS330" s="3"/>
      <c r="ABT330" s="3"/>
      <c r="ABU330" s="3"/>
      <c r="ABV330" s="3"/>
      <c r="ABW330" s="3"/>
      <c r="ABX330" s="3"/>
      <c r="ABY330" s="3"/>
      <c r="ABZ330" s="3"/>
      <c r="ACA330" s="3"/>
      <c r="ACB330" s="3"/>
      <c r="ACC330" s="3"/>
      <c r="ACD330" s="3"/>
      <c r="ACE330" s="3"/>
      <c r="ACF330" s="3"/>
      <c r="ACG330" s="3"/>
      <c r="ACH330" s="3"/>
      <c r="ACI330" s="3"/>
      <c r="ACJ330" s="3"/>
      <c r="ACK330" s="3"/>
      <c r="ACL330" s="3"/>
      <c r="ACM330" s="3"/>
      <c r="ACN330" s="3"/>
      <c r="ACO330" s="3"/>
      <c r="ACP330" s="3"/>
      <c r="ACQ330" s="3"/>
      <c r="ACR330" s="3"/>
      <c r="ACS330" s="3"/>
      <c r="ACT330" s="3"/>
      <c r="ACU330" s="3"/>
      <c r="ACV330" s="3"/>
      <c r="ACW330" s="3"/>
      <c r="ACX330" s="3"/>
      <c r="ACY330" s="3"/>
      <c r="ACZ330" s="3"/>
      <c r="ADA330" s="3"/>
      <c r="ADB330" s="3"/>
      <c r="ADC330" s="3"/>
      <c r="ADD330" s="3"/>
      <c r="ADE330" s="3"/>
      <c r="ADF330" s="3"/>
      <c r="ADG330" s="3"/>
      <c r="ADH330" s="3"/>
      <c r="ADI330" s="3"/>
      <c r="ADJ330" s="3"/>
      <c r="ADK330" s="3"/>
      <c r="ADL330" s="3"/>
      <c r="ADM330" s="3"/>
      <c r="ADN330" s="3"/>
      <c r="ADO330" s="3"/>
      <c r="ADP330" s="3"/>
      <c r="ADQ330" s="3"/>
      <c r="ADR330" s="3"/>
      <c r="ADS330" s="3"/>
      <c r="ADT330" s="3"/>
      <c r="ADU330" s="3"/>
      <c r="ADV330" s="3"/>
      <c r="ADW330" s="3"/>
      <c r="ADX330" s="3"/>
      <c r="ADY330" s="3"/>
      <c r="ADZ330" s="3"/>
      <c r="AEA330" s="3"/>
      <c r="AEB330" s="3"/>
      <c r="AEC330" s="3"/>
      <c r="AED330" s="3"/>
      <c r="AEE330" s="3"/>
      <c r="AEF330" s="3"/>
      <c r="AEG330" s="3"/>
      <c r="AEH330" s="3"/>
      <c r="AEI330" s="3"/>
      <c r="AEJ330" s="3"/>
      <c r="AEK330" s="3"/>
      <c r="AEL330" s="3"/>
      <c r="AEM330" s="3"/>
      <c r="AEN330" s="3"/>
      <c r="AEO330" s="3"/>
      <c r="AEP330" s="3"/>
      <c r="AEQ330" s="3"/>
      <c r="AER330" s="3"/>
      <c r="AES330" s="3"/>
      <c r="AET330" s="3"/>
      <c r="AEU330" s="3"/>
      <c r="AEV330" s="3"/>
      <c r="AEW330" s="3"/>
      <c r="AEX330" s="3"/>
      <c r="AEY330" s="3"/>
      <c r="AEZ330" s="3"/>
      <c r="AFA330" s="3"/>
      <c r="AFB330" s="3"/>
      <c r="AFC330" s="3"/>
      <c r="AFD330" s="3"/>
      <c r="AFE330" s="3"/>
      <c r="AFF330" s="3"/>
      <c r="AFG330" s="3"/>
      <c r="AFH330" s="3"/>
      <c r="AFI330" s="3"/>
      <c r="AFJ330" s="3"/>
      <c r="AFK330" s="3"/>
      <c r="AFL330" s="3"/>
      <c r="AFM330" s="3"/>
      <c r="AFN330" s="3"/>
      <c r="AFO330" s="3"/>
      <c r="AFP330" s="3"/>
      <c r="AFQ330" s="3"/>
      <c r="AFR330" s="3"/>
      <c r="AFS330" s="3"/>
      <c r="AFT330" s="3"/>
      <c r="AFU330" s="3"/>
      <c r="AFV330" s="3"/>
      <c r="AFW330" s="3"/>
      <c r="AFX330" s="3"/>
      <c r="AFY330" s="3"/>
      <c r="AFZ330" s="3"/>
      <c r="AGA330" s="3"/>
      <c r="AGB330" s="3"/>
      <c r="AGC330" s="3"/>
      <c r="AGD330" s="3"/>
      <c r="AGE330" s="3"/>
      <c r="AGF330" s="3"/>
      <c r="AGG330" s="3"/>
      <c r="AGH330" s="3"/>
      <c r="AGI330" s="3"/>
      <c r="AGJ330" s="3"/>
      <c r="AGK330" s="3"/>
      <c r="AGL330" s="3"/>
      <c r="AGM330" s="3"/>
      <c r="AGN330" s="3"/>
      <c r="AGO330" s="3"/>
      <c r="AGP330" s="3"/>
      <c r="AGQ330" s="3"/>
      <c r="AGR330" s="3"/>
      <c r="AGS330" s="3"/>
      <c r="AGT330" s="3"/>
      <c r="AGU330" s="3"/>
      <c r="AGV330" s="3"/>
      <c r="AGW330" s="3"/>
      <c r="AGX330" s="3"/>
      <c r="AGY330" s="3"/>
      <c r="AGZ330" s="3"/>
      <c r="AHA330" s="3"/>
      <c r="AHB330" s="3"/>
      <c r="AHC330" s="3"/>
      <c r="AHD330" s="3"/>
      <c r="AHE330" s="3"/>
      <c r="AHF330" s="3"/>
      <c r="AHG330" s="3"/>
      <c r="AHH330" s="3"/>
      <c r="AHI330" s="3"/>
      <c r="AHJ330" s="3"/>
      <c r="AHK330" s="3"/>
      <c r="AHL330" s="3"/>
      <c r="AHM330" s="3"/>
      <c r="AHN330" s="3"/>
      <c r="AHO330" s="3"/>
      <c r="AHP330" s="3"/>
      <c r="AHQ330" s="3"/>
      <c r="AHR330" s="3"/>
      <c r="AHS330" s="3"/>
      <c r="AHT330" s="3"/>
      <c r="AHU330" s="3"/>
      <c r="AHV330" s="3"/>
      <c r="AHW330" s="3"/>
      <c r="AHX330" s="3"/>
      <c r="AHY330" s="3"/>
      <c r="AHZ330" s="3"/>
      <c r="AIA330" s="3"/>
      <c r="AIB330" s="3"/>
      <c r="AIC330" s="3"/>
      <c r="AID330" s="3"/>
      <c r="AIE330" s="3"/>
      <c r="AIF330" s="3"/>
      <c r="AIG330" s="3"/>
      <c r="AIH330" s="3"/>
      <c r="AII330" s="3"/>
      <c r="AIJ330" s="3"/>
      <c r="AIK330" s="3"/>
      <c r="AIL330" s="3"/>
      <c r="AIM330" s="3"/>
      <c r="AIN330" s="3"/>
      <c r="AIO330" s="3"/>
      <c r="AIP330" s="3"/>
      <c r="AIQ330" s="3"/>
      <c r="AIR330" s="3"/>
      <c r="AIS330" s="3"/>
      <c r="AIT330" s="3"/>
      <c r="AIU330" s="3"/>
      <c r="AIV330" s="3"/>
      <c r="AIW330" s="3"/>
      <c r="AIX330" s="3"/>
      <c r="AIY330" s="3"/>
      <c r="AIZ330" s="3"/>
      <c r="AJA330" s="3"/>
      <c r="AJB330" s="3"/>
      <c r="AJC330" s="3"/>
      <c r="AJD330" s="3"/>
      <c r="AJE330" s="3"/>
      <c r="AJF330" s="3"/>
      <c r="AJG330" s="3"/>
      <c r="AJH330" s="3"/>
      <c r="AJI330" s="3"/>
      <c r="AJJ330" s="3"/>
      <c r="AJK330" s="3"/>
      <c r="AJL330" s="3"/>
      <c r="AJM330" s="3"/>
      <c r="AJN330" s="3"/>
      <c r="AJO330" s="3"/>
      <c r="AJP330" s="3"/>
      <c r="AJQ330" s="3"/>
      <c r="AJR330" s="3"/>
      <c r="AJS330" s="3"/>
      <c r="AJT330" s="3"/>
      <c r="AJU330" s="3"/>
      <c r="AJV330" s="3"/>
      <c r="AJW330" s="3"/>
      <c r="AJX330" s="3"/>
      <c r="AJY330" s="3"/>
      <c r="AJZ330" s="3"/>
      <c r="AKA330" s="3"/>
      <c r="AKB330" s="3"/>
      <c r="AKC330" s="3"/>
      <c r="AKD330" s="3"/>
      <c r="AKE330" s="3"/>
      <c r="AKF330" s="3"/>
      <c r="AKG330" s="3"/>
      <c r="AKH330" s="3"/>
      <c r="AKI330" s="3"/>
      <c r="AKJ330" s="3"/>
      <c r="AKK330" s="3"/>
      <c r="AKL330" s="3"/>
      <c r="AKM330" s="3"/>
      <c r="AKN330" s="3"/>
      <c r="AKO330" s="3"/>
      <c r="AKP330" s="3"/>
      <c r="AKQ330" s="3"/>
      <c r="AKR330" s="3"/>
      <c r="AKS330" s="3"/>
      <c r="AKT330" s="3"/>
      <c r="AKU330" s="3"/>
      <c r="AKV330" s="3"/>
      <c r="AKW330" s="3"/>
      <c r="AKX330" s="3"/>
      <c r="AKY330" s="3"/>
      <c r="AKZ330" s="3"/>
      <c r="ALA330" s="3"/>
      <c r="ALB330" s="3"/>
      <c r="ALC330" s="3"/>
      <c r="ALD330" s="3"/>
      <c r="ALE330" s="3"/>
      <c r="ALF330" s="3"/>
      <c r="ALG330" s="3"/>
      <c r="ALH330" s="3"/>
      <c r="ALI330" s="3"/>
      <c r="ALJ330" s="3"/>
      <c r="ALK330" s="3"/>
      <c r="ALL330" s="3"/>
      <c r="ALM330" s="3"/>
      <c r="ALN330" s="3"/>
      <c r="ALO330" s="3"/>
      <c r="ALP330" s="3"/>
      <c r="ALQ330" s="3"/>
      <c r="ALR330" s="3"/>
      <c r="ALS330" s="3"/>
      <c r="ALT330" s="3"/>
      <c r="ALU330" s="3"/>
      <c r="ALV330" s="3"/>
      <c r="ALW330" s="3"/>
      <c r="ALX330" s="3"/>
      <c r="ALY330" s="3"/>
      <c r="ALZ330" s="3"/>
      <c r="AMA330" s="3"/>
      <c r="AMB330" s="3"/>
      <c r="AMC330" s="3"/>
      <c r="AMD330" s="3"/>
      <c r="AME330" s="3"/>
      <c r="AMF330" s="3"/>
      <c r="AMG330" s="3"/>
      <c r="AMH330" s="3"/>
      <c r="AMI330" s="3"/>
      <c r="AMJ330" s="3"/>
      <c r="AMK330" s="3"/>
    </row>
    <row r="331" spans="1:1025" s="45" customFormat="1" ht="40.15" customHeight="1">
      <c r="A331" s="451"/>
      <c r="B331" s="453"/>
      <c r="C331" s="390"/>
      <c r="D331" s="448"/>
      <c r="E331" s="440" t="s">
        <v>130</v>
      </c>
      <c r="F331" s="440">
        <v>25</v>
      </c>
      <c r="G331" s="441"/>
      <c r="H331" s="440" t="s">
        <v>40</v>
      </c>
      <c r="I331" s="40" t="s">
        <v>190</v>
      </c>
      <c r="J331" s="440" t="s">
        <v>208</v>
      </c>
      <c r="K331" s="441"/>
      <c r="L331" s="440">
        <v>25</v>
      </c>
      <c r="M331" s="440">
        <v>26</v>
      </c>
      <c r="N331" s="440" t="s">
        <v>47</v>
      </c>
      <c r="O331" s="440">
        <v>0</v>
      </c>
      <c r="P331" s="440">
        <v>0</v>
      </c>
      <c r="Q331" s="440" t="s">
        <v>86</v>
      </c>
      <c r="R331" s="440">
        <v>25</v>
      </c>
      <c r="S331" s="445"/>
      <c r="T331" s="441"/>
      <c r="U331" s="167"/>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c r="IA331" s="3"/>
      <c r="IB331" s="3"/>
      <c r="IC331" s="3"/>
      <c r="ID331" s="3"/>
      <c r="IE331" s="3"/>
      <c r="IF331" s="3"/>
      <c r="IG331" s="3"/>
      <c r="IH331" s="3"/>
      <c r="II331" s="3"/>
      <c r="IJ331" s="3"/>
      <c r="IK331" s="3"/>
      <c r="IL331" s="3"/>
      <c r="IM331" s="3"/>
      <c r="IN331" s="3"/>
      <c r="IO331" s="3"/>
      <c r="IP331" s="3"/>
      <c r="IQ331" s="3"/>
      <c r="IR331" s="3"/>
      <c r="IS331" s="3"/>
      <c r="IT331" s="3"/>
      <c r="IU331" s="3"/>
      <c r="IV331" s="3"/>
      <c r="IW331" s="3"/>
      <c r="IX331" s="3"/>
      <c r="IY331" s="3"/>
      <c r="IZ331" s="3"/>
      <c r="JA331" s="3"/>
      <c r="JB331" s="3"/>
      <c r="JC331" s="3"/>
      <c r="JD331" s="3"/>
      <c r="JE331" s="3"/>
      <c r="JF331" s="3"/>
      <c r="JG331" s="3"/>
      <c r="JH331" s="3"/>
      <c r="JI331" s="3"/>
      <c r="JJ331" s="3"/>
      <c r="JK331" s="3"/>
      <c r="JL331" s="3"/>
      <c r="JM331" s="3"/>
      <c r="JN331" s="3"/>
      <c r="JO331" s="3"/>
      <c r="JP331" s="3"/>
      <c r="JQ331" s="3"/>
      <c r="JR331" s="3"/>
      <c r="JS331" s="3"/>
      <c r="JT331" s="3"/>
      <c r="JU331" s="3"/>
      <c r="JV331" s="3"/>
      <c r="JW331" s="3"/>
      <c r="JX331" s="3"/>
      <c r="JY331" s="3"/>
      <c r="JZ331" s="3"/>
      <c r="KA331" s="3"/>
      <c r="KB331" s="3"/>
      <c r="KC331" s="3"/>
      <c r="KD331" s="3"/>
      <c r="KE331" s="3"/>
      <c r="KF331" s="3"/>
      <c r="KG331" s="3"/>
      <c r="KH331" s="3"/>
      <c r="KI331" s="3"/>
      <c r="KJ331" s="3"/>
      <c r="KK331" s="3"/>
      <c r="KL331" s="3"/>
      <c r="KM331" s="3"/>
      <c r="KN331" s="3"/>
      <c r="KO331" s="3"/>
      <c r="KP331" s="3"/>
      <c r="KQ331" s="3"/>
      <c r="KR331" s="3"/>
      <c r="KS331" s="3"/>
      <c r="KT331" s="3"/>
      <c r="KU331" s="3"/>
      <c r="KV331" s="3"/>
      <c r="KW331" s="3"/>
      <c r="KX331" s="3"/>
      <c r="KY331" s="3"/>
      <c r="KZ331" s="3"/>
      <c r="LA331" s="3"/>
      <c r="LB331" s="3"/>
      <c r="LC331" s="3"/>
      <c r="LD331" s="3"/>
      <c r="LE331" s="3"/>
      <c r="LF331" s="3"/>
      <c r="LG331" s="3"/>
      <c r="LH331" s="3"/>
      <c r="LI331" s="3"/>
      <c r="LJ331" s="3"/>
      <c r="LK331" s="3"/>
      <c r="LL331" s="3"/>
      <c r="LM331" s="3"/>
      <c r="LN331" s="3"/>
      <c r="LO331" s="3"/>
      <c r="LP331" s="3"/>
      <c r="LQ331" s="3"/>
      <c r="LR331" s="3"/>
      <c r="LS331" s="3"/>
      <c r="LT331" s="3"/>
      <c r="LU331" s="3"/>
      <c r="LV331" s="3"/>
      <c r="LW331" s="3"/>
      <c r="LX331" s="3"/>
      <c r="LY331" s="3"/>
      <c r="LZ331" s="3"/>
      <c r="MA331" s="3"/>
      <c r="MB331" s="3"/>
      <c r="MC331" s="3"/>
      <c r="MD331" s="3"/>
      <c r="ME331" s="3"/>
      <c r="MF331" s="3"/>
      <c r="MG331" s="3"/>
      <c r="MH331" s="3"/>
      <c r="MI331" s="3"/>
      <c r="MJ331" s="3"/>
      <c r="MK331" s="3"/>
      <c r="ML331" s="3"/>
      <c r="MM331" s="3"/>
      <c r="MN331" s="3"/>
      <c r="MO331" s="3"/>
      <c r="MP331" s="3"/>
      <c r="MQ331" s="3"/>
      <c r="MR331" s="3"/>
      <c r="MS331" s="3"/>
      <c r="MT331" s="3"/>
      <c r="MU331" s="3"/>
      <c r="MV331" s="3"/>
      <c r="MW331" s="3"/>
      <c r="MX331" s="3"/>
      <c r="MY331" s="3"/>
      <c r="MZ331" s="3"/>
      <c r="NA331" s="3"/>
      <c r="NB331" s="3"/>
      <c r="NC331" s="3"/>
      <c r="ND331" s="3"/>
      <c r="NE331" s="3"/>
      <c r="NF331" s="3"/>
      <c r="NG331" s="3"/>
      <c r="NH331" s="3"/>
      <c r="NI331" s="3"/>
      <c r="NJ331" s="3"/>
      <c r="NK331" s="3"/>
      <c r="NL331" s="3"/>
      <c r="NM331" s="3"/>
      <c r="NN331" s="3"/>
      <c r="NO331" s="3"/>
      <c r="NP331" s="3"/>
      <c r="NQ331" s="3"/>
      <c r="NR331" s="3"/>
      <c r="NS331" s="3"/>
      <c r="NT331" s="3"/>
      <c r="NU331" s="3"/>
      <c r="NV331" s="3"/>
      <c r="NW331" s="3"/>
      <c r="NX331" s="3"/>
      <c r="NY331" s="3"/>
      <c r="NZ331" s="3"/>
      <c r="OA331" s="3"/>
      <c r="OB331" s="3"/>
      <c r="OC331" s="3"/>
      <c r="OD331" s="3"/>
      <c r="OE331" s="3"/>
      <c r="OF331" s="3"/>
      <c r="OG331" s="3"/>
      <c r="OH331" s="3"/>
      <c r="OI331" s="3"/>
      <c r="OJ331" s="3"/>
      <c r="OK331" s="3"/>
      <c r="OL331" s="3"/>
      <c r="OM331" s="3"/>
      <c r="ON331" s="3"/>
      <c r="OO331" s="3"/>
      <c r="OP331" s="3"/>
      <c r="OQ331" s="3"/>
      <c r="OR331" s="3"/>
      <c r="OS331" s="3"/>
      <c r="OT331" s="3"/>
      <c r="OU331" s="3"/>
      <c r="OV331" s="3"/>
      <c r="OW331" s="3"/>
      <c r="OX331" s="3"/>
      <c r="OY331" s="3"/>
      <c r="OZ331" s="3"/>
      <c r="PA331" s="3"/>
      <c r="PB331" s="3"/>
      <c r="PC331" s="3"/>
      <c r="PD331" s="3"/>
      <c r="PE331" s="3"/>
      <c r="PF331" s="3"/>
      <c r="PG331" s="3"/>
      <c r="PH331" s="3"/>
      <c r="PI331" s="3"/>
      <c r="PJ331" s="3"/>
      <c r="PK331" s="3"/>
      <c r="PL331" s="3"/>
      <c r="PM331" s="3"/>
      <c r="PN331" s="3"/>
      <c r="PO331" s="3"/>
      <c r="PP331" s="3"/>
      <c r="PQ331" s="3"/>
      <c r="PR331" s="3"/>
      <c r="PS331" s="3"/>
      <c r="PT331" s="3"/>
      <c r="PU331" s="3"/>
      <c r="PV331" s="3"/>
      <c r="PW331" s="3"/>
      <c r="PX331" s="3"/>
      <c r="PY331" s="3"/>
      <c r="PZ331" s="3"/>
      <c r="QA331" s="3"/>
      <c r="QB331" s="3"/>
      <c r="QC331" s="3"/>
      <c r="QD331" s="3"/>
      <c r="QE331" s="3"/>
      <c r="QF331" s="3"/>
      <c r="QG331" s="3"/>
      <c r="QH331" s="3"/>
      <c r="QI331" s="3"/>
      <c r="QJ331" s="3"/>
      <c r="QK331" s="3"/>
      <c r="QL331" s="3"/>
      <c r="QM331" s="3"/>
      <c r="QN331" s="3"/>
      <c r="QO331" s="3"/>
      <c r="QP331" s="3"/>
      <c r="QQ331" s="3"/>
      <c r="QR331" s="3"/>
      <c r="QS331" s="3"/>
      <c r="QT331" s="3"/>
      <c r="QU331" s="3"/>
      <c r="QV331" s="3"/>
      <c r="QW331" s="3"/>
      <c r="QX331" s="3"/>
      <c r="QY331" s="3"/>
      <c r="QZ331" s="3"/>
      <c r="RA331" s="3"/>
      <c r="RB331" s="3"/>
      <c r="RC331" s="3"/>
      <c r="RD331" s="3"/>
      <c r="RE331" s="3"/>
      <c r="RF331" s="3"/>
      <c r="RG331" s="3"/>
      <c r="RH331" s="3"/>
      <c r="RI331" s="3"/>
      <c r="RJ331" s="3"/>
      <c r="RK331" s="3"/>
      <c r="RL331" s="3"/>
      <c r="RM331" s="3"/>
      <c r="RN331" s="3"/>
      <c r="RO331" s="3"/>
      <c r="RP331" s="3"/>
      <c r="RQ331" s="3"/>
      <c r="RR331" s="3"/>
      <c r="RS331" s="3"/>
      <c r="RT331" s="3"/>
      <c r="RU331" s="3"/>
      <c r="RV331" s="3"/>
      <c r="RW331" s="3"/>
      <c r="RX331" s="3"/>
      <c r="RY331" s="3"/>
      <c r="RZ331" s="3"/>
      <c r="SA331" s="3"/>
      <c r="SB331" s="3"/>
      <c r="SC331" s="3"/>
      <c r="SD331" s="3"/>
      <c r="SE331" s="3"/>
      <c r="SF331" s="3"/>
      <c r="SG331" s="3"/>
      <c r="SH331" s="3"/>
      <c r="SI331" s="3"/>
      <c r="SJ331" s="3"/>
      <c r="SK331" s="3"/>
      <c r="SL331" s="3"/>
      <c r="SM331" s="3"/>
      <c r="SN331" s="3"/>
      <c r="SO331" s="3"/>
      <c r="SP331" s="3"/>
      <c r="SQ331" s="3"/>
      <c r="SR331" s="3"/>
      <c r="SS331" s="3"/>
      <c r="ST331" s="3"/>
      <c r="SU331" s="3"/>
      <c r="SV331" s="3"/>
      <c r="SW331" s="3"/>
      <c r="SX331" s="3"/>
      <c r="SY331" s="3"/>
      <c r="SZ331" s="3"/>
      <c r="TA331" s="3"/>
      <c r="TB331" s="3"/>
      <c r="TC331" s="3"/>
      <c r="TD331" s="3"/>
      <c r="TE331" s="3"/>
      <c r="TF331" s="3"/>
      <c r="TG331" s="3"/>
      <c r="TH331" s="3"/>
      <c r="TI331" s="3"/>
      <c r="TJ331" s="3"/>
      <c r="TK331" s="3"/>
      <c r="TL331" s="3"/>
      <c r="TM331" s="3"/>
      <c r="TN331" s="3"/>
      <c r="TO331" s="3"/>
      <c r="TP331" s="3"/>
      <c r="TQ331" s="3"/>
      <c r="TR331" s="3"/>
      <c r="TS331" s="3"/>
      <c r="TT331" s="3"/>
      <c r="TU331" s="3"/>
      <c r="TV331" s="3"/>
      <c r="TW331" s="3"/>
      <c r="TX331" s="3"/>
      <c r="TY331" s="3"/>
      <c r="TZ331" s="3"/>
      <c r="UA331" s="3"/>
      <c r="UB331" s="3"/>
      <c r="UC331" s="3"/>
      <c r="UD331" s="3"/>
      <c r="UE331" s="3"/>
      <c r="UF331" s="3"/>
      <c r="UG331" s="3"/>
      <c r="UH331" s="3"/>
      <c r="UI331" s="3"/>
      <c r="UJ331" s="3"/>
      <c r="UK331" s="3"/>
      <c r="UL331" s="3"/>
      <c r="UM331" s="3"/>
      <c r="UN331" s="3"/>
      <c r="UO331" s="3"/>
      <c r="UP331" s="3"/>
      <c r="UQ331" s="3"/>
      <c r="UR331" s="3"/>
      <c r="US331" s="3"/>
      <c r="UT331" s="3"/>
      <c r="UU331" s="3"/>
      <c r="UV331" s="3"/>
      <c r="UW331" s="3"/>
      <c r="UX331" s="3"/>
      <c r="UY331" s="3"/>
      <c r="UZ331" s="3"/>
      <c r="VA331" s="3"/>
      <c r="VB331" s="3"/>
      <c r="VC331" s="3"/>
      <c r="VD331" s="3"/>
      <c r="VE331" s="3"/>
      <c r="VF331" s="3"/>
      <c r="VG331" s="3"/>
      <c r="VH331" s="3"/>
      <c r="VI331" s="3"/>
      <c r="VJ331" s="3"/>
      <c r="VK331" s="3"/>
      <c r="VL331" s="3"/>
      <c r="VM331" s="3"/>
      <c r="VN331" s="3"/>
      <c r="VO331" s="3"/>
      <c r="VP331" s="3"/>
      <c r="VQ331" s="3"/>
      <c r="VR331" s="3"/>
      <c r="VS331" s="3"/>
      <c r="VT331" s="3"/>
      <c r="VU331" s="3"/>
      <c r="VV331" s="3"/>
      <c r="VW331" s="3"/>
      <c r="VX331" s="3"/>
      <c r="VY331" s="3"/>
      <c r="VZ331" s="3"/>
      <c r="WA331" s="3"/>
      <c r="WB331" s="3"/>
      <c r="WC331" s="3"/>
      <c r="WD331" s="3"/>
      <c r="WE331" s="3"/>
      <c r="WF331" s="3"/>
      <c r="WG331" s="3"/>
      <c r="WH331" s="3"/>
      <c r="WI331" s="3"/>
      <c r="WJ331" s="3"/>
      <c r="WK331" s="3"/>
      <c r="WL331" s="3"/>
      <c r="WM331" s="3"/>
      <c r="WN331" s="3"/>
      <c r="WO331" s="3"/>
      <c r="WP331" s="3"/>
      <c r="WQ331" s="3"/>
      <c r="WR331" s="3"/>
      <c r="WS331" s="3"/>
      <c r="WT331" s="3"/>
      <c r="WU331" s="3"/>
      <c r="WV331" s="3"/>
      <c r="WW331" s="3"/>
      <c r="WX331" s="3"/>
      <c r="WY331" s="3"/>
      <c r="WZ331" s="3"/>
      <c r="XA331" s="3"/>
      <c r="XB331" s="3"/>
      <c r="XC331" s="3"/>
      <c r="XD331" s="3"/>
      <c r="XE331" s="3"/>
      <c r="XF331" s="3"/>
      <c r="XG331" s="3"/>
      <c r="XH331" s="3"/>
      <c r="XI331" s="3"/>
      <c r="XJ331" s="3"/>
      <c r="XK331" s="3"/>
      <c r="XL331" s="3"/>
      <c r="XM331" s="3"/>
      <c r="XN331" s="3"/>
      <c r="XO331" s="3"/>
      <c r="XP331" s="3"/>
      <c r="XQ331" s="3"/>
      <c r="XR331" s="3"/>
      <c r="XS331" s="3"/>
      <c r="XT331" s="3"/>
      <c r="XU331" s="3"/>
      <c r="XV331" s="3"/>
      <c r="XW331" s="3"/>
      <c r="XX331" s="3"/>
      <c r="XY331" s="3"/>
      <c r="XZ331" s="3"/>
      <c r="YA331" s="3"/>
      <c r="YB331" s="3"/>
      <c r="YC331" s="3"/>
      <c r="YD331" s="3"/>
      <c r="YE331" s="3"/>
      <c r="YF331" s="3"/>
      <c r="YG331" s="3"/>
      <c r="YH331" s="3"/>
      <c r="YI331" s="3"/>
      <c r="YJ331" s="3"/>
      <c r="YK331" s="3"/>
      <c r="YL331" s="3"/>
      <c r="YM331" s="3"/>
      <c r="YN331" s="3"/>
      <c r="YO331" s="3"/>
      <c r="YP331" s="3"/>
      <c r="YQ331" s="3"/>
      <c r="YR331" s="3"/>
      <c r="YS331" s="3"/>
      <c r="YT331" s="3"/>
      <c r="YU331" s="3"/>
      <c r="YV331" s="3"/>
      <c r="YW331" s="3"/>
      <c r="YX331" s="3"/>
      <c r="YY331" s="3"/>
      <c r="YZ331" s="3"/>
      <c r="ZA331" s="3"/>
      <c r="ZB331" s="3"/>
      <c r="ZC331" s="3"/>
      <c r="ZD331" s="3"/>
      <c r="ZE331" s="3"/>
      <c r="ZF331" s="3"/>
      <c r="ZG331" s="3"/>
      <c r="ZH331" s="3"/>
      <c r="ZI331" s="3"/>
      <c r="ZJ331" s="3"/>
      <c r="ZK331" s="3"/>
      <c r="ZL331" s="3"/>
      <c r="ZM331" s="3"/>
      <c r="ZN331" s="3"/>
      <c r="ZO331" s="3"/>
      <c r="ZP331" s="3"/>
      <c r="ZQ331" s="3"/>
      <c r="ZR331" s="3"/>
      <c r="ZS331" s="3"/>
      <c r="ZT331" s="3"/>
      <c r="ZU331" s="3"/>
      <c r="ZV331" s="3"/>
      <c r="ZW331" s="3"/>
      <c r="ZX331" s="3"/>
      <c r="ZY331" s="3"/>
      <c r="ZZ331" s="3"/>
      <c r="AAA331" s="3"/>
      <c r="AAB331" s="3"/>
      <c r="AAC331" s="3"/>
      <c r="AAD331" s="3"/>
      <c r="AAE331" s="3"/>
      <c r="AAF331" s="3"/>
      <c r="AAG331" s="3"/>
      <c r="AAH331" s="3"/>
      <c r="AAI331" s="3"/>
      <c r="AAJ331" s="3"/>
      <c r="AAK331" s="3"/>
      <c r="AAL331" s="3"/>
      <c r="AAM331" s="3"/>
      <c r="AAN331" s="3"/>
      <c r="AAO331" s="3"/>
      <c r="AAP331" s="3"/>
      <c r="AAQ331" s="3"/>
      <c r="AAR331" s="3"/>
      <c r="AAS331" s="3"/>
      <c r="AAT331" s="3"/>
      <c r="AAU331" s="3"/>
      <c r="AAV331" s="3"/>
      <c r="AAW331" s="3"/>
      <c r="AAX331" s="3"/>
      <c r="AAY331" s="3"/>
      <c r="AAZ331" s="3"/>
      <c r="ABA331" s="3"/>
      <c r="ABB331" s="3"/>
      <c r="ABC331" s="3"/>
      <c r="ABD331" s="3"/>
      <c r="ABE331" s="3"/>
      <c r="ABF331" s="3"/>
      <c r="ABG331" s="3"/>
      <c r="ABH331" s="3"/>
      <c r="ABI331" s="3"/>
      <c r="ABJ331" s="3"/>
      <c r="ABK331" s="3"/>
      <c r="ABL331" s="3"/>
      <c r="ABM331" s="3"/>
      <c r="ABN331" s="3"/>
      <c r="ABO331" s="3"/>
      <c r="ABP331" s="3"/>
      <c r="ABQ331" s="3"/>
      <c r="ABR331" s="3"/>
      <c r="ABS331" s="3"/>
      <c r="ABT331" s="3"/>
      <c r="ABU331" s="3"/>
      <c r="ABV331" s="3"/>
      <c r="ABW331" s="3"/>
      <c r="ABX331" s="3"/>
      <c r="ABY331" s="3"/>
      <c r="ABZ331" s="3"/>
      <c r="ACA331" s="3"/>
      <c r="ACB331" s="3"/>
      <c r="ACC331" s="3"/>
      <c r="ACD331" s="3"/>
      <c r="ACE331" s="3"/>
      <c r="ACF331" s="3"/>
      <c r="ACG331" s="3"/>
      <c r="ACH331" s="3"/>
      <c r="ACI331" s="3"/>
      <c r="ACJ331" s="3"/>
      <c r="ACK331" s="3"/>
      <c r="ACL331" s="3"/>
      <c r="ACM331" s="3"/>
      <c r="ACN331" s="3"/>
      <c r="ACO331" s="3"/>
      <c r="ACP331" s="3"/>
      <c r="ACQ331" s="3"/>
      <c r="ACR331" s="3"/>
      <c r="ACS331" s="3"/>
      <c r="ACT331" s="3"/>
      <c r="ACU331" s="3"/>
      <c r="ACV331" s="3"/>
      <c r="ACW331" s="3"/>
      <c r="ACX331" s="3"/>
      <c r="ACY331" s="3"/>
      <c r="ACZ331" s="3"/>
      <c r="ADA331" s="3"/>
      <c r="ADB331" s="3"/>
      <c r="ADC331" s="3"/>
      <c r="ADD331" s="3"/>
      <c r="ADE331" s="3"/>
      <c r="ADF331" s="3"/>
      <c r="ADG331" s="3"/>
      <c r="ADH331" s="3"/>
      <c r="ADI331" s="3"/>
      <c r="ADJ331" s="3"/>
      <c r="ADK331" s="3"/>
      <c r="ADL331" s="3"/>
      <c r="ADM331" s="3"/>
      <c r="ADN331" s="3"/>
      <c r="ADO331" s="3"/>
      <c r="ADP331" s="3"/>
      <c r="ADQ331" s="3"/>
      <c r="ADR331" s="3"/>
      <c r="ADS331" s="3"/>
      <c r="ADT331" s="3"/>
      <c r="ADU331" s="3"/>
      <c r="ADV331" s="3"/>
      <c r="ADW331" s="3"/>
      <c r="ADX331" s="3"/>
      <c r="ADY331" s="3"/>
      <c r="ADZ331" s="3"/>
      <c r="AEA331" s="3"/>
      <c r="AEB331" s="3"/>
      <c r="AEC331" s="3"/>
      <c r="AED331" s="3"/>
      <c r="AEE331" s="3"/>
      <c r="AEF331" s="3"/>
      <c r="AEG331" s="3"/>
      <c r="AEH331" s="3"/>
      <c r="AEI331" s="3"/>
      <c r="AEJ331" s="3"/>
      <c r="AEK331" s="3"/>
      <c r="AEL331" s="3"/>
      <c r="AEM331" s="3"/>
      <c r="AEN331" s="3"/>
      <c r="AEO331" s="3"/>
      <c r="AEP331" s="3"/>
      <c r="AEQ331" s="3"/>
      <c r="AER331" s="3"/>
      <c r="AES331" s="3"/>
      <c r="AET331" s="3"/>
      <c r="AEU331" s="3"/>
      <c r="AEV331" s="3"/>
      <c r="AEW331" s="3"/>
      <c r="AEX331" s="3"/>
      <c r="AEY331" s="3"/>
      <c r="AEZ331" s="3"/>
      <c r="AFA331" s="3"/>
      <c r="AFB331" s="3"/>
      <c r="AFC331" s="3"/>
      <c r="AFD331" s="3"/>
      <c r="AFE331" s="3"/>
      <c r="AFF331" s="3"/>
      <c r="AFG331" s="3"/>
      <c r="AFH331" s="3"/>
      <c r="AFI331" s="3"/>
      <c r="AFJ331" s="3"/>
      <c r="AFK331" s="3"/>
      <c r="AFL331" s="3"/>
      <c r="AFM331" s="3"/>
      <c r="AFN331" s="3"/>
      <c r="AFO331" s="3"/>
      <c r="AFP331" s="3"/>
      <c r="AFQ331" s="3"/>
      <c r="AFR331" s="3"/>
      <c r="AFS331" s="3"/>
      <c r="AFT331" s="3"/>
      <c r="AFU331" s="3"/>
      <c r="AFV331" s="3"/>
      <c r="AFW331" s="3"/>
      <c r="AFX331" s="3"/>
      <c r="AFY331" s="3"/>
      <c r="AFZ331" s="3"/>
      <c r="AGA331" s="3"/>
      <c r="AGB331" s="3"/>
      <c r="AGC331" s="3"/>
      <c r="AGD331" s="3"/>
      <c r="AGE331" s="3"/>
      <c r="AGF331" s="3"/>
      <c r="AGG331" s="3"/>
      <c r="AGH331" s="3"/>
      <c r="AGI331" s="3"/>
      <c r="AGJ331" s="3"/>
      <c r="AGK331" s="3"/>
      <c r="AGL331" s="3"/>
      <c r="AGM331" s="3"/>
      <c r="AGN331" s="3"/>
      <c r="AGO331" s="3"/>
      <c r="AGP331" s="3"/>
      <c r="AGQ331" s="3"/>
      <c r="AGR331" s="3"/>
      <c r="AGS331" s="3"/>
      <c r="AGT331" s="3"/>
      <c r="AGU331" s="3"/>
      <c r="AGV331" s="3"/>
      <c r="AGW331" s="3"/>
      <c r="AGX331" s="3"/>
      <c r="AGY331" s="3"/>
      <c r="AGZ331" s="3"/>
      <c r="AHA331" s="3"/>
      <c r="AHB331" s="3"/>
      <c r="AHC331" s="3"/>
      <c r="AHD331" s="3"/>
      <c r="AHE331" s="3"/>
      <c r="AHF331" s="3"/>
      <c r="AHG331" s="3"/>
      <c r="AHH331" s="3"/>
      <c r="AHI331" s="3"/>
      <c r="AHJ331" s="3"/>
      <c r="AHK331" s="3"/>
      <c r="AHL331" s="3"/>
      <c r="AHM331" s="3"/>
      <c r="AHN331" s="3"/>
      <c r="AHO331" s="3"/>
      <c r="AHP331" s="3"/>
      <c r="AHQ331" s="3"/>
      <c r="AHR331" s="3"/>
      <c r="AHS331" s="3"/>
      <c r="AHT331" s="3"/>
      <c r="AHU331" s="3"/>
      <c r="AHV331" s="3"/>
      <c r="AHW331" s="3"/>
      <c r="AHX331" s="3"/>
      <c r="AHY331" s="3"/>
      <c r="AHZ331" s="3"/>
      <c r="AIA331" s="3"/>
      <c r="AIB331" s="3"/>
      <c r="AIC331" s="3"/>
      <c r="AID331" s="3"/>
      <c r="AIE331" s="3"/>
      <c r="AIF331" s="3"/>
      <c r="AIG331" s="3"/>
      <c r="AIH331" s="3"/>
      <c r="AII331" s="3"/>
      <c r="AIJ331" s="3"/>
      <c r="AIK331" s="3"/>
      <c r="AIL331" s="3"/>
      <c r="AIM331" s="3"/>
      <c r="AIN331" s="3"/>
      <c r="AIO331" s="3"/>
      <c r="AIP331" s="3"/>
      <c r="AIQ331" s="3"/>
      <c r="AIR331" s="3"/>
      <c r="AIS331" s="3"/>
      <c r="AIT331" s="3"/>
      <c r="AIU331" s="3"/>
      <c r="AIV331" s="3"/>
      <c r="AIW331" s="3"/>
      <c r="AIX331" s="3"/>
      <c r="AIY331" s="3"/>
      <c r="AIZ331" s="3"/>
      <c r="AJA331" s="3"/>
      <c r="AJB331" s="3"/>
      <c r="AJC331" s="3"/>
      <c r="AJD331" s="3"/>
      <c r="AJE331" s="3"/>
      <c r="AJF331" s="3"/>
      <c r="AJG331" s="3"/>
      <c r="AJH331" s="3"/>
      <c r="AJI331" s="3"/>
      <c r="AJJ331" s="3"/>
      <c r="AJK331" s="3"/>
      <c r="AJL331" s="3"/>
      <c r="AJM331" s="3"/>
      <c r="AJN331" s="3"/>
      <c r="AJO331" s="3"/>
      <c r="AJP331" s="3"/>
      <c r="AJQ331" s="3"/>
      <c r="AJR331" s="3"/>
      <c r="AJS331" s="3"/>
      <c r="AJT331" s="3"/>
      <c r="AJU331" s="3"/>
      <c r="AJV331" s="3"/>
      <c r="AJW331" s="3"/>
      <c r="AJX331" s="3"/>
      <c r="AJY331" s="3"/>
      <c r="AJZ331" s="3"/>
      <c r="AKA331" s="3"/>
      <c r="AKB331" s="3"/>
      <c r="AKC331" s="3"/>
      <c r="AKD331" s="3"/>
      <c r="AKE331" s="3"/>
      <c r="AKF331" s="3"/>
      <c r="AKG331" s="3"/>
      <c r="AKH331" s="3"/>
      <c r="AKI331" s="3"/>
      <c r="AKJ331" s="3"/>
      <c r="AKK331" s="3"/>
      <c r="AKL331" s="3"/>
      <c r="AKM331" s="3"/>
      <c r="AKN331" s="3"/>
      <c r="AKO331" s="3"/>
      <c r="AKP331" s="3"/>
      <c r="AKQ331" s="3"/>
      <c r="AKR331" s="3"/>
      <c r="AKS331" s="3"/>
      <c r="AKT331" s="3"/>
      <c r="AKU331" s="3"/>
      <c r="AKV331" s="3"/>
      <c r="AKW331" s="3"/>
      <c r="AKX331" s="3"/>
      <c r="AKY331" s="3"/>
      <c r="AKZ331" s="3"/>
      <c r="ALA331" s="3"/>
      <c r="ALB331" s="3"/>
      <c r="ALC331" s="3"/>
      <c r="ALD331" s="3"/>
      <c r="ALE331" s="3"/>
      <c r="ALF331" s="3"/>
      <c r="ALG331" s="3"/>
      <c r="ALH331" s="3"/>
      <c r="ALI331" s="3"/>
      <c r="ALJ331" s="3"/>
      <c r="ALK331" s="3"/>
      <c r="ALL331" s="3"/>
      <c r="ALM331" s="3"/>
      <c r="ALN331" s="3"/>
      <c r="ALO331" s="3"/>
      <c r="ALP331" s="3"/>
      <c r="ALQ331" s="3"/>
      <c r="ALR331" s="3"/>
      <c r="ALS331" s="3"/>
      <c r="ALT331" s="3"/>
      <c r="ALU331" s="3"/>
      <c r="ALV331" s="3"/>
      <c r="ALW331" s="3"/>
      <c r="ALX331" s="3"/>
      <c r="ALY331" s="3"/>
      <c r="ALZ331" s="3"/>
      <c r="AMA331" s="3"/>
      <c r="AMB331" s="3"/>
      <c r="AMC331" s="3"/>
      <c r="AMD331" s="3"/>
      <c r="AME331" s="3"/>
      <c r="AMF331" s="3"/>
      <c r="AMG331" s="3"/>
      <c r="AMH331" s="3"/>
      <c r="AMI331" s="3"/>
      <c r="AMJ331" s="3"/>
      <c r="AMK331" s="3"/>
    </row>
    <row r="332" spans="1:1025" s="45" customFormat="1" ht="40.15" customHeight="1">
      <c r="A332" s="451"/>
      <c r="B332" s="453"/>
      <c r="C332" s="390"/>
      <c r="D332" s="448"/>
      <c r="E332" s="442"/>
      <c r="F332" s="442"/>
      <c r="G332" s="441"/>
      <c r="H332" s="442"/>
      <c r="I332" s="40" t="s">
        <v>946</v>
      </c>
      <c r="J332" s="442"/>
      <c r="K332" s="441"/>
      <c r="L332" s="442"/>
      <c r="M332" s="442"/>
      <c r="N332" s="442"/>
      <c r="O332" s="442"/>
      <c r="P332" s="442"/>
      <c r="Q332" s="442"/>
      <c r="R332" s="442"/>
      <c r="S332" s="445"/>
      <c r="T332" s="441"/>
      <c r="U332" s="167"/>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c r="IP332" s="3"/>
      <c r="IQ332" s="3"/>
      <c r="IR332" s="3"/>
      <c r="IS332" s="3"/>
      <c r="IT332" s="3"/>
      <c r="IU332" s="3"/>
      <c r="IV332" s="3"/>
      <c r="IW332" s="3"/>
      <c r="IX332" s="3"/>
      <c r="IY332" s="3"/>
      <c r="IZ332" s="3"/>
      <c r="JA332" s="3"/>
      <c r="JB332" s="3"/>
      <c r="JC332" s="3"/>
      <c r="JD332" s="3"/>
      <c r="JE332" s="3"/>
      <c r="JF332" s="3"/>
      <c r="JG332" s="3"/>
      <c r="JH332" s="3"/>
      <c r="JI332" s="3"/>
      <c r="JJ332" s="3"/>
      <c r="JK332" s="3"/>
      <c r="JL332" s="3"/>
      <c r="JM332" s="3"/>
      <c r="JN332" s="3"/>
      <c r="JO332" s="3"/>
      <c r="JP332" s="3"/>
      <c r="JQ332" s="3"/>
      <c r="JR332" s="3"/>
      <c r="JS332" s="3"/>
      <c r="JT332" s="3"/>
      <c r="JU332" s="3"/>
      <c r="JV332" s="3"/>
      <c r="JW332" s="3"/>
      <c r="JX332" s="3"/>
      <c r="JY332" s="3"/>
      <c r="JZ332" s="3"/>
      <c r="KA332" s="3"/>
      <c r="KB332" s="3"/>
      <c r="KC332" s="3"/>
      <c r="KD332" s="3"/>
      <c r="KE332" s="3"/>
      <c r="KF332" s="3"/>
      <c r="KG332" s="3"/>
      <c r="KH332" s="3"/>
      <c r="KI332" s="3"/>
      <c r="KJ332" s="3"/>
      <c r="KK332" s="3"/>
      <c r="KL332" s="3"/>
      <c r="KM332" s="3"/>
      <c r="KN332" s="3"/>
      <c r="KO332" s="3"/>
      <c r="KP332" s="3"/>
      <c r="KQ332" s="3"/>
      <c r="KR332" s="3"/>
      <c r="KS332" s="3"/>
      <c r="KT332" s="3"/>
      <c r="KU332" s="3"/>
      <c r="KV332" s="3"/>
      <c r="KW332" s="3"/>
      <c r="KX332" s="3"/>
      <c r="KY332" s="3"/>
      <c r="KZ332" s="3"/>
      <c r="LA332" s="3"/>
      <c r="LB332" s="3"/>
      <c r="LC332" s="3"/>
      <c r="LD332" s="3"/>
      <c r="LE332" s="3"/>
      <c r="LF332" s="3"/>
      <c r="LG332" s="3"/>
      <c r="LH332" s="3"/>
      <c r="LI332" s="3"/>
      <c r="LJ332" s="3"/>
      <c r="LK332" s="3"/>
      <c r="LL332" s="3"/>
      <c r="LM332" s="3"/>
      <c r="LN332" s="3"/>
      <c r="LO332" s="3"/>
      <c r="LP332" s="3"/>
      <c r="LQ332" s="3"/>
      <c r="LR332" s="3"/>
      <c r="LS332" s="3"/>
      <c r="LT332" s="3"/>
      <c r="LU332" s="3"/>
      <c r="LV332" s="3"/>
      <c r="LW332" s="3"/>
      <c r="LX332" s="3"/>
      <c r="LY332" s="3"/>
      <c r="LZ332" s="3"/>
      <c r="MA332" s="3"/>
      <c r="MB332" s="3"/>
      <c r="MC332" s="3"/>
      <c r="MD332" s="3"/>
      <c r="ME332" s="3"/>
      <c r="MF332" s="3"/>
      <c r="MG332" s="3"/>
      <c r="MH332" s="3"/>
      <c r="MI332" s="3"/>
      <c r="MJ332" s="3"/>
      <c r="MK332" s="3"/>
      <c r="ML332" s="3"/>
      <c r="MM332" s="3"/>
      <c r="MN332" s="3"/>
      <c r="MO332" s="3"/>
      <c r="MP332" s="3"/>
      <c r="MQ332" s="3"/>
      <c r="MR332" s="3"/>
      <c r="MS332" s="3"/>
      <c r="MT332" s="3"/>
      <c r="MU332" s="3"/>
      <c r="MV332" s="3"/>
      <c r="MW332" s="3"/>
      <c r="MX332" s="3"/>
      <c r="MY332" s="3"/>
      <c r="MZ332" s="3"/>
      <c r="NA332" s="3"/>
      <c r="NB332" s="3"/>
      <c r="NC332" s="3"/>
      <c r="ND332" s="3"/>
      <c r="NE332" s="3"/>
      <c r="NF332" s="3"/>
      <c r="NG332" s="3"/>
      <c r="NH332" s="3"/>
      <c r="NI332" s="3"/>
      <c r="NJ332" s="3"/>
      <c r="NK332" s="3"/>
      <c r="NL332" s="3"/>
      <c r="NM332" s="3"/>
      <c r="NN332" s="3"/>
      <c r="NO332" s="3"/>
      <c r="NP332" s="3"/>
      <c r="NQ332" s="3"/>
      <c r="NR332" s="3"/>
      <c r="NS332" s="3"/>
      <c r="NT332" s="3"/>
      <c r="NU332" s="3"/>
      <c r="NV332" s="3"/>
      <c r="NW332" s="3"/>
      <c r="NX332" s="3"/>
      <c r="NY332" s="3"/>
      <c r="NZ332" s="3"/>
      <c r="OA332" s="3"/>
      <c r="OB332" s="3"/>
      <c r="OC332" s="3"/>
      <c r="OD332" s="3"/>
      <c r="OE332" s="3"/>
      <c r="OF332" s="3"/>
      <c r="OG332" s="3"/>
      <c r="OH332" s="3"/>
      <c r="OI332" s="3"/>
      <c r="OJ332" s="3"/>
      <c r="OK332" s="3"/>
      <c r="OL332" s="3"/>
      <c r="OM332" s="3"/>
      <c r="ON332" s="3"/>
      <c r="OO332" s="3"/>
      <c r="OP332" s="3"/>
      <c r="OQ332" s="3"/>
      <c r="OR332" s="3"/>
      <c r="OS332" s="3"/>
      <c r="OT332" s="3"/>
      <c r="OU332" s="3"/>
      <c r="OV332" s="3"/>
      <c r="OW332" s="3"/>
      <c r="OX332" s="3"/>
      <c r="OY332" s="3"/>
      <c r="OZ332" s="3"/>
      <c r="PA332" s="3"/>
      <c r="PB332" s="3"/>
      <c r="PC332" s="3"/>
      <c r="PD332" s="3"/>
      <c r="PE332" s="3"/>
      <c r="PF332" s="3"/>
      <c r="PG332" s="3"/>
      <c r="PH332" s="3"/>
      <c r="PI332" s="3"/>
      <c r="PJ332" s="3"/>
      <c r="PK332" s="3"/>
      <c r="PL332" s="3"/>
      <c r="PM332" s="3"/>
      <c r="PN332" s="3"/>
      <c r="PO332" s="3"/>
      <c r="PP332" s="3"/>
      <c r="PQ332" s="3"/>
      <c r="PR332" s="3"/>
      <c r="PS332" s="3"/>
      <c r="PT332" s="3"/>
      <c r="PU332" s="3"/>
      <c r="PV332" s="3"/>
      <c r="PW332" s="3"/>
      <c r="PX332" s="3"/>
      <c r="PY332" s="3"/>
      <c r="PZ332" s="3"/>
      <c r="QA332" s="3"/>
      <c r="QB332" s="3"/>
      <c r="QC332" s="3"/>
      <c r="QD332" s="3"/>
      <c r="QE332" s="3"/>
      <c r="QF332" s="3"/>
      <c r="QG332" s="3"/>
      <c r="QH332" s="3"/>
      <c r="QI332" s="3"/>
      <c r="QJ332" s="3"/>
      <c r="QK332" s="3"/>
      <c r="QL332" s="3"/>
      <c r="QM332" s="3"/>
      <c r="QN332" s="3"/>
      <c r="QO332" s="3"/>
      <c r="QP332" s="3"/>
      <c r="QQ332" s="3"/>
      <c r="QR332" s="3"/>
      <c r="QS332" s="3"/>
      <c r="QT332" s="3"/>
      <c r="QU332" s="3"/>
      <c r="QV332" s="3"/>
      <c r="QW332" s="3"/>
      <c r="QX332" s="3"/>
      <c r="QY332" s="3"/>
      <c r="QZ332" s="3"/>
      <c r="RA332" s="3"/>
      <c r="RB332" s="3"/>
      <c r="RC332" s="3"/>
      <c r="RD332" s="3"/>
      <c r="RE332" s="3"/>
      <c r="RF332" s="3"/>
      <c r="RG332" s="3"/>
      <c r="RH332" s="3"/>
      <c r="RI332" s="3"/>
      <c r="RJ332" s="3"/>
      <c r="RK332" s="3"/>
      <c r="RL332" s="3"/>
      <c r="RM332" s="3"/>
      <c r="RN332" s="3"/>
      <c r="RO332" s="3"/>
      <c r="RP332" s="3"/>
      <c r="RQ332" s="3"/>
      <c r="RR332" s="3"/>
      <c r="RS332" s="3"/>
      <c r="RT332" s="3"/>
      <c r="RU332" s="3"/>
      <c r="RV332" s="3"/>
      <c r="RW332" s="3"/>
      <c r="RX332" s="3"/>
      <c r="RY332" s="3"/>
      <c r="RZ332" s="3"/>
      <c r="SA332" s="3"/>
      <c r="SB332" s="3"/>
      <c r="SC332" s="3"/>
      <c r="SD332" s="3"/>
      <c r="SE332" s="3"/>
      <c r="SF332" s="3"/>
      <c r="SG332" s="3"/>
      <c r="SH332" s="3"/>
      <c r="SI332" s="3"/>
      <c r="SJ332" s="3"/>
      <c r="SK332" s="3"/>
      <c r="SL332" s="3"/>
      <c r="SM332" s="3"/>
      <c r="SN332" s="3"/>
      <c r="SO332" s="3"/>
      <c r="SP332" s="3"/>
      <c r="SQ332" s="3"/>
      <c r="SR332" s="3"/>
      <c r="SS332" s="3"/>
      <c r="ST332" s="3"/>
      <c r="SU332" s="3"/>
      <c r="SV332" s="3"/>
      <c r="SW332" s="3"/>
      <c r="SX332" s="3"/>
      <c r="SY332" s="3"/>
      <c r="SZ332" s="3"/>
      <c r="TA332" s="3"/>
      <c r="TB332" s="3"/>
      <c r="TC332" s="3"/>
      <c r="TD332" s="3"/>
      <c r="TE332" s="3"/>
      <c r="TF332" s="3"/>
      <c r="TG332" s="3"/>
      <c r="TH332" s="3"/>
      <c r="TI332" s="3"/>
      <c r="TJ332" s="3"/>
      <c r="TK332" s="3"/>
      <c r="TL332" s="3"/>
      <c r="TM332" s="3"/>
      <c r="TN332" s="3"/>
      <c r="TO332" s="3"/>
      <c r="TP332" s="3"/>
      <c r="TQ332" s="3"/>
      <c r="TR332" s="3"/>
      <c r="TS332" s="3"/>
      <c r="TT332" s="3"/>
      <c r="TU332" s="3"/>
      <c r="TV332" s="3"/>
      <c r="TW332" s="3"/>
      <c r="TX332" s="3"/>
      <c r="TY332" s="3"/>
      <c r="TZ332" s="3"/>
      <c r="UA332" s="3"/>
      <c r="UB332" s="3"/>
      <c r="UC332" s="3"/>
      <c r="UD332" s="3"/>
      <c r="UE332" s="3"/>
      <c r="UF332" s="3"/>
      <c r="UG332" s="3"/>
      <c r="UH332" s="3"/>
      <c r="UI332" s="3"/>
      <c r="UJ332" s="3"/>
      <c r="UK332" s="3"/>
      <c r="UL332" s="3"/>
      <c r="UM332" s="3"/>
      <c r="UN332" s="3"/>
      <c r="UO332" s="3"/>
      <c r="UP332" s="3"/>
      <c r="UQ332" s="3"/>
      <c r="UR332" s="3"/>
      <c r="US332" s="3"/>
      <c r="UT332" s="3"/>
      <c r="UU332" s="3"/>
      <c r="UV332" s="3"/>
      <c r="UW332" s="3"/>
      <c r="UX332" s="3"/>
      <c r="UY332" s="3"/>
      <c r="UZ332" s="3"/>
      <c r="VA332" s="3"/>
      <c r="VB332" s="3"/>
      <c r="VC332" s="3"/>
      <c r="VD332" s="3"/>
      <c r="VE332" s="3"/>
      <c r="VF332" s="3"/>
      <c r="VG332" s="3"/>
      <c r="VH332" s="3"/>
      <c r="VI332" s="3"/>
      <c r="VJ332" s="3"/>
      <c r="VK332" s="3"/>
      <c r="VL332" s="3"/>
      <c r="VM332" s="3"/>
      <c r="VN332" s="3"/>
      <c r="VO332" s="3"/>
      <c r="VP332" s="3"/>
      <c r="VQ332" s="3"/>
      <c r="VR332" s="3"/>
      <c r="VS332" s="3"/>
      <c r="VT332" s="3"/>
      <c r="VU332" s="3"/>
      <c r="VV332" s="3"/>
      <c r="VW332" s="3"/>
      <c r="VX332" s="3"/>
      <c r="VY332" s="3"/>
      <c r="VZ332" s="3"/>
      <c r="WA332" s="3"/>
      <c r="WB332" s="3"/>
      <c r="WC332" s="3"/>
      <c r="WD332" s="3"/>
      <c r="WE332" s="3"/>
      <c r="WF332" s="3"/>
      <c r="WG332" s="3"/>
      <c r="WH332" s="3"/>
      <c r="WI332" s="3"/>
      <c r="WJ332" s="3"/>
      <c r="WK332" s="3"/>
      <c r="WL332" s="3"/>
      <c r="WM332" s="3"/>
      <c r="WN332" s="3"/>
      <c r="WO332" s="3"/>
      <c r="WP332" s="3"/>
      <c r="WQ332" s="3"/>
      <c r="WR332" s="3"/>
      <c r="WS332" s="3"/>
      <c r="WT332" s="3"/>
      <c r="WU332" s="3"/>
      <c r="WV332" s="3"/>
      <c r="WW332" s="3"/>
      <c r="WX332" s="3"/>
      <c r="WY332" s="3"/>
      <c r="WZ332" s="3"/>
      <c r="XA332" s="3"/>
      <c r="XB332" s="3"/>
      <c r="XC332" s="3"/>
      <c r="XD332" s="3"/>
      <c r="XE332" s="3"/>
      <c r="XF332" s="3"/>
      <c r="XG332" s="3"/>
      <c r="XH332" s="3"/>
      <c r="XI332" s="3"/>
      <c r="XJ332" s="3"/>
      <c r="XK332" s="3"/>
      <c r="XL332" s="3"/>
      <c r="XM332" s="3"/>
      <c r="XN332" s="3"/>
      <c r="XO332" s="3"/>
      <c r="XP332" s="3"/>
      <c r="XQ332" s="3"/>
      <c r="XR332" s="3"/>
      <c r="XS332" s="3"/>
      <c r="XT332" s="3"/>
      <c r="XU332" s="3"/>
      <c r="XV332" s="3"/>
      <c r="XW332" s="3"/>
      <c r="XX332" s="3"/>
      <c r="XY332" s="3"/>
      <c r="XZ332" s="3"/>
      <c r="YA332" s="3"/>
      <c r="YB332" s="3"/>
      <c r="YC332" s="3"/>
      <c r="YD332" s="3"/>
      <c r="YE332" s="3"/>
      <c r="YF332" s="3"/>
      <c r="YG332" s="3"/>
      <c r="YH332" s="3"/>
      <c r="YI332" s="3"/>
      <c r="YJ332" s="3"/>
      <c r="YK332" s="3"/>
      <c r="YL332" s="3"/>
      <c r="YM332" s="3"/>
      <c r="YN332" s="3"/>
      <c r="YO332" s="3"/>
      <c r="YP332" s="3"/>
      <c r="YQ332" s="3"/>
      <c r="YR332" s="3"/>
      <c r="YS332" s="3"/>
      <c r="YT332" s="3"/>
      <c r="YU332" s="3"/>
      <c r="YV332" s="3"/>
      <c r="YW332" s="3"/>
      <c r="YX332" s="3"/>
      <c r="YY332" s="3"/>
      <c r="YZ332" s="3"/>
      <c r="ZA332" s="3"/>
      <c r="ZB332" s="3"/>
      <c r="ZC332" s="3"/>
      <c r="ZD332" s="3"/>
      <c r="ZE332" s="3"/>
      <c r="ZF332" s="3"/>
      <c r="ZG332" s="3"/>
      <c r="ZH332" s="3"/>
      <c r="ZI332" s="3"/>
      <c r="ZJ332" s="3"/>
      <c r="ZK332" s="3"/>
      <c r="ZL332" s="3"/>
      <c r="ZM332" s="3"/>
      <c r="ZN332" s="3"/>
      <c r="ZO332" s="3"/>
      <c r="ZP332" s="3"/>
      <c r="ZQ332" s="3"/>
      <c r="ZR332" s="3"/>
      <c r="ZS332" s="3"/>
      <c r="ZT332" s="3"/>
      <c r="ZU332" s="3"/>
      <c r="ZV332" s="3"/>
      <c r="ZW332" s="3"/>
      <c r="ZX332" s="3"/>
      <c r="ZY332" s="3"/>
      <c r="ZZ332" s="3"/>
      <c r="AAA332" s="3"/>
      <c r="AAB332" s="3"/>
      <c r="AAC332" s="3"/>
      <c r="AAD332" s="3"/>
      <c r="AAE332" s="3"/>
      <c r="AAF332" s="3"/>
      <c r="AAG332" s="3"/>
      <c r="AAH332" s="3"/>
      <c r="AAI332" s="3"/>
      <c r="AAJ332" s="3"/>
      <c r="AAK332" s="3"/>
      <c r="AAL332" s="3"/>
      <c r="AAM332" s="3"/>
      <c r="AAN332" s="3"/>
      <c r="AAO332" s="3"/>
      <c r="AAP332" s="3"/>
      <c r="AAQ332" s="3"/>
      <c r="AAR332" s="3"/>
      <c r="AAS332" s="3"/>
      <c r="AAT332" s="3"/>
      <c r="AAU332" s="3"/>
      <c r="AAV332" s="3"/>
      <c r="AAW332" s="3"/>
      <c r="AAX332" s="3"/>
      <c r="AAY332" s="3"/>
      <c r="AAZ332" s="3"/>
      <c r="ABA332" s="3"/>
      <c r="ABB332" s="3"/>
      <c r="ABC332" s="3"/>
      <c r="ABD332" s="3"/>
      <c r="ABE332" s="3"/>
      <c r="ABF332" s="3"/>
      <c r="ABG332" s="3"/>
      <c r="ABH332" s="3"/>
      <c r="ABI332" s="3"/>
      <c r="ABJ332" s="3"/>
      <c r="ABK332" s="3"/>
      <c r="ABL332" s="3"/>
      <c r="ABM332" s="3"/>
      <c r="ABN332" s="3"/>
      <c r="ABO332" s="3"/>
      <c r="ABP332" s="3"/>
      <c r="ABQ332" s="3"/>
      <c r="ABR332" s="3"/>
      <c r="ABS332" s="3"/>
      <c r="ABT332" s="3"/>
      <c r="ABU332" s="3"/>
      <c r="ABV332" s="3"/>
      <c r="ABW332" s="3"/>
      <c r="ABX332" s="3"/>
      <c r="ABY332" s="3"/>
      <c r="ABZ332" s="3"/>
      <c r="ACA332" s="3"/>
      <c r="ACB332" s="3"/>
      <c r="ACC332" s="3"/>
      <c r="ACD332" s="3"/>
      <c r="ACE332" s="3"/>
      <c r="ACF332" s="3"/>
      <c r="ACG332" s="3"/>
      <c r="ACH332" s="3"/>
      <c r="ACI332" s="3"/>
      <c r="ACJ332" s="3"/>
      <c r="ACK332" s="3"/>
      <c r="ACL332" s="3"/>
      <c r="ACM332" s="3"/>
      <c r="ACN332" s="3"/>
      <c r="ACO332" s="3"/>
      <c r="ACP332" s="3"/>
      <c r="ACQ332" s="3"/>
      <c r="ACR332" s="3"/>
      <c r="ACS332" s="3"/>
      <c r="ACT332" s="3"/>
      <c r="ACU332" s="3"/>
      <c r="ACV332" s="3"/>
      <c r="ACW332" s="3"/>
      <c r="ACX332" s="3"/>
      <c r="ACY332" s="3"/>
      <c r="ACZ332" s="3"/>
      <c r="ADA332" s="3"/>
      <c r="ADB332" s="3"/>
      <c r="ADC332" s="3"/>
      <c r="ADD332" s="3"/>
      <c r="ADE332" s="3"/>
      <c r="ADF332" s="3"/>
      <c r="ADG332" s="3"/>
      <c r="ADH332" s="3"/>
      <c r="ADI332" s="3"/>
      <c r="ADJ332" s="3"/>
      <c r="ADK332" s="3"/>
      <c r="ADL332" s="3"/>
      <c r="ADM332" s="3"/>
      <c r="ADN332" s="3"/>
      <c r="ADO332" s="3"/>
      <c r="ADP332" s="3"/>
      <c r="ADQ332" s="3"/>
      <c r="ADR332" s="3"/>
      <c r="ADS332" s="3"/>
      <c r="ADT332" s="3"/>
      <c r="ADU332" s="3"/>
      <c r="ADV332" s="3"/>
      <c r="ADW332" s="3"/>
      <c r="ADX332" s="3"/>
      <c r="ADY332" s="3"/>
      <c r="ADZ332" s="3"/>
      <c r="AEA332" s="3"/>
      <c r="AEB332" s="3"/>
      <c r="AEC332" s="3"/>
      <c r="AED332" s="3"/>
      <c r="AEE332" s="3"/>
      <c r="AEF332" s="3"/>
      <c r="AEG332" s="3"/>
      <c r="AEH332" s="3"/>
      <c r="AEI332" s="3"/>
      <c r="AEJ332" s="3"/>
      <c r="AEK332" s="3"/>
      <c r="AEL332" s="3"/>
      <c r="AEM332" s="3"/>
      <c r="AEN332" s="3"/>
      <c r="AEO332" s="3"/>
      <c r="AEP332" s="3"/>
      <c r="AEQ332" s="3"/>
      <c r="AER332" s="3"/>
      <c r="AES332" s="3"/>
      <c r="AET332" s="3"/>
      <c r="AEU332" s="3"/>
      <c r="AEV332" s="3"/>
      <c r="AEW332" s="3"/>
      <c r="AEX332" s="3"/>
      <c r="AEY332" s="3"/>
      <c r="AEZ332" s="3"/>
      <c r="AFA332" s="3"/>
      <c r="AFB332" s="3"/>
      <c r="AFC332" s="3"/>
      <c r="AFD332" s="3"/>
      <c r="AFE332" s="3"/>
      <c r="AFF332" s="3"/>
      <c r="AFG332" s="3"/>
      <c r="AFH332" s="3"/>
      <c r="AFI332" s="3"/>
      <c r="AFJ332" s="3"/>
      <c r="AFK332" s="3"/>
      <c r="AFL332" s="3"/>
      <c r="AFM332" s="3"/>
      <c r="AFN332" s="3"/>
      <c r="AFO332" s="3"/>
      <c r="AFP332" s="3"/>
      <c r="AFQ332" s="3"/>
      <c r="AFR332" s="3"/>
      <c r="AFS332" s="3"/>
      <c r="AFT332" s="3"/>
      <c r="AFU332" s="3"/>
      <c r="AFV332" s="3"/>
      <c r="AFW332" s="3"/>
      <c r="AFX332" s="3"/>
      <c r="AFY332" s="3"/>
      <c r="AFZ332" s="3"/>
      <c r="AGA332" s="3"/>
      <c r="AGB332" s="3"/>
      <c r="AGC332" s="3"/>
      <c r="AGD332" s="3"/>
      <c r="AGE332" s="3"/>
      <c r="AGF332" s="3"/>
      <c r="AGG332" s="3"/>
      <c r="AGH332" s="3"/>
      <c r="AGI332" s="3"/>
      <c r="AGJ332" s="3"/>
      <c r="AGK332" s="3"/>
      <c r="AGL332" s="3"/>
      <c r="AGM332" s="3"/>
      <c r="AGN332" s="3"/>
      <c r="AGO332" s="3"/>
      <c r="AGP332" s="3"/>
      <c r="AGQ332" s="3"/>
      <c r="AGR332" s="3"/>
      <c r="AGS332" s="3"/>
      <c r="AGT332" s="3"/>
      <c r="AGU332" s="3"/>
      <c r="AGV332" s="3"/>
      <c r="AGW332" s="3"/>
      <c r="AGX332" s="3"/>
      <c r="AGY332" s="3"/>
      <c r="AGZ332" s="3"/>
      <c r="AHA332" s="3"/>
      <c r="AHB332" s="3"/>
      <c r="AHC332" s="3"/>
      <c r="AHD332" s="3"/>
      <c r="AHE332" s="3"/>
      <c r="AHF332" s="3"/>
      <c r="AHG332" s="3"/>
      <c r="AHH332" s="3"/>
      <c r="AHI332" s="3"/>
      <c r="AHJ332" s="3"/>
      <c r="AHK332" s="3"/>
      <c r="AHL332" s="3"/>
      <c r="AHM332" s="3"/>
      <c r="AHN332" s="3"/>
      <c r="AHO332" s="3"/>
      <c r="AHP332" s="3"/>
      <c r="AHQ332" s="3"/>
      <c r="AHR332" s="3"/>
      <c r="AHS332" s="3"/>
      <c r="AHT332" s="3"/>
      <c r="AHU332" s="3"/>
      <c r="AHV332" s="3"/>
      <c r="AHW332" s="3"/>
      <c r="AHX332" s="3"/>
      <c r="AHY332" s="3"/>
      <c r="AHZ332" s="3"/>
      <c r="AIA332" s="3"/>
      <c r="AIB332" s="3"/>
      <c r="AIC332" s="3"/>
      <c r="AID332" s="3"/>
      <c r="AIE332" s="3"/>
      <c r="AIF332" s="3"/>
      <c r="AIG332" s="3"/>
      <c r="AIH332" s="3"/>
      <c r="AII332" s="3"/>
      <c r="AIJ332" s="3"/>
      <c r="AIK332" s="3"/>
      <c r="AIL332" s="3"/>
      <c r="AIM332" s="3"/>
      <c r="AIN332" s="3"/>
      <c r="AIO332" s="3"/>
      <c r="AIP332" s="3"/>
      <c r="AIQ332" s="3"/>
      <c r="AIR332" s="3"/>
      <c r="AIS332" s="3"/>
      <c r="AIT332" s="3"/>
      <c r="AIU332" s="3"/>
      <c r="AIV332" s="3"/>
      <c r="AIW332" s="3"/>
      <c r="AIX332" s="3"/>
      <c r="AIY332" s="3"/>
      <c r="AIZ332" s="3"/>
      <c r="AJA332" s="3"/>
      <c r="AJB332" s="3"/>
      <c r="AJC332" s="3"/>
      <c r="AJD332" s="3"/>
      <c r="AJE332" s="3"/>
      <c r="AJF332" s="3"/>
      <c r="AJG332" s="3"/>
      <c r="AJH332" s="3"/>
      <c r="AJI332" s="3"/>
      <c r="AJJ332" s="3"/>
      <c r="AJK332" s="3"/>
      <c r="AJL332" s="3"/>
      <c r="AJM332" s="3"/>
      <c r="AJN332" s="3"/>
      <c r="AJO332" s="3"/>
      <c r="AJP332" s="3"/>
      <c r="AJQ332" s="3"/>
      <c r="AJR332" s="3"/>
      <c r="AJS332" s="3"/>
      <c r="AJT332" s="3"/>
      <c r="AJU332" s="3"/>
      <c r="AJV332" s="3"/>
      <c r="AJW332" s="3"/>
      <c r="AJX332" s="3"/>
      <c r="AJY332" s="3"/>
      <c r="AJZ332" s="3"/>
      <c r="AKA332" s="3"/>
      <c r="AKB332" s="3"/>
      <c r="AKC332" s="3"/>
      <c r="AKD332" s="3"/>
      <c r="AKE332" s="3"/>
      <c r="AKF332" s="3"/>
      <c r="AKG332" s="3"/>
      <c r="AKH332" s="3"/>
      <c r="AKI332" s="3"/>
      <c r="AKJ332" s="3"/>
      <c r="AKK332" s="3"/>
      <c r="AKL332" s="3"/>
      <c r="AKM332" s="3"/>
      <c r="AKN332" s="3"/>
      <c r="AKO332" s="3"/>
      <c r="AKP332" s="3"/>
      <c r="AKQ332" s="3"/>
      <c r="AKR332" s="3"/>
      <c r="AKS332" s="3"/>
      <c r="AKT332" s="3"/>
      <c r="AKU332" s="3"/>
      <c r="AKV332" s="3"/>
      <c r="AKW332" s="3"/>
      <c r="AKX332" s="3"/>
      <c r="AKY332" s="3"/>
      <c r="AKZ332" s="3"/>
      <c r="ALA332" s="3"/>
      <c r="ALB332" s="3"/>
      <c r="ALC332" s="3"/>
      <c r="ALD332" s="3"/>
      <c r="ALE332" s="3"/>
      <c r="ALF332" s="3"/>
      <c r="ALG332" s="3"/>
      <c r="ALH332" s="3"/>
      <c r="ALI332" s="3"/>
      <c r="ALJ332" s="3"/>
      <c r="ALK332" s="3"/>
      <c r="ALL332" s="3"/>
      <c r="ALM332" s="3"/>
      <c r="ALN332" s="3"/>
      <c r="ALO332" s="3"/>
      <c r="ALP332" s="3"/>
      <c r="ALQ332" s="3"/>
      <c r="ALR332" s="3"/>
      <c r="ALS332" s="3"/>
      <c r="ALT332" s="3"/>
      <c r="ALU332" s="3"/>
      <c r="ALV332" s="3"/>
      <c r="ALW332" s="3"/>
      <c r="ALX332" s="3"/>
      <c r="ALY332" s="3"/>
      <c r="ALZ332" s="3"/>
      <c r="AMA332" s="3"/>
      <c r="AMB332" s="3"/>
      <c r="AMC332" s="3"/>
      <c r="AMD332" s="3"/>
      <c r="AME332" s="3"/>
      <c r="AMF332" s="3"/>
      <c r="AMG332" s="3"/>
      <c r="AMH332" s="3"/>
      <c r="AMI332" s="3"/>
      <c r="AMJ332" s="3"/>
      <c r="AMK332" s="3"/>
    </row>
    <row r="333" spans="1:1025" s="223" customFormat="1" ht="39.950000000000003" customHeight="1">
      <c r="A333" s="451"/>
      <c r="B333" s="453"/>
      <c r="C333" s="390"/>
      <c r="D333" s="448"/>
      <c r="E333" s="336" t="s">
        <v>131</v>
      </c>
      <c r="F333" s="336">
        <v>25</v>
      </c>
      <c r="G333" s="441"/>
      <c r="H333" s="336" t="s">
        <v>40</v>
      </c>
      <c r="I333" s="40" t="s">
        <v>947</v>
      </c>
      <c r="J333" s="336" t="s">
        <v>208</v>
      </c>
      <c r="K333" s="441"/>
      <c r="L333" s="336">
        <v>25</v>
      </c>
      <c r="M333" s="336">
        <v>26</v>
      </c>
      <c r="N333" s="336" t="s">
        <v>47</v>
      </c>
      <c r="O333" s="336">
        <v>0</v>
      </c>
      <c r="P333" s="336">
        <v>0</v>
      </c>
      <c r="Q333" s="336" t="s">
        <v>86</v>
      </c>
      <c r="R333" s="336">
        <v>26</v>
      </c>
      <c r="S333" s="445"/>
      <c r="T333" s="441"/>
      <c r="U333" s="167"/>
    </row>
    <row r="334" spans="1:1025" s="223" customFormat="1" ht="39.950000000000003" customHeight="1">
      <c r="A334" s="451"/>
      <c r="B334" s="453"/>
      <c r="C334" s="390"/>
      <c r="D334" s="448"/>
      <c r="E334" s="440" t="s">
        <v>118</v>
      </c>
      <c r="F334" s="440">
        <v>4</v>
      </c>
      <c r="G334" s="441"/>
      <c r="H334" s="336" t="s">
        <v>40</v>
      </c>
      <c r="I334" s="40" t="s">
        <v>948</v>
      </c>
      <c r="J334" s="336" t="s">
        <v>208</v>
      </c>
      <c r="K334" s="441"/>
      <c r="L334" s="336">
        <v>4</v>
      </c>
      <c r="M334" s="336">
        <v>5</v>
      </c>
      <c r="N334" s="336" t="s">
        <v>47</v>
      </c>
      <c r="O334" s="336">
        <v>0</v>
      </c>
      <c r="P334" s="336">
        <v>0</v>
      </c>
      <c r="Q334" s="336" t="s">
        <v>86</v>
      </c>
      <c r="R334" s="336">
        <v>4</v>
      </c>
      <c r="S334" s="445"/>
      <c r="T334" s="441"/>
      <c r="U334" s="167"/>
    </row>
    <row r="335" spans="1:1025" s="223" customFormat="1" ht="39.950000000000003" customHeight="1">
      <c r="A335" s="451"/>
      <c r="B335" s="453"/>
      <c r="C335" s="390"/>
      <c r="D335" s="448"/>
      <c r="E335" s="441"/>
      <c r="F335" s="441"/>
      <c r="G335" s="441"/>
      <c r="H335" s="440" t="s">
        <v>65</v>
      </c>
      <c r="I335" s="443" t="s">
        <v>213</v>
      </c>
      <c r="J335" s="440" t="s">
        <v>214</v>
      </c>
      <c r="K335" s="441"/>
      <c r="L335" s="440" t="s">
        <v>47</v>
      </c>
      <c r="M335" s="440" t="s">
        <v>47</v>
      </c>
      <c r="N335" s="440" t="s">
        <v>68</v>
      </c>
      <c r="O335" s="440">
        <v>2</v>
      </c>
      <c r="P335" s="440" t="s">
        <v>47</v>
      </c>
      <c r="Q335" s="167" t="s">
        <v>80</v>
      </c>
      <c r="R335" s="167">
        <v>2</v>
      </c>
      <c r="S335" s="445"/>
      <c r="T335" s="441"/>
      <c r="U335" s="167"/>
    </row>
    <row r="336" spans="1:1025" s="223" customFormat="1" ht="64.5" customHeight="1">
      <c r="A336" s="451"/>
      <c r="B336" s="453"/>
      <c r="C336" s="390"/>
      <c r="D336" s="448"/>
      <c r="E336" s="442"/>
      <c r="F336" s="442"/>
      <c r="G336" s="441"/>
      <c r="H336" s="442"/>
      <c r="I336" s="444"/>
      <c r="J336" s="442"/>
      <c r="K336" s="441"/>
      <c r="L336" s="442"/>
      <c r="M336" s="442"/>
      <c r="N336" s="442"/>
      <c r="O336" s="442"/>
      <c r="P336" s="442"/>
      <c r="Q336" s="167" t="s">
        <v>39</v>
      </c>
      <c r="R336" s="167">
        <v>2</v>
      </c>
      <c r="S336" s="445"/>
      <c r="T336" s="441"/>
      <c r="U336" s="167"/>
    </row>
    <row r="337" spans="1:21" s="223" customFormat="1" ht="39.950000000000003" customHeight="1">
      <c r="A337" s="451"/>
      <c r="B337" s="453"/>
      <c r="C337" s="390"/>
      <c r="D337" s="449"/>
      <c r="E337" s="336" t="s">
        <v>133</v>
      </c>
      <c r="F337" s="336">
        <v>6</v>
      </c>
      <c r="G337" s="442"/>
      <c r="H337" s="336" t="s">
        <v>216</v>
      </c>
      <c r="I337" s="40" t="s">
        <v>949</v>
      </c>
      <c r="J337" s="336" t="s">
        <v>208</v>
      </c>
      <c r="K337" s="442"/>
      <c r="L337" s="336">
        <v>6</v>
      </c>
      <c r="M337" s="336">
        <v>7</v>
      </c>
      <c r="N337" s="336" t="s">
        <v>47</v>
      </c>
      <c r="O337" s="336" t="s">
        <v>47</v>
      </c>
      <c r="P337" s="336" t="s">
        <v>47</v>
      </c>
      <c r="Q337" s="336" t="s">
        <v>86</v>
      </c>
      <c r="R337" s="336">
        <v>6</v>
      </c>
      <c r="S337" s="445"/>
      <c r="T337" s="442"/>
      <c r="U337" s="167"/>
    </row>
    <row r="338" spans="1:21" s="223" customFormat="1" ht="39.950000000000003" customHeight="1">
      <c r="A338" s="451"/>
      <c r="B338" s="453"/>
      <c r="C338" s="390"/>
      <c r="D338" s="447" t="s">
        <v>103</v>
      </c>
      <c r="E338" s="440" t="s">
        <v>127</v>
      </c>
      <c r="F338" s="440">
        <v>115</v>
      </c>
      <c r="G338" s="440" t="s">
        <v>43</v>
      </c>
      <c r="H338" s="440" t="s">
        <v>40</v>
      </c>
      <c r="I338" s="443" t="s">
        <v>950</v>
      </c>
      <c r="J338" s="440" t="s">
        <v>229</v>
      </c>
      <c r="K338" s="440"/>
      <c r="L338" s="440">
        <v>250</v>
      </c>
      <c r="M338" s="440">
        <v>250</v>
      </c>
      <c r="N338" s="440" t="s">
        <v>47</v>
      </c>
      <c r="O338" s="440">
        <v>0</v>
      </c>
      <c r="P338" s="440">
        <v>0</v>
      </c>
      <c r="Q338" s="167" t="s">
        <v>39</v>
      </c>
      <c r="R338" s="440">
        <v>250</v>
      </c>
      <c r="S338" s="452"/>
      <c r="T338" s="440"/>
      <c r="U338" s="167"/>
    </row>
    <row r="339" spans="1:21" s="223" customFormat="1" ht="39.950000000000003" customHeight="1">
      <c r="A339" s="451"/>
      <c r="B339" s="453"/>
      <c r="C339" s="390"/>
      <c r="D339" s="448"/>
      <c r="E339" s="441"/>
      <c r="F339" s="441"/>
      <c r="G339" s="441"/>
      <c r="H339" s="441"/>
      <c r="I339" s="446"/>
      <c r="J339" s="441"/>
      <c r="K339" s="441"/>
      <c r="L339" s="441"/>
      <c r="M339" s="441"/>
      <c r="N339" s="441"/>
      <c r="O339" s="441"/>
      <c r="P339" s="441"/>
      <c r="Q339" s="167" t="s">
        <v>42</v>
      </c>
      <c r="R339" s="441"/>
      <c r="S339" s="453"/>
      <c r="T339" s="441"/>
      <c r="U339" s="167"/>
    </row>
    <row r="340" spans="1:21" s="223" customFormat="1" ht="39.950000000000003" customHeight="1">
      <c r="A340" s="451"/>
      <c r="B340" s="453"/>
      <c r="C340" s="390"/>
      <c r="D340" s="448"/>
      <c r="E340" s="441"/>
      <c r="F340" s="441"/>
      <c r="G340" s="441"/>
      <c r="H340" s="442"/>
      <c r="I340" s="444"/>
      <c r="J340" s="442"/>
      <c r="K340" s="442"/>
      <c r="L340" s="442"/>
      <c r="M340" s="442"/>
      <c r="N340" s="442"/>
      <c r="O340" s="442"/>
      <c r="P340" s="442"/>
      <c r="Q340" s="167" t="s">
        <v>86</v>
      </c>
      <c r="R340" s="442"/>
      <c r="S340" s="453"/>
      <c r="T340" s="441"/>
      <c r="U340" s="167"/>
    </row>
    <row r="341" spans="1:21" s="223" customFormat="1" ht="39.950000000000003" customHeight="1">
      <c r="A341" s="451"/>
      <c r="B341" s="453"/>
      <c r="C341" s="390"/>
      <c r="D341" s="448"/>
      <c r="E341" s="441"/>
      <c r="F341" s="441"/>
      <c r="G341" s="441"/>
      <c r="H341" s="440" t="s">
        <v>65</v>
      </c>
      <c r="I341" s="443" t="s">
        <v>213</v>
      </c>
      <c r="J341" s="440" t="s">
        <v>229</v>
      </c>
      <c r="K341" s="440"/>
      <c r="L341" s="440" t="s">
        <v>47</v>
      </c>
      <c r="M341" s="440" t="s">
        <v>47</v>
      </c>
      <c r="N341" s="440" t="s">
        <v>68</v>
      </c>
      <c r="O341" s="440" t="s">
        <v>43</v>
      </c>
      <c r="P341" s="440" t="s">
        <v>43</v>
      </c>
      <c r="Q341" s="167" t="s">
        <v>79</v>
      </c>
      <c r="R341" s="167" t="s">
        <v>43</v>
      </c>
      <c r="S341" s="453"/>
      <c r="T341" s="441"/>
      <c r="U341" s="167"/>
    </row>
    <row r="342" spans="1:21" s="223" customFormat="1" ht="39.950000000000003" customHeight="1">
      <c r="A342" s="451"/>
      <c r="B342" s="453"/>
      <c r="C342" s="390"/>
      <c r="D342" s="449"/>
      <c r="E342" s="442"/>
      <c r="F342" s="442"/>
      <c r="G342" s="442"/>
      <c r="H342" s="442"/>
      <c r="I342" s="444"/>
      <c r="J342" s="442"/>
      <c r="K342" s="442"/>
      <c r="L342" s="442"/>
      <c r="M342" s="442"/>
      <c r="N342" s="442"/>
      <c r="O342" s="442"/>
      <c r="P342" s="442"/>
      <c r="Q342" s="167" t="s">
        <v>42</v>
      </c>
      <c r="R342" s="167" t="s">
        <v>43</v>
      </c>
      <c r="S342" s="454"/>
      <c r="T342" s="442"/>
      <c r="U342" s="167"/>
    </row>
    <row r="343" spans="1:21" s="223" customFormat="1" ht="39.950000000000003" customHeight="1">
      <c r="A343" s="451"/>
      <c r="B343" s="453"/>
      <c r="C343" s="390"/>
      <c r="D343" s="447" t="s">
        <v>104</v>
      </c>
      <c r="E343" s="440" t="s">
        <v>118</v>
      </c>
      <c r="F343" s="440">
        <v>5</v>
      </c>
      <c r="G343" s="440" t="s">
        <v>43</v>
      </c>
      <c r="H343" s="440" t="s">
        <v>40</v>
      </c>
      <c r="I343" s="443" t="s">
        <v>217</v>
      </c>
      <c r="J343" s="440" t="s">
        <v>214</v>
      </c>
      <c r="K343" s="440" t="s">
        <v>47</v>
      </c>
      <c r="L343" s="440">
        <v>5</v>
      </c>
      <c r="M343" s="440">
        <v>6</v>
      </c>
      <c r="N343" s="440" t="s">
        <v>47</v>
      </c>
      <c r="O343" s="440">
        <v>0</v>
      </c>
      <c r="P343" s="440">
        <v>0</v>
      </c>
      <c r="Q343" s="167" t="s">
        <v>86</v>
      </c>
      <c r="R343" s="440">
        <v>5</v>
      </c>
      <c r="S343" s="440" t="s">
        <v>47</v>
      </c>
      <c r="T343" s="440">
        <v>0</v>
      </c>
      <c r="U343" s="167"/>
    </row>
    <row r="344" spans="1:21" s="223" customFormat="1" ht="39.950000000000003" customHeight="1">
      <c r="A344" s="451"/>
      <c r="B344" s="453"/>
      <c r="C344" s="390"/>
      <c r="D344" s="448"/>
      <c r="E344" s="441"/>
      <c r="F344" s="441"/>
      <c r="G344" s="441"/>
      <c r="H344" s="441"/>
      <c r="I344" s="446"/>
      <c r="J344" s="441"/>
      <c r="K344" s="441"/>
      <c r="L344" s="441"/>
      <c r="M344" s="441"/>
      <c r="N344" s="441"/>
      <c r="O344" s="441"/>
      <c r="P344" s="441"/>
      <c r="Q344" s="167" t="s">
        <v>42</v>
      </c>
      <c r="R344" s="441"/>
      <c r="S344" s="441"/>
      <c r="T344" s="441"/>
      <c r="U344" s="167"/>
    </row>
    <row r="345" spans="1:21" s="223" customFormat="1" ht="39.950000000000003" customHeight="1">
      <c r="A345" s="451"/>
      <c r="B345" s="453"/>
      <c r="C345" s="390"/>
      <c r="D345" s="448"/>
      <c r="E345" s="441"/>
      <c r="F345" s="441"/>
      <c r="G345" s="441"/>
      <c r="H345" s="442"/>
      <c r="I345" s="444"/>
      <c r="J345" s="442"/>
      <c r="K345" s="441"/>
      <c r="L345" s="442"/>
      <c r="M345" s="442"/>
      <c r="N345" s="442"/>
      <c r="O345" s="442"/>
      <c r="P345" s="442"/>
      <c r="Q345" s="167" t="s">
        <v>39</v>
      </c>
      <c r="R345" s="442"/>
      <c r="S345" s="441"/>
      <c r="T345" s="441"/>
      <c r="U345" s="167"/>
    </row>
    <row r="346" spans="1:21" s="223" customFormat="1" ht="39.950000000000003" customHeight="1">
      <c r="A346" s="451"/>
      <c r="B346" s="453"/>
      <c r="C346" s="390"/>
      <c r="D346" s="448"/>
      <c r="E346" s="441"/>
      <c r="F346" s="441"/>
      <c r="G346" s="441"/>
      <c r="H346" s="440" t="s">
        <v>65</v>
      </c>
      <c r="I346" s="443" t="s">
        <v>213</v>
      </c>
      <c r="J346" s="440" t="s">
        <v>181</v>
      </c>
      <c r="K346" s="441"/>
      <c r="L346" s="440" t="s">
        <v>47</v>
      </c>
      <c r="M346" s="440" t="s">
        <v>47</v>
      </c>
      <c r="N346" s="440" t="s">
        <v>68</v>
      </c>
      <c r="O346" s="440">
        <v>5</v>
      </c>
      <c r="P346" s="440">
        <v>5</v>
      </c>
      <c r="Q346" s="167" t="s">
        <v>80</v>
      </c>
      <c r="R346" s="167" t="s">
        <v>43</v>
      </c>
      <c r="S346" s="441"/>
      <c r="T346" s="441"/>
      <c r="U346" s="167"/>
    </row>
    <row r="347" spans="1:21" s="223" customFormat="1" ht="39.950000000000003" customHeight="1">
      <c r="A347" s="451"/>
      <c r="B347" s="453"/>
      <c r="C347" s="390"/>
      <c r="D347" s="448"/>
      <c r="E347" s="442"/>
      <c r="F347" s="442"/>
      <c r="G347" s="441"/>
      <c r="H347" s="442"/>
      <c r="I347" s="444"/>
      <c r="J347" s="442"/>
      <c r="K347" s="441"/>
      <c r="L347" s="442"/>
      <c r="M347" s="442"/>
      <c r="N347" s="442"/>
      <c r="O347" s="442"/>
      <c r="P347" s="442"/>
      <c r="Q347" s="167" t="s">
        <v>87</v>
      </c>
      <c r="R347" s="167" t="s">
        <v>43</v>
      </c>
      <c r="S347" s="441"/>
      <c r="T347" s="441"/>
      <c r="U347" s="167"/>
    </row>
    <row r="348" spans="1:21" s="223" customFormat="1" ht="39.950000000000003" customHeight="1">
      <c r="A348" s="451"/>
      <c r="B348" s="453"/>
      <c r="C348" s="390"/>
      <c r="D348" s="448"/>
      <c r="E348" s="440" t="s">
        <v>127</v>
      </c>
      <c r="F348" s="440">
        <v>300</v>
      </c>
      <c r="G348" s="441"/>
      <c r="H348" s="440" t="s">
        <v>40</v>
      </c>
      <c r="I348" s="443" t="s">
        <v>951</v>
      </c>
      <c r="J348" s="440" t="s">
        <v>240</v>
      </c>
      <c r="K348" s="441"/>
      <c r="L348" s="440">
        <v>300</v>
      </c>
      <c r="M348" s="440">
        <v>301</v>
      </c>
      <c r="N348" s="440" t="s">
        <v>47</v>
      </c>
      <c r="O348" s="440">
        <v>0</v>
      </c>
      <c r="P348" s="440">
        <v>0</v>
      </c>
      <c r="Q348" s="167" t="s">
        <v>86</v>
      </c>
      <c r="R348" s="440">
        <v>310</v>
      </c>
      <c r="S348" s="441"/>
      <c r="T348" s="441"/>
      <c r="U348" s="167"/>
    </row>
    <row r="349" spans="1:21" s="223" customFormat="1" ht="39.950000000000003" customHeight="1">
      <c r="A349" s="451"/>
      <c r="B349" s="453"/>
      <c r="C349" s="390"/>
      <c r="D349" s="448"/>
      <c r="E349" s="441"/>
      <c r="F349" s="441"/>
      <c r="G349" s="441"/>
      <c r="H349" s="441"/>
      <c r="I349" s="446"/>
      <c r="J349" s="441"/>
      <c r="K349" s="441"/>
      <c r="L349" s="441"/>
      <c r="M349" s="441"/>
      <c r="N349" s="441"/>
      <c r="O349" s="441"/>
      <c r="P349" s="441"/>
      <c r="Q349" s="167" t="s">
        <v>42</v>
      </c>
      <c r="R349" s="441"/>
      <c r="S349" s="441"/>
      <c r="T349" s="441"/>
      <c r="U349" s="167"/>
    </row>
    <row r="350" spans="1:21" s="223" customFormat="1" ht="39.950000000000003" customHeight="1">
      <c r="A350" s="451"/>
      <c r="B350" s="453"/>
      <c r="C350" s="390"/>
      <c r="D350" s="448"/>
      <c r="E350" s="441"/>
      <c r="F350" s="441"/>
      <c r="G350" s="441"/>
      <c r="H350" s="442"/>
      <c r="I350" s="444"/>
      <c r="J350" s="442"/>
      <c r="K350" s="441"/>
      <c r="L350" s="442"/>
      <c r="M350" s="442"/>
      <c r="N350" s="442"/>
      <c r="O350" s="442"/>
      <c r="P350" s="442"/>
      <c r="Q350" s="167" t="s">
        <v>39</v>
      </c>
      <c r="R350" s="442"/>
      <c r="S350" s="441"/>
      <c r="T350" s="441"/>
      <c r="U350" s="167"/>
    </row>
    <row r="351" spans="1:21" s="223" customFormat="1" ht="39.950000000000003" customHeight="1">
      <c r="A351" s="451"/>
      <c r="B351" s="453"/>
      <c r="C351" s="390"/>
      <c r="D351" s="448"/>
      <c r="E351" s="441"/>
      <c r="F351" s="441"/>
      <c r="G351" s="441"/>
      <c r="H351" s="440" t="s">
        <v>65</v>
      </c>
      <c r="I351" s="443" t="s">
        <v>213</v>
      </c>
      <c r="J351" s="440" t="s">
        <v>181</v>
      </c>
      <c r="K351" s="441"/>
      <c r="L351" s="440" t="s">
        <v>47</v>
      </c>
      <c r="M351" s="440" t="s">
        <v>47</v>
      </c>
      <c r="N351" s="440" t="s">
        <v>68</v>
      </c>
      <c r="O351" s="440">
        <v>20</v>
      </c>
      <c r="P351" s="440">
        <v>20</v>
      </c>
      <c r="Q351" s="167" t="s">
        <v>80</v>
      </c>
      <c r="R351" s="167" t="s">
        <v>43</v>
      </c>
      <c r="S351" s="441"/>
      <c r="T351" s="441"/>
      <c r="U351" s="167"/>
    </row>
    <row r="352" spans="1:21" s="223" customFormat="1" ht="39.950000000000003" customHeight="1">
      <c r="A352" s="451"/>
      <c r="B352" s="453"/>
      <c r="C352" s="390"/>
      <c r="D352" s="448"/>
      <c r="E352" s="442"/>
      <c r="F352" s="442"/>
      <c r="G352" s="441"/>
      <c r="H352" s="442"/>
      <c r="I352" s="444"/>
      <c r="J352" s="442"/>
      <c r="K352" s="441"/>
      <c r="L352" s="442"/>
      <c r="M352" s="442"/>
      <c r="N352" s="442"/>
      <c r="O352" s="442"/>
      <c r="P352" s="442"/>
      <c r="Q352" s="167" t="s">
        <v>87</v>
      </c>
      <c r="R352" s="167" t="s">
        <v>43</v>
      </c>
      <c r="S352" s="441"/>
      <c r="T352" s="441"/>
      <c r="U352" s="167"/>
    </row>
    <row r="353" spans="1:21" s="223" customFormat="1" ht="39.950000000000003" customHeight="1">
      <c r="A353" s="451"/>
      <c r="B353" s="453"/>
      <c r="C353" s="390"/>
      <c r="D353" s="448"/>
      <c r="E353" s="440" t="s">
        <v>130</v>
      </c>
      <c r="F353" s="440">
        <v>100</v>
      </c>
      <c r="G353" s="441"/>
      <c r="H353" s="440" t="s">
        <v>40</v>
      </c>
      <c r="I353" s="443" t="s">
        <v>952</v>
      </c>
      <c r="J353" s="440" t="s">
        <v>240</v>
      </c>
      <c r="K353" s="441"/>
      <c r="L353" s="440">
        <v>100</v>
      </c>
      <c r="M353" s="440">
        <v>101</v>
      </c>
      <c r="N353" s="440" t="s">
        <v>47</v>
      </c>
      <c r="O353" s="440">
        <v>0</v>
      </c>
      <c r="P353" s="440">
        <v>0</v>
      </c>
      <c r="Q353" s="167" t="s">
        <v>86</v>
      </c>
      <c r="R353" s="440">
        <v>105</v>
      </c>
      <c r="S353" s="441"/>
      <c r="T353" s="441"/>
      <c r="U353" s="167"/>
    </row>
    <row r="354" spans="1:21" s="223" customFormat="1" ht="60" customHeight="1">
      <c r="A354" s="451"/>
      <c r="B354" s="453"/>
      <c r="C354" s="390"/>
      <c r="D354" s="448"/>
      <c r="E354" s="441"/>
      <c r="F354" s="441"/>
      <c r="G354" s="441"/>
      <c r="H354" s="441"/>
      <c r="I354" s="446"/>
      <c r="J354" s="441"/>
      <c r="K354" s="441"/>
      <c r="L354" s="441"/>
      <c r="M354" s="441"/>
      <c r="N354" s="441"/>
      <c r="O354" s="441"/>
      <c r="P354" s="441"/>
      <c r="Q354" s="167" t="s">
        <v>42</v>
      </c>
      <c r="R354" s="441"/>
      <c r="S354" s="441"/>
      <c r="T354" s="441"/>
      <c r="U354" s="167"/>
    </row>
    <row r="355" spans="1:21" s="223" customFormat="1" ht="39.950000000000003" customHeight="1">
      <c r="A355" s="451"/>
      <c r="B355" s="453"/>
      <c r="C355" s="390"/>
      <c r="D355" s="448"/>
      <c r="E355" s="441"/>
      <c r="F355" s="441"/>
      <c r="G355" s="441"/>
      <c r="H355" s="442"/>
      <c r="I355" s="444"/>
      <c r="J355" s="442"/>
      <c r="K355" s="441"/>
      <c r="L355" s="442"/>
      <c r="M355" s="442"/>
      <c r="N355" s="442"/>
      <c r="O355" s="442"/>
      <c r="P355" s="442"/>
      <c r="Q355" s="167" t="s">
        <v>39</v>
      </c>
      <c r="R355" s="442"/>
      <c r="S355" s="441"/>
      <c r="T355" s="441"/>
      <c r="U355" s="167"/>
    </row>
    <row r="356" spans="1:21" s="223" customFormat="1" ht="39.950000000000003" customHeight="1">
      <c r="A356" s="451"/>
      <c r="B356" s="453"/>
      <c r="C356" s="390"/>
      <c r="D356" s="448"/>
      <c r="E356" s="441"/>
      <c r="F356" s="441"/>
      <c r="G356" s="441"/>
      <c r="H356" s="440" t="s">
        <v>65</v>
      </c>
      <c r="I356" s="443" t="s">
        <v>213</v>
      </c>
      <c r="J356" s="440" t="s">
        <v>181</v>
      </c>
      <c r="K356" s="441"/>
      <c r="L356" s="440" t="s">
        <v>47</v>
      </c>
      <c r="M356" s="440" t="s">
        <v>47</v>
      </c>
      <c r="N356" s="440" t="s">
        <v>68</v>
      </c>
      <c r="O356" s="440">
        <v>20</v>
      </c>
      <c r="P356" s="440">
        <v>20</v>
      </c>
      <c r="Q356" s="167" t="s">
        <v>80</v>
      </c>
      <c r="R356" s="167" t="s">
        <v>43</v>
      </c>
      <c r="S356" s="441"/>
      <c r="T356" s="441"/>
      <c r="U356" s="167"/>
    </row>
    <row r="357" spans="1:21" s="223" customFormat="1" ht="39.950000000000003" customHeight="1">
      <c r="A357" s="451"/>
      <c r="B357" s="453"/>
      <c r="C357" s="390"/>
      <c r="D357" s="448"/>
      <c r="E357" s="442"/>
      <c r="F357" s="442"/>
      <c r="G357" s="441"/>
      <c r="H357" s="442"/>
      <c r="I357" s="444"/>
      <c r="J357" s="442"/>
      <c r="K357" s="441"/>
      <c r="L357" s="442"/>
      <c r="M357" s="442"/>
      <c r="N357" s="442"/>
      <c r="O357" s="442"/>
      <c r="P357" s="442"/>
      <c r="Q357" s="167" t="s">
        <v>87</v>
      </c>
      <c r="R357" s="167" t="s">
        <v>43</v>
      </c>
      <c r="S357" s="441"/>
      <c r="T357" s="441"/>
      <c r="U357" s="167"/>
    </row>
    <row r="358" spans="1:21" s="223" customFormat="1" ht="39.950000000000003" customHeight="1">
      <c r="A358" s="451"/>
      <c r="B358" s="453"/>
      <c r="C358" s="390"/>
      <c r="D358" s="448"/>
      <c r="E358" s="440" t="s">
        <v>131</v>
      </c>
      <c r="F358" s="440">
        <v>50</v>
      </c>
      <c r="G358" s="441"/>
      <c r="H358" s="440" t="s">
        <v>40</v>
      </c>
      <c r="I358" s="443" t="s">
        <v>953</v>
      </c>
      <c r="J358" s="440" t="s">
        <v>240</v>
      </c>
      <c r="K358" s="441"/>
      <c r="L358" s="440">
        <v>50</v>
      </c>
      <c r="M358" s="440">
        <v>51</v>
      </c>
      <c r="N358" s="440" t="s">
        <v>47</v>
      </c>
      <c r="O358" s="440">
        <v>0</v>
      </c>
      <c r="P358" s="440">
        <v>0</v>
      </c>
      <c r="Q358" s="167" t="s">
        <v>86</v>
      </c>
      <c r="R358" s="167">
        <v>55</v>
      </c>
      <c r="S358" s="441"/>
      <c r="T358" s="441"/>
      <c r="U358" s="167"/>
    </row>
    <row r="359" spans="1:21" s="223" customFormat="1" ht="39.950000000000003" customHeight="1">
      <c r="A359" s="451"/>
      <c r="B359" s="453"/>
      <c r="C359" s="390"/>
      <c r="D359" s="448"/>
      <c r="E359" s="441"/>
      <c r="F359" s="441"/>
      <c r="G359" s="441"/>
      <c r="H359" s="441"/>
      <c r="I359" s="446"/>
      <c r="J359" s="441"/>
      <c r="K359" s="441"/>
      <c r="L359" s="441"/>
      <c r="M359" s="441"/>
      <c r="N359" s="441"/>
      <c r="O359" s="441"/>
      <c r="P359" s="441"/>
      <c r="Q359" s="167" t="s">
        <v>42</v>
      </c>
      <c r="R359" s="167"/>
      <c r="S359" s="441"/>
      <c r="T359" s="441"/>
      <c r="U359" s="167"/>
    </row>
    <row r="360" spans="1:21" s="223" customFormat="1" ht="39.950000000000003" customHeight="1">
      <c r="A360" s="451"/>
      <c r="B360" s="453"/>
      <c r="C360" s="390"/>
      <c r="D360" s="448"/>
      <c r="E360" s="441"/>
      <c r="F360" s="441"/>
      <c r="G360" s="441"/>
      <c r="H360" s="442"/>
      <c r="I360" s="444"/>
      <c r="J360" s="442"/>
      <c r="K360" s="441"/>
      <c r="L360" s="442"/>
      <c r="M360" s="442"/>
      <c r="N360" s="442"/>
      <c r="O360" s="442"/>
      <c r="P360" s="442"/>
      <c r="Q360" s="167" t="s">
        <v>39</v>
      </c>
      <c r="R360" s="167"/>
      <c r="S360" s="441"/>
      <c r="T360" s="441"/>
      <c r="U360" s="167"/>
    </row>
    <row r="361" spans="1:21" s="223" customFormat="1" ht="39.950000000000003" customHeight="1">
      <c r="A361" s="451"/>
      <c r="B361" s="453"/>
      <c r="C361" s="390"/>
      <c r="D361" s="448"/>
      <c r="E361" s="441"/>
      <c r="F361" s="441"/>
      <c r="G361" s="441"/>
      <c r="H361" s="440" t="s">
        <v>65</v>
      </c>
      <c r="I361" s="443" t="s">
        <v>213</v>
      </c>
      <c r="J361" s="440" t="s">
        <v>181</v>
      </c>
      <c r="K361" s="441"/>
      <c r="L361" s="440" t="s">
        <v>47</v>
      </c>
      <c r="M361" s="440" t="s">
        <v>47</v>
      </c>
      <c r="N361" s="440" t="s">
        <v>68</v>
      </c>
      <c r="O361" s="440">
        <v>5</v>
      </c>
      <c r="P361" s="440">
        <v>5</v>
      </c>
      <c r="Q361" s="167" t="s">
        <v>80</v>
      </c>
      <c r="R361" s="167" t="s">
        <v>43</v>
      </c>
      <c r="S361" s="441"/>
      <c r="T361" s="441"/>
      <c r="U361" s="167"/>
    </row>
    <row r="362" spans="1:21" s="223" customFormat="1" ht="39.950000000000003" customHeight="1">
      <c r="A362" s="451"/>
      <c r="B362" s="453"/>
      <c r="C362" s="390"/>
      <c r="D362" s="448"/>
      <c r="E362" s="442"/>
      <c r="F362" s="442"/>
      <c r="G362" s="441"/>
      <c r="H362" s="442"/>
      <c r="I362" s="444"/>
      <c r="J362" s="442"/>
      <c r="K362" s="441"/>
      <c r="L362" s="442"/>
      <c r="M362" s="442"/>
      <c r="N362" s="442"/>
      <c r="O362" s="442"/>
      <c r="P362" s="442"/>
      <c r="Q362" s="167" t="s">
        <v>87</v>
      </c>
      <c r="R362" s="167" t="s">
        <v>43</v>
      </c>
      <c r="S362" s="441"/>
      <c r="T362" s="441"/>
      <c r="U362" s="167"/>
    </row>
    <row r="363" spans="1:21" s="223" customFormat="1" ht="39.950000000000003" customHeight="1">
      <c r="A363" s="451"/>
      <c r="B363" s="453"/>
      <c r="C363" s="390"/>
      <c r="D363" s="448"/>
      <c r="E363" s="440" t="s">
        <v>132</v>
      </c>
      <c r="F363" s="440">
        <v>5</v>
      </c>
      <c r="G363" s="441"/>
      <c r="H363" s="440" t="s">
        <v>40</v>
      </c>
      <c r="I363" s="443" t="s">
        <v>954</v>
      </c>
      <c r="J363" s="440" t="s">
        <v>240</v>
      </c>
      <c r="K363" s="441"/>
      <c r="L363" s="440">
        <v>20</v>
      </c>
      <c r="M363" s="440" t="s">
        <v>43</v>
      </c>
      <c r="N363" s="440" t="s">
        <v>47</v>
      </c>
      <c r="O363" s="440">
        <v>0</v>
      </c>
      <c r="P363" s="440">
        <v>0</v>
      </c>
      <c r="Q363" s="167" t="s">
        <v>86</v>
      </c>
      <c r="R363" s="440">
        <v>20</v>
      </c>
      <c r="S363" s="441"/>
      <c r="T363" s="441"/>
      <c r="U363" s="167"/>
    </row>
    <row r="364" spans="1:21" s="223" customFormat="1" ht="39.950000000000003" customHeight="1">
      <c r="A364" s="451"/>
      <c r="B364" s="453"/>
      <c r="C364" s="390"/>
      <c r="D364" s="448"/>
      <c r="E364" s="441"/>
      <c r="F364" s="441"/>
      <c r="G364" s="441"/>
      <c r="H364" s="441"/>
      <c r="I364" s="446"/>
      <c r="J364" s="441"/>
      <c r="K364" s="441"/>
      <c r="L364" s="441"/>
      <c r="M364" s="441"/>
      <c r="N364" s="441"/>
      <c r="O364" s="441"/>
      <c r="P364" s="441"/>
      <c r="Q364" s="167" t="s">
        <v>42</v>
      </c>
      <c r="R364" s="441"/>
      <c r="S364" s="441"/>
      <c r="T364" s="441"/>
      <c r="U364" s="167"/>
    </row>
    <row r="365" spans="1:21" s="223" customFormat="1" ht="39.950000000000003" customHeight="1">
      <c r="A365" s="451"/>
      <c r="B365" s="453"/>
      <c r="C365" s="390"/>
      <c r="D365" s="448"/>
      <c r="E365" s="441"/>
      <c r="F365" s="441"/>
      <c r="G365" s="441"/>
      <c r="H365" s="442"/>
      <c r="I365" s="444"/>
      <c r="J365" s="442"/>
      <c r="K365" s="441"/>
      <c r="L365" s="442"/>
      <c r="M365" s="442"/>
      <c r="N365" s="442"/>
      <c r="O365" s="442"/>
      <c r="P365" s="442"/>
      <c r="Q365" s="167" t="s">
        <v>39</v>
      </c>
      <c r="R365" s="442"/>
      <c r="S365" s="441"/>
      <c r="T365" s="441"/>
      <c r="U365" s="167"/>
    </row>
    <row r="366" spans="1:21" s="223" customFormat="1" ht="39.950000000000003" customHeight="1">
      <c r="A366" s="451"/>
      <c r="B366" s="453"/>
      <c r="C366" s="390"/>
      <c r="D366" s="448"/>
      <c r="E366" s="441"/>
      <c r="F366" s="441"/>
      <c r="G366" s="441"/>
      <c r="H366" s="440" t="s">
        <v>65</v>
      </c>
      <c r="I366" s="443" t="s">
        <v>213</v>
      </c>
      <c r="J366" s="440" t="s">
        <v>181</v>
      </c>
      <c r="K366" s="441"/>
      <c r="L366" s="440" t="s">
        <v>47</v>
      </c>
      <c r="M366" s="440" t="s">
        <v>47</v>
      </c>
      <c r="N366" s="440" t="s">
        <v>68</v>
      </c>
      <c r="O366" s="440">
        <v>5</v>
      </c>
      <c r="P366" s="440">
        <v>5</v>
      </c>
      <c r="Q366" s="167" t="s">
        <v>80</v>
      </c>
      <c r="R366" s="167" t="s">
        <v>43</v>
      </c>
      <c r="S366" s="441"/>
      <c r="T366" s="441"/>
      <c r="U366" s="167"/>
    </row>
    <row r="367" spans="1:21" s="223" customFormat="1" ht="39.950000000000003" customHeight="1">
      <c r="A367" s="451"/>
      <c r="B367" s="453"/>
      <c r="C367" s="390"/>
      <c r="D367" s="448"/>
      <c r="E367" s="442"/>
      <c r="F367" s="442"/>
      <c r="G367" s="441"/>
      <c r="H367" s="442"/>
      <c r="I367" s="444"/>
      <c r="J367" s="442"/>
      <c r="K367" s="441"/>
      <c r="L367" s="442"/>
      <c r="M367" s="442"/>
      <c r="N367" s="442"/>
      <c r="O367" s="442"/>
      <c r="P367" s="442"/>
      <c r="Q367" s="167" t="s">
        <v>87</v>
      </c>
      <c r="R367" s="167" t="s">
        <v>43</v>
      </c>
      <c r="S367" s="441"/>
      <c r="T367" s="441"/>
      <c r="U367" s="167"/>
    </row>
    <row r="368" spans="1:21" s="223" customFormat="1" ht="39.950000000000003" customHeight="1">
      <c r="A368" s="451"/>
      <c r="B368" s="453"/>
      <c r="C368" s="390"/>
      <c r="D368" s="448"/>
      <c r="E368" s="440" t="s">
        <v>133</v>
      </c>
      <c r="F368" s="440">
        <v>10</v>
      </c>
      <c r="G368" s="441"/>
      <c r="H368" s="440" t="s">
        <v>40</v>
      </c>
      <c r="I368" s="443" t="s">
        <v>954</v>
      </c>
      <c r="J368" s="440" t="s">
        <v>240</v>
      </c>
      <c r="K368" s="441"/>
      <c r="L368" s="440">
        <v>40</v>
      </c>
      <c r="M368" s="440" t="s">
        <v>43</v>
      </c>
      <c r="N368" s="440" t="s">
        <v>47</v>
      </c>
      <c r="O368" s="440">
        <v>0</v>
      </c>
      <c r="P368" s="440">
        <v>0</v>
      </c>
      <c r="Q368" s="167" t="s">
        <v>86</v>
      </c>
      <c r="R368" s="440">
        <v>40</v>
      </c>
      <c r="S368" s="441"/>
      <c r="T368" s="441"/>
      <c r="U368" s="167"/>
    </row>
    <row r="369" spans="1:21" s="223" customFormat="1" ht="39.950000000000003" customHeight="1">
      <c r="A369" s="451"/>
      <c r="B369" s="453"/>
      <c r="C369" s="390"/>
      <c r="D369" s="448"/>
      <c r="E369" s="441"/>
      <c r="F369" s="441"/>
      <c r="G369" s="441"/>
      <c r="H369" s="441"/>
      <c r="I369" s="446"/>
      <c r="J369" s="441"/>
      <c r="K369" s="441"/>
      <c r="L369" s="441"/>
      <c r="M369" s="441"/>
      <c r="N369" s="441"/>
      <c r="O369" s="441"/>
      <c r="P369" s="441"/>
      <c r="Q369" s="167" t="s">
        <v>42</v>
      </c>
      <c r="R369" s="441"/>
      <c r="S369" s="441"/>
      <c r="T369" s="441"/>
      <c r="U369" s="167"/>
    </row>
    <row r="370" spans="1:21" s="223" customFormat="1" ht="69.75" customHeight="1">
      <c r="A370" s="451"/>
      <c r="B370" s="453"/>
      <c r="C370" s="390"/>
      <c r="D370" s="448"/>
      <c r="E370" s="441"/>
      <c r="F370" s="441"/>
      <c r="G370" s="441"/>
      <c r="H370" s="442"/>
      <c r="I370" s="444"/>
      <c r="J370" s="442"/>
      <c r="K370" s="441"/>
      <c r="L370" s="442"/>
      <c r="M370" s="442"/>
      <c r="N370" s="442"/>
      <c r="O370" s="442"/>
      <c r="P370" s="442"/>
      <c r="Q370" s="167" t="s">
        <v>39</v>
      </c>
      <c r="R370" s="442"/>
      <c r="S370" s="441"/>
      <c r="T370" s="441"/>
      <c r="U370" s="167"/>
    </row>
    <row r="371" spans="1:21" s="223" customFormat="1" ht="69.75" customHeight="1">
      <c r="A371" s="451"/>
      <c r="B371" s="453"/>
      <c r="C371" s="390"/>
      <c r="D371" s="448"/>
      <c r="E371" s="441"/>
      <c r="F371" s="441"/>
      <c r="G371" s="441"/>
      <c r="H371" s="440" t="s">
        <v>65</v>
      </c>
      <c r="I371" s="443" t="s">
        <v>213</v>
      </c>
      <c r="J371" s="440" t="s">
        <v>181</v>
      </c>
      <c r="K371" s="441"/>
      <c r="L371" s="440" t="s">
        <v>47</v>
      </c>
      <c r="M371" s="440" t="s">
        <v>47</v>
      </c>
      <c r="N371" s="440" t="s">
        <v>68</v>
      </c>
      <c r="O371" s="440">
        <v>10</v>
      </c>
      <c r="P371" s="440">
        <v>10</v>
      </c>
      <c r="Q371" s="167" t="s">
        <v>80</v>
      </c>
      <c r="R371" s="167" t="s">
        <v>43</v>
      </c>
      <c r="S371" s="441"/>
      <c r="T371" s="441"/>
      <c r="U371" s="167"/>
    </row>
    <row r="372" spans="1:21" s="223" customFormat="1" ht="69.75" customHeight="1">
      <c r="A372" s="451"/>
      <c r="B372" s="453"/>
      <c r="C372" s="390"/>
      <c r="D372" s="448"/>
      <c r="E372" s="442"/>
      <c r="F372" s="442"/>
      <c r="G372" s="441"/>
      <c r="H372" s="442"/>
      <c r="I372" s="444"/>
      <c r="J372" s="442"/>
      <c r="K372" s="441"/>
      <c r="L372" s="442"/>
      <c r="M372" s="442"/>
      <c r="N372" s="442"/>
      <c r="O372" s="442"/>
      <c r="P372" s="442"/>
      <c r="Q372" s="167" t="s">
        <v>87</v>
      </c>
      <c r="R372" s="167" t="s">
        <v>43</v>
      </c>
      <c r="S372" s="441"/>
      <c r="T372" s="441"/>
      <c r="U372" s="167"/>
    </row>
    <row r="373" spans="1:21" s="223" customFormat="1" ht="69.75" customHeight="1">
      <c r="A373" s="451"/>
      <c r="B373" s="453"/>
      <c r="C373" s="390"/>
      <c r="D373" s="448"/>
      <c r="E373" s="440" t="s">
        <v>120</v>
      </c>
      <c r="F373" s="440">
        <v>5</v>
      </c>
      <c r="G373" s="441"/>
      <c r="H373" s="440" t="s">
        <v>40</v>
      </c>
      <c r="I373" s="443" t="s">
        <v>955</v>
      </c>
      <c r="J373" s="440" t="s">
        <v>240</v>
      </c>
      <c r="K373" s="441"/>
      <c r="L373" s="440">
        <v>15</v>
      </c>
      <c r="M373" s="440" t="s">
        <v>43</v>
      </c>
      <c r="N373" s="440" t="s">
        <v>47</v>
      </c>
      <c r="O373" s="440">
        <v>0</v>
      </c>
      <c r="P373" s="440">
        <v>0</v>
      </c>
      <c r="Q373" s="167" t="s">
        <v>86</v>
      </c>
      <c r="R373" s="440">
        <v>15</v>
      </c>
      <c r="S373" s="441"/>
      <c r="T373" s="441"/>
      <c r="U373" s="167"/>
    </row>
    <row r="374" spans="1:21" s="223" customFormat="1" ht="69.75" customHeight="1">
      <c r="A374" s="451"/>
      <c r="B374" s="453"/>
      <c r="C374" s="390"/>
      <c r="D374" s="448"/>
      <c r="E374" s="441"/>
      <c r="F374" s="441"/>
      <c r="G374" s="441"/>
      <c r="H374" s="441"/>
      <c r="I374" s="446"/>
      <c r="J374" s="441"/>
      <c r="K374" s="441"/>
      <c r="L374" s="441"/>
      <c r="M374" s="441"/>
      <c r="N374" s="441"/>
      <c r="O374" s="441"/>
      <c r="P374" s="441"/>
      <c r="Q374" s="167" t="s">
        <v>42</v>
      </c>
      <c r="R374" s="441"/>
      <c r="S374" s="441"/>
      <c r="T374" s="441"/>
      <c r="U374" s="167"/>
    </row>
    <row r="375" spans="1:21" s="223" customFormat="1" ht="66" customHeight="1">
      <c r="A375" s="451"/>
      <c r="B375" s="453"/>
      <c r="C375" s="390"/>
      <c r="D375" s="448"/>
      <c r="E375" s="442"/>
      <c r="F375" s="442"/>
      <c r="G375" s="441"/>
      <c r="H375" s="442"/>
      <c r="I375" s="444"/>
      <c r="J375" s="442"/>
      <c r="K375" s="441"/>
      <c r="L375" s="442"/>
      <c r="M375" s="442"/>
      <c r="N375" s="442"/>
      <c r="O375" s="442"/>
      <c r="P375" s="442"/>
      <c r="Q375" s="167" t="s">
        <v>39</v>
      </c>
      <c r="R375" s="442"/>
      <c r="S375" s="441"/>
      <c r="T375" s="441"/>
      <c r="U375" s="167"/>
    </row>
    <row r="376" spans="1:21" s="223" customFormat="1" ht="40.15" customHeight="1">
      <c r="A376" s="451"/>
      <c r="B376" s="453"/>
      <c r="C376" s="390"/>
      <c r="D376" s="448"/>
      <c r="E376" s="440" t="s">
        <v>134</v>
      </c>
      <c r="F376" s="440">
        <v>5</v>
      </c>
      <c r="G376" s="441"/>
      <c r="H376" s="440" t="s">
        <v>40</v>
      </c>
      <c r="I376" s="443" t="s">
        <v>956</v>
      </c>
      <c r="J376" s="440" t="s">
        <v>240</v>
      </c>
      <c r="K376" s="441"/>
      <c r="L376" s="440">
        <v>5</v>
      </c>
      <c r="M376" s="440" t="s">
        <v>43</v>
      </c>
      <c r="N376" s="440" t="s">
        <v>47</v>
      </c>
      <c r="O376" s="440">
        <v>0</v>
      </c>
      <c r="P376" s="440">
        <v>0</v>
      </c>
      <c r="Q376" s="167" t="s">
        <v>86</v>
      </c>
      <c r="R376" s="440">
        <v>5</v>
      </c>
      <c r="S376" s="441"/>
      <c r="T376" s="441"/>
      <c r="U376" s="167" t="s">
        <v>258</v>
      </c>
    </row>
    <row r="377" spans="1:21" s="223" customFormat="1" ht="40.15" customHeight="1">
      <c r="A377" s="451"/>
      <c r="B377" s="453"/>
      <c r="C377" s="390"/>
      <c r="D377" s="448"/>
      <c r="E377" s="441"/>
      <c r="F377" s="441"/>
      <c r="G377" s="441"/>
      <c r="H377" s="441"/>
      <c r="I377" s="446"/>
      <c r="J377" s="441"/>
      <c r="K377" s="441"/>
      <c r="L377" s="441"/>
      <c r="M377" s="441"/>
      <c r="N377" s="441"/>
      <c r="O377" s="441"/>
      <c r="P377" s="441"/>
      <c r="Q377" s="167" t="s">
        <v>42</v>
      </c>
      <c r="R377" s="441"/>
      <c r="S377" s="441"/>
      <c r="T377" s="441"/>
      <c r="U377" s="167"/>
    </row>
    <row r="378" spans="1:21" s="223" customFormat="1" ht="40.15" customHeight="1">
      <c r="A378" s="451"/>
      <c r="B378" s="453"/>
      <c r="C378" s="390"/>
      <c r="D378" s="448"/>
      <c r="E378" s="442"/>
      <c r="F378" s="442"/>
      <c r="G378" s="441"/>
      <c r="H378" s="442"/>
      <c r="I378" s="444"/>
      <c r="J378" s="442"/>
      <c r="K378" s="441"/>
      <c r="L378" s="442"/>
      <c r="M378" s="442"/>
      <c r="N378" s="442"/>
      <c r="O378" s="442"/>
      <c r="P378" s="442"/>
      <c r="Q378" s="167" t="s">
        <v>39</v>
      </c>
      <c r="R378" s="442"/>
      <c r="S378" s="441"/>
      <c r="T378" s="441"/>
      <c r="U378" s="167"/>
    </row>
    <row r="379" spans="1:21" s="223" customFormat="1" ht="40.15" customHeight="1">
      <c r="A379" s="451"/>
      <c r="B379" s="453"/>
      <c r="C379" s="390"/>
      <c r="D379" s="448"/>
      <c r="E379" s="440" t="s">
        <v>125</v>
      </c>
      <c r="F379" s="440">
        <v>5</v>
      </c>
      <c r="G379" s="441"/>
      <c r="H379" s="440" t="s">
        <v>40</v>
      </c>
      <c r="I379" s="443" t="s">
        <v>955</v>
      </c>
      <c r="J379" s="440" t="s">
        <v>240</v>
      </c>
      <c r="K379" s="441"/>
      <c r="L379" s="455">
        <v>15</v>
      </c>
      <c r="M379" s="440" t="s">
        <v>43</v>
      </c>
      <c r="N379" s="440" t="s">
        <v>47</v>
      </c>
      <c r="O379" s="440">
        <v>0</v>
      </c>
      <c r="P379" s="440">
        <v>0</v>
      </c>
      <c r="Q379" s="167" t="s">
        <v>86</v>
      </c>
      <c r="R379" s="440">
        <v>15</v>
      </c>
      <c r="S379" s="441"/>
      <c r="T379" s="441"/>
      <c r="U379" s="167"/>
    </row>
    <row r="380" spans="1:21" s="223" customFormat="1" ht="40.15" customHeight="1">
      <c r="A380" s="451"/>
      <c r="B380" s="453"/>
      <c r="C380" s="390"/>
      <c r="D380" s="448"/>
      <c r="E380" s="441"/>
      <c r="F380" s="441"/>
      <c r="G380" s="441"/>
      <c r="H380" s="441"/>
      <c r="I380" s="446"/>
      <c r="J380" s="441"/>
      <c r="K380" s="441"/>
      <c r="L380" s="456"/>
      <c r="M380" s="441"/>
      <c r="N380" s="441"/>
      <c r="O380" s="441"/>
      <c r="P380" s="441"/>
      <c r="Q380" s="167" t="s">
        <v>42</v>
      </c>
      <c r="R380" s="441"/>
      <c r="S380" s="441"/>
      <c r="T380" s="441"/>
      <c r="U380" s="167"/>
    </row>
    <row r="381" spans="1:21" s="223" customFormat="1" ht="40.15" customHeight="1">
      <c r="A381" s="451"/>
      <c r="B381" s="453"/>
      <c r="C381" s="390"/>
      <c r="D381" s="449"/>
      <c r="E381" s="442"/>
      <c r="F381" s="442"/>
      <c r="G381" s="442"/>
      <c r="H381" s="442"/>
      <c r="I381" s="444"/>
      <c r="J381" s="442"/>
      <c r="K381" s="442"/>
      <c r="L381" s="457"/>
      <c r="M381" s="442"/>
      <c r="N381" s="442"/>
      <c r="O381" s="442"/>
      <c r="P381" s="442"/>
      <c r="Q381" s="167" t="s">
        <v>39</v>
      </c>
      <c r="R381" s="442"/>
      <c r="S381" s="442"/>
      <c r="T381" s="442"/>
      <c r="U381" s="167"/>
    </row>
    <row r="382" spans="1:21" s="223" customFormat="1" ht="40.15" customHeight="1">
      <c r="A382" s="451"/>
      <c r="B382" s="453"/>
      <c r="C382" s="390"/>
      <c r="D382" s="447" t="s">
        <v>275</v>
      </c>
      <c r="E382" s="445" t="s">
        <v>127</v>
      </c>
      <c r="F382" s="445">
        <v>80</v>
      </c>
      <c r="G382" s="440" t="s">
        <v>43</v>
      </c>
      <c r="H382" s="445" t="s">
        <v>40</v>
      </c>
      <c r="I382" s="445" t="s">
        <v>957</v>
      </c>
      <c r="J382" s="445" t="s">
        <v>181</v>
      </c>
      <c r="K382" s="445" t="s">
        <v>47</v>
      </c>
      <c r="L382" s="445">
        <v>80</v>
      </c>
      <c r="M382" s="445">
        <v>30</v>
      </c>
      <c r="N382" s="445" t="s">
        <v>47</v>
      </c>
      <c r="O382" s="445">
        <v>0</v>
      </c>
      <c r="P382" s="445">
        <v>0</v>
      </c>
      <c r="Q382" s="167" t="s">
        <v>42</v>
      </c>
      <c r="R382" s="167">
        <v>80</v>
      </c>
      <c r="S382" s="440" t="s">
        <v>47</v>
      </c>
      <c r="T382" s="440">
        <v>0</v>
      </c>
      <c r="U382" s="167"/>
    </row>
    <row r="383" spans="1:21" s="223" customFormat="1" ht="77.25" customHeight="1">
      <c r="A383" s="451"/>
      <c r="B383" s="453"/>
      <c r="C383" s="390"/>
      <c r="D383" s="448"/>
      <c r="E383" s="445"/>
      <c r="F383" s="445"/>
      <c r="G383" s="441"/>
      <c r="H383" s="445"/>
      <c r="I383" s="445"/>
      <c r="J383" s="445"/>
      <c r="K383" s="445"/>
      <c r="L383" s="445"/>
      <c r="M383" s="445"/>
      <c r="N383" s="445"/>
      <c r="O383" s="445"/>
      <c r="P383" s="445"/>
      <c r="Q383" s="167" t="s">
        <v>86</v>
      </c>
      <c r="R383" s="167" t="s">
        <v>43</v>
      </c>
      <c r="S383" s="441"/>
      <c r="T383" s="441"/>
      <c r="U383" s="167"/>
    </row>
    <row r="384" spans="1:21" s="223" customFormat="1" ht="77.099999999999994" customHeight="1">
      <c r="A384" s="451"/>
      <c r="B384" s="453"/>
      <c r="C384" s="390"/>
      <c r="D384" s="448"/>
      <c r="E384" s="445" t="s">
        <v>131</v>
      </c>
      <c r="F384" s="445">
        <v>50</v>
      </c>
      <c r="G384" s="441"/>
      <c r="H384" s="445" t="s">
        <v>40</v>
      </c>
      <c r="I384" s="445" t="s">
        <v>957</v>
      </c>
      <c r="J384" s="445"/>
      <c r="K384" s="445"/>
      <c r="L384" s="445">
        <v>50</v>
      </c>
      <c r="M384" s="445">
        <v>25</v>
      </c>
      <c r="N384" s="445" t="s">
        <v>47</v>
      </c>
      <c r="O384" s="445">
        <v>0</v>
      </c>
      <c r="P384" s="445">
        <v>0</v>
      </c>
      <c r="Q384" s="167" t="s">
        <v>42</v>
      </c>
      <c r="R384" s="167">
        <v>50</v>
      </c>
      <c r="S384" s="441"/>
      <c r="T384" s="441"/>
      <c r="U384" s="167"/>
    </row>
    <row r="385" spans="1:21" s="223" customFormat="1" ht="77.099999999999994" customHeight="1">
      <c r="A385" s="451"/>
      <c r="B385" s="453"/>
      <c r="C385" s="390"/>
      <c r="D385" s="448"/>
      <c r="E385" s="445"/>
      <c r="F385" s="445"/>
      <c r="G385" s="441"/>
      <c r="H385" s="445"/>
      <c r="I385" s="445"/>
      <c r="J385" s="445"/>
      <c r="K385" s="445"/>
      <c r="L385" s="445"/>
      <c r="M385" s="445"/>
      <c r="N385" s="445"/>
      <c r="O385" s="445"/>
      <c r="P385" s="445"/>
      <c r="Q385" s="167" t="s">
        <v>86</v>
      </c>
      <c r="R385" s="167" t="s">
        <v>43</v>
      </c>
      <c r="S385" s="441"/>
      <c r="T385" s="441"/>
      <c r="U385" s="167"/>
    </row>
    <row r="386" spans="1:21" s="223" customFormat="1" ht="77.099999999999994" customHeight="1">
      <c r="A386" s="451"/>
      <c r="B386" s="453"/>
      <c r="C386" s="390"/>
      <c r="D386" s="448"/>
      <c r="E386" s="440" t="s">
        <v>134</v>
      </c>
      <c r="F386" s="440">
        <v>5</v>
      </c>
      <c r="G386" s="441"/>
      <c r="H386" s="440" t="s">
        <v>65</v>
      </c>
      <c r="I386" s="458" t="s">
        <v>213</v>
      </c>
      <c r="J386" s="460" t="s">
        <v>191</v>
      </c>
      <c r="K386" s="462" t="s">
        <v>47</v>
      </c>
      <c r="L386" s="462" t="s">
        <v>47</v>
      </c>
      <c r="M386" s="462" t="s">
        <v>47</v>
      </c>
      <c r="N386" s="462" t="s">
        <v>68</v>
      </c>
      <c r="O386" s="462">
        <v>5</v>
      </c>
      <c r="P386" s="462" t="s">
        <v>47</v>
      </c>
      <c r="Q386" s="333" t="s">
        <v>80</v>
      </c>
      <c r="R386" s="333" t="s">
        <v>43</v>
      </c>
      <c r="S386" s="441"/>
      <c r="T386" s="441"/>
      <c r="U386" s="343" t="s">
        <v>1397</v>
      </c>
    </row>
    <row r="387" spans="1:21" s="223" customFormat="1" ht="95.25" customHeight="1">
      <c r="A387" s="451"/>
      <c r="B387" s="453"/>
      <c r="C387" s="390"/>
      <c r="D387" s="449"/>
      <c r="E387" s="442"/>
      <c r="F387" s="442"/>
      <c r="G387" s="442"/>
      <c r="H387" s="442"/>
      <c r="I387" s="459"/>
      <c r="J387" s="461"/>
      <c r="K387" s="463"/>
      <c r="L387" s="463"/>
      <c r="M387" s="463"/>
      <c r="N387" s="463"/>
      <c r="O387" s="463"/>
      <c r="P387" s="463"/>
      <c r="Q387" s="333" t="s">
        <v>39</v>
      </c>
      <c r="R387" s="333" t="s">
        <v>43</v>
      </c>
      <c r="S387" s="442"/>
      <c r="T387" s="442"/>
      <c r="U387" s="334"/>
    </row>
    <row r="388" spans="1:21" s="223" customFormat="1" ht="114.75" customHeight="1">
      <c r="A388" s="451"/>
      <c r="B388" s="453"/>
      <c r="C388" s="390"/>
      <c r="D388" s="447" t="s">
        <v>176</v>
      </c>
      <c r="E388" s="336" t="s">
        <v>127</v>
      </c>
      <c r="F388" s="336">
        <v>100</v>
      </c>
      <c r="G388" s="440" t="s">
        <v>43</v>
      </c>
      <c r="H388" s="440" t="s">
        <v>40</v>
      </c>
      <c r="I388" s="440" t="s">
        <v>958</v>
      </c>
      <c r="J388" s="440" t="s">
        <v>237</v>
      </c>
      <c r="K388" s="440" t="s">
        <v>47</v>
      </c>
      <c r="L388" s="440">
        <v>400</v>
      </c>
      <c r="M388" s="440">
        <v>400</v>
      </c>
      <c r="N388" s="440" t="s">
        <v>47</v>
      </c>
      <c r="O388" s="440" t="s">
        <v>47</v>
      </c>
      <c r="P388" s="440" t="s">
        <v>47</v>
      </c>
      <c r="Q388" s="440" t="s">
        <v>42</v>
      </c>
      <c r="R388" s="440">
        <v>400</v>
      </c>
      <c r="S388" s="440" t="s">
        <v>43</v>
      </c>
      <c r="T388" s="440">
        <v>0</v>
      </c>
      <c r="U388" s="167"/>
    </row>
    <row r="389" spans="1:21" ht="80.25" customHeight="1">
      <c r="A389" s="451"/>
      <c r="B389" s="453"/>
      <c r="C389" s="390"/>
      <c r="D389" s="448"/>
      <c r="E389" s="167" t="s">
        <v>118</v>
      </c>
      <c r="F389" s="167">
        <v>50</v>
      </c>
      <c r="G389" s="441"/>
      <c r="H389" s="441"/>
      <c r="I389" s="441"/>
      <c r="J389" s="441"/>
      <c r="K389" s="441"/>
      <c r="L389" s="441"/>
      <c r="M389" s="441"/>
      <c r="N389" s="441"/>
      <c r="O389" s="441"/>
      <c r="P389" s="441"/>
      <c r="Q389" s="441"/>
      <c r="R389" s="441"/>
      <c r="S389" s="441"/>
      <c r="T389" s="441"/>
      <c r="U389" s="167"/>
    </row>
    <row r="390" spans="1:21" ht="75.75" customHeight="1">
      <c r="A390" s="451"/>
      <c r="B390" s="453"/>
      <c r="C390" s="390"/>
      <c r="D390" s="448"/>
      <c r="E390" s="167" t="s">
        <v>130</v>
      </c>
      <c r="F390" s="167">
        <v>10</v>
      </c>
      <c r="G390" s="441"/>
      <c r="H390" s="441"/>
      <c r="I390" s="441"/>
      <c r="J390" s="441"/>
      <c r="K390" s="441"/>
      <c r="L390" s="441"/>
      <c r="M390" s="441"/>
      <c r="N390" s="441"/>
      <c r="O390" s="441"/>
      <c r="P390" s="441"/>
      <c r="Q390" s="441"/>
      <c r="R390" s="441"/>
      <c r="S390" s="441"/>
      <c r="T390" s="441"/>
      <c r="U390" s="167"/>
    </row>
    <row r="391" spans="1:21" ht="84" customHeight="1">
      <c r="A391" s="451"/>
      <c r="B391" s="453"/>
      <c r="C391" s="390"/>
      <c r="D391" s="448"/>
      <c r="E391" s="167" t="s">
        <v>131</v>
      </c>
      <c r="F391" s="167">
        <v>170</v>
      </c>
      <c r="G391" s="441"/>
      <c r="H391" s="441"/>
      <c r="I391" s="441"/>
      <c r="J391" s="441"/>
      <c r="K391" s="441"/>
      <c r="L391" s="441"/>
      <c r="M391" s="441"/>
      <c r="N391" s="441"/>
      <c r="O391" s="441"/>
      <c r="P391" s="441"/>
      <c r="Q391" s="441"/>
      <c r="R391" s="441"/>
      <c r="S391" s="441"/>
      <c r="T391" s="441"/>
      <c r="U391" s="167"/>
    </row>
    <row r="392" spans="1:21" ht="40.15" customHeight="1">
      <c r="A392" s="451"/>
      <c r="B392" s="453"/>
      <c r="C392" s="390"/>
      <c r="D392" s="449"/>
      <c r="E392" s="167" t="s">
        <v>133</v>
      </c>
      <c r="F392" s="167">
        <v>70</v>
      </c>
      <c r="G392" s="442"/>
      <c r="H392" s="442"/>
      <c r="I392" s="442"/>
      <c r="J392" s="442"/>
      <c r="K392" s="442"/>
      <c r="L392" s="442"/>
      <c r="M392" s="442"/>
      <c r="N392" s="442"/>
      <c r="O392" s="442"/>
      <c r="P392" s="442"/>
      <c r="Q392" s="442"/>
      <c r="R392" s="442"/>
      <c r="S392" s="442"/>
      <c r="T392" s="442"/>
      <c r="U392" s="167"/>
    </row>
    <row r="393" spans="1:21" ht="62.25" customHeight="1">
      <c r="A393" s="451"/>
      <c r="B393" s="453"/>
      <c r="C393" s="390"/>
      <c r="D393" s="447" t="s">
        <v>105</v>
      </c>
      <c r="E393" s="336" t="s">
        <v>131</v>
      </c>
      <c r="F393" s="336">
        <v>40</v>
      </c>
      <c r="G393" s="440" t="s">
        <v>43</v>
      </c>
      <c r="H393" s="336" t="s">
        <v>40</v>
      </c>
      <c r="I393" s="40" t="s">
        <v>959</v>
      </c>
      <c r="J393" s="464" t="s">
        <v>254</v>
      </c>
      <c r="K393" s="336" t="s">
        <v>47</v>
      </c>
      <c r="L393" s="336">
        <v>40</v>
      </c>
      <c r="M393" s="336">
        <v>40</v>
      </c>
      <c r="N393" s="336" t="s">
        <v>47</v>
      </c>
      <c r="O393" s="336" t="s">
        <v>47</v>
      </c>
      <c r="P393" s="336" t="s">
        <v>47</v>
      </c>
      <c r="Q393" s="336" t="s">
        <v>42</v>
      </c>
      <c r="R393" s="336">
        <v>40</v>
      </c>
      <c r="S393" s="440" t="s">
        <v>47</v>
      </c>
      <c r="T393" s="440">
        <v>0</v>
      </c>
      <c r="U393" s="167"/>
    </row>
    <row r="394" spans="1:21" ht="70.5" customHeight="1">
      <c r="A394" s="451"/>
      <c r="B394" s="453"/>
      <c r="C394" s="390"/>
      <c r="D394" s="449"/>
      <c r="E394" s="167" t="s">
        <v>127</v>
      </c>
      <c r="F394" s="167">
        <v>10</v>
      </c>
      <c r="G394" s="442"/>
      <c r="H394" s="167" t="s">
        <v>40</v>
      </c>
      <c r="I394" s="40" t="s">
        <v>231</v>
      </c>
      <c r="J394" s="465"/>
      <c r="K394" s="167" t="s">
        <v>47</v>
      </c>
      <c r="L394" s="167">
        <v>10</v>
      </c>
      <c r="M394" s="167">
        <v>10</v>
      </c>
      <c r="N394" s="167" t="s">
        <v>47</v>
      </c>
      <c r="O394" s="167" t="s">
        <v>47</v>
      </c>
      <c r="P394" s="167" t="s">
        <v>47</v>
      </c>
      <c r="Q394" s="167" t="s">
        <v>42</v>
      </c>
      <c r="R394" s="167">
        <v>10</v>
      </c>
      <c r="S394" s="442"/>
      <c r="T394" s="442"/>
      <c r="U394" s="167"/>
    </row>
    <row r="395" spans="1:21" ht="40.15" customHeight="1">
      <c r="A395" s="451"/>
      <c r="B395" s="453"/>
      <c r="C395" s="390"/>
      <c r="D395" s="447" t="s">
        <v>106</v>
      </c>
      <c r="E395" s="440" t="s">
        <v>338</v>
      </c>
      <c r="F395" s="440">
        <v>4</v>
      </c>
      <c r="G395" s="440" t="s">
        <v>47</v>
      </c>
      <c r="H395" s="440" t="s">
        <v>65</v>
      </c>
      <c r="I395" s="443" t="s">
        <v>213</v>
      </c>
      <c r="J395" s="440" t="s">
        <v>237</v>
      </c>
      <c r="K395" s="440">
        <v>0</v>
      </c>
      <c r="L395" s="440">
        <v>0</v>
      </c>
      <c r="M395" s="440">
        <v>0</v>
      </c>
      <c r="N395" s="440" t="s">
        <v>71</v>
      </c>
      <c r="O395" s="440">
        <v>24</v>
      </c>
      <c r="P395" s="440">
        <v>4</v>
      </c>
      <c r="Q395" s="167" t="s">
        <v>80</v>
      </c>
      <c r="R395" s="167">
        <v>50</v>
      </c>
      <c r="S395" s="440"/>
      <c r="T395" s="440"/>
      <c r="U395" s="167"/>
    </row>
    <row r="396" spans="1:21" ht="40.15" customHeight="1">
      <c r="A396" s="451"/>
      <c r="B396" s="453"/>
      <c r="C396" s="390"/>
      <c r="D396" s="448"/>
      <c r="E396" s="442"/>
      <c r="F396" s="442"/>
      <c r="G396" s="441"/>
      <c r="H396" s="442"/>
      <c r="I396" s="444"/>
      <c r="J396" s="442"/>
      <c r="K396" s="442"/>
      <c r="L396" s="442"/>
      <c r="M396" s="442"/>
      <c r="N396" s="442"/>
      <c r="O396" s="442"/>
      <c r="P396" s="442"/>
      <c r="Q396" s="167" t="s">
        <v>42</v>
      </c>
      <c r="R396" s="167">
        <v>10</v>
      </c>
      <c r="S396" s="441"/>
      <c r="T396" s="441"/>
      <c r="U396" s="167"/>
    </row>
    <row r="397" spans="1:21" ht="70.5" customHeight="1">
      <c r="A397" s="451"/>
      <c r="B397" s="453"/>
      <c r="C397" s="390"/>
      <c r="D397" s="448"/>
      <c r="E397" s="337" t="s">
        <v>1409</v>
      </c>
      <c r="F397" s="337">
        <v>50</v>
      </c>
      <c r="G397" s="441"/>
      <c r="H397" s="336" t="s">
        <v>40</v>
      </c>
      <c r="I397" s="339" t="s">
        <v>1410</v>
      </c>
      <c r="J397" s="336" t="s">
        <v>214</v>
      </c>
      <c r="K397" s="336" t="s">
        <v>47</v>
      </c>
      <c r="L397" s="337">
        <v>200</v>
      </c>
      <c r="M397" s="337">
        <v>0</v>
      </c>
      <c r="N397" s="167" t="s">
        <v>47</v>
      </c>
      <c r="O397" s="167">
        <v>0</v>
      </c>
      <c r="P397" s="167">
        <v>0</v>
      </c>
      <c r="Q397" s="336" t="s">
        <v>42</v>
      </c>
      <c r="R397" s="336">
        <v>200</v>
      </c>
      <c r="S397" s="441"/>
      <c r="T397" s="441"/>
      <c r="U397" s="167"/>
    </row>
    <row r="398" spans="1:21" ht="40.15" customHeight="1">
      <c r="A398" s="451"/>
      <c r="B398" s="453"/>
      <c r="C398" s="390"/>
      <c r="D398" s="449"/>
      <c r="E398" s="336" t="s">
        <v>133</v>
      </c>
      <c r="F398" s="336">
        <v>100</v>
      </c>
      <c r="G398" s="442"/>
      <c r="H398" s="336" t="s">
        <v>40</v>
      </c>
      <c r="I398" s="40" t="s">
        <v>1411</v>
      </c>
      <c r="J398" s="336" t="s">
        <v>214</v>
      </c>
      <c r="K398" s="336" t="s">
        <v>47</v>
      </c>
      <c r="L398" s="336">
        <v>400</v>
      </c>
      <c r="M398" s="336">
        <v>0</v>
      </c>
      <c r="N398" s="167" t="s">
        <v>47</v>
      </c>
      <c r="O398" s="167">
        <v>0</v>
      </c>
      <c r="P398" s="167">
        <v>0</v>
      </c>
      <c r="Q398" s="336" t="s">
        <v>42</v>
      </c>
      <c r="R398" s="336">
        <v>400</v>
      </c>
      <c r="S398" s="442"/>
      <c r="T398" s="442"/>
      <c r="U398" s="167"/>
    </row>
    <row r="399" spans="1:21" ht="40.15" customHeight="1">
      <c r="A399" s="451"/>
      <c r="B399" s="453"/>
      <c r="C399" s="390"/>
      <c r="D399" s="447" t="s">
        <v>107</v>
      </c>
      <c r="E399" s="440" t="s">
        <v>127</v>
      </c>
      <c r="F399" s="440">
        <f>30+21+55+10</f>
        <v>116</v>
      </c>
      <c r="G399" s="440" t="s">
        <v>47</v>
      </c>
      <c r="H399" s="336" t="s">
        <v>40</v>
      </c>
      <c r="I399" s="40" t="s">
        <v>960</v>
      </c>
      <c r="J399" s="336" t="s">
        <v>476</v>
      </c>
      <c r="K399" s="440" t="s">
        <v>47</v>
      </c>
      <c r="L399" s="167">
        <v>116</v>
      </c>
      <c r="M399" s="167" t="s">
        <v>43</v>
      </c>
      <c r="N399" s="167" t="s">
        <v>47</v>
      </c>
      <c r="O399" s="167">
        <v>0</v>
      </c>
      <c r="P399" s="167">
        <v>0</v>
      </c>
      <c r="Q399" s="167" t="s">
        <v>42</v>
      </c>
      <c r="R399" s="167">
        <v>116</v>
      </c>
      <c r="S399" s="440" t="s">
        <v>92</v>
      </c>
      <c r="T399" s="440">
        <v>1</v>
      </c>
      <c r="U399" s="26"/>
    </row>
    <row r="400" spans="1:21" ht="40.15" customHeight="1">
      <c r="A400" s="451"/>
      <c r="B400" s="453"/>
      <c r="C400" s="390"/>
      <c r="D400" s="448"/>
      <c r="E400" s="441"/>
      <c r="F400" s="441"/>
      <c r="G400" s="441"/>
      <c r="H400" s="440" t="s">
        <v>65</v>
      </c>
      <c r="I400" s="443" t="s">
        <v>213</v>
      </c>
      <c r="J400" s="440" t="s">
        <v>477</v>
      </c>
      <c r="K400" s="441"/>
      <c r="L400" s="440" t="s">
        <v>47</v>
      </c>
      <c r="M400" s="440" t="s">
        <v>47</v>
      </c>
      <c r="N400" s="440" t="s">
        <v>68</v>
      </c>
      <c r="O400" s="440">
        <v>10</v>
      </c>
      <c r="P400" s="440">
        <v>0</v>
      </c>
      <c r="Q400" s="167" t="s">
        <v>80</v>
      </c>
      <c r="R400" s="167">
        <v>10</v>
      </c>
      <c r="S400" s="441"/>
      <c r="T400" s="441"/>
      <c r="U400" s="26"/>
    </row>
    <row r="401" spans="1:21" ht="183.75" customHeight="1">
      <c r="A401" s="451"/>
      <c r="B401" s="453"/>
      <c r="C401" s="390"/>
      <c r="D401" s="448"/>
      <c r="E401" s="442"/>
      <c r="F401" s="442"/>
      <c r="G401" s="441"/>
      <c r="H401" s="442"/>
      <c r="I401" s="444"/>
      <c r="J401" s="442"/>
      <c r="K401" s="441"/>
      <c r="L401" s="442"/>
      <c r="M401" s="442"/>
      <c r="N401" s="442"/>
      <c r="O401" s="442"/>
      <c r="P401" s="442"/>
      <c r="Q401" s="167" t="s">
        <v>42</v>
      </c>
      <c r="R401" s="167">
        <v>10</v>
      </c>
      <c r="S401" s="441"/>
      <c r="T401" s="441"/>
      <c r="U401" s="26"/>
    </row>
    <row r="402" spans="1:21" ht="161.25" customHeight="1">
      <c r="A402" s="451"/>
      <c r="B402" s="453"/>
      <c r="C402" s="390"/>
      <c r="D402" s="448"/>
      <c r="E402" s="336" t="s">
        <v>130</v>
      </c>
      <c r="F402" s="336">
        <v>10</v>
      </c>
      <c r="G402" s="441"/>
      <c r="H402" s="336" t="s">
        <v>40</v>
      </c>
      <c r="I402" s="40" t="s">
        <v>961</v>
      </c>
      <c r="J402" s="336" t="s">
        <v>214</v>
      </c>
      <c r="K402" s="441"/>
      <c r="L402" s="336">
        <v>10</v>
      </c>
      <c r="M402" s="336" t="s">
        <v>43</v>
      </c>
      <c r="N402" s="336" t="s">
        <v>47</v>
      </c>
      <c r="O402" s="336">
        <v>0</v>
      </c>
      <c r="P402" s="336">
        <v>0</v>
      </c>
      <c r="Q402" s="336" t="s">
        <v>42</v>
      </c>
      <c r="R402" s="336">
        <v>10</v>
      </c>
      <c r="S402" s="441"/>
      <c r="T402" s="441"/>
      <c r="U402" s="26"/>
    </row>
    <row r="403" spans="1:21" ht="40.15" customHeight="1">
      <c r="A403" s="451"/>
      <c r="B403" s="453"/>
      <c r="C403" s="390"/>
      <c r="D403" s="448"/>
      <c r="E403" s="440" t="s">
        <v>131</v>
      </c>
      <c r="F403" s="440">
        <f>90+10</f>
        <v>100</v>
      </c>
      <c r="G403" s="441"/>
      <c r="H403" s="336" t="s">
        <v>40</v>
      </c>
      <c r="I403" s="40" t="s">
        <v>961</v>
      </c>
      <c r="J403" s="336" t="s">
        <v>214</v>
      </c>
      <c r="K403" s="441"/>
      <c r="L403" s="336">
        <v>90</v>
      </c>
      <c r="M403" s="336" t="s">
        <v>43</v>
      </c>
      <c r="N403" s="336" t="s">
        <v>47</v>
      </c>
      <c r="O403" s="336">
        <v>0</v>
      </c>
      <c r="P403" s="336">
        <v>0</v>
      </c>
      <c r="Q403" s="336" t="s">
        <v>42</v>
      </c>
      <c r="R403" s="336">
        <v>90</v>
      </c>
      <c r="S403" s="441"/>
      <c r="T403" s="441"/>
      <c r="U403" s="26"/>
    </row>
    <row r="404" spans="1:21" ht="40.15" customHeight="1">
      <c r="A404" s="451"/>
      <c r="B404" s="453"/>
      <c r="C404" s="390"/>
      <c r="D404" s="448"/>
      <c r="E404" s="441"/>
      <c r="F404" s="441"/>
      <c r="G404" s="441"/>
      <c r="H404" s="440" t="s">
        <v>65</v>
      </c>
      <c r="I404" s="443" t="s">
        <v>213</v>
      </c>
      <c r="J404" s="440" t="s">
        <v>181</v>
      </c>
      <c r="K404" s="441"/>
      <c r="L404" s="440" t="s">
        <v>47</v>
      </c>
      <c r="M404" s="440" t="s">
        <v>47</v>
      </c>
      <c r="N404" s="440" t="s">
        <v>71</v>
      </c>
      <c r="O404" s="440">
        <v>80</v>
      </c>
      <c r="P404" s="440">
        <v>10</v>
      </c>
      <c r="Q404" s="167" t="s">
        <v>80</v>
      </c>
      <c r="R404" s="167">
        <v>80</v>
      </c>
      <c r="S404" s="441"/>
      <c r="T404" s="441"/>
      <c r="U404" s="26"/>
    </row>
    <row r="405" spans="1:21" ht="40.15" customHeight="1">
      <c r="A405" s="451"/>
      <c r="B405" s="453"/>
      <c r="C405" s="390"/>
      <c r="D405" s="449"/>
      <c r="E405" s="442"/>
      <c r="F405" s="442"/>
      <c r="G405" s="442"/>
      <c r="H405" s="442"/>
      <c r="I405" s="444"/>
      <c r="J405" s="442"/>
      <c r="K405" s="442"/>
      <c r="L405" s="442"/>
      <c r="M405" s="442"/>
      <c r="N405" s="442"/>
      <c r="O405" s="442"/>
      <c r="P405" s="442"/>
      <c r="Q405" s="167" t="s">
        <v>42</v>
      </c>
      <c r="R405" s="167">
        <v>80</v>
      </c>
      <c r="S405" s="442"/>
      <c r="T405" s="442"/>
      <c r="U405" s="26"/>
    </row>
    <row r="406" spans="1:21" ht="40.15" customHeight="1">
      <c r="A406" s="451"/>
      <c r="B406" s="453"/>
      <c r="C406" s="390"/>
      <c r="D406" s="447" t="s">
        <v>108</v>
      </c>
      <c r="E406" s="440" t="s">
        <v>127</v>
      </c>
      <c r="F406" s="440">
        <v>130</v>
      </c>
      <c r="G406" s="440" t="s">
        <v>43</v>
      </c>
      <c r="H406" s="440" t="s">
        <v>40</v>
      </c>
      <c r="I406" s="339" t="s">
        <v>319</v>
      </c>
      <c r="J406" s="440" t="s">
        <v>345</v>
      </c>
      <c r="K406" s="440" t="s">
        <v>47</v>
      </c>
      <c r="L406" s="440">
        <v>260</v>
      </c>
      <c r="M406" s="440">
        <v>260</v>
      </c>
      <c r="N406" s="440" t="s">
        <v>47</v>
      </c>
      <c r="O406" s="440" t="s">
        <v>47</v>
      </c>
      <c r="P406" s="440" t="s">
        <v>47</v>
      </c>
      <c r="Q406" s="440" t="s">
        <v>42</v>
      </c>
      <c r="R406" s="440">
        <v>260</v>
      </c>
      <c r="S406" s="440" t="s">
        <v>47</v>
      </c>
      <c r="T406" s="440">
        <v>0</v>
      </c>
      <c r="U406" s="167"/>
    </row>
    <row r="407" spans="1:21" ht="40.15" customHeight="1">
      <c r="A407" s="451"/>
      <c r="B407" s="453"/>
      <c r="C407" s="390"/>
      <c r="D407" s="448"/>
      <c r="E407" s="441"/>
      <c r="F407" s="441"/>
      <c r="G407" s="441"/>
      <c r="H407" s="442"/>
      <c r="I407" s="40" t="s">
        <v>215</v>
      </c>
      <c r="J407" s="442"/>
      <c r="K407" s="442"/>
      <c r="L407" s="442"/>
      <c r="M407" s="442"/>
      <c r="N407" s="442"/>
      <c r="O407" s="442"/>
      <c r="P407" s="442"/>
      <c r="Q407" s="442"/>
      <c r="R407" s="442"/>
      <c r="S407" s="442"/>
      <c r="T407" s="442"/>
      <c r="U407" s="167"/>
    </row>
    <row r="408" spans="1:21" ht="40.15" customHeight="1">
      <c r="A408" s="451"/>
      <c r="B408" s="453"/>
      <c r="C408" s="390"/>
      <c r="D408" s="448"/>
      <c r="E408" s="441"/>
      <c r="F408" s="441"/>
      <c r="G408" s="441"/>
      <c r="H408" s="440" t="s">
        <v>65</v>
      </c>
      <c r="I408" s="443" t="s">
        <v>962</v>
      </c>
      <c r="J408" s="440" t="s">
        <v>191</v>
      </c>
      <c r="K408" s="440" t="s">
        <v>47</v>
      </c>
      <c r="L408" s="440" t="s">
        <v>47</v>
      </c>
      <c r="M408" s="440" t="s">
        <v>47</v>
      </c>
      <c r="N408" s="440" t="s">
        <v>71</v>
      </c>
      <c r="O408" s="440">
        <v>60</v>
      </c>
      <c r="P408" s="440">
        <v>30</v>
      </c>
      <c r="Q408" s="167" t="s">
        <v>80</v>
      </c>
      <c r="R408" s="167">
        <v>360</v>
      </c>
      <c r="S408" s="167" t="s">
        <v>47</v>
      </c>
      <c r="T408" s="167">
        <v>0</v>
      </c>
      <c r="U408" s="167"/>
    </row>
    <row r="409" spans="1:21" ht="95.25" customHeight="1">
      <c r="A409" s="451"/>
      <c r="B409" s="453"/>
      <c r="C409" s="390"/>
      <c r="D409" s="448"/>
      <c r="E409" s="442"/>
      <c r="F409" s="442"/>
      <c r="G409" s="441"/>
      <c r="H409" s="442"/>
      <c r="I409" s="444"/>
      <c r="J409" s="442"/>
      <c r="K409" s="442"/>
      <c r="L409" s="442"/>
      <c r="M409" s="442"/>
      <c r="N409" s="442"/>
      <c r="O409" s="442"/>
      <c r="P409" s="442"/>
      <c r="Q409" s="167" t="s">
        <v>86</v>
      </c>
      <c r="R409" s="167">
        <v>100</v>
      </c>
      <c r="S409" s="167"/>
      <c r="T409" s="167"/>
      <c r="U409" s="167"/>
    </row>
    <row r="410" spans="1:21" s="223" customFormat="1" ht="93.75" customHeight="1">
      <c r="A410" s="451"/>
      <c r="B410" s="453"/>
      <c r="C410" s="390"/>
      <c r="D410" s="448"/>
      <c r="E410" s="336" t="s">
        <v>130</v>
      </c>
      <c r="F410" s="336">
        <v>5</v>
      </c>
      <c r="G410" s="441"/>
      <c r="H410" s="336" t="s">
        <v>40</v>
      </c>
      <c r="I410" s="40" t="s">
        <v>963</v>
      </c>
      <c r="J410" s="440" t="s">
        <v>345</v>
      </c>
      <c r="K410" s="336" t="s">
        <v>47</v>
      </c>
      <c r="L410" s="336">
        <v>10</v>
      </c>
      <c r="M410" s="336">
        <v>10</v>
      </c>
      <c r="N410" s="336" t="s">
        <v>47</v>
      </c>
      <c r="O410" s="336">
        <v>0</v>
      </c>
      <c r="P410" s="336">
        <v>0</v>
      </c>
      <c r="Q410" s="336" t="s">
        <v>42</v>
      </c>
      <c r="R410" s="336">
        <v>10</v>
      </c>
      <c r="S410" s="167" t="s">
        <v>47</v>
      </c>
      <c r="T410" s="167">
        <v>0</v>
      </c>
      <c r="U410" s="167"/>
    </row>
    <row r="411" spans="1:21" s="223" customFormat="1" ht="78.75" customHeight="1">
      <c r="A411" s="451"/>
      <c r="B411" s="453"/>
      <c r="C411" s="390"/>
      <c r="D411" s="448"/>
      <c r="E411" s="336" t="s">
        <v>131</v>
      </c>
      <c r="F411" s="336">
        <v>20</v>
      </c>
      <c r="G411" s="441"/>
      <c r="H411" s="336" t="s">
        <v>40</v>
      </c>
      <c r="I411" s="40" t="s">
        <v>963</v>
      </c>
      <c r="J411" s="441"/>
      <c r="K411" s="167" t="s">
        <v>47</v>
      </c>
      <c r="L411" s="336">
        <v>40</v>
      </c>
      <c r="M411" s="336">
        <v>40</v>
      </c>
      <c r="N411" s="336" t="s">
        <v>47</v>
      </c>
      <c r="O411" s="336">
        <v>0</v>
      </c>
      <c r="P411" s="336">
        <v>0</v>
      </c>
      <c r="Q411" s="336" t="s">
        <v>42</v>
      </c>
      <c r="R411" s="336">
        <v>40</v>
      </c>
      <c r="S411" s="167" t="s">
        <v>47</v>
      </c>
      <c r="T411" s="167">
        <v>0</v>
      </c>
      <c r="U411" s="167"/>
    </row>
    <row r="412" spans="1:21" s="223" customFormat="1" ht="75.75" customHeight="1">
      <c r="A412" s="451"/>
      <c r="B412" s="453"/>
      <c r="C412" s="390"/>
      <c r="D412" s="448"/>
      <c r="E412" s="336" t="s">
        <v>132</v>
      </c>
      <c r="F412" s="336">
        <v>10</v>
      </c>
      <c r="G412" s="441"/>
      <c r="H412" s="336" t="s">
        <v>40</v>
      </c>
      <c r="I412" s="40" t="s">
        <v>963</v>
      </c>
      <c r="J412" s="441"/>
      <c r="K412" s="167" t="s">
        <v>47</v>
      </c>
      <c r="L412" s="336">
        <v>20</v>
      </c>
      <c r="M412" s="336">
        <v>20</v>
      </c>
      <c r="N412" s="336" t="s">
        <v>47</v>
      </c>
      <c r="O412" s="336">
        <v>0</v>
      </c>
      <c r="P412" s="336">
        <v>0</v>
      </c>
      <c r="Q412" s="336" t="s">
        <v>42</v>
      </c>
      <c r="R412" s="336">
        <v>20</v>
      </c>
      <c r="S412" s="167" t="s">
        <v>47</v>
      </c>
      <c r="T412" s="167">
        <v>0</v>
      </c>
      <c r="U412" s="167"/>
    </row>
    <row r="413" spans="1:21" s="223" customFormat="1" ht="93.75" customHeight="1">
      <c r="A413" s="451"/>
      <c r="B413" s="453"/>
      <c r="C413" s="390"/>
      <c r="D413" s="448"/>
      <c r="E413" s="336" t="s">
        <v>133</v>
      </c>
      <c r="F413" s="336">
        <v>10</v>
      </c>
      <c r="G413" s="441"/>
      <c r="H413" s="336" t="s">
        <v>40</v>
      </c>
      <c r="I413" s="40" t="s">
        <v>963</v>
      </c>
      <c r="J413" s="441"/>
      <c r="K413" s="167" t="s">
        <v>47</v>
      </c>
      <c r="L413" s="336">
        <v>20</v>
      </c>
      <c r="M413" s="336">
        <v>20</v>
      </c>
      <c r="N413" s="336" t="s">
        <v>47</v>
      </c>
      <c r="O413" s="336">
        <v>0</v>
      </c>
      <c r="P413" s="336">
        <v>0</v>
      </c>
      <c r="Q413" s="336" t="s">
        <v>42</v>
      </c>
      <c r="R413" s="336">
        <v>20</v>
      </c>
      <c r="S413" s="167" t="s">
        <v>47</v>
      </c>
      <c r="T413" s="167">
        <v>0</v>
      </c>
      <c r="U413" s="167"/>
    </row>
    <row r="414" spans="1:21" s="223" customFormat="1" ht="40.15" customHeight="1">
      <c r="A414" s="451"/>
      <c r="B414" s="453"/>
      <c r="C414" s="390"/>
      <c r="D414" s="449"/>
      <c r="E414" s="336" t="s">
        <v>120</v>
      </c>
      <c r="F414" s="336">
        <v>5</v>
      </c>
      <c r="G414" s="442"/>
      <c r="H414" s="336" t="s">
        <v>40</v>
      </c>
      <c r="I414" s="40" t="s">
        <v>963</v>
      </c>
      <c r="J414" s="442"/>
      <c r="K414" s="167" t="s">
        <v>47</v>
      </c>
      <c r="L414" s="336">
        <v>10</v>
      </c>
      <c r="M414" s="336">
        <v>10</v>
      </c>
      <c r="N414" s="336" t="s">
        <v>47</v>
      </c>
      <c r="O414" s="336" t="s">
        <v>47</v>
      </c>
      <c r="P414" s="336" t="s">
        <v>47</v>
      </c>
      <c r="Q414" s="336" t="s">
        <v>42</v>
      </c>
      <c r="R414" s="336">
        <v>10</v>
      </c>
      <c r="S414" s="167" t="s">
        <v>47</v>
      </c>
      <c r="T414" s="167">
        <v>0</v>
      </c>
      <c r="U414" s="167"/>
    </row>
    <row r="415" spans="1:21" s="223" customFormat="1" ht="37.5">
      <c r="A415" s="451"/>
      <c r="B415" s="453"/>
      <c r="C415" s="390"/>
      <c r="D415" s="447" t="s">
        <v>109</v>
      </c>
      <c r="E415" s="440" t="s">
        <v>118</v>
      </c>
      <c r="F415" s="440">
        <v>80</v>
      </c>
      <c r="G415" s="440" t="s">
        <v>43</v>
      </c>
      <c r="H415" s="344" t="s">
        <v>40</v>
      </c>
      <c r="I415" s="352" t="s">
        <v>964</v>
      </c>
      <c r="J415" s="466" t="s">
        <v>345</v>
      </c>
      <c r="K415" s="440" t="s">
        <v>47</v>
      </c>
      <c r="L415" s="440">
        <v>900</v>
      </c>
      <c r="M415" s="440">
        <v>900</v>
      </c>
      <c r="N415" s="336" t="s">
        <v>47</v>
      </c>
      <c r="O415" s="440">
        <v>100</v>
      </c>
      <c r="P415" s="440">
        <v>0</v>
      </c>
      <c r="Q415" s="440" t="s">
        <v>965</v>
      </c>
      <c r="R415" s="440">
        <v>1000</v>
      </c>
      <c r="S415" s="440" t="s">
        <v>47</v>
      </c>
      <c r="T415" s="440">
        <v>0</v>
      </c>
      <c r="U415" s="167"/>
    </row>
    <row r="416" spans="1:21" s="223" customFormat="1" ht="40.15" customHeight="1">
      <c r="A416" s="451"/>
      <c r="B416" s="453"/>
      <c r="C416" s="390"/>
      <c r="D416" s="448"/>
      <c r="E416" s="442"/>
      <c r="F416" s="442"/>
      <c r="G416" s="441"/>
      <c r="H416" s="167" t="s">
        <v>966</v>
      </c>
      <c r="I416" s="40" t="s">
        <v>213</v>
      </c>
      <c r="J416" s="467"/>
      <c r="K416" s="441"/>
      <c r="L416" s="441"/>
      <c r="M416" s="441"/>
      <c r="N416" s="167" t="s">
        <v>71</v>
      </c>
      <c r="O416" s="441"/>
      <c r="P416" s="441"/>
      <c r="Q416" s="441"/>
      <c r="R416" s="441"/>
      <c r="S416" s="441"/>
      <c r="T416" s="441"/>
      <c r="U416" s="167"/>
    </row>
    <row r="417" spans="1:1024" s="223" customFormat="1" ht="64.5" customHeight="1">
      <c r="A417" s="451"/>
      <c r="B417" s="453"/>
      <c r="C417" s="390"/>
      <c r="D417" s="448"/>
      <c r="E417" s="440" t="s">
        <v>127</v>
      </c>
      <c r="F417" s="440">
        <v>100</v>
      </c>
      <c r="G417" s="441"/>
      <c r="H417" s="345" t="s">
        <v>40</v>
      </c>
      <c r="I417" s="353" t="s">
        <v>1417</v>
      </c>
      <c r="J417" s="467"/>
      <c r="K417" s="441"/>
      <c r="L417" s="441"/>
      <c r="M417" s="441"/>
      <c r="N417" s="167" t="s">
        <v>47</v>
      </c>
      <c r="O417" s="441"/>
      <c r="P417" s="441"/>
      <c r="Q417" s="441"/>
      <c r="R417" s="441"/>
      <c r="S417" s="441"/>
      <c r="T417" s="441"/>
      <c r="U417" s="167"/>
    </row>
    <row r="418" spans="1:1024" s="223" customFormat="1" ht="87" customHeight="1">
      <c r="A418" s="451"/>
      <c r="B418" s="453"/>
      <c r="C418" s="390"/>
      <c r="D418" s="448"/>
      <c r="E418" s="442"/>
      <c r="F418" s="442"/>
      <c r="G418" s="441"/>
      <c r="H418" s="167" t="s">
        <v>65</v>
      </c>
      <c r="I418" s="40" t="s">
        <v>213</v>
      </c>
      <c r="J418" s="467"/>
      <c r="K418" s="441"/>
      <c r="L418" s="441"/>
      <c r="M418" s="441"/>
      <c r="N418" s="167" t="s">
        <v>71</v>
      </c>
      <c r="O418" s="441"/>
      <c r="P418" s="441"/>
      <c r="Q418" s="441"/>
      <c r="R418" s="441"/>
      <c r="S418" s="441"/>
      <c r="T418" s="441"/>
      <c r="U418" s="167"/>
    </row>
    <row r="419" spans="1:1024" s="223" customFormat="1" ht="84" customHeight="1">
      <c r="A419" s="451"/>
      <c r="B419" s="453"/>
      <c r="C419" s="390"/>
      <c r="D419" s="448"/>
      <c r="E419" s="440" t="s">
        <v>129</v>
      </c>
      <c r="F419" s="440">
        <v>20</v>
      </c>
      <c r="G419" s="441"/>
      <c r="H419" s="344" t="s">
        <v>40</v>
      </c>
      <c r="I419" s="167" t="s">
        <v>967</v>
      </c>
      <c r="J419" s="467"/>
      <c r="K419" s="441"/>
      <c r="L419" s="441"/>
      <c r="M419" s="441"/>
      <c r="N419" s="167" t="s">
        <v>47</v>
      </c>
      <c r="O419" s="441"/>
      <c r="P419" s="441"/>
      <c r="Q419" s="441"/>
      <c r="R419" s="441"/>
      <c r="S419" s="441"/>
      <c r="T419" s="441"/>
      <c r="U419" s="167"/>
    </row>
    <row r="420" spans="1:1024" ht="141" customHeight="1">
      <c r="A420" s="451"/>
      <c r="B420" s="453"/>
      <c r="C420" s="390"/>
      <c r="D420" s="448"/>
      <c r="E420" s="442"/>
      <c r="F420" s="442"/>
      <c r="G420" s="441"/>
      <c r="H420" s="167" t="s">
        <v>65</v>
      </c>
      <c r="I420" s="167" t="s">
        <v>213</v>
      </c>
      <c r="J420" s="467"/>
      <c r="K420" s="441"/>
      <c r="L420" s="441"/>
      <c r="M420" s="441"/>
      <c r="N420" s="167" t="s">
        <v>71</v>
      </c>
      <c r="O420" s="441"/>
      <c r="P420" s="441"/>
      <c r="Q420" s="441"/>
      <c r="R420" s="441"/>
      <c r="S420" s="441"/>
      <c r="T420" s="441"/>
      <c r="U420" s="167"/>
    </row>
    <row r="421" spans="1:1024" s="45" customFormat="1" ht="56.25" customHeight="1">
      <c r="A421" s="451"/>
      <c r="B421" s="453"/>
      <c r="C421" s="390"/>
      <c r="D421" s="448"/>
      <c r="E421" s="440" t="s">
        <v>130</v>
      </c>
      <c r="F421" s="440">
        <v>15</v>
      </c>
      <c r="G421" s="441"/>
      <c r="H421" s="345" t="s">
        <v>40</v>
      </c>
      <c r="I421" s="354" t="s">
        <v>968</v>
      </c>
      <c r="J421" s="467"/>
      <c r="K421" s="441"/>
      <c r="L421" s="441"/>
      <c r="M421" s="441"/>
      <c r="N421" s="167" t="s">
        <v>47</v>
      </c>
      <c r="O421" s="441"/>
      <c r="P421" s="441"/>
      <c r="Q421" s="441"/>
      <c r="R421" s="441"/>
      <c r="S421" s="441"/>
      <c r="T421" s="441"/>
      <c r="U421" s="167"/>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c r="GO421" s="3"/>
      <c r="GP421" s="3"/>
      <c r="GQ421" s="3"/>
      <c r="GR421" s="3"/>
      <c r="GS421" s="3"/>
      <c r="GT421" s="3"/>
      <c r="GU421" s="3"/>
      <c r="GV421" s="3"/>
      <c r="GW421" s="3"/>
      <c r="GX421" s="3"/>
      <c r="GY421" s="3"/>
      <c r="GZ421" s="3"/>
      <c r="HA421" s="3"/>
      <c r="HB421" s="3"/>
      <c r="HC421" s="3"/>
      <c r="HD421" s="3"/>
      <c r="HE421" s="3"/>
      <c r="HF421" s="3"/>
      <c r="HG421" s="3"/>
      <c r="HH421" s="3"/>
      <c r="HI421" s="3"/>
      <c r="HJ421" s="3"/>
      <c r="HK421" s="3"/>
      <c r="HL421" s="3"/>
      <c r="HM421" s="3"/>
      <c r="HN421" s="3"/>
      <c r="HO421" s="3"/>
      <c r="HP421" s="3"/>
      <c r="HQ421" s="3"/>
      <c r="HR421" s="3"/>
      <c r="HS421" s="3"/>
      <c r="HT421" s="3"/>
      <c r="HU421" s="3"/>
      <c r="HV421" s="3"/>
      <c r="HW421" s="3"/>
      <c r="HX421" s="3"/>
      <c r="HY421" s="3"/>
      <c r="HZ421" s="3"/>
      <c r="IA421" s="3"/>
      <c r="IB421" s="3"/>
      <c r="IC421" s="3"/>
      <c r="ID421" s="3"/>
      <c r="IE421" s="3"/>
      <c r="IF421" s="3"/>
      <c r="IG421" s="3"/>
      <c r="IH421" s="3"/>
      <c r="II421" s="3"/>
      <c r="IJ421" s="3"/>
      <c r="IK421" s="3"/>
      <c r="IL421" s="3"/>
      <c r="IM421" s="3"/>
      <c r="IN421" s="3"/>
      <c r="IO421" s="3"/>
      <c r="IP421" s="3"/>
      <c r="IQ421" s="3"/>
      <c r="IR421" s="3"/>
      <c r="IS421" s="3"/>
      <c r="IT421" s="3"/>
      <c r="IU421" s="3"/>
      <c r="IV421" s="3"/>
      <c r="IW421" s="3"/>
      <c r="IX421" s="3"/>
      <c r="IY421" s="3"/>
      <c r="IZ421" s="3"/>
      <c r="JA421" s="3"/>
      <c r="JB421" s="3"/>
      <c r="JC421" s="3"/>
      <c r="JD421" s="3"/>
      <c r="JE421" s="3"/>
      <c r="JF421" s="3"/>
      <c r="JG421" s="3"/>
      <c r="JH421" s="3"/>
      <c r="JI421" s="3"/>
      <c r="JJ421" s="3"/>
      <c r="JK421" s="3"/>
      <c r="JL421" s="3"/>
      <c r="JM421" s="3"/>
      <c r="JN421" s="3"/>
      <c r="JO421" s="3"/>
      <c r="JP421" s="3"/>
      <c r="JQ421" s="3"/>
      <c r="JR421" s="3"/>
      <c r="JS421" s="3"/>
      <c r="JT421" s="3"/>
      <c r="JU421" s="3"/>
      <c r="JV421" s="3"/>
      <c r="JW421" s="3"/>
      <c r="JX421" s="3"/>
      <c r="JY421" s="3"/>
      <c r="JZ421" s="3"/>
      <c r="KA421" s="3"/>
      <c r="KB421" s="3"/>
      <c r="KC421" s="3"/>
      <c r="KD421" s="3"/>
      <c r="KE421" s="3"/>
      <c r="KF421" s="3"/>
      <c r="KG421" s="3"/>
      <c r="KH421" s="3"/>
      <c r="KI421" s="3"/>
      <c r="KJ421" s="3"/>
      <c r="KK421" s="3"/>
      <c r="KL421" s="3"/>
      <c r="KM421" s="3"/>
      <c r="KN421" s="3"/>
      <c r="KO421" s="3"/>
      <c r="KP421" s="3"/>
      <c r="KQ421" s="3"/>
      <c r="KR421" s="3"/>
      <c r="KS421" s="3"/>
      <c r="KT421" s="3"/>
      <c r="KU421" s="3"/>
      <c r="KV421" s="3"/>
      <c r="KW421" s="3"/>
      <c r="KX421" s="3"/>
      <c r="KY421" s="3"/>
      <c r="KZ421" s="3"/>
      <c r="LA421" s="3"/>
      <c r="LB421" s="3"/>
      <c r="LC421" s="3"/>
      <c r="LD421" s="3"/>
      <c r="LE421" s="3"/>
      <c r="LF421" s="3"/>
      <c r="LG421" s="3"/>
      <c r="LH421" s="3"/>
      <c r="LI421" s="3"/>
      <c r="LJ421" s="3"/>
      <c r="LK421" s="3"/>
      <c r="LL421" s="3"/>
      <c r="LM421" s="3"/>
      <c r="LN421" s="3"/>
      <c r="LO421" s="3"/>
      <c r="LP421" s="3"/>
      <c r="LQ421" s="3"/>
      <c r="LR421" s="3"/>
      <c r="LS421" s="3"/>
      <c r="LT421" s="3"/>
      <c r="LU421" s="3"/>
      <c r="LV421" s="3"/>
      <c r="LW421" s="3"/>
      <c r="LX421" s="3"/>
      <c r="LY421" s="3"/>
      <c r="LZ421" s="3"/>
      <c r="MA421" s="3"/>
      <c r="MB421" s="3"/>
      <c r="MC421" s="3"/>
      <c r="MD421" s="3"/>
      <c r="ME421" s="3"/>
      <c r="MF421" s="3"/>
      <c r="MG421" s="3"/>
      <c r="MH421" s="3"/>
      <c r="MI421" s="3"/>
      <c r="MJ421" s="3"/>
      <c r="MK421" s="3"/>
      <c r="ML421" s="3"/>
      <c r="MM421" s="3"/>
      <c r="MN421" s="3"/>
      <c r="MO421" s="3"/>
      <c r="MP421" s="3"/>
      <c r="MQ421" s="3"/>
      <c r="MR421" s="3"/>
      <c r="MS421" s="3"/>
      <c r="MT421" s="3"/>
      <c r="MU421" s="3"/>
      <c r="MV421" s="3"/>
      <c r="MW421" s="3"/>
      <c r="MX421" s="3"/>
      <c r="MY421" s="3"/>
      <c r="MZ421" s="3"/>
      <c r="NA421" s="3"/>
      <c r="NB421" s="3"/>
      <c r="NC421" s="3"/>
      <c r="ND421" s="3"/>
      <c r="NE421" s="3"/>
      <c r="NF421" s="3"/>
      <c r="NG421" s="3"/>
      <c r="NH421" s="3"/>
      <c r="NI421" s="3"/>
      <c r="NJ421" s="3"/>
      <c r="NK421" s="3"/>
      <c r="NL421" s="3"/>
      <c r="NM421" s="3"/>
      <c r="NN421" s="3"/>
      <c r="NO421" s="3"/>
      <c r="NP421" s="3"/>
      <c r="NQ421" s="3"/>
      <c r="NR421" s="3"/>
      <c r="NS421" s="3"/>
      <c r="NT421" s="3"/>
      <c r="NU421" s="3"/>
      <c r="NV421" s="3"/>
      <c r="NW421" s="3"/>
      <c r="NX421" s="3"/>
      <c r="NY421" s="3"/>
      <c r="NZ421" s="3"/>
      <c r="OA421" s="3"/>
      <c r="OB421" s="3"/>
      <c r="OC421" s="3"/>
      <c r="OD421" s="3"/>
      <c r="OE421" s="3"/>
      <c r="OF421" s="3"/>
      <c r="OG421" s="3"/>
      <c r="OH421" s="3"/>
      <c r="OI421" s="3"/>
      <c r="OJ421" s="3"/>
      <c r="OK421" s="3"/>
      <c r="OL421" s="3"/>
      <c r="OM421" s="3"/>
      <c r="ON421" s="3"/>
      <c r="OO421" s="3"/>
      <c r="OP421" s="3"/>
      <c r="OQ421" s="3"/>
      <c r="OR421" s="3"/>
      <c r="OS421" s="3"/>
      <c r="OT421" s="3"/>
      <c r="OU421" s="3"/>
      <c r="OV421" s="3"/>
      <c r="OW421" s="3"/>
      <c r="OX421" s="3"/>
      <c r="OY421" s="3"/>
      <c r="OZ421" s="3"/>
      <c r="PA421" s="3"/>
      <c r="PB421" s="3"/>
      <c r="PC421" s="3"/>
      <c r="PD421" s="3"/>
      <c r="PE421" s="3"/>
      <c r="PF421" s="3"/>
      <c r="PG421" s="3"/>
      <c r="PH421" s="3"/>
      <c r="PI421" s="3"/>
      <c r="PJ421" s="3"/>
      <c r="PK421" s="3"/>
      <c r="PL421" s="3"/>
      <c r="PM421" s="3"/>
      <c r="PN421" s="3"/>
      <c r="PO421" s="3"/>
      <c r="PP421" s="3"/>
      <c r="PQ421" s="3"/>
      <c r="PR421" s="3"/>
      <c r="PS421" s="3"/>
      <c r="PT421" s="3"/>
      <c r="PU421" s="3"/>
      <c r="PV421" s="3"/>
      <c r="PW421" s="3"/>
      <c r="PX421" s="3"/>
      <c r="PY421" s="3"/>
      <c r="PZ421" s="3"/>
      <c r="QA421" s="3"/>
      <c r="QB421" s="3"/>
      <c r="QC421" s="3"/>
      <c r="QD421" s="3"/>
      <c r="QE421" s="3"/>
      <c r="QF421" s="3"/>
      <c r="QG421" s="3"/>
      <c r="QH421" s="3"/>
      <c r="QI421" s="3"/>
      <c r="QJ421" s="3"/>
      <c r="QK421" s="3"/>
      <c r="QL421" s="3"/>
      <c r="QM421" s="3"/>
      <c r="QN421" s="3"/>
      <c r="QO421" s="3"/>
      <c r="QP421" s="3"/>
      <c r="QQ421" s="3"/>
      <c r="QR421" s="3"/>
      <c r="QS421" s="3"/>
      <c r="QT421" s="3"/>
      <c r="QU421" s="3"/>
      <c r="QV421" s="3"/>
      <c r="QW421" s="3"/>
      <c r="QX421" s="3"/>
      <c r="QY421" s="3"/>
      <c r="QZ421" s="3"/>
      <c r="RA421" s="3"/>
      <c r="RB421" s="3"/>
      <c r="RC421" s="3"/>
      <c r="RD421" s="3"/>
      <c r="RE421" s="3"/>
      <c r="RF421" s="3"/>
      <c r="RG421" s="3"/>
      <c r="RH421" s="3"/>
      <c r="RI421" s="3"/>
      <c r="RJ421" s="3"/>
      <c r="RK421" s="3"/>
      <c r="RL421" s="3"/>
      <c r="RM421" s="3"/>
      <c r="RN421" s="3"/>
      <c r="RO421" s="3"/>
      <c r="RP421" s="3"/>
      <c r="RQ421" s="3"/>
      <c r="RR421" s="3"/>
      <c r="RS421" s="3"/>
      <c r="RT421" s="3"/>
      <c r="RU421" s="3"/>
      <c r="RV421" s="3"/>
      <c r="RW421" s="3"/>
      <c r="RX421" s="3"/>
      <c r="RY421" s="3"/>
      <c r="RZ421" s="3"/>
      <c r="SA421" s="3"/>
      <c r="SB421" s="3"/>
      <c r="SC421" s="3"/>
      <c r="SD421" s="3"/>
      <c r="SE421" s="3"/>
      <c r="SF421" s="3"/>
      <c r="SG421" s="3"/>
      <c r="SH421" s="3"/>
      <c r="SI421" s="3"/>
      <c r="SJ421" s="3"/>
      <c r="SK421" s="3"/>
      <c r="SL421" s="3"/>
      <c r="SM421" s="3"/>
      <c r="SN421" s="3"/>
      <c r="SO421" s="3"/>
      <c r="SP421" s="3"/>
      <c r="SQ421" s="3"/>
      <c r="SR421" s="3"/>
      <c r="SS421" s="3"/>
      <c r="ST421" s="3"/>
      <c r="SU421" s="3"/>
      <c r="SV421" s="3"/>
      <c r="SW421" s="3"/>
      <c r="SX421" s="3"/>
      <c r="SY421" s="3"/>
      <c r="SZ421" s="3"/>
      <c r="TA421" s="3"/>
      <c r="TB421" s="3"/>
      <c r="TC421" s="3"/>
      <c r="TD421" s="3"/>
      <c r="TE421" s="3"/>
      <c r="TF421" s="3"/>
      <c r="TG421" s="3"/>
      <c r="TH421" s="3"/>
      <c r="TI421" s="3"/>
      <c r="TJ421" s="3"/>
      <c r="TK421" s="3"/>
      <c r="TL421" s="3"/>
      <c r="TM421" s="3"/>
      <c r="TN421" s="3"/>
      <c r="TO421" s="3"/>
      <c r="TP421" s="3"/>
      <c r="TQ421" s="3"/>
      <c r="TR421" s="3"/>
      <c r="TS421" s="3"/>
      <c r="TT421" s="3"/>
      <c r="TU421" s="3"/>
      <c r="TV421" s="3"/>
      <c r="TW421" s="3"/>
      <c r="TX421" s="3"/>
      <c r="TY421" s="3"/>
      <c r="TZ421" s="3"/>
      <c r="UA421" s="3"/>
      <c r="UB421" s="3"/>
      <c r="UC421" s="3"/>
      <c r="UD421" s="3"/>
      <c r="UE421" s="3"/>
      <c r="UF421" s="3"/>
      <c r="UG421" s="3"/>
      <c r="UH421" s="3"/>
      <c r="UI421" s="3"/>
      <c r="UJ421" s="3"/>
      <c r="UK421" s="3"/>
      <c r="UL421" s="3"/>
      <c r="UM421" s="3"/>
      <c r="UN421" s="3"/>
      <c r="UO421" s="3"/>
      <c r="UP421" s="3"/>
      <c r="UQ421" s="3"/>
      <c r="UR421" s="3"/>
      <c r="US421" s="3"/>
      <c r="UT421" s="3"/>
      <c r="UU421" s="3"/>
      <c r="UV421" s="3"/>
      <c r="UW421" s="3"/>
      <c r="UX421" s="3"/>
      <c r="UY421" s="3"/>
      <c r="UZ421" s="3"/>
      <c r="VA421" s="3"/>
      <c r="VB421" s="3"/>
      <c r="VC421" s="3"/>
      <c r="VD421" s="3"/>
      <c r="VE421" s="3"/>
      <c r="VF421" s="3"/>
      <c r="VG421" s="3"/>
      <c r="VH421" s="3"/>
      <c r="VI421" s="3"/>
      <c r="VJ421" s="3"/>
      <c r="VK421" s="3"/>
      <c r="VL421" s="3"/>
      <c r="VM421" s="3"/>
      <c r="VN421" s="3"/>
      <c r="VO421" s="3"/>
      <c r="VP421" s="3"/>
      <c r="VQ421" s="3"/>
      <c r="VR421" s="3"/>
      <c r="VS421" s="3"/>
      <c r="VT421" s="3"/>
      <c r="VU421" s="3"/>
      <c r="VV421" s="3"/>
      <c r="VW421" s="3"/>
      <c r="VX421" s="3"/>
      <c r="VY421" s="3"/>
      <c r="VZ421" s="3"/>
      <c r="WA421" s="3"/>
      <c r="WB421" s="3"/>
      <c r="WC421" s="3"/>
      <c r="WD421" s="3"/>
      <c r="WE421" s="3"/>
      <c r="WF421" s="3"/>
      <c r="WG421" s="3"/>
      <c r="WH421" s="3"/>
      <c r="WI421" s="3"/>
      <c r="WJ421" s="3"/>
      <c r="WK421" s="3"/>
      <c r="WL421" s="3"/>
      <c r="WM421" s="3"/>
      <c r="WN421" s="3"/>
      <c r="WO421" s="3"/>
      <c r="WP421" s="3"/>
      <c r="WQ421" s="3"/>
      <c r="WR421" s="3"/>
      <c r="WS421" s="3"/>
      <c r="WT421" s="3"/>
      <c r="WU421" s="3"/>
      <c r="WV421" s="3"/>
      <c r="WW421" s="3"/>
      <c r="WX421" s="3"/>
      <c r="WY421" s="3"/>
      <c r="WZ421" s="3"/>
      <c r="XA421" s="3"/>
      <c r="XB421" s="3"/>
      <c r="XC421" s="3"/>
      <c r="XD421" s="3"/>
      <c r="XE421" s="3"/>
      <c r="XF421" s="3"/>
      <c r="XG421" s="3"/>
      <c r="XH421" s="3"/>
      <c r="XI421" s="3"/>
      <c r="XJ421" s="3"/>
      <c r="XK421" s="3"/>
      <c r="XL421" s="3"/>
      <c r="XM421" s="3"/>
      <c r="XN421" s="3"/>
      <c r="XO421" s="3"/>
      <c r="XP421" s="3"/>
      <c r="XQ421" s="3"/>
      <c r="XR421" s="3"/>
      <c r="XS421" s="3"/>
      <c r="XT421" s="3"/>
      <c r="XU421" s="3"/>
      <c r="XV421" s="3"/>
      <c r="XW421" s="3"/>
      <c r="XX421" s="3"/>
      <c r="XY421" s="3"/>
      <c r="XZ421" s="3"/>
      <c r="YA421" s="3"/>
      <c r="YB421" s="3"/>
      <c r="YC421" s="3"/>
      <c r="YD421" s="3"/>
      <c r="YE421" s="3"/>
      <c r="YF421" s="3"/>
      <c r="YG421" s="3"/>
      <c r="YH421" s="3"/>
      <c r="YI421" s="3"/>
      <c r="YJ421" s="3"/>
      <c r="YK421" s="3"/>
      <c r="YL421" s="3"/>
      <c r="YM421" s="3"/>
      <c r="YN421" s="3"/>
      <c r="YO421" s="3"/>
      <c r="YP421" s="3"/>
      <c r="YQ421" s="3"/>
      <c r="YR421" s="3"/>
      <c r="YS421" s="3"/>
      <c r="YT421" s="3"/>
      <c r="YU421" s="3"/>
      <c r="YV421" s="3"/>
      <c r="YW421" s="3"/>
      <c r="YX421" s="3"/>
      <c r="YY421" s="3"/>
      <c r="YZ421" s="3"/>
      <c r="ZA421" s="3"/>
      <c r="ZB421" s="3"/>
      <c r="ZC421" s="3"/>
      <c r="ZD421" s="3"/>
      <c r="ZE421" s="3"/>
      <c r="ZF421" s="3"/>
      <c r="ZG421" s="3"/>
      <c r="ZH421" s="3"/>
      <c r="ZI421" s="3"/>
      <c r="ZJ421" s="3"/>
      <c r="ZK421" s="3"/>
      <c r="ZL421" s="3"/>
      <c r="ZM421" s="3"/>
      <c r="ZN421" s="3"/>
      <c r="ZO421" s="3"/>
      <c r="ZP421" s="3"/>
      <c r="ZQ421" s="3"/>
      <c r="ZR421" s="3"/>
      <c r="ZS421" s="3"/>
      <c r="ZT421" s="3"/>
      <c r="ZU421" s="3"/>
      <c r="ZV421" s="3"/>
      <c r="ZW421" s="3"/>
      <c r="ZX421" s="3"/>
      <c r="ZY421" s="3"/>
      <c r="ZZ421" s="3"/>
      <c r="AAA421" s="3"/>
      <c r="AAB421" s="3"/>
      <c r="AAC421" s="3"/>
      <c r="AAD421" s="3"/>
      <c r="AAE421" s="3"/>
      <c r="AAF421" s="3"/>
      <c r="AAG421" s="3"/>
      <c r="AAH421" s="3"/>
      <c r="AAI421" s="3"/>
      <c r="AAJ421" s="3"/>
      <c r="AAK421" s="3"/>
      <c r="AAL421" s="3"/>
      <c r="AAM421" s="3"/>
      <c r="AAN421" s="3"/>
      <c r="AAO421" s="3"/>
      <c r="AAP421" s="3"/>
      <c r="AAQ421" s="3"/>
      <c r="AAR421" s="3"/>
      <c r="AAS421" s="3"/>
      <c r="AAT421" s="3"/>
      <c r="AAU421" s="3"/>
      <c r="AAV421" s="3"/>
      <c r="AAW421" s="3"/>
      <c r="AAX421" s="3"/>
      <c r="AAY421" s="3"/>
      <c r="AAZ421" s="3"/>
      <c r="ABA421" s="3"/>
      <c r="ABB421" s="3"/>
      <c r="ABC421" s="3"/>
      <c r="ABD421" s="3"/>
      <c r="ABE421" s="3"/>
      <c r="ABF421" s="3"/>
      <c r="ABG421" s="3"/>
      <c r="ABH421" s="3"/>
      <c r="ABI421" s="3"/>
      <c r="ABJ421" s="3"/>
      <c r="ABK421" s="3"/>
      <c r="ABL421" s="3"/>
      <c r="ABM421" s="3"/>
      <c r="ABN421" s="3"/>
      <c r="ABO421" s="3"/>
      <c r="ABP421" s="3"/>
      <c r="ABQ421" s="3"/>
      <c r="ABR421" s="3"/>
      <c r="ABS421" s="3"/>
      <c r="ABT421" s="3"/>
      <c r="ABU421" s="3"/>
      <c r="ABV421" s="3"/>
      <c r="ABW421" s="3"/>
      <c r="ABX421" s="3"/>
      <c r="ABY421" s="3"/>
      <c r="ABZ421" s="3"/>
      <c r="ACA421" s="3"/>
      <c r="ACB421" s="3"/>
      <c r="ACC421" s="3"/>
      <c r="ACD421" s="3"/>
      <c r="ACE421" s="3"/>
      <c r="ACF421" s="3"/>
      <c r="ACG421" s="3"/>
      <c r="ACH421" s="3"/>
      <c r="ACI421" s="3"/>
      <c r="ACJ421" s="3"/>
      <c r="ACK421" s="3"/>
      <c r="ACL421" s="3"/>
      <c r="ACM421" s="3"/>
      <c r="ACN421" s="3"/>
      <c r="ACO421" s="3"/>
      <c r="ACP421" s="3"/>
      <c r="ACQ421" s="3"/>
      <c r="ACR421" s="3"/>
      <c r="ACS421" s="3"/>
      <c r="ACT421" s="3"/>
      <c r="ACU421" s="3"/>
      <c r="ACV421" s="3"/>
      <c r="ACW421" s="3"/>
      <c r="ACX421" s="3"/>
      <c r="ACY421" s="3"/>
      <c r="ACZ421" s="3"/>
      <c r="ADA421" s="3"/>
      <c r="ADB421" s="3"/>
      <c r="ADC421" s="3"/>
      <c r="ADD421" s="3"/>
      <c r="ADE421" s="3"/>
      <c r="ADF421" s="3"/>
      <c r="ADG421" s="3"/>
      <c r="ADH421" s="3"/>
      <c r="ADI421" s="3"/>
      <c r="ADJ421" s="3"/>
      <c r="ADK421" s="3"/>
      <c r="ADL421" s="3"/>
      <c r="ADM421" s="3"/>
      <c r="ADN421" s="3"/>
      <c r="ADO421" s="3"/>
      <c r="ADP421" s="3"/>
      <c r="ADQ421" s="3"/>
      <c r="ADR421" s="3"/>
      <c r="ADS421" s="3"/>
      <c r="ADT421" s="3"/>
      <c r="ADU421" s="3"/>
      <c r="ADV421" s="3"/>
      <c r="ADW421" s="3"/>
      <c r="ADX421" s="3"/>
      <c r="ADY421" s="3"/>
      <c r="ADZ421" s="3"/>
      <c r="AEA421" s="3"/>
      <c r="AEB421" s="3"/>
      <c r="AEC421" s="3"/>
      <c r="AED421" s="3"/>
      <c r="AEE421" s="3"/>
      <c r="AEF421" s="3"/>
      <c r="AEG421" s="3"/>
      <c r="AEH421" s="3"/>
      <c r="AEI421" s="3"/>
      <c r="AEJ421" s="3"/>
      <c r="AEK421" s="3"/>
      <c r="AEL421" s="3"/>
      <c r="AEM421" s="3"/>
      <c r="AEN421" s="3"/>
      <c r="AEO421" s="3"/>
      <c r="AEP421" s="3"/>
      <c r="AEQ421" s="3"/>
      <c r="AER421" s="3"/>
      <c r="AES421" s="3"/>
      <c r="AET421" s="3"/>
      <c r="AEU421" s="3"/>
      <c r="AEV421" s="3"/>
      <c r="AEW421" s="3"/>
      <c r="AEX421" s="3"/>
      <c r="AEY421" s="3"/>
      <c r="AEZ421" s="3"/>
      <c r="AFA421" s="3"/>
      <c r="AFB421" s="3"/>
      <c r="AFC421" s="3"/>
      <c r="AFD421" s="3"/>
      <c r="AFE421" s="3"/>
      <c r="AFF421" s="3"/>
      <c r="AFG421" s="3"/>
      <c r="AFH421" s="3"/>
      <c r="AFI421" s="3"/>
      <c r="AFJ421" s="3"/>
      <c r="AFK421" s="3"/>
      <c r="AFL421" s="3"/>
      <c r="AFM421" s="3"/>
      <c r="AFN421" s="3"/>
      <c r="AFO421" s="3"/>
      <c r="AFP421" s="3"/>
      <c r="AFQ421" s="3"/>
      <c r="AFR421" s="3"/>
      <c r="AFS421" s="3"/>
      <c r="AFT421" s="3"/>
      <c r="AFU421" s="3"/>
      <c r="AFV421" s="3"/>
      <c r="AFW421" s="3"/>
      <c r="AFX421" s="3"/>
      <c r="AFY421" s="3"/>
      <c r="AFZ421" s="3"/>
      <c r="AGA421" s="3"/>
      <c r="AGB421" s="3"/>
      <c r="AGC421" s="3"/>
      <c r="AGD421" s="3"/>
      <c r="AGE421" s="3"/>
      <c r="AGF421" s="3"/>
      <c r="AGG421" s="3"/>
      <c r="AGH421" s="3"/>
      <c r="AGI421" s="3"/>
      <c r="AGJ421" s="3"/>
      <c r="AGK421" s="3"/>
      <c r="AGL421" s="3"/>
      <c r="AGM421" s="3"/>
      <c r="AGN421" s="3"/>
      <c r="AGO421" s="3"/>
      <c r="AGP421" s="3"/>
      <c r="AGQ421" s="3"/>
      <c r="AGR421" s="3"/>
      <c r="AGS421" s="3"/>
      <c r="AGT421" s="3"/>
      <c r="AGU421" s="3"/>
      <c r="AGV421" s="3"/>
      <c r="AGW421" s="3"/>
      <c r="AGX421" s="3"/>
      <c r="AGY421" s="3"/>
      <c r="AGZ421" s="3"/>
      <c r="AHA421" s="3"/>
      <c r="AHB421" s="3"/>
      <c r="AHC421" s="3"/>
      <c r="AHD421" s="3"/>
      <c r="AHE421" s="3"/>
      <c r="AHF421" s="3"/>
      <c r="AHG421" s="3"/>
      <c r="AHH421" s="3"/>
      <c r="AHI421" s="3"/>
      <c r="AHJ421" s="3"/>
      <c r="AHK421" s="3"/>
      <c r="AHL421" s="3"/>
      <c r="AHM421" s="3"/>
      <c r="AHN421" s="3"/>
      <c r="AHO421" s="3"/>
      <c r="AHP421" s="3"/>
      <c r="AHQ421" s="3"/>
      <c r="AHR421" s="3"/>
      <c r="AHS421" s="3"/>
      <c r="AHT421" s="3"/>
      <c r="AHU421" s="3"/>
      <c r="AHV421" s="3"/>
      <c r="AHW421" s="3"/>
      <c r="AHX421" s="3"/>
      <c r="AHY421" s="3"/>
      <c r="AHZ421" s="3"/>
      <c r="AIA421" s="3"/>
      <c r="AIB421" s="3"/>
      <c r="AIC421" s="3"/>
      <c r="AID421" s="3"/>
      <c r="AIE421" s="3"/>
      <c r="AIF421" s="3"/>
      <c r="AIG421" s="3"/>
      <c r="AIH421" s="3"/>
      <c r="AII421" s="3"/>
      <c r="AIJ421" s="3"/>
      <c r="AIK421" s="3"/>
      <c r="AIL421" s="3"/>
      <c r="AIM421" s="3"/>
      <c r="AIN421" s="3"/>
      <c r="AIO421" s="3"/>
      <c r="AIP421" s="3"/>
      <c r="AIQ421" s="3"/>
      <c r="AIR421" s="3"/>
      <c r="AIS421" s="3"/>
      <c r="AIT421" s="3"/>
      <c r="AIU421" s="3"/>
      <c r="AIV421" s="3"/>
      <c r="AIW421" s="3"/>
      <c r="AIX421" s="3"/>
      <c r="AIY421" s="3"/>
      <c r="AIZ421" s="3"/>
      <c r="AJA421" s="3"/>
      <c r="AJB421" s="3"/>
      <c r="AJC421" s="3"/>
      <c r="AJD421" s="3"/>
      <c r="AJE421" s="3"/>
      <c r="AJF421" s="3"/>
      <c r="AJG421" s="3"/>
      <c r="AJH421" s="3"/>
      <c r="AJI421" s="3"/>
      <c r="AJJ421" s="3"/>
      <c r="AJK421" s="3"/>
      <c r="AJL421" s="3"/>
      <c r="AJM421" s="3"/>
      <c r="AJN421" s="3"/>
      <c r="AJO421" s="3"/>
      <c r="AJP421" s="3"/>
      <c r="AJQ421" s="3"/>
      <c r="AJR421" s="3"/>
      <c r="AJS421" s="3"/>
      <c r="AJT421" s="3"/>
      <c r="AJU421" s="3"/>
      <c r="AJV421" s="3"/>
      <c r="AJW421" s="3"/>
      <c r="AJX421" s="3"/>
      <c r="AJY421" s="3"/>
      <c r="AJZ421" s="3"/>
      <c r="AKA421" s="3"/>
      <c r="AKB421" s="3"/>
      <c r="AKC421" s="3"/>
      <c r="AKD421" s="3"/>
      <c r="AKE421" s="3"/>
      <c r="AKF421" s="3"/>
      <c r="AKG421" s="3"/>
      <c r="AKH421" s="3"/>
      <c r="AKI421" s="3"/>
      <c r="AKJ421" s="3"/>
      <c r="AKK421" s="3"/>
      <c r="AKL421" s="3"/>
      <c r="AKM421" s="3"/>
      <c r="AKN421" s="3"/>
      <c r="AKO421" s="3"/>
      <c r="AKP421" s="3"/>
      <c r="AKQ421" s="3"/>
      <c r="AKR421" s="3"/>
      <c r="AKS421" s="3"/>
      <c r="AKT421" s="3"/>
      <c r="AKU421" s="3"/>
      <c r="AKV421" s="3"/>
      <c r="AKW421" s="3"/>
      <c r="AKX421" s="3"/>
      <c r="AKY421" s="3"/>
      <c r="AKZ421" s="3"/>
      <c r="ALA421" s="3"/>
      <c r="ALB421" s="3"/>
      <c r="ALC421" s="3"/>
      <c r="ALD421" s="3"/>
      <c r="ALE421" s="3"/>
      <c r="ALF421" s="3"/>
      <c r="ALG421" s="3"/>
      <c r="ALH421" s="3"/>
      <c r="ALI421" s="3"/>
      <c r="ALJ421" s="3"/>
      <c r="ALK421" s="3"/>
      <c r="ALL421" s="3"/>
      <c r="ALM421" s="3"/>
      <c r="ALN421" s="3"/>
      <c r="ALO421" s="3"/>
      <c r="ALP421" s="3"/>
      <c r="ALQ421" s="3"/>
      <c r="ALR421" s="3"/>
      <c r="ALS421" s="3"/>
      <c r="ALT421" s="3"/>
      <c r="ALU421" s="3"/>
      <c r="ALV421" s="3"/>
      <c r="ALW421" s="3"/>
      <c r="ALX421" s="3"/>
      <c r="ALY421" s="3"/>
      <c r="ALZ421" s="3"/>
      <c r="AMA421" s="3"/>
      <c r="AMB421" s="3"/>
      <c r="AMC421" s="3"/>
      <c r="AMD421" s="3"/>
      <c r="AME421" s="3"/>
      <c r="AMF421" s="3"/>
      <c r="AMG421" s="3"/>
      <c r="AMH421" s="3"/>
      <c r="AMI421" s="3"/>
      <c r="AMJ421" s="3"/>
    </row>
    <row r="422" spans="1:1024" s="45" customFormat="1" ht="191.25" customHeight="1">
      <c r="A422" s="451"/>
      <c r="B422" s="453"/>
      <c r="C422" s="390"/>
      <c r="D422" s="448"/>
      <c r="E422" s="442"/>
      <c r="F422" s="442"/>
      <c r="G422" s="441"/>
      <c r="H422" s="167" t="s">
        <v>65</v>
      </c>
      <c r="I422" s="40" t="s">
        <v>213</v>
      </c>
      <c r="J422" s="467"/>
      <c r="K422" s="441"/>
      <c r="L422" s="441"/>
      <c r="M422" s="441"/>
      <c r="N422" s="167" t="s">
        <v>71</v>
      </c>
      <c r="O422" s="441"/>
      <c r="P422" s="441"/>
      <c r="Q422" s="441"/>
      <c r="R422" s="441"/>
      <c r="S422" s="441"/>
      <c r="T422" s="441"/>
      <c r="U422" s="167"/>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c r="IW422" s="3"/>
      <c r="IX422" s="3"/>
      <c r="IY422" s="3"/>
      <c r="IZ422" s="3"/>
      <c r="JA422" s="3"/>
      <c r="JB422" s="3"/>
      <c r="JC422" s="3"/>
      <c r="JD422" s="3"/>
      <c r="JE422" s="3"/>
      <c r="JF422" s="3"/>
      <c r="JG422" s="3"/>
      <c r="JH422" s="3"/>
      <c r="JI422" s="3"/>
      <c r="JJ422" s="3"/>
      <c r="JK422" s="3"/>
      <c r="JL422" s="3"/>
      <c r="JM422" s="3"/>
      <c r="JN422" s="3"/>
      <c r="JO422" s="3"/>
      <c r="JP422" s="3"/>
      <c r="JQ422" s="3"/>
      <c r="JR422" s="3"/>
      <c r="JS422" s="3"/>
      <c r="JT422" s="3"/>
      <c r="JU422" s="3"/>
      <c r="JV422" s="3"/>
      <c r="JW422" s="3"/>
      <c r="JX422" s="3"/>
      <c r="JY422" s="3"/>
      <c r="JZ422" s="3"/>
      <c r="KA422" s="3"/>
      <c r="KB422" s="3"/>
      <c r="KC422" s="3"/>
      <c r="KD422" s="3"/>
      <c r="KE422" s="3"/>
      <c r="KF422" s="3"/>
      <c r="KG422" s="3"/>
      <c r="KH422" s="3"/>
      <c r="KI422" s="3"/>
      <c r="KJ422" s="3"/>
      <c r="KK422" s="3"/>
      <c r="KL422" s="3"/>
      <c r="KM422" s="3"/>
      <c r="KN422" s="3"/>
      <c r="KO422" s="3"/>
      <c r="KP422" s="3"/>
      <c r="KQ422" s="3"/>
      <c r="KR422" s="3"/>
      <c r="KS422" s="3"/>
      <c r="KT422" s="3"/>
      <c r="KU422" s="3"/>
      <c r="KV422" s="3"/>
      <c r="KW422" s="3"/>
      <c r="KX422" s="3"/>
      <c r="KY422" s="3"/>
      <c r="KZ422" s="3"/>
      <c r="LA422" s="3"/>
      <c r="LB422" s="3"/>
      <c r="LC422" s="3"/>
      <c r="LD422" s="3"/>
      <c r="LE422" s="3"/>
      <c r="LF422" s="3"/>
      <c r="LG422" s="3"/>
      <c r="LH422" s="3"/>
      <c r="LI422" s="3"/>
      <c r="LJ422" s="3"/>
      <c r="LK422" s="3"/>
      <c r="LL422" s="3"/>
      <c r="LM422" s="3"/>
      <c r="LN422" s="3"/>
      <c r="LO422" s="3"/>
      <c r="LP422" s="3"/>
      <c r="LQ422" s="3"/>
      <c r="LR422" s="3"/>
      <c r="LS422" s="3"/>
      <c r="LT422" s="3"/>
      <c r="LU422" s="3"/>
      <c r="LV422" s="3"/>
      <c r="LW422" s="3"/>
      <c r="LX422" s="3"/>
      <c r="LY422" s="3"/>
      <c r="LZ422" s="3"/>
      <c r="MA422" s="3"/>
      <c r="MB422" s="3"/>
      <c r="MC422" s="3"/>
      <c r="MD422" s="3"/>
      <c r="ME422" s="3"/>
      <c r="MF422" s="3"/>
      <c r="MG422" s="3"/>
      <c r="MH422" s="3"/>
      <c r="MI422" s="3"/>
      <c r="MJ422" s="3"/>
      <c r="MK422" s="3"/>
      <c r="ML422" s="3"/>
      <c r="MM422" s="3"/>
      <c r="MN422" s="3"/>
      <c r="MO422" s="3"/>
      <c r="MP422" s="3"/>
      <c r="MQ422" s="3"/>
      <c r="MR422" s="3"/>
      <c r="MS422" s="3"/>
      <c r="MT422" s="3"/>
      <c r="MU422" s="3"/>
      <c r="MV422" s="3"/>
      <c r="MW422" s="3"/>
      <c r="MX422" s="3"/>
      <c r="MY422" s="3"/>
      <c r="MZ422" s="3"/>
      <c r="NA422" s="3"/>
      <c r="NB422" s="3"/>
      <c r="NC422" s="3"/>
      <c r="ND422" s="3"/>
      <c r="NE422" s="3"/>
      <c r="NF422" s="3"/>
      <c r="NG422" s="3"/>
      <c r="NH422" s="3"/>
      <c r="NI422" s="3"/>
      <c r="NJ422" s="3"/>
      <c r="NK422" s="3"/>
      <c r="NL422" s="3"/>
      <c r="NM422" s="3"/>
      <c r="NN422" s="3"/>
      <c r="NO422" s="3"/>
      <c r="NP422" s="3"/>
      <c r="NQ422" s="3"/>
      <c r="NR422" s="3"/>
      <c r="NS422" s="3"/>
      <c r="NT422" s="3"/>
      <c r="NU422" s="3"/>
      <c r="NV422" s="3"/>
      <c r="NW422" s="3"/>
      <c r="NX422" s="3"/>
      <c r="NY422" s="3"/>
      <c r="NZ422" s="3"/>
      <c r="OA422" s="3"/>
      <c r="OB422" s="3"/>
      <c r="OC422" s="3"/>
      <c r="OD422" s="3"/>
      <c r="OE422" s="3"/>
      <c r="OF422" s="3"/>
      <c r="OG422" s="3"/>
      <c r="OH422" s="3"/>
      <c r="OI422" s="3"/>
      <c r="OJ422" s="3"/>
      <c r="OK422" s="3"/>
      <c r="OL422" s="3"/>
      <c r="OM422" s="3"/>
      <c r="ON422" s="3"/>
      <c r="OO422" s="3"/>
      <c r="OP422" s="3"/>
      <c r="OQ422" s="3"/>
      <c r="OR422" s="3"/>
      <c r="OS422" s="3"/>
      <c r="OT422" s="3"/>
      <c r="OU422" s="3"/>
      <c r="OV422" s="3"/>
      <c r="OW422" s="3"/>
      <c r="OX422" s="3"/>
      <c r="OY422" s="3"/>
      <c r="OZ422" s="3"/>
      <c r="PA422" s="3"/>
      <c r="PB422" s="3"/>
      <c r="PC422" s="3"/>
      <c r="PD422" s="3"/>
      <c r="PE422" s="3"/>
      <c r="PF422" s="3"/>
      <c r="PG422" s="3"/>
      <c r="PH422" s="3"/>
      <c r="PI422" s="3"/>
      <c r="PJ422" s="3"/>
      <c r="PK422" s="3"/>
      <c r="PL422" s="3"/>
      <c r="PM422" s="3"/>
      <c r="PN422" s="3"/>
      <c r="PO422" s="3"/>
      <c r="PP422" s="3"/>
      <c r="PQ422" s="3"/>
      <c r="PR422" s="3"/>
      <c r="PS422" s="3"/>
      <c r="PT422" s="3"/>
      <c r="PU422" s="3"/>
      <c r="PV422" s="3"/>
      <c r="PW422" s="3"/>
      <c r="PX422" s="3"/>
      <c r="PY422" s="3"/>
      <c r="PZ422" s="3"/>
      <c r="QA422" s="3"/>
      <c r="QB422" s="3"/>
      <c r="QC422" s="3"/>
      <c r="QD422" s="3"/>
      <c r="QE422" s="3"/>
      <c r="QF422" s="3"/>
      <c r="QG422" s="3"/>
      <c r="QH422" s="3"/>
      <c r="QI422" s="3"/>
      <c r="QJ422" s="3"/>
      <c r="QK422" s="3"/>
      <c r="QL422" s="3"/>
      <c r="QM422" s="3"/>
      <c r="QN422" s="3"/>
      <c r="QO422" s="3"/>
      <c r="QP422" s="3"/>
      <c r="QQ422" s="3"/>
      <c r="QR422" s="3"/>
      <c r="QS422" s="3"/>
      <c r="QT422" s="3"/>
      <c r="QU422" s="3"/>
      <c r="QV422" s="3"/>
      <c r="QW422" s="3"/>
      <c r="QX422" s="3"/>
      <c r="QY422" s="3"/>
      <c r="QZ422" s="3"/>
      <c r="RA422" s="3"/>
      <c r="RB422" s="3"/>
      <c r="RC422" s="3"/>
      <c r="RD422" s="3"/>
      <c r="RE422" s="3"/>
      <c r="RF422" s="3"/>
      <c r="RG422" s="3"/>
      <c r="RH422" s="3"/>
      <c r="RI422" s="3"/>
      <c r="RJ422" s="3"/>
      <c r="RK422" s="3"/>
      <c r="RL422" s="3"/>
      <c r="RM422" s="3"/>
      <c r="RN422" s="3"/>
      <c r="RO422" s="3"/>
      <c r="RP422" s="3"/>
      <c r="RQ422" s="3"/>
      <c r="RR422" s="3"/>
      <c r="RS422" s="3"/>
      <c r="RT422" s="3"/>
      <c r="RU422" s="3"/>
      <c r="RV422" s="3"/>
      <c r="RW422" s="3"/>
      <c r="RX422" s="3"/>
      <c r="RY422" s="3"/>
      <c r="RZ422" s="3"/>
      <c r="SA422" s="3"/>
      <c r="SB422" s="3"/>
      <c r="SC422" s="3"/>
      <c r="SD422" s="3"/>
      <c r="SE422" s="3"/>
      <c r="SF422" s="3"/>
      <c r="SG422" s="3"/>
      <c r="SH422" s="3"/>
      <c r="SI422" s="3"/>
      <c r="SJ422" s="3"/>
      <c r="SK422" s="3"/>
      <c r="SL422" s="3"/>
      <c r="SM422" s="3"/>
      <c r="SN422" s="3"/>
      <c r="SO422" s="3"/>
      <c r="SP422" s="3"/>
      <c r="SQ422" s="3"/>
      <c r="SR422" s="3"/>
      <c r="SS422" s="3"/>
      <c r="ST422" s="3"/>
      <c r="SU422" s="3"/>
      <c r="SV422" s="3"/>
      <c r="SW422" s="3"/>
      <c r="SX422" s="3"/>
      <c r="SY422" s="3"/>
      <c r="SZ422" s="3"/>
      <c r="TA422" s="3"/>
      <c r="TB422" s="3"/>
      <c r="TC422" s="3"/>
      <c r="TD422" s="3"/>
      <c r="TE422" s="3"/>
      <c r="TF422" s="3"/>
      <c r="TG422" s="3"/>
      <c r="TH422" s="3"/>
      <c r="TI422" s="3"/>
      <c r="TJ422" s="3"/>
      <c r="TK422" s="3"/>
      <c r="TL422" s="3"/>
      <c r="TM422" s="3"/>
      <c r="TN422" s="3"/>
      <c r="TO422" s="3"/>
      <c r="TP422" s="3"/>
      <c r="TQ422" s="3"/>
      <c r="TR422" s="3"/>
      <c r="TS422" s="3"/>
      <c r="TT422" s="3"/>
      <c r="TU422" s="3"/>
      <c r="TV422" s="3"/>
      <c r="TW422" s="3"/>
      <c r="TX422" s="3"/>
      <c r="TY422" s="3"/>
      <c r="TZ422" s="3"/>
      <c r="UA422" s="3"/>
      <c r="UB422" s="3"/>
      <c r="UC422" s="3"/>
      <c r="UD422" s="3"/>
      <c r="UE422" s="3"/>
      <c r="UF422" s="3"/>
      <c r="UG422" s="3"/>
      <c r="UH422" s="3"/>
      <c r="UI422" s="3"/>
      <c r="UJ422" s="3"/>
      <c r="UK422" s="3"/>
      <c r="UL422" s="3"/>
      <c r="UM422" s="3"/>
      <c r="UN422" s="3"/>
      <c r="UO422" s="3"/>
      <c r="UP422" s="3"/>
      <c r="UQ422" s="3"/>
      <c r="UR422" s="3"/>
      <c r="US422" s="3"/>
      <c r="UT422" s="3"/>
      <c r="UU422" s="3"/>
      <c r="UV422" s="3"/>
      <c r="UW422" s="3"/>
      <c r="UX422" s="3"/>
      <c r="UY422" s="3"/>
      <c r="UZ422" s="3"/>
      <c r="VA422" s="3"/>
      <c r="VB422" s="3"/>
      <c r="VC422" s="3"/>
      <c r="VD422" s="3"/>
      <c r="VE422" s="3"/>
      <c r="VF422" s="3"/>
      <c r="VG422" s="3"/>
      <c r="VH422" s="3"/>
      <c r="VI422" s="3"/>
      <c r="VJ422" s="3"/>
      <c r="VK422" s="3"/>
      <c r="VL422" s="3"/>
      <c r="VM422" s="3"/>
      <c r="VN422" s="3"/>
      <c r="VO422" s="3"/>
      <c r="VP422" s="3"/>
      <c r="VQ422" s="3"/>
      <c r="VR422" s="3"/>
      <c r="VS422" s="3"/>
      <c r="VT422" s="3"/>
      <c r="VU422" s="3"/>
      <c r="VV422" s="3"/>
      <c r="VW422" s="3"/>
      <c r="VX422" s="3"/>
      <c r="VY422" s="3"/>
      <c r="VZ422" s="3"/>
      <c r="WA422" s="3"/>
      <c r="WB422" s="3"/>
      <c r="WC422" s="3"/>
      <c r="WD422" s="3"/>
      <c r="WE422" s="3"/>
      <c r="WF422" s="3"/>
      <c r="WG422" s="3"/>
      <c r="WH422" s="3"/>
      <c r="WI422" s="3"/>
      <c r="WJ422" s="3"/>
      <c r="WK422" s="3"/>
      <c r="WL422" s="3"/>
      <c r="WM422" s="3"/>
      <c r="WN422" s="3"/>
      <c r="WO422" s="3"/>
      <c r="WP422" s="3"/>
      <c r="WQ422" s="3"/>
      <c r="WR422" s="3"/>
      <c r="WS422" s="3"/>
      <c r="WT422" s="3"/>
      <c r="WU422" s="3"/>
      <c r="WV422" s="3"/>
      <c r="WW422" s="3"/>
      <c r="WX422" s="3"/>
      <c r="WY422" s="3"/>
      <c r="WZ422" s="3"/>
      <c r="XA422" s="3"/>
      <c r="XB422" s="3"/>
      <c r="XC422" s="3"/>
      <c r="XD422" s="3"/>
      <c r="XE422" s="3"/>
      <c r="XF422" s="3"/>
      <c r="XG422" s="3"/>
      <c r="XH422" s="3"/>
      <c r="XI422" s="3"/>
      <c r="XJ422" s="3"/>
      <c r="XK422" s="3"/>
      <c r="XL422" s="3"/>
      <c r="XM422" s="3"/>
      <c r="XN422" s="3"/>
      <c r="XO422" s="3"/>
      <c r="XP422" s="3"/>
      <c r="XQ422" s="3"/>
      <c r="XR422" s="3"/>
      <c r="XS422" s="3"/>
      <c r="XT422" s="3"/>
      <c r="XU422" s="3"/>
      <c r="XV422" s="3"/>
      <c r="XW422" s="3"/>
      <c r="XX422" s="3"/>
      <c r="XY422" s="3"/>
      <c r="XZ422" s="3"/>
      <c r="YA422" s="3"/>
      <c r="YB422" s="3"/>
      <c r="YC422" s="3"/>
      <c r="YD422" s="3"/>
      <c r="YE422" s="3"/>
      <c r="YF422" s="3"/>
      <c r="YG422" s="3"/>
      <c r="YH422" s="3"/>
      <c r="YI422" s="3"/>
      <c r="YJ422" s="3"/>
      <c r="YK422" s="3"/>
      <c r="YL422" s="3"/>
      <c r="YM422" s="3"/>
      <c r="YN422" s="3"/>
      <c r="YO422" s="3"/>
      <c r="YP422" s="3"/>
      <c r="YQ422" s="3"/>
      <c r="YR422" s="3"/>
      <c r="YS422" s="3"/>
      <c r="YT422" s="3"/>
      <c r="YU422" s="3"/>
      <c r="YV422" s="3"/>
      <c r="YW422" s="3"/>
      <c r="YX422" s="3"/>
      <c r="YY422" s="3"/>
      <c r="YZ422" s="3"/>
      <c r="ZA422" s="3"/>
      <c r="ZB422" s="3"/>
      <c r="ZC422" s="3"/>
      <c r="ZD422" s="3"/>
      <c r="ZE422" s="3"/>
      <c r="ZF422" s="3"/>
      <c r="ZG422" s="3"/>
      <c r="ZH422" s="3"/>
      <c r="ZI422" s="3"/>
      <c r="ZJ422" s="3"/>
      <c r="ZK422" s="3"/>
      <c r="ZL422" s="3"/>
      <c r="ZM422" s="3"/>
      <c r="ZN422" s="3"/>
      <c r="ZO422" s="3"/>
      <c r="ZP422" s="3"/>
      <c r="ZQ422" s="3"/>
      <c r="ZR422" s="3"/>
      <c r="ZS422" s="3"/>
      <c r="ZT422" s="3"/>
      <c r="ZU422" s="3"/>
      <c r="ZV422" s="3"/>
      <c r="ZW422" s="3"/>
      <c r="ZX422" s="3"/>
      <c r="ZY422" s="3"/>
      <c r="ZZ422" s="3"/>
      <c r="AAA422" s="3"/>
      <c r="AAB422" s="3"/>
      <c r="AAC422" s="3"/>
      <c r="AAD422" s="3"/>
      <c r="AAE422" s="3"/>
      <c r="AAF422" s="3"/>
      <c r="AAG422" s="3"/>
      <c r="AAH422" s="3"/>
      <c r="AAI422" s="3"/>
      <c r="AAJ422" s="3"/>
      <c r="AAK422" s="3"/>
      <c r="AAL422" s="3"/>
      <c r="AAM422" s="3"/>
      <c r="AAN422" s="3"/>
      <c r="AAO422" s="3"/>
      <c r="AAP422" s="3"/>
      <c r="AAQ422" s="3"/>
      <c r="AAR422" s="3"/>
      <c r="AAS422" s="3"/>
      <c r="AAT422" s="3"/>
      <c r="AAU422" s="3"/>
      <c r="AAV422" s="3"/>
      <c r="AAW422" s="3"/>
      <c r="AAX422" s="3"/>
      <c r="AAY422" s="3"/>
      <c r="AAZ422" s="3"/>
      <c r="ABA422" s="3"/>
      <c r="ABB422" s="3"/>
      <c r="ABC422" s="3"/>
      <c r="ABD422" s="3"/>
      <c r="ABE422" s="3"/>
      <c r="ABF422" s="3"/>
      <c r="ABG422" s="3"/>
      <c r="ABH422" s="3"/>
      <c r="ABI422" s="3"/>
      <c r="ABJ422" s="3"/>
      <c r="ABK422" s="3"/>
      <c r="ABL422" s="3"/>
      <c r="ABM422" s="3"/>
      <c r="ABN422" s="3"/>
      <c r="ABO422" s="3"/>
      <c r="ABP422" s="3"/>
      <c r="ABQ422" s="3"/>
      <c r="ABR422" s="3"/>
      <c r="ABS422" s="3"/>
      <c r="ABT422" s="3"/>
      <c r="ABU422" s="3"/>
      <c r="ABV422" s="3"/>
      <c r="ABW422" s="3"/>
      <c r="ABX422" s="3"/>
      <c r="ABY422" s="3"/>
      <c r="ABZ422" s="3"/>
      <c r="ACA422" s="3"/>
      <c r="ACB422" s="3"/>
      <c r="ACC422" s="3"/>
      <c r="ACD422" s="3"/>
      <c r="ACE422" s="3"/>
      <c r="ACF422" s="3"/>
      <c r="ACG422" s="3"/>
      <c r="ACH422" s="3"/>
      <c r="ACI422" s="3"/>
      <c r="ACJ422" s="3"/>
      <c r="ACK422" s="3"/>
      <c r="ACL422" s="3"/>
      <c r="ACM422" s="3"/>
      <c r="ACN422" s="3"/>
      <c r="ACO422" s="3"/>
      <c r="ACP422" s="3"/>
      <c r="ACQ422" s="3"/>
      <c r="ACR422" s="3"/>
      <c r="ACS422" s="3"/>
      <c r="ACT422" s="3"/>
      <c r="ACU422" s="3"/>
      <c r="ACV422" s="3"/>
      <c r="ACW422" s="3"/>
      <c r="ACX422" s="3"/>
      <c r="ACY422" s="3"/>
      <c r="ACZ422" s="3"/>
      <c r="ADA422" s="3"/>
      <c r="ADB422" s="3"/>
      <c r="ADC422" s="3"/>
      <c r="ADD422" s="3"/>
      <c r="ADE422" s="3"/>
      <c r="ADF422" s="3"/>
      <c r="ADG422" s="3"/>
      <c r="ADH422" s="3"/>
      <c r="ADI422" s="3"/>
      <c r="ADJ422" s="3"/>
      <c r="ADK422" s="3"/>
      <c r="ADL422" s="3"/>
      <c r="ADM422" s="3"/>
      <c r="ADN422" s="3"/>
      <c r="ADO422" s="3"/>
      <c r="ADP422" s="3"/>
      <c r="ADQ422" s="3"/>
      <c r="ADR422" s="3"/>
      <c r="ADS422" s="3"/>
      <c r="ADT422" s="3"/>
      <c r="ADU422" s="3"/>
      <c r="ADV422" s="3"/>
      <c r="ADW422" s="3"/>
      <c r="ADX422" s="3"/>
      <c r="ADY422" s="3"/>
      <c r="ADZ422" s="3"/>
      <c r="AEA422" s="3"/>
      <c r="AEB422" s="3"/>
      <c r="AEC422" s="3"/>
      <c r="AED422" s="3"/>
      <c r="AEE422" s="3"/>
      <c r="AEF422" s="3"/>
      <c r="AEG422" s="3"/>
      <c r="AEH422" s="3"/>
      <c r="AEI422" s="3"/>
      <c r="AEJ422" s="3"/>
      <c r="AEK422" s="3"/>
      <c r="AEL422" s="3"/>
      <c r="AEM422" s="3"/>
      <c r="AEN422" s="3"/>
      <c r="AEO422" s="3"/>
      <c r="AEP422" s="3"/>
      <c r="AEQ422" s="3"/>
      <c r="AER422" s="3"/>
      <c r="AES422" s="3"/>
      <c r="AET422" s="3"/>
      <c r="AEU422" s="3"/>
      <c r="AEV422" s="3"/>
      <c r="AEW422" s="3"/>
      <c r="AEX422" s="3"/>
      <c r="AEY422" s="3"/>
      <c r="AEZ422" s="3"/>
      <c r="AFA422" s="3"/>
      <c r="AFB422" s="3"/>
      <c r="AFC422" s="3"/>
      <c r="AFD422" s="3"/>
      <c r="AFE422" s="3"/>
      <c r="AFF422" s="3"/>
      <c r="AFG422" s="3"/>
      <c r="AFH422" s="3"/>
      <c r="AFI422" s="3"/>
      <c r="AFJ422" s="3"/>
      <c r="AFK422" s="3"/>
      <c r="AFL422" s="3"/>
      <c r="AFM422" s="3"/>
      <c r="AFN422" s="3"/>
      <c r="AFO422" s="3"/>
      <c r="AFP422" s="3"/>
      <c r="AFQ422" s="3"/>
      <c r="AFR422" s="3"/>
      <c r="AFS422" s="3"/>
      <c r="AFT422" s="3"/>
      <c r="AFU422" s="3"/>
      <c r="AFV422" s="3"/>
      <c r="AFW422" s="3"/>
      <c r="AFX422" s="3"/>
      <c r="AFY422" s="3"/>
      <c r="AFZ422" s="3"/>
      <c r="AGA422" s="3"/>
      <c r="AGB422" s="3"/>
      <c r="AGC422" s="3"/>
      <c r="AGD422" s="3"/>
      <c r="AGE422" s="3"/>
      <c r="AGF422" s="3"/>
      <c r="AGG422" s="3"/>
      <c r="AGH422" s="3"/>
      <c r="AGI422" s="3"/>
      <c r="AGJ422" s="3"/>
      <c r="AGK422" s="3"/>
      <c r="AGL422" s="3"/>
      <c r="AGM422" s="3"/>
      <c r="AGN422" s="3"/>
      <c r="AGO422" s="3"/>
      <c r="AGP422" s="3"/>
      <c r="AGQ422" s="3"/>
      <c r="AGR422" s="3"/>
      <c r="AGS422" s="3"/>
      <c r="AGT422" s="3"/>
      <c r="AGU422" s="3"/>
      <c r="AGV422" s="3"/>
      <c r="AGW422" s="3"/>
      <c r="AGX422" s="3"/>
      <c r="AGY422" s="3"/>
      <c r="AGZ422" s="3"/>
      <c r="AHA422" s="3"/>
      <c r="AHB422" s="3"/>
      <c r="AHC422" s="3"/>
      <c r="AHD422" s="3"/>
      <c r="AHE422" s="3"/>
      <c r="AHF422" s="3"/>
      <c r="AHG422" s="3"/>
      <c r="AHH422" s="3"/>
      <c r="AHI422" s="3"/>
      <c r="AHJ422" s="3"/>
      <c r="AHK422" s="3"/>
      <c r="AHL422" s="3"/>
      <c r="AHM422" s="3"/>
      <c r="AHN422" s="3"/>
      <c r="AHO422" s="3"/>
      <c r="AHP422" s="3"/>
      <c r="AHQ422" s="3"/>
      <c r="AHR422" s="3"/>
      <c r="AHS422" s="3"/>
      <c r="AHT422" s="3"/>
      <c r="AHU422" s="3"/>
      <c r="AHV422" s="3"/>
      <c r="AHW422" s="3"/>
      <c r="AHX422" s="3"/>
      <c r="AHY422" s="3"/>
      <c r="AHZ422" s="3"/>
      <c r="AIA422" s="3"/>
      <c r="AIB422" s="3"/>
      <c r="AIC422" s="3"/>
      <c r="AID422" s="3"/>
      <c r="AIE422" s="3"/>
      <c r="AIF422" s="3"/>
      <c r="AIG422" s="3"/>
      <c r="AIH422" s="3"/>
      <c r="AII422" s="3"/>
      <c r="AIJ422" s="3"/>
      <c r="AIK422" s="3"/>
      <c r="AIL422" s="3"/>
      <c r="AIM422" s="3"/>
      <c r="AIN422" s="3"/>
      <c r="AIO422" s="3"/>
      <c r="AIP422" s="3"/>
      <c r="AIQ422" s="3"/>
      <c r="AIR422" s="3"/>
      <c r="AIS422" s="3"/>
      <c r="AIT422" s="3"/>
      <c r="AIU422" s="3"/>
      <c r="AIV422" s="3"/>
      <c r="AIW422" s="3"/>
      <c r="AIX422" s="3"/>
      <c r="AIY422" s="3"/>
      <c r="AIZ422" s="3"/>
      <c r="AJA422" s="3"/>
      <c r="AJB422" s="3"/>
      <c r="AJC422" s="3"/>
      <c r="AJD422" s="3"/>
      <c r="AJE422" s="3"/>
      <c r="AJF422" s="3"/>
      <c r="AJG422" s="3"/>
      <c r="AJH422" s="3"/>
      <c r="AJI422" s="3"/>
      <c r="AJJ422" s="3"/>
      <c r="AJK422" s="3"/>
      <c r="AJL422" s="3"/>
      <c r="AJM422" s="3"/>
      <c r="AJN422" s="3"/>
      <c r="AJO422" s="3"/>
      <c r="AJP422" s="3"/>
      <c r="AJQ422" s="3"/>
      <c r="AJR422" s="3"/>
      <c r="AJS422" s="3"/>
      <c r="AJT422" s="3"/>
      <c r="AJU422" s="3"/>
      <c r="AJV422" s="3"/>
      <c r="AJW422" s="3"/>
      <c r="AJX422" s="3"/>
      <c r="AJY422" s="3"/>
      <c r="AJZ422" s="3"/>
      <c r="AKA422" s="3"/>
      <c r="AKB422" s="3"/>
      <c r="AKC422" s="3"/>
      <c r="AKD422" s="3"/>
      <c r="AKE422" s="3"/>
      <c r="AKF422" s="3"/>
      <c r="AKG422" s="3"/>
      <c r="AKH422" s="3"/>
      <c r="AKI422" s="3"/>
      <c r="AKJ422" s="3"/>
      <c r="AKK422" s="3"/>
      <c r="AKL422" s="3"/>
      <c r="AKM422" s="3"/>
      <c r="AKN422" s="3"/>
      <c r="AKO422" s="3"/>
      <c r="AKP422" s="3"/>
      <c r="AKQ422" s="3"/>
      <c r="AKR422" s="3"/>
      <c r="AKS422" s="3"/>
      <c r="AKT422" s="3"/>
      <c r="AKU422" s="3"/>
      <c r="AKV422" s="3"/>
      <c r="AKW422" s="3"/>
      <c r="AKX422" s="3"/>
      <c r="AKY422" s="3"/>
      <c r="AKZ422" s="3"/>
      <c r="ALA422" s="3"/>
      <c r="ALB422" s="3"/>
      <c r="ALC422" s="3"/>
      <c r="ALD422" s="3"/>
      <c r="ALE422" s="3"/>
      <c r="ALF422" s="3"/>
      <c r="ALG422" s="3"/>
      <c r="ALH422" s="3"/>
      <c r="ALI422" s="3"/>
      <c r="ALJ422" s="3"/>
      <c r="ALK422" s="3"/>
      <c r="ALL422" s="3"/>
      <c r="ALM422" s="3"/>
      <c r="ALN422" s="3"/>
      <c r="ALO422" s="3"/>
      <c r="ALP422" s="3"/>
      <c r="ALQ422" s="3"/>
      <c r="ALR422" s="3"/>
      <c r="ALS422" s="3"/>
      <c r="ALT422" s="3"/>
      <c r="ALU422" s="3"/>
      <c r="ALV422" s="3"/>
      <c r="ALW422" s="3"/>
      <c r="ALX422" s="3"/>
      <c r="ALY422" s="3"/>
      <c r="ALZ422" s="3"/>
      <c r="AMA422" s="3"/>
      <c r="AMB422" s="3"/>
      <c r="AMC422" s="3"/>
      <c r="AMD422" s="3"/>
      <c r="AME422" s="3"/>
      <c r="AMF422" s="3"/>
      <c r="AMG422" s="3"/>
      <c r="AMH422" s="3"/>
      <c r="AMI422" s="3"/>
      <c r="AMJ422" s="3"/>
    </row>
    <row r="423" spans="1:1024" s="45" customFormat="1" ht="30" customHeight="1">
      <c r="A423" s="451"/>
      <c r="B423" s="453"/>
      <c r="C423" s="390"/>
      <c r="D423" s="448"/>
      <c r="E423" s="440" t="s">
        <v>131</v>
      </c>
      <c r="F423" s="440">
        <v>10</v>
      </c>
      <c r="G423" s="441"/>
      <c r="H423" s="344" t="s">
        <v>40</v>
      </c>
      <c r="I423" s="355" t="s">
        <v>1418</v>
      </c>
      <c r="J423" s="467"/>
      <c r="K423" s="441"/>
      <c r="L423" s="441"/>
      <c r="M423" s="441"/>
      <c r="N423" s="167" t="s">
        <v>47</v>
      </c>
      <c r="O423" s="441"/>
      <c r="P423" s="441"/>
      <c r="Q423" s="441"/>
      <c r="R423" s="441"/>
      <c r="S423" s="441"/>
      <c r="T423" s="441"/>
      <c r="U423" s="167"/>
    </row>
    <row r="424" spans="1:1024" s="223" customFormat="1" ht="94.5" customHeight="1">
      <c r="A424" s="451"/>
      <c r="B424" s="453"/>
      <c r="C424" s="390"/>
      <c r="D424" s="449"/>
      <c r="E424" s="442"/>
      <c r="F424" s="442"/>
      <c r="G424" s="442"/>
      <c r="H424" s="167" t="s">
        <v>65</v>
      </c>
      <c r="I424" s="40" t="s">
        <v>213</v>
      </c>
      <c r="J424" s="468"/>
      <c r="K424" s="442"/>
      <c r="L424" s="442"/>
      <c r="M424" s="442"/>
      <c r="N424" s="167" t="s">
        <v>71</v>
      </c>
      <c r="O424" s="442"/>
      <c r="P424" s="442"/>
      <c r="Q424" s="442"/>
      <c r="R424" s="442"/>
      <c r="S424" s="442"/>
      <c r="T424" s="442"/>
      <c r="U424" s="167"/>
    </row>
    <row r="425" spans="1:1024" s="223" customFormat="1" ht="54.75" customHeight="1">
      <c r="A425" s="451"/>
      <c r="B425" s="453"/>
      <c r="C425" s="390"/>
      <c r="D425" s="447" t="s">
        <v>110</v>
      </c>
      <c r="E425" s="336" t="s">
        <v>131</v>
      </c>
      <c r="F425" s="336">
        <v>10</v>
      </c>
      <c r="G425" s="440" t="s">
        <v>43</v>
      </c>
      <c r="H425" s="336" t="s">
        <v>40</v>
      </c>
      <c r="I425" s="167" t="s">
        <v>969</v>
      </c>
      <c r="J425" s="440" t="s">
        <v>249</v>
      </c>
      <c r="K425" s="440" t="s">
        <v>47</v>
      </c>
      <c r="L425" s="336">
        <v>10</v>
      </c>
      <c r="M425" s="336" t="s">
        <v>47</v>
      </c>
      <c r="N425" s="336" t="s">
        <v>47</v>
      </c>
      <c r="O425" s="336" t="s">
        <v>47</v>
      </c>
      <c r="P425" s="336" t="s">
        <v>47</v>
      </c>
      <c r="Q425" s="336" t="s">
        <v>86</v>
      </c>
      <c r="R425" s="336">
        <v>10</v>
      </c>
      <c r="S425" s="440" t="s">
        <v>47</v>
      </c>
      <c r="T425" s="440">
        <v>0</v>
      </c>
      <c r="U425" s="167"/>
    </row>
    <row r="426" spans="1:1024" s="223" customFormat="1" ht="70.5" customHeight="1">
      <c r="A426" s="451"/>
      <c r="B426" s="453"/>
      <c r="C426" s="390"/>
      <c r="D426" s="448"/>
      <c r="E426" s="440" t="s">
        <v>127</v>
      </c>
      <c r="F426" s="440">
        <v>105</v>
      </c>
      <c r="G426" s="441"/>
      <c r="H426" s="336" t="s">
        <v>40</v>
      </c>
      <c r="I426" s="167" t="s">
        <v>970</v>
      </c>
      <c r="J426" s="441"/>
      <c r="K426" s="441"/>
      <c r="L426" s="336">
        <v>105</v>
      </c>
      <c r="M426" s="336" t="s">
        <v>47</v>
      </c>
      <c r="N426" s="336" t="s">
        <v>47</v>
      </c>
      <c r="O426" s="336" t="s">
        <v>47</v>
      </c>
      <c r="P426" s="336" t="s">
        <v>47</v>
      </c>
      <c r="Q426" s="336" t="s">
        <v>86</v>
      </c>
      <c r="R426" s="336">
        <v>105</v>
      </c>
      <c r="S426" s="441"/>
      <c r="T426" s="441"/>
      <c r="U426" s="26"/>
    </row>
    <row r="427" spans="1:1024" s="223" customFormat="1" ht="100.5" customHeight="1">
      <c r="A427" s="451"/>
      <c r="B427" s="453"/>
      <c r="C427" s="390"/>
      <c r="D427" s="448"/>
      <c r="E427" s="442"/>
      <c r="F427" s="442"/>
      <c r="G427" s="441"/>
      <c r="H427" s="167" t="s">
        <v>65</v>
      </c>
      <c r="I427" s="167" t="s">
        <v>971</v>
      </c>
      <c r="J427" s="441"/>
      <c r="K427" s="441"/>
      <c r="L427" s="26"/>
      <c r="M427" s="26"/>
      <c r="N427" s="167" t="s">
        <v>71</v>
      </c>
      <c r="O427" s="167">
        <v>16</v>
      </c>
      <c r="P427" s="167" t="s">
        <v>47</v>
      </c>
      <c r="Q427" s="167" t="s">
        <v>86</v>
      </c>
      <c r="R427" s="167">
        <v>30</v>
      </c>
      <c r="S427" s="441"/>
      <c r="T427" s="441"/>
      <c r="U427" s="26" t="s">
        <v>378</v>
      </c>
    </row>
    <row r="428" spans="1:1024" s="223" customFormat="1" ht="40.15" customHeight="1">
      <c r="A428" s="451"/>
      <c r="B428" s="453"/>
      <c r="C428" s="390"/>
      <c r="D428" s="449"/>
      <c r="E428" s="336" t="s">
        <v>133</v>
      </c>
      <c r="F428" s="336">
        <v>45</v>
      </c>
      <c r="G428" s="469"/>
      <c r="H428" s="336" t="s">
        <v>40</v>
      </c>
      <c r="I428" s="167" t="s">
        <v>972</v>
      </c>
      <c r="J428" s="442"/>
      <c r="K428" s="442"/>
      <c r="L428" s="336">
        <v>45</v>
      </c>
      <c r="M428" s="336" t="s">
        <v>47</v>
      </c>
      <c r="N428" s="336" t="s">
        <v>47</v>
      </c>
      <c r="O428" s="336" t="s">
        <v>47</v>
      </c>
      <c r="P428" s="336" t="s">
        <v>47</v>
      </c>
      <c r="Q428" s="336" t="s">
        <v>86</v>
      </c>
      <c r="R428" s="336">
        <v>45</v>
      </c>
      <c r="S428" s="469"/>
      <c r="T428" s="469"/>
      <c r="U428" s="167"/>
    </row>
    <row r="429" spans="1:1024" s="223" customFormat="1" ht="77.25" customHeight="1">
      <c r="A429" s="451"/>
      <c r="B429" s="453"/>
      <c r="C429" s="390"/>
      <c r="D429" s="447" t="s">
        <v>111</v>
      </c>
      <c r="E429" s="356" t="s">
        <v>127</v>
      </c>
      <c r="F429" s="357">
        <v>100</v>
      </c>
      <c r="G429" s="470" t="s">
        <v>43</v>
      </c>
      <c r="H429" s="357" t="s">
        <v>40</v>
      </c>
      <c r="I429" s="352" t="s">
        <v>973</v>
      </c>
      <c r="J429" s="473" t="s">
        <v>214</v>
      </c>
      <c r="K429" s="473" t="s">
        <v>47</v>
      </c>
      <c r="L429" s="355">
        <v>1000</v>
      </c>
      <c r="M429" s="355">
        <v>1000</v>
      </c>
      <c r="N429" s="473" t="s">
        <v>978</v>
      </c>
      <c r="O429" s="473">
        <v>15</v>
      </c>
      <c r="P429" s="473">
        <v>0</v>
      </c>
      <c r="Q429" s="357" t="s">
        <v>42</v>
      </c>
      <c r="R429" s="357">
        <v>1000</v>
      </c>
      <c r="S429" s="474" t="s">
        <v>47</v>
      </c>
      <c r="T429" s="470">
        <v>0</v>
      </c>
      <c r="U429" s="355"/>
    </row>
    <row r="430" spans="1:1024" s="223" customFormat="1" ht="40.15" customHeight="1">
      <c r="A430" s="451"/>
      <c r="B430" s="453"/>
      <c r="C430" s="390"/>
      <c r="D430" s="448"/>
      <c r="E430" s="358" t="s">
        <v>130</v>
      </c>
      <c r="F430" s="359">
        <v>20</v>
      </c>
      <c r="G430" s="471"/>
      <c r="H430" s="357" t="s">
        <v>40</v>
      </c>
      <c r="I430" s="352" t="s">
        <v>974</v>
      </c>
      <c r="J430" s="471"/>
      <c r="K430" s="471"/>
      <c r="L430" s="359">
        <v>200</v>
      </c>
      <c r="M430" s="359">
        <v>200</v>
      </c>
      <c r="N430" s="471"/>
      <c r="O430" s="471"/>
      <c r="P430" s="471"/>
      <c r="Q430" s="359" t="s">
        <v>42</v>
      </c>
      <c r="R430" s="359">
        <v>200</v>
      </c>
      <c r="S430" s="475"/>
      <c r="T430" s="471"/>
      <c r="U430" s="355"/>
    </row>
    <row r="431" spans="1:1024" s="223" customFormat="1" ht="40.15" customHeight="1">
      <c r="A431" s="451"/>
      <c r="B431" s="453"/>
      <c r="C431" s="390"/>
      <c r="D431" s="448"/>
      <c r="E431" s="358" t="s">
        <v>131</v>
      </c>
      <c r="F431" s="359">
        <v>50</v>
      </c>
      <c r="G431" s="471"/>
      <c r="H431" s="357" t="s">
        <v>40</v>
      </c>
      <c r="I431" s="352" t="s">
        <v>975</v>
      </c>
      <c r="J431" s="471"/>
      <c r="K431" s="471"/>
      <c r="L431" s="359">
        <v>500</v>
      </c>
      <c r="M431" s="359">
        <v>500</v>
      </c>
      <c r="N431" s="471"/>
      <c r="O431" s="471"/>
      <c r="P431" s="471"/>
      <c r="Q431" s="360" t="s">
        <v>42</v>
      </c>
      <c r="R431" s="336">
        <v>500</v>
      </c>
      <c r="S431" s="475"/>
      <c r="T431" s="471"/>
      <c r="U431" s="355"/>
    </row>
    <row r="432" spans="1:1024" s="223" customFormat="1" ht="40.15" customHeight="1">
      <c r="A432" s="451"/>
      <c r="B432" s="453"/>
      <c r="C432" s="390"/>
      <c r="D432" s="449"/>
      <c r="E432" s="358" t="s">
        <v>133</v>
      </c>
      <c r="F432" s="359">
        <v>30</v>
      </c>
      <c r="G432" s="472"/>
      <c r="H432" s="357" t="s">
        <v>40</v>
      </c>
      <c r="I432" s="352" t="s">
        <v>976</v>
      </c>
      <c r="J432" s="472"/>
      <c r="K432" s="472"/>
      <c r="L432" s="359">
        <v>300</v>
      </c>
      <c r="M432" s="359">
        <v>300</v>
      </c>
      <c r="N432" s="472"/>
      <c r="O432" s="472"/>
      <c r="P432" s="472"/>
      <c r="Q432" s="359" t="s">
        <v>42</v>
      </c>
      <c r="R432" s="357">
        <v>300</v>
      </c>
      <c r="S432" s="476"/>
      <c r="T432" s="472"/>
      <c r="U432" s="355"/>
    </row>
    <row r="433" spans="1:21" s="223" customFormat="1" ht="40.15" customHeight="1">
      <c r="A433" s="451"/>
      <c r="B433" s="453"/>
      <c r="C433" s="390"/>
      <c r="D433" s="447" t="s">
        <v>112</v>
      </c>
      <c r="E433" s="440" t="s">
        <v>118</v>
      </c>
      <c r="F433" s="440">
        <v>16</v>
      </c>
      <c r="G433" s="440" t="s">
        <v>43</v>
      </c>
      <c r="H433" s="346" t="s">
        <v>40</v>
      </c>
      <c r="I433" s="40" t="s">
        <v>977</v>
      </c>
      <c r="J433" s="440" t="s">
        <v>254</v>
      </c>
      <c r="K433" s="167"/>
      <c r="L433" s="167">
        <v>16</v>
      </c>
      <c r="M433" s="167">
        <v>16</v>
      </c>
      <c r="N433" s="167" t="s">
        <v>47</v>
      </c>
      <c r="O433" s="167" t="s">
        <v>47</v>
      </c>
      <c r="P433" s="167"/>
      <c r="Q433" s="440" t="s">
        <v>42</v>
      </c>
      <c r="R433" s="167">
        <v>16</v>
      </c>
      <c r="S433" s="440" t="s">
        <v>47</v>
      </c>
      <c r="T433" s="440">
        <v>0</v>
      </c>
      <c r="U433" s="167"/>
    </row>
    <row r="434" spans="1:21" s="223" customFormat="1" ht="40.15" customHeight="1">
      <c r="A434" s="451"/>
      <c r="B434" s="453"/>
      <c r="C434" s="390"/>
      <c r="D434" s="448"/>
      <c r="E434" s="442"/>
      <c r="F434" s="442"/>
      <c r="G434" s="441"/>
      <c r="H434" s="346" t="s">
        <v>966</v>
      </c>
      <c r="I434" s="40" t="s">
        <v>962</v>
      </c>
      <c r="J434" s="441"/>
      <c r="K434" s="167"/>
      <c r="L434" s="167" t="s">
        <v>47</v>
      </c>
      <c r="M434" s="167" t="s">
        <v>47</v>
      </c>
      <c r="N434" s="167" t="s">
        <v>978</v>
      </c>
      <c r="O434" s="167">
        <v>16</v>
      </c>
      <c r="P434" s="167"/>
      <c r="Q434" s="441"/>
      <c r="R434" s="167" t="s">
        <v>43</v>
      </c>
      <c r="S434" s="441"/>
      <c r="T434" s="441"/>
      <c r="U434" s="167"/>
    </row>
    <row r="435" spans="1:21" s="223" customFormat="1" ht="40.15" customHeight="1">
      <c r="A435" s="451"/>
      <c r="B435" s="453"/>
      <c r="C435" s="390"/>
      <c r="D435" s="448"/>
      <c r="E435" s="440" t="s">
        <v>127</v>
      </c>
      <c r="F435" s="440">
        <v>48</v>
      </c>
      <c r="G435" s="441"/>
      <c r="H435" s="346" t="s">
        <v>40</v>
      </c>
      <c r="I435" s="40" t="s">
        <v>979</v>
      </c>
      <c r="J435" s="441"/>
      <c r="K435" s="167"/>
      <c r="L435" s="167">
        <v>48</v>
      </c>
      <c r="M435" s="167">
        <v>48</v>
      </c>
      <c r="N435" s="167" t="s">
        <v>47</v>
      </c>
      <c r="O435" s="167" t="s">
        <v>47</v>
      </c>
      <c r="P435" s="167"/>
      <c r="Q435" s="441"/>
      <c r="R435" s="167">
        <v>48</v>
      </c>
      <c r="S435" s="441"/>
      <c r="T435" s="441"/>
      <c r="U435" s="167"/>
    </row>
    <row r="436" spans="1:21" s="223" customFormat="1" ht="38.450000000000003" customHeight="1">
      <c r="A436" s="451"/>
      <c r="B436" s="453"/>
      <c r="C436" s="390"/>
      <c r="D436" s="448"/>
      <c r="E436" s="442"/>
      <c r="F436" s="442"/>
      <c r="G436" s="441"/>
      <c r="H436" s="346" t="s">
        <v>966</v>
      </c>
      <c r="I436" s="40" t="s">
        <v>962</v>
      </c>
      <c r="J436" s="441"/>
      <c r="K436" s="167"/>
      <c r="L436" s="167" t="s">
        <v>47</v>
      </c>
      <c r="M436" s="167" t="s">
        <v>47</v>
      </c>
      <c r="N436" s="167" t="s">
        <v>978</v>
      </c>
      <c r="O436" s="167">
        <v>48</v>
      </c>
      <c r="P436" s="167"/>
      <c r="Q436" s="441"/>
      <c r="R436" s="167" t="s">
        <v>43</v>
      </c>
      <c r="S436" s="441"/>
      <c r="T436" s="441"/>
      <c r="U436" s="167"/>
    </row>
    <row r="437" spans="1:21" s="223" customFormat="1" ht="38.450000000000003" customHeight="1">
      <c r="A437" s="451"/>
      <c r="B437" s="453"/>
      <c r="C437" s="390"/>
      <c r="D437" s="448"/>
      <c r="E437" s="440" t="s">
        <v>129</v>
      </c>
      <c r="F437" s="440">
        <v>73</v>
      </c>
      <c r="G437" s="441"/>
      <c r="H437" s="346" t="s">
        <v>40</v>
      </c>
      <c r="I437" s="40" t="s">
        <v>980</v>
      </c>
      <c r="J437" s="441"/>
      <c r="K437" s="167"/>
      <c r="L437" s="167">
        <v>73</v>
      </c>
      <c r="M437" s="167">
        <v>73</v>
      </c>
      <c r="N437" s="167" t="s">
        <v>47</v>
      </c>
      <c r="O437" s="167" t="s">
        <v>47</v>
      </c>
      <c r="P437" s="167"/>
      <c r="Q437" s="441"/>
      <c r="R437" s="167">
        <v>73</v>
      </c>
      <c r="S437" s="441"/>
      <c r="T437" s="441"/>
      <c r="U437" s="167"/>
    </row>
    <row r="438" spans="1:21" s="223" customFormat="1" ht="38.450000000000003" customHeight="1">
      <c r="A438" s="451"/>
      <c r="B438" s="453"/>
      <c r="C438" s="390"/>
      <c r="D438" s="448"/>
      <c r="E438" s="442"/>
      <c r="F438" s="442"/>
      <c r="G438" s="441"/>
      <c r="H438" s="346" t="s">
        <v>966</v>
      </c>
      <c r="I438" s="40" t="s">
        <v>962</v>
      </c>
      <c r="J438" s="441"/>
      <c r="K438" s="167"/>
      <c r="L438" s="167" t="s">
        <v>47</v>
      </c>
      <c r="M438" s="167" t="s">
        <v>47</v>
      </c>
      <c r="N438" s="167" t="s">
        <v>978</v>
      </c>
      <c r="O438" s="167">
        <v>73</v>
      </c>
      <c r="P438" s="167"/>
      <c r="Q438" s="441"/>
      <c r="R438" s="167" t="s">
        <v>43</v>
      </c>
      <c r="S438" s="441"/>
      <c r="T438" s="441"/>
      <c r="U438" s="167"/>
    </row>
    <row r="439" spans="1:21" s="223" customFormat="1" ht="38.450000000000003" customHeight="1">
      <c r="A439" s="451"/>
      <c r="B439" s="453"/>
      <c r="C439" s="390"/>
      <c r="D439" s="448"/>
      <c r="E439" s="440" t="s">
        <v>130</v>
      </c>
      <c r="F439" s="440">
        <v>15</v>
      </c>
      <c r="G439" s="441"/>
      <c r="H439" s="346" t="s">
        <v>40</v>
      </c>
      <c r="I439" s="40" t="s">
        <v>981</v>
      </c>
      <c r="J439" s="441"/>
      <c r="K439" s="167"/>
      <c r="L439" s="167">
        <v>15</v>
      </c>
      <c r="M439" s="167">
        <v>15</v>
      </c>
      <c r="N439" s="167" t="s">
        <v>47</v>
      </c>
      <c r="O439" s="167" t="s">
        <v>47</v>
      </c>
      <c r="P439" s="167"/>
      <c r="Q439" s="441"/>
      <c r="R439" s="167">
        <v>15</v>
      </c>
      <c r="S439" s="441"/>
      <c r="T439" s="441"/>
      <c r="U439" s="167"/>
    </row>
    <row r="440" spans="1:21" ht="38.450000000000003" customHeight="1">
      <c r="A440" s="451"/>
      <c r="B440" s="453"/>
      <c r="C440" s="390"/>
      <c r="D440" s="448"/>
      <c r="E440" s="442"/>
      <c r="F440" s="442"/>
      <c r="G440" s="441"/>
      <c r="H440" s="346" t="s">
        <v>966</v>
      </c>
      <c r="I440" s="40" t="s">
        <v>962</v>
      </c>
      <c r="J440" s="441"/>
      <c r="K440" s="167"/>
      <c r="L440" s="167" t="s">
        <v>47</v>
      </c>
      <c r="M440" s="167" t="s">
        <v>47</v>
      </c>
      <c r="N440" s="167" t="s">
        <v>978</v>
      </c>
      <c r="O440" s="167">
        <v>15</v>
      </c>
      <c r="P440" s="167"/>
      <c r="Q440" s="441"/>
      <c r="R440" s="167" t="s">
        <v>43</v>
      </c>
      <c r="S440" s="441"/>
      <c r="T440" s="441"/>
      <c r="U440" s="167"/>
    </row>
    <row r="441" spans="1:21" ht="38.450000000000003" customHeight="1">
      <c r="A441" s="451"/>
      <c r="B441" s="453"/>
      <c r="C441" s="390"/>
      <c r="D441" s="448"/>
      <c r="E441" s="440" t="s">
        <v>131</v>
      </c>
      <c r="F441" s="440">
        <v>29</v>
      </c>
      <c r="G441" s="441"/>
      <c r="H441" s="346" t="s">
        <v>40</v>
      </c>
      <c r="I441" s="40" t="s">
        <v>982</v>
      </c>
      <c r="J441" s="441"/>
      <c r="K441" s="167"/>
      <c r="L441" s="167">
        <v>29</v>
      </c>
      <c r="M441" s="167">
        <v>29</v>
      </c>
      <c r="N441" s="167" t="s">
        <v>47</v>
      </c>
      <c r="O441" s="167" t="s">
        <v>47</v>
      </c>
      <c r="P441" s="167"/>
      <c r="Q441" s="441"/>
      <c r="R441" s="167">
        <v>29</v>
      </c>
      <c r="S441" s="441"/>
      <c r="T441" s="441"/>
      <c r="U441" s="167"/>
    </row>
    <row r="442" spans="1:21" ht="38.450000000000003" customHeight="1">
      <c r="A442" s="451"/>
      <c r="B442" s="453"/>
      <c r="C442" s="390"/>
      <c r="D442" s="448"/>
      <c r="E442" s="442"/>
      <c r="F442" s="442"/>
      <c r="G442" s="441"/>
      <c r="H442" s="346" t="s">
        <v>966</v>
      </c>
      <c r="I442" s="40" t="s">
        <v>962</v>
      </c>
      <c r="J442" s="441"/>
      <c r="K442" s="167"/>
      <c r="L442" s="167" t="s">
        <v>47</v>
      </c>
      <c r="M442" s="167" t="s">
        <v>47</v>
      </c>
      <c r="N442" s="167" t="s">
        <v>978</v>
      </c>
      <c r="O442" s="167">
        <v>29</v>
      </c>
      <c r="P442" s="167"/>
      <c r="Q442" s="441"/>
      <c r="R442" s="167" t="s">
        <v>43</v>
      </c>
      <c r="S442" s="441"/>
      <c r="T442" s="441"/>
      <c r="U442" s="167"/>
    </row>
    <row r="443" spans="1:21" ht="38.450000000000003" customHeight="1">
      <c r="A443" s="451"/>
      <c r="B443" s="453"/>
      <c r="C443" s="390"/>
      <c r="D443" s="448"/>
      <c r="E443" s="440" t="s">
        <v>133</v>
      </c>
      <c r="F443" s="440">
        <v>69</v>
      </c>
      <c r="G443" s="441"/>
      <c r="H443" s="346" t="s">
        <v>40</v>
      </c>
      <c r="I443" s="40" t="s">
        <v>983</v>
      </c>
      <c r="J443" s="441"/>
      <c r="K443" s="167"/>
      <c r="L443" s="167">
        <v>69</v>
      </c>
      <c r="M443" s="167">
        <v>69</v>
      </c>
      <c r="N443" s="167" t="s">
        <v>47</v>
      </c>
      <c r="O443" s="167" t="s">
        <v>47</v>
      </c>
      <c r="P443" s="167"/>
      <c r="Q443" s="441"/>
      <c r="R443" s="167">
        <v>69</v>
      </c>
      <c r="S443" s="442"/>
      <c r="T443" s="442"/>
      <c r="U443" s="167"/>
    </row>
    <row r="444" spans="1:21" s="223" customFormat="1" ht="38.450000000000003" customHeight="1">
      <c r="A444" s="451"/>
      <c r="B444" s="453"/>
      <c r="C444" s="390"/>
      <c r="D444" s="449"/>
      <c r="E444" s="442"/>
      <c r="F444" s="442"/>
      <c r="G444" s="442"/>
      <c r="H444" s="346" t="s">
        <v>966</v>
      </c>
      <c r="I444" s="338" t="s">
        <v>962</v>
      </c>
      <c r="J444" s="442"/>
      <c r="K444" s="336"/>
      <c r="L444" s="336" t="s">
        <v>47</v>
      </c>
      <c r="M444" s="336" t="s">
        <v>47</v>
      </c>
      <c r="N444" s="336" t="s">
        <v>978</v>
      </c>
      <c r="O444" s="336">
        <v>69</v>
      </c>
      <c r="P444" s="336"/>
      <c r="Q444" s="442"/>
      <c r="R444" s="167" t="s">
        <v>43</v>
      </c>
      <c r="S444" s="337"/>
      <c r="T444" s="337"/>
      <c r="U444" s="167"/>
    </row>
    <row r="445" spans="1:21" s="223" customFormat="1" ht="38.450000000000003" customHeight="1">
      <c r="A445" s="451"/>
      <c r="B445" s="453"/>
      <c r="C445" s="390"/>
      <c r="D445" s="447" t="s">
        <v>113</v>
      </c>
      <c r="E445" s="440" t="s">
        <v>118</v>
      </c>
      <c r="F445" s="440">
        <v>85</v>
      </c>
      <c r="G445" s="440" t="s">
        <v>43</v>
      </c>
      <c r="H445" s="440" t="s">
        <v>40</v>
      </c>
      <c r="I445" s="443" t="s">
        <v>984</v>
      </c>
      <c r="J445" s="440" t="s">
        <v>254</v>
      </c>
      <c r="K445" s="440" t="s">
        <v>47</v>
      </c>
      <c r="L445" s="440">
        <v>85</v>
      </c>
      <c r="M445" s="440" t="s">
        <v>43</v>
      </c>
      <c r="N445" s="440"/>
      <c r="O445" s="440"/>
      <c r="P445" s="440"/>
      <c r="Q445" s="167" t="s">
        <v>86</v>
      </c>
      <c r="R445" s="167">
        <v>85</v>
      </c>
      <c r="S445" s="440" t="s">
        <v>47</v>
      </c>
      <c r="T445" s="440">
        <v>0</v>
      </c>
      <c r="U445" s="167"/>
    </row>
    <row r="446" spans="1:21" s="223" customFormat="1" ht="38.450000000000003" customHeight="1">
      <c r="A446" s="451"/>
      <c r="B446" s="453"/>
      <c r="C446" s="390"/>
      <c r="D446" s="448"/>
      <c r="E446" s="441"/>
      <c r="F446" s="441"/>
      <c r="G446" s="441"/>
      <c r="H446" s="441"/>
      <c r="I446" s="446"/>
      <c r="J446" s="441"/>
      <c r="K446" s="441"/>
      <c r="L446" s="441"/>
      <c r="M446" s="441"/>
      <c r="N446" s="441"/>
      <c r="O446" s="441"/>
      <c r="P446" s="441"/>
      <c r="Q446" s="167" t="s">
        <v>39</v>
      </c>
      <c r="R446" s="167" t="s">
        <v>43</v>
      </c>
      <c r="S446" s="441"/>
      <c r="T446" s="441"/>
      <c r="U446" s="167"/>
    </row>
    <row r="447" spans="1:21" s="223" customFormat="1" ht="38.450000000000003" customHeight="1">
      <c r="A447" s="451"/>
      <c r="B447" s="453"/>
      <c r="C447" s="390"/>
      <c r="D447" s="448"/>
      <c r="E447" s="441"/>
      <c r="F447" s="441"/>
      <c r="G447" s="441"/>
      <c r="H447" s="441"/>
      <c r="I447" s="446"/>
      <c r="J447" s="441"/>
      <c r="K447" s="441"/>
      <c r="L447" s="441"/>
      <c r="M447" s="441"/>
      <c r="N447" s="441"/>
      <c r="O447" s="441"/>
      <c r="P447" s="441"/>
      <c r="Q447" s="167" t="s">
        <v>42</v>
      </c>
      <c r="R447" s="167" t="s">
        <v>43</v>
      </c>
      <c r="S447" s="441"/>
      <c r="T447" s="441"/>
      <c r="U447" s="167"/>
    </row>
    <row r="448" spans="1:21" ht="38.450000000000003" customHeight="1">
      <c r="A448" s="451"/>
      <c r="B448" s="453"/>
      <c r="C448" s="390"/>
      <c r="D448" s="448"/>
      <c r="E448" s="442"/>
      <c r="F448" s="442"/>
      <c r="G448" s="441"/>
      <c r="H448" s="441"/>
      <c r="I448" s="446"/>
      <c r="J448" s="441"/>
      <c r="K448" s="441"/>
      <c r="L448" s="442"/>
      <c r="M448" s="442"/>
      <c r="N448" s="442"/>
      <c r="O448" s="442"/>
      <c r="P448" s="442"/>
      <c r="Q448" s="167" t="s">
        <v>87</v>
      </c>
      <c r="R448" s="167" t="s">
        <v>43</v>
      </c>
      <c r="S448" s="441"/>
      <c r="T448" s="441"/>
      <c r="U448" s="167"/>
    </row>
    <row r="449" spans="1:1024" ht="38.450000000000003" customHeight="1">
      <c r="A449" s="451"/>
      <c r="B449" s="453"/>
      <c r="C449" s="390"/>
      <c r="D449" s="448"/>
      <c r="E449" s="440" t="s">
        <v>130</v>
      </c>
      <c r="F449" s="440">
        <v>12</v>
      </c>
      <c r="G449" s="441"/>
      <c r="H449" s="441"/>
      <c r="I449" s="446"/>
      <c r="J449" s="441"/>
      <c r="K449" s="441"/>
      <c r="L449" s="440">
        <v>12</v>
      </c>
      <c r="M449" s="440" t="s">
        <v>43</v>
      </c>
      <c r="N449" s="440"/>
      <c r="O449" s="440"/>
      <c r="P449" s="440"/>
      <c r="Q449" s="26" t="s">
        <v>86</v>
      </c>
      <c r="R449" s="26">
        <v>12</v>
      </c>
      <c r="S449" s="441"/>
      <c r="T449" s="441"/>
      <c r="U449" s="26"/>
    </row>
    <row r="450" spans="1:1024" ht="38.450000000000003" customHeight="1">
      <c r="A450" s="451"/>
      <c r="B450" s="453"/>
      <c r="C450" s="390"/>
      <c r="D450" s="448"/>
      <c r="E450" s="441"/>
      <c r="F450" s="441"/>
      <c r="G450" s="441"/>
      <c r="H450" s="441"/>
      <c r="I450" s="446"/>
      <c r="J450" s="441"/>
      <c r="K450" s="441"/>
      <c r="L450" s="441"/>
      <c r="M450" s="441"/>
      <c r="N450" s="441"/>
      <c r="O450" s="441"/>
      <c r="P450" s="441"/>
      <c r="Q450" s="26" t="s">
        <v>39</v>
      </c>
      <c r="R450" s="26" t="s">
        <v>43</v>
      </c>
      <c r="S450" s="441"/>
      <c r="T450" s="441"/>
      <c r="U450" s="26"/>
    </row>
    <row r="451" spans="1:1024" ht="38.450000000000003" customHeight="1">
      <c r="A451" s="451"/>
      <c r="B451" s="453"/>
      <c r="C451" s="390"/>
      <c r="D451" s="448"/>
      <c r="E451" s="441"/>
      <c r="F451" s="441"/>
      <c r="G451" s="441"/>
      <c r="H451" s="441"/>
      <c r="I451" s="446"/>
      <c r="J451" s="441"/>
      <c r="K451" s="441"/>
      <c r="L451" s="441"/>
      <c r="M451" s="441"/>
      <c r="N451" s="441"/>
      <c r="O451" s="441"/>
      <c r="P451" s="441"/>
      <c r="Q451" s="26" t="s">
        <v>42</v>
      </c>
      <c r="R451" s="26" t="s">
        <v>43</v>
      </c>
      <c r="S451" s="441"/>
      <c r="T451" s="441"/>
      <c r="U451" s="26"/>
    </row>
    <row r="452" spans="1:1024" s="45" customFormat="1" ht="38.450000000000003" customHeight="1">
      <c r="A452" s="451"/>
      <c r="B452" s="453"/>
      <c r="C452" s="390"/>
      <c r="D452" s="448"/>
      <c r="E452" s="442"/>
      <c r="F452" s="442"/>
      <c r="G452" s="441"/>
      <c r="H452" s="441"/>
      <c r="I452" s="446"/>
      <c r="J452" s="441"/>
      <c r="K452" s="441"/>
      <c r="L452" s="442"/>
      <c r="M452" s="442"/>
      <c r="N452" s="442"/>
      <c r="O452" s="442"/>
      <c r="P452" s="442"/>
      <c r="Q452" s="26" t="s">
        <v>87</v>
      </c>
      <c r="R452" s="26" t="s">
        <v>43</v>
      </c>
      <c r="S452" s="441"/>
      <c r="T452" s="441"/>
      <c r="U452" s="26"/>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c r="GO452" s="3"/>
      <c r="GP452" s="3"/>
      <c r="GQ452" s="3"/>
      <c r="GR452" s="3"/>
      <c r="GS452" s="3"/>
      <c r="GT452" s="3"/>
      <c r="GU452" s="3"/>
      <c r="GV452" s="3"/>
      <c r="GW452" s="3"/>
      <c r="GX452" s="3"/>
      <c r="GY452" s="3"/>
      <c r="GZ452" s="3"/>
      <c r="HA452" s="3"/>
      <c r="HB452" s="3"/>
      <c r="HC452" s="3"/>
      <c r="HD452" s="3"/>
      <c r="HE452" s="3"/>
      <c r="HF452" s="3"/>
      <c r="HG452" s="3"/>
      <c r="HH452" s="3"/>
      <c r="HI452" s="3"/>
      <c r="HJ452" s="3"/>
      <c r="HK452" s="3"/>
      <c r="HL452" s="3"/>
      <c r="HM452" s="3"/>
      <c r="HN452" s="3"/>
      <c r="HO452" s="3"/>
      <c r="HP452" s="3"/>
      <c r="HQ452" s="3"/>
      <c r="HR452" s="3"/>
      <c r="HS452" s="3"/>
      <c r="HT452" s="3"/>
      <c r="HU452" s="3"/>
      <c r="HV452" s="3"/>
      <c r="HW452" s="3"/>
      <c r="HX452" s="3"/>
      <c r="HY452" s="3"/>
      <c r="HZ452" s="3"/>
      <c r="IA452" s="3"/>
      <c r="IB452" s="3"/>
      <c r="IC452" s="3"/>
      <c r="ID452" s="3"/>
      <c r="IE452" s="3"/>
      <c r="IF452" s="3"/>
      <c r="IG452" s="3"/>
      <c r="IH452" s="3"/>
      <c r="II452" s="3"/>
      <c r="IJ452" s="3"/>
      <c r="IK452" s="3"/>
      <c r="IL452" s="3"/>
      <c r="IM452" s="3"/>
      <c r="IN452" s="3"/>
      <c r="IO452" s="3"/>
      <c r="IP452" s="3"/>
      <c r="IQ452" s="3"/>
      <c r="IR452" s="3"/>
      <c r="IS452" s="3"/>
      <c r="IT452" s="3"/>
      <c r="IU452" s="3"/>
      <c r="IV452" s="3"/>
      <c r="IW452" s="3"/>
      <c r="IX452" s="3"/>
      <c r="IY452" s="3"/>
      <c r="IZ452" s="3"/>
      <c r="JA452" s="3"/>
      <c r="JB452" s="3"/>
      <c r="JC452" s="3"/>
      <c r="JD452" s="3"/>
      <c r="JE452" s="3"/>
      <c r="JF452" s="3"/>
      <c r="JG452" s="3"/>
      <c r="JH452" s="3"/>
      <c r="JI452" s="3"/>
      <c r="JJ452" s="3"/>
      <c r="JK452" s="3"/>
      <c r="JL452" s="3"/>
      <c r="JM452" s="3"/>
      <c r="JN452" s="3"/>
      <c r="JO452" s="3"/>
      <c r="JP452" s="3"/>
      <c r="JQ452" s="3"/>
      <c r="JR452" s="3"/>
      <c r="JS452" s="3"/>
      <c r="JT452" s="3"/>
      <c r="JU452" s="3"/>
      <c r="JV452" s="3"/>
      <c r="JW452" s="3"/>
      <c r="JX452" s="3"/>
      <c r="JY452" s="3"/>
      <c r="JZ452" s="3"/>
      <c r="KA452" s="3"/>
      <c r="KB452" s="3"/>
      <c r="KC452" s="3"/>
      <c r="KD452" s="3"/>
      <c r="KE452" s="3"/>
      <c r="KF452" s="3"/>
      <c r="KG452" s="3"/>
      <c r="KH452" s="3"/>
      <c r="KI452" s="3"/>
      <c r="KJ452" s="3"/>
      <c r="KK452" s="3"/>
      <c r="KL452" s="3"/>
      <c r="KM452" s="3"/>
      <c r="KN452" s="3"/>
      <c r="KO452" s="3"/>
      <c r="KP452" s="3"/>
      <c r="KQ452" s="3"/>
      <c r="KR452" s="3"/>
      <c r="KS452" s="3"/>
      <c r="KT452" s="3"/>
      <c r="KU452" s="3"/>
      <c r="KV452" s="3"/>
      <c r="KW452" s="3"/>
      <c r="KX452" s="3"/>
      <c r="KY452" s="3"/>
      <c r="KZ452" s="3"/>
      <c r="LA452" s="3"/>
      <c r="LB452" s="3"/>
      <c r="LC452" s="3"/>
      <c r="LD452" s="3"/>
      <c r="LE452" s="3"/>
      <c r="LF452" s="3"/>
      <c r="LG452" s="3"/>
      <c r="LH452" s="3"/>
      <c r="LI452" s="3"/>
      <c r="LJ452" s="3"/>
      <c r="LK452" s="3"/>
      <c r="LL452" s="3"/>
      <c r="LM452" s="3"/>
      <c r="LN452" s="3"/>
      <c r="LO452" s="3"/>
      <c r="LP452" s="3"/>
      <c r="LQ452" s="3"/>
      <c r="LR452" s="3"/>
      <c r="LS452" s="3"/>
      <c r="LT452" s="3"/>
      <c r="LU452" s="3"/>
      <c r="LV452" s="3"/>
      <c r="LW452" s="3"/>
      <c r="LX452" s="3"/>
      <c r="LY452" s="3"/>
      <c r="LZ452" s="3"/>
      <c r="MA452" s="3"/>
      <c r="MB452" s="3"/>
      <c r="MC452" s="3"/>
      <c r="MD452" s="3"/>
      <c r="ME452" s="3"/>
      <c r="MF452" s="3"/>
      <c r="MG452" s="3"/>
      <c r="MH452" s="3"/>
      <c r="MI452" s="3"/>
      <c r="MJ452" s="3"/>
      <c r="MK452" s="3"/>
      <c r="ML452" s="3"/>
      <c r="MM452" s="3"/>
      <c r="MN452" s="3"/>
      <c r="MO452" s="3"/>
      <c r="MP452" s="3"/>
      <c r="MQ452" s="3"/>
      <c r="MR452" s="3"/>
      <c r="MS452" s="3"/>
      <c r="MT452" s="3"/>
      <c r="MU452" s="3"/>
      <c r="MV452" s="3"/>
      <c r="MW452" s="3"/>
      <c r="MX452" s="3"/>
      <c r="MY452" s="3"/>
      <c r="MZ452" s="3"/>
      <c r="NA452" s="3"/>
      <c r="NB452" s="3"/>
      <c r="NC452" s="3"/>
      <c r="ND452" s="3"/>
      <c r="NE452" s="3"/>
      <c r="NF452" s="3"/>
      <c r="NG452" s="3"/>
      <c r="NH452" s="3"/>
      <c r="NI452" s="3"/>
      <c r="NJ452" s="3"/>
      <c r="NK452" s="3"/>
      <c r="NL452" s="3"/>
      <c r="NM452" s="3"/>
      <c r="NN452" s="3"/>
      <c r="NO452" s="3"/>
      <c r="NP452" s="3"/>
      <c r="NQ452" s="3"/>
      <c r="NR452" s="3"/>
      <c r="NS452" s="3"/>
      <c r="NT452" s="3"/>
      <c r="NU452" s="3"/>
      <c r="NV452" s="3"/>
      <c r="NW452" s="3"/>
      <c r="NX452" s="3"/>
      <c r="NY452" s="3"/>
      <c r="NZ452" s="3"/>
      <c r="OA452" s="3"/>
      <c r="OB452" s="3"/>
      <c r="OC452" s="3"/>
      <c r="OD452" s="3"/>
      <c r="OE452" s="3"/>
      <c r="OF452" s="3"/>
      <c r="OG452" s="3"/>
      <c r="OH452" s="3"/>
      <c r="OI452" s="3"/>
      <c r="OJ452" s="3"/>
      <c r="OK452" s="3"/>
      <c r="OL452" s="3"/>
      <c r="OM452" s="3"/>
      <c r="ON452" s="3"/>
      <c r="OO452" s="3"/>
      <c r="OP452" s="3"/>
      <c r="OQ452" s="3"/>
      <c r="OR452" s="3"/>
      <c r="OS452" s="3"/>
      <c r="OT452" s="3"/>
      <c r="OU452" s="3"/>
      <c r="OV452" s="3"/>
      <c r="OW452" s="3"/>
      <c r="OX452" s="3"/>
      <c r="OY452" s="3"/>
      <c r="OZ452" s="3"/>
      <c r="PA452" s="3"/>
      <c r="PB452" s="3"/>
      <c r="PC452" s="3"/>
      <c r="PD452" s="3"/>
      <c r="PE452" s="3"/>
      <c r="PF452" s="3"/>
      <c r="PG452" s="3"/>
      <c r="PH452" s="3"/>
      <c r="PI452" s="3"/>
      <c r="PJ452" s="3"/>
      <c r="PK452" s="3"/>
      <c r="PL452" s="3"/>
      <c r="PM452" s="3"/>
      <c r="PN452" s="3"/>
      <c r="PO452" s="3"/>
      <c r="PP452" s="3"/>
      <c r="PQ452" s="3"/>
      <c r="PR452" s="3"/>
      <c r="PS452" s="3"/>
      <c r="PT452" s="3"/>
      <c r="PU452" s="3"/>
      <c r="PV452" s="3"/>
      <c r="PW452" s="3"/>
      <c r="PX452" s="3"/>
      <c r="PY452" s="3"/>
      <c r="PZ452" s="3"/>
      <c r="QA452" s="3"/>
      <c r="QB452" s="3"/>
      <c r="QC452" s="3"/>
      <c r="QD452" s="3"/>
      <c r="QE452" s="3"/>
      <c r="QF452" s="3"/>
      <c r="QG452" s="3"/>
      <c r="QH452" s="3"/>
      <c r="QI452" s="3"/>
      <c r="QJ452" s="3"/>
      <c r="QK452" s="3"/>
      <c r="QL452" s="3"/>
      <c r="QM452" s="3"/>
      <c r="QN452" s="3"/>
      <c r="QO452" s="3"/>
      <c r="QP452" s="3"/>
      <c r="QQ452" s="3"/>
      <c r="QR452" s="3"/>
      <c r="QS452" s="3"/>
      <c r="QT452" s="3"/>
      <c r="QU452" s="3"/>
      <c r="QV452" s="3"/>
      <c r="QW452" s="3"/>
      <c r="QX452" s="3"/>
      <c r="QY452" s="3"/>
      <c r="QZ452" s="3"/>
      <c r="RA452" s="3"/>
      <c r="RB452" s="3"/>
      <c r="RC452" s="3"/>
      <c r="RD452" s="3"/>
      <c r="RE452" s="3"/>
      <c r="RF452" s="3"/>
      <c r="RG452" s="3"/>
      <c r="RH452" s="3"/>
      <c r="RI452" s="3"/>
      <c r="RJ452" s="3"/>
      <c r="RK452" s="3"/>
      <c r="RL452" s="3"/>
      <c r="RM452" s="3"/>
      <c r="RN452" s="3"/>
      <c r="RO452" s="3"/>
      <c r="RP452" s="3"/>
      <c r="RQ452" s="3"/>
      <c r="RR452" s="3"/>
      <c r="RS452" s="3"/>
      <c r="RT452" s="3"/>
      <c r="RU452" s="3"/>
      <c r="RV452" s="3"/>
      <c r="RW452" s="3"/>
      <c r="RX452" s="3"/>
      <c r="RY452" s="3"/>
      <c r="RZ452" s="3"/>
      <c r="SA452" s="3"/>
      <c r="SB452" s="3"/>
      <c r="SC452" s="3"/>
      <c r="SD452" s="3"/>
      <c r="SE452" s="3"/>
      <c r="SF452" s="3"/>
      <c r="SG452" s="3"/>
      <c r="SH452" s="3"/>
      <c r="SI452" s="3"/>
      <c r="SJ452" s="3"/>
      <c r="SK452" s="3"/>
      <c r="SL452" s="3"/>
      <c r="SM452" s="3"/>
      <c r="SN452" s="3"/>
      <c r="SO452" s="3"/>
      <c r="SP452" s="3"/>
      <c r="SQ452" s="3"/>
      <c r="SR452" s="3"/>
      <c r="SS452" s="3"/>
      <c r="ST452" s="3"/>
      <c r="SU452" s="3"/>
      <c r="SV452" s="3"/>
      <c r="SW452" s="3"/>
      <c r="SX452" s="3"/>
      <c r="SY452" s="3"/>
      <c r="SZ452" s="3"/>
      <c r="TA452" s="3"/>
      <c r="TB452" s="3"/>
      <c r="TC452" s="3"/>
      <c r="TD452" s="3"/>
      <c r="TE452" s="3"/>
      <c r="TF452" s="3"/>
      <c r="TG452" s="3"/>
      <c r="TH452" s="3"/>
      <c r="TI452" s="3"/>
      <c r="TJ452" s="3"/>
      <c r="TK452" s="3"/>
      <c r="TL452" s="3"/>
      <c r="TM452" s="3"/>
      <c r="TN452" s="3"/>
      <c r="TO452" s="3"/>
      <c r="TP452" s="3"/>
      <c r="TQ452" s="3"/>
      <c r="TR452" s="3"/>
      <c r="TS452" s="3"/>
      <c r="TT452" s="3"/>
      <c r="TU452" s="3"/>
      <c r="TV452" s="3"/>
      <c r="TW452" s="3"/>
      <c r="TX452" s="3"/>
      <c r="TY452" s="3"/>
      <c r="TZ452" s="3"/>
      <c r="UA452" s="3"/>
      <c r="UB452" s="3"/>
      <c r="UC452" s="3"/>
      <c r="UD452" s="3"/>
      <c r="UE452" s="3"/>
      <c r="UF452" s="3"/>
      <c r="UG452" s="3"/>
      <c r="UH452" s="3"/>
      <c r="UI452" s="3"/>
      <c r="UJ452" s="3"/>
      <c r="UK452" s="3"/>
      <c r="UL452" s="3"/>
      <c r="UM452" s="3"/>
      <c r="UN452" s="3"/>
      <c r="UO452" s="3"/>
      <c r="UP452" s="3"/>
      <c r="UQ452" s="3"/>
      <c r="UR452" s="3"/>
      <c r="US452" s="3"/>
      <c r="UT452" s="3"/>
      <c r="UU452" s="3"/>
      <c r="UV452" s="3"/>
      <c r="UW452" s="3"/>
      <c r="UX452" s="3"/>
      <c r="UY452" s="3"/>
      <c r="UZ452" s="3"/>
      <c r="VA452" s="3"/>
      <c r="VB452" s="3"/>
      <c r="VC452" s="3"/>
      <c r="VD452" s="3"/>
      <c r="VE452" s="3"/>
      <c r="VF452" s="3"/>
      <c r="VG452" s="3"/>
      <c r="VH452" s="3"/>
      <c r="VI452" s="3"/>
      <c r="VJ452" s="3"/>
      <c r="VK452" s="3"/>
      <c r="VL452" s="3"/>
      <c r="VM452" s="3"/>
      <c r="VN452" s="3"/>
      <c r="VO452" s="3"/>
      <c r="VP452" s="3"/>
      <c r="VQ452" s="3"/>
      <c r="VR452" s="3"/>
      <c r="VS452" s="3"/>
      <c r="VT452" s="3"/>
      <c r="VU452" s="3"/>
      <c r="VV452" s="3"/>
      <c r="VW452" s="3"/>
      <c r="VX452" s="3"/>
      <c r="VY452" s="3"/>
      <c r="VZ452" s="3"/>
      <c r="WA452" s="3"/>
      <c r="WB452" s="3"/>
      <c r="WC452" s="3"/>
      <c r="WD452" s="3"/>
      <c r="WE452" s="3"/>
      <c r="WF452" s="3"/>
      <c r="WG452" s="3"/>
      <c r="WH452" s="3"/>
      <c r="WI452" s="3"/>
      <c r="WJ452" s="3"/>
      <c r="WK452" s="3"/>
      <c r="WL452" s="3"/>
      <c r="WM452" s="3"/>
      <c r="WN452" s="3"/>
      <c r="WO452" s="3"/>
      <c r="WP452" s="3"/>
      <c r="WQ452" s="3"/>
      <c r="WR452" s="3"/>
      <c r="WS452" s="3"/>
      <c r="WT452" s="3"/>
      <c r="WU452" s="3"/>
      <c r="WV452" s="3"/>
      <c r="WW452" s="3"/>
      <c r="WX452" s="3"/>
      <c r="WY452" s="3"/>
      <c r="WZ452" s="3"/>
      <c r="XA452" s="3"/>
      <c r="XB452" s="3"/>
      <c r="XC452" s="3"/>
      <c r="XD452" s="3"/>
      <c r="XE452" s="3"/>
      <c r="XF452" s="3"/>
      <c r="XG452" s="3"/>
      <c r="XH452" s="3"/>
      <c r="XI452" s="3"/>
      <c r="XJ452" s="3"/>
      <c r="XK452" s="3"/>
      <c r="XL452" s="3"/>
      <c r="XM452" s="3"/>
      <c r="XN452" s="3"/>
      <c r="XO452" s="3"/>
      <c r="XP452" s="3"/>
      <c r="XQ452" s="3"/>
      <c r="XR452" s="3"/>
      <c r="XS452" s="3"/>
      <c r="XT452" s="3"/>
      <c r="XU452" s="3"/>
      <c r="XV452" s="3"/>
      <c r="XW452" s="3"/>
      <c r="XX452" s="3"/>
      <c r="XY452" s="3"/>
      <c r="XZ452" s="3"/>
      <c r="YA452" s="3"/>
      <c r="YB452" s="3"/>
      <c r="YC452" s="3"/>
      <c r="YD452" s="3"/>
      <c r="YE452" s="3"/>
      <c r="YF452" s="3"/>
      <c r="YG452" s="3"/>
      <c r="YH452" s="3"/>
      <c r="YI452" s="3"/>
      <c r="YJ452" s="3"/>
      <c r="YK452" s="3"/>
      <c r="YL452" s="3"/>
      <c r="YM452" s="3"/>
      <c r="YN452" s="3"/>
      <c r="YO452" s="3"/>
      <c r="YP452" s="3"/>
      <c r="YQ452" s="3"/>
      <c r="YR452" s="3"/>
      <c r="YS452" s="3"/>
      <c r="YT452" s="3"/>
      <c r="YU452" s="3"/>
      <c r="YV452" s="3"/>
      <c r="YW452" s="3"/>
      <c r="YX452" s="3"/>
      <c r="YY452" s="3"/>
      <c r="YZ452" s="3"/>
      <c r="ZA452" s="3"/>
      <c r="ZB452" s="3"/>
      <c r="ZC452" s="3"/>
      <c r="ZD452" s="3"/>
      <c r="ZE452" s="3"/>
      <c r="ZF452" s="3"/>
      <c r="ZG452" s="3"/>
      <c r="ZH452" s="3"/>
      <c r="ZI452" s="3"/>
      <c r="ZJ452" s="3"/>
      <c r="ZK452" s="3"/>
      <c r="ZL452" s="3"/>
      <c r="ZM452" s="3"/>
      <c r="ZN452" s="3"/>
      <c r="ZO452" s="3"/>
      <c r="ZP452" s="3"/>
      <c r="ZQ452" s="3"/>
      <c r="ZR452" s="3"/>
      <c r="ZS452" s="3"/>
      <c r="ZT452" s="3"/>
      <c r="ZU452" s="3"/>
      <c r="ZV452" s="3"/>
      <c r="ZW452" s="3"/>
      <c r="ZX452" s="3"/>
      <c r="ZY452" s="3"/>
      <c r="ZZ452" s="3"/>
      <c r="AAA452" s="3"/>
      <c r="AAB452" s="3"/>
      <c r="AAC452" s="3"/>
      <c r="AAD452" s="3"/>
      <c r="AAE452" s="3"/>
      <c r="AAF452" s="3"/>
      <c r="AAG452" s="3"/>
      <c r="AAH452" s="3"/>
      <c r="AAI452" s="3"/>
      <c r="AAJ452" s="3"/>
      <c r="AAK452" s="3"/>
      <c r="AAL452" s="3"/>
      <c r="AAM452" s="3"/>
      <c r="AAN452" s="3"/>
      <c r="AAO452" s="3"/>
      <c r="AAP452" s="3"/>
      <c r="AAQ452" s="3"/>
      <c r="AAR452" s="3"/>
      <c r="AAS452" s="3"/>
      <c r="AAT452" s="3"/>
      <c r="AAU452" s="3"/>
      <c r="AAV452" s="3"/>
      <c r="AAW452" s="3"/>
      <c r="AAX452" s="3"/>
      <c r="AAY452" s="3"/>
      <c r="AAZ452" s="3"/>
      <c r="ABA452" s="3"/>
      <c r="ABB452" s="3"/>
      <c r="ABC452" s="3"/>
      <c r="ABD452" s="3"/>
      <c r="ABE452" s="3"/>
      <c r="ABF452" s="3"/>
      <c r="ABG452" s="3"/>
      <c r="ABH452" s="3"/>
      <c r="ABI452" s="3"/>
      <c r="ABJ452" s="3"/>
      <c r="ABK452" s="3"/>
      <c r="ABL452" s="3"/>
      <c r="ABM452" s="3"/>
      <c r="ABN452" s="3"/>
      <c r="ABO452" s="3"/>
      <c r="ABP452" s="3"/>
      <c r="ABQ452" s="3"/>
      <c r="ABR452" s="3"/>
      <c r="ABS452" s="3"/>
      <c r="ABT452" s="3"/>
      <c r="ABU452" s="3"/>
      <c r="ABV452" s="3"/>
      <c r="ABW452" s="3"/>
      <c r="ABX452" s="3"/>
      <c r="ABY452" s="3"/>
      <c r="ABZ452" s="3"/>
      <c r="ACA452" s="3"/>
      <c r="ACB452" s="3"/>
      <c r="ACC452" s="3"/>
      <c r="ACD452" s="3"/>
      <c r="ACE452" s="3"/>
      <c r="ACF452" s="3"/>
      <c r="ACG452" s="3"/>
      <c r="ACH452" s="3"/>
      <c r="ACI452" s="3"/>
      <c r="ACJ452" s="3"/>
      <c r="ACK452" s="3"/>
      <c r="ACL452" s="3"/>
      <c r="ACM452" s="3"/>
      <c r="ACN452" s="3"/>
      <c r="ACO452" s="3"/>
      <c r="ACP452" s="3"/>
      <c r="ACQ452" s="3"/>
      <c r="ACR452" s="3"/>
      <c r="ACS452" s="3"/>
      <c r="ACT452" s="3"/>
      <c r="ACU452" s="3"/>
      <c r="ACV452" s="3"/>
      <c r="ACW452" s="3"/>
      <c r="ACX452" s="3"/>
      <c r="ACY452" s="3"/>
      <c r="ACZ452" s="3"/>
      <c r="ADA452" s="3"/>
      <c r="ADB452" s="3"/>
      <c r="ADC452" s="3"/>
      <c r="ADD452" s="3"/>
      <c r="ADE452" s="3"/>
      <c r="ADF452" s="3"/>
      <c r="ADG452" s="3"/>
      <c r="ADH452" s="3"/>
      <c r="ADI452" s="3"/>
      <c r="ADJ452" s="3"/>
      <c r="ADK452" s="3"/>
      <c r="ADL452" s="3"/>
      <c r="ADM452" s="3"/>
      <c r="ADN452" s="3"/>
      <c r="ADO452" s="3"/>
      <c r="ADP452" s="3"/>
      <c r="ADQ452" s="3"/>
      <c r="ADR452" s="3"/>
      <c r="ADS452" s="3"/>
      <c r="ADT452" s="3"/>
      <c r="ADU452" s="3"/>
      <c r="ADV452" s="3"/>
      <c r="ADW452" s="3"/>
      <c r="ADX452" s="3"/>
      <c r="ADY452" s="3"/>
      <c r="ADZ452" s="3"/>
      <c r="AEA452" s="3"/>
      <c r="AEB452" s="3"/>
      <c r="AEC452" s="3"/>
      <c r="AED452" s="3"/>
      <c r="AEE452" s="3"/>
      <c r="AEF452" s="3"/>
      <c r="AEG452" s="3"/>
      <c r="AEH452" s="3"/>
      <c r="AEI452" s="3"/>
      <c r="AEJ452" s="3"/>
      <c r="AEK452" s="3"/>
      <c r="AEL452" s="3"/>
      <c r="AEM452" s="3"/>
      <c r="AEN452" s="3"/>
      <c r="AEO452" s="3"/>
      <c r="AEP452" s="3"/>
      <c r="AEQ452" s="3"/>
      <c r="AER452" s="3"/>
      <c r="AES452" s="3"/>
      <c r="AET452" s="3"/>
      <c r="AEU452" s="3"/>
      <c r="AEV452" s="3"/>
      <c r="AEW452" s="3"/>
      <c r="AEX452" s="3"/>
      <c r="AEY452" s="3"/>
      <c r="AEZ452" s="3"/>
      <c r="AFA452" s="3"/>
      <c r="AFB452" s="3"/>
      <c r="AFC452" s="3"/>
      <c r="AFD452" s="3"/>
      <c r="AFE452" s="3"/>
      <c r="AFF452" s="3"/>
      <c r="AFG452" s="3"/>
      <c r="AFH452" s="3"/>
      <c r="AFI452" s="3"/>
      <c r="AFJ452" s="3"/>
      <c r="AFK452" s="3"/>
      <c r="AFL452" s="3"/>
      <c r="AFM452" s="3"/>
      <c r="AFN452" s="3"/>
      <c r="AFO452" s="3"/>
      <c r="AFP452" s="3"/>
      <c r="AFQ452" s="3"/>
      <c r="AFR452" s="3"/>
      <c r="AFS452" s="3"/>
      <c r="AFT452" s="3"/>
      <c r="AFU452" s="3"/>
      <c r="AFV452" s="3"/>
      <c r="AFW452" s="3"/>
      <c r="AFX452" s="3"/>
      <c r="AFY452" s="3"/>
      <c r="AFZ452" s="3"/>
      <c r="AGA452" s="3"/>
      <c r="AGB452" s="3"/>
      <c r="AGC452" s="3"/>
      <c r="AGD452" s="3"/>
      <c r="AGE452" s="3"/>
      <c r="AGF452" s="3"/>
      <c r="AGG452" s="3"/>
      <c r="AGH452" s="3"/>
      <c r="AGI452" s="3"/>
      <c r="AGJ452" s="3"/>
      <c r="AGK452" s="3"/>
      <c r="AGL452" s="3"/>
      <c r="AGM452" s="3"/>
      <c r="AGN452" s="3"/>
      <c r="AGO452" s="3"/>
      <c r="AGP452" s="3"/>
      <c r="AGQ452" s="3"/>
      <c r="AGR452" s="3"/>
      <c r="AGS452" s="3"/>
      <c r="AGT452" s="3"/>
      <c r="AGU452" s="3"/>
      <c r="AGV452" s="3"/>
      <c r="AGW452" s="3"/>
      <c r="AGX452" s="3"/>
      <c r="AGY452" s="3"/>
      <c r="AGZ452" s="3"/>
      <c r="AHA452" s="3"/>
      <c r="AHB452" s="3"/>
      <c r="AHC452" s="3"/>
      <c r="AHD452" s="3"/>
      <c r="AHE452" s="3"/>
      <c r="AHF452" s="3"/>
      <c r="AHG452" s="3"/>
      <c r="AHH452" s="3"/>
      <c r="AHI452" s="3"/>
      <c r="AHJ452" s="3"/>
      <c r="AHK452" s="3"/>
      <c r="AHL452" s="3"/>
      <c r="AHM452" s="3"/>
      <c r="AHN452" s="3"/>
      <c r="AHO452" s="3"/>
      <c r="AHP452" s="3"/>
      <c r="AHQ452" s="3"/>
      <c r="AHR452" s="3"/>
      <c r="AHS452" s="3"/>
      <c r="AHT452" s="3"/>
      <c r="AHU452" s="3"/>
      <c r="AHV452" s="3"/>
      <c r="AHW452" s="3"/>
      <c r="AHX452" s="3"/>
      <c r="AHY452" s="3"/>
      <c r="AHZ452" s="3"/>
      <c r="AIA452" s="3"/>
      <c r="AIB452" s="3"/>
      <c r="AIC452" s="3"/>
      <c r="AID452" s="3"/>
      <c r="AIE452" s="3"/>
      <c r="AIF452" s="3"/>
      <c r="AIG452" s="3"/>
      <c r="AIH452" s="3"/>
      <c r="AII452" s="3"/>
      <c r="AIJ452" s="3"/>
      <c r="AIK452" s="3"/>
      <c r="AIL452" s="3"/>
      <c r="AIM452" s="3"/>
      <c r="AIN452" s="3"/>
      <c r="AIO452" s="3"/>
      <c r="AIP452" s="3"/>
      <c r="AIQ452" s="3"/>
      <c r="AIR452" s="3"/>
      <c r="AIS452" s="3"/>
      <c r="AIT452" s="3"/>
      <c r="AIU452" s="3"/>
      <c r="AIV452" s="3"/>
      <c r="AIW452" s="3"/>
      <c r="AIX452" s="3"/>
      <c r="AIY452" s="3"/>
      <c r="AIZ452" s="3"/>
      <c r="AJA452" s="3"/>
      <c r="AJB452" s="3"/>
      <c r="AJC452" s="3"/>
      <c r="AJD452" s="3"/>
      <c r="AJE452" s="3"/>
      <c r="AJF452" s="3"/>
      <c r="AJG452" s="3"/>
      <c r="AJH452" s="3"/>
      <c r="AJI452" s="3"/>
      <c r="AJJ452" s="3"/>
      <c r="AJK452" s="3"/>
      <c r="AJL452" s="3"/>
      <c r="AJM452" s="3"/>
      <c r="AJN452" s="3"/>
      <c r="AJO452" s="3"/>
      <c r="AJP452" s="3"/>
      <c r="AJQ452" s="3"/>
      <c r="AJR452" s="3"/>
      <c r="AJS452" s="3"/>
      <c r="AJT452" s="3"/>
      <c r="AJU452" s="3"/>
      <c r="AJV452" s="3"/>
      <c r="AJW452" s="3"/>
      <c r="AJX452" s="3"/>
      <c r="AJY452" s="3"/>
      <c r="AJZ452" s="3"/>
      <c r="AKA452" s="3"/>
      <c r="AKB452" s="3"/>
      <c r="AKC452" s="3"/>
      <c r="AKD452" s="3"/>
      <c r="AKE452" s="3"/>
      <c r="AKF452" s="3"/>
      <c r="AKG452" s="3"/>
      <c r="AKH452" s="3"/>
      <c r="AKI452" s="3"/>
      <c r="AKJ452" s="3"/>
      <c r="AKK452" s="3"/>
      <c r="AKL452" s="3"/>
      <c r="AKM452" s="3"/>
      <c r="AKN452" s="3"/>
      <c r="AKO452" s="3"/>
      <c r="AKP452" s="3"/>
      <c r="AKQ452" s="3"/>
      <c r="AKR452" s="3"/>
      <c r="AKS452" s="3"/>
      <c r="AKT452" s="3"/>
      <c r="AKU452" s="3"/>
      <c r="AKV452" s="3"/>
      <c r="AKW452" s="3"/>
      <c r="AKX452" s="3"/>
      <c r="AKY452" s="3"/>
      <c r="AKZ452" s="3"/>
      <c r="ALA452" s="3"/>
      <c r="ALB452" s="3"/>
      <c r="ALC452" s="3"/>
      <c r="ALD452" s="3"/>
      <c r="ALE452" s="3"/>
      <c r="ALF452" s="3"/>
      <c r="ALG452" s="3"/>
      <c r="ALH452" s="3"/>
      <c r="ALI452" s="3"/>
      <c r="ALJ452" s="3"/>
      <c r="ALK452" s="3"/>
      <c r="ALL452" s="3"/>
      <c r="ALM452" s="3"/>
      <c r="ALN452" s="3"/>
      <c r="ALO452" s="3"/>
      <c r="ALP452" s="3"/>
      <c r="ALQ452" s="3"/>
      <c r="ALR452" s="3"/>
      <c r="ALS452" s="3"/>
      <c r="ALT452" s="3"/>
      <c r="ALU452" s="3"/>
      <c r="ALV452" s="3"/>
      <c r="ALW452" s="3"/>
      <c r="ALX452" s="3"/>
      <c r="ALY452" s="3"/>
      <c r="ALZ452" s="3"/>
      <c r="AMA452" s="3"/>
      <c r="AMB452" s="3"/>
      <c r="AMC452" s="3"/>
      <c r="AMD452" s="3"/>
      <c r="AME452" s="3"/>
      <c r="AMF452" s="3"/>
      <c r="AMG452" s="3"/>
      <c r="AMH452" s="3"/>
      <c r="AMI452" s="3"/>
      <c r="AMJ452" s="3"/>
    </row>
    <row r="453" spans="1:1024" s="45" customFormat="1" ht="38.450000000000003" customHeight="1">
      <c r="A453" s="451"/>
      <c r="B453" s="453"/>
      <c r="C453" s="390"/>
      <c r="D453" s="448"/>
      <c r="E453" s="440" t="s">
        <v>131</v>
      </c>
      <c r="F453" s="440">
        <v>16</v>
      </c>
      <c r="G453" s="441"/>
      <c r="H453" s="441"/>
      <c r="I453" s="446"/>
      <c r="J453" s="441"/>
      <c r="K453" s="441"/>
      <c r="L453" s="440">
        <v>16</v>
      </c>
      <c r="M453" s="440" t="s">
        <v>43</v>
      </c>
      <c r="N453" s="440"/>
      <c r="O453" s="440"/>
      <c r="P453" s="440"/>
      <c r="Q453" s="26" t="s">
        <v>86</v>
      </c>
      <c r="R453" s="26">
        <v>16</v>
      </c>
      <c r="S453" s="441"/>
      <c r="T453" s="441"/>
      <c r="U453" s="26"/>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c r="GO453" s="3"/>
      <c r="GP453" s="3"/>
      <c r="GQ453" s="3"/>
      <c r="GR453" s="3"/>
      <c r="GS453" s="3"/>
      <c r="GT453" s="3"/>
      <c r="GU453" s="3"/>
      <c r="GV453" s="3"/>
      <c r="GW453" s="3"/>
      <c r="GX453" s="3"/>
      <c r="GY453" s="3"/>
      <c r="GZ453" s="3"/>
      <c r="HA453" s="3"/>
      <c r="HB453" s="3"/>
      <c r="HC453" s="3"/>
      <c r="HD453" s="3"/>
      <c r="HE453" s="3"/>
      <c r="HF453" s="3"/>
      <c r="HG453" s="3"/>
      <c r="HH453" s="3"/>
      <c r="HI453" s="3"/>
      <c r="HJ453" s="3"/>
      <c r="HK453" s="3"/>
      <c r="HL453" s="3"/>
      <c r="HM453" s="3"/>
      <c r="HN453" s="3"/>
      <c r="HO453" s="3"/>
      <c r="HP453" s="3"/>
      <c r="HQ453" s="3"/>
      <c r="HR453" s="3"/>
      <c r="HS453" s="3"/>
      <c r="HT453" s="3"/>
      <c r="HU453" s="3"/>
      <c r="HV453" s="3"/>
      <c r="HW453" s="3"/>
      <c r="HX453" s="3"/>
      <c r="HY453" s="3"/>
      <c r="HZ453" s="3"/>
      <c r="IA453" s="3"/>
      <c r="IB453" s="3"/>
      <c r="IC453" s="3"/>
      <c r="ID453" s="3"/>
      <c r="IE453" s="3"/>
      <c r="IF453" s="3"/>
      <c r="IG453" s="3"/>
      <c r="IH453" s="3"/>
      <c r="II453" s="3"/>
      <c r="IJ453" s="3"/>
      <c r="IK453" s="3"/>
      <c r="IL453" s="3"/>
      <c r="IM453" s="3"/>
      <c r="IN453" s="3"/>
      <c r="IO453" s="3"/>
      <c r="IP453" s="3"/>
      <c r="IQ453" s="3"/>
      <c r="IR453" s="3"/>
      <c r="IS453" s="3"/>
      <c r="IT453" s="3"/>
      <c r="IU453" s="3"/>
      <c r="IV453" s="3"/>
      <c r="IW453" s="3"/>
      <c r="IX453" s="3"/>
      <c r="IY453" s="3"/>
      <c r="IZ453" s="3"/>
      <c r="JA453" s="3"/>
      <c r="JB453" s="3"/>
      <c r="JC453" s="3"/>
      <c r="JD453" s="3"/>
      <c r="JE453" s="3"/>
      <c r="JF453" s="3"/>
      <c r="JG453" s="3"/>
      <c r="JH453" s="3"/>
      <c r="JI453" s="3"/>
      <c r="JJ453" s="3"/>
      <c r="JK453" s="3"/>
      <c r="JL453" s="3"/>
      <c r="JM453" s="3"/>
      <c r="JN453" s="3"/>
      <c r="JO453" s="3"/>
      <c r="JP453" s="3"/>
      <c r="JQ453" s="3"/>
      <c r="JR453" s="3"/>
      <c r="JS453" s="3"/>
      <c r="JT453" s="3"/>
      <c r="JU453" s="3"/>
      <c r="JV453" s="3"/>
      <c r="JW453" s="3"/>
      <c r="JX453" s="3"/>
      <c r="JY453" s="3"/>
      <c r="JZ453" s="3"/>
      <c r="KA453" s="3"/>
      <c r="KB453" s="3"/>
      <c r="KC453" s="3"/>
      <c r="KD453" s="3"/>
      <c r="KE453" s="3"/>
      <c r="KF453" s="3"/>
      <c r="KG453" s="3"/>
      <c r="KH453" s="3"/>
      <c r="KI453" s="3"/>
      <c r="KJ453" s="3"/>
      <c r="KK453" s="3"/>
      <c r="KL453" s="3"/>
      <c r="KM453" s="3"/>
      <c r="KN453" s="3"/>
      <c r="KO453" s="3"/>
      <c r="KP453" s="3"/>
      <c r="KQ453" s="3"/>
      <c r="KR453" s="3"/>
      <c r="KS453" s="3"/>
      <c r="KT453" s="3"/>
      <c r="KU453" s="3"/>
      <c r="KV453" s="3"/>
      <c r="KW453" s="3"/>
      <c r="KX453" s="3"/>
      <c r="KY453" s="3"/>
      <c r="KZ453" s="3"/>
      <c r="LA453" s="3"/>
      <c r="LB453" s="3"/>
      <c r="LC453" s="3"/>
      <c r="LD453" s="3"/>
      <c r="LE453" s="3"/>
      <c r="LF453" s="3"/>
      <c r="LG453" s="3"/>
      <c r="LH453" s="3"/>
      <c r="LI453" s="3"/>
      <c r="LJ453" s="3"/>
      <c r="LK453" s="3"/>
      <c r="LL453" s="3"/>
      <c r="LM453" s="3"/>
      <c r="LN453" s="3"/>
      <c r="LO453" s="3"/>
      <c r="LP453" s="3"/>
      <c r="LQ453" s="3"/>
      <c r="LR453" s="3"/>
      <c r="LS453" s="3"/>
      <c r="LT453" s="3"/>
      <c r="LU453" s="3"/>
      <c r="LV453" s="3"/>
      <c r="LW453" s="3"/>
      <c r="LX453" s="3"/>
      <c r="LY453" s="3"/>
      <c r="LZ453" s="3"/>
      <c r="MA453" s="3"/>
      <c r="MB453" s="3"/>
      <c r="MC453" s="3"/>
      <c r="MD453" s="3"/>
      <c r="ME453" s="3"/>
      <c r="MF453" s="3"/>
      <c r="MG453" s="3"/>
      <c r="MH453" s="3"/>
      <c r="MI453" s="3"/>
      <c r="MJ453" s="3"/>
      <c r="MK453" s="3"/>
      <c r="ML453" s="3"/>
      <c r="MM453" s="3"/>
      <c r="MN453" s="3"/>
      <c r="MO453" s="3"/>
      <c r="MP453" s="3"/>
      <c r="MQ453" s="3"/>
      <c r="MR453" s="3"/>
      <c r="MS453" s="3"/>
      <c r="MT453" s="3"/>
      <c r="MU453" s="3"/>
      <c r="MV453" s="3"/>
      <c r="MW453" s="3"/>
      <c r="MX453" s="3"/>
      <c r="MY453" s="3"/>
      <c r="MZ453" s="3"/>
      <c r="NA453" s="3"/>
      <c r="NB453" s="3"/>
      <c r="NC453" s="3"/>
      <c r="ND453" s="3"/>
      <c r="NE453" s="3"/>
      <c r="NF453" s="3"/>
      <c r="NG453" s="3"/>
      <c r="NH453" s="3"/>
      <c r="NI453" s="3"/>
      <c r="NJ453" s="3"/>
      <c r="NK453" s="3"/>
      <c r="NL453" s="3"/>
      <c r="NM453" s="3"/>
      <c r="NN453" s="3"/>
      <c r="NO453" s="3"/>
      <c r="NP453" s="3"/>
      <c r="NQ453" s="3"/>
      <c r="NR453" s="3"/>
      <c r="NS453" s="3"/>
      <c r="NT453" s="3"/>
      <c r="NU453" s="3"/>
      <c r="NV453" s="3"/>
      <c r="NW453" s="3"/>
      <c r="NX453" s="3"/>
      <c r="NY453" s="3"/>
      <c r="NZ453" s="3"/>
      <c r="OA453" s="3"/>
      <c r="OB453" s="3"/>
      <c r="OC453" s="3"/>
      <c r="OD453" s="3"/>
      <c r="OE453" s="3"/>
      <c r="OF453" s="3"/>
      <c r="OG453" s="3"/>
      <c r="OH453" s="3"/>
      <c r="OI453" s="3"/>
      <c r="OJ453" s="3"/>
      <c r="OK453" s="3"/>
      <c r="OL453" s="3"/>
      <c r="OM453" s="3"/>
      <c r="ON453" s="3"/>
      <c r="OO453" s="3"/>
      <c r="OP453" s="3"/>
      <c r="OQ453" s="3"/>
      <c r="OR453" s="3"/>
      <c r="OS453" s="3"/>
      <c r="OT453" s="3"/>
      <c r="OU453" s="3"/>
      <c r="OV453" s="3"/>
      <c r="OW453" s="3"/>
      <c r="OX453" s="3"/>
      <c r="OY453" s="3"/>
      <c r="OZ453" s="3"/>
      <c r="PA453" s="3"/>
      <c r="PB453" s="3"/>
      <c r="PC453" s="3"/>
      <c r="PD453" s="3"/>
      <c r="PE453" s="3"/>
      <c r="PF453" s="3"/>
      <c r="PG453" s="3"/>
      <c r="PH453" s="3"/>
      <c r="PI453" s="3"/>
      <c r="PJ453" s="3"/>
      <c r="PK453" s="3"/>
      <c r="PL453" s="3"/>
      <c r="PM453" s="3"/>
      <c r="PN453" s="3"/>
      <c r="PO453" s="3"/>
      <c r="PP453" s="3"/>
      <c r="PQ453" s="3"/>
      <c r="PR453" s="3"/>
      <c r="PS453" s="3"/>
      <c r="PT453" s="3"/>
      <c r="PU453" s="3"/>
      <c r="PV453" s="3"/>
      <c r="PW453" s="3"/>
      <c r="PX453" s="3"/>
      <c r="PY453" s="3"/>
      <c r="PZ453" s="3"/>
      <c r="QA453" s="3"/>
      <c r="QB453" s="3"/>
      <c r="QC453" s="3"/>
      <c r="QD453" s="3"/>
      <c r="QE453" s="3"/>
      <c r="QF453" s="3"/>
      <c r="QG453" s="3"/>
      <c r="QH453" s="3"/>
      <c r="QI453" s="3"/>
      <c r="QJ453" s="3"/>
      <c r="QK453" s="3"/>
      <c r="QL453" s="3"/>
      <c r="QM453" s="3"/>
      <c r="QN453" s="3"/>
      <c r="QO453" s="3"/>
      <c r="QP453" s="3"/>
      <c r="QQ453" s="3"/>
      <c r="QR453" s="3"/>
      <c r="QS453" s="3"/>
      <c r="QT453" s="3"/>
      <c r="QU453" s="3"/>
      <c r="QV453" s="3"/>
      <c r="QW453" s="3"/>
      <c r="QX453" s="3"/>
      <c r="QY453" s="3"/>
      <c r="QZ453" s="3"/>
      <c r="RA453" s="3"/>
      <c r="RB453" s="3"/>
      <c r="RC453" s="3"/>
      <c r="RD453" s="3"/>
      <c r="RE453" s="3"/>
      <c r="RF453" s="3"/>
      <c r="RG453" s="3"/>
      <c r="RH453" s="3"/>
      <c r="RI453" s="3"/>
      <c r="RJ453" s="3"/>
      <c r="RK453" s="3"/>
      <c r="RL453" s="3"/>
      <c r="RM453" s="3"/>
      <c r="RN453" s="3"/>
      <c r="RO453" s="3"/>
      <c r="RP453" s="3"/>
      <c r="RQ453" s="3"/>
      <c r="RR453" s="3"/>
      <c r="RS453" s="3"/>
      <c r="RT453" s="3"/>
      <c r="RU453" s="3"/>
      <c r="RV453" s="3"/>
      <c r="RW453" s="3"/>
      <c r="RX453" s="3"/>
      <c r="RY453" s="3"/>
      <c r="RZ453" s="3"/>
      <c r="SA453" s="3"/>
      <c r="SB453" s="3"/>
      <c r="SC453" s="3"/>
      <c r="SD453" s="3"/>
      <c r="SE453" s="3"/>
      <c r="SF453" s="3"/>
      <c r="SG453" s="3"/>
      <c r="SH453" s="3"/>
      <c r="SI453" s="3"/>
      <c r="SJ453" s="3"/>
      <c r="SK453" s="3"/>
      <c r="SL453" s="3"/>
      <c r="SM453" s="3"/>
      <c r="SN453" s="3"/>
      <c r="SO453" s="3"/>
      <c r="SP453" s="3"/>
      <c r="SQ453" s="3"/>
      <c r="SR453" s="3"/>
      <c r="SS453" s="3"/>
      <c r="ST453" s="3"/>
      <c r="SU453" s="3"/>
      <c r="SV453" s="3"/>
      <c r="SW453" s="3"/>
      <c r="SX453" s="3"/>
      <c r="SY453" s="3"/>
      <c r="SZ453" s="3"/>
      <c r="TA453" s="3"/>
      <c r="TB453" s="3"/>
      <c r="TC453" s="3"/>
      <c r="TD453" s="3"/>
      <c r="TE453" s="3"/>
      <c r="TF453" s="3"/>
      <c r="TG453" s="3"/>
      <c r="TH453" s="3"/>
      <c r="TI453" s="3"/>
      <c r="TJ453" s="3"/>
      <c r="TK453" s="3"/>
      <c r="TL453" s="3"/>
      <c r="TM453" s="3"/>
      <c r="TN453" s="3"/>
      <c r="TO453" s="3"/>
      <c r="TP453" s="3"/>
      <c r="TQ453" s="3"/>
      <c r="TR453" s="3"/>
      <c r="TS453" s="3"/>
      <c r="TT453" s="3"/>
      <c r="TU453" s="3"/>
      <c r="TV453" s="3"/>
      <c r="TW453" s="3"/>
      <c r="TX453" s="3"/>
      <c r="TY453" s="3"/>
      <c r="TZ453" s="3"/>
      <c r="UA453" s="3"/>
      <c r="UB453" s="3"/>
      <c r="UC453" s="3"/>
      <c r="UD453" s="3"/>
      <c r="UE453" s="3"/>
      <c r="UF453" s="3"/>
      <c r="UG453" s="3"/>
      <c r="UH453" s="3"/>
      <c r="UI453" s="3"/>
      <c r="UJ453" s="3"/>
      <c r="UK453" s="3"/>
      <c r="UL453" s="3"/>
      <c r="UM453" s="3"/>
      <c r="UN453" s="3"/>
      <c r="UO453" s="3"/>
      <c r="UP453" s="3"/>
      <c r="UQ453" s="3"/>
      <c r="UR453" s="3"/>
      <c r="US453" s="3"/>
      <c r="UT453" s="3"/>
      <c r="UU453" s="3"/>
      <c r="UV453" s="3"/>
      <c r="UW453" s="3"/>
      <c r="UX453" s="3"/>
      <c r="UY453" s="3"/>
      <c r="UZ453" s="3"/>
      <c r="VA453" s="3"/>
      <c r="VB453" s="3"/>
      <c r="VC453" s="3"/>
      <c r="VD453" s="3"/>
      <c r="VE453" s="3"/>
      <c r="VF453" s="3"/>
      <c r="VG453" s="3"/>
      <c r="VH453" s="3"/>
      <c r="VI453" s="3"/>
      <c r="VJ453" s="3"/>
      <c r="VK453" s="3"/>
      <c r="VL453" s="3"/>
      <c r="VM453" s="3"/>
      <c r="VN453" s="3"/>
      <c r="VO453" s="3"/>
      <c r="VP453" s="3"/>
      <c r="VQ453" s="3"/>
      <c r="VR453" s="3"/>
      <c r="VS453" s="3"/>
      <c r="VT453" s="3"/>
      <c r="VU453" s="3"/>
      <c r="VV453" s="3"/>
      <c r="VW453" s="3"/>
      <c r="VX453" s="3"/>
      <c r="VY453" s="3"/>
      <c r="VZ453" s="3"/>
      <c r="WA453" s="3"/>
      <c r="WB453" s="3"/>
      <c r="WC453" s="3"/>
      <c r="WD453" s="3"/>
      <c r="WE453" s="3"/>
      <c r="WF453" s="3"/>
      <c r="WG453" s="3"/>
      <c r="WH453" s="3"/>
      <c r="WI453" s="3"/>
      <c r="WJ453" s="3"/>
      <c r="WK453" s="3"/>
      <c r="WL453" s="3"/>
      <c r="WM453" s="3"/>
      <c r="WN453" s="3"/>
      <c r="WO453" s="3"/>
      <c r="WP453" s="3"/>
      <c r="WQ453" s="3"/>
      <c r="WR453" s="3"/>
      <c r="WS453" s="3"/>
      <c r="WT453" s="3"/>
      <c r="WU453" s="3"/>
      <c r="WV453" s="3"/>
      <c r="WW453" s="3"/>
      <c r="WX453" s="3"/>
      <c r="WY453" s="3"/>
      <c r="WZ453" s="3"/>
      <c r="XA453" s="3"/>
      <c r="XB453" s="3"/>
      <c r="XC453" s="3"/>
      <c r="XD453" s="3"/>
      <c r="XE453" s="3"/>
      <c r="XF453" s="3"/>
      <c r="XG453" s="3"/>
      <c r="XH453" s="3"/>
      <c r="XI453" s="3"/>
      <c r="XJ453" s="3"/>
      <c r="XK453" s="3"/>
      <c r="XL453" s="3"/>
      <c r="XM453" s="3"/>
      <c r="XN453" s="3"/>
      <c r="XO453" s="3"/>
      <c r="XP453" s="3"/>
      <c r="XQ453" s="3"/>
      <c r="XR453" s="3"/>
      <c r="XS453" s="3"/>
      <c r="XT453" s="3"/>
      <c r="XU453" s="3"/>
      <c r="XV453" s="3"/>
      <c r="XW453" s="3"/>
      <c r="XX453" s="3"/>
      <c r="XY453" s="3"/>
      <c r="XZ453" s="3"/>
      <c r="YA453" s="3"/>
      <c r="YB453" s="3"/>
      <c r="YC453" s="3"/>
      <c r="YD453" s="3"/>
      <c r="YE453" s="3"/>
      <c r="YF453" s="3"/>
      <c r="YG453" s="3"/>
      <c r="YH453" s="3"/>
      <c r="YI453" s="3"/>
      <c r="YJ453" s="3"/>
      <c r="YK453" s="3"/>
      <c r="YL453" s="3"/>
      <c r="YM453" s="3"/>
      <c r="YN453" s="3"/>
      <c r="YO453" s="3"/>
      <c r="YP453" s="3"/>
      <c r="YQ453" s="3"/>
      <c r="YR453" s="3"/>
      <c r="YS453" s="3"/>
      <c r="YT453" s="3"/>
      <c r="YU453" s="3"/>
      <c r="YV453" s="3"/>
      <c r="YW453" s="3"/>
      <c r="YX453" s="3"/>
      <c r="YY453" s="3"/>
      <c r="YZ453" s="3"/>
      <c r="ZA453" s="3"/>
      <c r="ZB453" s="3"/>
      <c r="ZC453" s="3"/>
      <c r="ZD453" s="3"/>
      <c r="ZE453" s="3"/>
      <c r="ZF453" s="3"/>
      <c r="ZG453" s="3"/>
      <c r="ZH453" s="3"/>
      <c r="ZI453" s="3"/>
      <c r="ZJ453" s="3"/>
      <c r="ZK453" s="3"/>
      <c r="ZL453" s="3"/>
      <c r="ZM453" s="3"/>
      <c r="ZN453" s="3"/>
      <c r="ZO453" s="3"/>
      <c r="ZP453" s="3"/>
      <c r="ZQ453" s="3"/>
      <c r="ZR453" s="3"/>
      <c r="ZS453" s="3"/>
      <c r="ZT453" s="3"/>
      <c r="ZU453" s="3"/>
      <c r="ZV453" s="3"/>
      <c r="ZW453" s="3"/>
      <c r="ZX453" s="3"/>
      <c r="ZY453" s="3"/>
      <c r="ZZ453" s="3"/>
      <c r="AAA453" s="3"/>
      <c r="AAB453" s="3"/>
      <c r="AAC453" s="3"/>
      <c r="AAD453" s="3"/>
      <c r="AAE453" s="3"/>
      <c r="AAF453" s="3"/>
      <c r="AAG453" s="3"/>
      <c r="AAH453" s="3"/>
      <c r="AAI453" s="3"/>
      <c r="AAJ453" s="3"/>
      <c r="AAK453" s="3"/>
      <c r="AAL453" s="3"/>
      <c r="AAM453" s="3"/>
      <c r="AAN453" s="3"/>
      <c r="AAO453" s="3"/>
      <c r="AAP453" s="3"/>
      <c r="AAQ453" s="3"/>
      <c r="AAR453" s="3"/>
      <c r="AAS453" s="3"/>
      <c r="AAT453" s="3"/>
      <c r="AAU453" s="3"/>
      <c r="AAV453" s="3"/>
      <c r="AAW453" s="3"/>
      <c r="AAX453" s="3"/>
      <c r="AAY453" s="3"/>
      <c r="AAZ453" s="3"/>
      <c r="ABA453" s="3"/>
      <c r="ABB453" s="3"/>
      <c r="ABC453" s="3"/>
      <c r="ABD453" s="3"/>
      <c r="ABE453" s="3"/>
      <c r="ABF453" s="3"/>
      <c r="ABG453" s="3"/>
      <c r="ABH453" s="3"/>
      <c r="ABI453" s="3"/>
      <c r="ABJ453" s="3"/>
      <c r="ABK453" s="3"/>
      <c r="ABL453" s="3"/>
      <c r="ABM453" s="3"/>
      <c r="ABN453" s="3"/>
      <c r="ABO453" s="3"/>
      <c r="ABP453" s="3"/>
      <c r="ABQ453" s="3"/>
      <c r="ABR453" s="3"/>
      <c r="ABS453" s="3"/>
      <c r="ABT453" s="3"/>
      <c r="ABU453" s="3"/>
      <c r="ABV453" s="3"/>
      <c r="ABW453" s="3"/>
      <c r="ABX453" s="3"/>
      <c r="ABY453" s="3"/>
      <c r="ABZ453" s="3"/>
      <c r="ACA453" s="3"/>
      <c r="ACB453" s="3"/>
      <c r="ACC453" s="3"/>
      <c r="ACD453" s="3"/>
      <c r="ACE453" s="3"/>
      <c r="ACF453" s="3"/>
      <c r="ACG453" s="3"/>
      <c r="ACH453" s="3"/>
      <c r="ACI453" s="3"/>
      <c r="ACJ453" s="3"/>
      <c r="ACK453" s="3"/>
      <c r="ACL453" s="3"/>
      <c r="ACM453" s="3"/>
      <c r="ACN453" s="3"/>
      <c r="ACO453" s="3"/>
      <c r="ACP453" s="3"/>
      <c r="ACQ453" s="3"/>
      <c r="ACR453" s="3"/>
      <c r="ACS453" s="3"/>
      <c r="ACT453" s="3"/>
      <c r="ACU453" s="3"/>
      <c r="ACV453" s="3"/>
      <c r="ACW453" s="3"/>
      <c r="ACX453" s="3"/>
      <c r="ACY453" s="3"/>
      <c r="ACZ453" s="3"/>
      <c r="ADA453" s="3"/>
      <c r="ADB453" s="3"/>
      <c r="ADC453" s="3"/>
      <c r="ADD453" s="3"/>
      <c r="ADE453" s="3"/>
      <c r="ADF453" s="3"/>
      <c r="ADG453" s="3"/>
      <c r="ADH453" s="3"/>
      <c r="ADI453" s="3"/>
      <c r="ADJ453" s="3"/>
      <c r="ADK453" s="3"/>
      <c r="ADL453" s="3"/>
      <c r="ADM453" s="3"/>
      <c r="ADN453" s="3"/>
      <c r="ADO453" s="3"/>
      <c r="ADP453" s="3"/>
      <c r="ADQ453" s="3"/>
      <c r="ADR453" s="3"/>
      <c r="ADS453" s="3"/>
      <c r="ADT453" s="3"/>
      <c r="ADU453" s="3"/>
      <c r="ADV453" s="3"/>
      <c r="ADW453" s="3"/>
      <c r="ADX453" s="3"/>
      <c r="ADY453" s="3"/>
      <c r="ADZ453" s="3"/>
      <c r="AEA453" s="3"/>
      <c r="AEB453" s="3"/>
      <c r="AEC453" s="3"/>
      <c r="AED453" s="3"/>
      <c r="AEE453" s="3"/>
      <c r="AEF453" s="3"/>
      <c r="AEG453" s="3"/>
      <c r="AEH453" s="3"/>
      <c r="AEI453" s="3"/>
      <c r="AEJ453" s="3"/>
      <c r="AEK453" s="3"/>
      <c r="AEL453" s="3"/>
      <c r="AEM453" s="3"/>
      <c r="AEN453" s="3"/>
      <c r="AEO453" s="3"/>
      <c r="AEP453" s="3"/>
      <c r="AEQ453" s="3"/>
      <c r="AER453" s="3"/>
      <c r="AES453" s="3"/>
      <c r="AET453" s="3"/>
      <c r="AEU453" s="3"/>
      <c r="AEV453" s="3"/>
      <c r="AEW453" s="3"/>
      <c r="AEX453" s="3"/>
      <c r="AEY453" s="3"/>
      <c r="AEZ453" s="3"/>
      <c r="AFA453" s="3"/>
      <c r="AFB453" s="3"/>
      <c r="AFC453" s="3"/>
      <c r="AFD453" s="3"/>
      <c r="AFE453" s="3"/>
      <c r="AFF453" s="3"/>
      <c r="AFG453" s="3"/>
      <c r="AFH453" s="3"/>
      <c r="AFI453" s="3"/>
      <c r="AFJ453" s="3"/>
      <c r="AFK453" s="3"/>
      <c r="AFL453" s="3"/>
      <c r="AFM453" s="3"/>
      <c r="AFN453" s="3"/>
      <c r="AFO453" s="3"/>
      <c r="AFP453" s="3"/>
      <c r="AFQ453" s="3"/>
      <c r="AFR453" s="3"/>
      <c r="AFS453" s="3"/>
      <c r="AFT453" s="3"/>
      <c r="AFU453" s="3"/>
      <c r="AFV453" s="3"/>
      <c r="AFW453" s="3"/>
      <c r="AFX453" s="3"/>
      <c r="AFY453" s="3"/>
      <c r="AFZ453" s="3"/>
      <c r="AGA453" s="3"/>
      <c r="AGB453" s="3"/>
      <c r="AGC453" s="3"/>
      <c r="AGD453" s="3"/>
      <c r="AGE453" s="3"/>
      <c r="AGF453" s="3"/>
      <c r="AGG453" s="3"/>
      <c r="AGH453" s="3"/>
      <c r="AGI453" s="3"/>
      <c r="AGJ453" s="3"/>
      <c r="AGK453" s="3"/>
      <c r="AGL453" s="3"/>
      <c r="AGM453" s="3"/>
      <c r="AGN453" s="3"/>
      <c r="AGO453" s="3"/>
      <c r="AGP453" s="3"/>
      <c r="AGQ453" s="3"/>
      <c r="AGR453" s="3"/>
      <c r="AGS453" s="3"/>
      <c r="AGT453" s="3"/>
      <c r="AGU453" s="3"/>
      <c r="AGV453" s="3"/>
      <c r="AGW453" s="3"/>
      <c r="AGX453" s="3"/>
      <c r="AGY453" s="3"/>
      <c r="AGZ453" s="3"/>
      <c r="AHA453" s="3"/>
      <c r="AHB453" s="3"/>
      <c r="AHC453" s="3"/>
      <c r="AHD453" s="3"/>
      <c r="AHE453" s="3"/>
      <c r="AHF453" s="3"/>
      <c r="AHG453" s="3"/>
      <c r="AHH453" s="3"/>
      <c r="AHI453" s="3"/>
      <c r="AHJ453" s="3"/>
      <c r="AHK453" s="3"/>
      <c r="AHL453" s="3"/>
      <c r="AHM453" s="3"/>
      <c r="AHN453" s="3"/>
      <c r="AHO453" s="3"/>
      <c r="AHP453" s="3"/>
      <c r="AHQ453" s="3"/>
      <c r="AHR453" s="3"/>
      <c r="AHS453" s="3"/>
      <c r="AHT453" s="3"/>
      <c r="AHU453" s="3"/>
      <c r="AHV453" s="3"/>
      <c r="AHW453" s="3"/>
      <c r="AHX453" s="3"/>
      <c r="AHY453" s="3"/>
      <c r="AHZ453" s="3"/>
      <c r="AIA453" s="3"/>
      <c r="AIB453" s="3"/>
      <c r="AIC453" s="3"/>
      <c r="AID453" s="3"/>
      <c r="AIE453" s="3"/>
      <c r="AIF453" s="3"/>
      <c r="AIG453" s="3"/>
      <c r="AIH453" s="3"/>
      <c r="AII453" s="3"/>
      <c r="AIJ453" s="3"/>
      <c r="AIK453" s="3"/>
      <c r="AIL453" s="3"/>
      <c r="AIM453" s="3"/>
      <c r="AIN453" s="3"/>
      <c r="AIO453" s="3"/>
      <c r="AIP453" s="3"/>
      <c r="AIQ453" s="3"/>
      <c r="AIR453" s="3"/>
      <c r="AIS453" s="3"/>
      <c r="AIT453" s="3"/>
      <c r="AIU453" s="3"/>
      <c r="AIV453" s="3"/>
      <c r="AIW453" s="3"/>
      <c r="AIX453" s="3"/>
      <c r="AIY453" s="3"/>
      <c r="AIZ453" s="3"/>
      <c r="AJA453" s="3"/>
      <c r="AJB453" s="3"/>
      <c r="AJC453" s="3"/>
      <c r="AJD453" s="3"/>
      <c r="AJE453" s="3"/>
      <c r="AJF453" s="3"/>
      <c r="AJG453" s="3"/>
      <c r="AJH453" s="3"/>
      <c r="AJI453" s="3"/>
      <c r="AJJ453" s="3"/>
      <c r="AJK453" s="3"/>
      <c r="AJL453" s="3"/>
      <c r="AJM453" s="3"/>
      <c r="AJN453" s="3"/>
      <c r="AJO453" s="3"/>
      <c r="AJP453" s="3"/>
      <c r="AJQ453" s="3"/>
      <c r="AJR453" s="3"/>
      <c r="AJS453" s="3"/>
      <c r="AJT453" s="3"/>
      <c r="AJU453" s="3"/>
      <c r="AJV453" s="3"/>
      <c r="AJW453" s="3"/>
      <c r="AJX453" s="3"/>
      <c r="AJY453" s="3"/>
      <c r="AJZ453" s="3"/>
      <c r="AKA453" s="3"/>
      <c r="AKB453" s="3"/>
      <c r="AKC453" s="3"/>
      <c r="AKD453" s="3"/>
      <c r="AKE453" s="3"/>
      <c r="AKF453" s="3"/>
      <c r="AKG453" s="3"/>
      <c r="AKH453" s="3"/>
      <c r="AKI453" s="3"/>
      <c r="AKJ453" s="3"/>
      <c r="AKK453" s="3"/>
      <c r="AKL453" s="3"/>
      <c r="AKM453" s="3"/>
      <c r="AKN453" s="3"/>
      <c r="AKO453" s="3"/>
      <c r="AKP453" s="3"/>
      <c r="AKQ453" s="3"/>
      <c r="AKR453" s="3"/>
      <c r="AKS453" s="3"/>
      <c r="AKT453" s="3"/>
      <c r="AKU453" s="3"/>
      <c r="AKV453" s="3"/>
      <c r="AKW453" s="3"/>
      <c r="AKX453" s="3"/>
      <c r="AKY453" s="3"/>
      <c r="AKZ453" s="3"/>
      <c r="ALA453" s="3"/>
      <c r="ALB453" s="3"/>
      <c r="ALC453" s="3"/>
      <c r="ALD453" s="3"/>
      <c r="ALE453" s="3"/>
      <c r="ALF453" s="3"/>
      <c r="ALG453" s="3"/>
      <c r="ALH453" s="3"/>
      <c r="ALI453" s="3"/>
      <c r="ALJ453" s="3"/>
      <c r="ALK453" s="3"/>
      <c r="ALL453" s="3"/>
      <c r="ALM453" s="3"/>
      <c r="ALN453" s="3"/>
      <c r="ALO453" s="3"/>
      <c r="ALP453" s="3"/>
      <c r="ALQ453" s="3"/>
      <c r="ALR453" s="3"/>
      <c r="ALS453" s="3"/>
      <c r="ALT453" s="3"/>
      <c r="ALU453" s="3"/>
      <c r="ALV453" s="3"/>
      <c r="ALW453" s="3"/>
      <c r="ALX453" s="3"/>
      <c r="ALY453" s="3"/>
      <c r="ALZ453" s="3"/>
      <c r="AMA453" s="3"/>
      <c r="AMB453" s="3"/>
      <c r="AMC453" s="3"/>
      <c r="AMD453" s="3"/>
      <c r="AME453" s="3"/>
      <c r="AMF453" s="3"/>
      <c r="AMG453" s="3"/>
      <c r="AMH453" s="3"/>
      <c r="AMI453" s="3"/>
      <c r="AMJ453" s="3"/>
    </row>
    <row r="454" spans="1:1024" s="45" customFormat="1" ht="38.450000000000003" customHeight="1">
      <c r="A454" s="451"/>
      <c r="B454" s="453"/>
      <c r="C454" s="390"/>
      <c r="D454" s="448"/>
      <c r="E454" s="441"/>
      <c r="F454" s="441"/>
      <c r="G454" s="441"/>
      <c r="H454" s="441"/>
      <c r="I454" s="446"/>
      <c r="J454" s="441"/>
      <c r="K454" s="441"/>
      <c r="L454" s="441"/>
      <c r="M454" s="441"/>
      <c r="N454" s="441"/>
      <c r="O454" s="441"/>
      <c r="P454" s="441"/>
      <c r="Q454" s="26" t="s">
        <v>39</v>
      </c>
      <c r="R454" s="26" t="s">
        <v>43</v>
      </c>
      <c r="S454" s="441"/>
      <c r="T454" s="441"/>
      <c r="U454" s="26"/>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c r="GO454" s="3"/>
      <c r="GP454" s="3"/>
      <c r="GQ454" s="3"/>
      <c r="GR454" s="3"/>
      <c r="GS454" s="3"/>
      <c r="GT454" s="3"/>
      <c r="GU454" s="3"/>
      <c r="GV454" s="3"/>
      <c r="GW454" s="3"/>
      <c r="GX454" s="3"/>
      <c r="GY454" s="3"/>
      <c r="GZ454" s="3"/>
      <c r="HA454" s="3"/>
      <c r="HB454" s="3"/>
      <c r="HC454" s="3"/>
      <c r="HD454" s="3"/>
      <c r="HE454" s="3"/>
      <c r="HF454" s="3"/>
      <c r="HG454" s="3"/>
      <c r="HH454" s="3"/>
      <c r="HI454" s="3"/>
      <c r="HJ454" s="3"/>
      <c r="HK454" s="3"/>
      <c r="HL454" s="3"/>
      <c r="HM454" s="3"/>
      <c r="HN454" s="3"/>
      <c r="HO454" s="3"/>
      <c r="HP454" s="3"/>
      <c r="HQ454" s="3"/>
      <c r="HR454" s="3"/>
      <c r="HS454" s="3"/>
      <c r="HT454" s="3"/>
      <c r="HU454" s="3"/>
      <c r="HV454" s="3"/>
      <c r="HW454" s="3"/>
      <c r="HX454" s="3"/>
      <c r="HY454" s="3"/>
      <c r="HZ454" s="3"/>
      <c r="IA454" s="3"/>
      <c r="IB454" s="3"/>
      <c r="IC454" s="3"/>
      <c r="ID454" s="3"/>
      <c r="IE454" s="3"/>
      <c r="IF454" s="3"/>
      <c r="IG454" s="3"/>
      <c r="IH454" s="3"/>
      <c r="II454" s="3"/>
      <c r="IJ454" s="3"/>
      <c r="IK454" s="3"/>
      <c r="IL454" s="3"/>
      <c r="IM454" s="3"/>
      <c r="IN454" s="3"/>
      <c r="IO454" s="3"/>
      <c r="IP454" s="3"/>
      <c r="IQ454" s="3"/>
      <c r="IR454" s="3"/>
      <c r="IS454" s="3"/>
      <c r="IT454" s="3"/>
      <c r="IU454" s="3"/>
      <c r="IV454" s="3"/>
      <c r="IW454" s="3"/>
      <c r="IX454" s="3"/>
      <c r="IY454" s="3"/>
      <c r="IZ454" s="3"/>
      <c r="JA454" s="3"/>
      <c r="JB454" s="3"/>
      <c r="JC454" s="3"/>
      <c r="JD454" s="3"/>
      <c r="JE454" s="3"/>
      <c r="JF454" s="3"/>
      <c r="JG454" s="3"/>
      <c r="JH454" s="3"/>
      <c r="JI454" s="3"/>
      <c r="JJ454" s="3"/>
      <c r="JK454" s="3"/>
      <c r="JL454" s="3"/>
      <c r="JM454" s="3"/>
      <c r="JN454" s="3"/>
      <c r="JO454" s="3"/>
      <c r="JP454" s="3"/>
      <c r="JQ454" s="3"/>
      <c r="JR454" s="3"/>
      <c r="JS454" s="3"/>
      <c r="JT454" s="3"/>
      <c r="JU454" s="3"/>
      <c r="JV454" s="3"/>
      <c r="JW454" s="3"/>
      <c r="JX454" s="3"/>
      <c r="JY454" s="3"/>
      <c r="JZ454" s="3"/>
      <c r="KA454" s="3"/>
      <c r="KB454" s="3"/>
      <c r="KC454" s="3"/>
      <c r="KD454" s="3"/>
      <c r="KE454" s="3"/>
      <c r="KF454" s="3"/>
      <c r="KG454" s="3"/>
      <c r="KH454" s="3"/>
      <c r="KI454" s="3"/>
      <c r="KJ454" s="3"/>
      <c r="KK454" s="3"/>
      <c r="KL454" s="3"/>
      <c r="KM454" s="3"/>
      <c r="KN454" s="3"/>
      <c r="KO454" s="3"/>
      <c r="KP454" s="3"/>
      <c r="KQ454" s="3"/>
      <c r="KR454" s="3"/>
      <c r="KS454" s="3"/>
      <c r="KT454" s="3"/>
      <c r="KU454" s="3"/>
      <c r="KV454" s="3"/>
      <c r="KW454" s="3"/>
      <c r="KX454" s="3"/>
      <c r="KY454" s="3"/>
      <c r="KZ454" s="3"/>
      <c r="LA454" s="3"/>
      <c r="LB454" s="3"/>
      <c r="LC454" s="3"/>
      <c r="LD454" s="3"/>
      <c r="LE454" s="3"/>
      <c r="LF454" s="3"/>
      <c r="LG454" s="3"/>
      <c r="LH454" s="3"/>
      <c r="LI454" s="3"/>
      <c r="LJ454" s="3"/>
      <c r="LK454" s="3"/>
      <c r="LL454" s="3"/>
      <c r="LM454" s="3"/>
      <c r="LN454" s="3"/>
      <c r="LO454" s="3"/>
      <c r="LP454" s="3"/>
      <c r="LQ454" s="3"/>
      <c r="LR454" s="3"/>
      <c r="LS454" s="3"/>
      <c r="LT454" s="3"/>
      <c r="LU454" s="3"/>
      <c r="LV454" s="3"/>
      <c r="LW454" s="3"/>
      <c r="LX454" s="3"/>
      <c r="LY454" s="3"/>
      <c r="LZ454" s="3"/>
      <c r="MA454" s="3"/>
      <c r="MB454" s="3"/>
      <c r="MC454" s="3"/>
      <c r="MD454" s="3"/>
      <c r="ME454" s="3"/>
      <c r="MF454" s="3"/>
      <c r="MG454" s="3"/>
      <c r="MH454" s="3"/>
      <c r="MI454" s="3"/>
      <c r="MJ454" s="3"/>
      <c r="MK454" s="3"/>
      <c r="ML454" s="3"/>
      <c r="MM454" s="3"/>
      <c r="MN454" s="3"/>
      <c r="MO454" s="3"/>
      <c r="MP454" s="3"/>
      <c r="MQ454" s="3"/>
      <c r="MR454" s="3"/>
      <c r="MS454" s="3"/>
      <c r="MT454" s="3"/>
      <c r="MU454" s="3"/>
      <c r="MV454" s="3"/>
      <c r="MW454" s="3"/>
      <c r="MX454" s="3"/>
      <c r="MY454" s="3"/>
      <c r="MZ454" s="3"/>
      <c r="NA454" s="3"/>
      <c r="NB454" s="3"/>
      <c r="NC454" s="3"/>
      <c r="ND454" s="3"/>
      <c r="NE454" s="3"/>
      <c r="NF454" s="3"/>
      <c r="NG454" s="3"/>
      <c r="NH454" s="3"/>
      <c r="NI454" s="3"/>
      <c r="NJ454" s="3"/>
      <c r="NK454" s="3"/>
      <c r="NL454" s="3"/>
      <c r="NM454" s="3"/>
      <c r="NN454" s="3"/>
      <c r="NO454" s="3"/>
      <c r="NP454" s="3"/>
      <c r="NQ454" s="3"/>
      <c r="NR454" s="3"/>
      <c r="NS454" s="3"/>
      <c r="NT454" s="3"/>
      <c r="NU454" s="3"/>
      <c r="NV454" s="3"/>
      <c r="NW454" s="3"/>
      <c r="NX454" s="3"/>
      <c r="NY454" s="3"/>
      <c r="NZ454" s="3"/>
      <c r="OA454" s="3"/>
      <c r="OB454" s="3"/>
      <c r="OC454" s="3"/>
      <c r="OD454" s="3"/>
      <c r="OE454" s="3"/>
      <c r="OF454" s="3"/>
      <c r="OG454" s="3"/>
      <c r="OH454" s="3"/>
      <c r="OI454" s="3"/>
      <c r="OJ454" s="3"/>
      <c r="OK454" s="3"/>
      <c r="OL454" s="3"/>
      <c r="OM454" s="3"/>
      <c r="ON454" s="3"/>
      <c r="OO454" s="3"/>
      <c r="OP454" s="3"/>
      <c r="OQ454" s="3"/>
      <c r="OR454" s="3"/>
      <c r="OS454" s="3"/>
      <c r="OT454" s="3"/>
      <c r="OU454" s="3"/>
      <c r="OV454" s="3"/>
      <c r="OW454" s="3"/>
      <c r="OX454" s="3"/>
      <c r="OY454" s="3"/>
      <c r="OZ454" s="3"/>
      <c r="PA454" s="3"/>
      <c r="PB454" s="3"/>
      <c r="PC454" s="3"/>
      <c r="PD454" s="3"/>
      <c r="PE454" s="3"/>
      <c r="PF454" s="3"/>
      <c r="PG454" s="3"/>
      <c r="PH454" s="3"/>
      <c r="PI454" s="3"/>
      <c r="PJ454" s="3"/>
      <c r="PK454" s="3"/>
      <c r="PL454" s="3"/>
      <c r="PM454" s="3"/>
      <c r="PN454" s="3"/>
      <c r="PO454" s="3"/>
      <c r="PP454" s="3"/>
      <c r="PQ454" s="3"/>
      <c r="PR454" s="3"/>
      <c r="PS454" s="3"/>
      <c r="PT454" s="3"/>
      <c r="PU454" s="3"/>
      <c r="PV454" s="3"/>
      <c r="PW454" s="3"/>
      <c r="PX454" s="3"/>
      <c r="PY454" s="3"/>
      <c r="PZ454" s="3"/>
      <c r="QA454" s="3"/>
      <c r="QB454" s="3"/>
      <c r="QC454" s="3"/>
      <c r="QD454" s="3"/>
      <c r="QE454" s="3"/>
      <c r="QF454" s="3"/>
      <c r="QG454" s="3"/>
      <c r="QH454" s="3"/>
      <c r="QI454" s="3"/>
      <c r="QJ454" s="3"/>
      <c r="QK454" s="3"/>
      <c r="QL454" s="3"/>
      <c r="QM454" s="3"/>
      <c r="QN454" s="3"/>
      <c r="QO454" s="3"/>
      <c r="QP454" s="3"/>
      <c r="QQ454" s="3"/>
      <c r="QR454" s="3"/>
      <c r="QS454" s="3"/>
      <c r="QT454" s="3"/>
      <c r="QU454" s="3"/>
      <c r="QV454" s="3"/>
      <c r="QW454" s="3"/>
      <c r="QX454" s="3"/>
      <c r="QY454" s="3"/>
      <c r="QZ454" s="3"/>
      <c r="RA454" s="3"/>
      <c r="RB454" s="3"/>
      <c r="RC454" s="3"/>
      <c r="RD454" s="3"/>
      <c r="RE454" s="3"/>
      <c r="RF454" s="3"/>
      <c r="RG454" s="3"/>
      <c r="RH454" s="3"/>
      <c r="RI454" s="3"/>
      <c r="RJ454" s="3"/>
      <c r="RK454" s="3"/>
      <c r="RL454" s="3"/>
      <c r="RM454" s="3"/>
      <c r="RN454" s="3"/>
      <c r="RO454" s="3"/>
      <c r="RP454" s="3"/>
      <c r="RQ454" s="3"/>
      <c r="RR454" s="3"/>
      <c r="RS454" s="3"/>
      <c r="RT454" s="3"/>
      <c r="RU454" s="3"/>
      <c r="RV454" s="3"/>
      <c r="RW454" s="3"/>
      <c r="RX454" s="3"/>
      <c r="RY454" s="3"/>
      <c r="RZ454" s="3"/>
      <c r="SA454" s="3"/>
      <c r="SB454" s="3"/>
      <c r="SC454" s="3"/>
      <c r="SD454" s="3"/>
      <c r="SE454" s="3"/>
      <c r="SF454" s="3"/>
      <c r="SG454" s="3"/>
      <c r="SH454" s="3"/>
      <c r="SI454" s="3"/>
      <c r="SJ454" s="3"/>
      <c r="SK454" s="3"/>
      <c r="SL454" s="3"/>
      <c r="SM454" s="3"/>
      <c r="SN454" s="3"/>
      <c r="SO454" s="3"/>
      <c r="SP454" s="3"/>
      <c r="SQ454" s="3"/>
      <c r="SR454" s="3"/>
      <c r="SS454" s="3"/>
      <c r="ST454" s="3"/>
      <c r="SU454" s="3"/>
      <c r="SV454" s="3"/>
      <c r="SW454" s="3"/>
      <c r="SX454" s="3"/>
      <c r="SY454" s="3"/>
      <c r="SZ454" s="3"/>
      <c r="TA454" s="3"/>
      <c r="TB454" s="3"/>
      <c r="TC454" s="3"/>
      <c r="TD454" s="3"/>
      <c r="TE454" s="3"/>
      <c r="TF454" s="3"/>
      <c r="TG454" s="3"/>
      <c r="TH454" s="3"/>
      <c r="TI454" s="3"/>
      <c r="TJ454" s="3"/>
      <c r="TK454" s="3"/>
      <c r="TL454" s="3"/>
      <c r="TM454" s="3"/>
      <c r="TN454" s="3"/>
      <c r="TO454" s="3"/>
      <c r="TP454" s="3"/>
      <c r="TQ454" s="3"/>
      <c r="TR454" s="3"/>
      <c r="TS454" s="3"/>
      <c r="TT454" s="3"/>
      <c r="TU454" s="3"/>
      <c r="TV454" s="3"/>
      <c r="TW454" s="3"/>
      <c r="TX454" s="3"/>
      <c r="TY454" s="3"/>
      <c r="TZ454" s="3"/>
      <c r="UA454" s="3"/>
      <c r="UB454" s="3"/>
      <c r="UC454" s="3"/>
      <c r="UD454" s="3"/>
      <c r="UE454" s="3"/>
      <c r="UF454" s="3"/>
      <c r="UG454" s="3"/>
      <c r="UH454" s="3"/>
      <c r="UI454" s="3"/>
      <c r="UJ454" s="3"/>
      <c r="UK454" s="3"/>
      <c r="UL454" s="3"/>
      <c r="UM454" s="3"/>
      <c r="UN454" s="3"/>
      <c r="UO454" s="3"/>
      <c r="UP454" s="3"/>
      <c r="UQ454" s="3"/>
      <c r="UR454" s="3"/>
      <c r="US454" s="3"/>
      <c r="UT454" s="3"/>
      <c r="UU454" s="3"/>
      <c r="UV454" s="3"/>
      <c r="UW454" s="3"/>
      <c r="UX454" s="3"/>
      <c r="UY454" s="3"/>
      <c r="UZ454" s="3"/>
      <c r="VA454" s="3"/>
      <c r="VB454" s="3"/>
      <c r="VC454" s="3"/>
      <c r="VD454" s="3"/>
      <c r="VE454" s="3"/>
      <c r="VF454" s="3"/>
      <c r="VG454" s="3"/>
      <c r="VH454" s="3"/>
      <c r="VI454" s="3"/>
      <c r="VJ454" s="3"/>
      <c r="VK454" s="3"/>
      <c r="VL454" s="3"/>
      <c r="VM454" s="3"/>
      <c r="VN454" s="3"/>
      <c r="VO454" s="3"/>
      <c r="VP454" s="3"/>
      <c r="VQ454" s="3"/>
      <c r="VR454" s="3"/>
      <c r="VS454" s="3"/>
      <c r="VT454" s="3"/>
      <c r="VU454" s="3"/>
      <c r="VV454" s="3"/>
      <c r="VW454" s="3"/>
      <c r="VX454" s="3"/>
      <c r="VY454" s="3"/>
      <c r="VZ454" s="3"/>
      <c r="WA454" s="3"/>
      <c r="WB454" s="3"/>
      <c r="WC454" s="3"/>
      <c r="WD454" s="3"/>
      <c r="WE454" s="3"/>
      <c r="WF454" s="3"/>
      <c r="WG454" s="3"/>
      <c r="WH454" s="3"/>
      <c r="WI454" s="3"/>
      <c r="WJ454" s="3"/>
      <c r="WK454" s="3"/>
      <c r="WL454" s="3"/>
      <c r="WM454" s="3"/>
      <c r="WN454" s="3"/>
      <c r="WO454" s="3"/>
      <c r="WP454" s="3"/>
      <c r="WQ454" s="3"/>
      <c r="WR454" s="3"/>
      <c r="WS454" s="3"/>
      <c r="WT454" s="3"/>
      <c r="WU454" s="3"/>
      <c r="WV454" s="3"/>
      <c r="WW454" s="3"/>
      <c r="WX454" s="3"/>
      <c r="WY454" s="3"/>
      <c r="WZ454" s="3"/>
      <c r="XA454" s="3"/>
      <c r="XB454" s="3"/>
      <c r="XC454" s="3"/>
      <c r="XD454" s="3"/>
      <c r="XE454" s="3"/>
      <c r="XF454" s="3"/>
      <c r="XG454" s="3"/>
      <c r="XH454" s="3"/>
      <c r="XI454" s="3"/>
      <c r="XJ454" s="3"/>
      <c r="XK454" s="3"/>
      <c r="XL454" s="3"/>
      <c r="XM454" s="3"/>
      <c r="XN454" s="3"/>
      <c r="XO454" s="3"/>
      <c r="XP454" s="3"/>
      <c r="XQ454" s="3"/>
      <c r="XR454" s="3"/>
      <c r="XS454" s="3"/>
      <c r="XT454" s="3"/>
      <c r="XU454" s="3"/>
      <c r="XV454" s="3"/>
      <c r="XW454" s="3"/>
      <c r="XX454" s="3"/>
      <c r="XY454" s="3"/>
      <c r="XZ454" s="3"/>
      <c r="YA454" s="3"/>
      <c r="YB454" s="3"/>
      <c r="YC454" s="3"/>
      <c r="YD454" s="3"/>
      <c r="YE454" s="3"/>
      <c r="YF454" s="3"/>
      <c r="YG454" s="3"/>
      <c r="YH454" s="3"/>
      <c r="YI454" s="3"/>
      <c r="YJ454" s="3"/>
      <c r="YK454" s="3"/>
      <c r="YL454" s="3"/>
      <c r="YM454" s="3"/>
      <c r="YN454" s="3"/>
      <c r="YO454" s="3"/>
      <c r="YP454" s="3"/>
      <c r="YQ454" s="3"/>
      <c r="YR454" s="3"/>
      <c r="YS454" s="3"/>
      <c r="YT454" s="3"/>
      <c r="YU454" s="3"/>
      <c r="YV454" s="3"/>
      <c r="YW454" s="3"/>
      <c r="YX454" s="3"/>
      <c r="YY454" s="3"/>
      <c r="YZ454" s="3"/>
      <c r="ZA454" s="3"/>
      <c r="ZB454" s="3"/>
      <c r="ZC454" s="3"/>
      <c r="ZD454" s="3"/>
      <c r="ZE454" s="3"/>
      <c r="ZF454" s="3"/>
      <c r="ZG454" s="3"/>
      <c r="ZH454" s="3"/>
      <c r="ZI454" s="3"/>
      <c r="ZJ454" s="3"/>
      <c r="ZK454" s="3"/>
      <c r="ZL454" s="3"/>
      <c r="ZM454" s="3"/>
      <c r="ZN454" s="3"/>
      <c r="ZO454" s="3"/>
      <c r="ZP454" s="3"/>
      <c r="ZQ454" s="3"/>
      <c r="ZR454" s="3"/>
      <c r="ZS454" s="3"/>
      <c r="ZT454" s="3"/>
      <c r="ZU454" s="3"/>
      <c r="ZV454" s="3"/>
      <c r="ZW454" s="3"/>
      <c r="ZX454" s="3"/>
      <c r="ZY454" s="3"/>
      <c r="ZZ454" s="3"/>
      <c r="AAA454" s="3"/>
      <c r="AAB454" s="3"/>
      <c r="AAC454" s="3"/>
      <c r="AAD454" s="3"/>
      <c r="AAE454" s="3"/>
      <c r="AAF454" s="3"/>
      <c r="AAG454" s="3"/>
      <c r="AAH454" s="3"/>
      <c r="AAI454" s="3"/>
      <c r="AAJ454" s="3"/>
      <c r="AAK454" s="3"/>
      <c r="AAL454" s="3"/>
      <c r="AAM454" s="3"/>
      <c r="AAN454" s="3"/>
      <c r="AAO454" s="3"/>
      <c r="AAP454" s="3"/>
      <c r="AAQ454" s="3"/>
      <c r="AAR454" s="3"/>
      <c r="AAS454" s="3"/>
      <c r="AAT454" s="3"/>
      <c r="AAU454" s="3"/>
      <c r="AAV454" s="3"/>
      <c r="AAW454" s="3"/>
      <c r="AAX454" s="3"/>
      <c r="AAY454" s="3"/>
      <c r="AAZ454" s="3"/>
      <c r="ABA454" s="3"/>
      <c r="ABB454" s="3"/>
      <c r="ABC454" s="3"/>
      <c r="ABD454" s="3"/>
      <c r="ABE454" s="3"/>
      <c r="ABF454" s="3"/>
      <c r="ABG454" s="3"/>
      <c r="ABH454" s="3"/>
      <c r="ABI454" s="3"/>
      <c r="ABJ454" s="3"/>
      <c r="ABK454" s="3"/>
      <c r="ABL454" s="3"/>
      <c r="ABM454" s="3"/>
      <c r="ABN454" s="3"/>
      <c r="ABO454" s="3"/>
      <c r="ABP454" s="3"/>
      <c r="ABQ454" s="3"/>
      <c r="ABR454" s="3"/>
      <c r="ABS454" s="3"/>
      <c r="ABT454" s="3"/>
      <c r="ABU454" s="3"/>
      <c r="ABV454" s="3"/>
      <c r="ABW454" s="3"/>
      <c r="ABX454" s="3"/>
      <c r="ABY454" s="3"/>
      <c r="ABZ454" s="3"/>
      <c r="ACA454" s="3"/>
      <c r="ACB454" s="3"/>
      <c r="ACC454" s="3"/>
      <c r="ACD454" s="3"/>
      <c r="ACE454" s="3"/>
      <c r="ACF454" s="3"/>
      <c r="ACG454" s="3"/>
      <c r="ACH454" s="3"/>
      <c r="ACI454" s="3"/>
      <c r="ACJ454" s="3"/>
      <c r="ACK454" s="3"/>
      <c r="ACL454" s="3"/>
      <c r="ACM454" s="3"/>
      <c r="ACN454" s="3"/>
      <c r="ACO454" s="3"/>
      <c r="ACP454" s="3"/>
      <c r="ACQ454" s="3"/>
      <c r="ACR454" s="3"/>
      <c r="ACS454" s="3"/>
      <c r="ACT454" s="3"/>
      <c r="ACU454" s="3"/>
      <c r="ACV454" s="3"/>
      <c r="ACW454" s="3"/>
      <c r="ACX454" s="3"/>
      <c r="ACY454" s="3"/>
      <c r="ACZ454" s="3"/>
      <c r="ADA454" s="3"/>
      <c r="ADB454" s="3"/>
      <c r="ADC454" s="3"/>
      <c r="ADD454" s="3"/>
      <c r="ADE454" s="3"/>
      <c r="ADF454" s="3"/>
      <c r="ADG454" s="3"/>
      <c r="ADH454" s="3"/>
      <c r="ADI454" s="3"/>
      <c r="ADJ454" s="3"/>
      <c r="ADK454" s="3"/>
      <c r="ADL454" s="3"/>
      <c r="ADM454" s="3"/>
      <c r="ADN454" s="3"/>
      <c r="ADO454" s="3"/>
      <c r="ADP454" s="3"/>
      <c r="ADQ454" s="3"/>
      <c r="ADR454" s="3"/>
      <c r="ADS454" s="3"/>
      <c r="ADT454" s="3"/>
      <c r="ADU454" s="3"/>
      <c r="ADV454" s="3"/>
      <c r="ADW454" s="3"/>
      <c r="ADX454" s="3"/>
      <c r="ADY454" s="3"/>
      <c r="ADZ454" s="3"/>
      <c r="AEA454" s="3"/>
      <c r="AEB454" s="3"/>
      <c r="AEC454" s="3"/>
      <c r="AED454" s="3"/>
      <c r="AEE454" s="3"/>
      <c r="AEF454" s="3"/>
      <c r="AEG454" s="3"/>
      <c r="AEH454" s="3"/>
      <c r="AEI454" s="3"/>
      <c r="AEJ454" s="3"/>
      <c r="AEK454" s="3"/>
      <c r="AEL454" s="3"/>
      <c r="AEM454" s="3"/>
      <c r="AEN454" s="3"/>
      <c r="AEO454" s="3"/>
      <c r="AEP454" s="3"/>
      <c r="AEQ454" s="3"/>
      <c r="AER454" s="3"/>
      <c r="AES454" s="3"/>
      <c r="AET454" s="3"/>
      <c r="AEU454" s="3"/>
      <c r="AEV454" s="3"/>
      <c r="AEW454" s="3"/>
      <c r="AEX454" s="3"/>
      <c r="AEY454" s="3"/>
      <c r="AEZ454" s="3"/>
      <c r="AFA454" s="3"/>
      <c r="AFB454" s="3"/>
      <c r="AFC454" s="3"/>
      <c r="AFD454" s="3"/>
      <c r="AFE454" s="3"/>
      <c r="AFF454" s="3"/>
      <c r="AFG454" s="3"/>
      <c r="AFH454" s="3"/>
      <c r="AFI454" s="3"/>
      <c r="AFJ454" s="3"/>
      <c r="AFK454" s="3"/>
      <c r="AFL454" s="3"/>
      <c r="AFM454" s="3"/>
      <c r="AFN454" s="3"/>
      <c r="AFO454" s="3"/>
      <c r="AFP454" s="3"/>
      <c r="AFQ454" s="3"/>
      <c r="AFR454" s="3"/>
      <c r="AFS454" s="3"/>
      <c r="AFT454" s="3"/>
      <c r="AFU454" s="3"/>
      <c r="AFV454" s="3"/>
      <c r="AFW454" s="3"/>
      <c r="AFX454" s="3"/>
      <c r="AFY454" s="3"/>
      <c r="AFZ454" s="3"/>
      <c r="AGA454" s="3"/>
      <c r="AGB454" s="3"/>
      <c r="AGC454" s="3"/>
      <c r="AGD454" s="3"/>
      <c r="AGE454" s="3"/>
      <c r="AGF454" s="3"/>
      <c r="AGG454" s="3"/>
      <c r="AGH454" s="3"/>
      <c r="AGI454" s="3"/>
      <c r="AGJ454" s="3"/>
      <c r="AGK454" s="3"/>
      <c r="AGL454" s="3"/>
      <c r="AGM454" s="3"/>
      <c r="AGN454" s="3"/>
      <c r="AGO454" s="3"/>
      <c r="AGP454" s="3"/>
      <c r="AGQ454" s="3"/>
      <c r="AGR454" s="3"/>
      <c r="AGS454" s="3"/>
      <c r="AGT454" s="3"/>
      <c r="AGU454" s="3"/>
      <c r="AGV454" s="3"/>
      <c r="AGW454" s="3"/>
      <c r="AGX454" s="3"/>
      <c r="AGY454" s="3"/>
      <c r="AGZ454" s="3"/>
      <c r="AHA454" s="3"/>
      <c r="AHB454" s="3"/>
      <c r="AHC454" s="3"/>
      <c r="AHD454" s="3"/>
      <c r="AHE454" s="3"/>
      <c r="AHF454" s="3"/>
      <c r="AHG454" s="3"/>
      <c r="AHH454" s="3"/>
      <c r="AHI454" s="3"/>
      <c r="AHJ454" s="3"/>
      <c r="AHK454" s="3"/>
      <c r="AHL454" s="3"/>
      <c r="AHM454" s="3"/>
      <c r="AHN454" s="3"/>
      <c r="AHO454" s="3"/>
      <c r="AHP454" s="3"/>
      <c r="AHQ454" s="3"/>
      <c r="AHR454" s="3"/>
      <c r="AHS454" s="3"/>
      <c r="AHT454" s="3"/>
      <c r="AHU454" s="3"/>
      <c r="AHV454" s="3"/>
      <c r="AHW454" s="3"/>
      <c r="AHX454" s="3"/>
      <c r="AHY454" s="3"/>
      <c r="AHZ454" s="3"/>
      <c r="AIA454" s="3"/>
      <c r="AIB454" s="3"/>
      <c r="AIC454" s="3"/>
      <c r="AID454" s="3"/>
      <c r="AIE454" s="3"/>
      <c r="AIF454" s="3"/>
      <c r="AIG454" s="3"/>
      <c r="AIH454" s="3"/>
      <c r="AII454" s="3"/>
      <c r="AIJ454" s="3"/>
      <c r="AIK454" s="3"/>
      <c r="AIL454" s="3"/>
      <c r="AIM454" s="3"/>
      <c r="AIN454" s="3"/>
      <c r="AIO454" s="3"/>
      <c r="AIP454" s="3"/>
      <c r="AIQ454" s="3"/>
      <c r="AIR454" s="3"/>
      <c r="AIS454" s="3"/>
      <c r="AIT454" s="3"/>
      <c r="AIU454" s="3"/>
      <c r="AIV454" s="3"/>
      <c r="AIW454" s="3"/>
      <c r="AIX454" s="3"/>
      <c r="AIY454" s="3"/>
      <c r="AIZ454" s="3"/>
      <c r="AJA454" s="3"/>
      <c r="AJB454" s="3"/>
      <c r="AJC454" s="3"/>
      <c r="AJD454" s="3"/>
      <c r="AJE454" s="3"/>
      <c r="AJF454" s="3"/>
      <c r="AJG454" s="3"/>
      <c r="AJH454" s="3"/>
      <c r="AJI454" s="3"/>
      <c r="AJJ454" s="3"/>
      <c r="AJK454" s="3"/>
      <c r="AJL454" s="3"/>
      <c r="AJM454" s="3"/>
      <c r="AJN454" s="3"/>
      <c r="AJO454" s="3"/>
      <c r="AJP454" s="3"/>
      <c r="AJQ454" s="3"/>
      <c r="AJR454" s="3"/>
      <c r="AJS454" s="3"/>
      <c r="AJT454" s="3"/>
      <c r="AJU454" s="3"/>
      <c r="AJV454" s="3"/>
      <c r="AJW454" s="3"/>
      <c r="AJX454" s="3"/>
      <c r="AJY454" s="3"/>
      <c r="AJZ454" s="3"/>
      <c r="AKA454" s="3"/>
      <c r="AKB454" s="3"/>
      <c r="AKC454" s="3"/>
      <c r="AKD454" s="3"/>
      <c r="AKE454" s="3"/>
      <c r="AKF454" s="3"/>
      <c r="AKG454" s="3"/>
      <c r="AKH454" s="3"/>
      <c r="AKI454" s="3"/>
      <c r="AKJ454" s="3"/>
      <c r="AKK454" s="3"/>
      <c r="AKL454" s="3"/>
      <c r="AKM454" s="3"/>
      <c r="AKN454" s="3"/>
      <c r="AKO454" s="3"/>
      <c r="AKP454" s="3"/>
      <c r="AKQ454" s="3"/>
      <c r="AKR454" s="3"/>
      <c r="AKS454" s="3"/>
      <c r="AKT454" s="3"/>
      <c r="AKU454" s="3"/>
      <c r="AKV454" s="3"/>
      <c r="AKW454" s="3"/>
      <c r="AKX454" s="3"/>
      <c r="AKY454" s="3"/>
      <c r="AKZ454" s="3"/>
      <c r="ALA454" s="3"/>
      <c r="ALB454" s="3"/>
      <c r="ALC454" s="3"/>
      <c r="ALD454" s="3"/>
      <c r="ALE454" s="3"/>
      <c r="ALF454" s="3"/>
      <c r="ALG454" s="3"/>
      <c r="ALH454" s="3"/>
      <c r="ALI454" s="3"/>
      <c r="ALJ454" s="3"/>
      <c r="ALK454" s="3"/>
      <c r="ALL454" s="3"/>
      <c r="ALM454" s="3"/>
      <c r="ALN454" s="3"/>
      <c r="ALO454" s="3"/>
      <c r="ALP454" s="3"/>
      <c r="ALQ454" s="3"/>
      <c r="ALR454" s="3"/>
      <c r="ALS454" s="3"/>
      <c r="ALT454" s="3"/>
      <c r="ALU454" s="3"/>
      <c r="ALV454" s="3"/>
      <c r="ALW454" s="3"/>
      <c r="ALX454" s="3"/>
      <c r="ALY454" s="3"/>
      <c r="ALZ454" s="3"/>
      <c r="AMA454" s="3"/>
      <c r="AMB454" s="3"/>
      <c r="AMC454" s="3"/>
      <c r="AMD454" s="3"/>
      <c r="AME454" s="3"/>
      <c r="AMF454" s="3"/>
      <c r="AMG454" s="3"/>
      <c r="AMH454" s="3"/>
      <c r="AMI454" s="3"/>
      <c r="AMJ454" s="3"/>
    </row>
    <row r="455" spans="1:1024" s="45" customFormat="1" ht="38.450000000000003" customHeight="1">
      <c r="A455" s="451"/>
      <c r="B455" s="453"/>
      <c r="C455" s="390"/>
      <c r="D455" s="448"/>
      <c r="E455" s="441"/>
      <c r="F455" s="441"/>
      <c r="G455" s="441"/>
      <c r="H455" s="441"/>
      <c r="I455" s="446"/>
      <c r="J455" s="441"/>
      <c r="K455" s="441"/>
      <c r="L455" s="441"/>
      <c r="M455" s="441"/>
      <c r="N455" s="441"/>
      <c r="O455" s="441"/>
      <c r="P455" s="441"/>
      <c r="Q455" s="26" t="s">
        <v>42</v>
      </c>
      <c r="R455" s="26" t="s">
        <v>43</v>
      </c>
      <c r="S455" s="441"/>
      <c r="T455" s="441"/>
      <c r="U455" s="26"/>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c r="GO455" s="3"/>
      <c r="GP455" s="3"/>
      <c r="GQ455" s="3"/>
      <c r="GR455" s="3"/>
      <c r="GS455" s="3"/>
      <c r="GT455" s="3"/>
      <c r="GU455" s="3"/>
      <c r="GV455" s="3"/>
      <c r="GW455" s="3"/>
      <c r="GX455" s="3"/>
      <c r="GY455" s="3"/>
      <c r="GZ455" s="3"/>
      <c r="HA455" s="3"/>
      <c r="HB455" s="3"/>
      <c r="HC455" s="3"/>
      <c r="HD455" s="3"/>
      <c r="HE455" s="3"/>
      <c r="HF455" s="3"/>
      <c r="HG455" s="3"/>
      <c r="HH455" s="3"/>
      <c r="HI455" s="3"/>
      <c r="HJ455" s="3"/>
      <c r="HK455" s="3"/>
      <c r="HL455" s="3"/>
      <c r="HM455" s="3"/>
      <c r="HN455" s="3"/>
      <c r="HO455" s="3"/>
      <c r="HP455" s="3"/>
      <c r="HQ455" s="3"/>
      <c r="HR455" s="3"/>
      <c r="HS455" s="3"/>
      <c r="HT455" s="3"/>
      <c r="HU455" s="3"/>
      <c r="HV455" s="3"/>
      <c r="HW455" s="3"/>
      <c r="HX455" s="3"/>
      <c r="HY455" s="3"/>
      <c r="HZ455" s="3"/>
      <c r="IA455" s="3"/>
      <c r="IB455" s="3"/>
      <c r="IC455" s="3"/>
      <c r="ID455" s="3"/>
      <c r="IE455" s="3"/>
      <c r="IF455" s="3"/>
      <c r="IG455" s="3"/>
      <c r="IH455" s="3"/>
      <c r="II455" s="3"/>
      <c r="IJ455" s="3"/>
      <c r="IK455" s="3"/>
      <c r="IL455" s="3"/>
      <c r="IM455" s="3"/>
      <c r="IN455" s="3"/>
      <c r="IO455" s="3"/>
      <c r="IP455" s="3"/>
      <c r="IQ455" s="3"/>
      <c r="IR455" s="3"/>
      <c r="IS455" s="3"/>
      <c r="IT455" s="3"/>
      <c r="IU455" s="3"/>
      <c r="IV455" s="3"/>
      <c r="IW455" s="3"/>
      <c r="IX455" s="3"/>
      <c r="IY455" s="3"/>
      <c r="IZ455" s="3"/>
      <c r="JA455" s="3"/>
      <c r="JB455" s="3"/>
      <c r="JC455" s="3"/>
      <c r="JD455" s="3"/>
      <c r="JE455" s="3"/>
      <c r="JF455" s="3"/>
      <c r="JG455" s="3"/>
      <c r="JH455" s="3"/>
      <c r="JI455" s="3"/>
      <c r="JJ455" s="3"/>
      <c r="JK455" s="3"/>
      <c r="JL455" s="3"/>
      <c r="JM455" s="3"/>
      <c r="JN455" s="3"/>
      <c r="JO455" s="3"/>
      <c r="JP455" s="3"/>
      <c r="JQ455" s="3"/>
      <c r="JR455" s="3"/>
      <c r="JS455" s="3"/>
      <c r="JT455" s="3"/>
      <c r="JU455" s="3"/>
      <c r="JV455" s="3"/>
      <c r="JW455" s="3"/>
      <c r="JX455" s="3"/>
      <c r="JY455" s="3"/>
      <c r="JZ455" s="3"/>
      <c r="KA455" s="3"/>
      <c r="KB455" s="3"/>
      <c r="KC455" s="3"/>
      <c r="KD455" s="3"/>
      <c r="KE455" s="3"/>
      <c r="KF455" s="3"/>
      <c r="KG455" s="3"/>
      <c r="KH455" s="3"/>
      <c r="KI455" s="3"/>
      <c r="KJ455" s="3"/>
      <c r="KK455" s="3"/>
      <c r="KL455" s="3"/>
      <c r="KM455" s="3"/>
      <c r="KN455" s="3"/>
      <c r="KO455" s="3"/>
      <c r="KP455" s="3"/>
      <c r="KQ455" s="3"/>
      <c r="KR455" s="3"/>
      <c r="KS455" s="3"/>
      <c r="KT455" s="3"/>
      <c r="KU455" s="3"/>
      <c r="KV455" s="3"/>
      <c r="KW455" s="3"/>
      <c r="KX455" s="3"/>
      <c r="KY455" s="3"/>
      <c r="KZ455" s="3"/>
      <c r="LA455" s="3"/>
      <c r="LB455" s="3"/>
      <c r="LC455" s="3"/>
      <c r="LD455" s="3"/>
      <c r="LE455" s="3"/>
      <c r="LF455" s="3"/>
      <c r="LG455" s="3"/>
      <c r="LH455" s="3"/>
      <c r="LI455" s="3"/>
      <c r="LJ455" s="3"/>
      <c r="LK455" s="3"/>
      <c r="LL455" s="3"/>
      <c r="LM455" s="3"/>
      <c r="LN455" s="3"/>
      <c r="LO455" s="3"/>
      <c r="LP455" s="3"/>
      <c r="LQ455" s="3"/>
      <c r="LR455" s="3"/>
      <c r="LS455" s="3"/>
      <c r="LT455" s="3"/>
      <c r="LU455" s="3"/>
      <c r="LV455" s="3"/>
      <c r="LW455" s="3"/>
      <c r="LX455" s="3"/>
      <c r="LY455" s="3"/>
      <c r="LZ455" s="3"/>
      <c r="MA455" s="3"/>
      <c r="MB455" s="3"/>
      <c r="MC455" s="3"/>
      <c r="MD455" s="3"/>
      <c r="ME455" s="3"/>
      <c r="MF455" s="3"/>
      <c r="MG455" s="3"/>
      <c r="MH455" s="3"/>
      <c r="MI455" s="3"/>
      <c r="MJ455" s="3"/>
      <c r="MK455" s="3"/>
      <c r="ML455" s="3"/>
      <c r="MM455" s="3"/>
      <c r="MN455" s="3"/>
      <c r="MO455" s="3"/>
      <c r="MP455" s="3"/>
      <c r="MQ455" s="3"/>
      <c r="MR455" s="3"/>
      <c r="MS455" s="3"/>
      <c r="MT455" s="3"/>
      <c r="MU455" s="3"/>
      <c r="MV455" s="3"/>
      <c r="MW455" s="3"/>
      <c r="MX455" s="3"/>
      <c r="MY455" s="3"/>
      <c r="MZ455" s="3"/>
      <c r="NA455" s="3"/>
      <c r="NB455" s="3"/>
      <c r="NC455" s="3"/>
      <c r="ND455" s="3"/>
      <c r="NE455" s="3"/>
      <c r="NF455" s="3"/>
      <c r="NG455" s="3"/>
      <c r="NH455" s="3"/>
      <c r="NI455" s="3"/>
      <c r="NJ455" s="3"/>
      <c r="NK455" s="3"/>
      <c r="NL455" s="3"/>
      <c r="NM455" s="3"/>
      <c r="NN455" s="3"/>
      <c r="NO455" s="3"/>
      <c r="NP455" s="3"/>
      <c r="NQ455" s="3"/>
      <c r="NR455" s="3"/>
      <c r="NS455" s="3"/>
      <c r="NT455" s="3"/>
      <c r="NU455" s="3"/>
      <c r="NV455" s="3"/>
      <c r="NW455" s="3"/>
      <c r="NX455" s="3"/>
      <c r="NY455" s="3"/>
      <c r="NZ455" s="3"/>
      <c r="OA455" s="3"/>
      <c r="OB455" s="3"/>
      <c r="OC455" s="3"/>
      <c r="OD455" s="3"/>
      <c r="OE455" s="3"/>
      <c r="OF455" s="3"/>
      <c r="OG455" s="3"/>
      <c r="OH455" s="3"/>
      <c r="OI455" s="3"/>
      <c r="OJ455" s="3"/>
      <c r="OK455" s="3"/>
      <c r="OL455" s="3"/>
      <c r="OM455" s="3"/>
      <c r="ON455" s="3"/>
      <c r="OO455" s="3"/>
      <c r="OP455" s="3"/>
      <c r="OQ455" s="3"/>
      <c r="OR455" s="3"/>
      <c r="OS455" s="3"/>
      <c r="OT455" s="3"/>
      <c r="OU455" s="3"/>
      <c r="OV455" s="3"/>
      <c r="OW455" s="3"/>
      <c r="OX455" s="3"/>
      <c r="OY455" s="3"/>
      <c r="OZ455" s="3"/>
      <c r="PA455" s="3"/>
      <c r="PB455" s="3"/>
      <c r="PC455" s="3"/>
      <c r="PD455" s="3"/>
      <c r="PE455" s="3"/>
      <c r="PF455" s="3"/>
      <c r="PG455" s="3"/>
      <c r="PH455" s="3"/>
      <c r="PI455" s="3"/>
      <c r="PJ455" s="3"/>
      <c r="PK455" s="3"/>
      <c r="PL455" s="3"/>
      <c r="PM455" s="3"/>
      <c r="PN455" s="3"/>
      <c r="PO455" s="3"/>
      <c r="PP455" s="3"/>
      <c r="PQ455" s="3"/>
      <c r="PR455" s="3"/>
      <c r="PS455" s="3"/>
      <c r="PT455" s="3"/>
      <c r="PU455" s="3"/>
      <c r="PV455" s="3"/>
      <c r="PW455" s="3"/>
      <c r="PX455" s="3"/>
      <c r="PY455" s="3"/>
      <c r="PZ455" s="3"/>
      <c r="QA455" s="3"/>
      <c r="QB455" s="3"/>
      <c r="QC455" s="3"/>
      <c r="QD455" s="3"/>
      <c r="QE455" s="3"/>
      <c r="QF455" s="3"/>
      <c r="QG455" s="3"/>
      <c r="QH455" s="3"/>
      <c r="QI455" s="3"/>
      <c r="QJ455" s="3"/>
      <c r="QK455" s="3"/>
      <c r="QL455" s="3"/>
      <c r="QM455" s="3"/>
      <c r="QN455" s="3"/>
      <c r="QO455" s="3"/>
      <c r="QP455" s="3"/>
      <c r="QQ455" s="3"/>
      <c r="QR455" s="3"/>
      <c r="QS455" s="3"/>
      <c r="QT455" s="3"/>
      <c r="QU455" s="3"/>
      <c r="QV455" s="3"/>
      <c r="QW455" s="3"/>
      <c r="QX455" s="3"/>
      <c r="QY455" s="3"/>
      <c r="QZ455" s="3"/>
      <c r="RA455" s="3"/>
      <c r="RB455" s="3"/>
      <c r="RC455" s="3"/>
      <c r="RD455" s="3"/>
      <c r="RE455" s="3"/>
      <c r="RF455" s="3"/>
      <c r="RG455" s="3"/>
      <c r="RH455" s="3"/>
      <c r="RI455" s="3"/>
      <c r="RJ455" s="3"/>
      <c r="RK455" s="3"/>
      <c r="RL455" s="3"/>
      <c r="RM455" s="3"/>
      <c r="RN455" s="3"/>
      <c r="RO455" s="3"/>
      <c r="RP455" s="3"/>
      <c r="RQ455" s="3"/>
      <c r="RR455" s="3"/>
      <c r="RS455" s="3"/>
      <c r="RT455" s="3"/>
      <c r="RU455" s="3"/>
      <c r="RV455" s="3"/>
      <c r="RW455" s="3"/>
      <c r="RX455" s="3"/>
      <c r="RY455" s="3"/>
      <c r="RZ455" s="3"/>
      <c r="SA455" s="3"/>
      <c r="SB455" s="3"/>
      <c r="SC455" s="3"/>
      <c r="SD455" s="3"/>
      <c r="SE455" s="3"/>
      <c r="SF455" s="3"/>
      <c r="SG455" s="3"/>
      <c r="SH455" s="3"/>
      <c r="SI455" s="3"/>
      <c r="SJ455" s="3"/>
      <c r="SK455" s="3"/>
      <c r="SL455" s="3"/>
      <c r="SM455" s="3"/>
      <c r="SN455" s="3"/>
      <c r="SO455" s="3"/>
      <c r="SP455" s="3"/>
      <c r="SQ455" s="3"/>
      <c r="SR455" s="3"/>
      <c r="SS455" s="3"/>
      <c r="ST455" s="3"/>
      <c r="SU455" s="3"/>
      <c r="SV455" s="3"/>
      <c r="SW455" s="3"/>
      <c r="SX455" s="3"/>
      <c r="SY455" s="3"/>
      <c r="SZ455" s="3"/>
      <c r="TA455" s="3"/>
      <c r="TB455" s="3"/>
      <c r="TC455" s="3"/>
      <c r="TD455" s="3"/>
      <c r="TE455" s="3"/>
      <c r="TF455" s="3"/>
      <c r="TG455" s="3"/>
      <c r="TH455" s="3"/>
      <c r="TI455" s="3"/>
      <c r="TJ455" s="3"/>
      <c r="TK455" s="3"/>
      <c r="TL455" s="3"/>
      <c r="TM455" s="3"/>
      <c r="TN455" s="3"/>
      <c r="TO455" s="3"/>
      <c r="TP455" s="3"/>
      <c r="TQ455" s="3"/>
      <c r="TR455" s="3"/>
      <c r="TS455" s="3"/>
      <c r="TT455" s="3"/>
      <c r="TU455" s="3"/>
      <c r="TV455" s="3"/>
      <c r="TW455" s="3"/>
      <c r="TX455" s="3"/>
      <c r="TY455" s="3"/>
      <c r="TZ455" s="3"/>
      <c r="UA455" s="3"/>
      <c r="UB455" s="3"/>
      <c r="UC455" s="3"/>
      <c r="UD455" s="3"/>
      <c r="UE455" s="3"/>
      <c r="UF455" s="3"/>
      <c r="UG455" s="3"/>
      <c r="UH455" s="3"/>
      <c r="UI455" s="3"/>
      <c r="UJ455" s="3"/>
      <c r="UK455" s="3"/>
      <c r="UL455" s="3"/>
      <c r="UM455" s="3"/>
      <c r="UN455" s="3"/>
      <c r="UO455" s="3"/>
      <c r="UP455" s="3"/>
      <c r="UQ455" s="3"/>
      <c r="UR455" s="3"/>
      <c r="US455" s="3"/>
      <c r="UT455" s="3"/>
      <c r="UU455" s="3"/>
      <c r="UV455" s="3"/>
      <c r="UW455" s="3"/>
      <c r="UX455" s="3"/>
      <c r="UY455" s="3"/>
      <c r="UZ455" s="3"/>
      <c r="VA455" s="3"/>
      <c r="VB455" s="3"/>
      <c r="VC455" s="3"/>
      <c r="VD455" s="3"/>
      <c r="VE455" s="3"/>
      <c r="VF455" s="3"/>
      <c r="VG455" s="3"/>
      <c r="VH455" s="3"/>
      <c r="VI455" s="3"/>
      <c r="VJ455" s="3"/>
      <c r="VK455" s="3"/>
      <c r="VL455" s="3"/>
      <c r="VM455" s="3"/>
      <c r="VN455" s="3"/>
      <c r="VO455" s="3"/>
      <c r="VP455" s="3"/>
      <c r="VQ455" s="3"/>
      <c r="VR455" s="3"/>
      <c r="VS455" s="3"/>
      <c r="VT455" s="3"/>
      <c r="VU455" s="3"/>
      <c r="VV455" s="3"/>
      <c r="VW455" s="3"/>
      <c r="VX455" s="3"/>
      <c r="VY455" s="3"/>
      <c r="VZ455" s="3"/>
      <c r="WA455" s="3"/>
      <c r="WB455" s="3"/>
      <c r="WC455" s="3"/>
      <c r="WD455" s="3"/>
      <c r="WE455" s="3"/>
      <c r="WF455" s="3"/>
      <c r="WG455" s="3"/>
      <c r="WH455" s="3"/>
      <c r="WI455" s="3"/>
      <c r="WJ455" s="3"/>
      <c r="WK455" s="3"/>
      <c r="WL455" s="3"/>
      <c r="WM455" s="3"/>
      <c r="WN455" s="3"/>
      <c r="WO455" s="3"/>
      <c r="WP455" s="3"/>
      <c r="WQ455" s="3"/>
      <c r="WR455" s="3"/>
      <c r="WS455" s="3"/>
      <c r="WT455" s="3"/>
      <c r="WU455" s="3"/>
      <c r="WV455" s="3"/>
      <c r="WW455" s="3"/>
      <c r="WX455" s="3"/>
      <c r="WY455" s="3"/>
      <c r="WZ455" s="3"/>
      <c r="XA455" s="3"/>
      <c r="XB455" s="3"/>
      <c r="XC455" s="3"/>
      <c r="XD455" s="3"/>
      <c r="XE455" s="3"/>
      <c r="XF455" s="3"/>
      <c r="XG455" s="3"/>
      <c r="XH455" s="3"/>
      <c r="XI455" s="3"/>
      <c r="XJ455" s="3"/>
      <c r="XK455" s="3"/>
      <c r="XL455" s="3"/>
      <c r="XM455" s="3"/>
      <c r="XN455" s="3"/>
      <c r="XO455" s="3"/>
      <c r="XP455" s="3"/>
      <c r="XQ455" s="3"/>
      <c r="XR455" s="3"/>
      <c r="XS455" s="3"/>
      <c r="XT455" s="3"/>
      <c r="XU455" s="3"/>
      <c r="XV455" s="3"/>
      <c r="XW455" s="3"/>
      <c r="XX455" s="3"/>
      <c r="XY455" s="3"/>
      <c r="XZ455" s="3"/>
      <c r="YA455" s="3"/>
      <c r="YB455" s="3"/>
      <c r="YC455" s="3"/>
      <c r="YD455" s="3"/>
      <c r="YE455" s="3"/>
      <c r="YF455" s="3"/>
      <c r="YG455" s="3"/>
      <c r="YH455" s="3"/>
      <c r="YI455" s="3"/>
      <c r="YJ455" s="3"/>
      <c r="YK455" s="3"/>
      <c r="YL455" s="3"/>
      <c r="YM455" s="3"/>
      <c r="YN455" s="3"/>
      <c r="YO455" s="3"/>
      <c r="YP455" s="3"/>
      <c r="YQ455" s="3"/>
      <c r="YR455" s="3"/>
      <c r="YS455" s="3"/>
      <c r="YT455" s="3"/>
      <c r="YU455" s="3"/>
      <c r="YV455" s="3"/>
      <c r="YW455" s="3"/>
      <c r="YX455" s="3"/>
      <c r="YY455" s="3"/>
      <c r="YZ455" s="3"/>
      <c r="ZA455" s="3"/>
      <c r="ZB455" s="3"/>
      <c r="ZC455" s="3"/>
      <c r="ZD455" s="3"/>
      <c r="ZE455" s="3"/>
      <c r="ZF455" s="3"/>
      <c r="ZG455" s="3"/>
      <c r="ZH455" s="3"/>
      <c r="ZI455" s="3"/>
      <c r="ZJ455" s="3"/>
      <c r="ZK455" s="3"/>
      <c r="ZL455" s="3"/>
      <c r="ZM455" s="3"/>
      <c r="ZN455" s="3"/>
      <c r="ZO455" s="3"/>
      <c r="ZP455" s="3"/>
      <c r="ZQ455" s="3"/>
      <c r="ZR455" s="3"/>
      <c r="ZS455" s="3"/>
      <c r="ZT455" s="3"/>
      <c r="ZU455" s="3"/>
      <c r="ZV455" s="3"/>
      <c r="ZW455" s="3"/>
      <c r="ZX455" s="3"/>
      <c r="ZY455" s="3"/>
      <c r="ZZ455" s="3"/>
      <c r="AAA455" s="3"/>
      <c r="AAB455" s="3"/>
      <c r="AAC455" s="3"/>
      <c r="AAD455" s="3"/>
      <c r="AAE455" s="3"/>
      <c r="AAF455" s="3"/>
      <c r="AAG455" s="3"/>
      <c r="AAH455" s="3"/>
      <c r="AAI455" s="3"/>
      <c r="AAJ455" s="3"/>
      <c r="AAK455" s="3"/>
      <c r="AAL455" s="3"/>
      <c r="AAM455" s="3"/>
      <c r="AAN455" s="3"/>
      <c r="AAO455" s="3"/>
      <c r="AAP455" s="3"/>
      <c r="AAQ455" s="3"/>
      <c r="AAR455" s="3"/>
      <c r="AAS455" s="3"/>
      <c r="AAT455" s="3"/>
      <c r="AAU455" s="3"/>
      <c r="AAV455" s="3"/>
      <c r="AAW455" s="3"/>
      <c r="AAX455" s="3"/>
      <c r="AAY455" s="3"/>
      <c r="AAZ455" s="3"/>
      <c r="ABA455" s="3"/>
      <c r="ABB455" s="3"/>
      <c r="ABC455" s="3"/>
      <c r="ABD455" s="3"/>
      <c r="ABE455" s="3"/>
      <c r="ABF455" s="3"/>
      <c r="ABG455" s="3"/>
      <c r="ABH455" s="3"/>
      <c r="ABI455" s="3"/>
      <c r="ABJ455" s="3"/>
      <c r="ABK455" s="3"/>
      <c r="ABL455" s="3"/>
      <c r="ABM455" s="3"/>
      <c r="ABN455" s="3"/>
      <c r="ABO455" s="3"/>
      <c r="ABP455" s="3"/>
      <c r="ABQ455" s="3"/>
      <c r="ABR455" s="3"/>
      <c r="ABS455" s="3"/>
      <c r="ABT455" s="3"/>
      <c r="ABU455" s="3"/>
      <c r="ABV455" s="3"/>
      <c r="ABW455" s="3"/>
      <c r="ABX455" s="3"/>
      <c r="ABY455" s="3"/>
      <c r="ABZ455" s="3"/>
      <c r="ACA455" s="3"/>
      <c r="ACB455" s="3"/>
      <c r="ACC455" s="3"/>
      <c r="ACD455" s="3"/>
      <c r="ACE455" s="3"/>
      <c r="ACF455" s="3"/>
      <c r="ACG455" s="3"/>
      <c r="ACH455" s="3"/>
      <c r="ACI455" s="3"/>
      <c r="ACJ455" s="3"/>
      <c r="ACK455" s="3"/>
      <c r="ACL455" s="3"/>
      <c r="ACM455" s="3"/>
      <c r="ACN455" s="3"/>
      <c r="ACO455" s="3"/>
      <c r="ACP455" s="3"/>
      <c r="ACQ455" s="3"/>
      <c r="ACR455" s="3"/>
      <c r="ACS455" s="3"/>
      <c r="ACT455" s="3"/>
      <c r="ACU455" s="3"/>
      <c r="ACV455" s="3"/>
      <c r="ACW455" s="3"/>
      <c r="ACX455" s="3"/>
      <c r="ACY455" s="3"/>
      <c r="ACZ455" s="3"/>
      <c r="ADA455" s="3"/>
      <c r="ADB455" s="3"/>
      <c r="ADC455" s="3"/>
      <c r="ADD455" s="3"/>
      <c r="ADE455" s="3"/>
      <c r="ADF455" s="3"/>
      <c r="ADG455" s="3"/>
      <c r="ADH455" s="3"/>
      <c r="ADI455" s="3"/>
      <c r="ADJ455" s="3"/>
      <c r="ADK455" s="3"/>
      <c r="ADL455" s="3"/>
      <c r="ADM455" s="3"/>
      <c r="ADN455" s="3"/>
      <c r="ADO455" s="3"/>
      <c r="ADP455" s="3"/>
      <c r="ADQ455" s="3"/>
      <c r="ADR455" s="3"/>
      <c r="ADS455" s="3"/>
      <c r="ADT455" s="3"/>
      <c r="ADU455" s="3"/>
      <c r="ADV455" s="3"/>
      <c r="ADW455" s="3"/>
      <c r="ADX455" s="3"/>
      <c r="ADY455" s="3"/>
      <c r="ADZ455" s="3"/>
      <c r="AEA455" s="3"/>
      <c r="AEB455" s="3"/>
      <c r="AEC455" s="3"/>
      <c r="AED455" s="3"/>
      <c r="AEE455" s="3"/>
      <c r="AEF455" s="3"/>
      <c r="AEG455" s="3"/>
      <c r="AEH455" s="3"/>
      <c r="AEI455" s="3"/>
      <c r="AEJ455" s="3"/>
      <c r="AEK455" s="3"/>
      <c r="AEL455" s="3"/>
      <c r="AEM455" s="3"/>
      <c r="AEN455" s="3"/>
      <c r="AEO455" s="3"/>
      <c r="AEP455" s="3"/>
      <c r="AEQ455" s="3"/>
      <c r="AER455" s="3"/>
      <c r="AES455" s="3"/>
      <c r="AET455" s="3"/>
      <c r="AEU455" s="3"/>
      <c r="AEV455" s="3"/>
      <c r="AEW455" s="3"/>
      <c r="AEX455" s="3"/>
      <c r="AEY455" s="3"/>
      <c r="AEZ455" s="3"/>
      <c r="AFA455" s="3"/>
      <c r="AFB455" s="3"/>
      <c r="AFC455" s="3"/>
      <c r="AFD455" s="3"/>
      <c r="AFE455" s="3"/>
      <c r="AFF455" s="3"/>
      <c r="AFG455" s="3"/>
      <c r="AFH455" s="3"/>
      <c r="AFI455" s="3"/>
      <c r="AFJ455" s="3"/>
      <c r="AFK455" s="3"/>
      <c r="AFL455" s="3"/>
      <c r="AFM455" s="3"/>
      <c r="AFN455" s="3"/>
      <c r="AFO455" s="3"/>
      <c r="AFP455" s="3"/>
      <c r="AFQ455" s="3"/>
      <c r="AFR455" s="3"/>
      <c r="AFS455" s="3"/>
      <c r="AFT455" s="3"/>
      <c r="AFU455" s="3"/>
      <c r="AFV455" s="3"/>
      <c r="AFW455" s="3"/>
      <c r="AFX455" s="3"/>
      <c r="AFY455" s="3"/>
      <c r="AFZ455" s="3"/>
      <c r="AGA455" s="3"/>
      <c r="AGB455" s="3"/>
      <c r="AGC455" s="3"/>
      <c r="AGD455" s="3"/>
      <c r="AGE455" s="3"/>
      <c r="AGF455" s="3"/>
      <c r="AGG455" s="3"/>
      <c r="AGH455" s="3"/>
      <c r="AGI455" s="3"/>
      <c r="AGJ455" s="3"/>
      <c r="AGK455" s="3"/>
      <c r="AGL455" s="3"/>
      <c r="AGM455" s="3"/>
      <c r="AGN455" s="3"/>
      <c r="AGO455" s="3"/>
      <c r="AGP455" s="3"/>
      <c r="AGQ455" s="3"/>
      <c r="AGR455" s="3"/>
      <c r="AGS455" s="3"/>
      <c r="AGT455" s="3"/>
      <c r="AGU455" s="3"/>
      <c r="AGV455" s="3"/>
      <c r="AGW455" s="3"/>
      <c r="AGX455" s="3"/>
      <c r="AGY455" s="3"/>
      <c r="AGZ455" s="3"/>
      <c r="AHA455" s="3"/>
      <c r="AHB455" s="3"/>
      <c r="AHC455" s="3"/>
      <c r="AHD455" s="3"/>
      <c r="AHE455" s="3"/>
      <c r="AHF455" s="3"/>
      <c r="AHG455" s="3"/>
      <c r="AHH455" s="3"/>
      <c r="AHI455" s="3"/>
      <c r="AHJ455" s="3"/>
      <c r="AHK455" s="3"/>
      <c r="AHL455" s="3"/>
      <c r="AHM455" s="3"/>
      <c r="AHN455" s="3"/>
      <c r="AHO455" s="3"/>
      <c r="AHP455" s="3"/>
      <c r="AHQ455" s="3"/>
      <c r="AHR455" s="3"/>
      <c r="AHS455" s="3"/>
      <c r="AHT455" s="3"/>
      <c r="AHU455" s="3"/>
      <c r="AHV455" s="3"/>
      <c r="AHW455" s="3"/>
      <c r="AHX455" s="3"/>
      <c r="AHY455" s="3"/>
      <c r="AHZ455" s="3"/>
      <c r="AIA455" s="3"/>
      <c r="AIB455" s="3"/>
      <c r="AIC455" s="3"/>
      <c r="AID455" s="3"/>
      <c r="AIE455" s="3"/>
      <c r="AIF455" s="3"/>
      <c r="AIG455" s="3"/>
      <c r="AIH455" s="3"/>
      <c r="AII455" s="3"/>
      <c r="AIJ455" s="3"/>
      <c r="AIK455" s="3"/>
      <c r="AIL455" s="3"/>
      <c r="AIM455" s="3"/>
      <c r="AIN455" s="3"/>
      <c r="AIO455" s="3"/>
      <c r="AIP455" s="3"/>
      <c r="AIQ455" s="3"/>
      <c r="AIR455" s="3"/>
      <c r="AIS455" s="3"/>
      <c r="AIT455" s="3"/>
      <c r="AIU455" s="3"/>
      <c r="AIV455" s="3"/>
      <c r="AIW455" s="3"/>
      <c r="AIX455" s="3"/>
      <c r="AIY455" s="3"/>
      <c r="AIZ455" s="3"/>
      <c r="AJA455" s="3"/>
      <c r="AJB455" s="3"/>
      <c r="AJC455" s="3"/>
      <c r="AJD455" s="3"/>
      <c r="AJE455" s="3"/>
      <c r="AJF455" s="3"/>
      <c r="AJG455" s="3"/>
      <c r="AJH455" s="3"/>
      <c r="AJI455" s="3"/>
      <c r="AJJ455" s="3"/>
      <c r="AJK455" s="3"/>
      <c r="AJL455" s="3"/>
      <c r="AJM455" s="3"/>
      <c r="AJN455" s="3"/>
      <c r="AJO455" s="3"/>
      <c r="AJP455" s="3"/>
      <c r="AJQ455" s="3"/>
      <c r="AJR455" s="3"/>
      <c r="AJS455" s="3"/>
      <c r="AJT455" s="3"/>
      <c r="AJU455" s="3"/>
      <c r="AJV455" s="3"/>
      <c r="AJW455" s="3"/>
      <c r="AJX455" s="3"/>
      <c r="AJY455" s="3"/>
      <c r="AJZ455" s="3"/>
      <c r="AKA455" s="3"/>
      <c r="AKB455" s="3"/>
      <c r="AKC455" s="3"/>
      <c r="AKD455" s="3"/>
      <c r="AKE455" s="3"/>
      <c r="AKF455" s="3"/>
      <c r="AKG455" s="3"/>
      <c r="AKH455" s="3"/>
      <c r="AKI455" s="3"/>
      <c r="AKJ455" s="3"/>
      <c r="AKK455" s="3"/>
      <c r="AKL455" s="3"/>
      <c r="AKM455" s="3"/>
      <c r="AKN455" s="3"/>
      <c r="AKO455" s="3"/>
      <c r="AKP455" s="3"/>
      <c r="AKQ455" s="3"/>
      <c r="AKR455" s="3"/>
      <c r="AKS455" s="3"/>
      <c r="AKT455" s="3"/>
      <c r="AKU455" s="3"/>
      <c r="AKV455" s="3"/>
      <c r="AKW455" s="3"/>
      <c r="AKX455" s="3"/>
      <c r="AKY455" s="3"/>
      <c r="AKZ455" s="3"/>
      <c r="ALA455" s="3"/>
      <c r="ALB455" s="3"/>
      <c r="ALC455" s="3"/>
      <c r="ALD455" s="3"/>
      <c r="ALE455" s="3"/>
      <c r="ALF455" s="3"/>
      <c r="ALG455" s="3"/>
      <c r="ALH455" s="3"/>
      <c r="ALI455" s="3"/>
      <c r="ALJ455" s="3"/>
      <c r="ALK455" s="3"/>
      <c r="ALL455" s="3"/>
      <c r="ALM455" s="3"/>
      <c r="ALN455" s="3"/>
      <c r="ALO455" s="3"/>
      <c r="ALP455" s="3"/>
      <c r="ALQ455" s="3"/>
      <c r="ALR455" s="3"/>
      <c r="ALS455" s="3"/>
      <c r="ALT455" s="3"/>
      <c r="ALU455" s="3"/>
      <c r="ALV455" s="3"/>
      <c r="ALW455" s="3"/>
      <c r="ALX455" s="3"/>
      <c r="ALY455" s="3"/>
      <c r="ALZ455" s="3"/>
      <c r="AMA455" s="3"/>
      <c r="AMB455" s="3"/>
      <c r="AMC455" s="3"/>
      <c r="AMD455" s="3"/>
      <c r="AME455" s="3"/>
      <c r="AMF455" s="3"/>
      <c r="AMG455" s="3"/>
      <c r="AMH455" s="3"/>
      <c r="AMI455" s="3"/>
      <c r="AMJ455" s="3"/>
    </row>
    <row r="456" spans="1:1024" s="45" customFormat="1" ht="39.75" customHeight="1">
      <c r="A456" s="451"/>
      <c r="B456" s="453"/>
      <c r="C456" s="390"/>
      <c r="D456" s="449"/>
      <c r="E456" s="442"/>
      <c r="F456" s="442"/>
      <c r="G456" s="442"/>
      <c r="H456" s="442"/>
      <c r="I456" s="444"/>
      <c r="J456" s="442"/>
      <c r="K456" s="442"/>
      <c r="L456" s="442"/>
      <c r="M456" s="442"/>
      <c r="N456" s="442"/>
      <c r="O456" s="442"/>
      <c r="P456" s="442"/>
      <c r="Q456" s="26" t="s">
        <v>87</v>
      </c>
      <c r="R456" s="26" t="s">
        <v>43</v>
      </c>
      <c r="S456" s="442"/>
      <c r="T456" s="442"/>
      <c r="U456" s="26"/>
      <c r="V456" s="37"/>
      <c r="W456" s="37"/>
      <c r="X456" s="37"/>
      <c r="Y456" s="37"/>
      <c r="Z456" s="37"/>
    </row>
    <row r="457" spans="1:1024" s="45" customFormat="1" ht="39.75" customHeight="1">
      <c r="A457" s="451"/>
      <c r="B457" s="453"/>
      <c r="C457" s="390"/>
      <c r="D457" s="447" t="s">
        <v>114</v>
      </c>
      <c r="E457" s="167" t="s">
        <v>129</v>
      </c>
      <c r="F457" s="40">
        <v>10</v>
      </c>
      <c r="G457" s="440" t="s">
        <v>47</v>
      </c>
      <c r="H457" s="440" t="s">
        <v>40</v>
      </c>
      <c r="I457" s="443" t="s">
        <v>1402</v>
      </c>
      <c r="J457" s="440" t="s">
        <v>410</v>
      </c>
      <c r="K457" s="440" t="s">
        <v>47</v>
      </c>
      <c r="L457" s="40">
        <v>30</v>
      </c>
      <c r="M457" s="440" t="s">
        <v>47</v>
      </c>
      <c r="N457" s="440" t="s">
        <v>47</v>
      </c>
      <c r="O457" s="167" t="s">
        <v>47</v>
      </c>
      <c r="P457" s="440" t="s">
        <v>47</v>
      </c>
      <c r="Q457" s="440" t="s">
        <v>1403</v>
      </c>
      <c r="R457" s="40">
        <v>30</v>
      </c>
      <c r="S457" s="440" t="s">
        <v>47</v>
      </c>
      <c r="T457" s="440">
        <v>0</v>
      </c>
      <c r="U457" s="167"/>
    </row>
    <row r="458" spans="1:1024" s="45" customFormat="1" ht="39.75" customHeight="1">
      <c r="A458" s="451"/>
      <c r="B458" s="453"/>
      <c r="C458" s="390"/>
      <c r="D458" s="448"/>
      <c r="E458" s="26" t="s">
        <v>127</v>
      </c>
      <c r="F458" s="26">
        <v>100</v>
      </c>
      <c r="G458" s="441"/>
      <c r="H458" s="441"/>
      <c r="I458" s="446"/>
      <c r="J458" s="441"/>
      <c r="K458" s="441"/>
      <c r="L458" s="40">
        <v>150</v>
      </c>
      <c r="M458" s="441"/>
      <c r="N458" s="441"/>
      <c r="O458" s="167" t="s">
        <v>47</v>
      </c>
      <c r="P458" s="441"/>
      <c r="Q458" s="441"/>
      <c r="R458" s="40">
        <v>150</v>
      </c>
      <c r="S458" s="441"/>
      <c r="T458" s="441"/>
      <c r="U458" s="26"/>
    </row>
    <row r="459" spans="1:1024" ht="40.15" customHeight="1">
      <c r="A459" s="451"/>
      <c r="B459" s="453"/>
      <c r="C459" s="390"/>
      <c r="D459" s="448"/>
      <c r="E459" s="26" t="s">
        <v>130</v>
      </c>
      <c r="F459" s="26">
        <v>10</v>
      </c>
      <c r="G459" s="441"/>
      <c r="H459" s="441"/>
      <c r="I459" s="446"/>
      <c r="J459" s="441"/>
      <c r="K459" s="441"/>
      <c r="L459" s="40">
        <v>30</v>
      </c>
      <c r="M459" s="441"/>
      <c r="N459" s="441"/>
      <c r="O459" s="167" t="s">
        <v>47</v>
      </c>
      <c r="P459" s="441"/>
      <c r="Q459" s="441"/>
      <c r="R459" s="40">
        <v>30</v>
      </c>
      <c r="S459" s="441"/>
      <c r="T459" s="441"/>
      <c r="U459" s="26"/>
    </row>
    <row r="460" spans="1:1024" ht="40.15" customHeight="1">
      <c r="A460" s="451"/>
      <c r="B460" s="453"/>
      <c r="C460" s="390"/>
      <c r="D460" s="448"/>
      <c r="E460" s="167" t="s">
        <v>131</v>
      </c>
      <c r="F460" s="26">
        <v>10</v>
      </c>
      <c r="G460" s="441"/>
      <c r="H460" s="441"/>
      <c r="I460" s="446"/>
      <c r="J460" s="441"/>
      <c r="K460" s="441"/>
      <c r="L460" s="40">
        <v>30</v>
      </c>
      <c r="M460" s="441"/>
      <c r="N460" s="441"/>
      <c r="O460" s="167" t="s">
        <v>47</v>
      </c>
      <c r="P460" s="441"/>
      <c r="Q460" s="441"/>
      <c r="R460" s="40">
        <v>30</v>
      </c>
      <c r="S460" s="441"/>
      <c r="T460" s="441"/>
      <c r="U460" s="26"/>
    </row>
    <row r="461" spans="1:1024" ht="59.25" customHeight="1">
      <c r="A461" s="451"/>
      <c r="B461" s="453"/>
      <c r="C461" s="390"/>
      <c r="D461" s="448"/>
      <c r="E461" s="167" t="s">
        <v>133</v>
      </c>
      <c r="F461" s="26">
        <v>10</v>
      </c>
      <c r="G461" s="441"/>
      <c r="H461" s="441"/>
      <c r="I461" s="446"/>
      <c r="J461" s="441"/>
      <c r="K461" s="441"/>
      <c r="L461" s="40">
        <v>30</v>
      </c>
      <c r="M461" s="441"/>
      <c r="N461" s="441"/>
      <c r="O461" s="167" t="s">
        <v>47</v>
      </c>
      <c r="P461" s="441"/>
      <c r="Q461" s="441"/>
      <c r="R461" s="40">
        <v>30</v>
      </c>
      <c r="S461" s="441"/>
      <c r="T461" s="441"/>
      <c r="U461" s="26"/>
    </row>
    <row r="462" spans="1:1024" ht="70.5" customHeight="1">
      <c r="A462" s="451"/>
      <c r="B462" s="453"/>
      <c r="C462" s="390"/>
      <c r="D462" s="448"/>
      <c r="E462" s="167" t="s">
        <v>134</v>
      </c>
      <c r="F462" s="40">
        <v>5</v>
      </c>
      <c r="G462" s="441"/>
      <c r="H462" s="441"/>
      <c r="I462" s="446"/>
      <c r="J462" s="442"/>
      <c r="K462" s="441"/>
      <c r="L462" s="40">
        <v>20</v>
      </c>
      <c r="M462" s="441"/>
      <c r="N462" s="442"/>
      <c r="O462" s="167" t="s">
        <v>47</v>
      </c>
      <c r="P462" s="442"/>
      <c r="Q462" s="442"/>
      <c r="R462" s="40">
        <v>20</v>
      </c>
      <c r="S462" s="441"/>
      <c r="T462" s="441"/>
      <c r="U462" s="167" t="s">
        <v>985</v>
      </c>
    </row>
    <row r="463" spans="1:1024" ht="64.5" customHeight="1">
      <c r="A463" s="451"/>
      <c r="B463" s="453"/>
      <c r="C463" s="390"/>
      <c r="D463" s="448"/>
      <c r="E463" s="440" t="s">
        <v>138</v>
      </c>
      <c r="F463" s="40">
        <v>5</v>
      </c>
      <c r="G463" s="441"/>
      <c r="H463" s="442"/>
      <c r="I463" s="444"/>
      <c r="J463" s="167" t="s">
        <v>410</v>
      </c>
      <c r="K463" s="441"/>
      <c r="L463" s="40">
        <v>10</v>
      </c>
      <c r="M463" s="442"/>
      <c r="N463" s="167" t="s">
        <v>47</v>
      </c>
      <c r="O463" s="167" t="s">
        <v>47</v>
      </c>
      <c r="P463" s="167" t="s">
        <v>47</v>
      </c>
      <c r="Q463" s="167" t="s">
        <v>1403</v>
      </c>
      <c r="R463" s="40">
        <v>10</v>
      </c>
      <c r="S463" s="441"/>
      <c r="T463" s="441"/>
      <c r="U463" s="167" t="s">
        <v>412</v>
      </c>
    </row>
    <row r="464" spans="1:1024" ht="64.5" customHeight="1">
      <c r="A464" s="451"/>
      <c r="B464" s="453"/>
      <c r="C464" s="390"/>
      <c r="D464" s="449"/>
      <c r="E464" s="442"/>
      <c r="F464" s="26">
        <v>50</v>
      </c>
      <c r="G464" s="442"/>
      <c r="H464" s="167" t="s">
        <v>65</v>
      </c>
      <c r="I464" s="40" t="s">
        <v>213</v>
      </c>
      <c r="J464" s="167" t="s">
        <v>413</v>
      </c>
      <c r="K464" s="442"/>
      <c r="L464" s="167">
        <v>0</v>
      </c>
      <c r="M464" s="167" t="s">
        <v>47</v>
      </c>
      <c r="N464" s="167" t="s">
        <v>68</v>
      </c>
      <c r="O464" s="167">
        <v>50</v>
      </c>
      <c r="P464" s="167">
        <v>0</v>
      </c>
      <c r="Q464" s="167" t="s">
        <v>1404</v>
      </c>
      <c r="R464" s="167" t="s">
        <v>43</v>
      </c>
      <c r="S464" s="442"/>
      <c r="T464" s="442"/>
      <c r="U464" s="26"/>
    </row>
    <row r="465" spans="1:1024" ht="40.15" customHeight="1">
      <c r="A465" s="451"/>
      <c r="B465" s="453"/>
      <c r="C465" s="390"/>
      <c r="D465" s="447" t="s">
        <v>115</v>
      </c>
      <c r="E465" s="347" t="s">
        <v>1412</v>
      </c>
      <c r="F465" s="347">
        <v>10</v>
      </c>
      <c r="G465" s="478" t="s">
        <v>43</v>
      </c>
      <c r="H465" s="347" t="s">
        <v>40</v>
      </c>
      <c r="I465" s="348" t="s">
        <v>245</v>
      </c>
      <c r="J465" s="347"/>
      <c r="K465" s="347" t="s">
        <v>43</v>
      </c>
      <c r="L465" s="347">
        <v>10</v>
      </c>
      <c r="M465" s="347" t="s">
        <v>43</v>
      </c>
      <c r="N465" s="347" t="s">
        <v>47</v>
      </c>
      <c r="O465" s="347" t="s">
        <v>47</v>
      </c>
      <c r="P465" s="347" t="s">
        <v>47</v>
      </c>
      <c r="Q465" s="336" t="s">
        <v>42</v>
      </c>
      <c r="R465" s="347">
        <v>10</v>
      </c>
      <c r="S465" s="478" t="s">
        <v>47</v>
      </c>
      <c r="T465" s="478">
        <v>0</v>
      </c>
      <c r="U465" s="26"/>
    </row>
    <row r="466" spans="1:1024" ht="40.15" customHeight="1">
      <c r="A466" s="451"/>
      <c r="B466" s="453"/>
      <c r="C466" s="390"/>
      <c r="D466" s="448"/>
      <c r="E466" s="336" t="s">
        <v>127</v>
      </c>
      <c r="F466" s="336">
        <v>130</v>
      </c>
      <c r="G466" s="479"/>
      <c r="H466" s="336" t="s">
        <v>40</v>
      </c>
      <c r="I466" s="40" t="s">
        <v>986</v>
      </c>
      <c r="J466" s="440" t="s">
        <v>254</v>
      </c>
      <c r="K466" s="440" t="s">
        <v>47</v>
      </c>
      <c r="L466" s="336">
        <v>130</v>
      </c>
      <c r="M466" s="347" t="s">
        <v>43</v>
      </c>
      <c r="N466" s="336" t="s">
        <v>47</v>
      </c>
      <c r="O466" s="336" t="s">
        <v>47</v>
      </c>
      <c r="P466" s="336" t="s">
        <v>47</v>
      </c>
      <c r="Q466" s="336" t="s">
        <v>42</v>
      </c>
      <c r="R466" s="347">
        <v>130</v>
      </c>
      <c r="S466" s="479"/>
      <c r="T466" s="479"/>
      <c r="U466" s="26"/>
    </row>
    <row r="467" spans="1:1024" ht="40.15" customHeight="1">
      <c r="A467" s="451"/>
      <c r="B467" s="453"/>
      <c r="C467" s="390"/>
      <c r="D467" s="448"/>
      <c r="E467" s="336" t="s">
        <v>131</v>
      </c>
      <c r="F467" s="336">
        <v>40</v>
      </c>
      <c r="G467" s="479"/>
      <c r="H467" s="336" t="s">
        <v>40</v>
      </c>
      <c r="I467" s="40" t="s">
        <v>1413</v>
      </c>
      <c r="J467" s="441"/>
      <c r="K467" s="441"/>
      <c r="L467" s="336">
        <v>40</v>
      </c>
      <c r="M467" s="347" t="s">
        <v>43</v>
      </c>
      <c r="N467" s="336" t="s">
        <v>47</v>
      </c>
      <c r="O467" s="336" t="s">
        <v>47</v>
      </c>
      <c r="P467" s="336" t="s">
        <v>47</v>
      </c>
      <c r="Q467" s="336" t="s">
        <v>42</v>
      </c>
      <c r="R467" s="347">
        <v>40</v>
      </c>
      <c r="S467" s="479"/>
      <c r="T467" s="479"/>
      <c r="U467" s="26"/>
    </row>
    <row r="468" spans="1:1024" ht="64.5" customHeight="1">
      <c r="A468" s="451"/>
      <c r="B468" s="453"/>
      <c r="C468" s="390"/>
      <c r="D468" s="448"/>
      <c r="E468" s="336" t="s">
        <v>130</v>
      </c>
      <c r="F468" s="336">
        <v>20</v>
      </c>
      <c r="G468" s="479"/>
      <c r="H468" s="336" t="s">
        <v>40</v>
      </c>
      <c r="I468" s="40" t="s">
        <v>1414</v>
      </c>
      <c r="J468" s="441"/>
      <c r="K468" s="441"/>
      <c r="L468" s="336">
        <v>20</v>
      </c>
      <c r="M468" s="347" t="s">
        <v>43</v>
      </c>
      <c r="N468" s="336" t="s">
        <v>47</v>
      </c>
      <c r="O468" s="336" t="s">
        <v>47</v>
      </c>
      <c r="P468" s="336" t="s">
        <v>47</v>
      </c>
      <c r="Q468" s="336" t="s">
        <v>42</v>
      </c>
      <c r="R468" s="347">
        <v>20</v>
      </c>
      <c r="S468" s="479"/>
      <c r="T468" s="479"/>
      <c r="U468" s="26"/>
    </row>
    <row r="469" spans="1:1024" s="37" customFormat="1" ht="40.15" customHeight="1">
      <c r="A469" s="451"/>
      <c r="B469" s="453"/>
      <c r="C469" s="390"/>
      <c r="D469" s="477"/>
      <c r="E469" s="336" t="s">
        <v>133</v>
      </c>
      <c r="F469" s="336">
        <v>20</v>
      </c>
      <c r="G469" s="480"/>
      <c r="H469" s="336" t="s">
        <v>40</v>
      </c>
      <c r="I469" s="40" t="s">
        <v>1415</v>
      </c>
      <c r="J469" s="469"/>
      <c r="K469" s="469"/>
      <c r="L469" s="336">
        <v>20</v>
      </c>
      <c r="M469" s="347" t="s">
        <v>43</v>
      </c>
      <c r="N469" s="336" t="s">
        <v>47</v>
      </c>
      <c r="O469" s="336" t="s">
        <v>47</v>
      </c>
      <c r="P469" s="336" t="s">
        <v>47</v>
      </c>
      <c r="Q469" s="336" t="s">
        <v>42</v>
      </c>
      <c r="R469" s="347">
        <v>20</v>
      </c>
      <c r="S469" s="480"/>
      <c r="T469" s="480"/>
      <c r="U469" s="26"/>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c r="CA469" s="29"/>
      <c r="CB469" s="29"/>
      <c r="CC469" s="29"/>
      <c r="CD469" s="29"/>
      <c r="CE469" s="29"/>
      <c r="CF469" s="29"/>
      <c r="CG469" s="29"/>
      <c r="CH469" s="29"/>
      <c r="CI469" s="29"/>
      <c r="CJ469" s="29"/>
      <c r="CK469" s="29"/>
      <c r="CL469" s="29"/>
      <c r="CM469" s="29"/>
      <c r="CN469" s="29"/>
      <c r="CO469" s="29"/>
      <c r="CP469" s="29"/>
      <c r="CQ469" s="29"/>
      <c r="CR469" s="29"/>
      <c r="CS469" s="29"/>
      <c r="CT469" s="29"/>
      <c r="CU469" s="29"/>
      <c r="CV469" s="29"/>
      <c r="CW469" s="29"/>
      <c r="CX469" s="29"/>
      <c r="CY469" s="29"/>
      <c r="CZ469" s="29"/>
      <c r="DA469" s="29"/>
      <c r="DB469" s="29"/>
      <c r="DC469" s="29"/>
      <c r="DD469" s="29"/>
      <c r="DE469" s="29"/>
      <c r="DF469" s="29"/>
      <c r="DG469" s="29"/>
      <c r="DH469" s="29"/>
      <c r="DI469" s="29"/>
      <c r="DJ469" s="29"/>
      <c r="DK469" s="29"/>
      <c r="DL469" s="29"/>
      <c r="DM469" s="29"/>
      <c r="DN469" s="29"/>
      <c r="DO469" s="29"/>
      <c r="DP469" s="29"/>
      <c r="DQ469" s="29"/>
      <c r="DR469" s="29"/>
      <c r="DS469" s="29"/>
      <c r="DT469" s="29"/>
      <c r="DU469" s="29"/>
      <c r="DV469" s="29"/>
      <c r="DW469" s="29"/>
      <c r="DX469" s="29"/>
      <c r="DY469" s="29"/>
      <c r="DZ469" s="29"/>
      <c r="EA469" s="29"/>
      <c r="EB469" s="29"/>
      <c r="EC469" s="29"/>
      <c r="ED469" s="29"/>
      <c r="EE469" s="29"/>
      <c r="EF469" s="29"/>
      <c r="EG469" s="29"/>
      <c r="EH469" s="29"/>
      <c r="EI469" s="29"/>
      <c r="EJ469" s="29"/>
      <c r="EK469" s="29"/>
      <c r="EL469" s="29"/>
      <c r="EM469" s="29"/>
      <c r="EN469" s="29"/>
      <c r="EO469" s="29"/>
      <c r="EP469" s="29"/>
      <c r="EQ469" s="29"/>
      <c r="ER469" s="29"/>
      <c r="ES469" s="29"/>
      <c r="ET469" s="29"/>
      <c r="EU469" s="29"/>
      <c r="EV469" s="29"/>
      <c r="EW469" s="29"/>
      <c r="EX469" s="29"/>
      <c r="EY469" s="29"/>
      <c r="EZ469" s="29"/>
      <c r="FA469" s="29"/>
      <c r="FB469" s="29"/>
      <c r="FC469" s="29"/>
      <c r="FD469" s="29"/>
      <c r="FE469" s="29"/>
      <c r="FF469" s="29"/>
      <c r="FG469" s="29"/>
      <c r="FH469" s="29"/>
      <c r="FI469" s="29"/>
      <c r="FJ469" s="29"/>
      <c r="FK469" s="29"/>
      <c r="FL469" s="29"/>
      <c r="FM469" s="29"/>
      <c r="FN469" s="29"/>
      <c r="FO469" s="29"/>
      <c r="FP469" s="29"/>
      <c r="FQ469" s="29"/>
      <c r="FR469" s="29"/>
      <c r="FS469" s="29"/>
      <c r="FT469" s="29"/>
      <c r="FU469" s="29"/>
      <c r="FV469" s="29"/>
      <c r="FW469" s="29"/>
      <c r="FX469" s="29"/>
      <c r="FY469" s="29"/>
      <c r="FZ469" s="29"/>
      <c r="GA469" s="29"/>
      <c r="GB469" s="29"/>
      <c r="GC469" s="29"/>
      <c r="GD469" s="29"/>
      <c r="GE469" s="29"/>
      <c r="GF469" s="29"/>
      <c r="GG469" s="29"/>
      <c r="GH469" s="29"/>
      <c r="GI469" s="29"/>
      <c r="GJ469" s="29"/>
      <c r="GK469" s="29"/>
      <c r="GL469" s="29"/>
      <c r="GM469" s="29"/>
      <c r="GN469" s="29"/>
      <c r="GO469" s="29"/>
      <c r="GP469" s="29"/>
      <c r="GQ469" s="29"/>
      <c r="GR469" s="29"/>
      <c r="GS469" s="29"/>
      <c r="GT469" s="29"/>
      <c r="GU469" s="29"/>
      <c r="GV469" s="29"/>
      <c r="GW469" s="29"/>
      <c r="GX469" s="29"/>
      <c r="GY469" s="29"/>
      <c r="GZ469" s="29"/>
      <c r="HA469" s="29"/>
      <c r="HB469" s="29"/>
      <c r="HC469" s="29"/>
      <c r="HD469" s="29"/>
      <c r="HE469" s="29"/>
      <c r="HF469" s="29"/>
      <c r="HG469" s="29"/>
      <c r="HH469" s="29"/>
      <c r="HI469" s="29"/>
      <c r="HJ469" s="29"/>
      <c r="HK469" s="29"/>
      <c r="HL469" s="29"/>
      <c r="HM469" s="29"/>
      <c r="HN469" s="29"/>
      <c r="HO469" s="29"/>
      <c r="HP469" s="29"/>
      <c r="HQ469" s="29"/>
      <c r="HR469" s="29"/>
      <c r="HS469" s="29"/>
      <c r="HT469" s="29"/>
      <c r="HU469" s="29"/>
      <c r="HV469" s="29"/>
      <c r="HW469" s="29"/>
      <c r="HX469" s="29"/>
      <c r="HY469" s="29"/>
      <c r="HZ469" s="29"/>
      <c r="IA469" s="29"/>
      <c r="IB469" s="29"/>
      <c r="IC469" s="29"/>
      <c r="ID469" s="29"/>
      <c r="IE469" s="29"/>
      <c r="IF469" s="29"/>
      <c r="IG469" s="29"/>
      <c r="IH469" s="29"/>
      <c r="II469" s="29"/>
      <c r="IJ469" s="29"/>
      <c r="IK469" s="29"/>
      <c r="IL469" s="29"/>
      <c r="IM469" s="29"/>
      <c r="IN469" s="29"/>
      <c r="IO469" s="29"/>
      <c r="IP469" s="29"/>
      <c r="IQ469" s="29"/>
      <c r="IR469" s="29"/>
      <c r="IS469" s="29"/>
      <c r="IT469" s="29"/>
      <c r="IU469" s="29"/>
      <c r="IV469" s="29"/>
      <c r="IW469" s="29"/>
      <c r="IX469" s="29"/>
      <c r="IY469" s="29"/>
      <c r="IZ469" s="29"/>
      <c r="JA469" s="29"/>
      <c r="JB469" s="29"/>
      <c r="JC469" s="29"/>
      <c r="JD469" s="29"/>
      <c r="JE469" s="29"/>
      <c r="JF469" s="29"/>
      <c r="JG469" s="29"/>
      <c r="JH469" s="29"/>
      <c r="JI469" s="29"/>
      <c r="JJ469" s="29"/>
      <c r="JK469" s="29"/>
      <c r="JL469" s="29"/>
      <c r="JM469" s="29"/>
      <c r="JN469" s="29"/>
      <c r="JO469" s="29"/>
      <c r="JP469" s="29"/>
      <c r="JQ469" s="29"/>
      <c r="JR469" s="29"/>
      <c r="JS469" s="29"/>
      <c r="JT469" s="29"/>
      <c r="JU469" s="29"/>
      <c r="JV469" s="29"/>
      <c r="JW469" s="29"/>
      <c r="JX469" s="29"/>
      <c r="JY469" s="29"/>
      <c r="JZ469" s="29"/>
      <c r="KA469" s="29"/>
      <c r="KB469" s="29"/>
      <c r="KC469" s="29"/>
      <c r="KD469" s="29"/>
      <c r="KE469" s="29"/>
      <c r="KF469" s="29"/>
      <c r="KG469" s="29"/>
      <c r="KH469" s="29"/>
      <c r="KI469" s="29"/>
      <c r="KJ469" s="29"/>
      <c r="KK469" s="29"/>
      <c r="KL469" s="29"/>
      <c r="KM469" s="29"/>
      <c r="KN469" s="29"/>
      <c r="KO469" s="29"/>
      <c r="KP469" s="29"/>
      <c r="KQ469" s="29"/>
      <c r="KR469" s="29"/>
      <c r="KS469" s="29"/>
      <c r="KT469" s="29"/>
      <c r="KU469" s="29"/>
      <c r="KV469" s="29"/>
      <c r="KW469" s="29"/>
      <c r="KX469" s="29"/>
      <c r="KY469" s="29"/>
      <c r="KZ469" s="29"/>
      <c r="LA469" s="29"/>
      <c r="LB469" s="29"/>
      <c r="LC469" s="29"/>
      <c r="LD469" s="29"/>
      <c r="LE469" s="29"/>
      <c r="LF469" s="29"/>
      <c r="LG469" s="29"/>
      <c r="LH469" s="29"/>
      <c r="LI469" s="29"/>
      <c r="LJ469" s="29"/>
      <c r="LK469" s="29"/>
      <c r="LL469" s="29"/>
      <c r="LM469" s="29"/>
      <c r="LN469" s="29"/>
      <c r="LO469" s="29"/>
      <c r="LP469" s="29"/>
      <c r="LQ469" s="29"/>
      <c r="LR469" s="29"/>
      <c r="LS469" s="29"/>
      <c r="LT469" s="29"/>
      <c r="LU469" s="29"/>
      <c r="LV469" s="29"/>
      <c r="LW469" s="29"/>
      <c r="LX469" s="29"/>
      <c r="LY469" s="29"/>
      <c r="LZ469" s="29"/>
      <c r="MA469" s="29"/>
      <c r="MB469" s="29"/>
      <c r="MC469" s="29"/>
      <c r="MD469" s="29"/>
      <c r="ME469" s="29"/>
      <c r="MF469" s="29"/>
      <c r="MG469" s="29"/>
      <c r="MH469" s="29"/>
      <c r="MI469" s="29"/>
      <c r="MJ469" s="29"/>
      <c r="MK469" s="29"/>
      <c r="ML469" s="29"/>
      <c r="MM469" s="29"/>
      <c r="MN469" s="29"/>
      <c r="MO469" s="29"/>
      <c r="MP469" s="29"/>
      <c r="MQ469" s="29"/>
      <c r="MR469" s="29"/>
      <c r="MS469" s="29"/>
      <c r="MT469" s="29"/>
      <c r="MU469" s="29"/>
      <c r="MV469" s="29"/>
      <c r="MW469" s="29"/>
      <c r="MX469" s="29"/>
      <c r="MY469" s="29"/>
      <c r="MZ469" s="29"/>
      <c r="NA469" s="29"/>
      <c r="NB469" s="29"/>
      <c r="NC469" s="29"/>
      <c r="ND469" s="29"/>
      <c r="NE469" s="29"/>
      <c r="NF469" s="29"/>
      <c r="NG469" s="29"/>
      <c r="NH469" s="29"/>
      <c r="NI469" s="29"/>
      <c r="NJ469" s="29"/>
      <c r="NK469" s="29"/>
      <c r="NL469" s="29"/>
      <c r="NM469" s="29"/>
      <c r="NN469" s="29"/>
      <c r="NO469" s="29"/>
      <c r="NP469" s="29"/>
      <c r="NQ469" s="29"/>
      <c r="NR469" s="29"/>
      <c r="NS469" s="29"/>
      <c r="NT469" s="29"/>
      <c r="NU469" s="29"/>
      <c r="NV469" s="29"/>
      <c r="NW469" s="29"/>
      <c r="NX469" s="29"/>
      <c r="NY469" s="29"/>
      <c r="NZ469" s="29"/>
      <c r="OA469" s="29"/>
      <c r="OB469" s="29"/>
      <c r="OC469" s="29"/>
      <c r="OD469" s="29"/>
      <c r="OE469" s="29"/>
      <c r="OF469" s="29"/>
      <c r="OG469" s="29"/>
      <c r="OH469" s="29"/>
      <c r="OI469" s="29"/>
      <c r="OJ469" s="29"/>
      <c r="OK469" s="29"/>
      <c r="OL469" s="29"/>
      <c r="OM469" s="29"/>
      <c r="ON469" s="29"/>
      <c r="OO469" s="29"/>
      <c r="OP469" s="29"/>
      <c r="OQ469" s="29"/>
      <c r="OR469" s="29"/>
      <c r="OS469" s="29"/>
      <c r="OT469" s="29"/>
      <c r="OU469" s="29"/>
      <c r="OV469" s="29"/>
      <c r="OW469" s="29"/>
      <c r="OX469" s="29"/>
      <c r="OY469" s="29"/>
      <c r="OZ469" s="29"/>
      <c r="PA469" s="29"/>
      <c r="PB469" s="29"/>
      <c r="PC469" s="29"/>
      <c r="PD469" s="29"/>
      <c r="PE469" s="29"/>
      <c r="PF469" s="29"/>
      <c r="PG469" s="29"/>
      <c r="PH469" s="29"/>
      <c r="PI469" s="29"/>
      <c r="PJ469" s="29"/>
      <c r="PK469" s="29"/>
      <c r="PL469" s="29"/>
      <c r="PM469" s="29"/>
      <c r="PN469" s="29"/>
      <c r="PO469" s="29"/>
      <c r="PP469" s="29"/>
      <c r="PQ469" s="29"/>
      <c r="PR469" s="29"/>
      <c r="PS469" s="29"/>
      <c r="PT469" s="29"/>
      <c r="PU469" s="29"/>
      <c r="PV469" s="29"/>
      <c r="PW469" s="29"/>
      <c r="PX469" s="29"/>
      <c r="PY469" s="29"/>
      <c r="PZ469" s="29"/>
      <c r="QA469" s="29"/>
      <c r="QB469" s="29"/>
      <c r="QC469" s="29"/>
      <c r="QD469" s="29"/>
      <c r="QE469" s="29"/>
      <c r="QF469" s="29"/>
      <c r="QG469" s="29"/>
      <c r="QH469" s="29"/>
      <c r="QI469" s="29"/>
      <c r="QJ469" s="29"/>
      <c r="QK469" s="29"/>
      <c r="QL469" s="29"/>
      <c r="QM469" s="29"/>
      <c r="QN469" s="29"/>
      <c r="QO469" s="29"/>
      <c r="QP469" s="29"/>
      <c r="QQ469" s="29"/>
      <c r="QR469" s="29"/>
      <c r="QS469" s="29"/>
      <c r="QT469" s="29"/>
      <c r="QU469" s="29"/>
      <c r="QV469" s="29"/>
      <c r="QW469" s="29"/>
      <c r="QX469" s="29"/>
      <c r="QY469" s="29"/>
      <c r="QZ469" s="29"/>
      <c r="RA469" s="29"/>
      <c r="RB469" s="29"/>
      <c r="RC469" s="29"/>
      <c r="RD469" s="29"/>
      <c r="RE469" s="29"/>
      <c r="RF469" s="29"/>
      <c r="RG469" s="29"/>
      <c r="RH469" s="29"/>
      <c r="RI469" s="29"/>
      <c r="RJ469" s="29"/>
      <c r="RK469" s="29"/>
      <c r="RL469" s="29"/>
      <c r="RM469" s="29"/>
      <c r="RN469" s="29"/>
      <c r="RO469" s="29"/>
      <c r="RP469" s="29"/>
      <c r="RQ469" s="29"/>
      <c r="RR469" s="29"/>
      <c r="RS469" s="29"/>
      <c r="RT469" s="29"/>
      <c r="RU469" s="29"/>
      <c r="RV469" s="29"/>
      <c r="RW469" s="29"/>
      <c r="RX469" s="29"/>
      <c r="RY469" s="29"/>
      <c r="RZ469" s="29"/>
      <c r="SA469" s="29"/>
      <c r="SB469" s="29"/>
      <c r="SC469" s="29"/>
      <c r="SD469" s="29"/>
      <c r="SE469" s="29"/>
      <c r="SF469" s="29"/>
      <c r="SG469" s="29"/>
      <c r="SH469" s="29"/>
      <c r="SI469" s="29"/>
      <c r="SJ469" s="29"/>
      <c r="SK469" s="29"/>
      <c r="SL469" s="29"/>
      <c r="SM469" s="29"/>
      <c r="SN469" s="29"/>
      <c r="SO469" s="29"/>
      <c r="SP469" s="29"/>
      <c r="SQ469" s="29"/>
      <c r="SR469" s="29"/>
      <c r="SS469" s="29"/>
      <c r="ST469" s="29"/>
      <c r="SU469" s="29"/>
      <c r="SV469" s="29"/>
      <c r="SW469" s="29"/>
      <c r="SX469" s="29"/>
      <c r="SY469" s="29"/>
      <c r="SZ469" s="29"/>
      <c r="TA469" s="29"/>
      <c r="TB469" s="29"/>
      <c r="TC469" s="29"/>
      <c r="TD469" s="29"/>
      <c r="TE469" s="29"/>
      <c r="TF469" s="29"/>
      <c r="TG469" s="29"/>
      <c r="TH469" s="29"/>
      <c r="TI469" s="29"/>
      <c r="TJ469" s="29"/>
      <c r="TK469" s="29"/>
      <c r="TL469" s="29"/>
      <c r="TM469" s="29"/>
      <c r="TN469" s="29"/>
      <c r="TO469" s="29"/>
      <c r="TP469" s="29"/>
      <c r="TQ469" s="29"/>
      <c r="TR469" s="29"/>
      <c r="TS469" s="29"/>
      <c r="TT469" s="29"/>
      <c r="TU469" s="29"/>
      <c r="TV469" s="29"/>
      <c r="TW469" s="29"/>
      <c r="TX469" s="29"/>
      <c r="TY469" s="29"/>
      <c r="TZ469" s="29"/>
      <c r="UA469" s="29"/>
      <c r="UB469" s="29"/>
      <c r="UC469" s="29"/>
      <c r="UD469" s="29"/>
      <c r="UE469" s="29"/>
      <c r="UF469" s="29"/>
      <c r="UG469" s="29"/>
      <c r="UH469" s="29"/>
      <c r="UI469" s="29"/>
      <c r="UJ469" s="29"/>
      <c r="UK469" s="29"/>
      <c r="UL469" s="29"/>
      <c r="UM469" s="29"/>
      <c r="UN469" s="29"/>
      <c r="UO469" s="29"/>
      <c r="UP469" s="29"/>
      <c r="UQ469" s="29"/>
      <c r="UR469" s="29"/>
      <c r="US469" s="29"/>
      <c r="UT469" s="29"/>
      <c r="UU469" s="29"/>
      <c r="UV469" s="29"/>
      <c r="UW469" s="29"/>
      <c r="UX469" s="29"/>
      <c r="UY469" s="29"/>
      <c r="UZ469" s="29"/>
      <c r="VA469" s="29"/>
      <c r="VB469" s="29"/>
      <c r="VC469" s="29"/>
      <c r="VD469" s="29"/>
      <c r="VE469" s="29"/>
      <c r="VF469" s="29"/>
      <c r="VG469" s="29"/>
      <c r="VH469" s="29"/>
      <c r="VI469" s="29"/>
      <c r="VJ469" s="29"/>
      <c r="VK469" s="29"/>
      <c r="VL469" s="29"/>
      <c r="VM469" s="29"/>
      <c r="VN469" s="29"/>
      <c r="VO469" s="29"/>
      <c r="VP469" s="29"/>
      <c r="VQ469" s="29"/>
      <c r="VR469" s="29"/>
      <c r="VS469" s="29"/>
      <c r="VT469" s="29"/>
      <c r="VU469" s="29"/>
      <c r="VV469" s="29"/>
      <c r="VW469" s="29"/>
      <c r="VX469" s="29"/>
      <c r="VY469" s="29"/>
      <c r="VZ469" s="29"/>
      <c r="WA469" s="29"/>
      <c r="WB469" s="29"/>
      <c r="WC469" s="29"/>
      <c r="WD469" s="29"/>
      <c r="WE469" s="29"/>
      <c r="WF469" s="29"/>
      <c r="WG469" s="29"/>
      <c r="WH469" s="29"/>
      <c r="WI469" s="29"/>
      <c r="WJ469" s="29"/>
      <c r="WK469" s="29"/>
      <c r="WL469" s="29"/>
      <c r="WM469" s="29"/>
      <c r="WN469" s="29"/>
      <c r="WO469" s="29"/>
      <c r="WP469" s="29"/>
      <c r="WQ469" s="29"/>
      <c r="WR469" s="29"/>
      <c r="WS469" s="29"/>
      <c r="WT469" s="29"/>
      <c r="WU469" s="29"/>
      <c r="WV469" s="29"/>
      <c r="WW469" s="29"/>
      <c r="WX469" s="29"/>
      <c r="WY469" s="29"/>
      <c r="WZ469" s="29"/>
      <c r="XA469" s="29"/>
      <c r="XB469" s="29"/>
      <c r="XC469" s="29"/>
      <c r="XD469" s="29"/>
      <c r="XE469" s="29"/>
      <c r="XF469" s="29"/>
      <c r="XG469" s="29"/>
      <c r="XH469" s="29"/>
      <c r="XI469" s="29"/>
      <c r="XJ469" s="29"/>
      <c r="XK469" s="29"/>
      <c r="XL469" s="29"/>
      <c r="XM469" s="29"/>
      <c r="XN469" s="29"/>
      <c r="XO469" s="29"/>
      <c r="XP469" s="29"/>
      <c r="XQ469" s="29"/>
      <c r="XR469" s="29"/>
      <c r="XS469" s="29"/>
      <c r="XT469" s="29"/>
      <c r="XU469" s="29"/>
      <c r="XV469" s="29"/>
      <c r="XW469" s="29"/>
      <c r="XX469" s="29"/>
      <c r="XY469" s="29"/>
      <c r="XZ469" s="29"/>
      <c r="YA469" s="29"/>
      <c r="YB469" s="29"/>
      <c r="YC469" s="29"/>
      <c r="YD469" s="29"/>
      <c r="YE469" s="29"/>
      <c r="YF469" s="29"/>
      <c r="YG469" s="29"/>
      <c r="YH469" s="29"/>
      <c r="YI469" s="29"/>
      <c r="YJ469" s="29"/>
      <c r="YK469" s="29"/>
      <c r="YL469" s="29"/>
      <c r="YM469" s="29"/>
      <c r="YN469" s="29"/>
      <c r="YO469" s="29"/>
      <c r="YP469" s="29"/>
      <c r="YQ469" s="29"/>
      <c r="YR469" s="29"/>
      <c r="YS469" s="29"/>
      <c r="YT469" s="29"/>
      <c r="YU469" s="29"/>
      <c r="YV469" s="29"/>
      <c r="YW469" s="29"/>
      <c r="YX469" s="29"/>
      <c r="YY469" s="29"/>
      <c r="YZ469" s="29"/>
      <c r="ZA469" s="29"/>
      <c r="ZB469" s="29"/>
      <c r="ZC469" s="29"/>
      <c r="ZD469" s="29"/>
      <c r="ZE469" s="29"/>
      <c r="ZF469" s="29"/>
      <c r="ZG469" s="29"/>
      <c r="ZH469" s="29"/>
      <c r="ZI469" s="29"/>
      <c r="ZJ469" s="29"/>
      <c r="ZK469" s="29"/>
      <c r="ZL469" s="29"/>
      <c r="ZM469" s="29"/>
      <c r="ZN469" s="29"/>
      <c r="ZO469" s="29"/>
      <c r="ZP469" s="29"/>
      <c r="ZQ469" s="29"/>
      <c r="ZR469" s="29"/>
      <c r="ZS469" s="29"/>
      <c r="ZT469" s="29"/>
      <c r="ZU469" s="29"/>
      <c r="ZV469" s="29"/>
      <c r="ZW469" s="29"/>
      <c r="ZX469" s="29"/>
      <c r="ZY469" s="29"/>
      <c r="ZZ469" s="29"/>
      <c r="AAA469" s="29"/>
      <c r="AAB469" s="29"/>
      <c r="AAC469" s="29"/>
      <c r="AAD469" s="29"/>
      <c r="AAE469" s="29"/>
      <c r="AAF469" s="29"/>
      <c r="AAG469" s="29"/>
      <c r="AAH469" s="29"/>
      <c r="AAI469" s="29"/>
      <c r="AAJ469" s="29"/>
      <c r="AAK469" s="29"/>
      <c r="AAL469" s="29"/>
      <c r="AAM469" s="29"/>
      <c r="AAN469" s="29"/>
      <c r="AAO469" s="29"/>
      <c r="AAP469" s="29"/>
      <c r="AAQ469" s="29"/>
      <c r="AAR469" s="29"/>
      <c r="AAS469" s="29"/>
      <c r="AAT469" s="29"/>
      <c r="AAU469" s="29"/>
      <c r="AAV469" s="29"/>
      <c r="AAW469" s="29"/>
      <c r="AAX469" s="29"/>
      <c r="AAY469" s="29"/>
      <c r="AAZ469" s="29"/>
      <c r="ABA469" s="29"/>
      <c r="ABB469" s="29"/>
      <c r="ABC469" s="29"/>
      <c r="ABD469" s="29"/>
      <c r="ABE469" s="29"/>
      <c r="ABF469" s="29"/>
      <c r="ABG469" s="29"/>
      <c r="ABH469" s="29"/>
      <c r="ABI469" s="29"/>
      <c r="ABJ469" s="29"/>
      <c r="ABK469" s="29"/>
      <c r="ABL469" s="29"/>
      <c r="ABM469" s="29"/>
      <c r="ABN469" s="29"/>
      <c r="ABO469" s="29"/>
      <c r="ABP469" s="29"/>
      <c r="ABQ469" s="29"/>
      <c r="ABR469" s="29"/>
      <c r="ABS469" s="29"/>
      <c r="ABT469" s="29"/>
      <c r="ABU469" s="29"/>
      <c r="ABV469" s="29"/>
      <c r="ABW469" s="29"/>
      <c r="ABX469" s="29"/>
      <c r="ABY469" s="29"/>
      <c r="ABZ469" s="29"/>
      <c r="ACA469" s="29"/>
      <c r="ACB469" s="29"/>
      <c r="ACC469" s="29"/>
      <c r="ACD469" s="29"/>
      <c r="ACE469" s="29"/>
      <c r="ACF469" s="29"/>
      <c r="ACG469" s="29"/>
      <c r="ACH469" s="29"/>
      <c r="ACI469" s="29"/>
      <c r="ACJ469" s="29"/>
      <c r="ACK469" s="29"/>
      <c r="ACL469" s="29"/>
      <c r="ACM469" s="29"/>
      <c r="ACN469" s="29"/>
      <c r="ACO469" s="29"/>
      <c r="ACP469" s="29"/>
      <c r="ACQ469" s="29"/>
      <c r="ACR469" s="29"/>
      <c r="ACS469" s="29"/>
      <c r="ACT469" s="29"/>
      <c r="ACU469" s="29"/>
      <c r="ACV469" s="29"/>
      <c r="ACW469" s="29"/>
      <c r="ACX469" s="29"/>
      <c r="ACY469" s="29"/>
      <c r="ACZ469" s="29"/>
      <c r="ADA469" s="29"/>
      <c r="ADB469" s="29"/>
      <c r="ADC469" s="29"/>
      <c r="ADD469" s="29"/>
      <c r="ADE469" s="29"/>
      <c r="ADF469" s="29"/>
      <c r="ADG469" s="29"/>
      <c r="ADH469" s="29"/>
      <c r="ADI469" s="29"/>
      <c r="ADJ469" s="29"/>
      <c r="ADK469" s="29"/>
      <c r="ADL469" s="29"/>
      <c r="ADM469" s="29"/>
      <c r="ADN469" s="29"/>
      <c r="ADO469" s="29"/>
      <c r="ADP469" s="29"/>
      <c r="ADQ469" s="29"/>
      <c r="ADR469" s="29"/>
      <c r="ADS469" s="29"/>
      <c r="ADT469" s="29"/>
      <c r="ADU469" s="29"/>
      <c r="ADV469" s="29"/>
      <c r="ADW469" s="29"/>
      <c r="ADX469" s="29"/>
      <c r="ADY469" s="29"/>
      <c r="ADZ469" s="29"/>
      <c r="AEA469" s="29"/>
      <c r="AEB469" s="29"/>
      <c r="AEC469" s="29"/>
      <c r="AED469" s="29"/>
      <c r="AEE469" s="29"/>
      <c r="AEF469" s="29"/>
      <c r="AEG469" s="29"/>
      <c r="AEH469" s="29"/>
      <c r="AEI469" s="29"/>
      <c r="AEJ469" s="29"/>
      <c r="AEK469" s="29"/>
      <c r="AEL469" s="29"/>
      <c r="AEM469" s="29"/>
      <c r="AEN469" s="29"/>
      <c r="AEO469" s="29"/>
      <c r="AEP469" s="29"/>
      <c r="AEQ469" s="29"/>
      <c r="AER469" s="29"/>
      <c r="AES469" s="29"/>
      <c r="AET469" s="29"/>
      <c r="AEU469" s="29"/>
      <c r="AEV469" s="29"/>
      <c r="AEW469" s="29"/>
      <c r="AEX469" s="29"/>
      <c r="AEY469" s="29"/>
      <c r="AEZ469" s="29"/>
      <c r="AFA469" s="29"/>
      <c r="AFB469" s="29"/>
      <c r="AFC469" s="29"/>
      <c r="AFD469" s="29"/>
      <c r="AFE469" s="29"/>
      <c r="AFF469" s="29"/>
      <c r="AFG469" s="29"/>
      <c r="AFH469" s="29"/>
      <c r="AFI469" s="29"/>
      <c r="AFJ469" s="29"/>
      <c r="AFK469" s="29"/>
      <c r="AFL469" s="29"/>
      <c r="AFM469" s="29"/>
      <c r="AFN469" s="29"/>
      <c r="AFO469" s="29"/>
      <c r="AFP469" s="29"/>
      <c r="AFQ469" s="29"/>
      <c r="AFR469" s="29"/>
      <c r="AFS469" s="29"/>
      <c r="AFT469" s="29"/>
      <c r="AFU469" s="29"/>
      <c r="AFV469" s="29"/>
      <c r="AFW469" s="29"/>
      <c r="AFX469" s="29"/>
      <c r="AFY469" s="29"/>
      <c r="AFZ469" s="29"/>
      <c r="AGA469" s="29"/>
      <c r="AGB469" s="29"/>
      <c r="AGC469" s="29"/>
      <c r="AGD469" s="29"/>
      <c r="AGE469" s="29"/>
      <c r="AGF469" s="29"/>
      <c r="AGG469" s="29"/>
      <c r="AGH469" s="29"/>
      <c r="AGI469" s="29"/>
      <c r="AGJ469" s="29"/>
      <c r="AGK469" s="29"/>
      <c r="AGL469" s="29"/>
      <c r="AGM469" s="29"/>
      <c r="AGN469" s="29"/>
      <c r="AGO469" s="29"/>
      <c r="AGP469" s="29"/>
      <c r="AGQ469" s="29"/>
      <c r="AGR469" s="29"/>
      <c r="AGS469" s="29"/>
      <c r="AGT469" s="29"/>
      <c r="AGU469" s="29"/>
      <c r="AGV469" s="29"/>
      <c r="AGW469" s="29"/>
      <c r="AGX469" s="29"/>
      <c r="AGY469" s="29"/>
      <c r="AGZ469" s="29"/>
      <c r="AHA469" s="29"/>
      <c r="AHB469" s="29"/>
      <c r="AHC469" s="29"/>
      <c r="AHD469" s="29"/>
      <c r="AHE469" s="29"/>
      <c r="AHF469" s="29"/>
      <c r="AHG469" s="29"/>
      <c r="AHH469" s="29"/>
      <c r="AHI469" s="29"/>
      <c r="AHJ469" s="29"/>
      <c r="AHK469" s="29"/>
      <c r="AHL469" s="29"/>
      <c r="AHM469" s="29"/>
      <c r="AHN469" s="29"/>
      <c r="AHO469" s="29"/>
      <c r="AHP469" s="29"/>
      <c r="AHQ469" s="29"/>
      <c r="AHR469" s="29"/>
      <c r="AHS469" s="29"/>
      <c r="AHT469" s="29"/>
      <c r="AHU469" s="29"/>
      <c r="AHV469" s="29"/>
      <c r="AHW469" s="29"/>
      <c r="AHX469" s="29"/>
      <c r="AHY469" s="29"/>
      <c r="AHZ469" s="29"/>
      <c r="AIA469" s="29"/>
      <c r="AIB469" s="29"/>
      <c r="AIC469" s="29"/>
      <c r="AID469" s="29"/>
      <c r="AIE469" s="29"/>
      <c r="AIF469" s="29"/>
      <c r="AIG469" s="29"/>
      <c r="AIH469" s="29"/>
      <c r="AII469" s="29"/>
      <c r="AIJ469" s="29"/>
      <c r="AIK469" s="29"/>
      <c r="AIL469" s="29"/>
      <c r="AIM469" s="29"/>
      <c r="AIN469" s="29"/>
      <c r="AIO469" s="29"/>
      <c r="AIP469" s="29"/>
      <c r="AIQ469" s="29"/>
      <c r="AIR469" s="29"/>
      <c r="AIS469" s="29"/>
      <c r="AIT469" s="29"/>
      <c r="AIU469" s="29"/>
      <c r="AIV469" s="29"/>
      <c r="AIW469" s="29"/>
      <c r="AIX469" s="29"/>
      <c r="AIY469" s="29"/>
      <c r="AIZ469" s="29"/>
      <c r="AJA469" s="29"/>
      <c r="AJB469" s="29"/>
      <c r="AJC469" s="29"/>
      <c r="AJD469" s="29"/>
      <c r="AJE469" s="29"/>
      <c r="AJF469" s="29"/>
      <c r="AJG469" s="29"/>
      <c r="AJH469" s="29"/>
      <c r="AJI469" s="29"/>
      <c r="AJJ469" s="29"/>
      <c r="AJK469" s="29"/>
      <c r="AJL469" s="29"/>
      <c r="AJM469" s="29"/>
      <c r="AJN469" s="29"/>
      <c r="AJO469" s="29"/>
      <c r="AJP469" s="29"/>
      <c r="AJQ469" s="29"/>
      <c r="AJR469" s="29"/>
      <c r="AJS469" s="29"/>
      <c r="AJT469" s="29"/>
      <c r="AJU469" s="29"/>
      <c r="AJV469" s="29"/>
      <c r="AJW469" s="29"/>
      <c r="AJX469" s="29"/>
      <c r="AJY469" s="29"/>
      <c r="AJZ469" s="29"/>
      <c r="AKA469" s="29"/>
      <c r="AKB469" s="29"/>
      <c r="AKC469" s="29"/>
      <c r="AKD469" s="29"/>
      <c r="AKE469" s="29"/>
      <c r="AKF469" s="29"/>
      <c r="AKG469" s="29"/>
      <c r="AKH469" s="29"/>
      <c r="AKI469" s="29"/>
      <c r="AKJ469" s="29"/>
      <c r="AKK469" s="29"/>
      <c r="AKL469" s="29"/>
      <c r="AKM469" s="29"/>
      <c r="AKN469" s="29"/>
      <c r="AKO469" s="29"/>
      <c r="AKP469" s="29"/>
      <c r="AKQ469" s="29"/>
      <c r="AKR469" s="29"/>
      <c r="AKS469" s="29"/>
      <c r="AKT469" s="29"/>
      <c r="AKU469" s="29"/>
      <c r="AKV469" s="29"/>
      <c r="AKW469" s="29"/>
      <c r="AKX469" s="29"/>
      <c r="AKY469" s="29"/>
      <c r="AKZ469" s="29"/>
      <c r="ALA469" s="29"/>
      <c r="ALB469" s="29"/>
      <c r="ALC469" s="29"/>
      <c r="ALD469" s="29"/>
      <c r="ALE469" s="29"/>
      <c r="ALF469" s="29"/>
      <c r="ALG469" s="29"/>
      <c r="ALH469" s="29"/>
      <c r="ALI469" s="29"/>
      <c r="ALJ469" s="29"/>
      <c r="ALK469" s="29"/>
      <c r="ALL469" s="29"/>
      <c r="ALM469" s="29"/>
      <c r="ALN469" s="29"/>
      <c r="ALO469" s="29"/>
      <c r="ALP469" s="29"/>
      <c r="ALQ469" s="29"/>
      <c r="ALR469" s="29"/>
      <c r="ALS469" s="29"/>
      <c r="ALT469" s="29"/>
      <c r="ALU469" s="29"/>
      <c r="ALV469" s="29"/>
      <c r="ALW469" s="29"/>
      <c r="ALX469" s="29"/>
      <c r="ALY469" s="29"/>
      <c r="ALZ469" s="29"/>
      <c r="AMA469" s="29"/>
      <c r="AMB469" s="29"/>
      <c r="AMC469" s="29"/>
      <c r="AMD469" s="29"/>
      <c r="AME469" s="29"/>
      <c r="AMF469" s="29"/>
      <c r="AMG469" s="29"/>
      <c r="AMH469" s="29"/>
      <c r="AMI469" s="29"/>
      <c r="AMJ469" s="29"/>
    </row>
    <row r="470" spans="1:1024" s="37" customFormat="1" ht="40.15" customHeight="1">
      <c r="A470" s="451"/>
      <c r="B470" s="453"/>
      <c r="C470" s="390"/>
      <c r="D470" s="481" t="s">
        <v>116</v>
      </c>
      <c r="E470" s="336" t="s">
        <v>127</v>
      </c>
      <c r="F470" s="336">
        <v>15</v>
      </c>
      <c r="G470" s="482" t="s">
        <v>43</v>
      </c>
      <c r="H470" s="336" t="s">
        <v>40</v>
      </c>
      <c r="I470" s="40" t="s">
        <v>987</v>
      </c>
      <c r="J470" s="482" t="s">
        <v>186</v>
      </c>
      <c r="K470" s="482" t="s">
        <v>47</v>
      </c>
      <c r="L470" s="482">
        <v>30</v>
      </c>
      <c r="M470" s="482" t="s">
        <v>43</v>
      </c>
      <c r="N470" s="482" t="s">
        <v>43</v>
      </c>
      <c r="O470" s="482" t="s">
        <v>43</v>
      </c>
      <c r="P470" s="482" t="s">
        <v>43</v>
      </c>
      <c r="Q470" s="440" t="s">
        <v>42</v>
      </c>
      <c r="R470" s="440">
        <v>30</v>
      </c>
      <c r="S470" s="482" t="s">
        <v>43</v>
      </c>
      <c r="T470" s="482" t="s">
        <v>43</v>
      </c>
      <c r="U470" s="167"/>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c r="CA470" s="29"/>
      <c r="CB470" s="29"/>
      <c r="CC470" s="29"/>
      <c r="CD470" s="29"/>
      <c r="CE470" s="29"/>
      <c r="CF470" s="29"/>
      <c r="CG470" s="29"/>
      <c r="CH470" s="29"/>
      <c r="CI470" s="29"/>
      <c r="CJ470" s="29"/>
      <c r="CK470" s="29"/>
      <c r="CL470" s="29"/>
      <c r="CM470" s="29"/>
      <c r="CN470" s="29"/>
      <c r="CO470" s="29"/>
      <c r="CP470" s="29"/>
      <c r="CQ470" s="29"/>
      <c r="CR470" s="29"/>
      <c r="CS470" s="29"/>
      <c r="CT470" s="29"/>
      <c r="CU470" s="29"/>
      <c r="CV470" s="29"/>
      <c r="CW470" s="29"/>
      <c r="CX470" s="29"/>
      <c r="CY470" s="29"/>
      <c r="CZ470" s="29"/>
      <c r="DA470" s="29"/>
      <c r="DB470" s="29"/>
      <c r="DC470" s="29"/>
      <c r="DD470" s="29"/>
      <c r="DE470" s="29"/>
      <c r="DF470" s="29"/>
      <c r="DG470" s="29"/>
      <c r="DH470" s="29"/>
      <c r="DI470" s="29"/>
      <c r="DJ470" s="29"/>
      <c r="DK470" s="29"/>
      <c r="DL470" s="29"/>
      <c r="DM470" s="29"/>
      <c r="DN470" s="29"/>
      <c r="DO470" s="29"/>
      <c r="DP470" s="29"/>
      <c r="DQ470" s="29"/>
      <c r="DR470" s="29"/>
      <c r="DS470" s="29"/>
      <c r="DT470" s="29"/>
      <c r="DU470" s="29"/>
      <c r="DV470" s="29"/>
      <c r="DW470" s="29"/>
      <c r="DX470" s="29"/>
      <c r="DY470" s="29"/>
      <c r="DZ470" s="29"/>
      <c r="EA470" s="29"/>
      <c r="EB470" s="29"/>
      <c r="EC470" s="29"/>
      <c r="ED470" s="29"/>
      <c r="EE470" s="29"/>
      <c r="EF470" s="29"/>
      <c r="EG470" s="29"/>
      <c r="EH470" s="29"/>
      <c r="EI470" s="29"/>
      <c r="EJ470" s="29"/>
      <c r="EK470" s="29"/>
      <c r="EL470" s="29"/>
      <c r="EM470" s="29"/>
      <c r="EN470" s="29"/>
      <c r="EO470" s="29"/>
      <c r="EP470" s="29"/>
      <c r="EQ470" s="29"/>
      <c r="ER470" s="29"/>
      <c r="ES470" s="29"/>
      <c r="ET470" s="29"/>
      <c r="EU470" s="29"/>
      <c r="EV470" s="29"/>
      <c r="EW470" s="29"/>
      <c r="EX470" s="29"/>
      <c r="EY470" s="29"/>
      <c r="EZ470" s="29"/>
      <c r="FA470" s="29"/>
      <c r="FB470" s="29"/>
      <c r="FC470" s="29"/>
      <c r="FD470" s="29"/>
      <c r="FE470" s="29"/>
      <c r="FF470" s="29"/>
      <c r="FG470" s="29"/>
      <c r="FH470" s="29"/>
      <c r="FI470" s="29"/>
      <c r="FJ470" s="29"/>
      <c r="FK470" s="29"/>
      <c r="FL470" s="29"/>
      <c r="FM470" s="29"/>
      <c r="FN470" s="29"/>
      <c r="FO470" s="29"/>
      <c r="FP470" s="29"/>
      <c r="FQ470" s="29"/>
      <c r="FR470" s="29"/>
      <c r="FS470" s="29"/>
      <c r="FT470" s="29"/>
      <c r="FU470" s="29"/>
      <c r="FV470" s="29"/>
      <c r="FW470" s="29"/>
      <c r="FX470" s="29"/>
      <c r="FY470" s="29"/>
      <c r="FZ470" s="29"/>
      <c r="GA470" s="29"/>
      <c r="GB470" s="29"/>
      <c r="GC470" s="29"/>
      <c r="GD470" s="29"/>
      <c r="GE470" s="29"/>
      <c r="GF470" s="29"/>
      <c r="GG470" s="29"/>
      <c r="GH470" s="29"/>
      <c r="GI470" s="29"/>
      <c r="GJ470" s="29"/>
      <c r="GK470" s="29"/>
      <c r="GL470" s="29"/>
      <c r="GM470" s="29"/>
      <c r="GN470" s="29"/>
      <c r="GO470" s="29"/>
      <c r="GP470" s="29"/>
      <c r="GQ470" s="29"/>
      <c r="GR470" s="29"/>
      <c r="GS470" s="29"/>
      <c r="GT470" s="29"/>
      <c r="GU470" s="29"/>
      <c r="GV470" s="29"/>
      <c r="GW470" s="29"/>
      <c r="GX470" s="29"/>
      <c r="GY470" s="29"/>
      <c r="GZ470" s="29"/>
      <c r="HA470" s="29"/>
      <c r="HB470" s="29"/>
      <c r="HC470" s="29"/>
      <c r="HD470" s="29"/>
      <c r="HE470" s="29"/>
      <c r="HF470" s="29"/>
      <c r="HG470" s="29"/>
      <c r="HH470" s="29"/>
      <c r="HI470" s="29"/>
      <c r="HJ470" s="29"/>
      <c r="HK470" s="29"/>
      <c r="HL470" s="29"/>
      <c r="HM470" s="29"/>
      <c r="HN470" s="29"/>
      <c r="HO470" s="29"/>
      <c r="HP470" s="29"/>
      <c r="HQ470" s="29"/>
      <c r="HR470" s="29"/>
      <c r="HS470" s="29"/>
      <c r="HT470" s="29"/>
      <c r="HU470" s="29"/>
      <c r="HV470" s="29"/>
      <c r="HW470" s="29"/>
      <c r="HX470" s="29"/>
      <c r="HY470" s="29"/>
      <c r="HZ470" s="29"/>
      <c r="IA470" s="29"/>
      <c r="IB470" s="29"/>
      <c r="IC470" s="29"/>
      <c r="ID470" s="29"/>
      <c r="IE470" s="29"/>
      <c r="IF470" s="29"/>
      <c r="IG470" s="29"/>
      <c r="IH470" s="29"/>
      <c r="II470" s="29"/>
      <c r="IJ470" s="29"/>
      <c r="IK470" s="29"/>
      <c r="IL470" s="29"/>
      <c r="IM470" s="29"/>
      <c r="IN470" s="29"/>
      <c r="IO470" s="29"/>
      <c r="IP470" s="29"/>
      <c r="IQ470" s="29"/>
      <c r="IR470" s="29"/>
      <c r="IS470" s="29"/>
      <c r="IT470" s="29"/>
      <c r="IU470" s="29"/>
      <c r="IV470" s="29"/>
      <c r="IW470" s="29"/>
      <c r="IX470" s="29"/>
      <c r="IY470" s="29"/>
      <c r="IZ470" s="29"/>
      <c r="JA470" s="29"/>
      <c r="JB470" s="29"/>
      <c r="JC470" s="29"/>
      <c r="JD470" s="29"/>
      <c r="JE470" s="29"/>
      <c r="JF470" s="29"/>
      <c r="JG470" s="29"/>
      <c r="JH470" s="29"/>
      <c r="JI470" s="29"/>
      <c r="JJ470" s="29"/>
      <c r="JK470" s="29"/>
      <c r="JL470" s="29"/>
      <c r="JM470" s="29"/>
      <c r="JN470" s="29"/>
      <c r="JO470" s="29"/>
      <c r="JP470" s="29"/>
      <c r="JQ470" s="29"/>
      <c r="JR470" s="29"/>
      <c r="JS470" s="29"/>
      <c r="JT470" s="29"/>
      <c r="JU470" s="29"/>
      <c r="JV470" s="29"/>
      <c r="JW470" s="29"/>
      <c r="JX470" s="29"/>
      <c r="JY470" s="29"/>
      <c r="JZ470" s="29"/>
      <c r="KA470" s="29"/>
      <c r="KB470" s="29"/>
      <c r="KC470" s="29"/>
      <c r="KD470" s="29"/>
      <c r="KE470" s="29"/>
      <c r="KF470" s="29"/>
      <c r="KG470" s="29"/>
      <c r="KH470" s="29"/>
      <c r="KI470" s="29"/>
      <c r="KJ470" s="29"/>
      <c r="KK470" s="29"/>
      <c r="KL470" s="29"/>
      <c r="KM470" s="29"/>
      <c r="KN470" s="29"/>
      <c r="KO470" s="29"/>
      <c r="KP470" s="29"/>
      <c r="KQ470" s="29"/>
      <c r="KR470" s="29"/>
      <c r="KS470" s="29"/>
      <c r="KT470" s="29"/>
      <c r="KU470" s="29"/>
      <c r="KV470" s="29"/>
      <c r="KW470" s="29"/>
      <c r="KX470" s="29"/>
      <c r="KY470" s="29"/>
      <c r="KZ470" s="29"/>
      <c r="LA470" s="29"/>
      <c r="LB470" s="29"/>
      <c r="LC470" s="29"/>
      <c r="LD470" s="29"/>
      <c r="LE470" s="29"/>
      <c r="LF470" s="29"/>
      <c r="LG470" s="29"/>
      <c r="LH470" s="29"/>
      <c r="LI470" s="29"/>
      <c r="LJ470" s="29"/>
      <c r="LK470" s="29"/>
      <c r="LL470" s="29"/>
      <c r="LM470" s="29"/>
      <c r="LN470" s="29"/>
      <c r="LO470" s="29"/>
      <c r="LP470" s="29"/>
      <c r="LQ470" s="29"/>
      <c r="LR470" s="29"/>
      <c r="LS470" s="29"/>
      <c r="LT470" s="29"/>
      <c r="LU470" s="29"/>
      <c r="LV470" s="29"/>
      <c r="LW470" s="29"/>
      <c r="LX470" s="29"/>
      <c r="LY470" s="29"/>
      <c r="LZ470" s="29"/>
      <c r="MA470" s="29"/>
      <c r="MB470" s="29"/>
      <c r="MC470" s="29"/>
      <c r="MD470" s="29"/>
      <c r="ME470" s="29"/>
      <c r="MF470" s="29"/>
      <c r="MG470" s="29"/>
      <c r="MH470" s="29"/>
      <c r="MI470" s="29"/>
      <c r="MJ470" s="29"/>
      <c r="MK470" s="29"/>
      <c r="ML470" s="29"/>
      <c r="MM470" s="29"/>
      <c r="MN470" s="29"/>
      <c r="MO470" s="29"/>
      <c r="MP470" s="29"/>
      <c r="MQ470" s="29"/>
      <c r="MR470" s="29"/>
      <c r="MS470" s="29"/>
      <c r="MT470" s="29"/>
      <c r="MU470" s="29"/>
      <c r="MV470" s="29"/>
      <c r="MW470" s="29"/>
      <c r="MX470" s="29"/>
      <c r="MY470" s="29"/>
      <c r="MZ470" s="29"/>
      <c r="NA470" s="29"/>
      <c r="NB470" s="29"/>
      <c r="NC470" s="29"/>
      <c r="ND470" s="29"/>
      <c r="NE470" s="29"/>
      <c r="NF470" s="29"/>
      <c r="NG470" s="29"/>
      <c r="NH470" s="29"/>
      <c r="NI470" s="29"/>
      <c r="NJ470" s="29"/>
      <c r="NK470" s="29"/>
      <c r="NL470" s="29"/>
      <c r="NM470" s="29"/>
      <c r="NN470" s="29"/>
      <c r="NO470" s="29"/>
      <c r="NP470" s="29"/>
      <c r="NQ470" s="29"/>
      <c r="NR470" s="29"/>
      <c r="NS470" s="29"/>
      <c r="NT470" s="29"/>
      <c r="NU470" s="29"/>
      <c r="NV470" s="29"/>
      <c r="NW470" s="29"/>
      <c r="NX470" s="29"/>
      <c r="NY470" s="29"/>
      <c r="NZ470" s="29"/>
      <c r="OA470" s="29"/>
      <c r="OB470" s="29"/>
      <c r="OC470" s="29"/>
      <c r="OD470" s="29"/>
      <c r="OE470" s="29"/>
      <c r="OF470" s="29"/>
      <c r="OG470" s="29"/>
      <c r="OH470" s="29"/>
      <c r="OI470" s="29"/>
      <c r="OJ470" s="29"/>
      <c r="OK470" s="29"/>
      <c r="OL470" s="29"/>
      <c r="OM470" s="29"/>
      <c r="ON470" s="29"/>
      <c r="OO470" s="29"/>
      <c r="OP470" s="29"/>
      <c r="OQ470" s="29"/>
      <c r="OR470" s="29"/>
      <c r="OS470" s="29"/>
      <c r="OT470" s="29"/>
      <c r="OU470" s="29"/>
      <c r="OV470" s="29"/>
      <c r="OW470" s="29"/>
      <c r="OX470" s="29"/>
      <c r="OY470" s="29"/>
      <c r="OZ470" s="29"/>
      <c r="PA470" s="29"/>
      <c r="PB470" s="29"/>
      <c r="PC470" s="29"/>
      <c r="PD470" s="29"/>
      <c r="PE470" s="29"/>
      <c r="PF470" s="29"/>
      <c r="PG470" s="29"/>
      <c r="PH470" s="29"/>
      <c r="PI470" s="29"/>
      <c r="PJ470" s="29"/>
      <c r="PK470" s="29"/>
      <c r="PL470" s="29"/>
      <c r="PM470" s="29"/>
      <c r="PN470" s="29"/>
      <c r="PO470" s="29"/>
      <c r="PP470" s="29"/>
      <c r="PQ470" s="29"/>
      <c r="PR470" s="29"/>
      <c r="PS470" s="29"/>
      <c r="PT470" s="29"/>
      <c r="PU470" s="29"/>
      <c r="PV470" s="29"/>
      <c r="PW470" s="29"/>
      <c r="PX470" s="29"/>
      <c r="PY470" s="29"/>
      <c r="PZ470" s="29"/>
      <c r="QA470" s="29"/>
      <c r="QB470" s="29"/>
      <c r="QC470" s="29"/>
      <c r="QD470" s="29"/>
      <c r="QE470" s="29"/>
      <c r="QF470" s="29"/>
      <c r="QG470" s="29"/>
      <c r="QH470" s="29"/>
      <c r="QI470" s="29"/>
      <c r="QJ470" s="29"/>
      <c r="QK470" s="29"/>
      <c r="QL470" s="29"/>
      <c r="QM470" s="29"/>
      <c r="QN470" s="29"/>
      <c r="QO470" s="29"/>
      <c r="QP470" s="29"/>
      <c r="QQ470" s="29"/>
      <c r="QR470" s="29"/>
      <c r="QS470" s="29"/>
      <c r="QT470" s="29"/>
      <c r="QU470" s="29"/>
      <c r="QV470" s="29"/>
      <c r="QW470" s="29"/>
      <c r="QX470" s="29"/>
      <c r="QY470" s="29"/>
      <c r="QZ470" s="29"/>
      <c r="RA470" s="29"/>
      <c r="RB470" s="29"/>
      <c r="RC470" s="29"/>
      <c r="RD470" s="29"/>
      <c r="RE470" s="29"/>
      <c r="RF470" s="29"/>
      <c r="RG470" s="29"/>
      <c r="RH470" s="29"/>
      <c r="RI470" s="29"/>
      <c r="RJ470" s="29"/>
      <c r="RK470" s="29"/>
      <c r="RL470" s="29"/>
      <c r="RM470" s="29"/>
      <c r="RN470" s="29"/>
      <c r="RO470" s="29"/>
      <c r="RP470" s="29"/>
      <c r="RQ470" s="29"/>
      <c r="RR470" s="29"/>
      <c r="RS470" s="29"/>
      <c r="RT470" s="29"/>
      <c r="RU470" s="29"/>
      <c r="RV470" s="29"/>
      <c r="RW470" s="29"/>
      <c r="RX470" s="29"/>
      <c r="RY470" s="29"/>
      <c r="RZ470" s="29"/>
      <c r="SA470" s="29"/>
      <c r="SB470" s="29"/>
      <c r="SC470" s="29"/>
      <c r="SD470" s="29"/>
      <c r="SE470" s="29"/>
      <c r="SF470" s="29"/>
      <c r="SG470" s="29"/>
      <c r="SH470" s="29"/>
      <c r="SI470" s="29"/>
      <c r="SJ470" s="29"/>
      <c r="SK470" s="29"/>
      <c r="SL470" s="29"/>
      <c r="SM470" s="29"/>
      <c r="SN470" s="29"/>
      <c r="SO470" s="29"/>
      <c r="SP470" s="29"/>
      <c r="SQ470" s="29"/>
      <c r="SR470" s="29"/>
      <c r="SS470" s="29"/>
      <c r="ST470" s="29"/>
      <c r="SU470" s="29"/>
      <c r="SV470" s="29"/>
      <c r="SW470" s="29"/>
      <c r="SX470" s="29"/>
      <c r="SY470" s="29"/>
      <c r="SZ470" s="29"/>
      <c r="TA470" s="29"/>
      <c r="TB470" s="29"/>
      <c r="TC470" s="29"/>
      <c r="TD470" s="29"/>
      <c r="TE470" s="29"/>
      <c r="TF470" s="29"/>
      <c r="TG470" s="29"/>
      <c r="TH470" s="29"/>
      <c r="TI470" s="29"/>
      <c r="TJ470" s="29"/>
      <c r="TK470" s="29"/>
      <c r="TL470" s="29"/>
      <c r="TM470" s="29"/>
      <c r="TN470" s="29"/>
      <c r="TO470" s="29"/>
      <c r="TP470" s="29"/>
      <c r="TQ470" s="29"/>
      <c r="TR470" s="29"/>
      <c r="TS470" s="29"/>
      <c r="TT470" s="29"/>
      <c r="TU470" s="29"/>
      <c r="TV470" s="29"/>
      <c r="TW470" s="29"/>
      <c r="TX470" s="29"/>
      <c r="TY470" s="29"/>
      <c r="TZ470" s="29"/>
      <c r="UA470" s="29"/>
      <c r="UB470" s="29"/>
      <c r="UC470" s="29"/>
      <c r="UD470" s="29"/>
      <c r="UE470" s="29"/>
      <c r="UF470" s="29"/>
      <c r="UG470" s="29"/>
      <c r="UH470" s="29"/>
      <c r="UI470" s="29"/>
      <c r="UJ470" s="29"/>
      <c r="UK470" s="29"/>
      <c r="UL470" s="29"/>
      <c r="UM470" s="29"/>
      <c r="UN470" s="29"/>
      <c r="UO470" s="29"/>
      <c r="UP470" s="29"/>
      <c r="UQ470" s="29"/>
      <c r="UR470" s="29"/>
      <c r="US470" s="29"/>
      <c r="UT470" s="29"/>
      <c r="UU470" s="29"/>
      <c r="UV470" s="29"/>
      <c r="UW470" s="29"/>
      <c r="UX470" s="29"/>
      <c r="UY470" s="29"/>
      <c r="UZ470" s="29"/>
      <c r="VA470" s="29"/>
      <c r="VB470" s="29"/>
      <c r="VC470" s="29"/>
      <c r="VD470" s="29"/>
      <c r="VE470" s="29"/>
      <c r="VF470" s="29"/>
      <c r="VG470" s="29"/>
      <c r="VH470" s="29"/>
      <c r="VI470" s="29"/>
      <c r="VJ470" s="29"/>
      <c r="VK470" s="29"/>
      <c r="VL470" s="29"/>
      <c r="VM470" s="29"/>
      <c r="VN470" s="29"/>
      <c r="VO470" s="29"/>
      <c r="VP470" s="29"/>
      <c r="VQ470" s="29"/>
      <c r="VR470" s="29"/>
      <c r="VS470" s="29"/>
      <c r="VT470" s="29"/>
      <c r="VU470" s="29"/>
      <c r="VV470" s="29"/>
      <c r="VW470" s="29"/>
      <c r="VX470" s="29"/>
      <c r="VY470" s="29"/>
      <c r="VZ470" s="29"/>
      <c r="WA470" s="29"/>
      <c r="WB470" s="29"/>
      <c r="WC470" s="29"/>
      <c r="WD470" s="29"/>
      <c r="WE470" s="29"/>
      <c r="WF470" s="29"/>
      <c r="WG470" s="29"/>
      <c r="WH470" s="29"/>
      <c r="WI470" s="29"/>
      <c r="WJ470" s="29"/>
      <c r="WK470" s="29"/>
      <c r="WL470" s="29"/>
      <c r="WM470" s="29"/>
      <c r="WN470" s="29"/>
      <c r="WO470" s="29"/>
      <c r="WP470" s="29"/>
      <c r="WQ470" s="29"/>
      <c r="WR470" s="29"/>
      <c r="WS470" s="29"/>
      <c r="WT470" s="29"/>
      <c r="WU470" s="29"/>
      <c r="WV470" s="29"/>
      <c r="WW470" s="29"/>
      <c r="WX470" s="29"/>
      <c r="WY470" s="29"/>
      <c r="WZ470" s="29"/>
      <c r="XA470" s="29"/>
      <c r="XB470" s="29"/>
      <c r="XC470" s="29"/>
      <c r="XD470" s="29"/>
      <c r="XE470" s="29"/>
      <c r="XF470" s="29"/>
      <c r="XG470" s="29"/>
      <c r="XH470" s="29"/>
      <c r="XI470" s="29"/>
      <c r="XJ470" s="29"/>
      <c r="XK470" s="29"/>
      <c r="XL470" s="29"/>
      <c r="XM470" s="29"/>
      <c r="XN470" s="29"/>
      <c r="XO470" s="29"/>
      <c r="XP470" s="29"/>
      <c r="XQ470" s="29"/>
      <c r="XR470" s="29"/>
      <c r="XS470" s="29"/>
      <c r="XT470" s="29"/>
      <c r="XU470" s="29"/>
      <c r="XV470" s="29"/>
      <c r="XW470" s="29"/>
      <c r="XX470" s="29"/>
      <c r="XY470" s="29"/>
      <c r="XZ470" s="29"/>
      <c r="YA470" s="29"/>
      <c r="YB470" s="29"/>
      <c r="YC470" s="29"/>
      <c r="YD470" s="29"/>
      <c r="YE470" s="29"/>
      <c r="YF470" s="29"/>
      <c r="YG470" s="29"/>
      <c r="YH470" s="29"/>
      <c r="YI470" s="29"/>
      <c r="YJ470" s="29"/>
      <c r="YK470" s="29"/>
      <c r="YL470" s="29"/>
      <c r="YM470" s="29"/>
      <c r="YN470" s="29"/>
      <c r="YO470" s="29"/>
      <c r="YP470" s="29"/>
      <c r="YQ470" s="29"/>
      <c r="YR470" s="29"/>
      <c r="YS470" s="29"/>
      <c r="YT470" s="29"/>
      <c r="YU470" s="29"/>
      <c r="YV470" s="29"/>
      <c r="YW470" s="29"/>
      <c r="YX470" s="29"/>
      <c r="YY470" s="29"/>
      <c r="YZ470" s="29"/>
      <c r="ZA470" s="29"/>
      <c r="ZB470" s="29"/>
      <c r="ZC470" s="29"/>
      <c r="ZD470" s="29"/>
      <c r="ZE470" s="29"/>
      <c r="ZF470" s="29"/>
      <c r="ZG470" s="29"/>
      <c r="ZH470" s="29"/>
      <c r="ZI470" s="29"/>
      <c r="ZJ470" s="29"/>
      <c r="ZK470" s="29"/>
      <c r="ZL470" s="29"/>
      <c r="ZM470" s="29"/>
      <c r="ZN470" s="29"/>
      <c r="ZO470" s="29"/>
      <c r="ZP470" s="29"/>
      <c r="ZQ470" s="29"/>
      <c r="ZR470" s="29"/>
      <c r="ZS470" s="29"/>
      <c r="ZT470" s="29"/>
      <c r="ZU470" s="29"/>
      <c r="ZV470" s="29"/>
      <c r="ZW470" s="29"/>
      <c r="ZX470" s="29"/>
      <c r="ZY470" s="29"/>
      <c r="ZZ470" s="29"/>
      <c r="AAA470" s="29"/>
      <c r="AAB470" s="29"/>
      <c r="AAC470" s="29"/>
      <c r="AAD470" s="29"/>
      <c r="AAE470" s="29"/>
      <c r="AAF470" s="29"/>
      <c r="AAG470" s="29"/>
      <c r="AAH470" s="29"/>
      <c r="AAI470" s="29"/>
      <c r="AAJ470" s="29"/>
      <c r="AAK470" s="29"/>
      <c r="AAL470" s="29"/>
      <c r="AAM470" s="29"/>
      <c r="AAN470" s="29"/>
      <c r="AAO470" s="29"/>
      <c r="AAP470" s="29"/>
      <c r="AAQ470" s="29"/>
      <c r="AAR470" s="29"/>
      <c r="AAS470" s="29"/>
      <c r="AAT470" s="29"/>
      <c r="AAU470" s="29"/>
      <c r="AAV470" s="29"/>
      <c r="AAW470" s="29"/>
      <c r="AAX470" s="29"/>
      <c r="AAY470" s="29"/>
      <c r="AAZ470" s="29"/>
      <c r="ABA470" s="29"/>
      <c r="ABB470" s="29"/>
      <c r="ABC470" s="29"/>
      <c r="ABD470" s="29"/>
      <c r="ABE470" s="29"/>
      <c r="ABF470" s="29"/>
      <c r="ABG470" s="29"/>
      <c r="ABH470" s="29"/>
      <c r="ABI470" s="29"/>
      <c r="ABJ470" s="29"/>
      <c r="ABK470" s="29"/>
      <c r="ABL470" s="29"/>
      <c r="ABM470" s="29"/>
      <c r="ABN470" s="29"/>
      <c r="ABO470" s="29"/>
      <c r="ABP470" s="29"/>
      <c r="ABQ470" s="29"/>
      <c r="ABR470" s="29"/>
      <c r="ABS470" s="29"/>
      <c r="ABT470" s="29"/>
      <c r="ABU470" s="29"/>
      <c r="ABV470" s="29"/>
      <c r="ABW470" s="29"/>
      <c r="ABX470" s="29"/>
      <c r="ABY470" s="29"/>
      <c r="ABZ470" s="29"/>
      <c r="ACA470" s="29"/>
      <c r="ACB470" s="29"/>
      <c r="ACC470" s="29"/>
      <c r="ACD470" s="29"/>
      <c r="ACE470" s="29"/>
      <c r="ACF470" s="29"/>
      <c r="ACG470" s="29"/>
      <c r="ACH470" s="29"/>
      <c r="ACI470" s="29"/>
      <c r="ACJ470" s="29"/>
      <c r="ACK470" s="29"/>
      <c r="ACL470" s="29"/>
      <c r="ACM470" s="29"/>
      <c r="ACN470" s="29"/>
      <c r="ACO470" s="29"/>
      <c r="ACP470" s="29"/>
      <c r="ACQ470" s="29"/>
      <c r="ACR470" s="29"/>
      <c r="ACS470" s="29"/>
      <c r="ACT470" s="29"/>
      <c r="ACU470" s="29"/>
      <c r="ACV470" s="29"/>
      <c r="ACW470" s="29"/>
      <c r="ACX470" s="29"/>
      <c r="ACY470" s="29"/>
      <c r="ACZ470" s="29"/>
      <c r="ADA470" s="29"/>
      <c r="ADB470" s="29"/>
      <c r="ADC470" s="29"/>
      <c r="ADD470" s="29"/>
      <c r="ADE470" s="29"/>
      <c r="ADF470" s="29"/>
      <c r="ADG470" s="29"/>
      <c r="ADH470" s="29"/>
      <c r="ADI470" s="29"/>
      <c r="ADJ470" s="29"/>
      <c r="ADK470" s="29"/>
      <c r="ADL470" s="29"/>
      <c r="ADM470" s="29"/>
      <c r="ADN470" s="29"/>
      <c r="ADO470" s="29"/>
      <c r="ADP470" s="29"/>
      <c r="ADQ470" s="29"/>
      <c r="ADR470" s="29"/>
      <c r="ADS470" s="29"/>
      <c r="ADT470" s="29"/>
      <c r="ADU470" s="29"/>
      <c r="ADV470" s="29"/>
      <c r="ADW470" s="29"/>
      <c r="ADX470" s="29"/>
      <c r="ADY470" s="29"/>
      <c r="ADZ470" s="29"/>
      <c r="AEA470" s="29"/>
      <c r="AEB470" s="29"/>
      <c r="AEC470" s="29"/>
      <c r="AED470" s="29"/>
      <c r="AEE470" s="29"/>
      <c r="AEF470" s="29"/>
      <c r="AEG470" s="29"/>
      <c r="AEH470" s="29"/>
      <c r="AEI470" s="29"/>
      <c r="AEJ470" s="29"/>
      <c r="AEK470" s="29"/>
      <c r="AEL470" s="29"/>
      <c r="AEM470" s="29"/>
      <c r="AEN470" s="29"/>
      <c r="AEO470" s="29"/>
      <c r="AEP470" s="29"/>
      <c r="AEQ470" s="29"/>
      <c r="AER470" s="29"/>
      <c r="AES470" s="29"/>
      <c r="AET470" s="29"/>
      <c r="AEU470" s="29"/>
      <c r="AEV470" s="29"/>
      <c r="AEW470" s="29"/>
      <c r="AEX470" s="29"/>
      <c r="AEY470" s="29"/>
      <c r="AEZ470" s="29"/>
      <c r="AFA470" s="29"/>
      <c r="AFB470" s="29"/>
      <c r="AFC470" s="29"/>
      <c r="AFD470" s="29"/>
      <c r="AFE470" s="29"/>
      <c r="AFF470" s="29"/>
      <c r="AFG470" s="29"/>
      <c r="AFH470" s="29"/>
      <c r="AFI470" s="29"/>
      <c r="AFJ470" s="29"/>
      <c r="AFK470" s="29"/>
      <c r="AFL470" s="29"/>
      <c r="AFM470" s="29"/>
      <c r="AFN470" s="29"/>
      <c r="AFO470" s="29"/>
      <c r="AFP470" s="29"/>
      <c r="AFQ470" s="29"/>
      <c r="AFR470" s="29"/>
      <c r="AFS470" s="29"/>
      <c r="AFT470" s="29"/>
      <c r="AFU470" s="29"/>
      <c r="AFV470" s="29"/>
      <c r="AFW470" s="29"/>
      <c r="AFX470" s="29"/>
      <c r="AFY470" s="29"/>
      <c r="AFZ470" s="29"/>
      <c r="AGA470" s="29"/>
      <c r="AGB470" s="29"/>
      <c r="AGC470" s="29"/>
      <c r="AGD470" s="29"/>
      <c r="AGE470" s="29"/>
      <c r="AGF470" s="29"/>
      <c r="AGG470" s="29"/>
      <c r="AGH470" s="29"/>
      <c r="AGI470" s="29"/>
      <c r="AGJ470" s="29"/>
      <c r="AGK470" s="29"/>
      <c r="AGL470" s="29"/>
      <c r="AGM470" s="29"/>
      <c r="AGN470" s="29"/>
      <c r="AGO470" s="29"/>
      <c r="AGP470" s="29"/>
      <c r="AGQ470" s="29"/>
      <c r="AGR470" s="29"/>
      <c r="AGS470" s="29"/>
      <c r="AGT470" s="29"/>
      <c r="AGU470" s="29"/>
      <c r="AGV470" s="29"/>
      <c r="AGW470" s="29"/>
      <c r="AGX470" s="29"/>
      <c r="AGY470" s="29"/>
      <c r="AGZ470" s="29"/>
      <c r="AHA470" s="29"/>
      <c r="AHB470" s="29"/>
      <c r="AHC470" s="29"/>
      <c r="AHD470" s="29"/>
      <c r="AHE470" s="29"/>
      <c r="AHF470" s="29"/>
      <c r="AHG470" s="29"/>
      <c r="AHH470" s="29"/>
      <c r="AHI470" s="29"/>
      <c r="AHJ470" s="29"/>
      <c r="AHK470" s="29"/>
      <c r="AHL470" s="29"/>
      <c r="AHM470" s="29"/>
      <c r="AHN470" s="29"/>
      <c r="AHO470" s="29"/>
      <c r="AHP470" s="29"/>
      <c r="AHQ470" s="29"/>
      <c r="AHR470" s="29"/>
      <c r="AHS470" s="29"/>
      <c r="AHT470" s="29"/>
      <c r="AHU470" s="29"/>
      <c r="AHV470" s="29"/>
      <c r="AHW470" s="29"/>
      <c r="AHX470" s="29"/>
      <c r="AHY470" s="29"/>
      <c r="AHZ470" s="29"/>
      <c r="AIA470" s="29"/>
      <c r="AIB470" s="29"/>
      <c r="AIC470" s="29"/>
      <c r="AID470" s="29"/>
      <c r="AIE470" s="29"/>
      <c r="AIF470" s="29"/>
      <c r="AIG470" s="29"/>
      <c r="AIH470" s="29"/>
      <c r="AII470" s="29"/>
      <c r="AIJ470" s="29"/>
      <c r="AIK470" s="29"/>
      <c r="AIL470" s="29"/>
      <c r="AIM470" s="29"/>
      <c r="AIN470" s="29"/>
      <c r="AIO470" s="29"/>
      <c r="AIP470" s="29"/>
      <c r="AIQ470" s="29"/>
      <c r="AIR470" s="29"/>
      <c r="AIS470" s="29"/>
      <c r="AIT470" s="29"/>
      <c r="AIU470" s="29"/>
      <c r="AIV470" s="29"/>
      <c r="AIW470" s="29"/>
      <c r="AIX470" s="29"/>
      <c r="AIY470" s="29"/>
      <c r="AIZ470" s="29"/>
      <c r="AJA470" s="29"/>
      <c r="AJB470" s="29"/>
      <c r="AJC470" s="29"/>
      <c r="AJD470" s="29"/>
      <c r="AJE470" s="29"/>
      <c r="AJF470" s="29"/>
      <c r="AJG470" s="29"/>
      <c r="AJH470" s="29"/>
      <c r="AJI470" s="29"/>
      <c r="AJJ470" s="29"/>
      <c r="AJK470" s="29"/>
      <c r="AJL470" s="29"/>
      <c r="AJM470" s="29"/>
      <c r="AJN470" s="29"/>
      <c r="AJO470" s="29"/>
      <c r="AJP470" s="29"/>
      <c r="AJQ470" s="29"/>
      <c r="AJR470" s="29"/>
      <c r="AJS470" s="29"/>
      <c r="AJT470" s="29"/>
      <c r="AJU470" s="29"/>
      <c r="AJV470" s="29"/>
      <c r="AJW470" s="29"/>
      <c r="AJX470" s="29"/>
      <c r="AJY470" s="29"/>
      <c r="AJZ470" s="29"/>
      <c r="AKA470" s="29"/>
      <c r="AKB470" s="29"/>
      <c r="AKC470" s="29"/>
      <c r="AKD470" s="29"/>
      <c r="AKE470" s="29"/>
      <c r="AKF470" s="29"/>
      <c r="AKG470" s="29"/>
      <c r="AKH470" s="29"/>
      <c r="AKI470" s="29"/>
      <c r="AKJ470" s="29"/>
      <c r="AKK470" s="29"/>
      <c r="AKL470" s="29"/>
      <c r="AKM470" s="29"/>
      <c r="AKN470" s="29"/>
      <c r="AKO470" s="29"/>
      <c r="AKP470" s="29"/>
      <c r="AKQ470" s="29"/>
      <c r="AKR470" s="29"/>
      <c r="AKS470" s="29"/>
      <c r="AKT470" s="29"/>
      <c r="AKU470" s="29"/>
      <c r="AKV470" s="29"/>
      <c r="AKW470" s="29"/>
      <c r="AKX470" s="29"/>
      <c r="AKY470" s="29"/>
      <c r="AKZ470" s="29"/>
      <c r="ALA470" s="29"/>
      <c r="ALB470" s="29"/>
      <c r="ALC470" s="29"/>
      <c r="ALD470" s="29"/>
      <c r="ALE470" s="29"/>
      <c r="ALF470" s="29"/>
      <c r="ALG470" s="29"/>
      <c r="ALH470" s="29"/>
      <c r="ALI470" s="29"/>
      <c r="ALJ470" s="29"/>
      <c r="ALK470" s="29"/>
      <c r="ALL470" s="29"/>
      <c r="ALM470" s="29"/>
      <c r="ALN470" s="29"/>
      <c r="ALO470" s="29"/>
      <c r="ALP470" s="29"/>
      <c r="ALQ470" s="29"/>
      <c r="ALR470" s="29"/>
      <c r="ALS470" s="29"/>
      <c r="ALT470" s="29"/>
      <c r="ALU470" s="29"/>
      <c r="ALV470" s="29"/>
      <c r="ALW470" s="29"/>
      <c r="ALX470" s="29"/>
      <c r="ALY470" s="29"/>
      <c r="ALZ470" s="29"/>
      <c r="AMA470" s="29"/>
      <c r="AMB470" s="29"/>
      <c r="AMC470" s="29"/>
      <c r="AMD470" s="29"/>
      <c r="AME470" s="29"/>
      <c r="AMF470" s="29"/>
      <c r="AMG470" s="29"/>
      <c r="AMH470" s="29"/>
      <c r="AMI470" s="29"/>
      <c r="AMJ470" s="29"/>
    </row>
    <row r="471" spans="1:1024" s="37" customFormat="1" ht="40.15" customHeight="1">
      <c r="A471" s="451"/>
      <c r="B471" s="453"/>
      <c r="C471" s="390"/>
      <c r="D471" s="448"/>
      <c r="E471" s="167" t="s">
        <v>129</v>
      </c>
      <c r="F471" s="167">
        <v>1</v>
      </c>
      <c r="G471" s="441"/>
      <c r="H471" s="336" t="s">
        <v>40</v>
      </c>
      <c r="I471" s="40" t="s">
        <v>448</v>
      </c>
      <c r="J471" s="441"/>
      <c r="K471" s="441"/>
      <c r="L471" s="441"/>
      <c r="M471" s="441"/>
      <c r="N471" s="441"/>
      <c r="O471" s="441"/>
      <c r="P471" s="441"/>
      <c r="Q471" s="441"/>
      <c r="R471" s="441"/>
      <c r="S471" s="441"/>
      <c r="T471" s="441"/>
      <c r="U471" s="167"/>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c r="CA471" s="29"/>
      <c r="CB471" s="29"/>
      <c r="CC471" s="29"/>
      <c r="CD471" s="29"/>
      <c r="CE471" s="29"/>
      <c r="CF471" s="29"/>
      <c r="CG471" s="29"/>
      <c r="CH471" s="29"/>
      <c r="CI471" s="29"/>
      <c r="CJ471" s="29"/>
      <c r="CK471" s="29"/>
      <c r="CL471" s="29"/>
      <c r="CM471" s="29"/>
      <c r="CN471" s="29"/>
      <c r="CO471" s="29"/>
      <c r="CP471" s="29"/>
      <c r="CQ471" s="29"/>
      <c r="CR471" s="29"/>
      <c r="CS471" s="29"/>
      <c r="CT471" s="29"/>
      <c r="CU471" s="29"/>
      <c r="CV471" s="29"/>
      <c r="CW471" s="29"/>
      <c r="CX471" s="29"/>
      <c r="CY471" s="29"/>
      <c r="CZ471" s="29"/>
      <c r="DA471" s="29"/>
      <c r="DB471" s="29"/>
      <c r="DC471" s="29"/>
      <c r="DD471" s="29"/>
      <c r="DE471" s="29"/>
      <c r="DF471" s="29"/>
      <c r="DG471" s="29"/>
      <c r="DH471" s="29"/>
      <c r="DI471" s="29"/>
      <c r="DJ471" s="29"/>
      <c r="DK471" s="29"/>
      <c r="DL471" s="29"/>
      <c r="DM471" s="29"/>
      <c r="DN471" s="29"/>
      <c r="DO471" s="29"/>
      <c r="DP471" s="29"/>
      <c r="DQ471" s="29"/>
      <c r="DR471" s="29"/>
      <c r="DS471" s="29"/>
      <c r="DT471" s="29"/>
      <c r="DU471" s="29"/>
      <c r="DV471" s="29"/>
      <c r="DW471" s="29"/>
      <c r="DX471" s="29"/>
      <c r="DY471" s="29"/>
      <c r="DZ471" s="29"/>
      <c r="EA471" s="29"/>
      <c r="EB471" s="29"/>
      <c r="EC471" s="29"/>
      <c r="ED471" s="29"/>
      <c r="EE471" s="29"/>
      <c r="EF471" s="29"/>
      <c r="EG471" s="29"/>
      <c r="EH471" s="29"/>
      <c r="EI471" s="29"/>
      <c r="EJ471" s="29"/>
      <c r="EK471" s="29"/>
      <c r="EL471" s="29"/>
      <c r="EM471" s="29"/>
      <c r="EN471" s="29"/>
      <c r="EO471" s="29"/>
      <c r="EP471" s="29"/>
      <c r="EQ471" s="29"/>
      <c r="ER471" s="29"/>
      <c r="ES471" s="29"/>
      <c r="ET471" s="29"/>
      <c r="EU471" s="29"/>
      <c r="EV471" s="29"/>
      <c r="EW471" s="29"/>
      <c r="EX471" s="29"/>
      <c r="EY471" s="29"/>
      <c r="EZ471" s="29"/>
      <c r="FA471" s="29"/>
      <c r="FB471" s="29"/>
      <c r="FC471" s="29"/>
      <c r="FD471" s="29"/>
      <c r="FE471" s="29"/>
      <c r="FF471" s="29"/>
      <c r="FG471" s="29"/>
      <c r="FH471" s="29"/>
      <c r="FI471" s="29"/>
      <c r="FJ471" s="29"/>
      <c r="FK471" s="29"/>
      <c r="FL471" s="29"/>
      <c r="FM471" s="29"/>
      <c r="FN471" s="29"/>
      <c r="FO471" s="29"/>
      <c r="FP471" s="29"/>
      <c r="FQ471" s="29"/>
      <c r="FR471" s="29"/>
      <c r="FS471" s="29"/>
      <c r="FT471" s="29"/>
      <c r="FU471" s="29"/>
      <c r="FV471" s="29"/>
      <c r="FW471" s="29"/>
      <c r="FX471" s="29"/>
      <c r="FY471" s="29"/>
      <c r="FZ471" s="29"/>
      <c r="GA471" s="29"/>
      <c r="GB471" s="29"/>
      <c r="GC471" s="29"/>
      <c r="GD471" s="29"/>
      <c r="GE471" s="29"/>
      <c r="GF471" s="29"/>
      <c r="GG471" s="29"/>
      <c r="GH471" s="29"/>
      <c r="GI471" s="29"/>
      <c r="GJ471" s="29"/>
      <c r="GK471" s="29"/>
      <c r="GL471" s="29"/>
      <c r="GM471" s="29"/>
      <c r="GN471" s="29"/>
      <c r="GO471" s="29"/>
      <c r="GP471" s="29"/>
      <c r="GQ471" s="29"/>
      <c r="GR471" s="29"/>
      <c r="GS471" s="29"/>
      <c r="GT471" s="29"/>
      <c r="GU471" s="29"/>
      <c r="GV471" s="29"/>
      <c r="GW471" s="29"/>
      <c r="GX471" s="29"/>
      <c r="GY471" s="29"/>
      <c r="GZ471" s="29"/>
      <c r="HA471" s="29"/>
      <c r="HB471" s="29"/>
      <c r="HC471" s="29"/>
      <c r="HD471" s="29"/>
      <c r="HE471" s="29"/>
      <c r="HF471" s="29"/>
      <c r="HG471" s="29"/>
      <c r="HH471" s="29"/>
      <c r="HI471" s="29"/>
      <c r="HJ471" s="29"/>
      <c r="HK471" s="29"/>
      <c r="HL471" s="29"/>
      <c r="HM471" s="29"/>
      <c r="HN471" s="29"/>
      <c r="HO471" s="29"/>
      <c r="HP471" s="29"/>
      <c r="HQ471" s="29"/>
      <c r="HR471" s="29"/>
      <c r="HS471" s="29"/>
      <c r="HT471" s="29"/>
      <c r="HU471" s="29"/>
      <c r="HV471" s="29"/>
      <c r="HW471" s="29"/>
      <c r="HX471" s="29"/>
      <c r="HY471" s="29"/>
      <c r="HZ471" s="29"/>
      <c r="IA471" s="29"/>
      <c r="IB471" s="29"/>
      <c r="IC471" s="29"/>
      <c r="ID471" s="29"/>
      <c r="IE471" s="29"/>
      <c r="IF471" s="29"/>
      <c r="IG471" s="29"/>
      <c r="IH471" s="29"/>
      <c r="II471" s="29"/>
      <c r="IJ471" s="29"/>
      <c r="IK471" s="29"/>
      <c r="IL471" s="29"/>
      <c r="IM471" s="29"/>
      <c r="IN471" s="29"/>
      <c r="IO471" s="29"/>
      <c r="IP471" s="29"/>
      <c r="IQ471" s="29"/>
      <c r="IR471" s="29"/>
      <c r="IS471" s="29"/>
      <c r="IT471" s="29"/>
      <c r="IU471" s="29"/>
      <c r="IV471" s="29"/>
      <c r="IW471" s="29"/>
      <c r="IX471" s="29"/>
      <c r="IY471" s="29"/>
      <c r="IZ471" s="29"/>
      <c r="JA471" s="29"/>
      <c r="JB471" s="29"/>
      <c r="JC471" s="29"/>
      <c r="JD471" s="29"/>
      <c r="JE471" s="29"/>
      <c r="JF471" s="29"/>
      <c r="JG471" s="29"/>
      <c r="JH471" s="29"/>
      <c r="JI471" s="29"/>
      <c r="JJ471" s="29"/>
      <c r="JK471" s="29"/>
      <c r="JL471" s="29"/>
      <c r="JM471" s="29"/>
      <c r="JN471" s="29"/>
      <c r="JO471" s="29"/>
      <c r="JP471" s="29"/>
      <c r="JQ471" s="29"/>
      <c r="JR471" s="29"/>
      <c r="JS471" s="29"/>
      <c r="JT471" s="29"/>
      <c r="JU471" s="29"/>
      <c r="JV471" s="29"/>
      <c r="JW471" s="29"/>
      <c r="JX471" s="29"/>
      <c r="JY471" s="29"/>
      <c r="JZ471" s="29"/>
      <c r="KA471" s="29"/>
      <c r="KB471" s="29"/>
      <c r="KC471" s="29"/>
      <c r="KD471" s="29"/>
      <c r="KE471" s="29"/>
      <c r="KF471" s="29"/>
      <c r="KG471" s="29"/>
      <c r="KH471" s="29"/>
      <c r="KI471" s="29"/>
      <c r="KJ471" s="29"/>
      <c r="KK471" s="29"/>
      <c r="KL471" s="29"/>
      <c r="KM471" s="29"/>
      <c r="KN471" s="29"/>
      <c r="KO471" s="29"/>
      <c r="KP471" s="29"/>
      <c r="KQ471" s="29"/>
      <c r="KR471" s="29"/>
      <c r="KS471" s="29"/>
      <c r="KT471" s="29"/>
      <c r="KU471" s="29"/>
      <c r="KV471" s="29"/>
      <c r="KW471" s="29"/>
      <c r="KX471" s="29"/>
      <c r="KY471" s="29"/>
      <c r="KZ471" s="29"/>
      <c r="LA471" s="29"/>
      <c r="LB471" s="29"/>
      <c r="LC471" s="29"/>
      <c r="LD471" s="29"/>
      <c r="LE471" s="29"/>
      <c r="LF471" s="29"/>
      <c r="LG471" s="29"/>
      <c r="LH471" s="29"/>
      <c r="LI471" s="29"/>
      <c r="LJ471" s="29"/>
      <c r="LK471" s="29"/>
      <c r="LL471" s="29"/>
      <c r="LM471" s="29"/>
      <c r="LN471" s="29"/>
      <c r="LO471" s="29"/>
      <c r="LP471" s="29"/>
      <c r="LQ471" s="29"/>
      <c r="LR471" s="29"/>
      <c r="LS471" s="29"/>
      <c r="LT471" s="29"/>
      <c r="LU471" s="29"/>
      <c r="LV471" s="29"/>
      <c r="LW471" s="29"/>
      <c r="LX471" s="29"/>
      <c r="LY471" s="29"/>
      <c r="LZ471" s="29"/>
      <c r="MA471" s="29"/>
      <c r="MB471" s="29"/>
      <c r="MC471" s="29"/>
      <c r="MD471" s="29"/>
      <c r="ME471" s="29"/>
      <c r="MF471" s="29"/>
      <c r="MG471" s="29"/>
      <c r="MH471" s="29"/>
      <c r="MI471" s="29"/>
      <c r="MJ471" s="29"/>
      <c r="MK471" s="29"/>
      <c r="ML471" s="29"/>
      <c r="MM471" s="29"/>
      <c r="MN471" s="29"/>
      <c r="MO471" s="29"/>
      <c r="MP471" s="29"/>
      <c r="MQ471" s="29"/>
      <c r="MR471" s="29"/>
      <c r="MS471" s="29"/>
      <c r="MT471" s="29"/>
      <c r="MU471" s="29"/>
      <c r="MV471" s="29"/>
      <c r="MW471" s="29"/>
      <c r="MX471" s="29"/>
      <c r="MY471" s="29"/>
      <c r="MZ471" s="29"/>
      <c r="NA471" s="29"/>
      <c r="NB471" s="29"/>
      <c r="NC471" s="29"/>
      <c r="ND471" s="29"/>
      <c r="NE471" s="29"/>
      <c r="NF471" s="29"/>
      <c r="NG471" s="29"/>
      <c r="NH471" s="29"/>
      <c r="NI471" s="29"/>
      <c r="NJ471" s="29"/>
      <c r="NK471" s="29"/>
      <c r="NL471" s="29"/>
      <c r="NM471" s="29"/>
      <c r="NN471" s="29"/>
      <c r="NO471" s="29"/>
      <c r="NP471" s="29"/>
      <c r="NQ471" s="29"/>
      <c r="NR471" s="29"/>
      <c r="NS471" s="29"/>
      <c r="NT471" s="29"/>
      <c r="NU471" s="29"/>
      <c r="NV471" s="29"/>
      <c r="NW471" s="29"/>
      <c r="NX471" s="29"/>
      <c r="NY471" s="29"/>
      <c r="NZ471" s="29"/>
      <c r="OA471" s="29"/>
      <c r="OB471" s="29"/>
      <c r="OC471" s="29"/>
      <c r="OD471" s="29"/>
      <c r="OE471" s="29"/>
      <c r="OF471" s="29"/>
      <c r="OG471" s="29"/>
      <c r="OH471" s="29"/>
      <c r="OI471" s="29"/>
      <c r="OJ471" s="29"/>
      <c r="OK471" s="29"/>
      <c r="OL471" s="29"/>
      <c r="OM471" s="29"/>
      <c r="ON471" s="29"/>
      <c r="OO471" s="29"/>
      <c r="OP471" s="29"/>
      <c r="OQ471" s="29"/>
      <c r="OR471" s="29"/>
      <c r="OS471" s="29"/>
      <c r="OT471" s="29"/>
      <c r="OU471" s="29"/>
      <c r="OV471" s="29"/>
      <c r="OW471" s="29"/>
      <c r="OX471" s="29"/>
      <c r="OY471" s="29"/>
      <c r="OZ471" s="29"/>
      <c r="PA471" s="29"/>
      <c r="PB471" s="29"/>
      <c r="PC471" s="29"/>
      <c r="PD471" s="29"/>
      <c r="PE471" s="29"/>
      <c r="PF471" s="29"/>
      <c r="PG471" s="29"/>
      <c r="PH471" s="29"/>
      <c r="PI471" s="29"/>
      <c r="PJ471" s="29"/>
      <c r="PK471" s="29"/>
      <c r="PL471" s="29"/>
      <c r="PM471" s="29"/>
      <c r="PN471" s="29"/>
      <c r="PO471" s="29"/>
      <c r="PP471" s="29"/>
      <c r="PQ471" s="29"/>
      <c r="PR471" s="29"/>
      <c r="PS471" s="29"/>
      <c r="PT471" s="29"/>
      <c r="PU471" s="29"/>
      <c r="PV471" s="29"/>
      <c r="PW471" s="29"/>
      <c r="PX471" s="29"/>
      <c r="PY471" s="29"/>
      <c r="PZ471" s="29"/>
      <c r="QA471" s="29"/>
      <c r="QB471" s="29"/>
      <c r="QC471" s="29"/>
      <c r="QD471" s="29"/>
      <c r="QE471" s="29"/>
      <c r="QF471" s="29"/>
      <c r="QG471" s="29"/>
      <c r="QH471" s="29"/>
      <c r="QI471" s="29"/>
      <c r="QJ471" s="29"/>
      <c r="QK471" s="29"/>
      <c r="QL471" s="29"/>
      <c r="QM471" s="29"/>
      <c r="QN471" s="29"/>
      <c r="QO471" s="29"/>
      <c r="QP471" s="29"/>
      <c r="QQ471" s="29"/>
      <c r="QR471" s="29"/>
      <c r="QS471" s="29"/>
      <c r="QT471" s="29"/>
      <c r="QU471" s="29"/>
      <c r="QV471" s="29"/>
      <c r="QW471" s="29"/>
      <c r="QX471" s="29"/>
      <c r="QY471" s="29"/>
      <c r="QZ471" s="29"/>
      <c r="RA471" s="29"/>
      <c r="RB471" s="29"/>
      <c r="RC471" s="29"/>
      <c r="RD471" s="29"/>
      <c r="RE471" s="29"/>
      <c r="RF471" s="29"/>
      <c r="RG471" s="29"/>
      <c r="RH471" s="29"/>
      <c r="RI471" s="29"/>
      <c r="RJ471" s="29"/>
      <c r="RK471" s="29"/>
      <c r="RL471" s="29"/>
      <c r="RM471" s="29"/>
      <c r="RN471" s="29"/>
      <c r="RO471" s="29"/>
      <c r="RP471" s="29"/>
      <c r="RQ471" s="29"/>
      <c r="RR471" s="29"/>
      <c r="RS471" s="29"/>
      <c r="RT471" s="29"/>
      <c r="RU471" s="29"/>
      <c r="RV471" s="29"/>
      <c r="RW471" s="29"/>
      <c r="RX471" s="29"/>
      <c r="RY471" s="29"/>
      <c r="RZ471" s="29"/>
      <c r="SA471" s="29"/>
      <c r="SB471" s="29"/>
      <c r="SC471" s="29"/>
      <c r="SD471" s="29"/>
      <c r="SE471" s="29"/>
      <c r="SF471" s="29"/>
      <c r="SG471" s="29"/>
      <c r="SH471" s="29"/>
      <c r="SI471" s="29"/>
      <c r="SJ471" s="29"/>
      <c r="SK471" s="29"/>
      <c r="SL471" s="29"/>
      <c r="SM471" s="29"/>
      <c r="SN471" s="29"/>
      <c r="SO471" s="29"/>
      <c r="SP471" s="29"/>
      <c r="SQ471" s="29"/>
      <c r="SR471" s="29"/>
      <c r="SS471" s="29"/>
      <c r="ST471" s="29"/>
      <c r="SU471" s="29"/>
      <c r="SV471" s="29"/>
      <c r="SW471" s="29"/>
      <c r="SX471" s="29"/>
      <c r="SY471" s="29"/>
      <c r="SZ471" s="29"/>
      <c r="TA471" s="29"/>
      <c r="TB471" s="29"/>
      <c r="TC471" s="29"/>
      <c r="TD471" s="29"/>
      <c r="TE471" s="29"/>
      <c r="TF471" s="29"/>
      <c r="TG471" s="29"/>
      <c r="TH471" s="29"/>
      <c r="TI471" s="29"/>
      <c r="TJ471" s="29"/>
      <c r="TK471" s="29"/>
      <c r="TL471" s="29"/>
      <c r="TM471" s="29"/>
      <c r="TN471" s="29"/>
      <c r="TO471" s="29"/>
      <c r="TP471" s="29"/>
      <c r="TQ471" s="29"/>
      <c r="TR471" s="29"/>
      <c r="TS471" s="29"/>
      <c r="TT471" s="29"/>
      <c r="TU471" s="29"/>
      <c r="TV471" s="29"/>
      <c r="TW471" s="29"/>
      <c r="TX471" s="29"/>
      <c r="TY471" s="29"/>
      <c r="TZ471" s="29"/>
      <c r="UA471" s="29"/>
      <c r="UB471" s="29"/>
      <c r="UC471" s="29"/>
      <c r="UD471" s="29"/>
      <c r="UE471" s="29"/>
      <c r="UF471" s="29"/>
      <c r="UG471" s="29"/>
      <c r="UH471" s="29"/>
      <c r="UI471" s="29"/>
      <c r="UJ471" s="29"/>
      <c r="UK471" s="29"/>
      <c r="UL471" s="29"/>
      <c r="UM471" s="29"/>
      <c r="UN471" s="29"/>
      <c r="UO471" s="29"/>
      <c r="UP471" s="29"/>
      <c r="UQ471" s="29"/>
      <c r="UR471" s="29"/>
      <c r="US471" s="29"/>
      <c r="UT471" s="29"/>
      <c r="UU471" s="29"/>
      <c r="UV471" s="29"/>
      <c r="UW471" s="29"/>
      <c r="UX471" s="29"/>
      <c r="UY471" s="29"/>
      <c r="UZ471" s="29"/>
      <c r="VA471" s="29"/>
      <c r="VB471" s="29"/>
      <c r="VC471" s="29"/>
      <c r="VD471" s="29"/>
      <c r="VE471" s="29"/>
      <c r="VF471" s="29"/>
      <c r="VG471" s="29"/>
      <c r="VH471" s="29"/>
      <c r="VI471" s="29"/>
      <c r="VJ471" s="29"/>
      <c r="VK471" s="29"/>
      <c r="VL471" s="29"/>
      <c r="VM471" s="29"/>
      <c r="VN471" s="29"/>
      <c r="VO471" s="29"/>
      <c r="VP471" s="29"/>
      <c r="VQ471" s="29"/>
      <c r="VR471" s="29"/>
      <c r="VS471" s="29"/>
      <c r="VT471" s="29"/>
      <c r="VU471" s="29"/>
      <c r="VV471" s="29"/>
      <c r="VW471" s="29"/>
      <c r="VX471" s="29"/>
      <c r="VY471" s="29"/>
      <c r="VZ471" s="29"/>
      <c r="WA471" s="29"/>
      <c r="WB471" s="29"/>
      <c r="WC471" s="29"/>
      <c r="WD471" s="29"/>
      <c r="WE471" s="29"/>
      <c r="WF471" s="29"/>
      <c r="WG471" s="29"/>
      <c r="WH471" s="29"/>
      <c r="WI471" s="29"/>
      <c r="WJ471" s="29"/>
      <c r="WK471" s="29"/>
      <c r="WL471" s="29"/>
      <c r="WM471" s="29"/>
      <c r="WN471" s="29"/>
      <c r="WO471" s="29"/>
      <c r="WP471" s="29"/>
      <c r="WQ471" s="29"/>
      <c r="WR471" s="29"/>
      <c r="WS471" s="29"/>
      <c r="WT471" s="29"/>
      <c r="WU471" s="29"/>
      <c r="WV471" s="29"/>
      <c r="WW471" s="29"/>
      <c r="WX471" s="29"/>
      <c r="WY471" s="29"/>
      <c r="WZ471" s="29"/>
      <c r="XA471" s="29"/>
      <c r="XB471" s="29"/>
      <c r="XC471" s="29"/>
      <c r="XD471" s="29"/>
      <c r="XE471" s="29"/>
      <c r="XF471" s="29"/>
      <c r="XG471" s="29"/>
      <c r="XH471" s="29"/>
      <c r="XI471" s="29"/>
      <c r="XJ471" s="29"/>
      <c r="XK471" s="29"/>
      <c r="XL471" s="29"/>
      <c r="XM471" s="29"/>
      <c r="XN471" s="29"/>
      <c r="XO471" s="29"/>
      <c r="XP471" s="29"/>
      <c r="XQ471" s="29"/>
      <c r="XR471" s="29"/>
      <c r="XS471" s="29"/>
      <c r="XT471" s="29"/>
      <c r="XU471" s="29"/>
      <c r="XV471" s="29"/>
      <c r="XW471" s="29"/>
      <c r="XX471" s="29"/>
      <c r="XY471" s="29"/>
      <c r="XZ471" s="29"/>
      <c r="YA471" s="29"/>
      <c r="YB471" s="29"/>
      <c r="YC471" s="29"/>
      <c r="YD471" s="29"/>
      <c r="YE471" s="29"/>
      <c r="YF471" s="29"/>
      <c r="YG471" s="29"/>
      <c r="YH471" s="29"/>
      <c r="YI471" s="29"/>
      <c r="YJ471" s="29"/>
      <c r="YK471" s="29"/>
      <c r="YL471" s="29"/>
      <c r="YM471" s="29"/>
      <c r="YN471" s="29"/>
      <c r="YO471" s="29"/>
      <c r="YP471" s="29"/>
      <c r="YQ471" s="29"/>
      <c r="YR471" s="29"/>
      <c r="YS471" s="29"/>
      <c r="YT471" s="29"/>
      <c r="YU471" s="29"/>
      <c r="YV471" s="29"/>
      <c r="YW471" s="29"/>
      <c r="YX471" s="29"/>
      <c r="YY471" s="29"/>
      <c r="YZ471" s="29"/>
      <c r="ZA471" s="29"/>
      <c r="ZB471" s="29"/>
      <c r="ZC471" s="29"/>
      <c r="ZD471" s="29"/>
      <c r="ZE471" s="29"/>
      <c r="ZF471" s="29"/>
      <c r="ZG471" s="29"/>
      <c r="ZH471" s="29"/>
      <c r="ZI471" s="29"/>
      <c r="ZJ471" s="29"/>
      <c r="ZK471" s="29"/>
      <c r="ZL471" s="29"/>
      <c r="ZM471" s="29"/>
      <c r="ZN471" s="29"/>
      <c r="ZO471" s="29"/>
      <c r="ZP471" s="29"/>
      <c r="ZQ471" s="29"/>
      <c r="ZR471" s="29"/>
      <c r="ZS471" s="29"/>
      <c r="ZT471" s="29"/>
      <c r="ZU471" s="29"/>
      <c r="ZV471" s="29"/>
      <c r="ZW471" s="29"/>
      <c r="ZX471" s="29"/>
      <c r="ZY471" s="29"/>
      <c r="ZZ471" s="29"/>
      <c r="AAA471" s="29"/>
      <c r="AAB471" s="29"/>
      <c r="AAC471" s="29"/>
      <c r="AAD471" s="29"/>
      <c r="AAE471" s="29"/>
      <c r="AAF471" s="29"/>
      <c r="AAG471" s="29"/>
      <c r="AAH471" s="29"/>
      <c r="AAI471" s="29"/>
      <c r="AAJ471" s="29"/>
      <c r="AAK471" s="29"/>
      <c r="AAL471" s="29"/>
      <c r="AAM471" s="29"/>
      <c r="AAN471" s="29"/>
      <c r="AAO471" s="29"/>
      <c r="AAP471" s="29"/>
      <c r="AAQ471" s="29"/>
      <c r="AAR471" s="29"/>
      <c r="AAS471" s="29"/>
      <c r="AAT471" s="29"/>
      <c r="AAU471" s="29"/>
      <c r="AAV471" s="29"/>
      <c r="AAW471" s="29"/>
      <c r="AAX471" s="29"/>
      <c r="AAY471" s="29"/>
      <c r="AAZ471" s="29"/>
      <c r="ABA471" s="29"/>
      <c r="ABB471" s="29"/>
      <c r="ABC471" s="29"/>
      <c r="ABD471" s="29"/>
      <c r="ABE471" s="29"/>
      <c r="ABF471" s="29"/>
      <c r="ABG471" s="29"/>
      <c r="ABH471" s="29"/>
      <c r="ABI471" s="29"/>
      <c r="ABJ471" s="29"/>
      <c r="ABK471" s="29"/>
      <c r="ABL471" s="29"/>
      <c r="ABM471" s="29"/>
      <c r="ABN471" s="29"/>
      <c r="ABO471" s="29"/>
      <c r="ABP471" s="29"/>
      <c r="ABQ471" s="29"/>
      <c r="ABR471" s="29"/>
      <c r="ABS471" s="29"/>
      <c r="ABT471" s="29"/>
      <c r="ABU471" s="29"/>
      <c r="ABV471" s="29"/>
      <c r="ABW471" s="29"/>
      <c r="ABX471" s="29"/>
      <c r="ABY471" s="29"/>
      <c r="ABZ471" s="29"/>
      <c r="ACA471" s="29"/>
      <c r="ACB471" s="29"/>
      <c r="ACC471" s="29"/>
      <c r="ACD471" s="29"/>
      <c r="ACE471" s="29"/>
      <c r="ACF471" s="29"/>
      <c r="ACG471" s="29"/>
      <c r="ACH471" s="29"/>
      <c r="ACI471" s="29"/>
      <c r="ACJ471" s="29"/>
      <c r="ACK471" s="29"/>
      <c r="ACL471" s="29"/>
      <c r="ACM471" s="29"/>
      <c r="ACN471" s="29"/>
      <c r="ACO471" s="29"/>
      <c r="ACP471" s="29"/>
      <c r="ACQ471" s="29"/>
      <c r="ACR471" s="29"/>
      <c r="ACS471" s="29"/>
      <c r="ACT471" s="29"/>
      <c r="ACU471" s="29"/>
      <c r="ACV471" s="29"/>
      <c r="ACW471" s="29"/>
      <c r="ACX471" s="29"/>
      <c r="ACY471" s="29"/>
      <c r="ACZ471" s="29"/>
      <c r="ADA471" s="29"/>
      <c r="ADB471" s="29"/>
      <c r="ADC471" s="29"/>
      <c r="ADD471" s="29"/>
      <c r="ADE471" s="29"/>
      <c r="ADF471" s="29"/>
      <c r="ADG471" s="29"/>
      <c r="ADH471" s="29"/>
      <c r="ADI471" s="29"/>
      <c r="ADJ471" s="29"/>
      <c r="ADK471" s="29"/>
      <c r="ADL471" s="29"/>
      <c r="ADM471" s="29"/>
      <c r="ADN471" s="29"/>
      <c r="ADO471" s="29"/>
      <c r="ADP471" s="29"/>
      <c r="ADQ471" s="29"/>
      <c r="ADR471" s="29"/>
      <c r="ADS471" s="29"/>
      <c r="ADT471" s="29"/>
      <c r="ADU471" s="29"/>
      <c r="ADV471" s="29"/>
      <c r="ADW471" s="29"/>
      <c r="ADX471" s="29"/>
      <c r="ADY471" s="29"/>
      <c r="ADZ471" s="29"/>
      <c r="AEA471" s="29"/>
      <c r="AEB471" s="29"/>
      <c r="AEC471" s="29"/>
      <c r="AED471" s="29"/>
      <c r="AEE471" s="29"/>
      <c r="AEF471" s="29"/>
      <c r="AEG471" s="29"/>
      <c r="AEH471" s="29"/>
      <c r="AEI471" s="29"/>
      <c r="AEJ471" s="29"/>
      <c r="AEK471" s="29"/>
      <c r="AEL471" s="29"/>
      <c r="AEM471" s="29"/>
      <c r="AEN471" s="29"/>
      <c r="AEO471" s="29"/>
      <c r="AEP471" s="29"/>
      <c r="AEQ471" s="29"/>
      <c r="AER471" s="29"/>
      <c r="AES471" s="29"/>
      <c r="AET471" s="29"/>
      <c r="AEU471" s="29"/>
      <c r="AEV471" s="29"/>
      <c r="AEW471" s="29"/>
      <c r="AEX471" s="29"/>
      <c r="AEY471" s="29"/>
      <c r="AEZ471" s="29"/>
      <c r="AFA471" s="29"/>
      <c r="AFB471" s="29"/>
      <c r="AFC471" s="29"/>
      <c r="AFD471" s="29"/>
      <c r="AFE471" s="29"/>
      <c r="AFF471" s="29"/>
      <c r="AFG471" s="29"/>
      <c r="AFH471" s="29"/>
      <c r="AFI471" s="29"/>
      <c r="AFJ471" s="29"/>
      <c r="AFK471" s="29"/>
      <c r="AFL471" s="29"/>
      <c r="AFM471" s="29"/>
      <c r="AFN471" s="29"/>
      <c r="AFO471" s="29"/>
      <c r="AFP471" s="29"/>
      <c r="AFQ471" s="29"/>
      <c r="AFR471" s="29"/>
      <c r="AFS471" s="29"/>
      <c r="AFT471" s="29"/>
      <c r="AFU471" s="29"/>
      <c r="AFV471" s="29"/>
      <c r="AFW471" s="29"/>
      <c r="AFX471" s="29"/>
      <c r="AFY471" s="29"/>
      <c r="AFZ471" s="29"/>
      <c r="AGA471" s="29"/>
      <c r="AGB471" s="29"/>
      <c r="AGC471" s="29"/>
      <c r="AGD471" s="29"/>
      <c r="AGE471" s="29"/>
      <c r="AGF471" s="29"/>
      <c r="AGG471" s="29"/>
      <c r="AGH471" s="29"/>
      <c r="AGI471" s="29"/>
      <c r="AGJ471" s="29"/>
      <c r="AGK471" s="29"/>
      <c r="AGL471" s="29"/>
      <c r="AGM471" s="29"/>
      <c r="AGN471" s="29"/>
      <c r="AGO471" s="29"/>
      <c r="AGP471" s="29"/>
      <c r="AGQ471" s="29"/>
      <c r="AGR471" s="29"/>
      <c r="AGS471" s="29"/>
      <c r="AGT471" s="29"/>
      <c r="AGU471" s="29"/>
      <c r="AGV471" s="29"/>
      <c r="AGW471" s="29"/>
      <c r="AGX471" s="29"/>
      <c r="AGY471" s="29"/>
      <c r="AGZ471" s="29"/>
      <c r="AHA471" s="29"/>
      <c r="AHB471" s="29"/>
      <c r="AHC471" s="29"/>
      <c r="AHD471" s="29"/>
      <c r="AHE471" s="29"/>
      <c r="AHF471" s="29"/>
      <c r="AHG471" s="29"/>
      <c r="AHH471" s="29"/>
      <c r="AHI471" s="29"/>
      <c r="AHJ471" s="29"/>
      <c r="AHK471" s="29"/>
      <c r="AHL471" s="29"/>
      <c r="AHM471" s="29"/>
      <c r="AHN471" s="29"/>
      <c r="AHO471" s="29"/>
      <c r="AHP471" s="29"/>
      <c r="AHQ471" s="29"/>
      <c r="AHR471" s="29"/>
      <c r="AHS471" s="29"/>
      <c r="AHT471" s="29"/>
      <c r="AHU471" s="29"/>
      <c r="AHV471" s="29"/>
      <c r="AHW471" s="29"/>
      <c r="AHX471" s="29"/>
      <c r="AHY471" s="29"/>
      <c r="AHZ471" s="29"/>
      <c r="AIA471" s="29"/>
      <c r="AIB471" s="29"/>
      <c r="AIC471" s="29"/>
      <c r="AID471" s="29"/>
      <c r="AIE471" s="29"/>
      <c r="AIF471" s="29"/>
      <c r="AIG471" s="29"/>
      <c r="AIH471" s="29"/>
      <c r="AII471" s="29"/>
      <c r="AIJ471" s="29"/>
      <c r="AIK471" s="29"/>
      <c r="AIL471" s="29"/>
      <c r="AIM471" s="29"/>
      <c r="AIN471" s="29"/>
      <c r="AIO471" s="29"/>
      <c r="AIP471" s="29"/>
      <c r="AIQ471" s="29"/>
      <c r="AIR471" s="29"/>
      <c r="AIS471" s="29"/>
      <c r="AIT471" s="29"/>
      <c r="AIU471" s="29"/>
      <c r="AIV471" s="29"/>
      <c r="AIW471" s="29"/>
      <c r="AIX471" s="29"/>
      <c r="AIY471" s="29"/>
      <c r="AIZ471" s="29"/>
      <c r="AJA471" s="29"/>
      <c r="AJB471" s="29"/>
      <c r="AJC471" s="29"/>
      <c r="AJD471" s="29"/>
      <c r="AJE471" s="29"/>
      <c r="AJF471" s="29"/>
      <c r="AJG471" s="29"/>
      <c r="AJH471" s="29"/>
      <c r="AJI471" s="29"/>
      <c r="AJJ471" s="29"/>
      <c r="AJK471" s="29"/>
      <c r="AJL471" s="29"/>
      <c r="AJM471" s="29"/>
      <c r="AJN471" s="29"/>
      <c r="AJO471" s="29"/>
      <c r="AJP471" s="29"/>
      <c r="AJQ471" s="29"/>
      <c r="AJR471" s="29"/>
      <c r="AJS471" s="29"/>
      <c r="AJT471" s="29"/>
      <c r="AJU471" s="29"/>
      <c r="AJV471" s="29"/>
      <c r="AJW471" s="29"/>
      <c r="AJX471" s="29"/>
      <c r="AJY471" s="29"/>
      <c r="AJZ471" s="29"/>
      <c r="AKA471" s="29"/>
      <c r="AKB471" s="29"/>
      <c r="AKC471" s="29"/>
      <c r="AKD471" s="29"/>
      <c r="AKE471" s="29"/>
      <c r="AKF471" s="29"/>
      <c r="AKG471" s="29"/>
      <c r="AKH471" s="29"/>
      <c r="AKI471" s="29"/>
      <c r="AKJ471" s="29"/>
      <c r="AKK471" s="29"/>
      <c r="AKL471" s="29"/>
      <c r="AKM471" s="29"/>
      <c r="AKN471" s="29"/>
      <c r="AKO471" s="29"/>
      <c r="AKP471" s="29"/>
      <c r="AKQ471" s="29"/>
      <c r="AKR471" s="29"/>
      <c r="AKS471" s="29"/>
      <c r="AKT471" s="29"/>
      <c r="AKU471" s="29"/>
      <c r="AKV471" s="29"/>
      <c r="AKW471" s="29"/>
      <c r="AKX471" s="29"/>
      <c r="AKY471" s="29"/>
      <c r="AKZ471" s="29"/>
      <c r="ALA471" s="29"/>
      <c r="ALB471" s="29"/>
      <c r="ALC471" s="29"/>
      <c r="ALD471" s="29"/>
      <c r="ALE471" s="29"/>
      <c r="ALF471" s="29"/>
      <c r="ALG471" s="29"/>
      <c r="ALH471" s="29"/>
      <c r="ALI471" s="29"/>
      <c r="ALJ471" s="29"/>
      <c r="ALK471" s="29"/>
      <c r="ALL471" s="29"/>
      <c r="ALM471" s="29"/>
      <c r="ALN471" s="29"/>
      <c r="ALO471" s="29"/>
      <c r="ALP471" s="29"/>
      <c r="ALQ471" s="29"/>
      <c r="ALR471" s="29"/>
      <c r="ALS471" s="29"/>
      <c r="ALT471" s="29"/>
      <c r="ALU471" s="29"/>
      <c r="ALV471" s="29"/>
      <c r="ALW471" s="29"/>
      <c r="ALX471" s="29"/>
      <c r="ALY471" s="29"/>
      <c r="ALZ471" s="29"/>
      <c r="AMA471" s="29"/>
      <c r="AMB471" s="29"/>
      <c r="AMC471" s="29"/>
      <c r="AMD471" s="29"/>
      <c r="AME471" s="29"/>
      <c r="AMF471" s="29"/>
      <c r="AMG471" s="29"/>
      <c r="AMH471" s="29"/>
      <c r="AMI471" s="29"/>
      <c r="AMJ471" s="29"/>
    </row>
    <row r="472" spans="1:1024" s="37" customFormat="1" ht="40.15" customHeight="1">
      <c r="A472" s="451"/>
      <c r="B472" s="453"/>
      <c r="C472" s="390"/>
      <c r="D472" s="448"/>
      <c r="E472" s="336" t="s">
        <v>130</v>
      </c>
      <c r="F472" s="336">
        <v>2</v>
      </c>
      <c r="G472" s="441"/>
      <c r="H472" s="336" t="s">
        <v>40</v>
      </c>
      <c r="I472" s="40" t="s">
        <v>988</v>
      </c>
      <c r="J472" s="441"/>
      <c r="K472" s="441"/>
      <c r="L472" s="441"/>
      <c r="M472" s="441"/>
      <c r="N472" s="441"/>
      <c r="O472" s="441"/>
      <c r="P472" s="441"/>
      <c r="Q472" s="441"/>
      <c r="R472" s="441"/>
      <c r="S472" s="441"/>
      <c r="T472" s="441"/>
      <c r="U472" s="167"/>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29"/>
      <c r="CA472" s="29"/>
      <c r="CB472" s="29"/>
      <c r="CC472" s="29"/>
      <c r="CD472" s="29"/>
      <c r="CE472" s="29"/>
      <c r="CF472" s="29"/>
      <c r="CG472" s="29"/>
      <c r="CH472" s="29"/>
      <c r="CI472" s="29"/>
      <c r="CJ472" s="29"/>
      <c r="CK472" s="29"/>
      <c r="CL472" s="29"/>
      <c r="CM472" s="29"/>
      <c r="CN472" s="29"/>
      <c r="CO472" s="29"/>
      <c r="CP472" s="29"/>
      <c r="CQ472" s="29"/>
      <c r="CR472" s="29"/>
      <c r="CS472" s="29"/>
      <c r="CT472" s="29"/>
      <c r="CU472" s="29"/>
      <c r="CV472" s="29"/>
      <c r="CW472" s="29"/>
      <c r="CX472" s="29"/>
      <c r="CY472" s="29"/>
      <c r="CZ472" s="29"/>
      <c r="DA472" s="29"/>
      <c r="DB472" s="29"/>
      <c r="DC472" s="29"/>
      <c r="DD472" s="29"/>
      <c r="DE472" s="29"/>
      <c r="DF472" s="29"/>
      <c r="DG472" s="29"/>
      <c r="DH472" s="29"/>
      <c r="DI472" s="29"/>
      <c r="DJ472" s="29"/>
      <c r="DK472" s="29"/>
      <c r="DL472" s="29"/>
      <c r="DM472" s="29"/>
      <c r="DN472" s="29"/>
      <c r="DO472" s="29"/>
      <c r="DP472" s="29"/>
      <c r="DQ472" s="29"/>
      <c r="DR472" s="29"/>
      <c r="DS472" s="29"/>
      <c r="DT472" s="29"/>
      <c r="DU472" s="29"/>
      <c r="DV472" s="29"/>
      <c r="DW472" s="29"/>
      <c r="DX472" s="29"/>
      <c r="DY472" s="29"/>
      <c r="DZ472" s="29"/>
      <c r="EA472" s="29"/>
      <c r="EB472" s="29"/>
      <c r="EC472" s="29"/>
      <c r="ED472" s="29"/>
      <c r="EE472" s="29"/>
      <c r="EF472" s="29"/>
      <c r="EG472" s="29"/>
      <c r="EH472" s="29"/>
      <c r="EI472" s="29"/>
      <c r="EJ472" s="29"/>
      <c r="EK472" s="29"/>
      <c r="EL472" s="29"/>
      <c r="EM472" s="29"/>
      <c r="EN472" s="29"/>
      <c r="EO472" s="29"/>
      <c r="EP472" s="29"/>
      <c r="EQ472" s="29"/>
      <c r="ER472" s="29"/>
      <c r="ES472" s="29"/>
      <c r="ET472" s="29"/>
      <c r="EU472" s="29"/>
      <c r="EV472" s="29"/>
      <c r="EW472" s="29"/>
      <c r="EX472" s="29"/>
      <c r="EY472" s="29"/>
      <c r="EZ472" s="29"/>
      <c r="FA472" s="29"/>
      <c r="FB472" s="29"/>
      <c r="FC472" s="29"/>
      <c r="FD472" s="29"/>
      <c r="FE472" s="29"/>
      <c r="FF472" s="29"/>
      <c r="FG472" s="29"/>
      <c r="FH472" s="29"/>
      <c r="FI472" s="29"/>
      <c r="FJ472" s="29"/>
      <c r="FK472" s="29"/>
      <c r="FL472" s="29"/>
      <c r="FM472" s="29"/>
      <c r="FN472" s="29"/>
      <c r="FO472" s="29"/>
      <c r="FP472" s="29"/>
      <c r="FQ472" s="29"/>
      <c r="FR472" s="29"/>
      <c r="FS472" s="29"/>
      <c r="FT472" s="29"/>
      <c r="FU472" s="29"/>
      <c r="FV472" s="29"/>
      <c r="FW472" s="29"/>
      <c r="FX472" s="29"/>
      <c r="FY472" s="29"/>
      <c r="FZ472" s="29"/>
      <c r="GA472" s="29"/>
      <c r="GB472" s="29"/>
      <c r="GC472" s="29"/>
      <c r="GD472" s="29"/>
      <c r="GE472" s="29"/>
      <c r="GF472" s="29"/>
      <c r="GG472" s="29"/>
      <c r="GH472" s="29"/>
      <c r="GI472" s="29"/>
      <c r="GJ472" s="29"/>
      <c r="GK472" s="29"/>
      <c r="GL472" s="29"/>
      <c r="GM472" s="29"/>
      <c r="GN472" s="29"/>
      <c r="GO472" s="29"/>
      <c r="GP472" s="29"/>
      <c r="GQ472" s="29"/>
      <c r="GR472" s="29"/>
      <c r="GS472" s="29"/>
      <c r="GT472" s="29"/>
      <c r="GU472" s="29"/>
      <c r="GV472" s="29"/>
      <c r="GW472" s="29"/>
      <c r="GX472" s="29"/>
      <c r="GY472" s="29"/>
      <c r="GZ472" s="29"/>
      <c r="HA472" s="29"/>
      <c r="HB472" s="29"/>
      <c r="HC472" s="29"/>
      <c r="HD472" s="29"/>
      <c r="HE472" s="29"/>
      <c r="HF472" s="29"/>
      <c r="HG472" s="29"/>
      <c r="HH472" s="29"/>
      <c r="HI472" s="29"/>
      <c r="HJ472" s="29"/>
      <c r="HK472" s="29"/>
      <c r="HL472" s="29"/>
      <c r="HM472" s="29"/>
      <c r="HN472" s="29"/>
      <c r="HO472" s="29"/>
      <c r="HP472" s="29"/>
      <c r="HQ472" s="29"/>
      <c r="HR472" s="29"/>
      <c r="HS472" s="29"/>
      <c r="HT472" s="29"/>
      <c r="HU472" s="29"/>
      <c r="HV472" s="29"/>
      <c r="HW472" s="29"/>
      <c r="HX472" s="29"/>
      <c r="HY472" s="29"/>
      <c r="HZ472" s="29"/>
      <c r="IA472" s="29"/>
      <c r="IB472" s="29"/>
      <c r="IC472" s="29"/>
      <c r="ID472" s="29"/>
      <c r="IE472" s="29"/>
      <c r="IF472" s="29"/>
      <c r="IG472" s="29"/>
      <c r="IH472" s="29"/>
      <c r="II472" s="29"/>
      <c r="IJ472" s="29"/>
      <c r="IK472" s="29"/>
      <c r="IL472" s="29"/>
      <c r="IM472" s="29"/>
      <c r="IN472" s="29"/>
      <c r="IO472" s="29"/>
      <c r="IP472" s="29"/>
      <c r="IQ472" s="29"/>
      <c r="IR472" s="29"/>
      <c r="IS472" s="29"/>
      <c r="IT472" s="29"/>
      <c r="IU472" s="29"/>
      <c r="IV472" s="29"/>
      <c r="IW472" s="29"/>
      <c r="IX472" s="29"/>
      <c r="IY472" s="29"/>
      <c r="IZ472" s="29"/>
      <c r="JA472" s="29"/>
      <c r="JB472" s="29"/>
      <c r="JC472" s="29"/>
      <c r="JD472" s="29"/>
      <c r="JE472" s="29"/>
      <c r="JF472" s="29"/>
      <c r="JG472" s="29"/>
      <c r="JH472" s="29"/>
      <c r="JI472" s="29"/>
      <c r="JJ472" s="29"/>
      <c r="JK472" s="29"/>
      <c r="JL472" s="29"/>
      <c r="JM472" s="29"/>
      <c r="JN472" s="29"/>
      <c r="JO472" s="29"/>
      <c r="JP472" s="29"/>
      <c r="JQ472" s="29"/>
      <c r="JR472" s="29"/>
      <c r="JS472" s="29"/>
      <c r="JT472" s="29"/>
      <c r="JU472" s="29"/>
      <c r="JV472" s="29"/>
      <c r="JW472" s="29"/>
      <c r="JX472" s="29"/>
      <c r="JY472" s="29"/>
      <c r="JZ472" s="29"/>
      <c r="KA472" s="29"/>
      <c r="KB472" s="29"/>
      <c r="KC472" s="29"/>
      <c r="KD472" s="29"/>
      <c r="KE472" s="29"/>
      <c r="KF472" s="29"/>
      <c r="KG472" s="29"/>
      <c r="KH472" s="29"/>
      <c r="KI472" s="29"/>
      <c r="KJ472" s="29"/>
      <c r="KK472" s="29"/>
      <c r="KL472" s="29"/>
      <c r="KM472" s="29"/>
      <c r="KN472" s="29"/>
      <c r="KO472" s="29"/>
      <c r="KP472" s="29"/>
      <c r="KQ472" s="29"/>
      <c r="KR472" s="29"/>
      <c r="KS472" s="29"/>
      <c r="KT472" s="29"/>
      <c r="KU472" s="29"/>
      <c r="KV472" s="29"/>
      <c r="KW472" s="29"/>
      <c r="KX472" s="29"/>
      <c r="KY472" s="29"/>
      <c r="KZ472" s="29"/>
      <c r="LA472" s="29"/>
      <c r="LB472" s="29"/>
      <c r="LC472" s="29"/>
      <c r="LD472" s="29"/>
      <c r="LE472" s="29"/>
      <c r="LF472" s="29"/>
      <c r="LG472" s="29"/>
      <c r="LH472" s="29"/>
      <c r="LI472" s="29"/>
      <c r="LJ472" s="29"/>
      <c r="LK472" s="29"/>
      <c r="LL472" s="29"/>
      <c r="LM472" s="29"/>
      <c r="LN472" s="29"/>
      <c r="LO472" s="29"/>
      <c r="LP472" s="29"/>
      <c r="LQ472" s="29"/>
      <c r="LR472" s="29"/>
      <c r="LS472" s="29"/>
      <c r="LT472" s="29"/>
      <c r="LU472" s="29"/>
      <c r="LV472" s="29"/>
      <c r="LW472" s="29"/>
      <c r="LX472" s="29"/>
      <c r="LY472" s="29"/>
      <c r="LZ472" s="29"/>
      <c r="MA472" s="29"/>
      <c r="MB472" s="29"/>
      <c r="MC472" s="29"/>
      <c r="MD472" s="29"/>
      <c r="ME472" s="29"/>
      <c r="MF472" s="29"/>
      <c r="MG472" s="29"/>
      <c r="MH472" s="29"/>
      <c r="MI472" s="29"/>
      <c r="MJ472" s="29"/>
      <c r="MK472" s="29"/>
      <c r="ML472" s="29"/>
      <c r="MM472" s="29"/>
      <c r="MN472" s="29"/>
      <c r="MO472" s="29"/>
      <c r="MP472" s="29"/>
      <c r="MQ472" s="29"/>
      <c r="MR472" s="29"/>
      <c r="MS472" s="29"/>
      <c r="MT472" s="29"/>
      <c r="MU472" s="29"/>
      <c r="MV472" s="29"/>
      <c r="MW472" s="29"/>
      <c r="MX472" s="29"/>
      <c r="MY472" s="29"/>
      <c r="MZ472" s="29"/>
      <c r="NA472" s="29"/>
      <c r="NB472" s="29"/>
      <c r="NC472" s="29"/>
      <c r="ND472" s="29"/>
      <c r="NE472" s="29"/>
      <c r="NF472" s="29"/>
      <c r="NG472" s="29"/>
      <c r="NH472" s="29"/>
      <c r="NI472" s="29"/>
      <c r="NJ472" s="29"/>
      <c r="NK472" s="29"/>
      <c r="NL472" s="29"/>
      <c r="NM472" s="29"/>
      <c r="NN472" s="29"/>
      <c r="NO472" s="29"/>
      <c r="NP472" s="29"/>
      <c r="NQ472" s="29"/>
      <c r="NR472" s="29"/>
      <c r="NS472" s="29"/>
      <c r="NT472" s="29"/>
      <c r="NU472" s="29"/>
      <c r="NV472" s="29"/>
      <c r="NW472" s="29"/>
      <c r="NX472" s="29"/>
      <c r="NY472" s="29"/>
      <c r="NZ472" s="29"/>
      <c r="OA472" s="29"/>
      <c r="OB472" s="29"/>
      <c r="OC472" s="29"/>
      <c r="OD472" s="29"/>
      <c r="OE472" s="29"/>
      <c r="OF472" s="29"/>
      <c r="OG472" s="29"/>
      <c r="OH472" s="29"/>
      <c r="OI472" s="29"/>
      <c r="OJ472" s="29"/>
      <c r="OK472" s="29"/>
      <c r="OL472" s="29"/>
      <c r="OM472" s="29"/>
      <c r="ON472" s="29"/>
      <c r="OO472" s="29"/>
      <c r="OP472" s="29"/>
      <c r="OQ472" s="29"/>
      <c r="OR472" s="29"/>
      <c r="OS472" s="29"/>
      <c r="OT472" s="29"/>
      <c r="OU472" s="29"/>
      <c r="OV472" s="29"/>
      <c r="OW472" s="29"/>
      <c r="OX472" s="29"/>
      <c r="OY472" s="29"/>
      <c r="OZ472" s="29"/>
      <c r="PA472" s="29"/>
      <c r="PB472" s="29"/>
      <c r="PC472" s="29"/>
      <c r="PD472" s="29"/>
      <c r="PE472" s="29"/>
      <c r="PF472" s="29"/>
      <c r="PG472" s="29"/>
      <c r="PH472" s="29"/>
      <c r="PI472" s="29"/>
      <c r="PJ472" s="29"/>
      <c r="PK472" s="29"/>
      <c r="PL472" s="29"/>
      <c r="PM472" s="29"/>
      <c r="PN472" s="29"/>
      <c r="PO472" s="29"/>
      <c r="PP472" s="29"/>
      <c r="PQ472" s="29"/>
      <c r="PR472" s="29"/>
      <c r="PS472" s="29"/>
      <c r="PT472" s="29"/>
      <c r="PU472" s="29"/>
      <c r="PV472" s="29"/>
      <c r="PW472" s="29"/>
      <c r="PX472" s="29"/>
      <c r="PY472" s="29"/>
      <c r="PZ472" s="29"/>
      <c r="QA472" s="29"/>
      <c r="QB472" s="29"/>
      <c r="QC472" s="29"/>
      <c r="QD472" s="29"/>
      <c r="QE472" s="29"/>
      <c r="QF472" s="29"/>
      <c r="QG472" s="29"/>
      <c r="QH472" s="29"/>
      <c r="QI472" s="29"/>
      <c r="QJ472" s="29"/>
      <c r="QK472" s="29"/>
      <c r="QL472" s="29"/>
      <c r="QM472" s="29"/>
      <c r="QN472" s="29"/>
      <c r="QO472" s="29"/>
      <c r="QP472" s="29"/>
      <c r="QQ472" s="29"/>
      <c r="QR472" s="29"/>
      <c r="QS472" s="29"/>
      <c r="QT472" s="29"/>
      <c r="QU472" s="29"/>
      <c r="QV472" s="29"/>
      <c r="QW472" s="29"/>
      <c r="QX472" s="29"/>
      <c r="QY472" s="29"/>
      <c r="QZ472" s="29"/>
      <c r="RA472" s="29"/>
      <c r="RB472" s="29"/>
      <c r="RC472" s="29"/>
      <c r="RD472" s="29"/>
      <c r="RE472" s="29"/>
      <c r="RF472" s="29"/>
      <c r="RG472" s="29"/>
      <c r="RH472" s="29"/>
      <c r="RI472" s="29"/>
      <c r="RJ472" s="29"/>
      <c r="RK472" s="29"/>
      <c r="RL472" s="29"/>
      <c r="RM472" s="29"/>
      <c r="RN472" s="29"/>
      <c r="RO472" s="29"/>
      <c r="RP472" s="29"/>
      <c r="RQ472" s="29"/>
      <c r="RR472" s="29"/>
      <c r="RS472" s="29"/>
      <c r="RT472" s="29"/>
      <c r="RU472" s="29"/>
      <c r="RV472" s="29"/>
      <c r="RW472" s="29"/>
      <c r="RX472" s="29"/>
      <c r="RY472" s="29"/>
      <c r="RZ472" s="29"/>
      <c r="SA472" s="29"/>
      <c r="SB472" s="29"/>
      <c r="SC472" s="29"/>
      <c r="SD472" s="29"/>
      <c r="SE472" s="29"/>
      <c r="SF472" s="29"/>
      <c r="SG472" s="29"/>
      <c r="SH472" s="29"/>
      <c r="SI472" s="29"/>
      <c r="SJ472" s="29"/>
      <c r="SK472" s="29"/>
      <c r="SL472" s="29"/>
      <c r="SM472" s="29"/>
      <c r="SN472" s="29"/>
      <c r="SO472" s="29"/>
      <c r="SP472" s="29"/>
      <c r="SQ472" s="29"/>
      <c r="SR472" s="29"/>
      <c r="SS472" s="29"/>
      <c r="ST472" s="29"/>
      <c r="SU472" s="29"/>
      <c r="SV472" s="29"/>
      <c r="SW472" s="29"/>
      <c r="SX472" s="29"/>
      <c r="SY472" s="29"/>
      <c r="SZ472" s="29"/>
      <c r="TA472" s="29"/>
      <c r="TB472" s="29"/>
      <c r="TC472" s="29"/>
      <c r="TD472" s="29"/>
      <c r="TE472" s="29"/>
      <c r="TF472" s="29"/>
      <c r="TG472" s="29"/>
      <c r="TH472" s="29"/>
      <c r="TI472" s="29"/>
      <c r="TJ472" s="29"/>
      <c r="TK472" s="29"/>
      <c r="TL472" s="29"/>
      <c r="TM472" s="29"/>
      <c r="TN472" s="29"/>
      <c r="TO472" s="29"/>
      <c r="TP472" s="29"/>
      <c r="TQ472" s="29"/>
      <c r="TR472" s="29"/>
      <c r="TS472" s="29"/>
      <c r="TT472" s="29"/>
      <c r="TU472" s="29"/>
      <c r="TV472" s="29"/>
      <c r="TW472" s="29"/>
      <c r="TX472" s="29"/>
      <c r="TY472" s="29"/>
      <c r="TZ472" s="29"/>
      <c r="UA472" s="29"/>
      <c r="UB472" s="29"/>
      <c r="UC472" s="29"/>
      <c r="UD472" s="29"/>
      <c r="UE472" s="29"/>
      <c r="UF472" s="29"/>
      <c r="UG472" s="29"/>
      <c r="UH472" s="29"/>
      <c r="UI472" s="29"/>
      <c r="UJ472" s="29"/>
      <c r="UK472" s="29"/>
      <c r="UL472" s="29"/>
      <c r="UM472" s="29"/>
      <c r="UN472" s="29"/>
      <c r="UO472" s="29"/>
      <c r="UP472" s="29"/>
      <c r="UQ472" s="29"/>
      <c r="UR472" s="29"/>
      <c r="US472" s="29"/>
      <c r="UT472" s="29"/>
      <c r="UU472" s="29"/>
      <c r="UV472" s="29"/>
      <c r="UW472" s="29"/>
      <c r="UX472" s="29"/>
      <c r="UY472" s="29"/>
      <c r="UZ472" s="29"/>
      <c r="VA472" s="29"/>
      <c r="VB472" s="29"/>
      <c r="VC472" s="29"/>
      <c r="VD472" s="29"/>
      <c r="VE472" s="29"/>
      <c r="VF472" s="29"/>
      <c r="VG472" s="29"/>
      <c r="VH472" s="29"/>
      <c r="VI472" s="29"/>
      <c r="VJ472" s="29"/>
      <c r="VK472" s="29"/>
      <c r="VL472" s="29"/>
      <c r="VM472" s="29"/>
      <c r="VN472" s="29"/>
      <c r="VO472" s="29"/>
      <c r="VP472" s="29"/>
      <c r="VQ472" s="29"/>
      <c r="VR472" s="29"/>
      <c r="VS472" s="29"/>
      <c r="VT472" s="29"/>
      <c r="VU472" s="29"/>
      <c r="VV472" s="29"/>
      <c r="VW472" s="29"/>
      <c r="VX472" s="29"/>
      <c r="VY472" s="29"/>
      <c r="VZ472" s="29"/>
      <c r="WA472" s="29"/>
      <c r="WB472" s="29"/>
      <c r="WC472" s="29"/>
      <c r="WD472" s="29"/>
      <c r="WE472" s="29"/>
      <c r="WF472" s="29"/>
      <c r="WG472" s="29"/>
      <c r="WH472" s="29"/>
      <c r="WI472" s="29"/>
      <c r="WJ472" s="29"/>
      <c r="WK472" s="29"/>
      <c r="WL472" s="29"/>
      <c r="WM472" s="29"/>
      <c r="WN472" s="29"/>
      <c r="WO472" s="29"/>
      <c r="WP472" s="29"/>
      <c r="WQ472" s="29"/>
      <c r="WR472" s="29"/>
      <c r="WS472" s="29"/>
      <c r="WT472" s="29"/>
      <c r="WU472" s="29"/>
      <c r="WV472" s="29"/>
      <c r="WW472" s="29"/>
      <c r="WX472" s="29"/>
      <c r="WY472" s="29"/>
      <c r="WZ472" s="29"/>
      <c r="XA472" s="29"/>
      <c r="XB472" s="29"/>
      <c r="XC472" s="29"/>
      <c r="XD472" s="29"/>
      <c r="XE472" s="29"/>
      <c r="XF472" s="29"/>
      <c r="XG472" s="29"/>
      <c r="XH472" s="29"/>
      <c r="XI472" s="29"/>
      <c r="XJ472" s="29"/>
      <c r="XK472" s="29"/>
      <c r="XL472" s="29"/>
      <c r="XM472" s="29"/>
      <c r="XN472" s="29"/>
      <c r="XO472" s="29"/>
      <c r="XP472" s="29"/>
      <c r="XQ472" s="29"/>
      <c r="XR472" s="29"/>
      <c r="XS472" s="29"/>
      <c r="XT472" s="29"/>
      <c r="XU472" s="29"/>
      <c r="XV472" s="29"/>
      <c r="XW472" s="29"/>
      <c r="XX472" s="29"/>
      <c r="XY472" s="29"/>
      <c r="XZ472" s="29"/>
      <c r="YA472" s="29"/>
      <c r="YB472" s="29"/>
      <c r="YC472" s="29"/>
      <c r="YD472" s="29"/>
      <c r="YE472" s="29"/>
      <c r="YF472" s="29"/>
      <c r="YG472" s="29"/>
      <c r="YH472" s="29"/>
      <c r="YI472" s="29"/>
      <c r="YJ472" s="29"/>
      <c r="YK472" s="29"/>
      <c r="YL472" s="29"/>
      <c r="YM472" s="29"/>
      <c r="YN472" s="29"/>
      <c r="YO472" s="29"/>
      <c r="YP472" s="29"/>
      <c r="YQ472" s="29"/>
      <c r="YR472" s="29"/>
      <c r="YS472" s="29"/>
      <c r="YT472" s="29"/>
      <c r="YU472" s="29"/>
      <c r="YV472" s="29"/>
      <c r="YW472" s="29"/>
      <c r="YX472" s="29"/>
      <c r="YY472" s="29"/>
      <c r="YZ472" s="29"/>
      <c r="ZA472" s="29"/>
      <c r="ZB472" s="29"/>
      <c r="ZC472" s="29"/>
      <c r="ZD472" s="29"/>
      <c r="ZE472" s="29"/>
      <c r="ZF472" s="29"/>
      <c r="ZG472" s="29"/>
      <c r="ZH472" s="29"/>
      <c r="ZI472" s="29"/>
      <c r="ZJ472" s="29"/>
      <c r="ZK472" s="29"/>
      <c r="ZL472" s="29"/>
      <c r="ZM472" s="29"/>
      <c r="ZN472" s="29"/>
      <c r="ZO472" s="29"/>
      <c r="ZP472" s="29"/>
      <c r="ZQ472" s="29"/>
      <c r="ZR472" s="29"/>
      <c r="ZS472" s="29"/>
      <c r="ZT472" s="29"/>
      <c r="ZU472" s="29"/>
      <c r="ZV472" s="29"/>
      <c r="ZW472" s="29"/>
      <c r="ZX472" s="29"/>
      <c r="ZY472" s="29"/>
      <c r="ZZ472" s="29"/>
      <c r="AAA472" s="29"/>
      <c r="AAB472" s="29"/>
      <c r="AAC472" s="29"/>
      <c r="AAD472" s="29"/>
      <c r="AAE472" s="29"/>
      <c r="AAF472" s="29"/>
      <c r="AAG472" s="29"/>
      <c r="AAH472" s="29"/>
      <c r="AAI472" s="29"/>
      <c r="AAJ472" s="29"/>
      <c r="AAK472" s="29"/>
      <c r="AAL472" s="29"/>
      <c r="AAM472" s="29"/>
      <c r="AAN472" s="29"/>
      <c r="AAO472" s="29"/>
      <c r="AAP472" s="29"/>
      <c r="AAQ472" s="29"/>
      <c r="AAR472" s="29"/>
      <c r="AAS472" s="29"/>
      <c r="AAT472" s="29"/>
      <c r="AAU472" s="29"/>
      <c r="AAV472" s="29"/>
      <c r="AAW472" s="29"/>
      <c r="AAX472" s="29"/>
      <c r="AAY472" s="29"/>
      <c r="AAZ472" s="29"/>
      <c r="ABA472" s="29"/>
      <c r="ABB472" s="29"/>
      <c r="ABC472" s="29"/>
      <c r="ABD472" s="29"/>
      <c r="ABE472" s="29"/>
      <c r="ABF472" s="29"/>
      <c r="ABG472" s="29"/>
      <c r="ABH472" s="29"/>
      <c r="ABI472" s="29"/>
      <c r="ABJ472" s="29"/>
      <c r="ABK472" s="29"/>
      <c r="ABL472" s="29"/>
      <c r="ABM472" s="29"/>
      <c r="ABN472" s="29"/>
      <c r="ABO472" s="29"/>
      <c r="ABP472" s="29"/>
      <c r="ABQ472" s="29"/>
      <c r="ABR472" s="29"/>
      <c r="ABS472" s="29"/>
      <c r="ABT472" s="29"/>
      <c r="ABU472" s="29"/>
      <c r="ABV472" s="29"/>
      <c r="ABW472" s="29"/>
      <c r="ABX472" s="29"/>
      <c r="ABY472" s="29"/>
      <c r="ABZ472" s="29"/>
      <c r="ACA472" s="29"/>
      <c r="ACB472" s="29"/>
      <c r="ACC472" s="29"/>
      <c r="ACD472" s="29"/>
      <c r="ACE472" s="29"/>
      <c r="ACF472" s="29"/>
      <c r="ACG472" s="29"/>
      <c r="ACH472" s="29"/>
      <c r="ACI472" s="29"/>
      <c r="ACJ472" s="29"/>
      <c r="ACK472" s="29"/>
      <c r="ACL472" s="29"/>
      <c r="ACM472" s="29"/>
      <c r="ACN472" s="29"/>
      <c r="ACO472" s="29"/>
      <c r="ACP472" s="29"/>
      <c r="ACQ472" s="29"/>
      <c r="ACR472" s="29"/>
      <c r="ACS472" s="29"/>
      <c r="ACT472" s="29"/>
      <c r="ACU472" s="29"/>
      <c r="ACV472" s="29"/>
      <c r="ACW472" s="29"/>
      <c r="ACX472" s="29"/>
      <c r="ACY472" s="29"/>
      <c r="ACZ472" s="29"/>
      <c r="ADA472" s="29"/>
      <c r="ADB472" s="29"/>
      <c r="ADC472" s="29"/>
      <c r="ADD472" s="29"/>
      <c r="ADE472" s="29"/>
      <c r="ADF472" s="29"/>
      <c r="ADG472" s="29"/>
      <c r="ADH472" s="29"/>
      <c r="ADI472" s="29"/>
      <c r="ADJ472" s="29"/>
      <c r="ADK472" s="29"/>
      <c r="ADL472" s="29"/>
      <c r="ADM472" s="29"/>
      <c r="ADN472" s="29"/>
      <c r="ADO472" s="29"/>
      <c r="ADP472" s="29"/>
      <c r="ADQ472" s="29"/>
      <c r="ADR472" s="29"/>
      <c r="ADS472" s="29"/>
      <c r="ADT472" s="29"/>
      <c r="ADU472" s="29"/>
      <c r="ADV472" s="29"/>
      <c r="ADW472" s="29"/>
      <c r="ADX472" s="29"/>
      <c r="ADY472" s="29"/>
      <c r="ADZ472" s="29"/>
      <c r="AEA472" s="29"/>
      <c r="AEB472" s="29"/>
      <c r="AEC472" s="29"/>
      <c r="AED472" s="29"/>
      <c r="AEE472" s="29"/>
      <c r="AEF472" s="29"/>
      <c r="AEG472" s="29"/>
      <c r="AEH472" s="29"/>
      <c r="AEI472" s="29"/>
      <c r="AEJ472" s="29"/>
      <c r="AEK472" s="29"/>
      <c r="AEL472" s="29"/>
      <c r="AEM472" s="29"/>
      <c r="AEN472" s="29"/>
      <c r="AEO472" s="29"/>
      <c r="AEP472" s="29"/>
      <c r="AEQ472" s="29"/>
      <c r="AER472" s="29"/>
      <c r="AES472" s="29"/>
      <c r="AET472" s="29"/>
      <c r="AEU472" s="29"/>
      <c r="AEV472" s="29"/>
      <c r="AEW472" s="29"/>
      <c r="AEX472" s="29"/>
      <c r="AEY472" s="29"/>
      <c r="AEZ472" s="29"/>
      <c r="AFA472" s="29"/>
      <c r="AFB472" s="29"/>
      <c r="AFC472" s="29"/>
      <c r="AFD472" s="29"/>
      <c r="AFE472" s="29"/>
      <c r="AFF472" s="29"/>
      <c r="AFG472" s="29"/>
      <c r="AFH472" s="29"/>
      <c r="AFI472" s="29"/>
      <c r="AFJ472" s="29"/>
      <c r="AFK472" s="29"/>
      <c r="AFL472" s="29"/>
      <c r="AFM472" s="29"/>
      <c r="AFN472" s="29"/>
      <c r="AFO472" s="29"/>
      <c r="AFP472" s="29"/>
      <c r="AFQ472" s="29"/>
      <c r="AFR472" s="29"/>
      <c r="AFS472" s="29"/>
      <c r="AFT472" s="29"/>
      <c r="AFU472" s="29"/>
      <c r="AFV472" s="29"/>
      <c r="AFW472" s="29"/>
      <c r="AFX472" s="29"/>
      <c r="AFY472" s="29"/>
      <c r="AFZ472" s="29"/>
      <c r="AGA472" s="29"/>
      <c r="AGB472" s="29"/>
      <c r="AGC472" s="29"/>
      <c r="AGD472" s="29"/>
      <c r="AGE472" s="29"/>
      <c r="AGF472" s="29"/>
      <c r="AGG472" s="29"/>
      <c r="AGH472" s="29"/>
      <c r="AGI472" s="29"/>
      <c r="AGJ472" s="29"/>
      <c r="AGK472" s="29"/>
      <c r="AGL472" s="29"/>
      <c r="AGM472" s="29"/>
      <c r="AGN472" s="29"/>
      <c r="AGO472" s="29"/>
      <c r="AGP472" s="29"/>
      <c r="AGQ472" s="29"/>
      <c r="AGR472" s="29"/>
      <c r="AGS472" s="29"/>
      <c r="AGT472" s="29"/>
      <c r="AGU472" s="29"/>
      <c r="AGV472" s="29"/>
      <c r="AGW472" s="29"/>
      <c r="AGX472" s="29"/>
      <c r="AGY472" s="29"/>
      <c r="AGZ472" s="29"/>
      <c r="AHA472" s="29"/>
      <c r="AHB472" s="29"/>
      <c r="AHC472" s="29"/>
      <c r="AHD472" s="29"/>
      <c r="AHE472" s="29"/>
      <c r="AHF472" s="29"/>
      <c r="AHG472" s="29"/>
      <c r="AHH472" s="29"/>
      <c r="AHI472" s="29"/>
      <c r="AHJ472" s="29"/>
      <c r="AHK472" s="29"/>
      <c r="AHL472" s="29"/>
      <c r="AHM472" s="29"/>
      <c r="AHN472" s="29"/>
      <c r="AHO472" s="29"/>
      <c r="AHP472" s="29"/>
      <c r="AHQ472" s="29"/>
      <c r="AHR472" s="29"/>
      <c r="AHS472" s="29"/>
      <c r="AHT472" s="29"/>
      <c r="AHU472" s="29"/>
      <c r="AHV472" s="29"/>
      <c r="AHW472" s="29"/>
      <c r="AHX472" s="29"/>
      <c r="AHY472" s="29"/>
      <c r="AHZ472" s="29"/>
      <c r="AIA472" s="29"/>
      <c r="AIB472" s="29"/>
      <c r="AIC472" s="29"/>
      <c r="AID472" s="29"/>
      <c r="AIE472" s="29"/>
      <c r="AIF472" s="29"/>
      <c r="AIG472" s="29"/>
      <c r="AIH472" s="29"/>
      <c r="AII472" s="29"/>
      <c r="AIJ472" s="29"/>
      <c r="AIK472" s="29"/>
      <c r="AIL472" s="29"/>
      <c r="AIM472" s="29"/>
      <c r="AIN472" s="29"/>
      <c r="AIO472" s="29"/>
      <c r="AIP472" s="29"/>
      <c r="AIQ472" s="29"/>
      <c r="AIR472" s="29"/>
      <c r="AIS472" s="29"/>
      <c r="AIT472" s="29"/>
      <c r="AIU472" s="29"/>
      <c r="AIV472" s="29"/>
      <c r="AIW472" s="29"/>
      <c r="AIX472" s="29"/>
      <c r="AIY472" s="29"/>
      <c r="AIZ472" s="29"/>
      <c r="AJA472" s="29"/>
      <c r="AJB472" s="29"/>
      <c r="AJC472" s="29"/>
      <c r="AJD472" s="29"/>
      <c r="AJE472" s="29"/>
      <c r="AJF472" s="29"/>
      <c r="AJG472" s="29"/>
      <c r="AJH472" s="29"/>
      <c r="AJI472" s="29"/>
      <c r="AJJ472" s="29"/>
      <c r="AJK472" s="29"/>
      <c r="AJL472" s="29"/>
      <c r="AJM472" s="29"/>
      <c r="AJN472" s="29"/>
      <c r="AJO472" s="29"/>
      <c r="AJP472" s="29"/>
      <c r="AJQ472" s="29"/>
      <c r="AJR472" s="29"/>
      <c r="AJS472" s="29"/>
      <c r="AJT472" s="29"/>
      <c r="AJU472" s="29"/>
      <c r="AJV472" s="29"/>
      <c r="AJW472" s="29"/>
      <c r="AJX472" s="29"/>
      <c r="AJY472" s="29"/>
      <c r="AJZ472" s="29"/>
      <c r="AKA472" s="29"/>
      <c r="AKB472" s="29"/>
      <c r="AKC472" s="29"/>
      <c r="AKD472" s="29"/>
      <c r="AKE472" s="29"/>
      <c r="AKF472" s="29"/>
      <c r="AKG472" s="29"/>
      <c r="AKH472" s="29"/>
      <c r="AKI472" s="29"/>
      <c r="AKJ472" s="29"/>
      <c r="AKK472" s="29"/>
      <c r="AKL472" s="29"/>
      <c r="AKM472" s="29"/>
      <c r="AKN472" s="29"/>
      <c r="AKO472" s="29"/>
      <c r="AKP472" s="29"/>
      <c r="AKQ472" s="29"/>
      <c r="AKR472" s="29"/>
      <c r="AKS472" s="29"/>
      <c r="AKT472" s="29"/>
      <c r="AKU472" s="29"/>
      <c r="AKV472" s="29"/>
      <c r="AKW472" s="29"/>
      <c r="AKX472" s="29"/>
      <c r="AKY472" s="29"/>
      <c r="AKZ472" s="29"/>
      <c r="ALA472" s="29"/>
      <c r="ALB472" s="29"/>
      <c r="ALC472" s="29"/>
      <c r="ALD472" s="29"/>
      <c r="ALE472" s="29"/>
      <c r="ALF472" s="29"/>
      <c r="ALG472" s="29"/>
      <c r="ALH472" s="29"/>
      <c r="ALI472" s="29"/>
      <c r="ALJ472" s="29"/>
      <c r="ALK472" s="29"/>
      <c r="ALL472" s="29"/>
      <c r="ALM472" s="29"/>
      <c r="ALN472" s="29"/>
      <c r="ALO472" s="29"/>
      <c r="ALP472" s="29"/>
      <c r="ALQ472" s="29"/>
      <c r="ALR472" s="29"/>
      <c r="ALS472" s="29"/>
      <c r="ALT472" s="29"/>
      <c r="ALU472" s="29"/>
      <c r="ALV472" s="29"/>
      <c r="ALW472" s="29"/>
      <c r="ALX472" s="29"/>
      <c r="ALY472" s="29"/>
      <c r="ALZ472" s="29"/>
      <c r="AMA472" s="29"/>
      <c r="AMB472" s="29"/>
      <c r="AMC472" s="29"/>
      <c r="AMD472" s="29"/>
      <c r="AME472" s="29"/>
      <c r="AMF472" s="29"/>
      <c r="AMG472" s="29"/>
      <c r="AMH472" s="29"/>
      <c r="AMI472" s="29"/>
      <c r="AMJ472" s="29"/>
    </row>
    <row r="473" spans="1:1024" s="37" customFormat="1" ht="40.15" customHeight="1">
      <c r="A473" s="451"/>
      <c r="B473" s="453"/>
      <c r="C473" s="390"/>
      <c r="D473" s="448"/>
      <c r="E473" s="336" t="s">
        <v>131</v>
      </c>
      <c r="F473" s="336">
        <v>2</v>
      </c>
      <c r="G473" s="441"/>
      <c r="H473" s="336" t="s">
        <v>40</v>
      </c>
      <c r="I473" s="40" t="s">
        <v>989</v>
      </c>
      <c r="J473" s="441"/>
      <c r="K473" s="441"/>
      <c r="L473" s="441"/>
      <c r="M473" s="441"/>
      <c r="N473" s="441"/>
      <c r="O473" s="441"/>
      <c r="P473" s="441"/>
      <c r="Q473" s="441"/>
      <c r="R473" s="441"/>
      <c r="S473" s="441"/>
      <c r="T473" s="441"/>
      <c r="U473" s="167"/>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c r="CA473" s="29"/>
      <c r="CB473" s="29"/>
      <c r="CC473" s="29"/>
      <c r="CD473" s="29"/>
      <c r="CE473" s="29"/>
      <c r="CF473" s="29"/>
      <c r="CG473" s="29"/>
      <c r="CH473" s="29"/>
      <c r="CI473" s="29"/>
      <c r="CJ473" s="29"/>
      <c r="CK473" s="29"/>
      <c r="CL473" s="29"/>
      <c r="CM473" s="29"/>
      <c r="CN473" s="29"/>
      <c r="CO473" s="29"/>
      <c r="CP473" s="29"/>
      <c r="CQ473" s="29"/>
      <c r="CR473" s="29"/>
      <c r="CS473" s="29"/>
      <c r="CT473" s="29"/>
      <c r="CU473" s="29"/>
      <c r="CV473" s="29"/>
      <c r="CW473" s="29"/>
      <c r="CX473" s="29"/>
      <c r="CY473" s="29"/>
      <c r="CZ473" s="29"/>
      <c r="DA473" s="29"/>
      <c r="DB473" s="29"/>
      <c r="DC473" s="29"/>
      <c r="DD473" s="29"/>
      <c r="DE473" s="29"/>
      <c r="DF473" s="29"/>
      <c r="DG473" s="29"/>
      <c r="DH473" s="29"/>
      <c r="DI473" s="29"/>
      <c r="DJ473" s="29"/>
      <c r="DK473" s="29"/>
      <c r="DL473" s="29"/>
      <c r="DM473" s="29"/>
      <c r="DN473" s="29"/>
      <c r="DO473" s="29"/>
      <c r="DP473" s="29"/>
      <c r="DQ473" s="29"/>
      <c r="DR473" s="29"/>
      <c r="DS473" s="29"/>
      <c r="DT473" s="29"/>
      <c r="DU473" s="29"/>
      <c r="DV473" s="29"/>
      <c r="DW473" s="29"/>
      <c r="DX473" s="29"/>
      <c r="DY473" s="29"/>
      <c r="DZ473" s="29"/>
      <c r="EA473" s="29"/>
      <c r="EB473" s="29"/>
      <c r="EC473" s="29"/>
      <c r="ED473" s="29"/>
      <c r="EE473" s="29"/>
      <c r="EF473" s="29"/>
      <c r="EG473" s="29"/>
      <c r="EH473" s="29"/>
      <c r="EI473" s="29"/>
      <c r="EJ473" s="29"/>
      <c r="EK473" s="29"/>
      <c r="EL473" s="29"/>
      <c r="EM473" s="29"/>
      <c r="EN473" s="29"/>
      <c r="EO473" s="29"/>
      <c r="EP473" s="29"/>
      <c r="EQ473" s="29"/>
      <c r="ER473" s="29"/>
      <c r="ES473" s="29"/>
      <c r="ET473" s="29"/>
      <c r="EU473" s="29"/>
      <c r="EV473" s="29"/>
      <c r="EW473" s="29"/>
      <c r="EX473" s="29"/>
      <c r="EY473" s="29"/>
      <c r="EZ473" s="29"/>
      <c r="FA473" s="29"/>
      <c r="FB473" s="29"/>
      <c r="FC473" s="29"/>
      <c r="FD473" s="29"/>
      <c r="FE473" s="29"/>
      <c r="FF473" s="29"/>
      <c r="FG473" s="29"/>
      <c r="FH473" s="29"/>
      <c r="FI473" s="29"/>
      <c r="FJ473" s="29"/>
      <c r="FK473" s="29"/>
      <c r="FL473" s="29"/>
      <c r="FM473" s="29"/>
      <c r="FN473" s="29"/>
      <c r="FO473" s="29"/>
      <c r="FP473" s="29"/>
      <c r="FQ473" s="29"/>
      <c r="FR473" s="29"/>
      <c r="FS473" s="29"/>
      <c r="FT473" s="29"/>
      <c r="FU473" s="29"/>
      <c r="FV473" s="29"/>
      <c r="FW473" s="29"/>
      <c r="FX473" s="29"/>
      <c r="FY473" s="29"/>
      <c r="FZ473" s="29"/>
      <c r="GA473" s="29"/>
      <c r="GB473" s="29"/>
      <c r="GC473" s="29"/>
      <c r="GD473" s="29"/>
      <c r="GE473" s="29"/>
      <c r="GF473" s="29"/>
      <c r="GG473" s="29"/>
      <c r="GH473" s="29"/>
      <c r="GI473" s="29"/>
      <c r="GJ473" s="29"/>
      <c r="GK473" s="29"/>
      <c r="GL473" s="29"/>
      <c r="GM473" s="29"/>
      <c r="GN473" s="29"/>
      <c r="GO473" s="29"/>
      <c r="GP473" s="29"/>
      <c r="GQ473" s="29"/>
      <c r="GR473" s="29"/>
      <c r="GS473" s="29"/>
      <c r="GT473" s="29"/>
      <c r="GU473" s="29"/>
      <c r="GV473" s="29"/>
      <c r="GW473" s="29"/>
      <c r="GX473" s="29"/>
      <c r="GY473" s="29"/>
      <c r="GZ473" s="29"/>
      <c r="HA473" s="29"/>
      <c r="HB473" s="29"/>
      <c r="HC473" s="29"/>
      <c r="HD473" s="29"/>
      <c r="HE473" s="29"/>
      <c r="HF473" s="29"/>
      <c r="HG473" s="29"/>
      <c r="HH473" s="29"/>
      <c r="HI473" s="29"/>
      <c r="HJ473" s="29"/>
      <c r="HK473" s="29"/>
      <c r="HL473" s="29"/>
      <c r="HM473" s="29"/>
      <c r="HN473" s="29"/>
      <c r="HO473" s="29"/>
      <c r="HP473" s="29"/>
      <c r="HQ473" s="29"/>
      <c r="HR473" s="29"/>
      <c r="HS473" s="29"/>
      <c r="HT473" s="29"/>
      <c r="HU473" s="29"/>
      <c r="HV473" s="29"/>
      <c r="HW473" s="29"/>
      <c r="HX473" s="29"/>
      <c r="HY473" s="29"/>
      <c r="HZ473" s="29"/>
      <c r="IA473" s="29"/>
      <c r="IB473" s="29"/>
      <c r="IC473" s="29"/>
      <c r="ID473" s="29"/>
      <c r="IE473" s="29"/>
      <c r="IF473" s="29"/>
      <c r="IG473" s="29"/>
      <c r="IH473" s="29"/>
      <c r="II473" s="29"/>
      <c r="IJ473" s="29"/>
      <c r="IK473" s="29"/>
      <c r="IL473" s="29"/>
      <c r="IM473" s="29"/>
      <c r="IN473" s="29"/>
      <c r="IO473" s="29"/>
      <c r="IP473" s="29"/>
      <c r="IQ473" s="29"/>
      <c r="IR473" s="29"/>
      <c r="IS473" s="29"/>
      <c r="IT473" s="29"/>
      <c r="IU473" s="29"/>
      <c r="IV473" s="29"/>
      <c r="IW473" s="29"/>
      <c r="IX473" s="29"/>
      <c r="IY473" s="29"/>
      <c r="IZ473" s="29"/>
      <c r="JA473" s="29"/>
      <c r="JB473" s="29"/>
      <c r="JC473" s="29"/>
      <c r="JD473" s="29"/>
      <c r="JE473" s="29"/>
      <c r="JF473" s="29"/>
      <c r="JG473" s="29"/>
      <c r="JH473" s="29"/>
      <c r="JI473" s="29"/>
      <c r="JJ473" s="29"/>
      <c r="JK473" s="29"/>
      <c r="JL473" s="29"/>
      <c r="JM473" s="29"/>
      <c r="JN473" s="29"/>
      <c r="JO473" s="29"/>
      <c r="JP473" s="29"/>
      <c r="JQ473" s="29"/>
      <c r="JR473" s="29"/>
      <c r="JS473" s="29"/>
      <c r="JT473" s="29"/>
      <c r="JU473" s="29"/>
      <c r="JV473" s="29"/>
      <c r="JW473" s="29"/>
      <c r="JX473" s="29"/>
      <c r="JY473" s="29"/>
      <c r="JZ473" s="29"/>
      <c r="KA473" s="29"/>
      <c r="KB473" s="29"/>
      <c r="KC473" s="29"/>
      <c r="KD473" s="29"/>
      <c r="KE473" s="29"/>
      <c r="KF473" s="29"/>
      <c r="KG473" s="29"/>
      <c r="KH473" s="29"/>
      <c r="KI473" s="29"/>
      <c r="KJ473" s="29"/>
      <c r="KK473" s="29"/>
      <c r="KL473" s="29"/>
      <c r="KM473" s="29"/>
      <c r="KN473" s="29"/>
      <c r="KO473" s="29"/>
      <c r="KP473" s="29"/>
      <c r="KQ473" s="29"/>
      <c r="KR473" s="29"/>
      <c r="KS473" s="29"/>
      <c r="KT473" s="29"/>
      <c r="KU473" s="29"/>
      <c r="KV473" s="29"/>
      <c r="KW473" s="29"/>
      <c r="KX473" s="29"/>
      <c r="KY473" s="29"/>
      <c r="KZ473" s="29"/>
      <c r="LA473" s="29"/>
      <c r="LB473" s="29"/>
      <c r="LC473" s="29"/>
      <c r="LD473" s="29"/>
      <c r="LE473" s="29"/>
      <c r="LF473" s="29"/>
      <c r="LG473" s="29"/>
      <c r="LH473" s="29"/>
      <c r="LI473" s="29"/>
      <c r="LJ473" s="29"/>
      <c r="LK473" s="29"/>
      <c r="LL473" s="29"/>
      <c r="LM473" s="29"/>
      <c r="LN473" s="29"/>
      <c r="LO473" s="29"/>
      <c r="LP473" s="29"/>
      <c r="LQ473" s="29"/>
      <c r="LR473" s="29"/>
      <c r="LS473" s="29"/>
      <c r="LT473" s="29"/>
      <c r="LU473" s="29"/>
      <c r="LV473" s="29"/>
      <c r="LW473" s="29"/>
      <c r="LX473" s="29"/>
      <c r="LY473" s="29"/>
      <c r="LZ473" s="29"/>
      <c r="MA473" s="29"/>
      <c r="MB473" s="29"/>
      <c r="MC473" s="29"/>
      <c r="MD473" s="29"/>
      <c r="ME473" s="29"/>
      <c r="MF473" s="29"/>
      <c r="MG473" s="29"/>
      <c r="MH473" s="29"/>
      <c r="MI473" s="29"/>
      <c r="MJ473" s="29"/>
      <c r="MK473" s="29"/>
      <c r="ML473" s="29"/>
      <c r="MM473" s="29"/>
      <c r="MN473" s="29"/>
      <c r="MO473" s="29"/>
      <c r="MP473" s="29"/>
      <c r="MQ473" s="29"/>
      <c r="MR473" s="29"/>
      <c r="MS473" s="29"/>
      <c r="MT473" s="29"/>
      <c r="MU473" s="29"/>
      <c r="MV473" s="29"/>
      <c r="MW473" s="29"/>
      <c r="MX473" s="29"/>
      <c r="MY473" s="29"/>
      <c r="MZ473" s="29"/>
      <c r="NA473" s="29"/>
      <c r="NB473" s="29"/>
      <c r="NC473" s="29"/>
      <c r="ND473" s="29"/>
      <c r="NE473" s="29"/>
      <c r="NF473" s="29"/>
      <c r="NG473" s="29"/>
      <c r="NH473" s="29"/>
      <c r="NI473" s="29"/>
      <c r="NJ473" s="29"/>
      <c r="NK473" s="29"/>
      <c r="NL473" s="29"/>
      <c r="NM473" s="29"/>
      <c r="NN473" s="29"/>
      <c r="NO473" s="29"/>
      <c r="NP473" s="29"/>
      <c r="NQ473" s="29"/>
      <c r="NR473" s="29"/>
      <c r="NS473" s="29"/>
      <c r="NT473" s="29"/>
      <c r="NU473" s="29"/>
      <c r="NV473" s="29"/>
      <c r="NW473" s="29"/>
      <c r="NX473" s="29"/>
      <c r="NY473" s="29"/>
      <c r="NZ473" s="29"/>
      <c r="OA473" s="29"/>
      <c r="OB473" s="29"/>
      <c r="OC473" s="29"/>
      <c r="OD473" s="29"/>
      <c r="OE473" s="29"/>
      <c r="OF473" s="29"/>
      <c r="OG473" s="29"/>
      <c r="OH473" s="29"/>
      <c r="OI473" s="29"/>
      <c r="OJ473" s="29"/>
      <c r="OK473" s="29"/>
      <c r="OL473" s="29"/>
      <c r="OM473" s="29"/>
      <c r="ON473" s="29"/>
      <c r="OO473" s="29"/>
      <c r="OP473" s="29"/>
      <c r="OQ473" s="29"/>
      <c r="OR473" s="29"/>
      <c r="OS473" s="29"/>
      <c r="OT473" s="29"/>
      <c r="OU473" s="29"/>
      <c r="OV473" s="29"/>
      <c r="OW473" s="29"/>
      <c r="OX473" s="29"/>
      <c r="OY473" s="29"/>
      <c r="OZ473" s="29"/>
      <c r="PA473" s="29"/>
      <c r="PB473" s="29"/>
      <c r="PC473" s="29"/>
      <c r="PD473" s="29"/>
      <c r="PE473" s="29"/>
      <c r="PF473" s="29"/>
      <c r="PG473" s="29"/>
      <c r="PH473" s="29"/>
      <c r="PI473" s="29"/>
      <c r="PJ473" s="29"/>
      <c r="PK473" s="29"/>
      <c r="PL473" s="29"/>
      <c r="PM473" s="29"/>
      <c r="PN473" s="29"/>
      <c r="PO473" s="29"/>
      <c r="PP473" s="29"/>
      <c r="PQ473" s="29"/>
      <c r="PR473" s="29"/>
      <c r="PS473" s="29"/>
      <c r="PT473" s="29"/>
      <c r="PU473" s="29"/>
      <c r="PV473" s="29"/>
      <c r="PW473" s="29"/>
      <c r="PX473" s="29"/>
      <c r="PY473" s="29"/>
      <c r="PZ473" s="29"/>
      <c r="QA473" s="29"/>
      <c r="QB473" s="29"/>
      <c r="QC473" s="29"/>
      <c r="QD473" s="29"/>
      <c r="QE473" s="29"/>
      <c r="QF473" s="29"/>
      <c r="QG473" s="29"/>
      <c r="QH473" s="29"/>
      <c r="QI473" s="29"/>
      <c r="QJ473" s="29"/>
      <c r="QK473" s="29"/>
      <c r="QL473" s="29"/>
      <c r="QM473" s="29"/>
      <c r="QN473" s="29"/>
      <c r="QO473" s="29"/>
      <c r="QP473" s="29"/>
      <c r="QQ473" s="29"/>
      <c r="QR473" s="29"/>
      <c r="QS473" s="29"/>
      <c r="QT473" s="29"/>
      <c r="QU473" s="29"/>
      <c r="QV473" s="29"/>
      <c r="QW473" s="29"/>
      <c r="QX473" s="29"/>
      <c r="QY473" s="29"/>
      <c r="QZ473" s="29"/>
      <c r="RA473" s="29"/>
      <c r="RB473" s="29"/>
      <c r="RC473" s="29"/>
      <c r="RD473" s="29"/>
      <c r="RE473" s="29"/>
      <c r="RF473" s="29"/>
      <c r="RG473" s="29"/>
      <c r="RH473" s="29"/>
      <c r="RI473" s="29"/>
      <c r="RJ473" s="29"/>
      <c r="RK473" s="29"/>
      <c r="RL473" s="29"/>
      <c r="RM473" s="29"/>
      <c r="RN473" s="29"/>
      <c r="RO473" s="29"/>
      <c r="RP473" s="29"/>
      <c r="RQ473" s="29"/>
      <c r="RR473" s="29"/>
      <c r="RS473" s="29"/>
      <c r="RT473" s="29"/>
      <c r="RU473" s="29"/>
      <c r="RV473" s="29"/>
      <c r="RW473" s="29"/>
      <c r="RX473" s="29"/>
      <c r="RY473" s="29"/>
      <c r="RZ473" s="29"/>
      <c r="SA473" s="29"/>
      <c r="SB473" s="29"/>
      <c r="SC473" s="29"/>
      <c r="SD473" s="29"/>
      <c r="SE473" s="29"/>
      <c r="SF473" s="29"/>
      <c r="SG473" s="29"/>
      <c r="SH473" s="29"/>
      <c r="SI473" s="29"/>
      <c r="SJ473" s="29"/>
      <c r="SK473" s="29"/>
      <c r="SL473" s="29"/>
      <c r="SM473" s="29"/>
      <c r="SN473" s="29"/>
      <c r="SO473" s="29"/>
      <c r="SP473" s="29"/>
      <c r="SQ473" s="29"/>
      <c r="SR473" s="29"/>
      <c r="SS473" s="29"/>
      <c r="ST473" s="29"/>
      <c r="SU473" s="29"/>
      <c r="SV473" s="29"/>
      <c r="SW473" s="29"/>
      <c r="SX473" s="29"/>
      <c r="SY473" s="29"/>
      <c r="SZ473" s="29"/>
      <c r="TA473" s="29"/>
      <c r="TB473" s="29"/>
      <c r="TC473" s="29"/>
      <c r="TD473" s="29"/>
      <c r="TE473" s="29"/>
      <c r="TF473" s="29"/>
      <c r="TG473" s="29"/>
      <c r="TH473" s="29"/>
      <c r="TI473" s="29"/>
      <c r="TJ473" s="29"/>
      <c r="TK473" s="29"/>
      <c r="TL473" s="29"/>
      <c r="TM473" s="29"/>
      <c r="TN473" s="29"/>
      <c r="TO473" s="29"/>
      <c r="TP473" s="29"/>
      <c r="TQ473" s="29"/>
      <c r="TR473" s="29"/>
      <c r="TS473" s="29"/>
      <c r="TT473" s="29"/>
      <c r="TU473" s="29"/>
      <c r="TV473" s="29"/>
      <c r="TW473" s="29"/>
      <c r="TX473" s="29"/>
      <c r="TY473" s="29"/>
      <c r="TZ473" s="29"/>
      <c r="UA473" s="29"/>
      <c r="UB473" s="29"/>
      <c r="UC473" s="29"/>
      <c r="UD473" s="29"/>
      <c r="UE473" s="29"/>
      <c r="UF473" s="29"/>
      <c r="UG473" s="29"/>
      <c r="UH473" s="29"/>
      <c r="UI473" s="29"/>
      <c r="UJ473" s="29"/>
      <c r="UK473" s="29"/>
      <c r="UL473" s="29"/>
      <c r="UM473" s="29"/>
      <c r="UN473" s="29"/>
      <c r="UO473" s="29"/>
      <c r="UP473" s="29"/>
      <c r="UQ473" s="29"/>
      <c r="UR473" s="29"/>
      <c r="US473" s="29"/>
      <c r="UT473" s="29"/>
      <c r="UU473" s="29"/>
      <c r="UV473" s="29"/>
      <c r="UW473" s="29"/>
      <c r="UX473" s="29"/>
      <c r="UY473" s="29"/>
      <c r="UZ473" s="29"/>
      <c r="VA473" s="29"/>
      <c r="VB473" s="29"/>
      <c r="VC473" s="29"/>
      <c r="VD473" s="29"/>
      <c r="VE473" s="29"/>
      <c r="VF473" s="29"/>
      <c r="VG473" s="29"/>
      <c r="VH473" s="29"/>
      <c r="VI473" s="29"/>
      <c r="VJ473" s="29"/>
      <c r="VK473" s="29"/>
      <c r="VL473" s="29"/>
      <c r="VM473" s="29"/>
      <c r="VN473" s="29"/>
      <c r="VO473" s="29"/>
      <c r="VP473" s="29"/>
      <c r="VQ473" s="29"/>
      <c r="VR473" s="29"/>
      <c r="VS473" s="29"/>
      <c r="VT473" s="29"/>
      <c r="VU473" s="29"/>
      <c r="VV473" s="29"/>
      <c r="VW473" s="29"/>
      <c r="VX473" s="29"/>
      <c r="VY473" s="29"/>
      <c r="VZ473" s="29"/>
      <c r="WA473" s="29"/>
      <c r="WB473" s="29"/>
      <c r="WC473" s="29"/>
      <c r="WD473" s="29"/>
      <c r="WE473" s="29"/>
      <c r="WF473" s="29"/>
      <c r="WG473" s="29"/>
      <c r="WH473" s="29"/>
      <c r="WI473" s="29"/>
      <c r="WJ473" s="29"/>
      <c r="WK473" s="29"/>
      <c r="WL473" s="29"/>
      <c r="WM473" s="29"/>
      <c r="WN473" s="29"/>
      <c r="WO473" s="29"/>
      <c r="WP473" s="29"/>
      <c r="WQ473" s="29"/>
      <c r="WR473" s="29"/>
      <c r="WS473" s="29"/>
      <c r="WT473" s="29"/>
      <c r="WU473" s="29"/>
      <c r="WV473" s="29"/>
      <c r="WW473" s="29"/>
      <c r="WX473" s="29"/>
      <c r="WY473" s="29"/>
      <c r="WZ473" s="29"/>
      <c r="XA473" s="29"/>
      <c r="XB473" s="29"/>
      <c r="XC473" s="29"/>
      <c r="XD473" s="29"/>
      <c r="XE473" s="29"/>
      <c r="XF473" s="29"/>
      <c r="XG473" s="29"/>
      <c r="XH473" s="29"/>
      <c r="XI473" s="29"/>
      <c r="XJ473" s="29"/>
      <c r="XK473" s="29"/>
      <c r="XL473" s="29"/>
      <c r="XM473" s="29"/>
      <c r="XN473" s="29"/>
      <c r="XO473" s="29"/>
      <c r="XP473" s="29"/>
      <c r="XQ473" s="29"/>
      <c r="XR473" s="29"/>
      <c r="XS473" s="29"/>
      <c r="XT473" s="29"/>
      <c r="XU473" s="29"/>
      <c r="XV473" s="29"/>
      <c r="XW473" s="29"/>
      <c r="XX473" s="29"/>
      <c r="XY473" s="29"/>
      <c r="XZ473" s="29"/>
      <c r="YA473" s="29"/>
      <c r="YB473" s="29"/>
      <c r="YC473" s="29"/>
      <c r="YD473" s="29"/>
      <c r="YE473" s="29"/>
      <c r="YF473" s="29"/>
      <c r="YG473" s="29"/>
      <c r="YH473" s="29"/>
      <c r="YI473" s="29"/>
      <c r="YJ473" s="29"/>
      <c r="YK473" s="29"/>
      <c r="YL473" s="29"/>
      <c r="YM473" s="29"/>
      <c r="YN473" s="29"/>
      <c r="YO473" s="29"/>
      <c r="YP473" s="29"/>
      <c r="YQ473" s="29"/>
      <c r="YR473" s="29"/>
      <c r="YS473" s="29"/>
      <c r="YT473" s="29"/>
      <c r="YU473" s="29"/>
      <c r="YV473" s="29"/>
      <c r="YW473" s="29"/>
      <c r="YX473" s="29"/>
      <c r="YY473" s="29"/>
      <c r="YZ473" s="29"/>
      <c r="ZA473" s="29"/>
      <c r="ZB473" s="29"/>
      <c r="ZC473" s="29"/>
      <c r="ZD473" s="29"/>
      <c r="ZE473" s="29"/>
      <c r="ZF473" s="29"/>
      <c r="ZG473" s="29"/>
      <c r="ZH473" s="29"/>
      <c r="ZI473" s="29"/>
      <c r="ZJ473" s="29"/>
      <c r="ZK473" s="29"/>
      <c r="ZL473" s="29"/>
      <c r="ZM473" s="29"/>
      <c r="ZN473" s="29"/>
      <c r="ZO473" s="29"/>
      <c r="ZP473" s="29"/>
      <c r="ZQ473" s="29"/>
      <c r="ZR473" s="29"/>
      <c r="ZS473" s="29"/>
      <c r="ZT473" s="29"/>
      <c r="ZU473" s="29"/>
      <c r="ZV473" s="29"/>
      <c r="ZW473" s="29"/>
      <c r="ZX473" s="29"/>
      <c r="ZY473" s="29"/>
      <c r="ZZ473" s="29"/>
      <c r="AAA473" s="29"/>
      <c r="AAB473" s="29"/>
      <c r="AAC473" s="29"/>
      <c r="AAD473" s="29"/>
      <c r="AAE473" s="29"/>
      <c r="AAF473" s="29"/>
      <c r="AAG473" s="29"/>
      <c r="AAH473" s="29"/>
      <c r="AAI473" s="29"/>
      <c r="AAJ473" s="29"/>
      <c r="AAK473" s="29"/>
      <c r="AAL473" s="29"/>
      <c r="AAM473" s="29"/>
      <c r="AAN473" s="29"/>
      <c r="AAO473" s="29"/>
      <c r="AAP473" s="29"/>
      <c r="AAQ473" s="29"/>
      <c r="AAR473" s="29"/>
      <c r="AAS473" s="29"/>
      <c r="AAT473" s="29"/>
      <c r="AAU473" s="29"/>
      <c r="AAV473" s="29"/>
      <c r="AAW473" s="29"/>
      <c r="AAX473" s="29"/>
      <c r="AAY473" s="29"/>
      <c r="AAZ473" s="29"/>
      <c r="ABA473" s="29"/>
      <c r="ABB473" s="29"/>
      <c r="ABC473" s="29"/>
      <c r="ABD473" s="29"/>
      <c r="ABE473" s="29"/>
      <c r="ABF473" s="29"/>
      <c r="ABG473" s="29"/>
      <c r="ABH473" s="29"/>
      <c r="ABI473" s="29"/>
      <c r="ABJ473" s="29"/>
      <c r="ABK473" s="29"/>
      <c r="ABL473" s="29"/>
      <c r="ABM473" s="29"/>
      <c r="ABN473" s="29"/>
      <c r="ABO473" s="29"/>
      <c r="ABP473" s="29"/>
      <c r="ABQ473" s="29"/>
      <c r="ABR473" s="29"/>
      <c r="ABS473" s="29"/>
      <c r="ABT473" s="29"/>
      <c r="ABU473" s="29"/>
      <c r="ABV473" s="29"/>
      <c r="ABW473" s="29"/>
      <c r="ABX473" s="29"/>
      <c r="ABY473" s="29"/>
      <c r="ABZ473" s="29"/>
      <c r="ACA473" s="29"/>
      <c r="ACB473" s="29"/>
      <c r="ACC473" s="29"/>
      <c r="ACD473" s="29"/>
      <c r="ACE473" s="29"/>
      <c r="ACF473" s="29"/>
      <c r="ACG473" s="29"/>
      <c r="ACH473" s="29"/>
      <c r="ACI473" s="29"/>
      <c r="ACJ473" s="29"/>
      <c r="ACK473" s="29"/>
      <c r="ACL473" s="29"/>
      <c r="ACM473" s="29"/>
      <c r="ACN473" s="29"/>
      <c r="ACO473" s="29"/>
      <c r="ACP473" s="29"/>
      <c r="ACQ473" s="29"/>
      <c r="ACR473" s="29"/>
      <c r="ACS473" s="29"/>
      <c r="ACT473" s="29"/>
      <c r="ACU473" s="29"/>
      <c r="ACV473" s="29"/>
      <c r="ACW473" s="29"/>
      <c r="ACX473" s="29"/>
      <c r="ACY473" s="29"/>
      <c r="ACZ473" s="29"/>
      <c r="ADA473" s="29"/>
      <c r="ADB473" s="29"/>
      <c r="ADC473" s="29"/>
      <c r="ADD473" s="29"/>
      <c r="ADE473" s="29"/>
      <c r="ADF473" s="29"/>
      <c r="ADG473" s="29"/>
      <c r="ADH473" s="29"/>
      <c r="ADI473" s="29"/>
      <c r="ADJ473" s="29"/>
      <c r="ADK473" s="29"/>
      <c r="ADL473" s="29"/>
      <c r="ADM473" s="29"/>
      <c r="ADN473" s="29"/>
      <c r="ADO473" s="29"/>
      <c r="ADP473" s="29"/>
      <c r="ADQ473" s="29"/>
      <c r="ADR473" s="29"/>
      <c r="ADS473" s="29"/>
      <c r="ADT473" s="29"/>
      <c r="ADU473" s="29"/>
      <c r="ADV473" s="29"/>
      <c r="ADW473" s="29"/>
      <c r="ADX473" s="29"/>
      <c r="ADY473" s="29"/>
      <c r="ADZ473" s="29"/>
      <c r="AEA473" s="29"/>
      <c r="AEB473" s="29"/>
      <c r="AEC473" s="29"/>
      <c r="AED473" s="29"/>
      <c r="AEE473" s="29"/>
      <c r="AEF473" s="29"/>
      <c r="AEG473" s="29"/>
      <c r="AEH473" s="29"/>
      <c r="AEI473" s="29"/>
      <c r="AEJ473" s="29"/>
      <c r="AEK473" s="29"/>
      <c r="AEL473" s="29"/>
      <c r="AEM473" s="29"/>
      <c r="AEN473" s="29"/>
      <c r="AEO473" s="29"/>
      <c r="AEP473" s="29"/>
      <c r="AEQ473" s="29"/>
      <c r="AER473" s="29"/>
      <c r="AES473" s="29"/>
      <c r="AET473" s="29"/>
      <c r="AEU473" s="29"/>
      <c r="AEV473" s="29"/>
      <c r="AEW473" s="29"/>
      <c r="AEX473" s="29"/>
      <c r="AEY473" s="29"/>
      <c r="AEZ473" s="29"/>
      <c r="AFA473" s="29"/>
      <c r="AFB473" s="29"/>
      <c r="AFC473" s="29"/>
      <c r="AFD473" s="29"/>
      <c r="AFE473" s="29"/>
      <c r="AFF473" s="29"/>
      <c r="AFG473" s="29"/>
      <c r="AFH473" s="29"/>
      <c r="AFI473" s="29"/>
      <c r="AFJ473" s="29"/>
      <c r="AFK473" s="29"/>
      <c r="AFL473" s="29"/>
      <c r="AFM473" s="29"/>
      <c r="AFN473" s="29"/>
      <c r="AFO473" s="29"/>
      <c r="AFP473" s="29"/>
      <c r="AFQ473" s="29"/>
      <c r="AFR473" s="29"/>
      <c r="AFS473" s="29"/>
      <c r="AFT473" s="29"/>
      <c r="AFU473" s="29"/>
      <c r="AFV473" s="29"/>
      <c r="AFW473" s="29"/>
      <c r="AFX473" s="29"/>
      <c r="AFY473" s="29"/>
      <c r="AFZ473" s="29"/>
      <c r="AGA473" s="29"/>
      <c r="AGB473" s="29"/>
      <c r="AGC473" s="29"/>
      <c r="AGD473" s="29"/>
      <c r="AGE473" s="29"/>
      <c r="AGF473" s="29"/>
      <c r="AGG473" s="29"/>
      <c r="AGH473" s="29"/>
      <c r="AGI473" s="29"/>
      <c r="AGJ473" s="29"/>
      <c r="AGK473" s="29"/>
      <c r="AGL473" s="29"/>
      <c r="AGM473" s="29"/>
      <c r="AGN473" s="29"/>
      <c r="AGO473" s="29"/>
      <c r="AGP473" s="29"/>
      <c r="AGQ473" s="29"/>
      <c r="AGR473" s="29"/>
      <c r="AGS473" s="29"/>
      <c r="AGT473" s="29"/>
      <c r="AGU473" s="29"/>
      <c r="AGV473" s="29"/>
      <c r="AGW473" s="29"/>
      <c r="AGX473" s="29"/>
      <c r="AGY473" s="29"/>
      <c r="AGZ473" s="29"/>
      <c r="AHA473" s="29"/>
      <c r="AHB473" s="29"/>
      <c r="AHC473" s="29"/>
      <c r="AHD473" s="29"/>
      <c r="AHE473" s="29"/>
      <c r="AHF473" s="29"/>
      <c r="AHG473" s="29"/>
      <c r="AHH473" s="29"/>
      <c r="AHI473" s="29"/>
      <c r="AHJ473" s="29"/>
      <c r="AHK473" s="29"/>
      <c r="AHL473" s="29"/>
      <c r="AHM473" s="29"/>
      <c r="AHN473" s="29"/>
      <c r="AHO473" s="29"/>
      <c r="AHP473" s="29"/>
      <c r="AHQ473" s="29"/>
      <c r="AHR473" s="29"/>
      <c r="AHS473" s="29"/>
      <c r="AHT473" s="29"/>
      <c r="AHU473" s="29"/>
      <c r="AHV473" s="29"/>
      <c r="AHW473" s="29"/>
      <c r="AHX473" s="29"/>
      <c r="AHY473" s="29"/>
      <c r="AHZ473" s="29"/>
      <c r="AIA473" s="29"/>
      <c r="AIB473" s="29"/>
      <c r="AIC473" s="29"/>
      <c r="AID473" s="29"/>
      <c r="AIE473" s="29"/>
      <c r="AIF473" s="29"/>
      <c r="AIG473" s="29"/>
      <c r="AIH473" s="29"/>
      <c r="AII473" s="29"/>
      <c r="AIJ473" s="29"/>
      <c r="AIK473" s="29"/>
      <c r="AIL473" s="29"/>
      <c r="AIM473" s="29"/>
      <c r="AIN473" s="29"/>
      <c r="AIO473" s="29"/>
      <c r="AIP473" s="29"/>
      <c r="AIQ473" s="29"/>
      <c r="AIR473" s="29"/>
      <c r="AIS473" s="29"/>
      <c r="AIT473" s="29"/>
      <c r="AIU473" s="29"/>
      <c r="AIV473" s="29"/>
      <c r="AIW473" s="29"/>
      <c r="AIX473" s="29"/>
      <c r="AIY473" s="29"/>
      <c r="AIZ473" s="29"/>
      <c r="AJA473" s="29"/>
      <c r="AJB473" s="29"/>
      <c r="AJC473" s="29"/>
      <c r="AJD473" s="29"/>
      <c r="AJE473" s="29"/>
      <c r="AJF473" s="29"/>
      <c r="AJG473" s="29"/>
      <c r="AJH473" s="29"/>
      <c r="AJI473" s="29"/>
      <c r="AJJ473" s="29"/>
      <c r="AJK473" s="29"/>
      <c r="AJL473" s="29"/>
      <c r="AJM473" s="29"/>
      <c r="AJN473" s="29"/>
      <c r="AJO473" s="29"/>
      <c r="AJP473" s="29"/>
      <c r="AJQ473" s="29"/>
      <c r="AJR473" s="29"/>
      <c r="AJS473" s="29"/>
      <c r="AJT473" s="29"/>
      <c r="AJU473" s="29"/>
      <c r="AJV473" s="29"/>
      <c r="AJW473" s="29"/>
      <c r="AJX473" s="29"/>
      <c r="AJY473" s="29"/>
      <c r="AJZ473" s="29"/>
      <c r="AKA473" s="29"/>
      <c r="AKB473" s="29"/>
      <c r="AKC473" s="29"/>
      <c r="AKD473" s="29"/>
      <c r="AKE473" s="29"/>
      <c r="AKF473" s="29"/>
      <c r="AKG473" s="29"/>
      <c r="AKH473" s="29"/>
      <c r="AKI473" s="29"/>
      <c r="AKJ473" s="29"/>
      <c r="AKK473" s="29"/>
      <c r="AKL473" s="29"/>
      <c r="AKM473" s="29"/>
      <c r="AKN473" s="29"/>
      <c r="AKO473" s="29"/>
      <c r="AKP473" s="29"/>
      <c r="AKQ473" s="29"/>
      <c r="AKR473" s="29"/>
      <c r="AKS473" s="29"/>
      <c r="AKT473" s="29"/>
      <c r="AKU473" s="29"/>
      <c r="AKV473" s="29"/>
      <c r="AKW473" s="29"/>
      <c r="AKX473" s="29"/>
      <c r="AKY473" s="29"/>
      <c r="AKZ473" s="29"/>
      <c r="ALA473" s="29"/>
      <c r="ALB473" s="29"/>
      <c r="ALC473" s="29"/>
      <c r="ALD473" s="29"/>
      <c r="ALE473" s="29"/>
      <c r="ALF473" s="29"/>
      <c r="ALG473" s="29"/>
      <c r="ALH473" s="29"/>
      <c r="ALI473" s="29"/>
      <c r="ALJ473" s="29"/>
      <c r="ALK473" s="29"/>
      <c r="ALL473" s="29"/>
      <c r="ALM473" s="29"/>
      <c r="ALN473" s="29"/>
      <c r="ALO473" s="29"/>
      <c r="ALP473" s="29"/>
      <c r="ALQ473" s="29"/>
      <c r="ALR473" s="29"/>
      <c r="ALS473" s="29"/>
      <c r="ALT473" s="29"/>
      <c r="ALU473" s="29"/>
      <c r="ALV473" s="29"/>
      <c r="ALW473" s="29"/>
      <c r="ALX473" s="29"/>
      <c r="ALY473" s="29"/>
      <c r="ALZ473" s="29"/>
      <c r="AMA473" s="29"/>
      <c r="AMB473" s="29"/>
      <c r="AMC473" s="29"/>
      <c r="AMD473" s="29"/>
      <c r="AME473" s="29"/>
      <c r="AMF473" s="29"/>
      <c r="AMG473" s="29"/>
      <c r="AMH473" s="29"/>
      <c r="AMI473" s="29"/>
      <c r="AMJ473" s="29"/>
    </row>
    <row r="474" spans="1:1024" s="45" customFormat="1" ht="40.15" customHeight="1">
      <c r="A474" s="451"/>
      <c r="B474" s="453"/>
      <c r="C474" s="390"/>
      <c r="D474" s="448"/>
      <c r="E474" s="336" t="s">
        <v>120</v>
      </c>
      <c r="F474" s="336">
        <v>10</v>
      </c>
      <c r="G474" s="441"/>
      <c r="H474" s="336" t="s">
        <v>40</v>
      </c>
      <c r="I474" s="40" t="s">
        <v>990</v>
      </c>
      <c r="J474" s="441"/>
      <c r="K474" s="441"/>
      <c r="L474" s="441"/>
      <c r="M474" s="441"/>
      <c r="N474" s="441"/>
      <c r="O474" s="441"/>
      <c r="P474" s="441"/>
      <c r="Q474" s="441"/>
      <c r="R474" s="441"/>
      <c r="S474" s="441"/>
      <c r="T474" s="441"/>
      <c r="U474" s="167"/>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c r="CA474" s="29"/>
      <c r="CB474" s="29"/>
      <c r="CC474" s="29"/>
      <c r="CD474" s="29"/>
      <c r="CE474" s="29"/>
      <c r="CF474" s="29"/>
      <c r="CG474" s="29"/>
      <c r="CH474" s="29"/>
      <c r="CI474" s="29"/>
      <c r="CJ474" s="29"/>
      <c r="CK474" s="29"/>
      <c r="CL474" s="29"/>
      <c r="CM474" s="29"/>
      <c r="CN474" s="29"/>
      <c r="CO474" s="29"/>
      <c r="CP474" s="29"/>
      <c r="CQ474" s="29"/>
      <c r="CR474" s="29"/>
      <c r="CS474" s="29"/>
      <c r="CT474" s="29"/>
      <c r="CU474" s="29"/>
      <c r="CV474" s="29"/>
      <c r="CW474" s="29"/>
      <c r="CX474" s="29"/>
      <c r="CY474" s="29"/>
      <c r="CZ474" s="29"/>
      <c r="DA474" s="29"/>
      <c r="DB474" s="29"/>
      <c r="DC474" s="29"/>
      <c r="DD474" s="29"/>
      <c r="DE474" s="29"/>
      <c r="DF474" s="29"/>
      <c r="DG474" s="29"/>
      <c r="DH474" s="29"/>
      <c r="DI474" s="29"/>
      <c r="DJ474" s="29"/>
      <c r="DK474" s="29"/>
      <c r="DL474" s="29"/>
      <c r="DM474" s="29"/>
      <c r="DN474" s="29"/>
      <c r="DO474" s="29"/>
      <c r="DP474" s="29"/>
      <c r="DQ474" s="29"/>
      <c r="DR474" s="29"/>
      <c r="DS474" s="29"/>
      <c r="DT474" s="29"/>
      <c r="DU474" s="29"/>
      <c r="DV474" s="29"/>
      <c r="DW474" s="29"/>
      <c r="DX474" s="29"/>
      <c r="DY474" s="29"/>
      <c r="DZ474" s="29"/>
      <c r="EA474" s="29"/>
      <c r="EB474" s="29"/>
      <c r="EC474" s="29"/>
      <c r="ED474" s="29"/>
      <c r="EE474" s="29"/>
      <c r="EF474" s="29"/>
      <c r="EG474" s="29"/>
      <c r="EH474" s="29"/>
      <c r="EI474" s="29"/>
      <c r="EJ474" s="29"/>
      <c r="EK474" s="29"/>
      <c r="EL474" s="29"/>
      <c r="EM474" s="29"/>
      <c r="EN474" s="29"/>
      <c r="EO474" s="29"/>
      <c r="EP474" s="29"/>
      <c r="EQ474" s="29"/>
      <c r="ER474" s="29"/>
      <c r="ES474" s="29"/>
      <c r="ET474" s="29"/>
      <c r="EU474" s="29"/>
      <c r="EV474" s="29"/>
      <c r="EW474" s="29"/>
      <c r="EX474" s="29"/>
      <c r="EY474" s="29"/>
      <c r="EZ474" s="29"/>
      <c r="FA474" s="29"/>
      <c r="FB474" s="29"/>
      <c r="FC474" s="29"/>
      <c r="FD474" s="29"/>
      <c r="FE474" s="29"/>
      <c r="FF474" s="29"/>
      <c r="FG474" s="29"/>
      <c r="FH474" s="29"/>
      <c r="FI474" s="29"/>
      <c r="FJ474" s="29"/>
      <c r="FK474" s="29"/>
      <c r="FL474" s="29"/>
      <c r="FM474" s="29"/>
      <c r="FN474" s="29"/>
      <c r="FO474" s="29"/>
      <c r="FP474" s="29"/>
      <c r="FQ474" s="29"/>
      <c r="FR474" s="29"/>
      <c r="FS474" s="29"/>
      <c r="FT474" s="29"/>
      <c r="FU474" s="29"/>
      <c r="FV474" s="29"/>
      <c r="FW474" s="29"/>
      <c r="FX474" s="29"/>
      <c r="FY474" s="29"/>
      <c r="FZ474" s="29"/>
      <c r="GA474" s="29"/>
      <c r="GB474" s="29"/>
      <c r="GC474" s="29"/>
      <c r="GD474" s="29"/>
      <c r="GE474" s="29"/>
      <c r="GF474" s="29"/>
      <c r="GG474" s="29"/>
      <c r="GH474" s="29"/>
      <c r="GI474" s="29"/>
      <c r="GJ474" s="29"/>
      <c r="GK474" s="29"/>
      <c r="GL474" s="29"/>
      <c r="GM474" s="29"/>
      <c r="GN474" s="29"/>
      <c r="GO474" s="29"/>
      <c r="GP474" s="29"/>
      <c r="GQ474" s="29"/>
      <c r="GR474" s="29"/>
      <c r="GS474" s="29"/>
      <c r="GT474" s="29"/>
      <c r="GU474" s="29"/>
      <c r="GV474" s="29"/>
      <c r="GW474" s="29"/>
      <c r="GX474" s="29"/>
      <c r="GY474" s="29"/>
      <c r="GZ474" s="29"/>
      <c r="HA474" s="29"/>
      <c r="HB474" s="29"/>
      <c r="HC474" s="29"/>
      <c r="HD474" s="29"/>
      <c r="HE474" s="29"/>
      <c r="HF474" s="29"/>
      <c r="HG474" s="29"/>
      <c r="HH474" s="29"/>
      <c r="HI474" s="29"/>
      <c r="HJ474" s="29"/>
      <c r="HK474" s="29"/>
      <c r="HL474" s="29"/>
      <c r="HM474" s="29"/>
      <c r="HN474" s="29"/>
      <c r="HO474" s="29"/>
      <c r="HP474" s="29"/>
      <c r="HQ474" s="29"/>
      <c r="HR474" s="29"/>
      <c r="HS474" s="29"/>
      <c r="HT474" s="29"/>
      <c r="HU474" s="29"/>
      <c r="HV474" s="29"/>
      <c r="HW474" s="29"/>
      <c r="HX474" s="29"/>
      <c r="HY474" s="29"/>
      <c r="HZ474" s="29"/>
      <c r="IA474" s="29"/>
      <c r="IB474" s="29"/>
      <c r="IC474" s="29"/>
      <c r="ID474" s="29"/>
      <c r="IE474" s="29"/>
      <c r="IF474" s="29"/>
      <c r="IG474" s="29"/>
      <c r="IH474" s="29"/>
      <c r="II474" s="29"/>
      <c r="IJ474" s="29"/>
      <c r="IK474" s="29"/>
      <c r="IL474" s="29"/>
      <c r="IM474" s="29"/>
      <c r="IN474" s="29"/>
      <c r="IO474" s="29"/>
      <c r="IP474" s="29"/>
      <c r="IQ474" s="29"/>
      <c r="IR474" s="29"/>
      <c r="IS474" s="29"/>
      <c r="IT474" s="29"/>
      <c r="IU474" s="29"/>
      <c r="IV474" s="29"/>
      <c r="IW474" s="29"/>
      <c r="IX474" s="29"/>
      <c r="IY474" s="29"/>
      <c r="IZ474" s="29"/>
      <c r="JA474" s="29"/>
      <c r="JB474" s="29"/>
      <c r="JC474" s="29"/>
      <c r="JD474" s="29"/>
      <c r="JE474" s="29"/>
      <c r="JF474" s="29"/>
      <c r="JG474" s="29"/>
      <c r="JH474" s="29"/>
      <c r="JI474" s="29"/>
      <c r="JJ474" s="29"/>
      <c r="JK474" s="29"/>
      <c r="JL474" s="29"/>
      <c r="JM474" s="29"/>
      <c r="JN474" s="29"/>
      <c r="JO474" s="29"/>
      <c r="JP474" s="29"/>
      <c r="JQ474" s="29"/>
      <c r="JR474" s="29"/>
      <c r="JS474" s="29"/>
      <c r="JT474" s="29"/>
      <c r="JU474" s="29"/>
      <c r="JV474" s="29"/>
      <c r="JW474" s="29"/>
      <c r="JX474" s="29"/>
      <c r="JY474" s="29"/>
      <c r="JZ474" s="29"/>
      <c r="KA474" s="29"/>
      <c r="KB474" s="29"/>
      <c r="KC474" s="29"/>
      <c r="KD474" s="29"/>
      <c r="KE474" s="29"/>
      <c r="KF474" s="29"/>
      <c r="KG474" s="29"/>
      <c r="KH474" s="29"/>
      <c r="KI474" s="29"/>
      <c r="KJ474" s="29"/>
      <c r="KK474" s="29"/>
      <c r="KL474" s="29"/>
      <c r="KM474" s="29"/>
      <c r="KN474" s="29"/>
      <c r="KO474" s="29"/>
      <c r="KP474" s="29"/>
      <c r="KQ474" s="29"/>
      <c r="KR474" s="29"/>
      <c r="KS474" s="29"/>
      <c r="KT474" s="29"/>
      <c r="KU474" s="29"/>
      <c r="KV474" s="29"/>
      <c r="KW474" s="29"/>
      <c r="KX474" s="29"/>
      <c r="KY474" s="29"/>
      <c r="KZ474" s="29"/>
      <c r="LA474" s="29"/>
      <c r="LB474" s="29"/>
      <c r="LC474" s="29"/>
      <c r="LD474" s="29"/>
      <c r="LE474" s="29"/>
      <c r="LF474" s="29"/>
      <c r="LG474" s="29"/>
      <c r="LH474" s="29"/>
      <c r="LI474" s="29"/>
      <c r="LJ474" s="29"/>
      <c r="LK474" s="29"/>
      <c r="LL474" s="29"/>
      <c r="LM474" s="29"/>
      <c r="LN474" s="29"/>
      <c r="LO474" s="29"/>
      <c r="LP474" s="29"/>
      <c r="LQ474" s="29"/>
      <c r="LR474" s="29"/>
      <c r="LS474" s="29"/>
      <c r="LT474" s="29"/>
      <c r="LU474" s="29"/>
      <c r="LV474" s="29"/>
      <c r="LW474" s="29"/>
      <c r="LX474" s="29"/>
      <c r="LY474" s="29"/>
      <c r="LZ474" s="29"/>
      <c r="MA474" s="29"/>
      <c r="MB474" s="29"/>
      <c r="MC474" s="29"/>
      <c r="MD474" s="29"/>
      <c r="ME474" s="29"/>
      <c r="MF474" s="29"/>
      <c r="MG474" s="29"/>
      <c r="MH474" s="29"/>
      <c r="MI474" s="29"/>
      <c r="MJ474" s="29"/>
      <c r="MK474" s="29"/>
      <c r="ML474" s="29"/>
      <c r="MM474" s="29"/>
      <c r="MN474" s="29"/>
      <c r="MO474" s="29"/>
      <c r="MP474" s="29"/>
      <c r="MQ474" s="29"/>
      <c r="MR474" s="29"/>
      <c r="MS474" s="29"/>
      <c r="MT474" s="29"/>
      <c r="MU474" s="29"/>
      <c r="MV474" s="29"/>
      <c r="MW474" s="29"/>
      <c r="MX474" s="29"/>
      <c r="MY474" s="29"/>
      <c r="MZ474" s="29"/>
      <c r="NA474" s="29"/>
      <c r="NB474" s="29"/>
      <c r="NC474" s="29"/>
      <c r="ND474" s="29"/>
      <c r="NE474" s="29"/>
      <c r="NF474" s="29"/>
      <c r="NG474" s="29"/>
      <c r="NH474" s="29"/>
      <c r="NI474" s="29"/>
      <c r="NJ474" s="29"/>
      <c r="NK474" s="29"/>
      <c r="NL474" s="29"/>
      <c r="NM474" s="29"/>
      <c r="NN474" s="29"/>
      <c r="NO474" s="29"/>
      <c r="NP474" s="29"/>
      <c r="NQ474" s="29"/>
      <c r="NR474" s="29"/>
      <c r="NS474" s="29"/>
      <c r="NT474" s="29"/>
      <c r="NU474" s="29"/>
      <c r="NV474" s="29"/>
      <c r="NW474" s="29"/>
      <c r="NX474" s="29"/>
      <c r="NY474" s="29"/>
      <c r="NZ474" s="29"/>
      <c r="OA474" s="29"/>
      <c r="OB474" s="29"/>
      <c r="OC474" s="29"/>
      <c r="OD474" s="29"/>
      <c r="OE474" s="29"/>
      <c r="OF474" s="29"/>
      <c r="OG474" s="29"/>
      <c r="OH474" s="29"/>
      <c r="OI474" s="29"/>
      <c r="OJ474" s="29"/>
      <c r="OK474" s="29"/>
      <c r="OL474" s="29"/>
      <c r="OM474" s="29"/>
      <c r="ON474" s="29"/>
      <c r="OO474" s="29"/>
      <c r="OP474" s="29"/>
      <c r="OQ474" s="29"/>
      <c r="OR474" s="29"/>
      <c r="OS474" s="29"/>
      <c r="OT474" s="29"/>
      <c r="OU474" s="29"/>
      <c r="OV474" s="29"/>
      <c r="OW474" s="29"/>
      <c r="OX474" s="29"/>
      <c r="OY474" s="29"/>
      <c r="OZ474" s="29"/>
      <c r="PA474" s="29"/>
      <c r="PB474" s="29"/>
      <c r="PC474" s="29"/>
      <c r="PD474" s="29"/>
      <c r="PE474" s="29"/>
      <c r="PF474" s="29"/>
      <c r="PG474" s="29"/>
      <c r="PH474" s="29"/>
      <c r="PI474" s="29"/>
      <c r="PJ474" s="29"/>
      <c r="PK474" s="29"/>
      <c r="PL474" s="29"/>
      <c r="PM474" s="29"/>
      <c r="PN474" s="29"/>
      <c r="PO474" s="29"/>
      <c r="PP474" s="29"/>
      <c r="PQ474" s="29"/>
      <c r="PR474" s="29"/>
      <c r="PS474" s="29"/>
      <c r="PT474" s="29"/>
      <c r="PU474" s="29"/>
      <c r="PV474" s="29"/>
      <c r="PW474" s="29"/>
      <c r="PX474" s="29"/>
      <c r="PY474" s="29"/>
      <c r="PZ474" s="29"/>
      <c r="QA474" s="29"/>
      <c r="QB474" s="29"/>
      <c r="QC474" s="29"/>
      <c r="QD474" s="29"/>
      <c r="QE474" s="29"/>
      <c r="QF474" s="29"/>
      <c r="QG474" s="29"/>
      <c r="QH474" s="29"/>
      <c r="QI474" s="29"/>
      <c r="QJ474" s="29"/>
      <c r="QK474" s="29"/>
      <c r="QL474" s="29"/>
      <c r="QM474" s="29"/>
      <c r="QN474" s="29"/>
      <c r="QO474" s="29"/>
      <c r="QP474" s="29"/>
      <c r="QQ474" s="29"/>
      <c r="QR474" s="29"/>
      <c r="QS474" s="29"/>
      <c r="QT474" s="29"/>
      <c r="QU474" s="29"/>
      <c r="QV474" s="29"/>
      <c r="QW474" s="29"/>
      <c r="QX474" s="29"/>
      <c r="QY474" s="29"/>
      <c r="QZ474" s="29"/>
      <c r="RA474" s="29"/>
      <c r="RB474" s="29"/>
      <c r="RC474" s="29"/>
      <c r="RD474" s="29"/>
      <c r="RE474" s="29"/>
      <c r="RF474" s="29"/>
      <c r="RG474" s="29"/>
      <c r="RH474" s="29"/>
      <c r="RI474" s="29"/>
      <c r="RJ474" s="29"/>
      <c r="RK474" s="29"/>
      <c r="RL474" s="29"/>
      <c r="RM474" s="29"/>
      <c r="RN474" s="29"/>
      <c r="RO474" s="29"/>
      <c r="RP474" s="29"/>
      <c r="RQ474" s="29"/>
      <c r="RR474" s="29"/>
      <c r="RS474" s="29"/>
      <c r="RT474" s="29"/>
      <c r="RU474" s="29"/>
      <c r="RV474" s="29"/>
      <c r="RW474" s="29"/>
      <c r="RX474" s="29"/>
      <c r="RY474" s="29"/>
      <c r="RZ474" s="29"/>
      <c r="SA474" s="29"/>
      <c r="SB474" s="29"/>
      <c r="SC474" s="29"/>
      <c r="SD474" s="29"/>
      <c r="SE474" s="29"/>
      <c r="SF474" s="29"/>
      <c r="SG474" s="29"/>
      <c r="SH474" s="29"/>
      <c r="SI474" s="29"/>
      <c r="SJ474" s="29"/>
      <c r="SK474" s="29"/>
      <c r="SL474" s="29"/>
      <c r="SM474" s="29"/>
      <c r="SN474" s="29"/>
      <c r="SO474" s="29"/>
      <c r="SP474" s="29"/>
      <c r="SQ474" s="29"/>
      <c r="SR474" s="29"/>
      <c r="SS474" s="29"/>
      <c r="ST474" s="29"/>
      <c r="SU474" s="29"/>
      <c r="SV474" s="29"/>
      <c r="SW474" s="29"/>
      <c r="SX474" s="29"/>
      <c r="SY474" s="29"/>
      <c r="SZ474" s="29"/>
      <c r="TA474" s="29"/>
      <c r="TB474" s="29"/>
      <c r="TC474" s="29"/>
      <c r="TD474" s="29"/>
      <c r="TE474" s="29"/>
      <c r="TF474" s="29"/>
      <c r="TG474" s="29"/>
      <c r="TH474" s="29"/>
      <c r="TI474" s="29"/>
      <c r="TJ474" s="29"/>
      <c r="TK474" s="29"/>
      <c r="TL474" s="29"/>
      <c r="TM474" s="29"/>
      <c r="TN474" s="29"/>
      <c r="TO474" s="29"/>
      <c r="TP474" s="29"/>
      <c r="TQ474" s="29"/>
      <c r="TR474" s="29"/>
      <c r="TS474" s="29"/>
      <c r="TT474" s="29"/>
      <c r="TU474" s="29"/>
      <c r="TV474" s="29"/>
      <c r="TW474" s="29"/>
      <c r="TX474" s="29"/>
      <c r="TY474" s="29"/>
      <c r="TZ474" s="29"/>
      <c r="UA474" s="29"/>
      <c r="UB474" s="29"/>
      <c r="UC474" s="29"/>
      <c r="UD474" s="29"/>
      <c r="UE474" s="29"/>
      <c r="UF474" s="29"/>
      <c r="UG474" s="29"/>
      <c r="UH474" s="29"/>
      <c r="UI474" s="29"/>
      <c r="UJ474" s="29"/>
      <c r="UK474" s="29"/>
      <c r="UL474" s="29"/>
      <c r="UM474" s="29"/>
      <c r="UN474" s="29"/>
      <c r="UO474" s="29"/>
      <c r="UP474" s="29"/>
      <c r="UQ474" s="29"/>
      <c r="UR474" s="29"/>
      <c r="US474" s="29"/>
      <c r="UT474" s="29"/>
      <c r="UU474" s="29"/>
      <c r="UV474" s="29"/>
      <c r="UW474" s="29"/>
      <c r="UX474" s="29"/>
      <c r="UY474" s="29"/>
      <c r="UZ474" s="29"/>
      <c r="VA474" s="29"/>
      <c r="VB474" s="29"/>
      <c r="VC474" s="29"/>
      <c r="VD474" s="29"/>
      <c r="VE474" s="29"/>
      <c r="VF474" s="29"/>
      <c r="VG474" s="29"/>
      <c r="VH474" s="29"/>
      <c r="VI474" s="29"/>
      <c r="VJ474" s="29"/>
      <c r="VK474" s="29"/>
      <c r="VL474" s="29"/>
      <c r="VM474" s="29"/>
      <c r="VN474" s="29"/>
      <c r="VO474" s="29"/>
      <c r="VP474" s="29"/>
      <c r="VQ474" s="29"/>
      <c r="VR474" s="29"/>
      <c r="VS474" s="29"/>
      <c r="VT474" s="29"/>
      <c r="VU474" s="29"/>
      <c r="VV474" s="29"/>
      <c r="VW474" s="29"/>
      <c r="VX474" s="29"/>
      <c r="VY474" s="29"/>
      <c r="VZ474" s="29"/>
      <c r="WA474" s="29"/>
      <c r="WB474" s="29"/>
      <c r="WC474" s="29"/>
      <c r="WD474" s="29"/>
      <c r="WE474" s="29"/>
      <c r="WF474" s="29"/>
      <c r="WG474" s="29"/>
      <c r="WH474" s="29"/>
      <c r="WI474" s="29"/>
      <c r="WJ474" s="29"/>
      <c r="WK474" s="29"/>
      <c r="WL474" s="29"/>
      <c r="WM474" s="29"/>
      <c r="WN474" s="29"/>
      <c r="WO474" s="29"/>
      <c r="WP474" s="29"/>
      <c r="WQ474" s="29"/>
      <c r="WR474" s="29"/>
      <c r="WS474" s="29"/>
      <c r="WT474" s="29"/>
      <c r="WU474" s="29"/>
      <c r="WV474" s="29"/>
      <c r="WW474" s="29"/>
      <c r="WX474" s="29"/>
      <c r="WY474" s="29"/>
      <c r="WZ474" s="29"/>
      <c r="XA474" s="29"/>
      <c r="XB474" s="29"/>
      <c r="XC474" s="29"/>
      <c r="XD474" s="29"/>
      <c r="XE474" s="29"/>
      <c r="XF474" s="29"/>
      <c r="XG474" s="29"/>
      <c r="XH474" s="29"/>
      <c r="XI474" s="29"/>
      <c r="XJ474" s="29"/>
      <c r="XK474" s="29"/>
      <c r="XL474" s="29"/>
      <c r="XM474" s="29"/>
      <c r="XN474" s="29"/>
      <c r="XO474" s="29"/>
      <c r="XP474" s="29"/>
      <c r="XQ474" s="29"/>
      <c r="XR474" s="29"/>
      <c r="XS474" s="29"/>
      <c r="XT474" s="29"/>
      <c r="XU474" s="29"/>
      <c r="XV474" s="29"/>
      <c r="XW474" s="29"/>
      <c r="XX474" s="29"/>
      <c r="XY474" s="29"/>
      <c r="XZ474" s="29"/>
      <c r="YA474" s="29"/>
      <c r="YB474" s="29"/>
      <c r="YC474" s="29"/>
      <c r="YD474" s="29"/>
      <c r="YE474" s="29"/>
      <c r="YF474" s="29"/>
      <c r="YG474" s="29"/>
      <c r="YH474" s="29"/>
      <c r="YI474" s="29"/>
      <c r="YJ474" s="29"/>
      <c r="YK474" s="29"/>
      <c r="YL474" s="29"/>
      <c r="YM474" s="29"/>
      <c r="YN474" s="29"/>
      <c r="YO474" s="29"/>
      <c r="YP474" s="29"/>
      <c r="YQ474" s="29"/>
      <c r="YR474" s="29"/>
      <c r="YS474" s="29"/>
      <c r="YT474" s="29"/>
      <c r="YU474" s="29"/>
      <c r="YV474" s="29"/>
      <c r="YW474" s="29"/>
      <c r="YX474" s="29"/>
      <c r="YY474" s="29"/>
      <c r="YZ474" s="29"/>
      <c r="ZA474" s="29"/>
      <c r="ZB474" s="29"/>
      <c r="ZC474" s="29"/>
      <c r="ZD474" s="29"/>
      <c r="ZE474" s="29"/>
      <c r="ZF474" s="29"/>
      <c r="ZG474" s="29"/>
      <c r="ZH474" s="29"/>
      <c r="ZI474" s="29"/>
      <c r="ZJ474" s="29"/>
      <c r="ZK474" s="29"/>
      <c r="ZL474" s="29"/>
      <c r="ZM474" s="29"/>
      <c r="ZN474" s="29"/>
      <c r="ZO474" s="29"/>
      <c r="ZP474" s="29"/>
      <c r="ZQ474" s="29"/>
      <c r="ZR474" s="29"/>
      <c r="ZS474" s="29"/>
      <c r="ZT474" s="29"/>
      <c r="ZU474" s="29"/>
      <c r="ZV474" s="29"/>
      <c r="ZW474" s="29"/>
      <c r="ZX474" s="29"/>
      <c r="ZY474" s="29"/>
      <c r="ZZ474" s="29"/>
      <c r="AAA474" s="29"/>
      <c r="AAB474" s="29"/>
      <c r="AAC474" s="29"/>
      <c r="AAD474" s="29"/>
      <c r="AAE474" s="29"/>
      <c r="AAF474" s="29"/>
      <c r="AAG474" s="29"/>
      <c r="AAH474" s="29"/>
      <c r="AAI474" s="29"/>
      <c r="AAJ474" s="29"/>
      <c r="AAK474" s="29"/>
      <c r="AAL474" s="29"/>
      <c r="AAM474" s="29"/>
      <c r="AAN474" s="29"/>
      <c r="AAO474" s="29"/>
      <c r="AAP474" s="29"/>
      <c r="AAQ474" s="29"/>
      <c r="AAR474" s="29"/>
      <c r="AAS474" s="29"/>
      <c r="AAT474" s="29"/>
      <c r="AAU474" s="29"/>
      <c r="AAV474" s="29"/>
      <c r="AAW474" s="29"/>
      <c r="AAX474" s="29"/>
      <c r="AAY474" s="29"/>
      <c r="AAZ474" s="29"/>
      <c r="ABA474" s="29"/>
      <c r="ABB474" s="29"/>
      <c r="ABC474" s="29"/>
      <c r="ABD474" s="29"/>
      <c r="ABE474" s="29"/>
      <c r="ABF474" s="29"/>
      <c r="ABG474" s="29"/>
      <c r="ABH474" s="29"/>
      <c r="ABI474" s="29"/>
      <c r="ABJ474" s="29"/>
      <c r="ABK474" s="29"/>
      <c r="ABL474" s="29"/>
      <c r="ABM474" s="29"/>
      <c r="ABN474" s="29"/>
      <c r="ABO474" s="29"/>
      <c r="ABP474" s="29"/>
      <c r="ABQ474" s="29"/>
      <c r="ABR474" s="29"/>
      <c r="ABS474" s="29"/>
      <c r="ABT474" s="29"/>
      <c r="ABU474" s="29"/>
      <c r="ABV474" s="29"/>
      <c r="ABW474" s="29"/>
      <c r="ABX474" s="29"/>
      <c r="ABY474" s="29"/>
      <c r="ABZ474" s="29"/>
      <c r="ACA474" s="29"/>
      <c r="ACB474" s="29"/>
      <c r="ACC474" s="29"/>
      <c r="ACD474" s="29"/>
      <c r="ACE474" s="29"/>
      <c r="ACF474" s="29"/>
      <c r="ACG474" s="29"/>
      <c r="ACH474" s="29"/>
      <c r="ACI474" s="29"/>
      <c r="ACJ474" s="29"/>
      <c r="ACK474" s="29"/>
      <c r="ACL474" s="29"/>
      <c r="ACM474" s="29"/>
      <c r="ACN474" s="29"/>
      <c r="ACO474" s="29"/>
      <c r="ACP474" s="29"/>
      <c r="ACQ474" s="29"/>
      <c r="ACR474" s="29"/>
      <c r="ACS474" s="29"/>
      <c r="ACT474" s="29"/>
      <c r="ACU474" s="29"/>
      <c r="ACV474" s="29"/>
      <c r="ACW474" s="29"/>
      <c r="ACX474" s="29"/>
      <c r="ACY474" s="29"/>
      <c r="ACZ474" s="29"/>
      <c r="ADA474" s="29"/>
      <c r="ADB474" s="29"/>
      <c r="ADC474" s="29"/>
      <c r="ADD474" s="29"/>
      <c r="ADE474" s="29"/>
      <c r="ADF474" s="29"/>
      <c r="ADG474" s="29"/>
      <c r="ADH474" s="29"/>
      <c r="ADI474" s="29"/>
      <c r="ADJ474" s="29"/>
      <c r="ADK474" s="29"/>
      <c r="ADL474" s="29"/>
      <c r="ADM474" s="29"/>
      <c r="ADN474" s="29"/>
      <c r="ADO474" s="29"/>
      <c r="ADP474" s="29"/>
      <c r="ADQ474" s="29"/>
      <c r="ADR474" s="29"/>
      <c r="ADS474" s="29"/>
      <c r="ADT474" s="29"/>
      <c r="ADU474" s="29"/>
      <c r="ADV474" s="29"/>
      <c r="ADW474" s="29"/>
      <c r="ADX474" s="29"/>
      <c r="ADY474" s="29"/>
      <c r="ADZ474" s="29"/>
      <c r="AEA474" s="29"/>
      <c r="AEB474" s="29"/>
      <c r="AEC474" s="29"/>
      <c r="AED474" s="29"/>
      <c r="AEE474" s="29"/>
      <c r="AEF474" s="29"/>
      <c r="AEG474" s="29"/>
      <c r="AEH474" s="29"/>
      <c r="AEI474" s="29"/>
      <c r="AEJ474" s="29"/>
      <c r="AEK474" s="29"/>
      <c r="AEL474" s="29"/>
      <c r="AEM474" s="29"/>
      <c r="AEN474" s="29"/>
      <c r="AEO474" s="29"/>
      <c r="AEP474" s="29"/>
      <c r="AEQ474" s="29"/>
      <c r="AER474" s="29"/>
      <c r="AES474" s="29"/>
      <c r="AET474" s="29"/>
      <c r="AEU474" s="29"/>
      <c r="AEV474" s="29"/>
      <c r="AEW474" s="29"/>
      <c r="AEX474" s="29"/>
      <c r="AEY474" s="29"/>
      <c r="AEZ474" s="29"/>
      <c r="AFA474" s="29"/>
      <c r="AFB474" s="29"/>
      <c r="AFC474" s="29"/>
      <c r="AFD474" s="29"/>
      <c r="AFE474" s="29"/>
      <c r="AFF474" s="29"/>
      <c r="AFG474" s="29"/>
      <c r="AFH474" s="29"/>
      <c r="AFI474" s="29"/>
      <c r="AFJ474" s="29"/>
      <c r="AFK474" s="29"/>
      <c r="AFL474" s="29"/>
      <c r="AFM474" s="29"/>
      <c r="AFN474" s="29"/>
      <c r="AFO474" s="29"/>
      <c r="AFP474" s="29"/>
      <c r="AFQ474" s="29"/>
      <c r="AFR474" s="29"/>
      <c r="AFS474" s="29"/>
      <c r="AFT474" s="29"/>
      <c r="AFU474" s="29"/>
      <c r="AFV474" s="29"/>
      <c r="AFW474" s="29"/>
      <c r="AFX474" s="29"/>
      <c r="AFY474" s="29"/>
      <c r="AFZ474" s="29"/>
      <c r="AGA474" s="29"/>
      <c r="AGB474" s="29"/>
      <c r="AGC474" s="29"/>
      <c r="AGD474" s="29"/>
      <c r="AGE474" s="29"/>
      <c r="AGF474" s="29"/>
      <c r="AGG474" s="29"/>
      <c r="AGH474" s="29"/>
      <c r="AGI474" s="29"/>
      <c r="AGJ474" s="29"/>
      <c r="AGK474" s="29"/>
      <c r="AGL474" s="29"/>
      <c r="AGM474" s="29"/>
      <c r="AGN474" s="29"/>
      <c r="AGO474" s="29"/>
      <c r="AGP474" s="29"/>
      <c r="AGQ474" s="29"/>
      <c r="AGR474" s="29"/>
      <c r="AGS474" s="29"/>
      <c r="AGT474" s="29"/>
      <c r="AGU474" s="29"/>
      <c r="AGV474" s="29"/>
      <c r="AGW474" s="29"/>
      <c r="AGX474" s="29"/>
      <c r="AGY474" s="29"/>
      <c r="AGZ474" s="29"/>
      <c r="AHA474" s="29"/>
      <c r="AHB474" s="29"/>
      <c r="AHC474" s="29"/>
      <c r="AHD474" s="29"/>
      <c r="AHE474" s="29"/>
      <c r="AHF474" s="29"/>
      <c r="AHG474" s="29"/>
      <c r="AHH474" s="29"/>
      <c r="AHI474" s="29"/>
      <c r="AHJ474" s="29"/>
      <c r="AHK474" s="29"/>
      <c r="AHL474" s="29"/>
      <c r="AHM474" s="29"/>
      <c r="AHN474" s="29"/>
      <c r="AHO474" s="29"/>
      <c r="AHP474" s="29"/>
      <c r="AHQ474" s="29"/>
      <c r="AHR474" s="29"/>
      <c r="AHS474" s="29"/>
      <c r="AHT474" s="29"/>
      <c r="AHU474" s="29"/>
      <c r="AHV474" s="29"/>
      <c r="AHW474" s="29"/>
      <c r="AHX474" s="29"/>
      <c r="AHY474" s="29"/>
      <c r="AHZ474" s="29"/>
      <c r="AIA474" s="29"/>
      <c r="AIB474" s="29"/>
      <c r="AIC474" s="29"/>
      <c r="AID474" s="29"/>
      <c r="AIE474" s="29"/>
      <c r="AIF474" s="29"/>
      <c r="AIG474" s="29"/>
      <c r="AIH474" s="29"/>
      <c r="AII474" s="29"/>
      <c r="AIJ474" s="29"/>
      <c r="AIK474" s="29"/>
      <c r="AIL474" s="29"/>
      <c r="AIM474" s="29"/>
      <c r="AIN474" s="29"/>
      <c r="AIO474" s="29"/>
      <c r="AIP474" s="29"/>
      <c r="AIQ474" s="29"/>
      <c r="AIR474" s="29"/>
      <c r="AIS474" s="29"/>
      <c r="AIT474" s="29"/>
      <c r="AIU474" s="29"/>
      <c r="AIV474" s="29"/>
      <c r="AIW474" s="29"/>
      <c r="AIX474" s="29"/>
      <c r="AIY474" s="29"/>
      <c r="AIZ474" s="29"/>
      <c r="AJA474" s="29"/>
      <c r="AJB474" s="29"/>
      <c r="AJC474" s="29"/>
      <c r="AJD474" s="29"/>
      <c r="AJE474" s="29"/>
      <c r="AJF474" s="29"/>
      <c r="AJG474" s="29"/>
      <c r="AJH474" s="29"/>
      <c r="AJI474" s="29"/>
      <c r="AJJ474" s="29"/>
      <c r="AJK474" s="29"/>
      <c r="AJL474" s="29"/>
      <c r="AJM474" s="29"/>
      <c r="AJN474" s="29"/>
      <c r="AJO474" s="29"/>
      <c r="AJP474" s="29"/>
      <c r="AJQ474" s="29"/>
      <c r="AJR474" s="29"/>
      <c r="AJS474" s="29"/>
      <c r="AJT474" s="29"/>
      <c r="AJU474" s="29"/>
      <c r="AJV474" s="29"/>
      <c r="AJW474" s="29"/>
      <c r="AJX474" s="29"/>
      <c r="AJY474" s="29"/>
      <c r="AJZ474" s="29"/>
      <c r="AKA474" s="29"/>
      <c r="AKB474" s="29"/>
      <c r="AKC474" s="29"/>
      <c r="AKD474" s="29"/>
      <c r="AKE474" s="29"/>
      <c r="AKF474" s="29"/>
      <c r="AKG474" s="29"/>
      <c r="AKH474" s="29"/>
      <c r="AKI474" s="29"/>
      <c r="AKJ474" s="29"/>
      <c r="AKK474" s="29"/>
      <c r="AKL474" s="29"/>
      <c r="AKM474" s="29"/>
      <c r="AKN474" s="29"/>
      <c r="AKO474" s="29"/>
      <c r="AKP474" s="29"/>
      <c r="AKQ474" s="29"/>
      <c r="AKR474" s="29"/>
      <c r="AKS474" s="29"/>
      <c r="AKT474" s="29"/>
      <c r="AKU474" s="29"/>
      <c r="AKV474" s="29"/>
      <c r="AKW474" s="29"/>
      <c r="AKX474" s="29"/>
      <c r="AKY474" s="29"/>
      <c r="AKZ474" s="29"/>
      <c r="ALA474" s="29"/>
      <c r="ALB474" s="29"/>
      <c r="ALC474" s="29"/>
      <c r="ALD474" s="29"/>
      <c r="ALE474" s="29"/>
      <c r="ALF474" s="29"/>
      <c r="ALG474" s="29"/>
      <c r="ALH474" s="29"/>
      <c r="ALI474" s="29"/>
      <c r="ALJ474" s="29"/>
      <c r="ALK474" s="29"/>
      <c r="ALL474" s="29"/>
      <c r="ALM474" s="29"/>
      <c r="ALN474" s="29"/>
      <c r="ALO474" s="29"/>
      <c r="ALP474" s="29"/>
      <c r="ALQ474" s="29"/>
      <c r="ALR474" s="29"/>
      <c r="ALS474" s="29"/>
      <c r="ALT474" s="29"/>
      <c r="ALU474" s="29"/>
      <c r="ALV474" s="29"/>
      <c r="ALW474" s="29"/>
      <c r="ALX474" s="29"/>
      <c r="ALY474" s="29"/>
      <c r="ALZ474" s="29"/>
      <c r="AMA474" s="29"/>
      <c r="AMB474" s="29"/>
      <c r="AMC474" s="29"/>
      <c r="AMD474" s="29"/>
      <c r="AME474" s="29"/>
      <c r="AMF474" s="29"/>
      <c r="AMG474" s="29"/>
      <c r="AMH474" s="29"/>
      <c r="AMI474" s="29"/>
      <c r="AMJ474" s="29"/>
    </row>
    <row r="475" spans="1:1024" s="45" customFormat="1" ht="40.15" customHeight="1">
      <c r="A475" s="451"/>
      <c r="B475" s="453"/>
      <c r="C475" s="390"/>
      <c r="D475" s="447" t="s">
        <v>117</v>
      </c>
      <c r="E475" s="361" t="s">
        <v>131</v>
      </c>
      <c r="F475" s="359">
        <v>60</v>
      </c>
      <c r="G475" s="470" t="s">
        <v>43</v>
      </c>
      <c r="H475" s="359" t="s">
        <v>40</v>
      </c>
      <c r="I475" s="40" t="s">
        <v>991</v>
      </c>
      <c r="J475" s="359" t="s">
        <v>249</v>
      </c>
      <c r="K475" s="470" t="s">
        <v>47</v>
      </c>
      <c r="L475" s="359">
        <v>60</v>
      </c>
      <c r="M475" s="359">
        <v>60</v>
      </c>
      <c r="N475" s="359" t="s">
        <v>47</v>
      </c>
      <c r="O475" s="359" t="s">
        <v>47</v>
      </c>
      <c r="P475" s="359" t="s">
        <v>47</v>
      </c>
      <c r="Q475" s="359" t="s">
        <v>42</v>
      </c>
      <c r="R475" s="359">
        <v>60</v>
      </c>
      <c r="S475" s="470" t="s">
        <v>47</v>
      </c>
      <c r="T475" s="470">
        <v>0</v>
      </c>
      <c r="U475" s="355"/>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c r="CA475" s="29"/>
      <c r="CB475" s="29"/>
      <c r="CC475" s="29"/>
      <c r="CD475" s="29"/>
      <c r="CE475" s="29"/>
      <c r="CF475" s="29"/>
      <c r="CG475" s="29"/>
      <c r="CH475" s="29"/>
      <c r="CI475" s="29"/>
      <c r="CJ475" s="29"/>
      <c r="CK475" s="29"/>
      <c r="CL475" s="29"/>
      <c r="CM475" s="29"/>
      <c r="CN475" s="29"/>
      <c r="CO475" s="29"/>
      <c r="CP475" s="29"/>
      <c r="CQ475" s="29"/>
      <c r="CR475" s="29"/>
      <c r="CS475" s="29"/>
      <c r="CT475" s="29"/>
      <c r="CU475" s="29"/>
      <c r="CV475" s="29"/>
      <c r="CW475" s="29"/>
      <c r="CX475" s="29"/>
      <c r="CY475" s="29"/>
      <c r="CZ475" s="29"/>
      <c r="DA475" s="29"/>
      <c r="DB475" s="29"/>
      <c r="DC475" s="29"/>
      <c r="DD475" s="29"/>
      <c r="DE475" s="29"/>
      <c r="DF475" s="29"/>
      <c r="DG475" s="29"/>
      <c r="DH475" s="29"/>
      <c r="DI475" s="29"/>
      <c r="DJ475" s="29"/>
      <c r="DK475" s="29"/>
      <c r="DL475" s="29"/>
      <c r="DM475" s="29"/>
      <c r="DN475" s="29"/>
      <c r="DO475" s="29"/>
      <c r="DP475" s="29"/>
      <c r="DQ475" s="29"/>
      <c r="DR475" s="29"/>
      <c r="DS475" s="29"/>
      <c r="DT475" s="29"/>
      <c r="DU475" s="29"/>
      <c r="DV475" s="29"/>
      <c r="DW475" s="29"/>
      <c r="DX475" s="29"/>
      <c r="DY475" s="29"/>
      <c r="DZ475" s="29"/>
      <c r="EA475" s="29"/>
      <c r="EB475" s="29"/>
      <c r="EC475" s="29"/>
      <c r="ED475" s="29"/>
      <c r="EE475" s="29"/>
      <c r="EF475" s="29"/>
      <c r="EG475" s="29"/>
      <c r="EH475" s="29"/>
      <c r="EI475" s="29"/>
      <c r="EJ475" s="29"/>
      <c r="EK475" s="29"/>
      <c r="EL475" s="29"/>
      <c r="EM475" s="29"/>
      <c r="EN475" s="29"/>
      <c r="EO475" s="29"/>
      <c r="EP475" s="29"/>
      <c r="EQ475" s="29"/>
      <c r="ER475" s="29"/>
      <c r="ES475" s="29"/>
      <c r="ET475" s="29"/>
      <c r="EU475" s="29"/>
      <c r="EV475" s="29"/>
      <c r="EW475" s="29"/>
      <c r="EX475" s="29"/>
      <c r="EY475" s="29"/>
      <c r="EZ475" s="29"/>
      <c r="FA475" s="29"/>
      <c r="FB475" s="29"/>
      <c r="FC475" s="29"/>
      <c r="FD475" s="29"/>
      <c r="FE475" s="29"/>
      <c r="FF475" s="29"/>
      <c r="FG475" s="29"/>
      <c r="FH475" s="29"/>
      <c r="FI475" s="29"/>
      <c r="FJ475" s="29"/>
      <c r="FK475" s="29"/>
      <c r="FL475" s="29"/>
      <c r="FM475" s="29"/>
      <c r="FN475" s="29"/>
      <c r="FO475" s="29"/>
      <c r="FP475" s="29"/>
      <c r="FQ475" s="29"/>
      <c r="FR475" s="29"/>
      <c r="FS475" s="29"/>
      <c r="FT475" s="29"/>
      <c r="FU475" s="29"/>
      <c r="FV475" s="29"/>
      <c r="FW475" s="29"/>
      <c r="FX475" s="29"/>
      <c r="FY475" s="29"/>
      <c r="FZ475" s="29"/>
      <c r="GA475" s="29"/>
      <c r="GB475" s="29"/>
      <c r="GC475" s="29"/>
      <c r="GD475" s="29"/>
      <c r="GE475" s="29"/>
      <c r="GF475" s="29"/>
      <c r="GG475" s="29"/>
      <c r="GH475" s="29"/>
      <c r="GI475" s="29"/>
      <c r="GJ475" s="29"/>
      <c r="GK475" s="29"/>
      <c r="GL475" s="29"/>
      <c r="GM475" s="29"/>
      <c r="GN475" s="29"/>
      <c r="GO475" s="29"/>
      <c r="GP475" s="29"/>
      <c r="GQ475" s="29"/>
      <c r="GR475" s="29"/>
      <c r="GS475" s="29"/>
      <c r="GT475" s="29"/>
      <c r="GU475" s="29"/>
      <c r="GV475" s="29"/>
      <c r="GW475" s="29"/>
      <c r="GX475" s="29"/>
      <c r="GY475" s="29"/>
      <c r="GZ475" s="29"/>
      <c r="HA475" s="29"/>
      <c r="HB475" s="29"/>
      <c r="HC475" s="29"/>
      <c r="HD475" s="29"/>
      <c r="HE475" s="29"/>
      <c r="HF475" s="29"/>
      <c r="HG475" s="29"/>
      <c r="HH475" s="29"/>
      <c r="HI475" s="29"/>
      <c r="HJ475" s="29"/>
      <c r="HK475" s="29"/>
      <c r="HL475" s="29"/>
      <c r="HM475" s="29"/>
      <c r="HN475" s="29"/>
      <c r="HO475" s="29"/>
      <c r="HP475" s="29"/>
      <c r="HQ475" s="29"/>
      <c r="HR475" s="29"/>
      <c r="HS475" s="29"/>
      <c r="HT475" s="29"/>
      <c r="HU475" s="29"/>
      <c r="HV475" s="29"/>
      <c r="HW475" s="29"/>
      <c r="HX475" s="29"/>
      <c r="HY475" s="29"/>
      <c r="HZ475" s="29"/>
      <c r="IA475" s="29"/>
      <c r="IB475" s="29"/>
      <c r="IC475" s="29"/>
      <c r="ID475" s="29"/>
      <c r="IE475" s="29"/>
      <c r="IF475" s="29"/>
      <c r="IG475" s="29"/>
      <c r="IH475" s="29"/>
      <c r="II475" s="29"/>
      <c r="IJ475" s="29"/>
      <c r="IK475" s="29"/>
      <c r="IL475" s="29"/>
      <c r="IM475" s="29"/>
      <c r="IN475" s="29"/>
      <c r="IO475" s="29"/>
      <c r="IP475" s="29"/>
      <c r="IQ475" s="29"/>
      <c r="IR475" s="29"/>
      <c r="IS475" s="29"/>
      <c r="IT475" s="29"/>
      <c r="IU475" s="29"/>
      <c r="IV475" s="29"/>
      <c r="IW475" s="29"/>
      <c r="IX475" s="29"/>
      <c r="IY475" s="29"/>
      <c r="IZ475" s="29"/>
      <c r="JA475" s="29"/>
      <c r="JB475" s="29"/>
      <c r="JC475" s="29"/>
      <c r="JD475" s="29"/>
      <c r="JE475" s="29"/>
      <c r="JF475" s="29"/>
      <c r="JG475" s="29"/>
      <c r="JH475" s="29"/>
      <c r="JI475" s="29"/>
      <c r="JJ475" s="29"/>
      <c r="JK475" s="29"/>
      <c r="JL475" s="29"/>
      <c r="JM475" s="29"/>
      <c r="JN475" s="29"/>
      <c r="JO475" s="29"/>
      <c r="JP475" s="29"/>
      <c r="JQ475" s="29"/>
      <c r="JR475" s="29"/>
      <c r="JS475" s="29"/>
      <c r="JT475" s="29"/>
      <c r="JU475" s="29"/>
      <c r="JV475" s="29"/>
      <c r="JW475" s="29"/>
      <c r="JX475" s="29"/>
      <c r="JY475" s="29"/>
      <c r="JZ475" s="29"/>
      <c r="KA475" s="29"/>
      <c r="KB475" s="29"/>
      <c r="KC475" s="29"/>
      <c r="KD475" s="29"/>
      <c r="KE475" s="29"/>
      <c r="KF475" s="29"/>
      <c r="KG475" s="29"/>
      <c r="KH475" s="29"/>
      <c r="KI475" s="29"/>
      <c r="KJ475" s="29"/>
      <c r="KK475" s="29"/>
      <c r="KL475" s="29"/>
      <c r="KM475" s="29"/>
      <c r="KN475" s="29"/>
      <c r="KO475" s="29"/>
      <c r="KP475" s="29"/>
      <c r="KQ475" s="29"/>
      <c r="KR475" s="29"/>
      <c r="KS475" s="29"/>
      <c r="KT475" s="29"/>
      <c r="KU475" s="29"/>
      <c r="KV475" s="29"/>
      <c r="KW475" s="29"/>
      <c r="KX475" s="29"/>
      <c r="KY475" s="29"/>
      <c r="KZ475" s="29"/>
      <c r="LA475" s="29"/>
      <c r="LB475" s="29"/>
      <c r="LC475" s="29"/>
      <c r="LD475" s="29"/>
      <c r="LE475" s="29"/>
      <c r="LF475" s="29"/>
      <c r="LG475" s="29"/>
      <c r="LH475" s="29"/>
      <c r="LI475" s="29"/>
      <c r="LJ475" s="29"/>
      <c r="LK475" s="29"/>
      <c r="LL475" s="29"/>
      <c r="LM475" s="29"/>
      <c r="LN475" s="29"/>
      <c r="LO475" s="29"/>
      <c r="LP475" s="29"/>
      <c r="LQ475" s="29"/>
      <c r="LR475" s="29"/>
      <c r="LS475" s="29"/>
      <c r="LT475" s="29"/>
      <c r="LU475" s="29"/>
      <c r="LV475" s="29"/>
      <c r="LW475" s="29"/>
      <c r="LX475" s="29"/>
      <c r="LY475" s="29"/>
      <c r="LZ475" s="29"/>
      <c r="MA475" s="29"/>
      <c r="MB475" s="29"/>
      <c r="MC475" s="29"/>
      <c r="MD475" s="29"/>
      <c r="ME475" s="29"/>
      <c r="MF475" s="29"/>
      <c r="MG475" s="29"/>
      <c r="MH475" s="29"/>
      <c r="MI475" s="29"/>
      <c r="MJ475" s="29"/>
      <c r="MK475" s="29"/>
      <c r="ML475" s="29"/>
      <c r="MM475" s="29"/>
      <c r="MN475" s="29"/>
      <c r="MO475" s="29"/>
      <c r="MP475" s="29"/>
      <c r="MQ475" s="29"/>
      <c r="MR475" s="29"/>
      <c r="MS475" s="29"/>
      <c r="MT475" s="29"/>
      <c r="MU475" s="29"/>
      <c r="MV475" s="29"/>
      <c r="MW475" s="29"/>
      <c r="MX475" s="29"/>
      <c r="MY475" s="29"/>
      <c r="MZ475" s="29"/>
      <c r="NA475" s="29"/>
      <c r="NB475" s="29"/>
      <c r="NC475" s="29"/>
      <c r="ND475" s="29"/>
      <c r="NE475" s="29"/>
      <c r="NF475" s="29"/>
      <c r="NG475" s="29"/>
      <c r="NH475" s="29"/>
      <c r="NI475" s="29"/>
      <c r="NJ475" s="29"/>
      <c r="NK475" s="29"/>
      <c r="NL475" s="29"/>
      <c r="NM475" s="29"/>
      <c r="NN475" s="29"/>
      <c r="NO475" s="29"/>
      <c r="NP475" s="29"/>
      <c r="NQ475" s="29"/>
      <c r="NR475" s="29"/>
      <c r="NS475" s="29"/>
      <c r="NT475" s="29"/>
      <c r="NU475" s="29"/>
      <c r="NV475" s="29"/>
      <c r="NW475" s="29"/>
      <c r="NX475" s="29"/>
      <c r="NY475" s="29"/>
      <c r="NZ475" s="29"/>
      <c r="OA475" s="29"/>
      <c r="OB475" s="29"/>
      <c r="OC475" s="29"/>
      <c r="OD475" s="29"/>
      <c r="OE475" s="29"/>
      <c r="OF475" s="29"/>
      <c r="OG475" s="29"/>
      <c r="OH475" s="29"/>
      <c r="OI475" s="29"/>
      <c r="OJ475" s="29"/>
      <c r="OK475" s="29"/>
      <c r="OL475" s="29"/>
      <c r="OM475" s="29"/>
      <c r="ON475" s="29"/>
      <c r="OO475" s="29"/>
      <c r="OP475" s="29"/>
      <c r="OQ475" s="29"/>
      <c r="OR475" s="29"/>
      <c r="OS475" s="29"/>
      <c r="OT475" s="29"/>
      <c r="OU475" s="29"/>
      <c r="OV475" s="29"/>
      <c r="OW475" s="29"/>
      <c r="OX475" s="29"/>
      <c r="OY475" s="29"/>
      <c r="OZ475" s="29"/>
      <c r="PA475" s="29"/>
      <c r="PB475" s="29"/>
      <c r="PC475" s="29"/>
      <c r="PD475" s="29"/>
      <c r="PE475" s="29"/>
      <c r="PF475" s="29"/>
      <c r="PG475" s="29"/>
      <c r="PH475" s="29"/>
      <c r="PI475" s="29"/>
      <c r="PJ475" s="29"/>
      <c r="PK475" s="29"/>
      <c r="PL475" s="29"/>
      <c r="PM475" s="29"/>
      <c r="PN475" s="29"/>
      <c r="PO475" s="29"/>
      <c r="PP475" s="29"/>
      <c r="PQ475" s="29"/>
      <c r="PR475" s="29"/>
      <c r="PS475" s="29"/>
      <c r="PT475" s="29"/>
      <c r="PU475" s="29"/>
      <c r="PV475" s="29"/>
      <c r="PW475" s="29"/>
      <c r="PX475" s="29"/>
      <c r="PY475" s="29"/>
      <c r="PZ475" s="29"/>
      <c r="QA475" s="29"/>
      <c r="QB475" s="29"/>
      <c r="QC475" s="29"/>
      <c r="QD475" s="29"/>
      <c r="QE475" s="29"/>
      <c r="QF475" s="29"/>
      <c r="QG475" s="29"/>
      <c r="QH475" s="29"/>
      <c r="QI475" s="29"/>
      <c r="QJ475" s="29"/>
      <c r="QK475" s="29"/>
      <c r="QL475" s="29"/>
      <c r="QM475" s="29"/>
      <c r="QN475" s="29"/>
      <c r="QO475" s="29"/>
      <c r="QP475" s="29"/>
      <c r="QQ475" s="29"/>
      <c r="QR475" s="29"/>
      <c r="QS475" s="29"/>
      <c r="QT475" s="29"/>
      <c r="QU475" s="29"/>
      <c r="QV475" s="29"/>
      <c r="QW475" s="29"/>
      <c r="QX475" s="29"/>
      <c r="QY475" s="29"/>
      <c r="QZ475" s="29"/>
      <c r="RA475" s="29"/>
      <c r="RB475" s="29"/>
      <c r="RC475" s="29"/>
      <c r="RD475" s="29"/>
      <c r="RE475" s="29"/>
      <c r="RF475" s="29"/>
      <c r="RG475" s="29"/>
      <c r="RH475" s="29"/>
      <c r="RI475" s="29"/>
      <c r="RJ475" s="29"/>
      <c r="RK475" s="29"/>
      <c r="RL475" s="29"/>
      <c r="RM475" s="29"/>
      <c r="RN475" s="29"/>
      <c r="RO475" s="29"/>
      <c r="RP475" s="29"/>
      <c r="RQ475" s="29"/>
      <c r="RR475" s="29"/>
      <c r="RS475" s="29"/>
      <c r="RT475" s="29"/>
      <c r="RU475" s="29"/>
      <c r="RV475" s="29"/>
      <c r="RW475" s="29"/>
      <c r="RX475" s="29"/>
      <c r="RY475" s="29"/>
      <c r="RZ475" s="29"/>
      <c r="SA475" s="29"/>
      <c r="SB475" s="29"/>
      <c r="SC475" s="29"/>
      <c r="SD475" s="29"/>
      <c r="SE475" s="29"/>
      <c r="SF475" s="29"/>
      <c r="SG475" s="29"/>
      <c r="SH475" s="29"/>
      <c r="SI475" s="29"/>
      <c r="SJ475" s="29"/>
      <c r="SK475" s="29"/>
      <c r="SL475" s="29"/>
      <c r="SM475" s="29"/>
      <c r="SN475" s="29"/>
      <c r="SO475" s="29"/>
      <c r="SP475" s="29"/>
      <c r="SQ475" s="29"/>
      <c r="SR475" s="29"/>
      <c r="SS475" s="29"/>
      <c r="ST475" s="29"/>
      <c r="SU475" s="29"/>
      <c r="SV475" s="29"/>
      <c r="SW475" s="29"/>
      <c r="SX475" s="29"/>
      <c r="SY475" s="29"/>
      <c r="SZ475" s="29"/>
      <c r="TA475" s="29"/>
      <c r="TB475" s="29"/>
      <c r="TC475" s="29"/>
      <c r="TD475" s="29"/>
      <c r="TE475" s="29"/>
      <c r="TF475" s="29"/>
      <c r="TG475" s="29"/>
      <c r="TH475" s="29"/>
      <c r="TI475" s="29"/>
      <c r="TJ475" s="29"/>
      <c r="TK475" s="29"/>
      <c r="TL475" s="29"/>
      <c r="TM475" s="29"/>
      <c r="TN475" s="29"/>
      <c r="TO475" s="29"/>
      <c r="TP475" s="29"/>
      <c r="TQ475" s="29"/>
      <c r="TR475" s="29"/>
      <c r="TS475" s="29"/>
      <c r="TT475" s="29"/>
      <c r="TU475" s="29"/>
      <c r="TV475" s="29"/>
      <c r="TW475" s="29"/>
      <c r="TX475" s="29"/>
      <c r="TY475" s="29"/>
      <c r="TZ475" s="29"/>
      <c r="UA475" s="29"/>
      <c r="UB475" s="29"/>
      <c r="UC475" s="29"/>
      <c r="UD475" s="29"/>
      <c r="UE475" s="29"/>
      <c r="UF475" s="29"/>
      <c r="UG475" s="29"/>
      <c r="UH475" s="29"/>
      <c r="UI475" s="29"/>
      <c r="UJ475" s="29"/>
      <c r="UK475" s="29"/>
      <c r="UL475" s="29"/>
      <c r="UM475" s="29"/>
      <c r="UN475" s="29"/>
      <c r="UO475" s="29"/>
      <c r="UP475" s="29"/>
      <c r="UQ475" s="29"/>
      <c r="UR475" s="29"/>
      <c r="US475" s="29"/>
      <c r="UT475" s="29"/>
      <c r="UU475" s="29"/>
      <c r="UV475" s="29"/>
      <c r="UW475" s="29"/>
      <c r="UX475" s="29"/>
      <c r="UY475" s="29"/>
      <c r="UZ475" s="29"/>
      <c r="VA475" s="29"/>
      <c r="VB475" s="29"/>
      <c r="VC475" s="29"/>
      <c r="VD475" s="29"/>
      <c r="VE475" s="29"/>
      <c r="VF475" s="29"/>
      <c r="VG475" s="29"/>
      <c r="VH475" s="29"/>
      <c r="VI475" s="29"/>
      <c r="VJ475" s="29"/>
      <c r="VK475" s="29"/>
      <c r="VL475" s="29"/>
      <c r="VM475" s="29"/>
      <c r="VN475" s="29"/>
      <c r="VO475" s="29"/>
      <c r="VP475" s="29"/>
      <c r="VQ475" s="29"/>
      <c r="VR475" s="29"/>
      <c r="VS475" s="29"/>
      <c r="VT475" s="29"/>
      <c r="VU475" s="29"/>
      <c r="VV475" s="29"/>
      <c r="VW475" s="29"/>
      <c r="VX475" s="29"/>
      <c r="VY475" s="29"/>
      <c r="VZ475" s="29"/>
      <c r="WA475" s="29"/>
      <c r="WB475" s="29"/>
      <c r="WC475" s="29"/>
      <c r="WD475" s="29"/>
      <c r="WE475" s="29"/>
      <c r="WF475" s="29"/>
      <c r="WG475" s="29"/>
      <c r="WH475" s="29"/>
      <c r="WI475" s="29"/>
      <c r="WJ475" s="29"/>
      <c r="WK475" s="29"/>
      <c r="WL475" s="29"/>
      <c r="WM475" s="29"/>
      <c r="WN475" s="29"/>
      <c r="WO475" s="29"/>
      <c r="WP475" s="29"/>
      <c r="WQ475" s="29"/>
      <c r="WR475" s="29"/>
      <c r="WS475" s="29"/>
      <c r="WT475" s="29"/>
      <c r="WU475" s="29"/>
      <c r="WV475" s="29"/>
      <c r="WW475" s="29"/>
      <c r="WX475" s="29"/>
      <c r="WY475" s="29"/>
      <c r="WZ475" s="29"/>
      <c r="XA475" s="29"/>
      <c r="XB475" s="29"/>
      <c r="XC475" s="29"/>
      <c r="XD475" s="29"/>
      <c r="XE475" s="29"/>
      <c r="XF475" s="29"/>
      <c r="XG475" s="29"/>
      <c r="XH475" s="29"/>
      <c r="XI475" s="29"/>
      <c r="XJ475" s="29"/>
      <c r="XK475" s="29"/>
      <c r="XL475" s="29"/>
      <c r="XM475" s="29"/>
      <c r="XN475" s="29"/>
      <c r="XO475" s="29"/>
      <c r="XP475" s="29"/>
      <c r="XQ475" s="29"/>
      <c r="XR475" s="29"/>
      <c r="XS475" s="29"/>
      <c r="XT475" s="29"/>
      <c r="XU475" s="29"/>
      <c r="XV475" s="29"/>
      <c r="XW475" s="29"/>
      <c r="XX475" s="29"/>
      <c r="XY475" s="29"/>
      <c r="XZ475" s="29"/>
      <c r="YA475" s="29"/>
      <c r="YB475" s="29"/>
      <c r="YC475" s="29"/>
      <c r="YD475" s="29"/>
      <c r="YE475" s="29"/>
      <c r="YF475" s="29"/>
      <c r="YG475" s="29"/>
      <c r="YH475" s="29"/>
      <c r="YI475" s="29"/>
      <c r="YJ475" s="29"/>
      <c r="YK475" s="29"/>
      <c r="YL475" s="29"/>
      <c r="YM475" s="29"/>
      <c r="YN475" s="29"/>
      <c r="YO475" s="29"/>
      <c r="YP475" s="29"/>
      <c r="YQ475" s="29"/>
      <c r="YR475" s="29"/>
      <c r="YS475" s="29"/>
      <c r="YT475" s="29"/>
      <c r="YU475" s="29"/>
      <c r="YV475" s="29"/>
      <c r="YW475" s="29"/>
      <c r="YX475" s="29"/>
      <c r="YY475" s="29"/>
      <c r="YZ475" s="29"/>
      <c r="ZA475" s="29"/>
      <c r="ZB475" s="29"/>
      <c r="ZC475" s="29"/>
      <c r="ZD475" s="29"/>
      <c r="ZE475" s="29"/>
      <c r="ZF475" s="29"/>
      <c r="ZG475" s="29"/>
      <c r="ZH475" s="29"/>
      <c r="ZI475" s="29"/>
      <c r="ZJ475" s="29"/>
      <c r="ZK475" s="29"/>
      <c r="ZL475" s="29"/>
      <c r="ZM475" s="29"/>
      <c r="ZN475" s="29"/>
      <c r="ZO475" s="29"/>
      <c r="ZP475" s="29"/>
      <c r="ZQ475" s="29"/>
      <c r="ZR475" s="29"/>
      <c r="ZS475" s="29"/>
      <c r="ZT475" s="29"/>
      <c r="ZU475" s="29"/>
      <c r="ZV475" s="29"/>
      <c r="ZW475" s="29"/>
      <c r="ZX475" s="29"/>
      <c r="ZY475" s="29"/>
      <c r="ZZ475" s="29"/>
      <c r="AAA475" s="29"/>
      <c r="AAB475" s="29"/>
      <c r="AAC475" s="29"/>
      <c r="AAD475" s="29"/>
      <c r="AAE475" s="29"/>
      <c r="AAF475" s="29"/>
      <c r="AAG475" s="29"/>
      <c r="AAH475" s="29"/>
      <c r="AAI475" s="29"/>
      <c r="AAJ475" s="29"/>
      <c r="AAK475" s="29"/>
      <c r="AAL475" s="29"/>
      <c r="AAM475" s="29"/>
      <c r="AAN475" s="29"/>
      <c r="AAO475" s="29"/>
      <c r="AAP475" s="29"/>
      <c r="AAQ475" s="29"/>
      <c r="AAR475" s="29"/>
      <c r="AAS475" s="29"/>
      <c r="AAT475" s="29"/>
      <c r="AAU475" s="29"/>
      <c r="AAV475" s="29"/>
      <c r="AAW475" s="29"/>
      <c r="AAX475" s="29"/>
      <c r="AAY475" s="29"/>
      <c r="AAZ475" s="29"/>
      <c r="ABA475" s="29"/>
      <c r="ABB475" s="29"/>
      <c r="ABC475" s="29"/>
      <c r="ABD475" s="29"/>
      <c r="ABE475" s="29"/>
      <c r="ABF475" s="29"/>
      <c r="ABG475" s="29"/>
      <c r="ABH475" s="29"/>
      <c r="ABI475" s="29"/>
      <c r="ABJ475" s="29"/>
      <c r="ABK475" s="29"/>
      <c r="ABL475" s="29"/>
      <c r="ABM475" s="29"/>
      <c r="ABN475" s="29"/>
      <c r="ABO475" s="29"/>
      <c r="ABP475" s="29"/>
      <c r="ABQ475" s="29"/>
      <c r="ABR475" s="29"/>
      <c r="ABS475" s="29"/>
      <c r="ABT475" s="29"/>
      <c r="ABU475" s="29"/>
      <c r="ABV475" s="29"/>
      <c r="ABW475" s="29"/>
      <c r="ABX475" s="29"/>
      <c r="ABY475" s="29"/>
      <c r="ABZ475" s="29"/>
      <c r="ACA475" s="29"/>
      <c r="ACB475" s="29"/>
      <c r="ACC475" s="29"/>
      <c r="ACD475" s="29"/>
      <c r="ACE475" s="29"/>
      <c r="ACF475" s="29"/>
      <c r="ACG475" s="29"/>
      <c r="ACH475" s="29"/>
      <c r="ACI475" s="29"/>
      <c r="ACJ475" s="29"/>
      <c r="ACK475" s="29"/>
      <c r="ACL475" s="29"/>
      <c r="ACM475" s="29"/>
      <c r="ACN475" s="29"/>
      <c r="ACO475" s="29"/>
      <c r="ACP475" s="29"/>
      <c r="ACQ475" s="29"/>
      <c r="ACR475" s="29"/>
      <c r="ACS475" s="29"/>
      <c r="ACT475" s="29"/>
      <c r="ACU475" s="29"/>
      <c r="ACV475" s="29"/>
      <c r="ACW475" s="29"/>
      <c r="ACX475" s="29"/>
      <c r="ACY475" s="29"/>
      <c r="ACZ475" s="29"/>
      <c r="ADA475" s="29"/>
      <c r="ADB475" s="29"/>
      <c r="ADC475" s="29"/>
      <c r="ADD475" s="29"/>
      <c r="ADE475" s="29"/>
      <c r="ADF475" s="29"/>
      <c r="ADG475" s="29"/>
      <c r="ADH475" s="29"/>
      <c r="ADI475" s="29"/>
      <c r="ADJ475" s="29"/>
      <c r="ADK475" s="29"/>
      <c r="ADL475" s="29"/>
      <c r="ADM475" s="29"/>
      <c r="ADN475" s="29"/>
      <c r="ADO475" s="29"/>
      <c r="ADP475" s="29"/>
      <c r="ADQ475" s="29"/>
      <c r="ADR475" s="29"/>
      <c r="ADS475" s="29"/>
      <c r="ADT475" s="29"/>
      <c r="ADU475" s="29"/>
      <c r="ADV475" s="29"/>
      <c r="ADW475" s="29"/>
      <c r="ADX475" s="29"/>
      <c r="ADY475" s="29"/>
      <c r="ADZ475" s="29"/>
      <c r="AEA475" s="29"/>
      <c r="AEB475" s="29"/>
      <c r="AEC475" s="29"/>
      <c r="AED475" s="29"/>
      <c r="AEE475" s="29"/>
      <c r="AEF475" s="29"/>
      <c r="AEG475" s="29"/>
      <c r="AEH475" s="29"/>
      <c r="AEI475" s="29"/>
      <c r="AEJ475" s="29"/>
      <c r="AEK475" s="29"/>
      <c r="AEL475" s="29"/>
      <c r="AEM475" s="29"/>
      <c r="AEN475" s="29"/>
      <c r="AEO475" s="29"/>
      <c r="AEP475" s="29"/>
      <c r="AEQ475" s="29"/>
      <c r="AER475" s="29"/>
      <c r="AES475" s="29"/>
      <c r="AET475" s="29"/>
      <c r="AEU475" s="29"/>
      <c r="AEV475" s="29"/>
      <c r="AEW475" s="29"/>
      <c r="AEX475" s="29"/>
      <c r="AEY475" s="29"/>
      <c r="AEZ475" s="29"/>
      <c r="AFA475" s="29"/>
      <c r="AFB475" s="29"/>
      <c r="AFC475" s="29"/>
      <c r="AFD475" s="29"/>
      <c r="AFE475" s="29"/>
      <c r="AFF475" s="29"/>
      <c r="AFG475" s="29"/>
      <c r="AFH475" s="29"/>
      <c r="AFI475" s="29"/>
      <c r="AFJ475" s="29"/>
      <c r="AFK475" s="29"/>
      <c r="AFL475" s="29"/>
      <c r="AFM475" s="29"/>
      <c r="AFN475" s="29"/>
      <c r="AFO475" s="29"/>
      <c r="AFP475" s="29"/>
      <c r="AFQ475" s="29"/>
      <c r="AFR475" s="29"/>
      <c r="AFS475" s="29"/>
      <c r="AFT475" s="29"/>
      <c r="AFU475" s="29"/>
      <c r="AFV475" s="29"/>
      <c r="AFW475" s="29"/>
      <c r="AFX475" s="29"/>
      <c r="AFY475" s="29"/>
      <c r="AFZ475" s="29"/>
      <c r="AGA475" s="29"/>
      <c r="AGB475" s="29"/>
      <c r="AGC475" s="29"/>
      <c r="AGD475" s="29"/>
      <c r="AGE475" s="29"/>
      <c r="AGF475" s="29"/>
      <c r="AGG475" s="29"/>
      <c r="AGH475" s="29"/>
      <c r="AGI475" s="29"/>
      <c r="AGJ475" s="29"/>
      <c r="AGK475" s="29"/>
      <c r="AGL475" s="29"/>
      <c r="AGM475" s="29"/>
      <c r="AGN475" s="29"/>
      <c r="AGO475" s="29"/>
      <c r="AGP475" s="29"/>
      <c r="AGQ475" s="29"/>
      <c r="AGR475" s="29"/>
      <c r="AGS475" s="29"/>
      <c r="AGT475" s="29"/>
      <c r="AGU475" s="29"/>
      <c r="AGV475" s="29"/>
      <c r="AGW475" s="29"/>
      <c r="AGX475" s="29"/>
      <c r="AGY475" s="29"/>
      <c r="AGZ475" s="29"/>
      <c r="AHA475" s="29"/>
      <c r="AHB475" s="29"/>
      <c r="AHC475" s="29"/>
      <c r="AHD475" s="29"/>
      <c r="AHE475" s="29"/>
      <c r="AHF475" s="29"/>
      <c r="AHG475" s="29"/>
      <c r="AHH475" s="29"/>
      <c r="AHI475" s="29"/>
      <c r="AHJ475" s="29"/>
      <c r="AHK475" s="29"/>
      <c r="AHL475" s="29"/>
      <c r="AHM475" s="29"/>
      <c r="AHN475" s="29"/>
      <c r="AHO475" s="29"/>
      <c r="AHP475" s="29"/>
      <c r="AHQ475" s="29"/>
      <c r="AHR475" s="29"/>
      <c r="AHS475" s="29"/>
      <c r="AHT475" s="29"/>
      <c r="AHU475" s="29"/>
      <c r="AHV475" s="29"/>
      <c r="AHW475" s="29"/>
      <c r="AHX475" s="29"/>
      <c r="AHY475" s="29"/>
      <c r="AHZ475" s="29"/>
      <c r="AIA475" s="29"/>
      <c r="AIB475" s="29"/>
      <c r="AIC475" s="29"/>
      <c r="AID475" s="29"/>
      <c r="AIE475" s="29"/>
      <c r="AIF475" s="29"/>
      <c r="AIG475" s="29"/>
      <c r="AIH475" s="29"/>
      <c r="AII475" s="29"/>
      <c r="AIJ475" s="29"/>
      <c r="AIK475" s="29"/>
      <c r="AIL475" s="29"/>
      <c r="AIM475" s="29"/>
      <c r="AIN475" s="29"/>
      <c r="AIO475" s="29"/>
      <c r="AIP475" s="29"/>
      <c r="AIQ475" s="29"/>
      <c r="AIR475" s="29"/>
      <c r="AIS475" s="29"/>
      <c r="AIT475" s="29"/>
      <c r="AIU475" s="29"/>
      <c r="AIV475" s="29"/>
      <c r="AIW475" s="29"/>
      <c r="AIX475" s="29"/>
      <c r="AIY475" s="29"/>
      <c r="AIZ475" s="29"/>
      <c r="AJA475" s="29"/>
      <c r="AJB475" s="29"/>
      <c r="AJC475" s="29"/>
      <c r="AJD475" s="29"/>
      <c r="AJE475" s="29"/>
      <c r="AJF475" s="29"/>
      <c r="AJG475" s="29"/>
      <c r="AJH475" s="29"/>
      <c r="AJI475" s="29"/>
      <c r="AJJ475" s="29"/>
      <c r="AJK475" s="29"/>
      <c r="AJL475" s="29"/>
      <c r="AJM475" s="29"/>
      <c r="AJN475" s="29"/>
      <c r="AJO475" s="29"/>
      <c r="AJP475" s="29"/>
      <c r="AJQ475" s="29"/>
      <c r="AJR475" s="29"/>
      <c r="AJS475" s="29"/>
      <c r="AJT475" s="29"/>
      <c r="AJU475" s="29"/>
      <c r="AJV475" s="29"/>
      <c r="AJW475" s="29"/>
      <c r="AJX475" s="29"/>
      <c r="AJY475" s="29"/>
      <c r="AJZ475" s="29"/>
      <c r="AKA475" s="29"/>
      <c r="AKB475" s="29"/>
      <c r="AKC475" s="29"/>
      <c r="AKD475" s="29"/>
      <c r="AKE475" s="29"/>
      <c r="AKF475" s="29"/>
      <c r="AKG475" s="29"/>
      <c r="AKH475" s="29"/>
      <c r="AKI475" s="29"/>
      <c r="AKJ475" s="29"/>
      <c r="AKK475" s="29"/>
      <c r="AKL475" s="29"/>
      <c r="AKM475" s="29"/>
      <c r="AKN475" s="29"/>
      <c r="AKO475" s="29"/>
      <c r="AKP475" s="29"/>
      <c r="AKQ475" s="29"/>
      <c r="AKR475" s="29"/>
      <c r="AKS475" s="29"/>
      <c r="AKT475" s="29"/>
      <c r="AKU475" s="29"/>
      <c r="AKV475" s="29"/>
      <c r="AKW475" s="29"/>
      <c r="AKX475" s="29"/>
      <c r="AKY475" s="29"/>
      <c r="AKZ475" s="29"/>
      <c r="ALA475" s="29"/>
      <c r="ALB475" s="29"/>
      <c r="ALC475" s="29"/>
      <c r="ALD475" s="29"/>
      <c r="ALE475" s="29"/>
      <c r="ALF475" s="29"/>
      <c r="ALG475" s="29"/>
      <c r="ALH475" s="29"/>
      <c r="ALI475" s="29"/>
      <c r="ALJ475" s="29"/>
      <c r="ALK475" s="29"/>
      <c r="ALL475" s="29"/>
      <c r="ALM475" s="29"/>
      <c r="ALN475" s="29"/>
      <c r="ALO475" s="29"/>
      <c r="ALP475" s="29"/>
      <c r="ALQ475" s="29"/>
      <c r="ALR475" s="29"/>
      <c r="ALS475" s="29"/>
      <c r="ALT475" s="29"/>
      <c r="ALU475" s="29"/>
      <c r="ALV475" s="29"/>
      <c r="ALW475" s="29"/>
      <c r="ALX475" s="29"/>
      <c r="ALY475" s="29"/>
      <c r="ALZ475" s="29"/>
      <c r="AMA475" s="29"/>
      <c r="AMB475" s="29"/>
      <c r="AMC475" s="29"/>
      <c r="AMD475" s="29"/>
      <c r="AME475" s="29"/>
      <c r="AMF475" s="29"/>
      <c r="AMG475" s="29"/>
      <c r="AMH475" s="29"/>
      <c r="AMI475" s="29"/>
      <c r="AMJ475" s="29"/>
    </row>
    <row r="476" spans="1:1024" s="45" customFormat="1" ht="40.15" customHeight="1">
      <c r="A476" s="451"/>
      <c r="B476" s="453"/>
      <c r="C476" s="390"/>
      <c r="D476" s="448"/>
      <c r="E476" s="484" t="s">
        <v>127</v>
      </c>
      <c r="F476" s="470">
        <v>16</v>
      </c>
      <c r="G476" s="471"/>
      <c r="H476" s="470" t="s">
        <v>65</v>
      </c>
      <c r="I476" s="486" t="s">
        <v>213</v>
      </c>
      <c r="J476" s="470" t="s">
        <v>465</v>
      </c>
      <c r="K476" s="471"/>
      <c r="L476" s="470">
        <v>0</v>
      </c>
      <c r="M476" s="470" t="s">
        <v>47</v>
      </c>
      <c r="N476" s="355" t="s">
        <v>68</v>
      </c>
      <c r="O476" s="355">
        <v>80</v>
      </c>
      <c r="P476" s="355">
        <v>8</v>
      </c>
      <c r="Q476" s="470" t="s">
        <v>42</v>
      </c>
      <c r="R476" s="470" t="s">
        <v>43</v>
      </c>
      <c r="S476" s="471"/>
      <c r="T476" s="471"/>
      <c r="U476" s="362"/>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29"/>
      <c r="AZ476" s="29"/>
      <c r="BA476" s="29"/>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c r="CA476" s="29"/>
      <c r="CB476" s="29"/>
      <c r="CC476" s="29"/>
      <c r="CD476" s="29"/>
      <c r="CE476" s="29"/>
      <c r="CF476" s="29"/>
      <c r="CG476" s="29"/>
      <c r="CH476" s="29"/>
      <c r="CI476" s="29"/>
      <c r="CJ476" s="29"/>
      <c r="CK476" s="29"/>
      <c r="CL476" s="29"/>
      <c r="CM476" s="29"/>
      <c r="CN476" s="29"/>
      <c r="CO476" s="29"/>
      <c r="CP476" s="29"/>
      <c r="CQ476" s="29"/>
      <c r="CR476" s="29"/>
      <c r="CS476" s="29"/>
      <c r="CT476" s="29"/>
      <c r="CU476" s="29"/>
      <c r="CV476" s="29"/>
      <c r="CW476" s="29"/>
      <c r="CX476" s="29"/>
      <c r="CY476" s="29"/>
      <c r="CZ476" s="29"/>
      <c r="DA476" s="29"/>
      <c r="DB476" s="29"/>
      <c r="DC476" s="29"/>
      <c r="DD476" s="29"/>
      <c r="DE476" s="29"/>
      <c r="DF476" s="29"/>
      <c r="DG476" s="29"/>
      <c r="DH476" s="29"/>
      <c r="DI476" s="29"/>
      <c r="DJ476" s="29"/>
      <c r="DK476" s="29"/>
      <c r="DL476" s="29"/>
      <c r="DM476" s="29"/>
      <c r="DN476" s="29"/>
      <c r="DO476" s="29"/>
      <c r="DP476" s="29"/>
      <c r="DQ476" s="29"/>
      <c r="DR476" s="29"/>
      <c r="DS476" s="29"/>
      <c r="DT476" s="29"/>
      <c r="DU476" s="29"/>
      <c r="DV476" s="29"/>
      <c r="DW476" s="29"/>
      <c r="DX476" s="29"/>
      <c r="DY476" s="29"/>
      <c r="DZ476" s="29"/>
      <c r="EA476" s="29"/>
      <c r="EB476" s="29"/>
      <c r="EC476" s="29"/>
      <c r="ED476" s="29"/>
      <c r="EE476" s="29"/>
      <c r="EF476" s="29"/>
      <c r="EG476" s="29"/>
      <c r="EH476" s="29"/>
      <c r="EI476" s="29"/>
      <c r="EJ476" s="29"/>
      <c r="EK476" s="29"/>
      <c r="EL476" s="29"/>
      <c r="EM476" s="29"/>
      <c r="EN476" s="29"/>
      <c r="EO476" s="29"/>
      <c r="EP476" s="29"/>
      <c r="EQ476" s="29"/>
      <c r="ER476" s="29"/>
      <c r="ES476" s="29"/>
      <c r="ET476" s="29"/>
      <c r="EU476" s="29"/>
      <c r="EV476" s="29"/>
      <c r="EW476" s="29"/>
      <c r="EX476" s="29"/>
      <c r="EY476" s="29"/>
      <c r="EZ476" s="29"/>
      <c r="FA476" s="29"/>
      <c r="FB476" s="29"/>
      <c r="FC476" s="29"/>
      <c r="FD476" s="29"/>
      <c r="FE476" s="29"/>
      <c r="FF476" s="29"/>
      <c r="FG476" s="29"/>
      <c r="FH476" s="29"/>
      <c r="FI476" s="29"/>
      <c r="FJ476" s="29"/>
      <c r="FK476" s="29"/>
      <c r="FL476" s="29"/>
      <c r="FM476" s="29"/>
      <c r="FN476" s="29"/>
      <c r="FO476" s="29"/>
      <c r="FP476" s="29"/>
      <c r="FQ476" s="29"/>
      <c r="FR476" s="29"/>
      <c r="FS476" s="29"/>
      <c r="FT476" s="29"/>
      <c r="FU476" s="29"/>
      <c r="FV476" s="29"/>
      <c r="FW476" s="29"/>
      <c r="FX476" s="29"/>
      <c r="FY476" s="29"/>
      <c r="FZ476" s="29"/>
      <c r="GA476" s="29"/>
      <c r="GB476" s="29"/>
      <c r="GC476" s="29"/>
      <c r="GD476" s="29"/>
      <c r="GE476" s="29"/>
      <c r="GF476" s="29"/>
      <c r="GG476" s="29"/>
      <c r="GH476" s="29"/>
      <c r="GI476" s="29"/>
      <c r="GJ476" s="29"/>
      <c r="GK476" s="29"/>
      <c r="GL476" s="29"/>
      <c r="GM476" s="29"/>
      <c r="GN476" s="29"/>
      <c r="GO476" s="29"/>
      <c r="GP476" s="29"/>
      <c r="GQ476" s="29"/>
      <c r="GR476" s="29"/>
      <c r="GS476" s="29"/>
      <c r="GT476" s="29"/>
      <c r="GU476" s="29"/>
      <c r="GV476" s="29"/>
      <c r="GW476" s="29"/>
      <c r="GX476" s="29"/>
      <c r="GY476" s="29"/>
      <c r="GZ476" s="29"/>
      <c r="HA476" s="29"/>
      <c r="HB476" s="29"/>
      <c r="HC476" s="29"/>
      <c r="HD476" s="29"/>
      <c r="HE476" s="29"/>
      <c r="HF476" s="29"/>
      <c r="HG476" s="29"/>
      <c r="HH476" s="29"/>
      <c r="HI476" s="29"/>
      <c r="HJ476" s="29"/>
      <c r="HK476" s="29"/>
      <c r="HL476" s="29"/>
      <c r="HM476" s="29"/>
      <c r="HN476" s="29"/>
      <c r="HO476" s="29"/>
      <c r="HP476" s="29"/>
      <c r="HQ476" s="29"/>
      <c r="HR476" s="29"/>
      <c r="HS476" s="29"/>
      <c r="HT476" s="29"/>
      <c r="HU476" s="29"/>
      <c r="HV476" s="29"/>
      <c r="HW476" s="29"/>
      <c r="HX476" s="29"/>
      <c r="HY476" s="29"/>
      <c r="HZ476" s="29"/>
      <c r="IA476" s="29"/>
      <c r="IB476" s="29"/>
      <c r="IC476" s="29"/>
      <c r="ID476" s="29"/>
      <c r="IE476" s="29"/>
      <c r="IF476" s="29"/>
      <c r="IG476" s="29"/>
      <c r="IH476" s="29"/>
      <c r="II476" s="29"/>
      <c r="IJ476" s="29"/>
      <c r="IK476" s="29"/>
      <c r="IL476" s="29"/>
      <c r="IM476" s="29"/>
      <c r="IN476" s="29"/>
      <c r="IO476" s="29"/>
      <c r="IP476" s="29"/>
      <c r="IQ476" s="29"/>
      <c r="IR476" s="29"/>
      <c r="IS476" s="29"/>
      <c r="IT476" s="29"/>
      <c r="IU476" s="29"/>
      <c r="IV476" s="29"/>
      <c r="IW476" s="29"/>
      <c r="IX476" s="29"/>
      <c r="IY476" s="29"/>
      <c r="IZ476" s="29"/>
      <c r="JA476" s="29"/>
      <c r="JB476" s="29"/>
      <c r="JC476" s="29"/>
      <c r="JD476" s="29"/>
      <c r="JE476" s="29"/>
      <c r="JF476" s="29"/>
      <c r="JG476" s="29"/>
      <c r="JH476" s="29"/>
      <c r="JI476" s="29"/>
      <c r="JJ476" s="29"/>
      <c r="JK476" s="29"/>
      <c r="JL476" s="29"/>
      <c r="JM476" s="29"/>
      <c r="JN476" s="29"/>
      <c r="JO476" s="29"/>
      <c r="JP476" s="29"/>
      <c r="JQ476" s="29"/>
      <c r="JR476" s="29"/>
      <c r="JS476" s="29"/>
      <c r="JT476" s="29"/>
      <c r="JU476" s="29"/>
      <c r="JV476" s="29"/>
      <c r="JW476" s="29"/>
      <c r="JX476" s="29"/>
      <c r="JY476" s="29"/>
      <c r="JZ476" s="29"/>
      <c r="KA476" s="29"/>
      <c r="KB476" s="29"/>
      <c r="KC476" s="29"/>
      <c r="KD476" s="29"/>
      <c r="KE476" s="29"/>
      <c r="KF476" s="29"/>
      <c r="KG476" s="29"/>
      <c r="KH476" s="29"/>
      <c r="KI476" s="29"/>
      <c r="KJ476" s="29"/>
      <c r="KK476" s="29"/>
      <c r="KL476" s="29"/>
      <c r="KM476" s="29"/>
      <c r="KN476" s="29"/>
      <c r="KO476" s="29"/>
      <c r="KP476" s="29"/>
      <c r="KQ476" s="29"/>
      <c r="KR476" s="29"/>
      <c r="KS476" s="29"/>
      <c r="KT476" s="29"/>
      <c r="KU476" s="29"/>
      <c r="KV476" s="29"/>
      <c r="KW476" s="29"/>
      <c r="KX476" s="29"/>
      <c r="KY476" s="29"/>
      <c r="KZ476" s="29"/>
      <c r="LA476" s="29"/>
      <c r="LB476" s="29"/>
      <c r="LC476" s="29"/>
      <c r="LD476" s="29"/>
      <c r="LE476" s="29"/>
      <c r="LF476" s="29"/>
      <c r="LG476" s="29"/>
      <c r="LH476" s="29"/>
      <c r="LI476" s="29"/>
      <c r="LJ476" s="29"/>
      <c r="LK476" s="29"/>
      <c r="LL476" s="29"/>
      <c r="LM476" s="29"/>
      <c r="LN476" s="29"/>
      <c r="LO476" s="29"/>
      <c r="LP476" s="29"/>
      <c r="LQ476" s="29"/>
      <c r="LR476" s="29"/>
      <c r="LS476" s="29"/>
      <c r="LT476" s="29"/>
      <c r="LU476" s="29"/>
      <c r="LV476" s="29"/>
      <c r="LW476" s="29"/>
      <c r="LX476" s="29"/>
      <c r="LY476" s="29"/>
      <c r="LZ476" s="29"/>
      <c r="MA476" s="29"/>
      <c r="MB476" s="29"/>
      <c r="MC476" s="29"/>
      <c r="MD476" s="29"/>
      <c r="ME476" s="29"/>
      <c r="MF476" s="29"/>
      <c r="MG476" s="29"/>
      <c r="MH476" s="29"/>
      <c r="MI476" s="29"/>
      <c r="MJ476" s="29"/>
      <c r="MK476" s="29"/>
      <c r="ML476" s="29"/>
      <c r="MM476" s="29"/>
      <c r="MN476" s="29"/>
      <c r="MO476" s="29"/>
      <c r="MP476" s="29"/>
      <c r="MQ476" s="29"/>
      <c r="MR476" s="29"/>
      <c r="MS476" s="29"/>
      <c r="MT476" s="29"/>
      <c r="MU476" s="29"/>
      <c r="MV476" s="29"/>
      <c r="MW476" s="29"/>
      <c r="MX476" s="29"/>
      <c r="MY476" s="29"/>
      <c r="MZ476" s="29"/>
      <c r="NA476" s="29"/>
      <c r="NB476" s="29"/>
      <c r="NC476" s="29"/>
      <c r="ND476" s="29"/>
      <c r="NE476" s="29"/>
      <c r="NF476" s="29"/>
      <c r="NG476" s="29"/>
      <c r="NH476" s="29"/>
      <c r="NI476" s="29"/>
      <c r="NJ476" s="29"/>
      <c r="NK476" s="29"/>
      <c r="NL476" s="29"/>
      <c r="NM476" s="29"/>
      <c r="NN476" s="29"/>
      <c r="NO476" s="29"/>
      <c r="NP476" s="29"/>
      <c r="NQ476" s="29"/>
      <c r="NR476" s="29"/>
      <c r="NS476" s="29"/>
      <c r="NT476" s="29"/>
      <c r="NU476" s="29"/>
      <c r="NV476" s="29"/>
      <c r="NW476" s="29"/>
      <c r="NX476" s="29"/>
      <c r="NY476" s="29"/>
      <c r="NZ476" s="29"/>
      <c r="OA476" s="29"/>
      <c r="OB476" s="29"/>
      <c r="OC476" s="29"/>
      <c r="OD476" s="29"/>
      <c r="OE476" s="29"/>
      <c r="OF476" s="29"/>
      <c r="OG476" s="29"/>
      <c r="OH476" s="29"/>
      <c r="OI476" s="29"/>
      <c r="OJ476" s="29"/>
      <c r="OK476" s="29"/>
      <c r="OL476" s="29"/>
      <c r="OM476" s="29"/>
      <c r="ON476" s="29"/>
      <c r="OO476" s="29"/>
      <c r="OP476" s="29"/>
      <c r="OQ476" s="29"/>
      <c r="OR476" s="29"/>
      <c r="OS476" s="29"/>
      <c r="OT476" s="29"/>
      <c r="OU476" s="29"/>
      <c r="OV476" s="29"/>
      <c r="OW476" s="29"/>
      <c r="OX476" s="29"/>
      <c r="OY476" s="29"/>
      <c r="OZ476" s="29"/>
      <c r="PA476" s="29"/>
      <c r="PB476" s="29"/>
      <c r="PC476" s="29"/>
      <c r="PD476" s="29"/>
      <c r="PE476" s="29"/>
      <c r="PF476" s="29"/>
      <c r="PG476" s="29"/>
      <c r="PH476" s="29"/>
      <c r="PI476" s="29"/>
      <c r="PJ476" s="29"/>
      <c r="PK476" s="29"/>
      <c r="PL476" s="29"/>
      <c r="PM476" s="29"/>
      <c r="PN476" s="29"/>
      <c r="PO476" s="29"/>
      <c r="PP476" s="29"/>
      <c r="PQ476" s="29"/>
      <c r="PR476" s="29"/>
      <c r="PS476" s="29"/>
      <c r="PT476" s="29"/>
      <c r="PU476" s="29"/>
      <c r="PV476" s="29"/>
      <c r="PW476" s="29"/>
      <c r="PX476" s="29"/>
      <c r="PY476" s="29"/>
      <c r="PZ476" s="29"/>
      <c r="QA476" s="29"/>
      <c r="QB476" s="29"/>
      <c r="QC476" s="29"/>
      <c r="QD476" s="29"/>
      <c r="QE476" s="29"/>
      <c r="QF476" s="29"/>
      <c r="QG476" s="29"/>
      <c r="QH476" s="29"/>
      <c r="QI476" s="29"/>
      <c r="QJ476" s="29"/>
      <c r="QK476" s="29"/>
      <c r="QL476" s="29"/>
      <c r="QM476" s="29"/>
      <c r="QN476" s="29"/>
      <c r="QO476" s="29"/>
      <c r="QP476" s="29"/>
      <c r="QQ476" s="29"/>
      <c r="QR476" s="29"/>
      <c r="QS476" s="29"/>
      <c r="QT476" s="29"/>
      <c r="QU476" s="29"/>
      <c r="QV476" s="29"/>
      <c r="QW476" s="29"/>
      <c r="QX476" s="29"/>
      <c r="QY476" s="29"/>
      <c r="QZ476" s="29"/>
      <c r="RA476" s="29"/>
      <c r="RB476" s="29"/>
      <c r="RC476" s="29"/>
      <c r="RD476" s="29"/>
      <c r="RE476" s="29"/>
      <c r="RF476" s="29"/>
      <c r="RG476" s="29"/>
      <c r="RH476" s="29"/>
      <c r="RI476" s="29"/>
      <c r="RJ476" s="29"/>
      <c r="RK476" s="29"/>
      <c r="RL476" s="29"/>
      <c r="RM476" s="29"/>
      <c r="RN476" s="29"/>
      <c r="RO476" s="29"/>
      <c r="RP476" s="29"/>
      <c r="RQ476" s="29"/>
      <c r="RR476" s="29"/>
      <c r="RS476" s="29"/>
      <c r="RT476" s="29"/>
      <c r="RU476" s="29"/>
      <c r="RV476" s="29"/>
      <c r="RW476" s="29"/>
      <c r="RX476" s="29"/>
      <c r="RY476" s="29"/>
      <c r="RZ476" s="29"/>
      <c r="SA476" s="29"/>
      <c r="SB476" s="29"/>
      <c r="SC476" s="29"/>
      <c r="SD476" s="29"/>
      <c r="SE476" s="29"/>
      <c r="SF476" s="29"/>
      <c r="SG476" s="29"/>
      <c r="SH476" s="29"/>
      <c r="SI476" s="29"/>
      <c r="SJ476" s="29"/>
      <c r="SK476" s="29"/>
      <c r="SL476" s="29"/>
      <c r="SM476" s="29"/>
      <c r="SN476" s="29"/>
      <c r="SO476" s="29"/>
      <c r="SP476" s="29"/>
      <c r="SQ476" s="29"/>
      <c r="SR476" s="29"/>
      <c r="SS476" s="29"/>
      <c r="ST476" s="29"/>
      <c r="SU476" s="29"/>
      <c r="SV476" s="29"/>
      <c r="SW476" s="29"/>
      <c r="SX476" s="29"/>
      <c r="SY476" s="29"/>
      <c r="SZ476" s="29"/>
      <c r="TA476" s="29"/>
      <c r="TB476" s="29"/>
      <c r="TC476" s="29"/>
      <c r="TD476" s="29"/>
      <c r="TE476" s="29"/>
      <c r="TF476" s="29"/>
      <c r="TG476" s="29"/>
      <c r="TH476" s="29"/>
      <c r="TI476" s="29"/>
      <c r="TJ476" s="29"/>
      <c r="TK476" s="29"/>
      <c r="TL476" s="29"/>
      <c r="TM476" s="29"/>
      <c r="TN476" s="29"/>
      <c r="TO476" s="29"/>
      <c r="TP476" s="29"/>
      <c r="TQ476" s="29"/>
      <c r="TR476" s="29"/>
      <c r="TS476" s="29"/>
      <c r="TT476" s="29"/>
      <c r="TU476" s="29"/>
      <c r="TV476" s="29"/>
      <c r="TW476" s="29"/>
      <c r="TX476" s="29"/>
      <c r="TY476" s="29"/>
      <c r="TZ476" s="29"/>
      <c r="UA476" s="29"/>
      <c r="UB476" s="29"/>
      <c r="UC476" s="29"/>
      <c r="UD476" s="29"/>
      <c r="UE476" s="29"/>
      <c r="UF476" s="29"/>
      <c r="UG476" s="29"/>
      <c r="UH476" s="29"/>
      <c r="UI476" s="29"/>
      <c r="UJ476" s="29"/>
      <c r="UK476" s="29"/>
      <c r="UL476" s="29"/>
      <c r="UM476" s="29"/>
      <c r="UN476" s="29"/>
      <c r="UO476" s="29"/>
      <c r="UP476" s="29"/>
      <c r="UQ476" s="29"/>
      <c r="UR476" s="29"/>
      <c r="US476" s="29"/>
      <c r="UT476" s="29"/>
      <c r="UU476" s="29"/>
      <c r="UV476" s="29"/>
      <c r="UW476" s="29"/>
      <c r="UX476" s="29"/>
      <c r="UY476" s="29"/>
      <c r="UZ476" s="29"/>
      <c r="VA476" s="29"/>
      <c r="VB476" s="29"/>
      <c r="VC476" s="29"/>
      <c r="VD476" s="29"/>
      <c r="VE476" s="29"/>
      <c r="VF476" s="29"/>
      <c r="VG476" s="29"/>
      <c r="VH476" s="29"/>
      <c r="VI476" s="29"/>
      <c r="VJ476" s="29"/>
      <c r="VK476" s="29"/>
      <c r="VL476" s="29"/>
      <c r="VM476" s="29"/>
      <c r="VN476" s="29"/>
      <c r="VO476" s="29"/>
      <c r="VP476" s="29"/>
      <c r="VQ476" s="29"/>
      <c r="VR476" s="29"/>
      <c r="VS476" s="29"/>
      <c r="VT476" s="29"/>
      <c r="VU476" s="29"/>
      <c r="VV476" s="29"/>
      <c r="VW476" s="29"/>
      <c r="VX476" s="29"/>
      <c r="VY476" s="29"/>
      <c r="VZ476" s="29"/>
      <c r="WA476" s="29"/>
      <c r="WB476" s="29"/>
      <c r="WC476" s="29"/>
      <c r="WD476" s="29"/>
      <c r="WE476" s="29"/>
      <c r="WF476" s="29"/>
      <c r="WG476" s="29"/>
      <c r="WH476" s="29"/>
      <c r="WI476" s="29"/>
      <c r="WJ476" s="29"/>
      <c r="WK476" s="29"/>
      <c r="WL476" s="29"/>
      <c r="WM476" s="29"/>
      <c r="WN476" s="29"/>
      <c r="WO476" s="29"/>
      <c r="WP476" s="29"/>
      <c r="WQ476" s="29"/>
      <c r="WR476" s="29"/>
      <c r="WS476" s="29"/>
      <c r="WT476" s="29"/>
      <c r="WU476" s="29"/>
      <c r="WV476" s="29"/>
      <c r="WW476" s="29"/>
      <c r="WX476" s="29"/>
      <c r="WY476" s="29"/>
      <c r="WZ476" s="29"/>
      <c r="XA476" s="29"/>
      <c r="XB476" s="29"/>
      <c r="XC476" s="29"/>
      <c r="XD476" s="29"/>
      <c r="XE476" s="29"/>
      <c r="XF476" s="29"/>
      <c r="XG476" s="29"/>
      <c r="XH476" s="29"/>
      <c r="XI476" s="29"/>
      <c r="XJ476" s="29"/>
      <c r="XK476" s="29"/>
      <c r="XL476" s="29"/>
      <c r="XM476" s="29"/>
      <c r="XN476" s="29"/>
      <c r="XO476" s="29"/>
      <c r="XP476" s="29"/>
      <c r="XQ476" s="29"/>
      <c r="XR476" s="29"/>
      <c r="XS476" s="29"/>
      <c r="XT476" s="29"/>
      <c r="XU476" s="29"/>
      <c r="XV476" s="29"/>
      <c r="XW476" s="29"/>
      <c r="XX476" s="29"/>
      <c r="XY476" s="29"/>
      <c r="XZ476" s="29"/>
      <c r="YA476" s="29"/>
      <c r="YB476" s="29"/>
      <c r="YC476" s="29"/>
      <c r="YD476" s="29"/>
      <c r="YE476" s="29"/>
      <c r="YF476" s="29"/>
      <c r="YG476" s="29"/>
      <c r="YH476" s="29"/>
      <c r="YI476" s="29"/>
      <c r="YJ476" s="29"/>
      <c r="YK476" s="29"/>
      <c r="YL476" s="29"/>
      <c r="YM476" s="29"/>
      <c r="YN476" s="29"/>
      <c r="YO476" s="29"/>
      <c r="YP476" s="29"/>
      <c r="YQ476" s="29"/>
      <c r="YR476" s="29"/>
      <c r="YS476" s="29"/>
      <c r="YT476" s="29"/>
      <c r="YU476" s="29"/>
      <c r="YV476" s="29"/>
      <c r="YW476" s="29"/>
      <c r="YX476" s="29"/>
      <c r="YY476" s="29"/>
      <c r="YZ476" s="29"/>
      <c r="ZA476" s="29"/>
      <c r="ZB476" s="29"/>
      <c r="ZC476" s="29"/>
      <c r="ZD476" s="29"/>
      <c r="ZE476" s="29"/>
      <c r="ZF476" s="29"/>
      <c r="ZG476" s="29"/>
      <c r="ZH476" s="29"/>
      <c r="ZI476" s="29"/>
      <c r="ZJ476" s="29"/>
      <c r="ZK476" s="29"/>
      <c r="ZL476" s="29"/>
      <c r="ZM476" s="29"/>
      <c r="ZN476" s="29"/>
      <c r="ZO476" s="29"/>
      <c r="ZP476" s="29"/>
      <c r="ZQ476" s="29"/>
      <c r="ZR476" s="29"/>
      <c r="ZS476" s="29"/>
      <c r="ZT476" s="29"/>
      <c r="ZU476" s="29"/>
      <c r="ZV476" s="29"/>
      <c r="ZW476" s="29"/>
      <c r="ZX476" s="29"/>
      <c r="ZY476" s="29"/>
      <c r="ZZ476" s="29"/>
      <c r="AAA476" s="29"/>
      <c r="AAB476" s="29"/>
      <c r="AAC476" s="29"/>
      <c r="AAD476" s="29"/>
      <c r="AAE476" s="29"/>
      <c r="AAF476" s="29"/>
      <c r="AAG476" s="29"/>
      <c r="AAH476" s="29"/>
      <c r="AAI476" s="29"/>
      <c r="AAJ476" s="29"/>
      <c r="AAK476" s="29"/>
      <c r="AAL476" s="29"/>
      <c r="AAM476" s="29"/>
      <c r="AAN476" s="29"/>
      <c r="AAO476" s="29"/>
      <c r="AAP476" s="29"/>
      <c r="AAQ476" s="29"/>
      <c r="AAR476" s="29"/>
      <c r="AAS476" s="29"/>
      <c r="AAT476" s="29"/>
      <c r="AAU476" s="29"/>
      <c r="AAV476" s="29"/>
      <c r="AAW476" s="29"/>
      <c r="AAX476" s="29"/>
      <c r="AAY476" s="29"/>
      <c r="AAZ476" s="29"/>
      <c r="ABA476" s="29"/>
      <c r="ABB476" s="29"/>
      <c r="ABC476" s="29"/>
      <c r="ABD476" s="29"/>
      <c r="ABE476" s="29"/>
      <c r="ABF476" s="29"/>
      <c r="ABG476" s="29"/>
      <c r="ABH476" s="29"/>
      <c r="ABI476" s="29"/>
      <c r="ABJ476" s="29"/>
      <c r="ABK476" s="29"/>
      <c r="ABL476" s="29"/>
      <c r="ABM476" s="29"/>
      <c r="ABN476" s="29"/>
      <c r="ABO476" s="29"/>
      <c r="ABP476" s="29"/>
      <c r="ABQ476" s="29"/>
      <c r="ABR476" s="29"/>
      <c r="ABS476" s="29"/>
      <c r="ABT476" s="29"/>
      <c r="ABU476" s="29"/>
      <c r="ABV476" s="29"/>
      <c r="ABW476" s="29"/>
      <c r="ABX476" s="29"/>
      <c r="ABY476" s="29"/>
      <c r="ABZ476" s="29"/>
      <c r="ACA476" s="29"/>
      <c r="ACB476" s="29"/>
      <c r="ACC476" s="29"/>
      <c r="ACD476" s="29"/>
      <c r="ACE476" s="29"/>
      <c r="ACF476" s="29"/>
      <c r="ACG476" s="29"/>
      <c r="ACH476" s="29"/>
      <c r="ACI476" s="29"/>
      <c r="ACJ476" s="29"/>
      <c r="ACK476" s="29"/>
      <c r="ACL476" s="29"/>
      <c r="ACM476" s="29"/>
      <c r="ACN476" s="29"/>
      <c r="ACO476" s="29"/>
      <c r="ACP476" s="29"/>
      <c r="ACQ476" s="29"/>
      <c r="ACR476" s="29"/>
      <c r="ACS476" s="29"/>
      <c r="ACT476" s="29"/>
      <c r="ACU476" s="29"/>
      <c r="ACV476" s="29"/>
      <c r="ACW476" s="29"/>
      <c r="ACX476" s="29"/>
      <c r="ACY476" s="29"/>
      <c r="ACZ476" s="29"/>
      <c r="ADA476" s="29"/>
      <c r="ADB476" s="29"/>
      <c r="ADC476" s="29"/>
      <c r="ADD476" s="29"/>
      <c r="ADE476" s="29"/>
      <c r="ADF476" s="29"/>
      <c r="ADG476" s="29"/>
      <c r="ADH476" s="29"/>
      <c r="ADI476" s="29"/>
      <c r="ADJ476" s="29"/>
      <c r="ADK476" s="29"/>
      <c r="ADL476" s="29"/>
      <c r="ADM476" s="29"/>
      <c r="ADN476" s="29"/>
      <c r="ADO476" s="29"/>
      <c r="ADP476" s="29"/>
      <c r="ADQ476" s="29"/>
      <c r="ADR476" s="29"/>
      <c r="ADS476" s="29"/>
      <c r="ADT476" s="29"/>
      <c r="ADU476" s="29"/>
      <c r="ADV476" s="29"/>
      <c r="ADW476" s="29"/>
      <c r="ADX476" s="29"/>
      <c r="ADY476" s="29"/>
      <c r="ADZ476" s="29"/>
      <c r="AEA476" s="29"/>
      <c r="AEB476" s="29"/>
      <c r="AEC476" s="29"/>
      <c r="AED476" s="29"/>
      <c r="AEE476" s="29"/>
      <c r="AEF476" s="29"/>
      <c r="AEG476" s="29"/>
      <c r="AEH476" s="29"/>
      <c r="AEI476" s="29"/>
      <c r="AEJ476" s="29"/>
      <c r="AEK476" s="29"/>
      <c r="AEL476" s="29"/>
      <c r="AEM476" s="29"/>
      <c r="AEN476" s="29"/>
      <c r="AEO476" s="29"/>
      <c r="AEP476" s="29"/>
      <c r="AEQ476" s="29"/>
      <c r="AER476" s="29"/>
      <c r="AES476" s="29"/>
      <c r="AET476" s="29"/>
      <c r="AEU476" s="29"/>
      <c r="AEV476" s="29"/>
      <c r="AEW476" s="29"/>
      <c r="AEX476" s="29"/>
      <c r="AEY476" s="29"/>
      <c r="AEZ476" s="29"/>
      <c r="AFA476" s="29"/>
      <c r="AFB476" s="29"/>
      <c r="AFC476" s="29"/>
      <c r="AFD476" s="29"/>
      <c r="AFE476" s="29"/>
      <c r="AFF476" s="29"/>
      <c r="AFG476" s="29"/>
      <c r="AFH476" s="29"/>
      <c r="AFI476" s="29"/>
      <c r="AFJ476" s="29"/>
      <c r="AFK476" s="29"/>
      <c r="AFL476" s="29"/>
      <c r="AFM476" s="29"/>
      <c r="AFN476" s="29"/>
      <c r="AFO476" s="29"/>
      <c r="AFP476" s="29"/>
      <c r="AFQ476" s="29"/>
      <c r="AFR476" s="29"/>
      <c r="AFS476" s="29"/>
      <c r="AFT476" s="29"/>
      <c r="AFU476" s="29"/>
      <c r="AFV476" s="29"/>
      <c r="AFW476" s="29"/>
      <c r="AFX476" s="29"/>
      <c r="AFY476" s="29"/>
      <c r="AFZ476" s="29"/>
      <c r="AGA476" s="29"/>
      <c r="AGB476" s="29"/>
      <c r="AGC476" s="29"/>
      <c r="AGD476" s="29"/>
      <c r="AGE476" s="29"/>
      <c r="AGF476" s="29"/>
      <c r="AGG476" s="29"/>
      <c r="AGH476" s="29"/>
      <c r="AGI476" s="29"/>
      <c r="AGJ476" s="29"/>
      <c r="AGK476" s="29"/>
      <c r="AGL476" s="29"/>
      <c r="AGM476" s="29"/>
      <c r="AGN476" s="29"/>
      <c r="AGO476" s="29"/>
      <c r="AGP476" s="29"/>
      <c r="AGQ476" s="29"/>
      <c r="AGR476" s="29"/>
      <c r="AGS476" s="29"/>
      <c r="AGT476" s="29"/>
      <c r="AGU476" s="29"/>
      <c r="AGV476" s="29"/>
      <c r="AGW476" s="29"/>
      <c r="AGX476" s="29"/>
      <c r="AGY476" s="29"/>
      <c r="AGZ476" s="29"/>
      <c r="AHA476" s="29"/>
      <c r="AHB476" s="29"/>
      <c r="AHC476" s="29"/>
      <c r="AHD476" s="29"/>
      <c r="AHE476" s="29"/>
      <c r="AHF476" s="29"/>
      <c r="AHG476" s="29"/>
      <c r="AHH476" s="29"/>
      <c r="AHI476" s="29"/>
      <c r="AHJ476" s="29"/>
      <c r="AHK476" s="29"/>
      <c r="AHL476" s="29"/>
      <c r="AHM476" s="29"/>
      <c r="AHN476" s="29"/>
      <c r="AHO476" s="29"/>
      <c r="AHP476" s="29"/>
      <c r="AHQ476" s="29"/>
      <c r="AHR476" s="29"/>
      <c r="AHS476" s="29"/>
      <c r="AHT476" s="29"/>
      <c r="AHU476" s="29"/>
      <c r="AHV476" s="29"/>
      <c r="AHW476" s="29"/>
      <c r="AHX476" s="29"/>
      <c r="AHY476" s="29"/>
      <c r="AHZ476" s="29"/>
      <c r="AIA476" s="29"/>
      <c r="AIB476" s="29"/>
      <c r="AIC476" s="29"/>
      <c r="AID476" s="29"/>
      <c r="AIE476" s="29"/>
      <c r="AIF476" s="29"/>
      <c r="AIG476" s="29"/>
      <c r="AIH476" s="29"/>
      <c r="AII476" s="29"/>
      <c r="AIJ476" s="29"/>
      <c r="AIK476" s="29"/>
      <c r="AIL476" s="29"/>
      <c r="AIM476" s="29"/>
      <c r="AIN476" s="29"/>
      <c r="AIO476" s="29"/>
      <c r="AIP476" s="29"/>
      <c r="AIQ476" s="29"/>
      <c r="AIR476" s="29"/>
      <c r="AIS476" s="29"/>
      <c r="AIT476" s="29"/>
      <c r="AIU476" s="29"/>
      <c r="AIV476" s="29"/>
      <c r="AIW476" s="29"/>
      <c r="AIX476" s="29"/>
      <c r="AIY476" s="29"/>
      <c r="AIZ476" s="29"/>
      <c r="AJA476" s="29"/>
      <c r="AJB476" s="29"/>
      <c r="AJC476" s="29"/>
      <c r="AJD476" s="29"/>
      <c r="AJE476" s="29"/>
      <c r="AJF476" s="29"/>
      <c r="AJG476" s="29"/>
      <c r="AJH476" s="29"/>
      <c r="AJI476" s="29"/>
      <c r="AJJ476" s="29"/>
      <c r="AJK476" s="29"/>
      <c r="AJL476" s="29"/>
      <c r="AJM476" s="29"/>
      <c r="AJN476" s="29"/>
      <c r="AJO476" s="29"/>
      <c r="AJP476" s="29"/>
      <c r="AJQ476" s="29"/>
      <c r="AJR476" s="29"/>
      <c r="AJS476" s="29"/>
      <c r="AJT476" s="29"/>
      <c r="AJU476" s="29"/>
      <c r="AJV476" s="29"/>
      <c r="AJW476" s="29"/>
      <c r="AJX476" s="29"/>
      <c r="AJY476" s="29"/>
      <c r="AJZ476" s="29"/>
      <c r="AKA476" s="29"/>
      <c r="AKB476" s="29"/>
      <c r="AKC476" s="29"/>
      <c r="AKD476" s="29"/>
      <c r="AKE476" s="29"/>
      <c r="AKF476" s="29"/>
      <c r="AKG476" s="29"/>
      <c r="AKH476" s="29"/>
      <c r="AKI476" s="29"/>
      <c r="AKJ476" s="29"/>
      <c r="AKK476" s="29"/>
      <c r="AKL476" s="29"/>
      <c r="AKM476" s="29"/>
      <c r="AKN476" s="29"/>
      <c r="AKO476" s="29"/>
      <c r="AKP476" s="29"/>
      <c r="AKQ476" s="29"/>
      <c r="AKR476" s="29"/>
      <c r="AKS476" s="29"/>
      <c r="AKT476" s="29"/>
      <c r="AKU476" s="29"/>
      <c r="AKV476" s="29"/>
      <c r="AKW476" s="29"/>
      <c r="AKX476" s="29"/>
      <c r="AKY476" s="29"/>
      <c r="AKZ476" s="29"/>
      <c r="ALA476" s="29"/>
      <c r="ALB476" s="29"/>
      <c r="ALC476" s="29"/>
      <c r="ALD476" s="29"/>
      <c r="ALE476" s="29"/>
      <c r="ALF476" s="29"/>
      <c r="ALG476" s="29"/>
      <c r="ALH476" s="29"/>
      <c r="ALI476" s="29"/>
      <c r="ALJ476" s="29"/>
      <c r="ALK476" s="29"/>
      <c r="ALL476" s="29"/>
      <c r="ALM476" s="29"/>
      <c r="ALN476" s="29"/>
      <c r="ALO476" s="29"/>
      <c r="ALP476" s="29"/>
      <c r="ALQ476" s="29"/>
      <c r="ALR476" s="29"/>
      <c r="ALS476" s="29"/>
      <c r="ALT476" s="29"/>
      <c r="ALU476" s="29"/>
      <c r="ALV476" s="29"/>
      <c r="ALW476" s="29"/>
      <c r="ALX476" s="29"/>
      <c r="ALY476" s="29"/>
      <c r="ALZ476" s="29"/>
      <c r="AMA476" s="29"/>
      <c r="AMB476" s="29"/>
      <c r="AMC476" s="29"/>
      <c r="AMD476" s="29"/>
      <c r="AME476" s="29"/>
      <c r="AMF476" s="29"/>
      <c r="AMG476" s="29"/>
      <c r="AMH476" s="29"/>
      <c r="AMI476" s="29"/>
      <c r="AMJ476" s="29"/>
    </row>
    <row r="477" spans="1:1024" s="37" customFormat="1" ht="40.15" customHeight="1">
      <c r="A477" s="451"/>
      <c r="B477" s="453"/>
      <c r="C477" s="390"/>
      <c r="D477" s="449"/>
      <c r="E477" s="485"/>
      <c r="F477" s="483"/>
      <c r="G477" s="483"/>
      <c r="H477" s="483"/>
      <c r="I477" s="487"/>
      <c r="J477" s="483"/>
      <c r="K477" s="483"/>
      <c r="L477" s="483"/>
      <c r="M477" s="483"/>
      <c r="N477" s="355" t="s">
        <v>71</v>
      </c>
      <c r="O477" s="355">
        <v>160</v>
      </c>
      <c r="P477" s="355">
        <v>16</v>
      </c>
      <c r="Q477" s="483"/>
      <c r="R477" s="483"/>
      <c r="S477" s="483"/>
      <c r="T477" s="483"/>
      <c r="U477" s="362"/>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c r="AZ477" s="29"/>
      <c r="BA477" s="29"/>
      <c r="BB477" s="29"/>
      <c r="BC477" s="29"/>
      <c r="BD477" s="29"/>
      <c r="BE477" s="29"/>
      <c r="BF477" s="29"/>
      <c r="BG477" s="29"/>
      <c r="BH477" s="29"/>
      <c r="BI477" s="29"/>
      <c r="BJ477" s="29"/>
      <c r="BK477" s="29"/>
      <c r="BL477" s="29"/>
      <c r="BM477" s="29"/>
      <c r="BN477" s="29"/>
      <c r="BO477" s="29"/>
      <c r="BP477" s="29"/>
      <c r="BQ477" s="29"/>
      <c r="BR477" s="29"/>
      <c r="BS477" s="29"/>
      <c r="BT477" s="29"/>
      <c r="BU477" s="29"/>
      <c r="BV477" s="29"/>
      <c r="BW477" s="29"/>
      <c r="BX477" s="29"/>
      <c r="BY477" s="29"/>
      <c r="BZ477" s="29"/>
      <c r="CA477" s="29"/>
      <c r="CB477" s="29"/>
      <c r="CC477" s="29"/>
      <c r="CD477" s="29"/>
      <c r="CE477" s="29"/>
      <c r="CF477" s="29"/>
      <c r="CG477" s="29"/>
      <c r="CH477" s="29"/>
      <c r="CI477" s="29"/>
      <c r="CJ477" s="29"/>
      <c r="CK477" s="29"/>
      <c r="CL477" s="29"/>
      <c r="CM477" s="29"/>
      <c r="CN477" s="29"/>
      <c r="CO477" s="29"/>
      <c r="CP477" s="29"/>
      <c r="CQ477" s="29"/>
      <c r="CR477" s="29"/>
      <c r="CS477" s="29"/>
      <c r="CT477" s="29"/>
      <c r="CU477" s="29"/>
      <c r="CV477" s="29"/>
      <c r="CW477" s="29"/>
      <c r="CX477" s="29"/>
      <c r="CY477" s="29"/>
      <c r="CZ477" s="29"/>
      <c r="DA477" s="29"/>
      <c r="DB477" s="29"/>
      <c r="DC477" s="29"/>
      <c r="DD477" s="29"/>
      <c r="DE477" s="29"/>
      <c r="DF477" s="29"/>
      <c r="DG477" s="29"/>
      <c r="DH477" s="29"/>
      <c r="DI477" s="29"/>
      <c r="DJ477" s="29"/>
      <c r="DK477" s="29"/>
      <c r="DL477" s="29"/>
      <c r="DM477" s="29"/>
      <c r="DN477" s="29"/>
      <c r="DO477" s="29"/>
      <c r="DP477" s="29"/>
      <c r="DQ477" s="29"/>
      <c r="DR477" s="29"/>
      <c r="DS477" s="29"/>
      <c r="DT477" s="29"/>
      <c r="DU477" s="29"/>
      <c r="DV477" s="29"/>
      <c r="DW477" s="29"/>
      <c r="DX477" s="29"/>
      <c r="DY477" s="29"/>
      <c r="DZ477" s="29"/>
      <c r="EA477" s="29"/>
      <c r="EB477" s="29"/>
      <c r="EC477" s="29"/>
      <c r="ED477" s="29"/>
      <c r="EE477" s="29"/>
      <c r="EF477" s="29"/>
      <c r="EG477" s="29"/>
      <c r="EH477" s="29"/>
      <c r="EI477" s="29"/>
      <c r="EJ477" s="29"/>
      <c r="EK477" s="29"/>
      <c r="EL477" s="29"/>
      <c r="EM477" s="29"/>
      <c r="EN477" s="29"/>
      <c r="EO477" s="29"/>
      <c r="EP477" s="29"/>
      <c r="EQ477" s="29"/>
      <c r="ER477" s="29"/>
      <c r="ES477" s="29"/>
      <c r="ET477" s="29"/>
      <c r="EU477" s="29"/>
      <c r="EV477" s="29"/>
      <c r="EW477" s="29"/>
      <c r="EX477" s="29"/>
      <c r="EY477" s="29"/>
      <c r="EZ477" s="29"/>
      <c r="FA477" s="29"/>
      <c r="FB477" s="29"/>
      <c r="FC477" s="29"/>
      <c r="FD477" s="29"/>
      <c r="FE477" s="29"/>
      <c r="FF477" s="29"/>
      <c r="FG477" s="29"/>
      <c r="FH477" s="29"/>
      <c r="FI477" s="29"/>
      <c r="FJ477" s="29"/>
      <c r="FK477" s="29"/>
      <c r="FL477" s="29"/>
      <c r="FM477" s="29"/>
      <c r="FN477" s="29"/>
      <c r="FO477" s="29"/>
      <c r="FP477" s="29"/>
      <c r="FQ477" s="29"/>
      <c r="FR477" s="29"/>
      <c r="FS477" s="29"/>
      <c r="FT477" s="29"/>
      <c r="FU477" s="29"/>
      <c r="FV477" s="29"/>
      <c r="FW477" s="29"/>
      <c r="FX477" s="29"/>
      <c r="FY477" s="29"/>
      <c r="FZ477" s="29"/>
      <c r="GA477" s="29"/>
      <c r="GB477" s="29"/>
      <c r="GC477" s="29"/>
      <c r="GD477" s="29"/>
      <c r="GE477" s="29"/>
      <c r="GF477" s="29"/>
      <c r="GG477" s="29"/>
      <c r="GH477" s="29"/>
      <c r="GI477" s="29"/>
      <c r="GJ477" s="29"/>
      <c r="GK477" s="29"/>
      <c r="GL477" s="29"/>
      <c r="GM477" s="29"/>
      <c r="GN477" s="29"/>
      <c r="GO477" s="29"/>
      <c r="GP477" s="29"/>
      <c r="GQ477" s="29"/>
      <c r="GR477" s="29"/>
      <c r="GS477" s="29"/>
      <c r="GT477" s="29"/>
      <c r="GU477" s="29"/>
      <c r="GV477" s="29"/>
      <c r="GW477" s="29"/>
      <c r="GX477" s="29"/>
      <c r="GY477" s="29"/>
      <c r="GZ477" s="29"/>
      <c r="HA477" s="29"/>
      <c r="HB477" s="29"/>
      <c r="HC477" s="29"/>
      <c r="HD477" s="29"/>
      <c r="HE477" s="29"/>
      <c r="HF477" s="29"/>
      <c r="HG477" s="29"/>
      <c r="HH477" s="29"/>
      <c r="HI477" s="29"/>
      <c r="HJ477" s="29"/>
      <c r="HK477" s="29"/>
      <c r="HL477" s="29"/>
      <c r="HM477" s="29"/>
      <c r="HN477" s="29"/>
      <c r="HO477" s="29"/>
      <c r="HP477" s="29"/>
      <c r="HQ477" s="29"/>
      <c r="HR477" s="29"/>
      <c r="HS477" s="29"/>
      <c r="HT477" s="29"/>
      <c r="HU477" s="29"/>
      <c r="HV477" s="29"/>
      <c r="HW477" s="29"/>
      <c r="HX477" s="29"/>
      <c r="HY477" s="29"/>
      <c r="HZ477" s="29"/>
      <c r="IA477" s="29"/>
      <c r="IB477" s="29"/>
      <c r="IC477" s="29"/>
      <c r="ID477" s="29"/>
      <c r="IE477" s="29"/>
      <c r="IF477" s="29"/>
      <c r="IG477" s="29"/>
      <c r="IH477" s="29"/>
      <c r="II477" s="29"/>
      <c r="IJ477" s="29"/>
      <c r="IK477" s="29"/>
      <c r="IL477" s="29"/>
      <c r="IM477" s="29"/>
      <c r="IN477" s="29"/>
      <c r="IO477" s="29"/>
      <c r="IP477" s="29"/>
      <c r="IQ477" s="29"/>
      <c r="IR477" s="29"/>
      <c r="IS477" s="29"/>
      <c r="IT477" s="29"/>
      <c r="IU477" s="29"/>
      <c r="IV477" s="29"/>
      <c r="IW477" s="29"/>
      <c r="IX477" s="29"/>
      <c r="IY477" s="29"/>
      <c r="IZ477" s="29"/>
      <c r="JA477" s="29"/>
      <c r="JB477" s="29"/>
      <c r="JC477" s="29"/>
      <c r="JD477" s="29"/>
      <c r="JE477" s="29"/>
      <c r="JF477" s="29"/>
      <c r="JG477" s="29"/>
      <c r="JH477" s="29"/>
      <c r="JI477" s="29"/>
      <c r="JJ477" s="29"/>
      <c r="JK477" s="29"/>
      <c r="JL477" s="29"/>
      <c r="JM477" s="29"/>
      <c r="JN477" s="29"/>
      <c r="JO477" s="29"/>
      <c r="JP477" s="29"/>
      <c r="JQ477" s="29"/>
      <c r="JR477" s="29"/>
      <c r="JS477" s="29"/>
      <c r="JT477" s="29"/>
      <c r="JU477" s="29"/>
      <c r="JV477" s="29"/>
      <c r="JW477" s="29"/>
      <c r="JX477" s="29"/>
      <c r="JY477" s="29"/>
      <c r="JZ477" s="29"/>
      <c r="KA477" s="29"/>
      <c r="KB477" s="29"/>
      <c r="KC477" s="29"/>
      <c r="KD477" s="29"/>
      <c r="KE477" s="29"/>
      <c r="KF477" s="29"/>
      <c r="KG477" s="29"/>
      <c r="KH477" s="29"/>
      <c r="KI477" s="29"/>
      <c r="KJ477" s="29"/>
      <c r="KK477" s="29"/>
      <c r="KL477" s="29"/>
      <c r="KM477" s="29"/>
      <c r="KN477" s="29"/>
      <c r="KO477" s="29"/>
      <c r="KP477" s="29"/>
      <c r="KQ477" s="29"/>
      <c r="KR477" s="29"/>
      <c r="KS477" s="29"/>
      <c r="KT477" s="29"/>
      <c r="KU477" s="29"/>
      <c r="KV477" s="29"/>
      <c r="KW477" s="29"/>
      <c r="KX477" s="29"/>
      <c r="KY477" s="29"/>
      <c r="KZ477" s="29"/>
      <c r="LA477" s="29"/>
      <c r="LB477" s="29"/>
      <c r="LC477" s="29"/>
      <c r="LD477" s="29"/>
      <c r="LE477" s="29"/>
      <c r="LF477" s="29"/>
      <c r="LG477" s="29"/>
      <c r="LH477" s="29"/>
      <c r="LI477" s="29"/>
      <c r="LJ477" s="29"/>
      <c r="LK477" s="29"/>
      <c r="LL477" s="29"/>
      <c r="LM477" s="29"/>
      <c r="LN477" s="29"/>
      <c r="LO477" s="29"/>
      <c r="LP477" s="29"/>
      <c r="LQ477" s="29"/>
      <c r="LR477" s="29"/>
      <c r="LS477" s="29"/>
      <c r="LT477" s="29"/>
      <c r="LU477" s="29"/>
      <c r="LV477" s="29"/>
      <c r="LW477" s="29"/>
      <c r="LX477" s="29"/>
      <c r="LY477" s="29"/>
      <c r="LZ477" s="29"/>
      <c r="MA477" s="29"/>
      <c r="MB477" s="29"/>
      <c r="MC477" s="29"/>
      <c r="MD477" s="29"/>
      <c r="ME477" s="29"/>
      <c r="MF477" s="29"/>
      <c r="MG477" s="29"/>
      <c r="MH477" s="29"/>
      <c r="MI477" s="29"/>
      <c r="MJ477" s="29"/>
      <c r="MK477" s="29"/>
      <c r="ML477" s="29"/>
      <c r="MM477" s="29"/>
      <c r="MN477" s="29"/>
      <c r="MO477" s="29"/>
      <c r="MP477" s="29"/>
      <c r="MQ477" s="29"/>
      <c r="MR477" s="29"/>
      <c r="MS477" s="29"/>
      <c r="MT477" s="29"/>
      <c r="MU477" s="29"/>
      <c r="MV477" s="29"/>
      <c r="MW477" s="29"/>
      <c r="MX477" s="29"/>
      <c r="MY477" s="29"/>
      <c r="MZ477" s="29"/>
      <c r="NA477" s="29"/>
      <c r="NB477" s="29"/>
      <c r="NC477" s="29"/>
      <c r="ND477" s="29"/>
      <c r="NE477" s="29"/>
      <c r="NF477" s="29"/>
      <c r="NG477" s="29"/>
      <c r="NH477" s="29"/>
      <c r="NI477" s="29"/>
      <c r="NJ477" s="29"/>
      <c r="NK477" s="29"/>
      <c r="NL477" s="29"/>
      <c r="NM477" s="29"/>
      <c r="NN477" s="29"/>
      <c r="NO477" s="29"/>
      <c r="NP477" s="29"/>
      <c r="NQ477" s="29"/>
      <c r="NR477" s="29"/>
      <c r="NS477" s="29"/>
      <c r="NT477" s="29"/>
      <c r="NU477" s="29"/>
      <c r="NV477" s="29"/>
      <c r="NW477" s="29"/>
      <c r="NX477" s="29"/>
      <c r="NY477" s="29"/>
      <c r="NZ477" s="29"/>
      <c r="OA477" s="29"/>
      <c r="OB477" s="29"/>
      <c r="OC477" s="29"/>
      <c r="OD477" s="29"/>
      <c r="OE477" s="29"/>
      <c r="OF477" s="29"/>
      <c r="OG477" s="29"/>
      <c r="OH477" s="29"/>
      <c r="OI477" s="29"/>
      <c r="OJ477" s="29"/>
      <c r="OK477" s="29"/>
      <c r="OL477" s="29"/>
      <c r="OM477" s="29"/>
      <c r="ON477" s="29"/>
      <c r="OO477" s="29"/>
      <c r="OP477" s="29"/>
      <c r="OQ477" s="29"/>
      <c r="OR477" s="29"/>
      <c r="OS477" s="29"/>
      <c r="OT477" s="29"/>
      <c r="OU477" s="29"/>
      <c r="OV477" s="29"/>
      <c r="OW477" s="29"/>
      <c r="OX477" s="29"/>
      <c r="OY477" s="29"/>
      <c r="OZ477" s="29"/>
      <c r="PA477" s="29"/>
      <c r="PB477" s="29"/>
      <c r="PC477" s="29"/>
      <c r="PD477" s="29"/>
      <c r="PE477" s="29"/>
      <c r="PF477" s="29"/>
      <c r="PG477" s="29"/>
      <c r="PH477" s="29"/>
      <c r="PI477" s="29"/>
      <c r="PJ477" s="29"/>
      <c r="PK477" s="29"/>
      <c r="PL477" s="29"/>
      <c r="PM477" s="29"/>
      <c r="PN477" s="29"/>
      <c r="PO477" s="29"/>
      <c r="PP477" s="29"/>
      <c r="PQ477" s="29"/>
      <c r="PR477" s="29"/>
      <c r="PS477" s="29"/>
      <c r="PT477" s="29"/>
      <c r="PU477" s="29"/>
      <c r="PV477" s="29"/>
      <c r="PW477" s="29"/>
      <c r="PX477" s="29"/>
      <c r="PY477" s="29"/>
      <c r="PZ477" s="29"/>
      <c r="QA477" s="29"/>
      <c r="QB477" s="29"/>
      <c r="QC477" s="29"/>
      <c r="QD477" s="29"/>
      <c r="QE477" s="29"/>
      <c r="QF477" s="29"/>
      <c r="QG477" s="29"/>
      <c r="QH477" s="29"/>
      <c r="QI477" s="29"/>
      <c r="QJ477" s="29"/>
      <c r="QK477" s="29"/>
      <c r="QL477" s="29"/>
      <c r="QM477" s="29"/>
      <c r="QN477" s="29"/>
      <c r="QO477" s="29"/>
      <c r="QP477" s="29"/>
      <c r="QQ477" s="29"/>
      <c r="QR477" s="29"/>
      <c r="QS477" s="29"/>
      <c r="QT477" s="29"/>
      <c r="QU477" s="29"/>
      <c r="QV477" s="29"/>
      <c r="QW477" s="29"/>
      <c r="QX477" s="29"/>
      <c r="QY477" s="29"/>
      <c r="QZ477" s="29"/>
      <c r="RA477" s="29"/>
      <c r="RB477" s="29"/>
      <c r="RC477" s="29"/>
      <c r="RD477" s="29"/>
      <c r="RE477" s="29"/>
      <c r="RF477" s="29"/>
      <c r="RG477" s="29"/>
      <c r="RH477" s="29"/>
      <c r="RI477" s="29"/>
      <c r="RJ477" s="29"/>
      <c r="RK477" s="29"/>
      <c r="RL477" s="29"/>
      <c r="RM477" s="29"/>
      <c r="RN477" s="29"/>
      <c r="RO477" s="29"/>
      <c r="RP477" s="29"/>
      <c r="RQ477" s="29"/>
      <c r="RR477" s="29"/>
      <c r="RS477" s="29"/>
      <c r="RT477" s="29"/>
      <c r="RU477" s="29"/>
      <c r="RV477" s="29"/>
      <c r="RW477" s="29"/>
      <c r="RX477" s="29"/>
      <c r="RY477" s="29"/>
      <c r="RZ477" s="29"/>
      <c r="SA477" s="29"/>
      <c r="SB477" s="29"/>
      <c r="SC477" s="29"/>
      <c r="SD477" s="29"/>
      <c r="SE477" s="29"/>
      <c r="SF477" s="29"/>
      <c r="SG477" s="29"/>
      <c r="SH477" s="29"/>
      <c r="SI477" s="29"/>
      <c r="SJ477" s="29"/>
      <c r="SK477" s="29"/>
      <c r="SL477" s="29"/>
      <c r="SM477" s="29"/>
      <c r="SN477" s="29"/>
      <c r="SO477" s="29"/>
      <c r="SP477" s="29"/>
      <c r="SQ477" s="29"/>
      <c r="SR477" s="29"/>
      <c r="SS477" s="29"/>
      <c r="ST477" s="29"/>
      <c r="SU477" s="29"/>
      <c r="SV477" s="29"/>
      <c r="SW477" s="29"/>
      <c r="SX477" s="29"/>
      <c r="SY477" s="29"/>
      <c r="SZ477" s="29"/>
      <c r="TA477" s="29"/>
      <c r="TB477" s="29"/>
      <c r="TC477" s="29"/>
      <c r="TD477" s="29"/>
      <c r="TE477" s="29"/>
      <c r="TF477" s="29"/>
      <c r="TG477" s="29"/>
      <c r="TH477" s="29"/>
      <c r="TI477" s="29"/>
      <c r="TJ477" s="29"/>
      <c r="TK477" s="29"/>
      <c r="TL477" s="29"/>
      <c r="TM477" s="29"/>
      <c r="TN477" s="29"/>
      <c r="TO477" s="29"/>
      <c r="TP477" s="29"/>
      <c r="TQ477" s="29"/>
      <c r="TR477" s="29"/>
      <c r="TS477" s="29"/>
      <c r="TT477" s="29"/>
      <c r="TU477" s="29"/>
      <c r="TV477" s="29"/>
      <c r="TW477" s="29"/>
      <c r="TX477" s="29"/>
      <c r="TY477" s="29"/>
      <c r="TZ477" s="29"/>
      <c r="UA477" s="29"/>
      <c r="UB477" s="29"/>
      <c r="UC477" s="29"/>
      <c r="UD477" s="29"/>
      <c r="UE477" s="29"/>
      <c r="UF477" s="29"/>
      <c r="UG477" s="29"/>
      <c r="UH477" s="29"/>
      <c r="UI477" s="29"/>
      <c r="UJ477" s="29"/>
      <c r="UK477" s="29"/>
      <c r="UL477" s="29"/>
      <c r="UM477" s="29"/>
      <c r="UN477" s="29"/>
      <c r="UO477" s="29"/>
      <c r="UP477" s="29"/>
      <c r="UQ477" s="29"/>
      <c r="UR477" s="29"/>
      <c r="US477" s="29"/>
      <c r="UT477" s="29"/>
      <c r="UU477" s="29"/>
      <c r="UV477" s="29"/>
      <c r="UW477" s="29"/>
      <c r="UX477" s="29"/>
      <c r="UY477" s="29"/>
      <c r="UZ477" s="29"/>
      <c r="VA477" s="29"/>
      <c r="VB477" s="29"/>
      <c r="VC477" s="29"/>
      <c r="VD477" s="29"/>
      <c r="VE477" s="29"/>
      <c r="VF477" s="29"/>
      <c r="VG477" s="29"/>
      <c r="VH477" s="29"/>
      <c r="VI477" s="29"/>
      <c r="VJ477" s="29"/>
      <c r="VK477" s="29"/>
      <c r="VL477" s="29"/>
      <c r="VM477" s="29"/>
      <c r="VN477" s="29"/>
      <c r="VO477" s="29"/>
      <c r="VP477" s="29"/>
      <c r="VQ477" s="29"/>
      <c r="VR477" s="29"/>
      <c r="VS477" s="29"/>
      <c r="VT477" s="29"/>
      <c r="VU477" s="29"/>
      <c r="VV477" s="29"/>
      <c r="VW477" s="29"/>
      <c r="VX477" s="29"/>
      <c r="VY477" s="29"/>
      <c r="VZ477" s="29"/>
      <c r="WA477" s="29"/>
      <c r="WB477" s="29"/>
      <c r="WC477" s="29"/>
      <c r="WD477" s="29"/>
      <c r="WE477" s="29"/>
      <c r="WF477" s="29"/>
      <c r="WG477" s="29"/>
      <c r="WH477" s="29"/>
      <c r="WI477" s="29"/>
      <c r="WJ477" s="29"/>
      <c r="WK477" s="29"/>
      <c r="WL477" s="29"/>
      <c r="WM477" s="29"/>
      <c r="WN477" s="29"/>
      <c r="WO477" s="29"/>
      <c r="WP477" s="29"/>
      <c r="WQ477" s="29"/>
      <c r="WR477" s="29"/>
      <c r="WS477" s="29"/>
      <c r="WT477" s="29"/>
      <c r="WU477" s="29"/>
      <c r="WV477" s="29"/>
      <c r="WW477" s="29"/>
      <c r="WX477" s="29"/>
      <c r="WY477" s="29"/>
      <c r="WZ477" s="29"/>
      <c r="XA477" s="29"/>
      <c r="XB477" s="29"/>
      <c r="XC477" s="29"/>
      <c r="XD477" s="29"/>
      <c r="XE477" s="29"/>
      <c r="XF477" s="29"/>
      <c r="XG477" s="29"/>
      <c r="XH477" s="29"/>
      <c r="XI477" s="29"/>
      <c r="XJ477" s="29"/>
      <c r="XK477" s="29"/>
      <c r="XL477" s="29"/>
      <c r="XM477" s="29"/>
      <c r="XN477" s="29"/>
      <c r="XO477" s="29"/>
      <c r="XP477" s="29"/>
      <c r="XQ477" s="29"/>
      <c r="XR477" s="29"/>
      <c r="XS477" s="29"/>
      <c r="XT477" s="29"/>
      <c r="XU477" s="29"/>
      <c r="XV477" s="29"/>
      <c r="XW477" s="29"/>
      <c r="XX477" s="29"/>
      <c r="XY477" s="29"/>
      <c r="XZ477" s="29"/>
      <c r="YA477" s="29"/>
      <c r="YB477" s="29"/>
      <c r="YC477" s="29"/>
      <c r="YD477" s="29"/>
      <c r="YE477" s="29"/>
      <c r="YF477" s="29"/>
      <c r="YG477" s="29"/>
      <c r="YH477" s="29"/>
      <c r="YI477" s="29"/>
      <c r="YJ477" s="29"/>
      <c r="YK477" s="29"/>
      <c r="YL477" s="29"/>
      <c r="YM477" s="29"/>
      <c r="YN477" s="29"/>
      <c r="YO477" s="29"/>
      <c r="YP477" s="29"/>
      <c r="YQ477" s="29"/>
      <c r="YR477" s="29"/>
      <c r="YS477" s="29"/>
      <c r="YT477" s="29"/>
      <c r="YU477" s="29"/>
      <c r="YV477" s="29"/>
      <c r="YW477" s="29"/>
      <c r="YX477" s="29"/>
      <c r="YY477" s="29"/>
      <c r="YZ477" s="29"/>
      <c r="ZA477" s="29"/>
      <c r="ZB477" s="29"/>
      <c r="ZC477" s="29"/>
      <c r="ZD477" s="29"/>
      <c r="ZE477" s="29"/>
      <c r="ZF477" s="29"/>
      <c r="ZG477" s="29"/>
      <c r="ZH477" s="29"/>
      <c r="ZI477" s="29"/>
      <c r="ZJ477" s="29"/>
      <c r="ZK477" s="29"/>
      <c r="ZL477" s="29"/>
      <c r="ZM477" s="29"/>
      <c r="ZN477" s="29"/>
      <c r="ZO477" s="29"/>
      <c r="ZP477" s="29"/>
      <c r="ZQ477" s="29"/>
      <c r="ZR477" s="29"/>
      <c r="ZS477" s="29"/>
      <c r="ZT477" s="29"/>
      <c r="ZU477" s="29"/>
      <c r="ZV477" s="29"/>
      <c r="ZW477" s="29"/>
      <c r="ZX477" s="29"/>
      <c r="ZY477" s="29"/>
      <c r="ZZ477" s="29"/>
      <c r="AAA477" s="29"/>
      <c r="AAB477" s="29"/>
      <c r="AAC477" s="29"/>
      <c r="AAD477" s="29"/>
      <c r="AAE477" s="29"/>
      <c r="AAF477" s="29"/>
      <c r="AAG477" s="29"/>
      <c r="AAH477" s="29"/>
      <c r="AAI477" s="29"/>
      <c r="AAJ477" s="29"/>
      <c r="AAK477" s="29"/>
      <c r="AAL477" s="29"/>
      <c r="AAM477" s="29"/>
      <c r="AAN477" s="29"/>
      <c r="AAO477" s="29"/>
      <c r="AAP477" s="29"/>
      <c r="AAQ477" s="29"/>
      <c r="AAR477" s="29"/>
      <c r="AAS477" s="29"/>
      <c r="AAT477" s="29"/>
      <c r="AAU477" s="29"/>
      <c r="AAV477" s="29"/>
      <c r="AAW477" s="29"/>
      <c r="AAX477" s="29"/>
      <c r="AAY477" s="29"/>
      <c r="AAZ477" s="29"/>
      <c r="ABA477" s="29"/>
      <c r="ABB477" s="29"/>
      <c r="ABC477" s="29"/>
      <c r="ABD477" s="29"/>
      <c r="ABE477" s="29"/>
      <c r="ABF477" s="29"/>
      <c r="ABG477" s="29"/>
      <c r="ABH477" s="29"/>
      <c r="ABI477" s="29"/>
      <c r="ABJ477" s="29"/>
      <c r="ABK477" s="29"/>
      <c r="ABL477" s="29"/>
      <c r="ABM477" s="29"/>
      <c r="ABN477" s="29"/>
      <c r="ABO477" s="29"/>
      <c r="ABP477" s="29"/>
      <c r="ABQ477" s="29"/>
      <c r="ABR477" s="29"/>
      <c r="ABS477" s="29"/>
      <c r="ABT477" s="29"/>
      <c r="ABU477" s="29"/>
      <c r="ABV477" s="29"/>
      <c r="ABW477" s="29"/>
      <c r="ABX477" s="29"/>
      <c r="ABY477" s="29"/>
      <c r="ABZ477" s="29"/>
      <c r="ACA477" s="29"/>
      <c r="ACB477" s="29"/>
      <c r="ACC477" s="29"/>
      <c r="ACD477" s="29"/>
      <c r="ACE477" s="29"/>
      <c r="ACF477" s="29"/>
      <c r="ACG477" s="29"/>
      <c r="ACH477" s="29"/>
      <c r="ACI477" s="29"/>
      <c r="ACJ477" s="29"/>
      <c r="ACK477" s="29"/>
      <c r="ACL477" s="29"/>
      <c r="ACM477" s="29"/>
      <c r="ACN477" s="29"/>
      <c r="ACO477" s="29"/>
      <c r="ACP477" s="29"/>
      <c r="ACQ477" s="29"/>
      <c r="ACR477" s="29"/>
      <c r="ACS477" s="29"/>
      <c r="ACT477" s="29"/>
      <c r="ACU477" s="29"/>
      <c r="ACV477" s="29"/>
      <c r="ACW477" s="29"/>
      <c r="ACX477" s="29"/>
      <c r="ACY477" s="29"/>
      <c r="ACZ477" s="29"/>
      <c r="ADA477" s="29"/>
      <c r="ADB477" s="29"/>
      <c r="ADC477" s="29"/>
      <c r="ADD477" s="29"/>
      <c r="ADE477" s="29"/>
      <c r="ADF477" s="29"/>
      <c r="ADG477" s="29"/>
      <c r="ADH477" s="29"/>
      <c r="ADI477" s="29"/>
      <c r="ADJ477" s="29"/>
      <c r="ADK477" s="29"/>
      <c r="ADL477" s="29"/>
      <c r="ADM477" s="29"/>
      <c r="ADN477" s="29"/>
      <c r="ADO477" s="29"/>
      <c r="ADP477" s="29"/>
      <c r="ADQ477" s="29"/>
      <c r="ADR477" s="29"/>
      <c r="ADS477" s="29"/>
      <c r="ADT477" s="29"/>
      <c r="ADU477" s="29"/>
      <c r="ADV477" s="29"/>
      <c r="ADW477" s="29"/>
      <c r="ADX477" s="29"/>
      <c r="ADY477" s="29"/>
      <c r="ADZ477" s="29"/>
      <c r="AEA477" s="29"/>
      <c r="AEB477" s="29"/>
      <c r="AEC477" s="29"/>
      <c r="AED477" s="29"/>
      <c r="AEE477" s="29"/>
      <c r="AEF477" s="29"/>
      <c r="AEG477" s="29"/>
      <c r="AEH477" s="29"/>
      <c r="AEI477" s="29"/>
      <c r="AEJ477" s="29"/>
      <c r="AEK477" s="29"/>
      <c r="AEL477" s="29"/>
      <c r="AEM477" s="29"/>
      <c r="AEN477" s="29"/>
      <c r="AEO477" s="29"/>
      <c r="AEP477" s="29"/>
      <c r="AEQ477" s="29"/>
      <c r="AER477" s="29"/>
      <c r="AES477" s="29"/>
      <c r="AET477" s="29"/>
      <c r="AEU477" s="29"/>
      <c r="AEV477" s="29"/>
      <c r="AEW477" s="29"/>
      <c r="AEX477" s="29"/>
      <c r="AEY477" s="29"/>
      <c r="AEZ477" s="29"/>
      <c r="AFA477" s="29"/>
      <c r="AFB477" s="29"/>
      <c r="AFC477" s="29"/>
      <c r="AFD477" s="29"/>
      <c r="AFE477" s="29"/>
      <c r="AFF477" s="29"/>
      <c r="AFG477" s="29"/>
      <c r="AFH477" s="29"/>
      <c r="AFI477" s="29"/>
      <c r="AFJ477" s="29"/>
      <c r="AFK477" s="29"/>
      <c r="AFL477" s="29"/>
      <c r="AFM477" s="29"/>
      <c r="AFN477" s="29"/>
      <c r="AFO477" s="29"/>
      <c r="AFP477" s="29"/>
      <c r="AFQ477" s="29"/>
      <c r="AFR477" s="29"/>
      <c r="AFS477" s="29"/>
      <c r="AFT477" s="29"/>
      <c r="AFU477" s="29"/>
      <c r="AFV477" s="29"/>
      <c r="AFW477" s="29"/>
      <c r="AFX477" s="29"/>
      <c r="AFY477" s="29"/>
      <c r="AFZ477" s="29"/>
      <c r="AGA477" s="29"/>
      <c r="AGB477" s="29"/>
      <c r="AGC477" s="29"/>
      <c r="AGD477" s="29"/>
      <c r="AGE477" s="29"/>
      <c r="AGF477" s="29"/>
      <c r="AGG477" s="29"/>
      <c r="AGH477" s="29"/>
      <c r="AGI477" s="29"/>
      <c r="AGJ477" s="29"/>
      <c r="AGK477" s="29"/>
      <c r="AGL477" s="29"/>
      <c r="AGM477" s="29"/>
      <c r="AGN477" s="29"/>
      <c r="AGO477" s="29"/>
      <c r="AGP477" s="29"/>
      <c r="AGQ477" s="29"/>
      <c r="AGR477" s="29"/>
      <c r="AGS477" s="29"/>
      <c r="AGT477" s="29"/>
      <c r="AGU477" s="29"/>
      <c r="AGV477" s="29"/>
      <c r="AGW477" s="29"/>
      <c r="AGX477" s="29"/>
      <c r="AGY477" s="29"/>
      <c r="AGZ477" s="29"/>
      <c r="AHA477" s="29"/>
      <c r="AHB477" s="29"/>
      <c r="AHC477" s="29"/>
      <c r="AHD477" s="29"/>
      <c r="AHE477" s="29"/>
      <c r="AHF477" s="29"/>
      <c r="AHG477" s="29"/>
      <c r="AHH477" s="29"/>
      <c r="AHI477" s="29"/>
      <c r="AHJ477" s="29"/>
      <c r="AHK477" s="29"/>
      <c r="AHL477" s="29"/>
      <c r="AHM477" s="29"/>
      <c r="AHN477" s="29"/>
      <c r="AHO477" s="29"/>
      <c r="AHP477" s="29"/>
      <c r="AHQ477" s="29"/>
      <c r="AHR477" s="29"/>
      <c r="AHS477" s="29"/>
      <c r="AHT477" s="29"/>
      <c r="AHU477" s="29"/>
      <c r="AHV477" s="29"/>
      <c r="AHW477" s="29"/>
      <c r="AHX477" s="29"/>
      <c r="AHY477" s="29"/>
      <c r="AHZ477" s="29"/>
      <c r="AIA477" s="29"/>
      <c r="AIB477" s="29"/>
      <c r="AIC477" s="29"/>
      <c r="AID477" s="29"/>
      <c r="AIE477" s="29"/>
      <c r="AIF477" s="29"/>
      <c r="AIG477" s="29"/>
      <c r="AIH477" s="29"/>
      <c r="AII477" s="29"/>
      <c r="AIJ477" s="29"/>
      <c r="AIK477" s="29"/>
      <c r="AIL477" s="29"/>
      <c r="AIM477" s="29"/>
      <c r="AIN477" s="29"/>
      <c r="AIO477" s="29"/>
      <c r="AIP477" s="29"/>
      <c r="AIQ477" s="29"/>
      <c r="AIR477" s="29"/>
      <c r="AIS477" s="29"/>
      <c r="AIT477" s="29"/>
      <c r="AIU477" s="29"/>
      <c r="AIV477" s="29"/>
      <c r="AIW477" s="29"/>
      <c r="AIX477" s="29"/>
      <c r="AIY477" s="29"/>
      <c r="AIZ477" s="29"/>
      <c r="AJA477" s="29"/>
      <c r="AJB477" s="29"/>
      <c r="AJC477" s="29"/>
      <c r="AJD477" s="29"/>
      <c r="AJE477" s="29"/>
      <c r="AJF477" s="29"/>
      <c r="AJG477" s="29"/>
      <c r="AJH477" s="29"/>
      <c r="AJI477" s="29"/>
      <c r="AJJ477" s="29"/>
      <c r="AJK477" s="29"/>
      <c r="AJL477" s="29"/>
      <c r="AJM477" s="29"/>
      <c r="AJN477" s="29"/>
      <c r="AJO477" s="29"/>
      <c r="AJP477" s="29"/>
      <c r="AJQ477" s="29"/>
      <c r="AJR477" s="29"/>
      <c r="AJS477" s="29"/>
      <c r="AJT477" s="29"/>
      <c r="AJU477" s="29"/>
      <c r="AJV477" s="29"/>
      <c r="AJW477" s="29"/>
      <c r="AJX477" s="29"/>
      <c r="AJY477" s="29"/>
      <c r="AJZ477" s="29"/>
      <c r="AKA477" s="29"/>
      <c r="AKB477" s="29"/>
      <c r="AKC477" s="29"/>
      <c r="AKD477" s="29"/>
      <c r="AKE477" s="29"/>
      <c r="AKF477" s="29"/>
      <c r="AKG477" s="29"/>
      <c r="AKH477" s="29"/>
      <c r="AKI477" s="29"/>
      <c r="AKJ477" s="29"/>
      <c r="AKK477" s="29"/>
      <c r="AKL477" s="29"/>
      <c r="AKM477" s="29"/>
      <c r="AKN477" s="29"/>
      <c r="AKO477" s="29"/>
      <c r="AKP477" s="29"/>
      <c r="AKQ477" s="29"/>
      <c r="AKR477" s="29"/>
      <c r="AKS477" s="29"/>
      <c r="AKT477" s="29"/>
      <c r="AKU477" s="29"/>
      <c r="AKV477" s="29"/>
      <c r="AKW477" s="29"/>
      <c r="AKX477" s="29"/>
      <c r="AKY477" s="29"/>
      <c r="AKZ477" s="29"/>
      <c r="ALA477" s="29"/>
      <c r="ALB477" s="29"/>
      <c r="ALC477" s="29"/>
      <c r="ALD477" s="29"/>
      <c r="ALE477" s="29"/>
      <c r="ALF477" s="29"/>
      <c r="ALG477" s="29"/>
      <c r="ALH477" s="29"/>
      <c r="ALI477" s="29"/>
      <c r="ALJ477" s="29"/>
      <c r="ALK477" s="29"/>
      <c r="ALL477" s="29"/>
      <c r="ALM477" s="29"/>
      <c r="ALN477" s="29"/>
      <c r="ALO477" s="29"/>
      <c r="ALP477" s="29"/>
      <c r="ALQ477" s="29"/>
      <c r="ALR477" s="29"/>
      <c r="ALS477" s="29"/>
      <c r="ALT477" s="29"/>
      <c r="ALU477" s="29"/>
      <c r="ALV477" s="29"/>
      <c r="ALW477" s="29"/>
      <c r="ALX477" s="29"/>
      <c r="ALY477" s="29"/>
      <c r="ALZ477" s="29"/>
      <c r="AMA477" s="29"/>
      <c r="AMB477" s="29"/>
      <c r="AMC477" s="29"/>
      <c r="AMD477" s="29"/>
      <c r="AME477" s="29"/>
      <c r="AMF477" s="29"/>
      <c r="AMG477" s="29"/>
      <c r="AMH477" s="29"/>
      <c r="AMI477" s="29"/>
      <c r="AMJ477" s="29"/>
    </row>
    <row r="478" spans="1:1024" s="37" customFormat="1" ht="40.15" customHeight="1">
      <c r="A478" s="451"/>
      <c r="B478" s="453"/>
      <c r="C478" s="390"/>
      <c r="D478" s="447" t="s">
        <v>363</v>
      </c>
      <c r="E478" s="349" t="s">
        <v>130</v>
      </c>
      <c r="F478" s="349">
        <v>3</v>
      </c>
      <c r="G478" s="482" t="s">
        <v>43</v>
      </c>
      <c r="H478" s="349" t="s">
        <v>40</v>
      </c>
      <c r="I478" s="40" t="s">
        <v>992</v>
      </c>
      <c r="J478" s="482" t="s">
        <v>369</v>
      </c>
      <c r="K478" s="482" t="s">
        <v>47</v>
      </c>
      <c r="L478" s="349">
        <v>5</v>
      </c>
      <c r="M478" s="349" t="s">
        <v>43</v>
      </c>
      <c r="N478" s="482" t="s">
        <v>47</v>
      </c>
      <c r="O478" s="482">
        <v>0</v>
      </c>
      <c r="P478" s="482">
        <v>0</v>
      </c>
      <c r="Q478" s="482" t="s">
        <v>42</v>
      </c>
      <c r="R478" s="349">
        <v>5</v>
      </c>
      <c r="S478" s="482" t="s">
        <v>47</v>
      </c>
      <c r="T478" s="482">
        <v>0</v>
      </c>
      <c r="U478" s="167"/>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29"/>
      <c r="CA478" s="29"/>
      <c r="CB478" s="29"/>
      <c r="CC478" s="29"/>
      <c r="CD478" s="29"/>
      <c r="CE478" s="29"/>
      <c r="CF478" s="29"/>
      <c r="CG478" s="29"/>
      <c r="CH478" s="29"/>
      <c r="CI478" s="29"/>
      <c r="CJ478" s="29"/>
      <c r="CK478" s="29"/>
      <c r="CL478" s="29"/>
      <c r="CM478" s="29"/>
      <c r="CN478" s="29"/>
      <c r="CO478" s="29"/>
      <c r="CP478" s="29"/>
      <c r="CQ478" s="29"/>
      <c r="CR478" s="29"/>
      <c r="CS478" s="29"/>
      <c r="CT478" s="29"/>
      <c r="CU478" s="29"/>
      <c r="CV478" s="29"/>
      <c r="CW478" s="29"/>
      <c r="CX478" s="29"/>
      <c r="CY478" s="29"/>
      <c r="CZ478" s="29"/>
      <c r="DA478" s="29"/>
      <c r="DB478" s="29"/>
      <c r="DC478" s="29"/>
      <c r="DD478" s="29"/>
      <c r="DE478" s="29"/>
      <c r="DF478" s="29"/>
      <c r="DG478" s="29"/>
      <c r="DH478" s="29"/>
      <c r="DI478" s="29"/>
      <c r="DJ478" s="29"/>
      <c r="DK478" s="29"/>
      <c r="DL478" s="29"/>
      <c r="DM478" s="29"/>
      <c r="DN478" s="29"/>
      <c r="DO478" s="29"/>
      <c r="DP478" s="29"/>
      <c r="DQ478" s="29"/>
      <c r="DR478" s="29"/>
      <c r="DS478" s="29"/>
      <c r="DT478" s="29"/>
      <c r="DU478" s="29"/>
      <c r="DV478" s="29"/>
      <c r="DW478" s="29"/>
      <c r="DX478" s="29"/>
      <c r="DY478" s="29"/>
      <c r="DZ478" s="29"/>
      <c r="EA478" s="29"/>
      <c r="EB478" s="29"/>
      <c r="EC478" s="29"/>
      <c r="ED478" s="29"/>
      <c r="EE478" s="29"/>
      <c r="EF478" s="29"/>
      <c r="EG478" s="29"/>
      <c r="EH478" s="29"/>
      <c r="EI478" s="29"/>
      <c r="EJ478" s="29"/>
      <c r="EK478" s="29"/>
      <c r="EL478" s="29"/>
      <c r="EM478" s="29"/>
      <c r="EN478" s="29"/>
      <c r="EO478" s="29"/>
      <c r="EP478" s="29"/>
      <c r="EQ478" s="29"/>
      <c r="ER478" s="29"/>
      <c r="ES478" s="29"/>
      <c r="ET478" s="29"/>
      <c r="EU478" s="29"/>
      <c r="EV478" s="29"/>
      <c r="EW478" s="29"/>
      <c r="EX478" s="29"/>
      <c r="EY478" s="29"/>
      <c r="EZ478" s="29"/>
      <c r="FA478" s="29"/>
      <c r="FB478" s="29"/>
      <c r="FC478" s="29"/>
      <c r="FD478" s="29"/>
      <c r="FE478" s="29"/>
      <c r="FF478" s="29"/>
      <c r="FG478" s="29"/>
      <c r="FH478" s="29"/>
      <c r="FI478" s="29"/>
      <c r="FJ478" s="29"/>
      <c r="FK478" s="29"/>
      <c r="FL478" s="29"/>
      <c r="FM478" s="29"/>
      <c r="FN478" s="29"/>
      <c r="FO478" s="29"/>
      <c r="FP478" s="29"/>
      <c r="FQ478" s="29"/>
      <c r="FR478" s="29"/>
      <c r="FS478" s="29"/>
      <c r="FT478" s="29"/>
      <c r="FU478" s="29"/>
      <c r="FV478" s="29"/>
      <c r="FW478" s="29"/>
      <c r="FX478" s="29"/>
      <c r="FY478" s="29"/>
      <c r="FZ478" s="29"/>
      <c r="GA478" s="29"/>
      <c r="GB478" s="29"/>
      <c r="GC478" s="29"/>
      <c r="GD478" s="29"/>
      <c r="GE478" s="29"/>
      <c r="GF478" s="29"/>
      <c r="GG478" s="29"/>
      <c r="GH478" s="29"/>
      <c r="GI478" s="29"/>
      <c r="GJ478" s="29"/>
      <c r="GK478" s="29"/>
      <c r="GL478" s="29"/>
      <c r="GM478" s="29"/>
      <c r="GN478" s="29"/>
      <c r="GO478" s="29"/>
      <c r="GP478" s="29"/>
      <c r="GQ478" s="29"/>
      <c r="GR478" s="29"/>
      <c r="GS478" s="29"/>
      <c r="GT478" s="29"/>
      <c r="GU478" s="29"/>
      <c r="GV478" s="29"/>
      <c r="GW478" s="29"/>
      <c r="GX478" s="29"/>
      <c r="GY478" s="29"/>
      <c r="GZ478" s="29"/>
      <c r="HA478" s="29"/>
      <c r="HB478" s="29"/>
      <c r="HC478" s="29"/>
      <c r="HD478" s="29"/>
      <c r="HE478" s="29"/>
      <c r="HF478" s="29"/>
      <c r="HG478" s="29"/>
      <c r="HH478" s="29"/>
      <c r="HI478" s="29"/>
      <c r="HJ478" s="29"/>
      <c r="HK478" s="29"/>
      <c r="HL478" s="29"/>
      <c r="HM478" s="29"/>
      <c r="HN478" s="29"/>
      <c r="HO478" s="29"/>
      <c r="HP478" s="29"/>
      <c r="HQ478" s="29"/>
      <c r="HR478" s="29"/>
      <c r="HS478" s="29"/>
      <c r="HT478" s="29"/>
      <c r="HU478" s="29"/>
      <c r="HV478" s="29"/>
      <c r="HW478" s="29"/>
      <c r="HX478" s="29"/>
      <c r="HY478" s="29"/>
      <c r="HZ478" s="29"/>
      <c r="IA478" s="29"/>
      <c r="IB478" s="29"/>
      <c r="IC478" s="29"/>
      <c r="ID478" s="29"/>
      <c r="IE478" s="29"/>
      <c r="IF478" s="29"/>
      <c r="IG478" s="29"/>
      <c r="IH478" s="29"/>
      <c r="II478" s="29"/>
      <c r="IJ478" s="29"/>
      <c r="IK478" s="29"/>
      <c r="IL478" s="29"/>
      <c r="IM478" s="29"/>
      <c r="IN478" s="29"/>
      <c r="IO478" s="29"/>
      <c r="IP478" s="29"/>
      <c r="IQ478" s="29"/>
      <c r="IR478" s="29"/>
      <c r="IS478" s="29"/>
      <c r="IT478" s="29"/>
      <c r="IU478" s="29"/>
      <c r="IV478" s="29"/>
      <c r="IW478" s="29"/>
      <c r="IX478" s="29"/>
      <c r="IY478" s="29"/>
      <c r="IZ478" s="29"/>
      <c r="JA478" s="29"/>
      <c r="JB478" s="29"/>
      <c r="JC478" s="29"/>
      <c r="JD478" s="29"/>
      <c r="JE478" s="29"/>
      <c r="JF478" s="29"/>
      <c r="JG478" s="29"/>
      <c r="JH478" s="29"/>
      <c r="JI478" s="29"/>
      <c r="JJ478" s="29"/>
      <c r="JK478" s="29"/>
      <c r="JL478" s="29"/>
      <c r="JM478" s="29"/>
      <c r="JN478" s="29"/>
      <c r="JO478" s="29"/>
      <c r="JP478" s="29"/>
      <c r="JQ478" s="29"/>
      <c r="JR478" s="29"/>
      <c r="JS478" s="29"/>
      <c r="JT478" s="29"/>
      <c r="JU478" s="29"/>
      <c r="JV478" s="29"/>
      <c r="JW478" s="29"/>
      <c r="JX478" s="29"/>
      <c r="JY478" s="29"/>
      <c r="JZ478" s="29"/>
      <c r="KA478" s="29"/>
      <c r="KB478" s="29"/>
      <c r="KC478" s="29"/>
      <c r="KD478" s="29"/>
      <c r="KE478" s="29"/>
      <c r="KF478" s="29"/>
      <c r="KG478" s="29"/>
      <c r="KH478" s="29"/>
      <c r="KI478" s="29"/>
      <c r="KJ478" s="29"/>
      <c r="KK478" s="29"/>
      <c r="KL478" s="29"/>
      <c r="KM478" s="29"/>
      <c r="KN478" s="29"/>
      <c r="KO478" s="29"/>
      <c r="KP478" s="29"/>
      <c r="KQ478" s="29"/>
      <c r="KR478" s="29"/>
      <c r="KS478" s="29"/>
      <c r="KT478" s="29"/>
      <c r="KU478" s="29"/>
      <c r="KV478" s="29"/>
      <c r="KW478" s="29"/>
      <c r="KX478" s="29"/>
      <c r="KY478" s="29"/>
      <c r="KZ478" s="29"/>
      <c r="LA478" s="29"/>
      <c r="LB478" s="29"/>
      <c r="LC478" s="29"/>
      <c r="LD478" s="29"/>
      <c r="LE478" s="29"/>
      <c r="LF478" s="29"/>
      <c r="LG478" s="29"/>
      <c r="LH478" s="29"/>
      <c r="LI478" s="29"/>
      <c r="LJ478" s="29"/>
      <c r="LK478" s="29"/>
      <c r="LL478" s="29"/>
      <c r="LM478" s="29"/>
      <c r="LN478" s="29"/>
      <c r="LO478" s="29"/>
      <c r="LP478" s="29"/>
      <c r="LQ478" s="29"/>
      <c r="LR478" s="29"/>
      <c r="LS478" s="29"/>
      <c r="LT478" s="29"/>
      <c r="LU478" s="29"/>
      <c r="LV478" s="29"/>
      <c r="LW478" s="29"/>
      <c r="LX478" s="29"/>
      <c r="LY478" s="29"/>
      <c r="LZ478" s="29"/>
      <c r="MA478" s="29"/>
      <c r="MB478" s="29"/>
      <c r="MC478" s="29"/>
      <c r="MD478" s="29"/>
      <c r="ME478" s="29"/>
      <c r="MF478" s="29"/>
      <c r="MG478" s="29"/>
      <c r="MH478" s="29"/>
      <c r="MI478" s="29"/>
      <c r="MJ478" s="29"/>
      <c r="MK478" s="29"/>
      <c r="ML478" s="29"/>
      <c r="MM478" s="29"/>
      <c r="MN478" s="29"/>
      <c r="MO478" s="29"/>
      <c r="MP478" s="29"/>
      <c r="MQ478" s="29"/>
      <c r="MR478" s="29"/>
      <c r="MS478" s="29"/>
      <c r="MT478" s="29"/>
      <c r="MU478" s="29"/>
      <c r="MV478" s="29"/>
      <c r="MW478" s="29"/>
      <c r="MX478" s="29"/>
      <c r="MY478" s="29"/>
      <c r="MZ478" s="29"/>
      <c r="NA478" s="29"/>
      <c r="NB478" s="29"/>
      <c r="NC478" s="29"/>
      <c r="ND478" s="29"/>
      <c r="NE478" s="29"/>
      <c r="NF478" s="29"/>
      <c r="NG478" s="29"/>
      <c r="NH478" s="29"/>
      <c r="NI478" s="29"/>
      <c r="NJ478" s="29"/>
      <c r="NK478" s="29"/>
      <c r="NL478" s="29"/>
      <c r="NM478" s="29"/>
      <c r="NN478" s="29"/>
      <c r="NO478" s="29"/>
      <c r="NP478" s="29"/>
      <c r="NQ478" s="29"/>
      <c r="NR478" s="29"/>
      <c r="NS478" s="29"/>
      <c r="NT478" s="29"/>
      <c r="NU478" s="29"/>
      <c r="NV478" s="29"/>
      <c r="NW478" s="29"/>
      <c r="NX478" s="29"/>
      <c r="NY478" s="29"/>
      <c r="NZ478" s="29"/>
      <c r="OA478" s="29"/>
      <c r="OB478" s="29"/>
      <c r="OC478" s="29"/>
      <c r="OD478" s="29"/>
      <c r="OE478" s="29"/>
      <c r="OF478" s="29"/>
      <c r="OG478" s="29"/>
      <c r="OH478" s="29"/>
      <c r="OI478" s="29"/>
      <c r="OJ478" s="29"/>
      <c r="OK478" s="29"/>
      <c r="OL478" s="29"/>
      <c r="OM478" s="29"/>
      <c r="ON478" s="29"/>
      <c r="OO478" s="29"/>
      <c r="OP478" s="29"/>
      <c r="OQ478" s="29"/>
      <c r="OR478" s="29"/>
      <c r="OS478" s="29"/>
      <c r="OT478" s="29"/>
      <c r="OU478" s="29"/>
      <c r="OV478" s="29"/>
      <c r="OW478" s="29"/>
      <c r="OX478" s="29"/>
      <c r="OY478" s="29"/>
      <c r="OZ478" s="29"/>
      <c r="PA478" s="29"/>
      <c r="PB478" s="29"/>
      <c r="PC478" s="29"/>
      <c r="PD478" s="29"/>
      <c r="PE478" s="29"/>
      <c r="PF478" s="29"/>
      <c r="PG478" s="29"/>
      <c r="PH478" s="29"/>
      <c r="PI478" s="29"/>
      <c r="PJ478" s="29"/>
      <c r="PK478" s="29"/>
      <c r="PL478" s="29"/>
      <c r="PM478" s="29"/>
      <c r="PN478" s="29"/>
      <c r="PO478" s="29"/>
      <c r="PP478" s="29"/>
      <c r="PQ478" s="29"/>
      <c r="PR478" s="29"/>
      <c r="PS478" s="29"/>
      <c r="PT478" s="29"/>
      <c r="PU478" s="29"/>
      <c r="PV478" s="29"/>
      <c r="PW478" s="29"/>
      <c r="PX478" s="29"/>
      <c r="PY478" s="29"/>
      <c r="PZ478" s="29"/>
      <c r="QA478" s="29"/>
      <c r="QB478" s="29"/>
      <c r="QC478" s="29"/>
      <c r="QD478" s="29"/>
      <c r="QE478" s="29"/>
      <c r="QF478" s="29"/>
      <c r="QG478" s="29"/>
      <c r="QH478" s="29"/>
      <c r="QI478" s="29"/>
      <c r="QJ478" s="29"/>
      <c r="QK478" s="29"/>
      <c r="QL478" s="29"/>
      <c r="QM478" s="29"/>
      <c r="QN478" s="29"/>
      <c r="QO478" s="29"/>
      <c r="QP478" s="29"/>
      <c r="QQ478" s="29"/>
      <c r="QR478" s="29"/>
      <c r="QS478" s="29"/>
      <c r="QT478" s="29"/>
      <c r="QU478" s="29"/>
      <c r="QV478" s="29"/>
      <c r="QW478" s="29"/>
      <c r="QX478" s="29"/>
      <c r="QY478" s="29"/>
      <c r="QZ478" s="29"/>
      <c r="RA478" s="29"/>
      <c r="RB478" s="29"/>
      <c r="RC478" s="29"/>
      <c r="RD478" s="29"/>
      <c r="RE478" s="29"/>
      <c r="RF478" s="29"/>
      <c r="RG478" s="29"/>
      <c r="RH478" s="29"/>
      <c r="RI478" s="29"/>
      <c r="RJ478" s="29"/>
      <c r="RK478" s="29"/>
      <c r="RL478" s="29"/>
      <c r="RM478" s="29"/>
      <c r="RN478" s="29"/>
      <c r="RO478" s="29"/>
      <c r="RP478" s="29"/>
      <c r="RQ478" s="29"/>
      <c r="RR478" s="29"/>
      <c r="RS478" s="29"/>
      <c r="RT478" s="29"/>
      <c r="RU478" s="29"/>
      <c r="RV478" s="29"/>
      <c r="RW478" s="29"/>
      <c r="RX478" s="29"/>
      <c r="RY478" s="29"/>
      <c r="RZ478" s="29"/>
      <c r="SA478" s="29"/>
      <c r="SB478" s="29"/>
      <c r="SC478" s="29"/>
      <c r="SD478" s="29"/>
      <c r="SE478" s="29"/>
      <c r="SF478" s="29"/>
      <c r="SG478" s="29"/>
      <c r="SH478" s="29"/>
      <c r="SI478" s="29"/>
      <c r="SJ478" s="29"/>
      <c r="SK478" s="29"/>
      <c r="SL478" s="29"/>
      <c r="SM478" s="29"/>
      <c r="SN478" s="29"/>
      <c r="SO478" s="29"/>
      <c r="SP478" s="29"/>
      <c r="SQ478" s="29"/>
      <c r="SR478" s="29"/>
      <c r="SS478" s="29"/>
      <c r="ST478" s="29"/>
      <c r="SU478" s="29"/>
      <c r="SV478" s="29"/>
      <c r="SW478" s="29"/>
      <c r="SX478" s="29"/>
      <c r="SY478" s="29"/>
      <c r="SZ478" s="29"/>
      <c r="TA478" s="29"/>
      <c r="TB478" s="29"/>
      <c r="TC478" s="29"/>
      <c r="TD478" s="29"/>
      <c r="TE478" s="29"/>
      <c r="TF478" s="29"/>
      <c r="TG478" s="29"/>
      <c r="TH478" s="29"/>
      <c r="TI478" s="29"/>
      <c r="TJ478" s="29"/>
      <c r="TK478" s="29"/>
      <c r="TL478" s="29"/>
      <c r="TM478" s="29"/>
      <c r="TN478" s="29"/>
      <c r="TO478" s="29"/>
      <c r="TP478" s="29"/>
      <c r="TQ478" s="29"/>
      <c r="TR478" s="29"/>
      <c r="TS478" s="29"/>
      <c r="TT478" s="29"/>
      <c r="TU478" s="29"/>
      <c r="TV478" s="29"/>
      <c r="TW478" s="29"/>
      <c r="TX478" s="29"/>
      <c r="TY478" s="29"/>
      <c r="TZ478" s="29"/>
      <c r="UA478" s="29"/>
      <c r="UB478" s="29"/>
      <c r="UC478" s="29"/>
      <c r="UD478" s="29"/>
      <c r="UE478" s="29"/>
      <c r="UF478" s="29"/>
      <c r="UG478" s="29"/>
      <c r="UH478" s="29"/>
      <c r="UI478" s="29"/>
      <c r="UJ478" s="29"/>
      <c r="UK478" s="29"/>
      <c r="UL478" s="29"/>
      <c r="UM478" s="29"/>
      <c r="UN478" s="29"/>
      <c r="UO478" s="29"/>
      <c r="UP478" s="29"/>
      <c r="UQ478" s="29"/>
      <c r="UR478" s="29"/>
      <c r="US478" s="29"/>
      <c r="UT478" s="29"/>
      <c r="UU478" s="29"/>
      <c r="UV478" s="29"/>
      <c r="UW478" s="29"/>
      <c r="UX478" s="29"/>
      <c r="UY478" s="29"/>
      <c r="UZ478" s="29"/>
      <c r="VA478" s="29"/>
      <c r="VB478" s="29"/>
      <c r="VC478" s="29"/>
      <c r="VD478" s="29"/>
      <c r="VE478" s="29"/>
      <c r="VF478" s="29"/>
      <c r="VG478" s="29"/>
      <c r="VH478" s="29"/>
      <c r="VI478" s="29"/>
      <c r="VJ478" s="29"/>
      <c r="VK478" s="29"/>
      <c r="VL478" s="29"/>
      <c r="VM478" s="29"/>
      <c r="VN478" s="29"/>
      <c r="VO478" s="29"/>
      <c r="VP478" s="29"/>
      <c r="VQ478" s="29"/>
      <c r="VR478" s="29"/>
      <c r="VS478" s="29"/>
      <c r="VT478" s="29"/>
      <c r="VU478" s="29"/>
      <c r="VV478" s="29"/>
      <c r="VW478" s="29"/>
      <c r="VX478" s="29"/>
      <c r="VY478" s="29"/>
      <c r="VZ478" s="29"/>
      <c r="WA478" s="29"/>
      <c r="WB478" s="29"/>
      <c r="WC478" s="29"/>
      <c r="WD478" s="29"/>
      <c r="WE478" s="29"/>
      <c r="WF478" s="29"/>
      <c r="WG478" s="29"/>
      <c r="WH478" s="29"/>
      <c r="WI478" s="29"/>
      <c r="WJ478" s="29"/>
      <c r="WK478" s="29"/>
      <c r="WL478" s="29"/>
      <c r="WM478" s="29"/>
      <c r="WN478" s="29"/>
      <c r="WO478" s="29"/>
      <c r="WP478" s="29"/>
      <c r="WQ478" s="29"/>
      <c r="WR478" s="29"/>
      <c r="WS478" s="29"/>
      <c r="WT478" s="29"/>
      <c r="WU478" s="29"/>
      <c r="WV478" s="29"/>
      <c r="WW478" s="29"/>
      <c r="WX478" s="29"/>
      <c r="WY478" s="29"/>
      <c r="WZ478" s="29"/>
      <c r="XA478" s="29"/>
      <c r="XB478" s="29"/>
      <c r="XC478" s="29"/>
      <c r="XD478" s="29"/>
      <c r="XE478" s="29"/>
      <c r="XF478" s="29"/>
      <c r="XG478" s="29"/>
      <c r="XH478" s="29"/>
      <c r="XI478" s="29"/>
      <c r="XJ478" s="29"/>
      <c r="XK478" s="29"/>
      <c r="XL478" s="29"/>
      <c r="XM478" s="29"/>
      <c r="XN478" s="29"/>
      <c r="XO478" s="29"/>
      <c r="XP478" s="29"/>
      <c r="XQ478" s="29"/>
      <c r="XR478" s="29"/>
      <c r="XS478" s="29"/>
      <c r="XT478" s="29"/>
      <c r="XU478" s="29"/>
      <c r="XV478" s="29"/>
      <c r="XW478" s="29"/>
      <c r="XX478" s="29"/>
      <c r="XY478" s="29"/>
      <c r="XZ478" s="29"/>
      <c r="YA478" s="29"/>
      <c r="YB478" s="29"/>
      <c r="YC478" s="29"/>
      <c r="YD478" s="29"/>
      <c r="YE478" s="29"/>
      <c r="YF478" s="29"/>
      <c r="YG478" s="29"/>
      <c r="YH478" s="29"/>
      <c r="YI478" s="29"/>
      <c r="YJ478" s="29"/>
      <c r="YK478" s="29"/>
      <c r="YL478" s="29"/>
      <c r="YM478" s="29"/>
      <c r="YN478" s="29"/>
      <c r="YO478" s="29"/>
      <c r="YP478" s="29"/>
      <c r="YQ478" s="29"/>
      <c r="YR478" s="29"/>
      <c r="YS478" s="29"/>
      <c r="YT478" s="29"/>
      <c r="YU478" s="29"/>
      <c r="YV478" s="29"/>
      <c r="YW478" s="29"/>
      <c r="YX478" s="29"/>
      <c r="YY478" s="29"/>
      <c r="YZ478" s="29"/>
      <c r="ZA478" s="29"/>
      <c r="ZB478" s="29"/>
      <c r="ZC478" s="29"/>
      <c r="ZD478" s="29"/>
      <c r="ZE478" s="29"/>
      <c r="ZF478" s="29"/>
      <c r="ZG478" s="29"/>
      <c r="ZH478" s="29"/>
      <c r="ZI478" s="29"/>
      <c r="ZJ478" s="29"/>
      <c r="ZK478" s="29"/>
      <c r="ZL478" s="29"/>
      <c r="ZM478" s="29"/>
      <c r="ZN478" s="29"/>
      <c r="ZO478" s="29"/>
      <c r="ZP478" s="29"/>
      <c r="ZQ478" s="29"/>
      <c r="ZR478" s="29"/>
      <c r="ZS478" s="29"/>
      <c r="ZT478" s="29"/>
      <c r="ZU478" s="29"/>
      <c r="ZV478" s="29"/>
      <c r="ZW478" s="29"/>
      <c r="ZX478" s="29"/>
      <c r="ZY478" s="29"/>
      <c r="ZZ478" s="29"/>
      <c r="AAA478" s="29"/>
      <c r="AAB478" s="29"/>
      <c r="AAC478" s="29"/>
      <c r="AAD478" s="29"/>
      <c r="AAE478" s="29"/>
      <c r="AAF478" s="29"/>
      <c r="AAG478" s="29"/>
      <c r="AAH478" s="29"/>
      <c r="AAI478" s="29"/>
      <c r="AAJ478" s="29"/>
      <c r="AAK478" s="29"/>
      <c r="AAL478" s="29"/>
      <c r="AAM478" s="29"/>
      <c r="AAN478" s="29"/>
      <c r="AAO478" s="29"/>
      <c r="AAP478" s="29"/>
      <c r="AAQ478" s="29"/>
      <c r="AAR478" s="29"/>
      <c r="AAS478" s="29"/>
      <c r="AAT478" s="29"/>
      <c r="AAU478" s="29"/>
      <c r="AAV478" s="29"/>
      <c r="AAW478" s="29"/>
      <c r="AAX478" s="29"/>
      <c r="AAY478" s="29"/>
      <c r="AAZ478" s="29"/>
      <c r="ABA478" s="29"/>
      <c r="ABB478" s="29"/>
      <c r="ABC478" s="29"/>
      <c r="ABD478" s="29"/>
      <c r="ABE478" s="29"/>
      <c r="ABF478" s="29"/>
      <c r="ABG478" s="29"/>
      <c r="ABH478" s="29"/>
      <c r="ABI478" s="29"/>
      <c r="ABJ478" s="29"/>
      <c r="ABK478" s="29"/>
      <c r="ABL478" s="29"/>
      <c r="ABM478" s="29"/>
      <c r="ABN478" s="29"/>
      <c r="ABO478" s="29"/>
      <c r="ABP478" s="29"/>
      <c r="ABQ478" s="29"/>
      <c r="ABR478" s="29"/>
      <c r="ABS478" s="29"/>
      <c r="ABT478" s="29"/>
      <c r="ABU478" s="29"/>
      <c r="ABV478" s="29"/>
      <c r="ABW478" s="29"/>
      <c r="ABX478" s="29"/>
      <c r="ABY478" s="29"/>
      <c r="ABZ478" s="29"/>
      <c r="ACA478" s="29"/>
      <c r="ACB478" s="29"/>
      <c r="ACC478" s="29"/>
      <c r="ACD478" s="29"/>
      <c r="ACE478" s="29"/>
      <c r="ACF478" s="29"/>
      <c r="ACG478" s="29"/>
      <c r="ACH478" s="29"/>
      <c r="ACI478" s="29"/>
      <c r="ACJ478" s="29"/>
      <c r="ACK478" s="29"/>
      <c r="ACL478" s="29"/>
      <c r="ACM478" s="29"/>
      <c r="ACN478" s="29"/>
      <c r="ACO478" s="29"/>
      <c r="ACP478" s="29"/>
      <c r="ACQ478" s="29"/>
      <c r="ACR478" s="29"/>
      <c r="ACS478" s="29"/>
      <c r="ACT478" s="29"/>
      <c r="ACU478" s="29"/>
      <c r="ACV478" s="29"/>
      <c r="ACW478" s="29"/>
      <c r="ACX478" s="29"/>
      <c r="ACY478" s="29"/>
      <c r="ACZ478" s="29"/>
      <c r="ADA478" s="29"/>
      <c r="ADB478" s="29"/>
      <c r="ADC478" s="29"/>
      <c r="ADD478" s="29"/>
      <c r="ADE478" s="29"/>
      <c r="ADF478" s="29"/>
      <c r="ADG478" s="29"/>
      <c r="ADH478" s="29"/>
      <c r="ADI478" s="29"/>
      <c r="ADJ478" s="29"/>
      <c r="ADK478" s="29"/>
      <c r="ADL478" s="29"/>
      <c r="ADM478" s="29"/>
      <c r="ADN478" s="29"/>
      <c r="ADO478" s="29"/>
      <c r="ADP478" s="29"/>
      <c r="ADQ478" s="29"/>
      <c r="ADR478" s="29"/>
      <c r="ADS478" s="29"/>
      <c r="ADT478" s="29"/>
      <c r="ADU478" s="29"/>
      <c r="ADV478" s="29"/>
      <c r="ADW478" s="29"/>
      <c r="ADX478" s="29"/>
      <c r="ADY478" s="29"/>
      <c r="ADZ478" s="29"/>
      <c r="AEA478" s="29"/>
      <c r="AEB478" s="29"/>
      <c r="AEC478" s="29"/>
      <c r="AED478" s="29"/>
      <c r="AEE478" s="29"/>
      <c r="AEF478" s="29"/>
      <c r="AEG478" s="29"/>
      <c r="AEH478" s="29"/>
      <c r="AEI478" s="29"/>
      <c r="AEJ478" s="29"/>
      <c r="AEK478" s="29"/>
      <c r="AEL478" s="29"/>
      <c r="AEM478" s="29"/>
      <c r="AEN478" s="29"/>
      <c r="AEO478" s="29"/>
      <c r="AEP478" s="29"/>
      <c r="AEQ478" s="29"/>
      <c r="AER478" s="29"/>
      <c r="AES478" s="29"/>
      <c r="AET478" s="29"/>
      <c r="AEU478" s="29"/>
      <c r="AEV478" s="29"/>
      <c r="AEW478" s="29"/>
      <c r="AEX478" s="29"/>
      <c r="AEY478" s="29"/>
      <c r="AEZ478" s="29"/>
      <c r="AFA478" s="29"/>
      <c r="AFB478" s="29"/>
      <c r="AFC478" s="29"/>
      <c r="AFD478" s="29"/>
      <c r="AFE478" s="29"/>
      <c r="AFF478" s="29"/>
      <c r="AFG478" s="29"/>
      <c r="AFH478" s="29"/>
      <c r="AFI478" s="29"/>
      <c r="AFJ478" s="29"/>
      <c r="AFK478" s="29"/>
      <c r="AFL478" s="29"/>
      <c r="AFM478" s="29"/>
      <c r="AFN478" s="29"/>
      <c r="AFO478" s="29"/>
      <c r="AFP478" s="29"/>
      <c r="AFQ478" s="29"/>
      <c r="AFR478" s="29"/>
      <c r="AFS478" s="29"/>
      <c r="AFT478" s="29"/>
      <c r="AFU478" s="29"/>
      <c r="AFV478" s="29"/>
      <c r="AFW478" s="29"/>
      <c r="AFX478" s="29"/>
      <c r="AFY478" s="29"/>
      <c r="AFZ478" s="29"/>
      <c r="AGA478" s="29"/>
      <c r="AGB478" s="29"/>
      <c r="AGC478" s="29"/>
      <c r="AGD478" s="29"/>
      <c r="AGE478" s="29"/>
      <c r="AGF478" s="29"/>
      <c r="AGG478" s="29"/>
      <c r="AGH478" s="29"/>
      <c r="AGI478" s="29"/>
      <c r="AGJ478" s="29"/>
      <c r="AGK478" s="29"/>
      <c r="AGL478" s="29"/>
      <c r="AGM478" s="29"/>
      <c r="AGN478" s="29"/>
      <c r="AGO478" s="29"/>
      <c r="AGP478" s="29"/>
      <c r="AGQ478" s="29"/>
      <c r="AGR478" s="29"/>
      <c r="AGS478" s="29"/>
      <c r="AGT478" s="29"/>
      <c r="AGU478" s="29"/>
      <c r="AGV478" s="29"/>
      <c r="AGW478" s="29"/>
      <c r="AGX478" s="29"/>
      <c r="AGY478" s="29"/>
      <c r="AGZ478" s="29"/>
      <c r="AHA478" s="29"/>
      <c r="AHB478" s="29"/>
      <c r="AHC478" s="29"/>
      <c r="AHD478" s="29"/>
      <c r="AHE478" s="29"/>
      <c r="AHF478" s="29"/>
      <c r="AHG478" s="29"/>
      <c r="AHH478" s="29"/>
      <c r="AHI478" s="29"/>
      <c r="AHJ478" s="29"/>
      <c r="AHK478" s="29"/>
      <c r="AHL478" s="29"/>
      <c r="AHM478" s="29"/>
      <c r="AHN478" s="29"/>
      <c r="AHO478" s="29"/>
      <c r="AHP478" s="29"/>
      <c r="AHQ478" s="29"/>
      <c r="AHR478" s="29"/>
      <c r="AHS478" s="29"/>
      <c r="AHT478" s="29"/>
      <c r="AHU478" s="29"/>
      <c r="AHV478" s="29"/>
      <c r="AHW478" s="29"/>
      <c r="AHX478" s="29"/>
      <c r="AHY478" s="29"/>
      <c r="AHZ478" s="29"/>
      <c r="AIA478" s="29"/>
      <c r="AIB478" s="29"/>
      <c r="AIC478" s="29"/>
      <c r="AID478" s="29"/>
      <c r="AIE478" s="29"/>
      <c r="AIF478" s="29"/>
      <c r="AIG478" s="29"/>
      <c r="AIH478" s="29"/>
      <c r="AII478" s="29"/>
      <c r="AIJ478" s="29"/>
      <c r="AIK478" s="29"/>
      <c r="AIL478" s="29"/>
      <c r="AIM478" s="29"/>
      <c r="AIN478" s="29"/>
      <c r="AIO478" s="29"/>
      <c r="AIP478" s="29"/>
      <c r="AIQ478" s="29"/>
      <c r="AIR478" s="29"/>
      <c r="AIS478" s="29"/>
      <c r="AIT478" s="29"/>
      <c r="AIU478" s="29"/>
      <c r="AIV478" s="29"/>
      <c r="AIW478" s="29"/>
      <c r="AIX478" s="29"/>
      <c r="AIY478" s="29"/>
      <c r="AIZ478" s="29"/>
      <c r="AJA478" s="29"/>
      <c r="AJB478" s="29"/>
      <c r="AJC478" s="29"/>
      <c r="AJD478" s="29"/>
      <c r="AJE478" s="29"/>
      <c r="AJF478" s="29"/>
      <c r="AJG478" s="29"/>
      <c r="AJH478" s="29"/>
      <c r="AJI478" s="29"/>
      <c r="AJJ478" s="29"/>
      <c r="AJK478" s="29"/>
      <c r="AJL478" s="29"/>
      <c r="AJM478" s="29"/>
      <c r="AJN478" s="29"/>
      <c r="AJO478" s="29"/>
      <c r="AJP478" s="29"/>
      <c r="AJQ478" s="29"/>
      <c r="AJR478" s="29"/>
      <c r="AJS478" s="29"/>
      <c r="AJT478" s="29"/>
      <c r="AJU478" s="29"/>
      <c r="AJV478" s="29"/>
      <c r="AJW478" s="29"/>
      <c r="AJX478" s="29"/>
      <c r="AJY478" s="29"/>
      <c r="AJZ478" s="29"/>
      <c r="AKA478" s="29"/>
      <c r="AKB478" s="29"/>
      <c r="AKC478" s="29"/>
      <c r="AKD478" s="29"/>
      <c r="AKE478" s="29"/>
      <c r="AKF478" s="29"/>
      <c r="AKG478" s="29"/>
      <c r="AKH478" s="29"/>
      <c r="AKI478" s="29"/>
      <c r="AKJ478" s="29"/>
      <c r="AKK478" s="29"/>
      <c r="AKL478" s="29"/>
      <c r="AKM478" s="29"/>
      <c r="AKN478" s="29"/>
      <c r="AKO478" s="29"/>
      <c r="AKP478" s="29"/>
      <c r="AKQ478" s="29"/>
      <c r="AKR478" s="29"/>
      <c r="AKS478" s="29"/>
      <c r="AKT478" s="29"/>
      <c r="AKU478" s="29"/>
      <c r="AKV478" s="29"/>
      <c r="AKW478" s="29"/>
      <c r="AKX478" s="29"/>
      <c r="AKY478" s="29"/>
      <c r="AKZ478" s="29"/>
      <c r="ALA478" s="29"/>
      <c r="ALB478" s="29"/>
      <c r="ALC478" s="29"/>
      <c r="ALD478" s="29"/>
      <c r="ALE478" s="29"/>
      <c r="ALF478" s="29"/>
      <c r="ALG478" s="29"/>
      <c r="ALH478" s="29"/>
      <c r="ALI478" s="29"/>
      <c r="ALJ478" s="29"/>
      <c r="ALK478" s="29"/>
      <c r="ALL478" s="29"/>
      <c r="ALM478" s="29"/>
      <c r="ALN478" s="29"/>
      <c r="ALO478" s="29"/>
      <c r="ALP478" s="29"/>
      <c r="ALQ478" s="29"/>
      <c r="ALR478" s="29"/>
      <c r="ALS478" s="29"/>
      <c r="ALT478" s="29"/>
      <c r="ALU478" s="29"/>
      <c r="ALV478" s="29"/>
      <c r="ALW478" s="29"/>
      <c r="ALX478" s="29"/>
      <c r="ALY478" s="29"/>
      <c r="ALZ478" s="29"/>
      <c r="AMA478" s="29"/>
      <c r="AMB478" s="29"/>
      <c r="AMC478" s="29"/>
      <c r="AMD478" s="29"/>
      <c r="AME478" s="29"/>
      <c r="AMF478" s="29"/>
      <c r="AMG478" s="29"/>
      <c r="AMH478" s="29"/>
      <c r="AMI478" s="29"/>
      <c r="AMJ478" s="29"/>
    </row>
    <row r="479" spans="1:1024" s="37" customFormat="1" ht="40.15" customHeight="1">
      <c r="A479" s="451"/>
      <c r="B479" s="453"/>
      <c r="C479" s="390"/>
      <c r="D479" s="448"/>
      <c r="E479" s="336" t="s">
        <v>131</v>
      </c>
      <c r="F479" s="336">
        <v>10</v>
      </c>
      <c r="G479" s="441"/>
      <c r="H479" s="349" t="s">
        <v>40</v>
      </c>
      <c r="I479" s="40" t="s">
        <v>993</v>
      </c>
      <c r="J479" s="441"/>
      <c r="K479" s="441"/>
      <c r="L479" s="336">
        <v>20</v>
      </c>
      <c r="M479" s="336" t="s">
        <v>43</v>
      </c>
      <c r="N479" s="441"/>
      <c r="O479" s="441"/>
      <c r="P479" s="441"/>
      <c r="Q479" s="441"/>
      <c r="R479" s="336">
        <v>20</v>
      </c>
      <c r="S479" s="441"/>
      <c r="T479" s="441"/>
      <c r="U479" s="167"/>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c r="CA479" s="29"/>
      <c r="CB479" s="29"/>
      <c r="CC479" s="29"/>
      <c r="CD479" s="29"/>
      <c r="CE479" s="29"/>
      <c r="CF479" s="29"/>
      <c r="CG479" s="29"/>
      <c r="CH479" s="29"/>
      <c r="CI479" s="29"/>
      <c r="CJ479" s="29"/>
      <c r="CK479" s="29"/>
      <c r="CL479" s="29"/>
      <c r="CM479" s="29"/>
      <c r="CN479" s="29"/>
      <c r="CO479" s="29"/>
      <c r="CP479" s="29"/>
      <c r="CQ479" s="29"/>
      <c r="CR479" s="29"/>
      <c r="CS479" s="29"/>
      <c r="CT479" s="29"/>
      <c r="CU479" s="29"/>
      <c r="CV479" s="29"/>
      <c r="CW479" s="29"/>
      <c r="CX479" s="29"/>
      <c r="CY479" s="29"/>
      <c r="CZ479" s="29"/>
      <c r="DA479" s="29"/>
      <c r="DB479" s="29"/>
      <c r="DC479" s="29"/>
      <c r="DD479" s="29"/>
      <c r="DE479" s="29"/>
      <c r="DF479" s="29"/>
      <c r="DG479" s="29"/>
      <c r="DH479" s="29"/>
      <c r="DI479" s="29"/>
      <c r="DJ479" s="29"/>
      <c r="DK479" s="29"/>
      <c r="DL479" s="29"/>
      <c r="DM479" s="29"/>
      <c r="DN479" s="29"/>
      <c r="DO479" s="29"/>
      <c r="DP479" s="29"/>
      <c r="DQ479" s="29"/>
      <c r="DR479" s="29"/>
      <c r="DS479" s="29"/>
      <c r="DT479" s="29"/>
      <c r="DU479" s="29"/>
      <c r="DV479" s="29"/>
      <c r="DW479" s="29"/>
      <c r="DX479" s="29"/>
      <c r="DY479" s="29"/>
      <c r="DZ479" s="29"/>
      <c r="EA479" s="29"/>
      <c r="EB479" s="29"/>
      <c r="EC479" s="29"/>
      <c r="ED479" s="29"/>
      <c r="EE479" s="29"/>
      <c r="EF479" s="29"/>
      <c r="EG479" s="29"/>
      <c r="EH479" s="29"/>
      <c r="EI479" s="29"/>
      <c r="EJ479" s="29"/>
      <c r="EK479" s="29"/>
      <c r="EL479" s="29"/>
      <c r="EM479" s="29"/>
      <c r="EN479" s="29"/>
      <c r="EO479" s="29"/>
      <c r="EP479" s="29"/>
      <c r="EQ479" s="29"/>
      <c r="ER479" s="29"/>
      <c r="ES479" s="29"/>
      <c r="ET479" s="29"/>
      <c r="EU479" s="29"/>
      <c r="EV479" s="29"/>
      <c r="EW479" s="29"/>
      <c r="EX479" s="29"/>
      <c r="EY479" s="29"/>
      <c r="EZ479" s="29"/>
      <c r="FA479" s="29"/>
      <c r="FB479" s="29"/>
      <c r="FC479" s="29"/>
      <c r="FD479" s="29"/>
      <c r="FE479" s="29"/>
      <c r="FF479" s="29"/>
      <c r="FG479" s="29"/>
      <c r="FH479" s="29"/>
      <c r="FI479" s="29"/>
      <c r="FJ479" s="29"/>
      <c r="FK479" s="29"/>
      <c r="FL479" s="29"/>
      <c r="FM479" s="29"/>
      <c r="FN479" s="29"/>
      <c r="FO479" s="29"/>
      <c r="FP479" s="29"/>
      <c r="FQ479" s="29"/>
      <c r="FR479" s="29"/>
      <c r="FS479" s="29"/>
      <c r="FT479" s="29"/>
      <c r="FU479" s="29"/>
      <c r="FV479" s="29"/>
      <c r="FW479" s="29"/>
      <c r="FX479" s="29"/>
      <c r="FY479" s="29"/>
      <c r="FZ479" s="29"/>
      <c r="GA479" s="29"/>
      <c r="GB479" s="29"/>
      <c r="GC479" s="29"/>
      <c r="GD479" s="29"/>
      <c r="GE479" s="29"/>
      <c r="GF479" s="29"/>
      <c r="GG479" s="29"/>
      <c r="GH479" s="29"/>
      <c r="GI479" s="29"/>
      <c r="GJ479" s="29"/>
      <c r="GK479" s="29"/>
      <c r="GL479" s="29"/>
      <c r="GM479" s="29"/>
      <c r="GN479" s="29"/>
      <c r="GO479" s="29"/>
      <c r="GP479" s="29"/>
      <c r="GQ479" s="29"/>
      <c r="GR479" s="29"/>
      <c r="GS479" s="29"/>
      <c r="GT479" s="29"/>
      <c r="GU479" s="29"/>
      <c r="GV479" s="29"/>
      <c r="GW479" s="29"/>
      <c r="GX479" s="29"/>
      <c r="GY479" s="29"/>
      <c r="GZ479" s="29"/>
      <c r="HA479" s="29"/>
      <c r="HB479" s="29"/>
      <c r="HC479" s="29"/>
      <c r="HD479" s="29"/>
      <c r="HE479" s="29"/>
      <c r="HF479" s="29"/>
      <c r="HG479" s="29"/>
      <c r="HH479" s="29"/>
      <c r="HI479" s="29"/>
      <c r="HJ479" s="29"/>
      <c r="HK479" s="29"/>
      <c r="HL479" s="29"/>
      <c r="HM479" s="29"/>
      <c r="HN479" s="29"/>
      <c r="HO479" s="29"/>
      <c r="HP479" s="29"/>
      <c r="HQ479" s="29"/>
      <c r="HR479" s="29"/>
      <c r="HS479" s="29"/>
      <c r="HT479" s="29"/>
      <c r="HU479" s="29"/>
      <c r="HV479" s="29"/>
      <c r="HW479" s="29"/>
      <c r="HX479" s="29"/>
      <c r="HY479" s="29"/>
      <c r="HZ479" s="29"/>
      <c r="IA479" s="29"/>
      <c r="IB479" s="29"/>
      <c r="IC479" s="29"/>
      <c r="ID479" s="29"/>
      <c r="IE479" s="29"/>
      <c r="IF479" s="29"/>
      <c r="IG479" s="29"/>
      <c r="IH479" s="29"/>
      <c r="II479" s="29"/>
      <c r="IJ479" s="29"/>
      <c r="IK479" s="29"/>
      <c r="IL479" s="29"/>
      <c r="IM479" s="29"/>
      <c r="IN479" s="29"/>
      <c r="IO479" s="29"/>
      <c r="IP479" s="29"/>
      <c r="IQ479" s="29"/>
      <c r="IR479" s="29"/>
      <c r="IS479" s="29"/>
      <c r="IT479" s="29"/>
      <c r="IU479" s="29"/>
      <c r="IV479" s="29"/>
      <c r="IW479" s="29"/>
      <c r="IX479" s="29"/>
      <c r="IY479" s="29"/>
      <c r="IZ479" s="29"/>
      <c r="JA479" s="29"/>
      <c r="JB479" s="29"/>
      <c r="JC479" s="29"/>
      <c r="JD479" s="29"/>
      <c r="JE479" s="29"/>
      <c r="JF479" s="29"/>
      <c r="JG479" s="29"/>
      <c r="JH479" s="29"/>
      <c r="JI479" s="29"/>
      <c r="JJ479" s="29"/>
      <c r="JK479" s="29"/>
      <c r="JL479" s="29"/>
      <c r="JM479" s="29"/>
      <c r="JN479" s="29"/>
      <c r="JO479" s="29"/>
      <c r="JP479" s="29"/>
      <c r="JQ479" s="29"/>
      <c r="JR479" s="29"/>
      <c r="JS479" s="29"/>
      <c r="JT479" s="29"/>
      <c r="JU479" s="29"/>
      <c r="JV479" s="29"/>
      <c r="JW479" s="29"/>
      <c r="JX479" s="29"/>
      <c r="JY479" s="29"/>
      <c r="JZ479" s="29"/>
      <c r="KA479" s="29"/>
      <c r="KB479" s="29"/>
      <c r="KC479" s="29"/>
      <c r="KD479" s="29"/>
      <c r="KE479" s="29"/>
      <c r="KF479" s="29"/>
      <c r="KG479" s="29"/>
      <c r="KH479" s="29"/>
      <c r="KI479" s="29"/>
      <c r="KJ479" s="29"/>
      <c r="KK479" s="29"/>
      <c r="KL479" s="29"/>
      <c r="KM479" s="29"/>
      <c r="KN479" s="29"/>
      <c r="KO479" s="29"/>
      <c r="KP479" s="29"/>
      <c r="KQ479" s="29"/>
      <c r="KR479" s="29"/>
      <c r="KS479" s="29"/>
      <c r="KT479" s="29"/>
      <c r="KU479" s="29"/>
      <c r="KV479" s="29"/>
      <c r="KW479" s="29"/>
      <c r="KX479" s="29"/>
      <c r="KY479" s="29"/>
      <c r="KZ479" s="29"/>
      <c r="LA479" s="29"/>
      <c r="LB479" s="29"/>
      <c r="LC479" s="29"/>
      <c r="LD479" s="29"/>
      <c r="LE479" s="29"/>
      <c r="LF479" s="29"/>
      <c r="LG479" s="29"/>
      <c r="LH479" s="29"/>
      <c r="LI479" s="29"/>
      <c r="LJ479" s="29"/>
      <c r="LK479" s="29"/>
      <c r="LL479" s="29"/>
      <c r="LM479" s="29"/>
      <c r="LN479" s="29"/>
      <c r="LO479" s="29"/>
      <c r="LP479" s="29"/>
      <c r="LQ479" s="29"/>
      <c r="LR479" s="29"/>
      <c r="LS479" s="29"/>
      <c r="LT479" s="29"/>
      <c r="LU479" s="29"/>
      <c r="LV479" s="29"/>
      <c r="LW479" s="29"/>
      <c r="LX479" s="29"/>
      <c r="LY479" s="29"/>
      <c r="LZ479" s="29"/>
      <c r="MA479" s="29"/>
      <c r="MB479" s="29"/>
      <c r="MC479" s="29"/>
      <c r="MD479" s="29"/>
      <c r="ME479" s="29"/>
      <c r="MF479" s="29"/>
      <c r="MG479" s="29"/>
      <c r="MH479" s="29"/>
      <c r="MI479" s="29"/>
      <c r="MJ479" s="29"/>
      <c r="MK479" s="29"/>
      <c r="ML479" s="29"/>
      <c r="MM479" s="29"/>
      <c r="MN479" s="29"/>
      <c r="MO479" s="29"/>
      <c r="MP479" s="29"/>
      <c r="MQ479" s="29"/>
      <c r="MR479" s="29"/>
      <c r="MS479" s="29"/>
      <c r="MT479" s="29"/>
      <c r="MU479" s="29"/>
      <c r="MV479" s="29"/>
      <c r="MW479" s="29"/>
      <c r="MX479" s="29"/>
      <c r="MY479" s="29"/>
      <c r="MZ479" s="29"/>
      <c r="NA479" s="29"/>
      <c r="NB479" s="29"/>
      <c r="NC479" s="29"/>
      <c r="ND479" s="29"/>
      <c r="NE479" s="29"/>
      <c r="NF479" s="29"/>
      <c r="NG479" s="29"/>
      <c r="NH479" s="29"/>
      <c r="NI479" s="29"/>
      <c r="NJ479" s="29"/>
      <c r="NK479" s="29"/>
      <c r="NL479" s="29"/>
      <c r="NM479" s="29"/>
      <c r="NN479" s="29"/>
      <c r="NO479" s="29"/>
      <c r="NP479" s="29"/>
      <c r="NQ479" s="29"/>
      <c r="NR479" s="29"/>
      <c r="NS479" s="29"/>
      <c r="NT479" s="29"/>
      <c r="NU479" s="29"/>
      <c r="NV479" s="29"/>
      <c r="NW479" s="29"/>
      <c r="NX479" s="29"/>
      <c r="NY479" s="29"/>
      <c r="NZ479" s="29"/>
      <c r="OA479" s="29"/>
      <c r="OB479" s="29"/>
      <c r="OC479" s="29"/>
      <c r="OD479" s="29"/>
      <c r="OE479" s="29"/>
      <c r="OF479" s="29"/>
      <c r="OG479" s="29"/>
      <c r="OH479" s="29"/>
      <c r="OI479" s="29"/>
      <c r="OJ479" s="29"/>
      <c r="OK479" s="29"/>
      <c r="OL479" s="29"/>
      <c r="OM479" s="29"/>
      <c r="ON479" s="29"/>
      <c r="OO479" s="29"/>
      <c r="OP479" s="29"/>
      <c r="OQ479" s="29"/>
      <c r="OR479" s="29"/>
      <c r="OS479" s="29"/>
      <c r="OT479" s="29"/>
      <c r="OU479" s="29"/>
      <c r="OV479" s="29"/>
      <c r="OW479" s="29"/>
      <c r="OX479" s="29"/>
      <c r="OY479" s="29"/>
      <c r="OZ479" s="29"/>
      <c r="PA479" s="29"/>
      <c r="PB479" s="29"/>
      <c r="PC479" s="29"/>
      <c r="PD479" s="29"/>
      <c r="PE479" s="29"/>
      <c r="PF479" s="29"/>
      <c r="PG479" s="29"/>
      <c r="PH479" s="29"/>
      <c r="PI479" s="29"/>
      <c r="PJ479" s="29"/>
      <c r="PK479" s="29"/>
      <c r="PL479" s="29"/>
      <c r="PM479" s="29"/>
      <c r="PN479" s="29"/>
      <c r="PO479" s="29"/>
      <c r="PP479" s="29"/>
      <c r="PQ479" s="29"/>
      <c r="PR479" s="29"/>
      <c r="PS479" s="29"/>
      <c r="PT479" s="29"/>
      <c r="PU479" s="29"/>
      <c r="PV479" s="29"/>
      <c r="PW479" s="29"/>
      <c r="PX479" s="29"/>
      <c r="PY479" s="29"/>
      <c r="PZ479" s="29"/>
      <c r="QA479" s="29"/>
      <c r="QB479" s="29"/>
      <c r="QC479" s="29"/>
      <c r="QD479" s="29"/>
      <c r="QE479" s="29"/>
      <c r="QF479" s="29"/>
      <c r="QG479" s="29"/>
      <c r="QH479" s="29"/>
      <c r="QI479" s="29"/>
      <c r="QJ479" s="29"/>
      <c r="QK479" s="29"/>
      <c r="QL479" s="29"/>
      <c r="QM479" s="29"/>
      <c r="QN479" s="29"/>
      <c r="QO479" s="29"/>
      <c r="QP479" s="29"/>
      <c r="QQ479" s="29"/>
      <c r="QR479" s="29"/>
      <c r="QS479" s="29"/>
      <c r="QT479" s="29"/>
      <c r="QU479" s="29"/>
      <c r="QV479" s="29"/>
      <c r="QW479" s="29"/>
      <c r="QX479" s="29"/>
      <c r="QY479" s="29"/>
      <c r="QZ479" s="29"/>
      <c r="RA479" s="29"/>
      <c r="RB479" s="29"/>
      <c r="RC479" s="29"/>
      <c r="RD479" s="29"/>
      <c r="RE479" s="29"/>
      <c r="RF479" s="29"/>
      <c r="RG479" s="29"/>
      <c r="RH479" s="29"/>
      <c r="RI479" s="29"/>
      <c r="RJ479" s="29"/>
      <c r="RK479" s="29"/>
      <c r="RL479" s="29"/>
      <c r="RM479" s="29"/>
      <c r="RN479" s="29"/>
      <c r="RO479" s="29"/>
      <c r="RP479" s="29"/>
      <c r="RQ479" s="29"/>
      <c r="RR479" s="29"/>
      <c r="RS479" s="29"/>
      <c r="RT479" s="29"/>
      <c r="RU479" s="29"/>
      <c r="RV479" s="29"/>
      <c r="RW479" s="29"/>
      <c r="RX479" s="29"/>
      <c r="RY479" s="29"/>
      <c r="RZ479" s="29"/>
      <c r="SA479" s="29"/>
      <c r="SB479" s="29"/>
      <c r="SC479" s="29"/>
      <c r="SD479" s="29"/>
      <c r="SE479" s="29"/>
      <c r="SF479" s="29"/>
      <c r="SG479" s="29"/>
      <c r="SH479" s="29"/>
      <c r="SI479" s="29"/>
      <c r="SJ479" s="29"/>
      <c r="SK479" s="29"/>
      <c r="SL479" s="29"/>
      <c r="SM479" s="29"/>
      <c r="SN479" s="29"/>
      <c r="SO479" s="29"/>
      <c r="SP479" s="29"/>
      <c r="SQ479" s="29"/>
      <c r="SR479" s="29"/>
      <c r="SS479" s="29"/>
      <c r="ST479" s="29"/>
      <c r="SU479" s="29"/>
      <c r="SV479" s="29"/>
      <c r="SW479" s="29"/>
      <c r="SX479" s="29"/>
      <c r="SY479" s="29"/>
      <c r="SZ479" s="29"/>
      <c r="TA479" s="29"/>
      <c r="TB479" s="29"/>
      <c r="TC479" s="29"/>
      <c r="TD479" s="29"/>
      <c r="TE479" s="29"/>
      <c r="TF479" s="29"/>
      <c r="TG479" s="29"/>
      <c r="TH479" s="29"/>
      <c r="TI479" s="29"/>
      <c r="TJ479" s="29"/>
      <c r="TK479" s="29"/>
      <c r="TL479" s="29"/>
      <c r="TM479" s="29"/>
      <c r="TN479" s="29"/>
      <c r="TO479" s="29"/>
      <c r="TP479" s="29"/>
      <c r="TQ479" s="29"/>
      <c r="TR479" s="29"/>
      <c r="TS479" s="29"/>
      <c r="TT479" s="29"/>
      <c r="TU479" s="29"/>
      <c r="TV479" s="29"/>
      <c r="TW479" s="29"/>
      <c r="TX479" s="29"/>
      <c r="TY479" s="29"/>
      <c r="TZ479" s="29"/>
      <c r="UA479" s="29"/>
      <c r="UB479" s="29"/>
      <c r="UC479" s="29"/>
      <c r="UD479" s="29"/>
      <c r="UE479" s="29"/>
      <c r="UF479" s="29"/>
      <c r="UG479" s="29"/>
      <c r="UH479" s="29"/>
      <c r="UI479" s="29"/>
      <c r="UJ479" s="29"/>
      <c r="UK479" s="29"/>
      <c r="UL479" s="29"/>
      <c r="UM479" s="29"/>
      <c r="UN479" s="29"/>
      <c r="UO479" s="29"/>
      <c r="UP479" s="29"/>
      <c r="UQ479" s="29"/>
      <c r="UR479" s="29"/>
      <c r="US479" s="29"/>
      <c r="UT479" s="29"/>
      <c r="UU479" s="29"/>
      <c r="UV479" s="29"/>
      <c r="UW479" s="29"/>
      <c r="UX479" s="29"/>
      <c r="UY479" s="29"/>
      <c r="UZ479" s="29"/>
      <c r="VA479" s="29"/>
      <c r="VB479" s="29"/>
      <c r="VC479" s="29"/>
      <c r="VD479" s="29"/>
      <c r="VE479" s="29"/>
      <c r="VF479" s="29"/>
      <c r="VG479" s="29"/>
      <c r="VH479" s="29"/>
      <c r="VI479" s="29"/>
      <c r="VJ479" s="29"/>
      <c r="VK479" s="29"/>
      <c r="VL479" s="29"/>
      <c r="VM479" s="29"/>
      <c r="VN479" s="29"/>
      <c r="VO479" s="29"/>
      <c r="VP479" s="29"/>
      <c r="VQ479" s="29"/>
      <c r="VR479" s="29"/>
      <c r="VS479" s="29"/>
      <c r="VT479" s="29"/>
      <c r="VU479" s="29"/>
      <c r="VV479" s="29"/>
      <c r="VW479" s="29"/>
      <c r="VX479" s="29"/>
      <c r="VY479" s="29"/>
      <c r="VZ479" s="29"/>
      <c r="WA479" s="29"/>
      <c r="WB479" s="29"/>
      <c r="WC479" s="29"/>
      <c r="WD479" s="29"/>
      <c r="WE479" s="29"/>
      <c r="WF479" s="29"/>
      <c r="WG479" s="29"/>
      <c r="WH479" s="29"/>
      <c r="WI479" s="29"/>
      <c r="WJ479" s="29"/>
      <c r="WK479" s="29"/>
      <c r="WL479" s="29"/>
      <c r="WM479" s="29"/>
      <c r="WN479" s="29"/>
      <c r="WO479" s="29"/>
      <c r="WP479" s="29"/>
      <c r="WQ479" s="29"/>
      <c r="WR479" s="29"/>
      <c r="WS479" s="29"/>
      <c r="WT479" s="29"/>
      <c r="WU479" s="29"/>
      <c r="WV479" s="29"/>
      <c r="WW479" s="29"/>
      <c r="WX479" s="29"/>
      <c r="WY479" s="29"/>
      <c r="WZ479" s="29"/>
      <c r="XA479" s="29"/>
      <c r="XB479" s="29"/>
      <c r="XC479" s="29"/>
      <c r="XD479" s="29"/>
      <c r="XE479" s="29"/>
      <c r="XF479" s="29"/>
      <c r="XG479" s="29"/>
      <c r="XH479" s="29"/>
      <c r="XI479" s="29"/>
      <c r="XJ479" s="29"/>
      <c r="XK479" s="29"/>
      <c r="XL479" s="29"/>
      <c r="XM479" s="29"/>
      <c r="XN479" s="29"/>
      <c r="XO479" s="29"/>
      <c r="XP479" s="29"/>
      <c r="XQ479" s="29"/>
      <c r="XR479" s="29"/>
      <c r="XS479" s="29"/>
      <c r="XT479" s="29"/>
      <c r="XU479" s="29"/>
      <c r="XV479" s="29"/>
      <c r="XW479" s="29"/>
      <c r="XX479" s="29"/>
      <c r="XY479" s="29"/>
      <c r="XZ479" s="29"/>
      <c r="YA479" s="29"/>
      <c r="YB479" s="29"/>
      <c r="YC479" s="29"/>
      <c r="YD479" s="29"/>
      <c r="YE479" s="29"/>
      <c r="YF479" s="29"/>
      <c r="YG479" s="29"/>
      <c r="YH479" s="29"/>
      <c r="YI479" s="29"/>
      <c r="YJ479" s="29"/>
      <c r="YK479" s="29"/>
      <c r="YL479" s="29"/>
      <c r="YM479" s="29"/>
      <c r="YN479" s="29"/>
      <c r="YO479" s="29"/>
      <c r="YP479" s="29"/>
      <c r="YQ479" s="29"/>
      <c r="YR479" s="29"/>
      <c r="YS479" s="29"/>
      <c r="YT479" s="29"/>
      <c r="YU479" s="29"/>
      <c r="YV479" s="29"/>
      <c r="YW479" s="29"/>
      <c r="YX479" s="29"/>
      <c r="YY479" s="29"/>
      <c r="YZ479" s="29"/>
      <c r="ZA479" s="29"/>
      <c r="ZB479" s="29"/>
      <c r="ZC479" s="29"/>
      <c r="ZD479" s="29"/>
      <c r="ZE479" s="29"/>
      <c r="ZF479" s="29"/>
      <c r="ZG479" s="29"/>
      <c r="ZH479" s="29"/>
      <c r="ZI479" s="29"/>
      <c r="ZJ479" s="29"/>
      <c r="ZK479" s="29"/>
      <c r="ZL479" s="29"/>
      <c r="ZM479" s="29"/>
      <c r="ZN479" s="29"/>
      <c r="ZO479" s="29"/>
      <c r="ZP479" s="29"/>
      <c r="ZQ479" s="29"/>
      <c r="ZR479" s="29"/>
      <c r="ZS479" s="29"/>
      <c r="ZT479" s="29"/>
      <c r="ZU479" s="29"/>
      <c r="ZV479" s="29"/>
      <c r="ZW479" s="29"/>
      <c r="ZX479" s="29"/>
      <c r="ZY479" s="29"/>
      <c r="ZZ479" s="29"/>
      <c r="AAA479" s="29"/>
      <c r="AAB479" s="29"/>
      <c r="AAC479" s="29"/>
      <c r="AAD479" s="29"/>
      <c r="AAE479" s="29"/>
      <c r="AAF479" s="29"/>
      <c r="AAG479" s="29"/>
      <c r="AAH479" s="29"/>
      <c r="AAI479" s="29"/>
      <c r="AAJ479" s="29"/>
      <c r="AAK479" s="29"/>
      <c r="AAL479" s="29"/>
      <c r="AAM479" s="29"/>
      <c r="AAN479" s="29"/>
      <c r="AAO479" s="29"/>
      <c r="AAP479" s="29"/>
      <c r="AAQ479" s="29"/>
      <c r="AAR479" s="29"/>
      <c r="AAS479" s="29"/>
      <c r="AAT479" s="29"/>
      <c r="AAU479" s="29"/>
      <c r="AAV479" s="29"/>
      <c r="AAW479" s="29"/>
      <c r="AAX479" s="29"/>
      <c r="AAY479" s="29"/>
      <c r="AAZ479" s="29"/>
      <c r="ABA479" s="29"/>
      <c r="ABB479" s="29"/>
      <c r="ABC479" s="29"/>
      <c r="ABD479" s="29"/>
      <c r="ABE479" s="29"/>
      <c r="ABF479" s="29"/>
      <c r="ABG479" s="29"/>
      <c r="ABH479" s="29"/>
      <c r="ABI479" s="29"/>
      <c r="ABJ479" s="29"/>
      <c r="ABK479" s="29"/>
      <c r="ABL479" s="29"/>
      <c r="ABM479" s="29"/>
      <c r="ABN479" s="29"/>
      <c r="ABO479" s="29"/>
      <c r="ABP479" s="29"/>
      <c r="ABQ479" s="29"/>
      <c r="ABR479" s="29"/>
      <c r="ABS479" s="29"/>
      <c r="ABT479" s="29"/>
      <c r="ABU479" s="29"/>
      <c r="ABV479" s="29"/>
      <c r="ABW479" s="29"/>
      <c r="ABX479" s="29"/>
      <c r="ABY479" s="29"/>
      <c r="ABZ479" s="29"/>
      <c r="ACA479" s="29"/>
      <c r="ACB479" s="29"/>
      <c r="ACC479" s="29"/>
      <c r="ACD479" s="29"/>
      <c r="ACE479" s="29"/>
      <c r="ACF479" s="29"/>
      <c r="ACG479" s="29"/>
      <c r="ACH479" s="29"/>
      <c r="ACI479" s="29"/>
      <c r="ACJ479" s="29"/>
      <c r="ACK479" s="29"/>
      <c r="ACL479" s="29"/>
      <c r="ACM479" s="29"/>
      <c r="ACN479" s="29"/>
      <c r="ACO479" s="29"/>
      <c r="ACP479" s="29"/>
      <c r="ACQ479" s="29"/>
      <c r="ACR479" s="29"/>
      <c r="ACS479" s="29"/>
      <c r="ACT479" s="29"/>
      <c r="ACU479" s="29"/>
      <c r="ACV479" s="29"/>
      <c r="ACW479" s="29"/>
      <c r="ACX479" s="29"/>
      <c r="ACY479" s="29"/>
      <c r="ACZ479" s="29"/>
      <c r="ADA479" s="29"/>
      <c r="ADB479" s="29"/>
      <c r="ADC479" s="29"/>
      <c r="ADD479" s="29"/>
      <c r="ADE479" s="29"/>
      <c r="ADF479" s="29"/>
      <c r="ADG479" s="29"/>
      <c r="ADH479" s="29"/>
      <c r="ADI479" s="29"/>
      <c r="ADJ479" s="29"/>
      <c r="ADK479" s="29"/>
      <c r="ADL479" s="29"/>
      <c r="ADM479" s="29"/>
      <c r="ADN479" s="29"/>
      <c r="ADO479" s="29"/>
      <c r="ADP479" s="29"/>
      <c r="ADQ479" s="29"/>
      <c r="ADR479" s="29"/>
      <c r="ADS479" s="29"/>
      <c r="ADT479" s="29"/>
      <c r="ADU479" s="29"/>
      <c r="ADV479" s="29"/>
      <c r="ADW479" s="29"/>
      <c r="ADX479" s="29"/>
      <c r="ADY479" s="29"/>
      <c r="ADZ479" s="29"/>
      <c r="AEA479" s="29"/>
      <c r="AEB479" s="29"/>
      <c r="AEC479" s="29"/>
      <c r="AED479" s="29"/>
      <c r="AEE479" s="29"/>
      <c r="AEF479" s="29"/>
      <c r="AEG479" s="29"/>
      <c r="AEH479" s="29"/>
      <c r="AEI479" s="29"/>
      <c r="AEJ479" s="29"/>
      <c r="AEK479" s="29"/>
      <c r="AEL479" s="29"/>
      <c r="AEM479" s="29"/>
      <c r="AEN479" s="29"/>
      <c r="AEO479" s="29"/>
      <c r="AEP479" s="29"/>
      <c r="AEQ479" s="29"/>
      <c r="AER479" s="29"/>
      <c r="AES479" s="29"/>
      <c r="AET479" s="29"/>
      <c r="AEU479" s="29"/>
      <c r="AEV479" s="29"/>
      <c r="AEW479" s="29"/>
      <c r="AEX479" s="29"/>
      <c r="AEY479" s="29"/>
      <c r="AEZ479" s="29"/>
      <c r="AFA479" s="29"/>
      <c r="AFB479" s="29"/>
      <c r="AFC479" s="29"/>
      <c r="AFD479" s="29"/>
      <c r="AFE479" s="29"/>
      <c r="AFF479" s="29"/>
      <c r="AFG479" s="29"/>
      <c r="AFH479" s="29"/>
      <c r="AFI479" s="29"/>
      <c r="AFJ479" s="29"/>
      <c r="AFK479" s="29"/>
      <c r="AFL479" s="29"/>
      <c r="AFM479" s="29"/>
      <c r="AFN479" s="29"/>
      <c r="AFO479" s="29"/>
      <c r="AFP479" s="29"/>
      <c r="AFQ479" s="29"/>
      <c r="AFR479" s="29"/>
      <c r="AFS479" s="29"/>
      <c r="AFT479" s="29"/>
      <c r="AFU479" s="29"/>
      <c r="AFV479" s="29"/>
      <c r="AFW479" s="29"/>
      <c r="AFX479" s="29"/>
      <c r="AFY479" s="29"/>
      <c r="AFZ479" s="29"/>
      <c r="AGA479" s="29"/>
      <c r="AGB479" s="29"/>
      <c r="AGC479" s="29"/>
      <c r="AGD479" s="29"/>
      <c r="AGE479" s="29"/>
      <c r="AGF479" s="29"/>
      <c r="AGG479" s="29"/>
      <c r="AGH479" s="29"/>
      <c r="AGI479" s="29"/>
      <c r="AGJ479" s="29"/>
      <c r="AGK479" s="29"/>
      <c r="AGL479" s="29"/>
      <c r="AGM479" s="29"/>
      <c r="AGN479" s="29"/>
      <c r="AGO479" s="29"/>
      <c r="AGP479" s="29"/>
      <c r="AGQ479" s="29"/>
      <c r="AGR479" s="29"/>
      <c r="AGS479" s="29"/>
      <c r="AGT479" s="29"/>
      <c r="AGU479" s="29"/>
      <c r="AGV479" s="29"/>
      <c r="AGW479" s="29"/>
      <c r="AGX479" s="29"/>
      <c r="AGY479" s="29"/>
      <c r="AGZ479" s="29"/>
      <c r="AHA479" s="29"/>
      <c r="AHB479" s="29"/>
      <c r="AHC479" s="29"/>
      <c r="AHD479" s="29"/>
      <c r="AHE479" s="29"/>
      <c r="AHF479" s="29"/>
      <c r="AHG479" s="29"/>
      <c r="AHH479" s="29"/>
      <c r="AHI479" s="29"/>
      <c r="AHJ479" s="29"/>
      <c r="AHK479" s="29"/>
      <c r="AHL479" s="29"/>
      <c r="AHM479" s="29"/>
      <c r="AHN479" s="29"/>
      <c r="AHO479" s="29"/>
      <c r="AHP479" s="29"/>
      <c r="AHQ479" s="29"/>
      <c r="AHR479" s="29"/>
      <c r="AHS479" s="29"/>
      <c r="AHT479" s="29"/>
      <c r="AHU479" s="29"/>
      <c r="AHV479" s="29"/>
      <c r="AHW479" s="29"/>
      <c r="AHX479" s="29"/>
      <c r="AHY479" s="29"/>
      <c r="AHZ479" s="29"/>
      <c r="AIA479" s="29"/>
      <c r="AIB479" s="29"/>
      <c r="AIC479" s="29"/>
      <c r="AID479" s="29"/>
      <c r="AIE479" s="29"/>
      <c r="AIF479" s="29"/>
      <c r="AIG479" s="29"/>
      <c r="AIH479" s="29"/>
      <c r="AII479" s="29"/>
      <c r="AIJ479" s="29"/>
      <c r="AIK479" s="29"/>
      <c r="AIL479" s="29"/>
      <c r="AIM479" s="29"/>
      <c r="AIN479" s="29"/>
      <c r="AIO479" s="29"/>
      <c r="AIP479" s="29"/>
      <c r="AIQ479" s="29"/>
      <c r="AIR479" s="29"/>
      <c r="AIS479" s="29"/>
      <c r="AIT479" s="29"/>
      <c r="AIU479" s="29"/>
      <c r="AIV479" s="29"/>
      <c r="AIW479" s="29"/>
      <c r="AIX479" s="29"/>
      <c r="AIY479" s="29"/>
      <c r="AIZ479" s="29"/>
      <c r="AJA479" s="29"/>
      <c r="AJB479" s="29"/>
      <c r="AJC479" s="29"/>
      <c r="AJD479" s="29"/>
      <c r="AJE479" s="29"/>
      <c r="AJF479" s="29"/>
      <c r="AJG479" s="29"/>
      <c r="AJH479" s="29"/>
      <c r="AJI479" s="29"/>
      <c r="AJJ479" s="29"/>
      <c r="AJK479" s="29"/>
      <c r="AJL479" s="29"/>
      <c r="AJM479" s="29"/>
      <c r="AJN479" s="29"/>
      <c r="AJO479" s="29"/>
      <c r="AJP479" s="29"/>
      <c r="AJQ479" s="29"/>
      <c r="AJR479" s="29"/>
      <c r="AJS479" s="29"/>
      <c r="AJT479" s="29"/>
      <c r="AJU479" s="29"/>
      <c r="AJV479" s="29"/>
      <c r="AJW479" s="29"/>
      <c r="AJX479" s="29"/>
      <c r="AJY479" s="29"/>
      <c r="AJZ479" s="29"/>
      <c r="AKA479" s="29"/>
      <c r="AKB479" s="29"/>
      <c r="AKC479" s="29"/>
      <c r="AKD479" s="29"/>
      <c r="AKE479" s="29"/>
      <c r="AKF479" s="29"/>
      <c r="AKG479" s="29"/>
      <c r="AKH479" s="29"/>
      <c r="AKI479" s="29"/>
      <c r="AKJ479" s="29"/>
      <c r="AKK479" s="29"/>
      <c r="AKL479" s="29"/>
      <c r="AKM479" s="29"/>
      <c r="AKN479" s="29"/>
      <c r="AKO479" s="29"/>
      <c r="AKP479" s="29"/>
      <c r="AKQ479" s="29"/>
      <c r="AKR479" s="29"/>
      <c r="AKS479" s="29"/>
      <c r="AKT479" s="29"/>
      <c r="AKU479" s="29"/>
      <c r="AKV479" s="29"/>
      <c r="AKW479" s="29"/>
      <c r="AKX479" s="29"/>
      <c r="AKY479" s="29"/>
      <c r="AKZ479" s="29"/>
      <c r="ALA479" s="29"/>
      <c r="ALB479" s="29"/>
      <c r="ALC479" s="29"/>
      <c r="ALD479" s="29"/>
      <c r="ALE479" s="29"/>
      <c r="ALF479" s="29"/>
      <c r="ALG479" s="29"/>
      <c r="ALH479" s="29"/>
      <c r="ALI479" s="29"/>
      <c r="ALJ479" s="29"/>
      <c r="ALK479" s="29"/>
      <c r="ALL479" s="29"/>
      <c r="ALM479" s="29"/>
      <c r="ALN479" s="29"/>
      <c r="ALO479" s="29"/>
      <c r="ALP479" s="29"/>
      <c r="ALQ479" s="29"/>
      <c r="ALR479" s="29"/>
      <c r="ALS479" s="29"/>
      <c r="ALT479" s="29"/>
      <c r="ALU479" s="29"/>
      <c r="ALV479" s="29"/>
      <c r="ALW479" s="29"/>
      <c r="ALX479" s="29"/>
      <c r="ALY479" s="29"/>
      <c r="ALZ479" s="29"/>
      <c r="AMA479" s="29"/>
      <c r="AMB479" s="29"/>
      <c r="AMC479" s="29"/>
      <c r="AMD479" s="29"/>
      <c r="AME479" s="29"/>
      <c r="AMF479" s="29"/>
      <c r="AMG479" s="29"/>
      <c r="AMH479" s="29"/>
      <c r="AMI479" s="29"/>
      <c r="AMJ479" s="29"/>
    </row>
    <row r="480" spans="1:1024" s="37" customFormat="1" ht="40.15" customHeight="1">
      <c r="A480" s="451"/>
      <c r="B480" s="453"/>
      <c r="C480" s="390"/>
      <c r="D480" s="448"/>
      <c r="E480" s="336" t="s">
        <v>133</v>
      </c>
      <c r="F480" s="336">
        <v>7</v>
      </c>
      <c r="G480" s="441"/>
      <c r="H480" s="349" t="s">
        <v>40</v>
      </c>
      <c r="I480" s="40" t="s">
        <v>994</v>
      </c>
      <c r="J480" s="441"/>
      <c r="K480" s="441"/>
      <c r="L480" s="336">
        <v>10</v>
      </c>
      <c r="M480" s="336" t="s">
        <v>43</v>
      </c>
      <c r="N480" s="441"/>
      <c r="O480" s="441"/>
      <c r="P480" s="441"/>
      <c r="Q480" s="441"/>
      <c r="R480" s="336">
        <v>10</v>
      </c>
      <c r="S480" s="441"/>
      <c r="T480" s="441"/>
      <c r="U480" s="167"/>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c r="AZ480" s="29"/>
      <c r="BA480" s="29"/>
      <c r="BB480" s="29"/>
      <c r="BC480" s="29"/>
      <c r="BD480" s="29"/>
      <c r="BE480" s="29"/>
      <c r="BF480" s="29"/>
      <c r="BG480" s="29"/>
      <c r="BH480" s="29"/>
      <c r="BI480" s="29"/>
      <c r="BJ480" s="29"/>
      <c r="BK480" s="29"/>
      <c r="BL480" s="29"/>
      <c r="BM480" s="29"/>
      <c r="BN480" s="29"/>
      <c r="BO480" s="29"/>
      <c r="BP480" s="29"/>
      <c r="BQ480" s="29"/>
      <c r="BR480" s="29"/>
      <c r="BS480" s="29"/>
      <c r="BT480" s="29"/>
      <c r="BU480" s="29"/>
      <c r="BV480" s="29"/>
      <c r="BW480" s="29"/>
      <c r="BX480" s="29"/>
      <c r="BY480" s="29"/>
      <c r="BZ480" s="29"/>
      <c r="CA480" s="29"/>
      <c r="CB480" s="29"/>
      <c r="CC480" s="29"/>
      <c r="CD480" s="29"/>
      <c r="CE480" s="29"/>
      <c r="CF480" s="29"/>
      <c r="CG480" s="29"/>
      <c r="CH480" s="29"/>
      <c r="CI480" s="29"/>
      <c r="CJ480" s="29"/>
      <c r="CK480" s="29"/>
      <c r="CL480" s="29"/>
      <c r="CM480" s="29"/>
      <c r="CN480" s="29"/>
      <c r="CO480" s="29"/>
      <c r="CP480" s="29"/>
      <c r="CQ480" s="29"/>
      <c r="CR480" s="29"/>
      <c r="CS480" s="29"/>
      <c r="CT480" s="29"/>
      <c r="CU480" s="29"/>
      <c r="CV480" s="29"/>
      <c r="CW480" s="29"/>
      <c r="CX480" s="29"/>
      <c r="CY480" s="29"/>
      <c r="CZ480" s="29"/>
      <c r="DA480" s="29"/>
      <c r="DB480" s="29"/>
      <c r="DC480" s="29"/>
      <c r="DD480" s="29"/>
      <c r="DE480" s="29"/>
      <c r="DF480" s="29"/>
      <c r="DG480" s="29"/>
      <c r="DH480" s="29"/>
      <c r="DI480" s="29"/>
      <c r="DJ480" s="29"/>
      <c r="DK480" s="29"/>
      <c r="DL480" s="29"/>
      <c r="DM480" s="29"/>
      <c r="DN480" s="29"/>
      <c r="DO480" s="29"/>
      <c r="DP480" s="29"/>
      <c r="DQ480" s="29"/>
      <c r="DR480" s="29"/>
      <c r="DS480" s="29"/>
      <c r="DT480" s="29"/>
      <c r="DU480" s="29"/>
      <c r="DV480" s="29"/>
      <c r="DW480" s="29"/>
      <c r="DX480" s="29"/>
      <c r="DY480" s="29"/>
      <c r="DZ480" s="29"/>
      <c r="EA480" s="29"/>
      <c r="EB480" s="29"/>
      <c r="EC480" s="29"/>
      <c r="ED480" s="29"/>
      <c r="EE480" s="29"/>
      <c r="EF480" s="29"/>
      <c r="EG480" s="29"/>
      <c r="EH480" s="29"/>
      <c r="EI480" s="29"/>
      <c r="EJ480" s="29"/>
      <c r="EK480" s="29"/>
      <c r="EL480" s="29"/>
      <c r="EM480" s="29"/>
      <c r="EN480" s="29"/>
      <c r="EO480" s="29"/>
      <c r="EP480" s="29"/>
      <c r="EQ480" s="29"/>
      <c r="ER480" s="29"/>
      <c r="ES480" s="29"/>
      <c r="ET480" s="29"/>
      <c r="EU480" s="29"/>
      <c r="EV480" s="29"/>
      <c r="EW480" s="29"/>
      <c r="EX480" s="29"/>
      <c r="EY480" s="29"/>
      <c r="EZ480" s="29"/>
      <c r="FA480" s="29"/>
      <c r="FB480" s="29"/>
      <c r="FC480" s="29"/>
      <c r="FD480" s="29"/>
      <c r="FE480" s="29"/>
      <c r="FF480" s="29"/>
      <c r="FG480" s="29"/>
      <c r="FH480" s="29"/>
      <c r="FI480" s="29"/>
      <c r="FJ480" s="29"/>
      <c r="FK480" s="29"/>
      <c r="FL480" s="29"/>
      <c r="FM480" s="29"/>
      <c r="FN480" s="29"/>
      <c r="FO480" s="29"/>
      <c r="FP480" s="29"/>
      <c r="FQ480" s="29"/>
      <c r="FR480" s="29"/>
      <c r="FS480" s="29"/>
      <c r="FT480" s="29"/>
      <c r="FU480" s="29"/>
      <c r="FV480" s="29"/>
      <c r="FW480" s="29"/>
      <c r="FX480" s="29"/>
      <c r="FY480" s="29"/>
      <c r="FZ480" s="29"/>
      <c r="GA480" s="29"/>
      <c r="GB480" s="29"/>
      <c r="GC480" s="29"/>
      <c r="GD480" s="29"/>
      <c r="GE480" s="29"/>
      <c r="GF480" s="29"/>
      <c r="GG480" s="29"/>
      <c r="GH480" s="29"/>
      <c r="GI480" s="29"/>
      <c r="GJ480" s="29"/>
      <c r="GK480" s="29"/>
      <c r="GL480" s="29"/>
      <c r="GM480" s="29"/>
      <c r="GN480" s="29"/>
      <c r="GO480" s="29"/>
      <c r="GP480" s="29"/>
      <c r="GQ480" s="29"/>
      <c r="GR480" s="29"/>
      <c r="GS480" s="29"/>
      <c r="GT480" s="29"/>
      <c r="GU480" s="29"/>
      <c r="GV480" s="29"/>
      <c r="GW480" s="29"/>
      <c r="GX480" s="29"/>
      <c r="GY480" s="29"/>
      <c r="GZ480" s="29"/>
      <c r="HA480" s="29"/>
      <c r="HB480" s="29"/>
      <c r="HC480" s="29"/>
      <c r="HD480" s="29"/>
      <c r="HE480" s="29"/>
      <c r="HF480" s="29"/>
      <c r="HG480" s="29"/>
      <c r="HH480" s="29"/>
      <c r="HI480" s="29"/>
      <c r="HJ480" s="29"/>
      <c r="HK480" s="29"/>
      <c r="HL480" s="29"/>
      <c r="HM480" s="29"/>
      <c r="HN480" s="29"/>
      <c r="HO480" s="29"/>
      <c r="HP480" s="29"/>
      <c r="HQ480" s="29"/>
      <c r="HR480" s="29"/>
      <c r="HS480" s="29"/>
      <c r="HT480" s="29"/>
      <c r="HU480" s="29"/>
      <c r="HV480" s="29"/>
      <c r="HW480" s="29"/>
      <c r="HX480" s="29"/>
      <c r="HY480" s="29"/>
      <c r="HZ480" s="29"/>
      <c r="IA480" s="29"/>
      <c r="IB480" s="29"/>
      <c r="IC480" s="29"/>
      <c r="ID480" s="29"/>
      <c r="IE480" s="29"/>
      <c r="IF480" s="29"/>
      <c r="IG480" s="29"/>
      <c r="IH480" s="29"/>
      <c r="II480" s="29"/>
      <c r="IJ480" s="29"/>
      <c r="IK480" s="29"/>
      <c r="IL480" s="29"/>
      <c r="IM480" s="29"/>
      <c r="IN480" s="29"/>
      <c r="IO480" s="29"/>
      <c r="IP480" s="29"/>
      <c r="IQ480" s="29"/>
      <c r="IR480" s="29"/>
      <c r="IS480" s="29"/>
      <c r="IT480" s="29"/>
      <c r="IU480" s="29"/>
      <c r="IV480" s="29"/>
      <c r="IW480" s="29"/>
      <c r="IX480" s="29"/>
      <c r="IY480" s="29"/>
      <c r="IZ480" s="29"/>
      <c r="JA480" s="29"/>
      <c r="JB480" s="29"/>
      <c r="JC480" s="29"/>
      <c r="JD480" s="29"/>
      <c r="JE480" s="29"/>
      <c r="JF480" s="29"/>
      <c r="JG480" s="29"/>
      <c r="JH480" s="29"/>
      <c r="JI480" s="29"/>
      <c r="JJ480" s="29"/>
      <c r="JK480" s="29"/>
      <c r="JL480" s="29"/>
      <c r="JM480" s="29"/>
      <c r="JN480" s="29"/>
      <c r="JO480" s="29"/>
      <c r="JP480" s="29"/>
      <c r="JQ480" s="29"/>
      <c r="JR480" s="29"/>
      <c r="JS480" s="29"/>
      <c r="JT480" s="29"/>
      <c r="JU480" s="29"/>
      <c r="JV480" s="29"/>
      <c r="JW480" s="29"/>
      <c r="JX480" s="29"/>
      <c r="JY480" s="29"/>
      <c r="JZ480" s="29"/>
      <c r="KA480" s="29"/>
      <c r="KB480" s="29"/>
      <c r="KC480" s="29"/>
      <c r="KD480" s="29"/>
      <c r="KE480" s="29"/>
      <c r="KF480" s="29"/>
      <c r="KG480" s="29"/>
      <c r="KH480" s="29"/>
      <c r="KI480" s="29"/>
      <c r="KJ480" s="29"/>
      <c r="KK480" s="29"/>
      <c r="KL480" s="29"/>
      <c r="KM480" s="29"/>
      <c r="KN480" s="29"/>
      <c r="KO480" s="29"/>
      <c r="KP480" s="29"/>
      <c r="KQ480" s="29"/>
      <c r="KR480" s="29"/>
      <c r="KS480" s="29"/>
      <c r="KT480" s="29"/>
      <c r="KU480" s="29"/>
      <c r="KV480" s="29"/>
      <c r="KW480" s="29"/>
      <c r="KX480" s="29"/>
      <c r="KY480" s="29"/>
      <c r="KZ480" s="29"/>
      <c r="LA480" s="29"/>
      <c r="LB480" s="29"/>
      <c r="LC480" s="29"/>
      <c r="LD480" s="29"/>
      <c r="LE480" s="29"/>
      <c r="LF480" s="29"/>
      <c r="LG480" s="29"/>
      <c r="LH480" s="29"/>
      <c r="LI480" s="29"/>
      <c r="LJ480" s="29"/>
      <c r="LK480" s="29"/>
      <c r="LL480" s="29"/>
      <c r="LM480" s="29"/>
      <c r="LN480" s="29"/>
      <c r="LO480" s="29"/>
      <c r="LP480" s="29"/>
      <c r="LQ480" s="29"/>
      <c r="LR480" s="29"/>
      <c r="LS480" s="29"/>
      <c r="LT480" s="29"/>
      <c r="LU480" s="29"/>
      <c r="LV480" s="29"/>
      <c r="LW480" s="29"/>
      <c r="LX480" s="29"/>
      <c r="LY480" s="29"/>
      <c r="LZ480" s="29"/>
      <c r="MA480" s="29"/>
      <c r="MB480" s="29"/>
      <c r="MC480" s="29"/>
      <c r="MD480" s="29"/>
      <c r="ME480" s="29"/>
      <c r="MF480" s="29"/>
      <c r="MG480" s="29"/>
      <c r="MH480" s="29"/>
      <c r="MI480" s="29"/>
      <c r="MJ480" s="29"/>
      <c r="MK480" s="29"/>
      <c r="ML480" s="29"/>
      <c r="MM480" s="29"/>
      <c r="MN480" s="29"/>
      <c r="MO480" s="29"/>
      <c r="MP480" s="29"/>
      <c r="MQ480" s="29"/>
      <c r="MR480" s="29"/>
      <c r="MS480" s="29"/>
      <c r="MT480" s="29"/>
      <c r="MU480" s="29"/>
      <c r="MV480" s="29"/>
      <c r="MW480" s="29"/>
      <c r="MX480" s="29"/>
      <c r="MY480" s="29"/>
      <c r="MZ480" s="29"/>
      <c r="NA480" s="29"/>
      <c r="NB480" s="29"/>
      <c r="NC480" s="29"/>
      <c r="ND480" s="29"/>
      <c r="NE480" s="29"/>
      <c r="NF480" s="29"/>
      <c r="NG480" s="29"/>
      <c r="NH480" s="29"/>
      <c r="NI480" s="29"/>
      <c r="NJ480" s="29"/>
      <c r="NK480" s="29"/>
      <c r="NL480" s="29"/>
      <c r="NM480" s="29"/>
      <c r="NN480" s="29"/>
      <c r="NO480" s="29"/>
      <c r="NP480" s="29"/>
      <c r="NQ480" s="29"/>
      <c r="NR480" s="29"/>
      <c r="NS480" s="29"/>
      <c r="NT480" s="29"/>
      <c r="NU480" s="29"/>
      <c r="NV480" s="29"/>
      <c r="NW480" s="29"/>
      <c r="NX480" s="29"/>
      <c r="NY480" s="29"/>
      <c r="NZ480" s="29"/>
      <c r="OA480" s="29"/>
      <c r="OB480" s="29"/>
      <c r="OC480" s="29"/>
      <c r="OD480" s="29"/>
      <c r="OE480" s="29"/>
      <c r="OF480" s="29"/>
      <c r="OG480" s="29"/>
      <c r="OH480" s="29"/>
      <c r="OI480" s="29"/>
      <c r="OJ480" s="29"/>
      <c r="OK480" s="29"/>
      <c r="OL480" s="29"/>
      <c r="OM480" s="29"/>
      <c r="ON480" s="29"/>
      <c r="OO480" s="29"/>
      <c r="OP480" s="29"/>
      <c r="OQ480" s="29"/>
      <c r="OR480" s="29"/>
      <c r="OS480" s="29"/>
      <c r="OT480" s="29"/>
      <c r="OU480" s="29"/>
      <c r="OV480" s="29"/>
      <c r="OW480" s="29"/>
      <c r="OX480" s="29"/>
      <c r="OY480" s="29"/>
      <c r="OZ480" s="29"/>
      <c r="PA480" s="29"/>
      <c r="PB480" s="29"/>
      <c r="PC480" s="29"/>
      <c r="PD480" s="29"/>
      <c r="PE480" s="29"/>
      <c r="PF480" s="29"/>
      <c r="PG480" s="29"/>
      <c r="PH480" s="29"/>
      <c r="PI480" s="29"/>
      <c r="PJ480" s="29"/>
      <c r="PK480" s="29"/>
      <c r="PL480" s="29"/>
      <c r="PM480" s="29"/>
      <c r="PN480" s="29"/>
      <c r="PO480" s="29"/>
      <c r="PP480" s="29"/>
      <c r="PQ480" s="29"/>
      <c r="PR480" s="29"/>
      <c r="PS480" s="29"/>
      <c r="PT480" s="29"/>
      <c r="PU480" s="29"/>
      <c r="PV480" s="29"/>
      <c r="PW480" s="29"/>
      <c r="PX480" s="29"/>
      <c r="PY480" s="29"/>
      <c r="PZ480" s="29"/>
      <c r="QA480" s="29"/>
      <c r="QB480" s="29"/>
      <c r="QC480" s="29"/>
      <c r="QD480" s="29"/>
      <c r="QE480" s="29"/>
      <c r="QF480" s="29"/>
      <c r="QG480" s="29"/>
      <c r="QH480" s="29"/>
      <c r="QI480" s="29"/>
      <c r="QJ480" s="29"/>
      <c r="QK480" s="29"/>
      <c r="QL480" s="29"/>
      <c r="QM480" s="29"/>
      <c r="QN480" s="29"/>
      <c r="QO480" s="29"/>
      <c r="QP480" s="29"/>
      <c r="QQ480" s="29"/>
      <c r="QR480" s="29"/>
      <c r="QS480" s="29"/>
      <c r="QT480" s="29"/>
      <c r="QU480" s="29"/>
      <c r="QV480" s="29"/>
      <c r="QW480" s="29"/>
      <c r="QX480" s="29"/>
      <c r="QY480" s="29"/>
      <c r="QZ480" s="29"/>
      <c r="RA480" s="29"/>
      <c r="RB480" s="29"/>
      <c r="RC480" s="29"/>
      <c r="RD480" s="29"/>
      <c r="RE480" s="29"/>
      <c r="RF480" s="29"/>
      <c r="RG480" s="29"/>
      <c r="RH480" s="29"/>
      <c r="RI480" s="29"/>
      <c r="RJ480" s="29"/>
      <c r="RK480" s="29"/>
      <c r="RL480" s="29"/>
      <c r="RM480" s="29"/>
      <c r="RN480" s="29"/>
      <c r="RO480" s="29"/>
      <c r="RP480" s="29"/>
      <c r="RQ480" s="29"/>
      <c r="RR480" s="29"/>
      <c r="RS480" s="29"/>
      <c r="RT480" s="29"/>
      <c r="RU480" s="29"/>
      <c r="RV480" s="29"/>
      <c r="RW480" s="29"/>
      <c r="RX480" s="29"/>
      <c r="RY480" s="29"/>
      <c r="RZ480" s="29"/>
      <c r="SA480" s="29"/>
      <c r="SB480" s="29"/>
      <c r="SC480" s="29"/>
      <c r="SD480" s="29"/>
      <c r="SE480" s="29"/>
      <c r="SF480" s="29"/>
      <c r="SG480" s="29"/>
      <c r="SH480" s="29"/>
      <c r="SI480" s="29"/>
      <c r="SJ480" s="29"/>
      <c r="SK480" s="29"/>
      <c r="SL480" s="29"/>
      <c r="SM480" s="29"/>
      <c r="SN480" s="29"/>
      <c r="SO480" s="29"/>
      <c r="SP480" s="29"/>
      <c r="SQ480" s="29"/>
      <c r="SR480" s="29"/>
      <c r="SS480" s="29"/>
      <c r="ST480" s="29"/>
      <c r="SU480" s="29"/>
      <c r="SV480" s="29"/>
      <c r="SW480" s="29"/>
      <c r="SX480" s="29"/>
      <c r="SY480" s="29"/>
      <c r="SZ480" s="29"/>
      <c r="TA480" s="29"/>
      <c r="TB480" s="29"/>
      <c r="TC480" s="29"/>
      <c r="TD480" s="29"/>
      <c r="TE480" s="29"/>
      <c r="TF480" s="29"/>
      <c r="TG480" s="29"/>
      <c r="TH480" s="29"/>
      <c r="TI480" s="29"/>
      <c r="TJ480" s="29"/>
      <c r="TK480" s="29"/>
      <c r="TL480" s="29"/>
      <c r="TM480" s="29"/>
      <c r="TN480" s="29"/>
      <c r="TO480" s="29"/>
      <c r="TP480" s="29"/>
      <c r="TQ480" s="29"/>
      <c r="TR480" s="29"/>
      <c r="TS480" s="29"/>
      <c r="TT480" s="29"/>
      <c r="TU480" s="29"/>
      <c r="TV480" s="29"/>
      <c r="TW480" s="29"/>
      <c r="TX480" s="29"/>
      <c r="TY480" s="29"/>
      <c r="TZ480" s="29"/>
      <c r="UA480" s="29"/>
      <c r="UB480" s="29"/>
      <c r="UC480" s="29"/>
      <c r="UD480" s="29"/>
      <c r="UE480" s="29"/>
      <c r="UF480" s="29"/>
      <c r="UG480" s="29"/>
      <c r="UH480" s="29"/>
      <c r="UI480" s="29"/>
      <c r="UJ480" s="29"/>
      <c r="UK480" s="29"/>
      <c r="UL480" s="29"/>
      <c r="UM480" s="29"/>
      <c r="UN480" s="29"/>
      <c r="UO480" s="29"/>
      <c r="UP480" s="29"/>
      <c r="UQ480" s="29"/>
      <c r="UR480" s="29"/>
      <c r="US480" s="29"/>
      <c r="UT480" s="29"/>
      <c r="UU480" s="29"/>
      <c r="UV480" s="29"/>
      <c r="UW480" s="29"/>
      <c r="UX480" s="29"/>
      <c r="UY480" s="29"/>
      <c r="UZ480" s="29"/>
      <c r="VA480" s="29"/>
      <c r="VB480" s="29"/>
      <c r="VC480" s="29"/>
      <c r="VD480" s="29"/>
      <c r="VE480" s="29"/>
      <c r="VF480" s="29"/>
      <c r="VG480" s="29"/>
      <c r="VH480" s="29"/>
      <c r="VI480" s="29"/>
      <c r="VJ480" s="29"/>
      <c r="VK480" s="29"/>
      <c r="VL480" s="29"/>
      <c r="VM480" s="29"/>
      <c r="VN480" s="29"/>
      <c r="VO480" s="29"/>
      <c r="VP480" s="29"/>
      <c r="VQ480" s="29"/>
      <c r="VR480" s="29"/>
      <c r="VS480" s="29"/>
      <c r="VT480" s="29"/>
      <c r="VU480" s="29"/>
      <c r="VV480" s="29"/>
      <c r="VW480" s="29"/>
      <c r="VX480" s="29"/>
      <c r="VY480" s="29"/>
      <c r="VZ480" s="29"/>
      <c r="WA480" s="29"/>
      <c r="WB480" s="29"/>
      <c r="WC480" s="29"/>
      <c r="WD480" s="29"/>
      <c r="WE480" s="29"/>
      <c r="WF480" s="29"/>
      <c r="WG480" s="29"/>
      <c r="WH480" s="29"/>
      <c r="WI480" s="29"/>
      <c r="WJ480" s="29"/>
      <c r="WK480" s="29"/>
      <c r="WL480" s="29"/>
      <c r="WM480" s="29"/>
      <c r="WN480" s="29"/>
      <c r="WO480" s="29"/>
      <c r="WP480" s="29"/>
      <c r="WQ480" s="29"/>
      <c r="WR480" s="29"/>
      <c r="WS480" s="29"/>
      <c r="WT480" s="29"/>
      <c r="WU480" s="29"/>
      <c r="WV480" s="29"/>
      <c r="WW480" s="29"/>
      <c r="WX480" s="29"/>
      <c r="WY480" s="29"/>
      <c r="WZ480" s="29"/>
      <c r="XA480" s="29"/>
      <c r="XB480" s="29"/>
      <c r="XC480" s="29"/>
      <c r="XD480" s="29"/>
      <c r="XE480" s="29"/>
      <c r="XF480" s="29"/>
      <c r="XG480" s="29"/>
      <c r="XH480" s="29"/>
      <c r="XI480" s="29"/>
      <c r="XJ480" s="29"/>
      <c r="XK480" s="29"/>
      <c r="XL480" s="29"/>
      <c r="XM480" s="29"/>
      <c r="XN480" s="29"/>
      <c r="XO480" s="29"/>
      <c r="XP480" s="29"/>
      <c r="XQ480" s="29"/>
      <c r="XR480" s="29"/>
      <c r="XS480" s="29"/>
      <c r="XT480" s="29"/>
      <c r="XU480" s="29"/>
      <c r="XV480" s="29"/>
      <c r="XW480" s="29"/>
      <c r="XX480" s="29"/>
      <c r="XY480" s="29"/>
      <c r="XZ480" s="29"/>
      <c r="YA480" s="29"/>
      <c r="YB480" s="29"/>
      <c r="YC480" s="29"/>
      <c r="YD480" s="29"/>
      <c r="YE480" s="29"/>
      <c r="YF480" s="29"/>
      <c r="YG480" s="29"/>
      <c r="YH480" s="29"/>
      <c r="YI480" s="29"/>
      <c r="YJ480" s="29"/>
      <c r="YK480" s="29"/>
      <c r="YL480" s="29"/>
      <c r="YM480" s="29"/>
      <c r="YN480" s="29"/>
      <c r="YO480" s="29"/>
      <c r="YP480" s="29"/>
      <c r="YQ480" s="29"/>
      <c r="YR480" s="29"/>
      <c r="YS480" s="29"/>
      <c r="YT480" s="29"/>
      <c r="YU480" s="29"/>
      <c r="YV480" s="29"/>
      <c r="YW480" s="29"/>
      <c r="YX480" s="29"/>
      <c r="YY480" s="29"/>
      <c r="YZ480" s="29"/>
      <c r="ZA480" s="29"/>
      <c r="ZB480" s="29"/>
      <c r="ZC480" s="29"/>
      <c r="ZD480" s="29"/>
      <c r="ZE480" s="29"/>
      <c r="ZF480" s="29"/>
      <c r="ZG480" s="29"/>
      <c r="ZH480" s="29"/>
      <c r="ZI480" s="29"/>
      <c r="ZJ480" s="29"/>
      <c r="ZK480" s="29"/>
      <c r="ZL480" s="29"/>
      <c r="ZM480" s="29"/>
      <c r="ZN480" s="29"/>
      <c r="ZO480" s="29"/>
      <c r="ZP480" s="29"/>
      <c r="ZQ480" s="29"/>
      <c r="ZR480" s="29"/>
      <c r="ZS480" s="29"/>
      <c r="ZT480" s="29"/>
      <c r="ZU480" s="29"/>
      <c r="ZV480" s="29"/>
      <c r="ZW480" s="29"/>
      <c r="ZX480" s="29"/>
      <c r="ZY480" s="29"/>
      <c r="ZZ480" s="29"/>
      <c r="AAA480" s="29"/>
      <c r="AAB480" s="29"/>
      <c r="AAC480" s="29"/>
      <c r="AAD480" s="29"/>
      <c r="AAE480" s="29"/>
      <c r="AAF480" s="29"/>
      <c r="AAG480" s="29"/>
      <c r="AAH480" s="29"/>
      <c r="AAI480" s="29"/>
      <c r="AAJ480" s="29"/>
      <c r="AAK480" s="29"/>
      <c r="AAL480" s="29"/>
      <c r="AAM480" s="29"/>
      <c r="AAN480" s="29"/>
      <c r="AAO480" s="29"/>
      <c r="AAP480" s="29"/>
      <c r="AAQ480" s="29"/>
      <c r="AAR480" s="29"/>
      <c r="AAS480" s="29"/>
      <c r="AAT480" s="29"/>
      <c r="AAU480" s="29"/>
      <c r="AAV480" s="29"/>
      <c r="AAW480" s="29"/>
      <c r="AAX480" s="29"/>
      <c r="AAY480" s="29"/>
      <c r="AAZ480" s="29"/>
      <c r="ABA480" s="29"/>
      <c r="ABB480" s="29"/>
      <c r="ABC480" s="29"/>
      <c r="ABD480" s="29"/>
      <c r="ABE480" s="29"/>
      <c r="ABF480" s="29"/>
      <c r="ABG480" s="29"/>
      <c r="ABH480" s="29"/>
      <c r="ABI480" s="29"/>
      <c r="ABJ480" s="29"/>
      <c r="ABK480" s="29"/>
      <c r="ABL480" s="29"/>
      <c r="ABM480" s="29"/>
      <c r="ABN480" s="29"/>
      <c r="ABO480" s="29"/>
      <c r="ABP480" s="29"/>
      <c r="ABQ480" s="29"/>
      <c r="ABR480" s="29"/>
      <c r="ABS480" s="29"/>
      <c r="ABT480" s="29"/>
      <c r="ABU480" s="29"/>
      <c r="ABV480" s="29"/>
      <c r="ABW480" s="29"/>
      <c r="ABX480" s="29"/>
      <c r="ABY480" s="29"/>
      <c r="ABZ480" s="29"/>
      <c r="ACA480" s="29"/>
      <c r="ACB480" s="29"/>
      <c r="ACC480" s="29"/>
      <c r="ACD480" s="29"/>
      <c r="ACE480" s="29"/>
      <c r="ACF480" s="29"/>
      <c r="ACG480" s="29"/>
      <c r="ACH480" s="29"/>
      <c r="ACI480" s="29"/>
      <c r="ACJ480" s="29"/>
      <c r="ACK480" s="29"/>
      <c r="ACL480" s="29"/>
      <c r="ACM480" s="29"/>
      <c r="ACN480" s="29"/>
      <c r="ACO480" s="29"/>
      <c r="ACP480" s="29"/>
      <c r="ACQ480" s="29"/>
      <c r="ACR480" s="29"/>
      <c r="ACS480" s="29"/>
      <c r="ACT480" s="29"/>
      <c r="ACU480" s="29"/>
      <c r="ACV480" s="29"/>
      <c r="ACW480" s="29"/>
      <c r="ACX480" s="29"/>
      <c r="ACY480" s="29"/>
      <c r="ACZ480" s="29"/>
      <c r="ADA480" s="29"/>
      <c r="ADB480" s="29"/>
      <c r="ADC480" s="29"/>
      <c r="ADD480" s="29"/>
      <c r="ADE480" s="29"/>
      <c r="ADF480" s="29"/>
      <c r="ADG480" s="29"/>
      <c r="ADH480" s="29"/>
      <c r="ADI480" s="29"/>
      <c r="ADJ480" s="29"/>
      <c r="ADK480" s="29"/>
      <c r="ADL480" s="29"/>
      <c r="ADM480" s="29"/>
      <c r="ADN480" s="29"/>
      <c r="ADO480" s="29"/>
      <c r="ADP480" s="29"/>
      <c r="ADQ480" s="29"/>
      <c r="ADR480" s="29"/>
      <c r="ADS480" s="29"/>
      <c r="ADT480" s="29"/>
      <c r="ADU480" s="29"/>
      <c r="ADV480" s="29"/>
      <c r="ADW480" s="29"/>
      <c r="ADX480" s="29"/>
      <c r="ADY480" s="29"/>
      <c r="ADZ480" s="29"/>
      <c r="AEA480" s="29"/>
      <c r="AEB480" s="29"/>
      <c r="AEC480" s="29"/>
      <c r="AED480" s="29"/>
      <c r="AEE480" s="29"/>
      <c r="AEF480" s="29"/>
      <c r="AEG480" s="29"/>
      <c r="AEH480" s="29"/>
      <c r="AEI480" s="29"/>
      <c r="AEJ480" s="29"/>
      <c r="AEK480" s="29"/>
      <c r="AEL480" s="29"/>
      <c r="AEM480" s="29"/>
      <c r="AEN480" s="29"/>
      <c r="AEO480" s="29"/>
      <c r="AEP480" s="29"/>
      <c r="AEQ480" s="29"/>
      <c r="AER480" s="29"/>
      <c r="AES480" s="29"/>
      <c r="AET480" s="29"/>
      <c r="AEU480" s="29"/>
      <c r="AEV480" s="29"/>
      <c r="AEW480" s="29"/>
      <c r="AEX480" s="29"/>
      <c r="AEY480" s="29"/>
      <c r="AEZ480" s="29"/>
      <c r="AFA480" s="29"/>
      <c r="AFB480" s="29"/>
      <c r="AFC480" s="29"/>
      <c r="AFD480" s="29"/>
      <c r="AFE480" s="29"/>
      <c r="AFF480" s="29"/>
      <c r="AFG480" s="29"/>
      <c r="AFH480" s="29"/>
      <c r="AFI480" s="29"/>
      <c r="AFJ480" s="29"/>
      <c r="AFK480" s="29"/>
      <c r="AFL480" s="29"/>
      <c r="AFM480" s="29"/>
      <c r="AFN480" s="29"/>
      <c r="AFO480" s="29"/>
      <c r="AFP480" s="29"/>
      <c r="AFQ480" s="29"/>
      <c r="AFR480" s="29"/>
      <c r="AFS480" s="29"/>
      <c r="AFT480" s="29"/>
      <c r="AFU480" s="29"/>
      <c r="AFV480" s="29"/>
      <c r="AFW480" s="29"/>
      <c r="AFX480" s="29"/>
      <c r="AFY480" s="29"/>
      <c r="AFZ480" s="29"/>
      <c r="AGA480" s="29"/>
      <c r="AGB480" s="29"/>
      <c r="AGC480" s="29"/>
      <c r="AGD480" s="29"/>
      <c r="AGE480" s="29"/>
      <c r="AGF480" s="29"/>
      <c r="AGG480" s="29"/>
      <c r="AGH480" s="29"/>
      <c r="AGI480" s="29"/>
      <c r="AGJ480" s="29"/>
      <c r="AGK480" s="29"/>
      <c r="AGL480" s="29"/>
      <c r="AGM480" s="29"/>
      <c r="AGN480" s="29"/>
      <c r="AGO480" s="29"/>
      <c r="AGP480" s="29"/>
      <c r="AGQ480" s="29"/>
      <c r="AGR480" s="29"/>
      <c r="AGS480" s="29"/>
      <c r="AGT480" s="29"/>
      <c r="AGU480" s="29"/>
      <c r="AGV480" s="29"/>
      <c r="AGW480" s="29"/>
      <c r="AGX480" s="29"/>
      <c r="AGY480" s="29"/>
      <c r="AGZ480" s="29"/>
      <c r="AHA480" s="29"/>
      <c r="AHB480" s="29"/>
      <c r="AHC480" s="29"/>
      <c r="AHD480" s="29"/>
      <c r="AHE480" s="29"/>
      <c r="AHF480" s="29"/>
      <c r="AHG480" s="29"/>
      <c r="AHH480" s="29"/>
      <c r="AHI480" s="29"/>
      <c r="AHJ480" s="29"/>
      <c r="AHK480" s="29"/>
      <c r="AHL480" s="29"/>
      <c r="AHM480" s="29"/>
      <c r="AHN480" s="29"/>
      <c r="AHO480" s="29"/>
      <c r="AHP480" s="29"/>
      <c r="AHQ480" s="29"/>
      <c r="AHR480" s="29"/>
      <c r="AHS480" s="29"/>
      <c r="AHT480" s="29"/>
      <c r="AHU480" s="29"/>
      <c r="AHV480" s="29"/>
      <c r="AHW480" s="29"/>
      <c r="AHX480" s="29"/>
      <c r="AHY480" s="29"/>
      <c r="AHZ480" s="29"/>
      <c r="AIA480" s="29"/>
      <c r="AIB480" s="29"/>
      <c r="AIC480" s="29"/>
      <c r="AID480" s="29"/>
      <c r="AIE480" s="29"/>
      <c r="AIF480" s="29"/>
      <c r="AIG480" s="29"/>
      <c r="AIH480" s="29"/>
      <c r="AII480" s="29"/>
      <c r="AIJ480" s="29"/>
      <c r="AIK480" s="29"/>
      <c r="AIL480" s="29"/>
      <c r="AIM480" s="29"/>
      <c r="AIN480" s="29"/>
      <c r="AIO480" s="29"/>
      <c r="AIP480" s="29"/>
      <c r="AIQ480" s="29"/>
      <c r="AIR480" s="29"/>
      <c r="AIS480" s="29"/>
      <c r="AIT480" s="29"/>
      <c r="AIU480" s="29"/>
      <c r="AIV480" s="29"/>
      <c r="AIW480" s="29"/>
      <c r="AIX480" s="29"/>
      <c r="AIY480" s="29"/>
      <c r="AIZ480" s="29"/>
      <c r="AJA480" s="29"/>
      <c r="AJB480" s="29"/>
      <c r="AJC480" s="29"/>
      <c r="AJD480" s="29"/>
      <c r="AJE480" s="29"/>
      <c r="AJF480" s="29"/>
      <c r="AJG480" s="29"/>
      <c r="AJH480" s="29"/>
      <c r="AJI480" s="29"/>
      <c r="AJJ480" s="29"/>
      <c r="AJK480" s="29"/>
      <c r="AJL480" s="29"/>
      <c r="AJM480" s="29"/>
      <c r="AJN480" s="29"/>
      <c r="AJO480" s="29"/>
      <c r="AJP480" s="29"/>
      <c r="AJQ480" s="29"/>
      <c r="AJR480" s="29"/>
      <c r="AJS480" s="29"/>
      <c r="AJT480" s="29"/>
      <c r="AJU480" s="29"/>
      <c r="AJV480" s="29"/>
      <c r="AJW480" s="29"/>
      <c r="AJX480" s="29"/>
      <c r="AJY480" s="29"/>
      <c r="AJZ480" s="29"/>
      <c r="AKA480" s="29"/>
      <c r="AKB480" s="29"/>
      <c r="AKC480" s="29"/>
      <c r="AKD480" s="29"/>
      <c r="AKE480" s="29"/>
      <c r="AKF480" s="29"/>
      <c r="AKG480" s="29"/>
      <c r="AKH480" s="29"/>
      <c r="AKI480" s="29"/>
      <c r="AKJ480" s="29"/>
      <c r="AKK480" s="29"/>
      <c r="AKL480" s="29"/>
      <c r="AKM480" s="29"/>
      <c r="AKN480" s="29"/>
      <c r="AKO480" s="29"/>
      <c r="AKP480" s="29"/>
      <c r="AKQ480" s="29"/>
      <c r="AKR480" s="29"/>
      <c r="AKS480" s="29"/>
      <c r="AKT480" s="29"/>
      <c r="AKU480" s="29"/>
      <c r="AKV480" s="29"/>
      <c r="AKW480" s="29"/>
      <c r="AKX480" s="29"/>
      <c r="AKY480" s="29"/>
      <c r="AKZ480" s="29"/>
      <c r="ALA480" s="29"/>
      <c r="ALB480" s="29"/>
      <c r="ALC480" s="29"/>
      <c r="ALD480" s="29"/>
      <c r="ALE480" s="29"/>
      <c r="ALF480" s="29"/>
      <c r="ALG480" s="29"/>
      <c r="ALH480" s="29"/>
      <c r="ALI480" s="29"/>
      <c r="ALJ480" s="29"/>
      <c r="ALK480" s="29"/>
      <c r="ALL480" s="29"/>
      <c r="ALM480" s="29"/>
      <c r="ALN480" s="29"/>
      <c r="ALO480" s="29"/>
      <c r="ALP480" s="29"/>
      <c r="ALQ480" s="29"/>
      <c r="ALR480" s="29"/>
      <c r="ALS480" s="29"/>
      <c r="ALT480" s="29"/>
      <c r="ALU480" s="29"/>
      <c r="ALV480" s="29"/>
      <c r="ALW480" s="29"/>
      <c r="ALX480" s="29"/>
      <c r="ALY480" s="29"/>
      <c r="ALZ480" s="29"/>
      <c r="AMA480" s="29"/>
      <c r="AMB480" s="29"/>
      <c r="AMC480" s="29"/>
      <c r="AMD480" s="29"/>
      <c r="AME480" s="29"/>
      <c r="AMF480" s="29"/>
      <c r="AMG480" s="29"/>
      <c r="AMH480" s="29"/>
      <c r="AMI480" s="29"/>
      <c r="AMJ480" s="29"/>
    </row>
    <row r="481" spans="1:1024" s="37" customFormat="1" ht="40.15" customHeight="1">
      <c r="A481" s="451"/>
      <c r="B481" s="453"/>
      <c r="C481" s="390"/>
      <c r="D481" s="448"/>
      <c r="E481" s="440" t="s">
        <v>120</v>
      </c>
      <c r="F481" s="440">
        <v>11</v>
      </c>
      <c r="G481" s="441"/>
      <c r="H481" s="482" t="s">
        <v>40</v>
      </c>
      <c r="I481" s="40" t="s">
        <v>995</v>
      </c>
      <c r="J481" s="441"/>
      <c r="K481" s="441"/>
      <c r="L481" s="440">
        <v>25</v>
      </c>
      <c r="M481" s="440" t="s">
        <v>43</v>
      </c>
      <c r="N481" s="441"/>
      <c r="O481" s="441"/>
      <c r="P481" s="441"/>
      <c r="Q481" s="441"/>
      <c r="R481" s="440">
        <v>25</v>
      </c>
      <c r="S481" s="441"/>
      <c r="T481" s="441"/>
      <c r="U481" s="167"/>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c r="CA481" s="29"/>
      <c r="CB481" s="29"/>
      <c r="CC481" s="29"/>
      <c r="CD481" s="29"/>
      <c r="CE481" s="29"/>
      <c r="CF481" s="29"/>
      <c r="CG481" s="29"/>
      <c r="CH481" s="29"/>
      <c r="CI481" s="29"/>
      <c r="CJ481" s="29"/>
      <c r="CK481" s="29"/>
      <c r="CL481" s="29"/>
      <c r="CM481" s="29"/>
      <c r="CN481" s="29"/>
      <c r="CO481" s="29"/>
      <c r="CP481" s="29"/>
      <c r="CQ481" s="29"/>
      <c r="CR481" s="29"/>
      <c r="CS481" s="29"/>
      <c r="CT481" s="29"/>
      <c r="CU481" s="29"/>
      <c r="CV481" s="29"/>
      <c r="CW481" s="29"/>
      <c r="CX481" s="29"/>
      <c r="CY481" s="29"/>
      <c r="CZ481" s="29"/>
      <c r="DA481" s="29"/>
      <c r="DB481" s="29"/>
      <c r="DC481" s="29"/>
      <c r="DD481" s="29"/>
      <c r="DE481" s="29"/>
      <c r="DF481" s="29"/>
      <c r="DG481" s="29"/>
      <c r="DH481" s="29"/>
      <c r="DI481" s="29"/>
      <c r="DJ481" s="29"/>
      <c r="DK481" s="29"/>
      <c r="DL481" s="29"/>
      <c r="DM481" s="29"/>
      <c r="DN481" s="29"/>
      <c r="DO481" s="29"/>
      <c r="DP481" s="29"/>
      <c r="DQ481" s="29"/>
      <c r="DR481" s="29"/>
      <c r="DS481" s="29"/>
      <c r="DT481" s="29"/>
      <c r="DU481" s="29"/>
      <c r="DV481" s="29"/>
      <c r="DW481" s="29"/>
      <c r="DX481" s="29"/>
      <c r="DY481" s="29"/>
      <c r="DZ481" s="29"/>
      <c r="EA481" s="29"/>
      <c r="EB481" s="29"/>
      <c r="EC481" s="29"/>
      <c r="ED481" s="29"/>
      <c r="EE481" s="29"/>
      <c r="EF481" s="29"/>
      <c r="EG481" s="29"/>
      <c r="EH481" s="29"/>
      <c r="EI481" s="29"/>
      <c r="EJ481" s="29"/>
      <c r="EK481" s="29"/>
      <c r="EL481" s="29"/>
      <c r="EM481" s="29"/>
      <c r="EN481" s="29"/>
      <c r="EO481" s="29"/>
      <c r="EP481" s="29"/>
      <c r="EQ481" s="29"/>
      <c r="ER481" s="29"/>
      <c r="ES481" s="29"/>
      <c r="ET481" s="29"/>
      <c r="EU481" s="29"/>
      <c r="EV481" s="29"/>
      <c r="EW481" s="29"/>
      <c r="EX481" s="29"/>
      <c r="EY481" s="29"/>
      <c r="EZ481" s="29"/>
      <c r="FA481" s="29"/>
      <c r="FB481" s="29"/>
      <c r="FC481" s="29"/>
      <c r="FD481" s="29"/>
      <c r="FE481" s="29"/>
      <c r="FF481" s="29"/>
      <c r="FG481" s="29"/>
      <c r="FH481" s="29"/>
      <c r="FI481" s="29"/>
      <c r="FJ481" s="29"/>
      <c r="FK481" s="29"/>
      <c r="FL481" s="29"/>
      <c r="FM481" s="29"/>
      <c r="FN481" s="29"/>
      <c r="FO481" s="29"/>
      <c r="FP481" s="29"/>
      <c r="FQ481" s="29"/>
      <c r="FR481" s="29"/>
      <c r="FS481" s="29"/>
      <c r="FT481" s="29"/>
      <c r="FU481" s="29"/>
      <c r="FV481" s="29"/>
      <c r="FW481" s="29"/>
      <c r="FX481" s="29"/>
      <c r="FY481" s="29"/>
      <c r="FZ481" s="29"/>
      <c r="GA481" s="29"/>
      <c r="GB481" s="29"/>
      <c r="GC481" s="29"/>
      <c r="GD481" s="29"/>
      <c r="GE481" s="29"/>
      <c r="GF481" s="29"/>
      <c r="GG481" s="29"/>
      <c r="GH481" s="29"/>
      <c r="GI481" s="29"/>
      <c r="GJ481" s="29"/>
      <c r="GK481" s="29"/>
      <c r="GL481" s="29"/>
      <c r="GM481" s="29"/>
      <c r="GN481" s="29"/>
      <c r="GO481" s="29"/>
      <c r="GP481" s="29"/>
      <c r="GQ481" s="29"/>
      <c r="GR481" s="29"/>
      <c r="GS481" s="29"/>
      <c r="GT481" s="29"/>
      <c r="GU481" s="29"/>
      <c r="GV481" s="29"/>
      <c r="GW481" s="29"/>
      <c r="GX481" s="29"/>
      <c r="GY481" s="29"/>
      <c r="GZ481" s="29"/>
      <c r="HA481" s="29"/>
      <c r="HB481" s="29"/>
      <c r="HC481" s="29"/>
      <c r="HD481" s="29"/>
      <c r="HE481" s="29"/>
      <c r="HF481" s="29"/>
      <c r="HG481" s="29"/>
      <c r="HH481" s="29"/>
      <c r="HI481" s="29"/>
      <c r="HJ481" s="29"/>
      <c r="HK481" s="29"/>
      <c r="HL481" s="29"/>
      <c r="HM481" s="29"/>
      <c r="HN481" s="29"/>
      <c r="HO481" s="29"/>
      <c r="HP481" s="29"/>
      <c r="HQ481" s="29"/>
      <c r="HR481" s="29"/>
      <c r="HS481" s="29"/>
      <c r="HT481" s="29"/>
      <c r="HU481" s="29"/>
      <c r="HV481" s="29"/>
      <c r="HW481" s="29"/>
      <c r="HX481" s="29"/>
      <c r="HY481" s="29"/>
      <c r="HZ481" s="29"/>
      <c r="IA481" s="29"/>
      <c r="IB481" s="29"/>
      <c r="IC481" s="29"/>
      <c r="ID481" s="29"/>
      <c r="IE481" s="29"/>
      <c r="IF481" s="29"/>
      <c r="IG481" s="29"/>
      <c r="IH481" s="29"/>
      <c r="II481" s="29"/>
      <c r="IJ481" s="29"/>
      <c r="IK481" s="29"/>
      <c r="IL481" s="29"/>
      <c r="IM481" s="29"/>
      <c r="IN481" s="29"/>
      <c r="IO481" s="29"/>
      <c r="IP481" s="29"/>
      <c r="IQ481" s="29"/>
      <c r="IR481" s="29"/>
      <c r="IS481" s="29"/>
      <c r="IT481" s="29"/>
      <c r="IU481" s="29"/>
      <c r="IV481" s="29"/>
      <c r="IW481" s="29"/>
      <c r="IX481" s="29"/>
      <c r="IY481" s="29"/>
      <c r="IZ481" s="29"/>
      <c r="JA481" s="29"/>
      <c r="JB481" s="29"/>
      <c r="JC481" s="29"/>
      <c r="JD481" s="29"/>
      <c r="JE481" s="29"/>
      <c r="JF481" s="29"/>
      <c r="JG481" s="29"/>
      <c r="JH481" s="29"/>
      <c r="JI481" s="29"/>
      <c r="JJ481" s="29"/>
      <c r="JK481" s="29"/>
      <c r="JL481" s="29"/>
      <c r="JM481" s="29"/>
      <c r="JN481" s="29"/>
      <c r="JO481" s="29"/>
      <c r="JP481" s="29"/>
      <c r="JQ481" s="29"/>
      <c r="JR481" s="29"/>
      <c r="JS481" s="29"/>
      <c r="JT481" s="29"/>
      <c r="JU481" s="29"/>
      <c r="JV481" s="29"/>
      <c r="JW481" s="29"/>
      <c r="JX481" s="29"/>
      <c r="JY481" s="29"/>
      <c r="JZ481" s="29"/>
      <c r="KA481" s="29"/>
      <c r="KB481" s="29"/>
      <c r="KC481" s="29"/>
      <c r="KD481" s="29"/>
      <c r="KE481" s="29"/>
      <c r="KF481" s="29"/>
      <c r="KG481" s="29"/>
      <c r="KH481" s="29"/>
      <c r="KI481" s="29"/>
      <c r="KJ481" s="29"/>
      <c r="KK481" s="29"/>
      <c r="KL481" s="29"/>
      <c r="KM481" s="29"/>
      <c r="KN481" s="29"/>
      <c r="KO481" s="29"/>
      <c r="KP481" s="29"/>
      <c r="KQ481" s="29"/>
      <c r="KR481" s="29"/>
      <c r="KS481" s="29"/>
      <c r="KT481" s="29"/>
      <c r="KU481" s="29"/>
      <c r="KV481" s="29"/>
      <c r="KW481" s="29"/>
      <c r="KX481" s="29"/>
      <c r="KY481" s="29"/>
      <c r="KZ481" s="29"/>
      <c r="LA481" s="29"/>
      <c r="LB481" s="29"/>
      <c r="LC481" s="29"/>
      <c r="LD481" s="29"/>
      <c r="LE481" s="29"/>
      <c r="LF481" s="29"/>
      <c r="LG481" s="29"/>
      <c r="LH481" s="29"/>
      <c r="LI481" s="29"/>
      <c r="LJ481" s="29"/>
      <c r="LK481" s="29"/>
      <c r="LL481" s="29"/>
      <c r="LM481" s="29"/>
      <c r="LN481" s="29"/>
      <c r="LO481" s="29"/>
      <c r="LP481" s="29"/>
      <c r="LQ481" s="29"/>
      <c r="LR481" s="29"/>
      <c r="LS481" s="29"/>
      <c r="LT481" s="29"/>
      <c r="LU481" s="29"/>
      <c r="LV481" s="29"/>
      <c r="LW481" s="29"/>
      <c r="LX481" s="29"/>
      <c r="LY481" s="29"/>
      <c r="LZ481" s="29"/>
      <c r="MA481" s="29"/>
      <c r="MB481" s="29"/>
      <c r="MC481" s="29"/>
      <c r="MD481" s="29"/>
      <c r="ME481" s="29"/>
      <c r="MF481" s="29"/>
      <c r="MG481" s="29"/>
      <c r="MH481" s="29"/>
      <c r="MI481" s="29"/>
      <c r="MJ481" s="29"/>
      <c r="MK481" s="29"/>
      <c r="ML481" s="29"/>
      <c r="MM481" s="29"/>
      <c r="MN481" s="29"/>
      <c r="MO481" s="29"/>
      <c r="MP481" s="29"/>
      <c r="MQ481" s="29"/>
      <c r="MR481" s="29"/>
      <c r="MS481" s="29"/>
      <c r="MT481" s="29"/>
      <c r="MU481" s="29"/>
      <c r="MV481" s="29"/>
      <c r="MW481" s="29"/>
      <c r="MX481" s="29"/>
      <c r="MY481" s="29"/>
      <c r="MZ481" s="29"/>
      <c r="NA481" s="29"/>
      <c r="NB481" s="29"/>
      <c r="NC481" s="29"/>
      <c r="ND481" s="29"/>
      <c r="NE481" s="29"/>
      <c r="NF481" s="29"/>
      <c r="NG481" s="29"/>
      <c r="NH481" s="29"/>
      <c r="NI481" s="29"/>
      <c r="NJ481" s="29"/>
      <c r="NK481" s="29"/>
      <c r="NL481" s="29"/>
      <c r="NM481" s="29"/>
      <c r="NN481" s="29"/>
      <c r="NO481" s="29"/>
      <c r="NP481" s="29"/>
      <c r="NQ481" s="29"/>
      <c r="NR481" s="29"/>
      <c r="NS481" s="29"/>
      <c r="NT481" s="29"/>
      <c r="NU481" s="29"/>
      <c r="NV481" s="29"/>
      <c r="NW481" s="29"/>
      <c r="NX481" s="29"/>
      <c r="NY481" s="29"/>
      <c r="NZ481" s="29"/>
      <c r="OA481" s="29"/>
      <c r="OB481" s="29"/>
      <c r="OC481" s="29"/>
      <c r="OD481" s="29"/>
      <c r="OE481" s="29"/>
      <c r="OF481" s="29"/>
      <c r="OG481" s="29"/>
      <c r="OH481" s="29"/>
      <c r="OI481" s="29"/>
      <c r="OJ481" s="29"/>
      <c r="OK481" s="29"/>
      <c r="OL481" s="29"/>
      <c r="OM481" s="29"/>
      <c r="ON481" s="29"/>
      <c r="OO481" s="29"/>
      <c r="OP481" s="29"/>
      <c r="OQ481" s="29"/>
      <c r="OR481" s="29"/>
      <c r="OS481" s="29"/>
      <c r="OT481" s="29"/>
      <c r="OU481" s="29"/>
      <c r="OV481" s="29"/>
      <c r="OW481" s="29"/>
      <c r="OX481" s="29"/>
      <c r="OY481" s="29"/>
      <c r="OZ481" s="29"/>
      <c r="PA481" s="29"/>
      <c r="PB481" s="29"/>
      <c r="PC481" s="29"/>
      <c r="PD481" s="29"/>
      <c r="PE481" s="29"/>
      <c r="PF481" s="29"/>
      <c r="PG481" s="29"/>
      <c r="PH481" s="29"/>
      <c r="PI481" s="29"/>
      <c r="PJ481" s="29"/>
      <c r="PK481" s="29"/>
      <c r="PL481" s="29"/>
      <c r="PM481" s="29"/>
      <c r="PN481" s="29"/>
      <c r="PO481" s="29"/>
      <c r="PP481" s="29"/>
      <c r="PQ481" s="29"/>
      <c r="PR481" s="29"/>
      <c r="PS481" s="29"/>
      <c r="PT481" s="29"/>
      <c r="PU481" s="29"/>
      <c r="PV481" s="29"/>
      <c r="PW481" s="29"/>
      <c r="PX481" s="29"/>
      <c r="PY481" s="29"/>
      <c r="PZ481" s="29"/>
      <c r="QA481" s="29"/>
      <c r="QB481" s="29"/>
      <c r="QC481" s="29"/>
      <c r="QD481" s="29"/>
      <c r="QE481" s="29"/>
      <c r="QF481" s="29"/>
      <c r="QG481" s="29"/>
      <c r="QH481" s="29"/>
      <c r="QI481" s="29"/>
      <c r="QJ481" s="29"/>
      <c r="QK481" s="29"/>
      <c r="QL481" s="29"/>
      <c r="QM481" s="29"/>
      <c r="QN481" s="29"/>
      <c r="QO481" s="29"/>
      <c r="QP481" s="29"/>
      <c r="QQ481" s="29"/>
      <c r="QR481" s="29"/>
      <c r="QS481" s="29"/>
      <c r="QT481" s="29"/>
      <c r="QU481" s="29"/>
      <c r="QV481" s="29"/>
      <c r="QW481" s="29"/>
      <c r="QX481" s="29"/>
      <c r="QY481" s="29"/>
      <c r="QZ481" s="29"/>
      <c r="RA481" s="29"/>
      <c r="RB481" s="29"/>
      <c r="RC481" s="29"/>
      <c r="RD481" s="29"/>
      <c r="RE481" s="29"/>
      <c r="RF481" s="29"/>
      <c r="RG481" s="29"/>
      <c r="RH481" s="29"/>
      <c r="RI481" s="29"/>
      <c r="RJ481" s="29"/>
      <c r="RK481" s="29"/>
      <c r="RL481" s="29"/>
      <c r="RM481" s="29"/>
      <c r="RN481" s="29"/>
      <c r="RO481" s="29"/>
      <c r="RP481" s="29"/>
      <c r="RQ481" s="29"/>
      <c r="RR481" s="29"/>
      <c r="RS481" s="29"/>
      <c r="RT481" s="29"/>
      <c r="RU481" s="29"/>
      <c r="RV481" s="29"/>
      <c r="RW481" s="29"/>
      <c r="RX481" s="29"/>
      <c r="RY481" s="29"/>
      <c r="RZ481" s="29"/>
      <c r="SA481" s="29"/>
      <c r="SB481" s="29"/>
      <c r="SC481" s="29"/>
      <c r="SD481" s="29"/>
      <c r="SE481" s="29"/>
      <c r="SF481" s="29"/>
      <c r="SG481" s="29"/>
      <c r="SH481" s="29"/>
      <c r="SI481" s="29"/>
      <c r="SJ481" s="29"/>
      <c r="SK481" s="29"/>
      <c r="SL481" s="29"/>
      <c r="SM481" s="29"/>
      <c r="SN481" s="29"/>
      <c r="SO481" s="29"/>
      <c r="SP481" s="29"/>
      <c r="SQ481" s="29"/>
      <c r="SR481" s="29"/>
      <c r="SS481" s="29"/>
      <c r="ST481" s="29"/>
      <c r="SU481" s="29"/>
      <c r="SV481" s="29"/>
      <c r="SW481" s="29"/>
      <c r="SX481" s="29"/>
      <c r="SY481" s="29"/>
      <c r="SZ481" s="29"/>
      <c r="TA481" s="29"/>
      <c r="TB481" s="29"/>
      <c r="TC481" s="29"/>
      <c r="TD481" s="29"/>
      <c r="TE481" s="29"/>
      <c r="TF481" s="29"/>
      <c r="TG481" s="29"/>
      <c r="TH481" s="29"/>
      <c r="TI481" s="29"/>
      <c r="TJ481" s="29"/>
      <c r="TK481" s="29"/>
      <c r="TL481" s="29"/>
      <c r="TM481" s="29"/>
      <c r="TN481" s="29"/>
      <c r="TO481" s="29"/>
      <c r="TP481" s="29"/>
      <c r="TQ481" s="29"/>
      <c r="TR481" s="29"/>
      <c r="TS481" s="29"/>
      <c r="TT481" s="29"/>
      <c r="TU481" s="29"/>
      <c r="TV481" s="29"/>
      <c r="TW481" s="29"/>
      <c r="TX481" s="29"/>
      <c r="TY481" s="29"/>
      <c r="TZ481" s="29"/>
      <c r="UA481" s="29"/>
      <c r="UB481" s="29"/>
      <c r="UC481" s="29"/>
      <c r="UD481" s="29"/>
      <c r="UE481" s="29"/>
      <c r="UF481" s="29"/>
      <c r="UG481" s="29"/>
      <c r="UH481" s="29"/>
      <c r="UI481" s="29"/>
      <c r="UJ481" s="29"/>
      <c r="UK481" s="29"/>
      <c r="UL481" s="29"/>
      <c r="UM481" s="29"/>
      <c r="UN481" s="29"/>
      <c r="UO481" s="29"/>
      <c r="UP481" s="29"/>
      <c r="UQ481" s="29"/>
      <c r="UR481" s="29"/>
      <c r="US481" s="29"/>
      <c r="UT481" s="29"/>
      <c r="UU481" s="29"/>
      <c r="UV481" s="29"/>
      <c r="UW481" s="29"/>
      <c r="UX481" s="29"/>
      <c r="UY481" s="29"/>
      <c r="UZ481" s="29"/>
      <c r="VA481" s="29"/>
      <c r="VB481" s="29"/>
      <c r="VC481" s="29"/>
      <c r="VD481" s="29"/>
      <c r="VE481" s="29"/>
      <c r="VF481" s="29"/>
      <c r="VG481" s="29"/>
      <c r="VH481" s="29"/>
      <c r="VI481" s="29"/>
      <c r="VJ481" s="29"/>
      <c r="VK481" s="29"/>
      <c r="VL481" s="29"/>
      <c r="VM481" s="29"/>
      <c r="VN481" s="29"/>
      <c r="VO481" s="29"/>
      <c r="VP481" s="29"/>
      <c r="VQ481" s="29"/>
      <c r="VR481" s="29"/>
      <c r="VS481" s="29"/>
      <c r="VT481" s="29"/>
      <c r="VU481" s="29"/>
      <c r="VV481" s="29"/>
      <c r="VW481" s="29"/>
      <c r="VX481" s="29"/>
      <c r="VY481" s="29"/>
      <c r="VZ481" s="29"/>
      <c r="WA481" s="29"/>
      <c r="WB481" s="29"/>
      <c r="WC481" s="29"/>
      <c r="WD481" s="29"/>
      <c r="WE481" s="29"/>
      <c r="WF481" s="29"/>
      <c r="WG481" s="29"/>
      <c r="WH481" s="29"/>
      <c r="WI481" s="29"/>
      <c r="WJ481" s="29"/>
      <c r="WK481" s="29"/>
      <c r="WL481" s="29"/>
      <c r="WM481" s="29"/>
      <c r="WN481" s="29"/>
      <c r="WO481" s="29"/>
      <c r="WP481" s="29"/>
      <c r="WQ481" s="29"/>
      <c r="WR481" s="29"/>
      <c r="WS481" s="29"/>
      <c r="WT481" s="29"/>
      <c r="WU481" s="29"/>
      <c r="WV481" s="29"/>
      <c r="WW481" s="29"/>
      <c r="WX481" s="29"/>
      <c r="WY481" s="29"/>
      <c r="WZ481" s="29"/>
      <c r="XA481" s="29"/>
      <c r="XB481" s="29"/>
      <c r="XC481" s="29"/>
      <c r="XD481" s="29"/>
      <c r="XE481" s="29"/>
      <c r="XF481" s="29"/>
      <c r="XG481" s="29"/>
      <c r="XH481" s="29"/>
      <c r="XI481" s="29"/>
      <c r="XJ481" s="29"/>
      <c r="XK481" s="29"/>
      <c r="XL481" s="29"/>
      <c r="XM481" s="29"/>
      <c r="XN481" s="29"/>
      <c r="XO481" s="29"/>
      <c r="XP481" s="29"/>
      <c r="XQ481" s="29"/>
      <c r="XR481" s="29"/>
      <c r="XS481" s="29"/>
      <c r="XT481" s="29"/>
      <c r="XU481" s="29"/>
      <c r="XV481" s="29"/>
      <c r="XW481" s="29"/>
      <c r="XX481" s="29"/>
      <c r="XY481" s="29"/>
      <c r="XZ481" s="29"/>
      <c r="YA481" s="29"/>
      <c r="YB481" s="29"/>
      <c r="YC481" s="29"/>
      <c r="YD481" s="29"/>
      <c r="YE481" s="29"/>
      <c r="YF481" s="29"/>
      <c r="YG481" s="29"/>
      <c r="YH481" s="29"/>
      <c r="YI481" s="29"/>
      <c r="YJ481" s="29"/>
      <c r="YK481" s="29"/>
      <c r="YL481" s="29"/>
      <c r="YM481" s="29"/>
      <c r="YN481" s="29"/>
      <c r="YO481" s="29"/>
      <c r="YP481" s="29"/>
      <c r="YQ481" s="29"/>
      <c r="YR481" s="29"/>
      <c r="YS481" s="29"/>
      <c r="YT481" s="29"/>
      <c r="YU481" s="29"/>
      <c r="YV481" s="29"/>
      <c r="YW481" s="29"/>
      <c r="YX481" s="29"/>
      <c r="YY481" s="29"/>
      <c r="YZ481" s="29"/>
      <c r="ZA481" s="29"/>
      <c r="ZB481" s="29"/>
      <c r="ZC481" s="29"/>
      <c r="ZD481" s="29"/>
      <c r="ZE481" s="29"/>
      <c r="ZF481" s="29"/>
      <c r="ZG481" s="29"/>
      <c r="ZH481" s="29"/>
      <c r="ZI481" s="29"/>
      <c r="ZJ481" s="29"/>
      <c r="ZK481" s="29"/>
      <c r="ZL481" s="29"/>
      <c r="ZM481" s="29"/>
      <c r="ZN481" s="29"/>
      <c r="ZO481" s="29"/>
      <c r="ZP481" s="29"/>
      <c r="ZQ481" s="29"/>
      <c r="ZR481" s="29"/>
      <c r="ZS481" s="29"/>
      <c r="ZT481" s="29"/>
      <c r="ZU481" s="29"/>
      <c r="ZV481" s="29"/>
      <c r="ZW481" s="29"/>
      <c r="ZX481" s="29"/>
      <c r="ZY481" s="29"/>
      <c r="ZZ481" s="29"/>
      <c r="AAA481" s="29"/>
      <c r="AAB481" s="29"/>
      <c r="AAC481" s="29"/>
      <c r="AAD481" s="29"/>
      <c r="AAE481" s="29"/>
      <c r="AAF481" s="29"/>
      <c r="AAG481" s="29"/>
      <c r="AAH481" s="29"/>
      <c r="AAI481" s="29"/>
      <c r="AAJ481" s="29"/>
      <c r="AAK481" s="29"/>
      <c r="AAL481" s="29"/>
      <c r="AAM481" s="29"/>
      <c r="AAN481" s="29"/>
      <c r="AAO481" s="29"/>
      <c r="AAP481" s="29"/>
      <c r="AAQ481" s="29"/>
      <c r="AAR481" s="29"/>
      <c r="AAS481" s="29"/>
      <c r="AAT481" s="29"/>
      <c r="AAU481" s="29"/>
      <c r="AAV481" s="29"/>
      <c r="AAW481" s="29"/>
      <c r="AAX481" s="29"/>
      <c r="AAY481" s="29"/>
      <c r="AAZ481" s="29"/>
      <c r="ABA481" s="29"/>
      <c r="ABB481" s="29"/>
      <c r="ABC481" s="29"/>
      <c r="ABD481" s="29"/>
      <c r="ABE481" s="29"/>
      <c r="ABF481" s="29"/>
      <c r="ABG481" s="29"/>
      <c r="ABH481" s="29"/>
      <c r="ABI481" s="29"/>
      <c r="ABJ481" s="29"/>
      <c r="ABK481" s="29"/>
      <c r="ABL481" s="29"/>
      <c r="ABM481" s="29"/>
      <c r="ABN481" s="29"/>
      <c r="ABO481" s="29"/>
      <c r="ABP481" s="29"/>
      <c r="ABQ481" s="29"/>
      <c r="ABR481" s="29"/>
      <c r="ABS481" s="29"/>
      <c r="ABT481" s="29"/>
      <c r="ABU481" s="29"/>
      <c r="ABV481" s="29"/>
      <c r="ABW481" s="29"/>
      <c r="ABX481" s="29"/>
      <c r="ABY481" s="29"/>
      <c r="ABZ481" s="29"/>
      <c r="ACA481" s="29"/>
      <c r="ACB481" s="29"/>
      <c r="ACC481" s="29"/>
      <c r="ACD481" s="29"/>
      <c r="ACE481" s="29"/>
      <c r="ACF481" s="29"/>
      <c r="ACG481" s="29"/>
      <c r="ACH481" s="29"/>
      <c r="ACI481" s="29"/>
      <c r="ACJ481" s="29"/>
      <c r="ACK481" s="29"/>
      <c r="ACL481" s="29"/>
      <c r="ACM481" s="29"/>
      <c r="ACN481" s="29"/>
      <c r="ACO481" s="29"/>
      <c r="ACP481" s="29"/>
      <c r="ACQ481" s="29"/>
      <c r="ACR481" s="29"/>
      <c r="ACS481" s="29"/>
      <c r="ACT481" s="29"/>
      <c r="ACU481" s="29"/>
      <c r="ACV481" s="29"/>
      <c r="ACW481" s="29"/>
      <c r="ACX481" s="29"/>
      <c r="ACY481" s="29"/>
      <c r="ACZ481" s="29"/>
      <c r="ADA481" s="29"/>
      <c r="ADB481" s="29"/>
      <c r="ADC481" s="29"/>
      <c r="ADD481" s="29"/>
      <c r="ADE481" s="29"/>
      <c r="ADF481" s="29"/>
      <c r="ADG481" s="29"/>
      <c r="ADH481" s="29"/>
      <c r="ADI481" s="29"/>
      <c r="ADJ481" s="29"/>
      <c r="ADK481" s="29"/>
      <c r="ADL481" s="29"/>
      <c r="ADM481" s="29"/>
      <c r="ADN481" s="29"/>
      <c r="ADO481" s="29"/>
      <c r="ADP481" s="29"/>
      <c r="ADQ481" s="29"/>
      <c r="ADR481" s="29"/>
      <c r="ADS481" s="29"/>
      <c r="ADT481" s="29"/>
      <c r="ADU481" s="29"/>
      <c r="ADV481" s="29"/>
      <c r="ADW481" s="29"/>
      <c r="ADX481" s="29"/>
      <c r="ADY481" s="29"/>
      <c r="ADZ481" s="29"/>
      <c r="AEA481" s="29"/>
      <c r="AEB481" s="29"/>
      <c r="AEC481" s="29"/>
      <c r="AED481" s="29"/>
      <c r="AEE481" s="29"/>
      <c r="AEF481" s="29"/>
      <c r="AEG481" s="29"/>
      <c r="AEH481" s="29"/>
      <c r="AEI481" s="29"/>
      <c r="AEJ481" s="29"/>
      <c r="AEK481" s="29"/>
      <c r="AEL481" s="29"/>
      <c r="AEM481" s="29"/>
      <c r="AEN481" s="29"/>
      <c r="AEO481" s="29"/>
      <c r="AEP481" s="29"/>
      <c r="AEQ481" s="29"/>
      <c r="AER481" s="29"/>
      <c r="AES481" s="29"/>
      <c r="AET481" s="29"/>
      <c r="AEU481" s="29"/>
      <c r="AEV481" s="29"/>
      <c r="AEW481" s="29"/>
      <c r="AEX481" s="29"/>
      <c r="AEY481" s="29"/>
      <c r="AEZ481" s="29"/>
      <c r="AFA481" s="29"/>
      <c r="AFB481" s="29"/>
      <c r="AFC481" s="29"/>
      <c r="AFD481" s="29"/>
      <c r="AFE481" s="29"/>
      <c r="AFF481" s="29"/>
      <c r="AFG481" s="29"/>
      <c r="AFH481" s="29"/>
      <c r="AFI481" s="29"/>
      <c r="AFJ481" s="29"/>
      <c r="AFK481" s="29"/>
      <c r="AFL481" s="29"/>
      <c r="AFM481" s="29"/>
      <c r="AFN481" s="29"/>
      <c r="AFO481" s="29"/>
      <c r="AFP481" s="29"/>
      <c r="AFQ481" s="29"/>
      <c r="AFR481" s="29"/>
      <c r="AFS481" s="29"/>
      <c r="AFT481" s="29"/>
      <c r="AFU481" s="29"/>
      <c r="AFV481" s="29"/>
      <c r="AFW481" s="29"/>
      <c r="AFX481" s="29"/>
      <c r="AFY481" s="29"/>
      <c r="AFZ481" s="29"/>
      <c r="AGA481" s="29"/>
      <c r="AGB481" s="29"/>
      <c r="AGC481" s="29"/>
      <c r="AGD481" s="29"/>
      <c r="AGE481" s="29"/>
      <c r="AGF481" s="29"/>
      <c r="AGG481" s="29"/>
      <c r="AGH481" s="29"/>
      <c r="AGI481" s="29"/>
      <c r="AGJ481" s="29"/>
      <c r="AGK481" s="29"/>
      <c r="AGL481" s="29"/>
      <c r="AGM481" s="29"/>
      <c r="AGN481" s="29"/>
      <c r="AGO481" s="29"/>
      <c r="AGP481" s="29"/>
      <c r="AGQ481" s="29"/>
      <c r="AGR481" s="29"/>
      <c r="AGS481" s="29"/>
      <c r="AGT481" s="29"/>
      <c r="AGU481" s="29"/>
      <c r="AGV481" s="29"/>
      <c r="AGW481" s="29"/>
      <c r="AGX481" s="29"/>
      <c r="AGY481" s="29"/>
      <c r="AGZ481" s="29"/>
      <c r="AHA481" s="29"/>
      <c r="AHB481" s="29"/>
      <c r="AHC481" s="29"/>
      <c r="AHD481" s="29"/>
      <c r="AHE481" s="29"/>
      <c r="AHF481" s="29"/>
      <c r="AHG481" s="29"/>
      <c r="AHH481" s="29"/>
      <c r="AHI481" s="29"/>
      <c r="AHJ481" s="29"/>
      <c r="AHK481" s="29"/>
      <c r="AHL481" s="29"/>
      <c r="AHM481" s="29"/>
      <c r="AHN481" s="29"/>
      <c r="AHO481" s="29"/>
      <c r="AHP481" s="29"/>
      <c r="AHQ481" s="29"/>
      <c r="AHR481" s="29"/>
      <c r="AHS481" s="29"/>
      <c r="AHT481" s="29"/>
      <c r="AHU481" s="29"/>
      <c r="AHV481" s="29"/>
      <c r="AHW481" s="29"/>
      <c r="AHX481" s="29"/>
      <c r="AHY481" s="29"/>
      <c r="AHZ481" s="29"/>
      <c r="AIA481" s="29"/>
      <c r="AIB481" s="29"/>
      <c r="AIC481" s="29"/>
      <c r="AID481" s="29"/>
      <c r="AIE481" s="29"/>
      <c r="AIF481" s="29"/>
      <c r="AIG481" s="29"/>
      <c r="AIH481" s="29"/>
      <c r="AII481" s="29"/>
      <c r="AIJ481" s="29"/>
      <c r="AIK481" s="29"/>
      <c r="AIL481" s="29"/>
      <c r="AIM481" s="29"/>
      <c r="AIN481" s="29"/>
      <c r="AIO481" s="29"/>
      <c r="AIP481" s="29"/>
      <c r="AIQ481" s="29"/>
      <c r="AIR481" s="29"/>
      <c r="AIS481" s="29"/>
      <c r="AIT481" s="29"/>
      <c r="AIU481" s="29"/>
      <c r="AIV481" s="29"/>
      <c r="AIW481" s="29"/>
      <c r="AIX481" s="29"/>
      <c r="AIY481" s="29"/>
      <c r="AIZ481" s="29"/>
      <c r="AJA481" s="29"/>
      <c r="AJB481" s="29"/>
      <c r="AJC481" s="29"/>
      <c r="AJD481" s="29"/>
      <c r="AJE481" s="29"/>
      <c r="AJF481" s="29"/>
      <c r="AJG481" s="29"/>
      <c r="AJH481" s="29"/>
      <c r="AJI481" s="29"/>
      <c r="AJJ481" s="29"/>
      <c r="AJK481" s="29"/>
      <c r="AJL481" s="29"/>
      <c r="AJM481" s="29"/>
      <c r="AJN481" s="29"/>
      <c r="AJO481" s="29"/>
      <c r="AJP481" s="29"/>
      <c r="AJQ481" s="29"/>
      <c r="AJR481" s="29"/>
      <c r="AJS481" s="29"/>
      <c r="AJT481" s="29"/>
      <c r="AJU481" s="29"/>
      <c r="AJV481" s="29"/>
      <c r="AJW481" s="29"/>
      <c r="AJX481" s="29"/>
      <c r="AJY481" s="29"/>
      <c r="AJZ481" s="29"/>
      <c r="AKA481" s="29"/>
      <c r="AKB481" s="29"/>
      <c r="AKC481" s="29"/>
      <c r="AKD481" s="29"/>
      <c r="AKE481" s="29"/>
      <c r="AKF481" s="29"/>
      <c r="AKG481" s="29"/>
      <c r="AKH481" s="29"/>
      <c r="AKI481" s="29"/>
      <c r="AKJ481" s="29"/>
      <c r="AKK481" s="29"/>
      <c r="AKL481" s="29"/>
      <c r="AKM481" s="29"/>
      <c r="AKN481" s="29"/>
      <c r="AKO481" s="29"/>
      <c r="AKP481" s="29"/>
      <c r="AKQ481" s="29"/>
      <c r="AKR481" s="29"/>
      <c r="AKS481" s="29"/>
      <c r="AKT481" s="29"/>
      <c r="AKU481" s="29"/>
      <c r="AKV481" s="29"/>
      <c r="AKW481" s="29"/>
      <c r="AKX481" s="29"/>
      <c r="AKY481" s="29"/>
      <c r="AKZ481" s="29"/>
      <c r="ALA481" s="29"/>
      <c r="ALB481" s="29"/>
      <c r="ALC481" s="29"/>
      <c r="ALD481" s="29"/>
      <c r="ALE481" s="29"/>
      <c r="ALF481" s="29"/>
      <c r="ALG481" s="29"/>
      <c r="ALH481" s="29"/>
      <c r="ALI481" s="29"/>
      <c r="ALJ481" s="29"/>
      <c r="ALK481" s="29"/>
      <c r="ALL481" s="29"/>
      <c r="ALM481" s="29"/>
      <c r="ALN481" s="29"/>
      <c r="ALO481" s="29"/>
      <c r="ALP481" s="29"/>
      <c r="ALQ481" s="29"/>
      <c r="ALR481" s="29"/>
      <c r="ALS481" s="29"/>
      <c r="ALT481" s="29"/>
      <c r="ALU481" s="29"/>
      <c r="ALV481" s="29"/>
      <c r="ALW481" s="29"/>
      <c r="ALX481" s="29"/>
      <c r="ALY481" s="29"/>
      <c r="ALZ481" s="29"/>
      <c r="AMA481" s="29"/>
      <c r="AMB481" s="29"/>
      <c r="AMC481" s="29"/>
      <c r="AMD481" s="29"/>
      <c r="AME481" s="29"/>
      <c r="AMF481" s="29"/>
      <c r="AMG481" s="29"/>
      <c r="AMH481" s="29"/>
      <c r="AMI481" s="29"/>
      <c r="AMJ481" s="29"/>
    </row>
    <row r="482" spans="1:1024" s="37" customFormat="1" ht="40.15" customHeight="1">
      <c r="A482" s="451"/>
      <c r="B482" s="453"/>
      <c r="C482" s="390"/>
      <c r="D482" s="448"/>
      <c r="E482" s="441"/>
      <c r="F482" s="441"/>
      <c r="G482" s="441"/>
      <c r="H482" s="441"/>
      <c r="I482" s="40"/>
      <c r="J482" s="441"/>
      <c r="K482" s="441"/>
      <c r="L482" s="441"/>
      <c r="M482" s="441"/>
      <c r="N482" s="441"/>
      <c r="O482" s="441"/>
      <c r="P482" s="441"/>
      <c r="Q482" s="441"/>
      <c r="R482" s="441"/>
      <c r="S482" s="441"/>
      <c r="T482" s="441"/>
      <c r="U482" s="167"/>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29"/>
      <c r="AZ482" s="29"/>
      <c r="BA482" s="29"/>
      <c r="BB482" s="29"/>
      <c r="BC482" s="29"/>
      <c r="BD482" s="29"/>
      <c r="BE482" s="29"/>
      <c r="BF482" s="29"/>
      <c r="BG482" s="29"/>
      <c r="BH482" s="29"/>
      <c r="BI482" s="29"/>
      <c r="BJ482" s="29"/>
      <c r="BK482" s="29"/>
      <c r="BL482" s="29"/>
      <c r="BM482" s="29"/>
      <c r="BN482" s="29"/>
      <c r="BO482" s="29"/>
      <c r="BP482" s="29"/>
      <c r="BQ482" s="29"/>
      <c r="BR482" s="29"/>
      <c r="BS482" s="29"/>
      <c r="BT482" s="29"/>
      <c r="BU482" s="29"/>
      <c r="BV482" s="29"/>
      <c r="BW482" s="29"/>
      <c r="BX482" s="29"/>
      <c r="BY482" s="29"/>
      <c r="BZ482" s="29"/>
      <c r="CA482" s="29"/>
      <c r="CB482" s="29"/>
      <c r="CC482" s="29"/>
      <c r="CD482" s="29"/>
      <c r="CE482" s="29"/>
      <c r="CF482" s="29"/>
      <c r="CG482" s="29"/>
      <c r="CH482" s="29"/>
      <c r="CI482" s="29"/>
      <c r="CJ482" s="29"/>
      <c r="CK482" s="29"/>
      <c r="CL482" s="29"/>
      <c r="CM482" s="29"/>
      <c r="CN482" s="29"/>
      <c r="CO482" s="29"/>
      <c r="CP482" s="29"/>
      <c r="CQ482" s="29"/>
      <c r="CR482" s="29"/>
      <c r="CS482" s="29"/>
      <c r="CT482" s="29"/>
      <c r="CU482" s="29"/>
      <c r="CV482" s="29"/>
      <c r="CW482" s="29"/>
      <c r="CX482" s="29"/>
      <c r="CY482" s="29"/>
      <c r="CZ482" s="29"/>
      <c r="DA482" s="29"/>
      <c r="DB482" s="29"/>
      <c r="DC482" s="29"/>
      <c r="DD482" s="29"/>
      <c r="DE482" s="29"/>
      <c r="DF482" s="29"/>
      <c r="DG482" s="29"/>
      <c r="DH482" s="29"/>
      <c r="DI482" s="29"/>
      <c r="DJ482" s="29"/>
      <c r="DK482" s="29"/>
      <c r="DL482" s="29"/>
      <c r="DM482" s="29"/>
      <c r="DN482" s="29"/>
      <c r="DO482" s="29"/>
      <c r="DP482" s="29"/>
      <c r="DQ482" s="29"/>
      <c r="DR482" s="29"/>
      <c r="DS482" s="29"/>
      <c r="DT482" s="29"/>
      <c r="DU482" s="29"/>
      <c r="DV482" s="29"/>
      <c r="DW482" s="29"/>
      <c r="DX482" s="29"/>
      <c r="DY482" s="29"/>
      <c r="DZ482" s="29"/>
      <c r="EA482" s="29"/>
      <c r="EB482" s="29"/>
      <c r="EC482" s="29"/>
      <c r="ED482" s="29"/>
      <c r="EE482" s="29"/>
      <c r="EF482" s="29"/>
      <c r="EG482" s="29"/>
      <c r="EH482" s="29"/>
      <c r="EI482" s="29"/>
      <c r="EJ482" s="29"/>
      <c r="EK482" s="29"/>
      <c r="EL482" s="29"/>
      <c r="EM482" s="29"/>
      <c r="EN482" s="29"/>
      <c r="EO482" s="29"/>
      <c r="EP482" s="29"/>
      <c r="EQ482" s="29"/>
      <c r="ER482" s="29"/>
      <c r="ES482" s="29"/>
      <c r="ET482" s="29"/>
      <c r="EU482" s="29"/>
      <c r="EV482" s="29"/>
      <c r="EW482" s="29"/>
      <c r="EX482" s="29"/>
      <c r="EY482" s="29"/>
      <c r="EZ482" s="29"/>
      <c r="FA482" s="29"/>
      <c r="FB482" s="29"/>
      <c r="FC482" s="29"/>
      <c r="FD482" s="29"/>
      <c r="FE482" s="29"/>
      <c r="FF482" s="29"/>
      <c r="FG482" s="29"/>
      <c r="FH482" s="29"/>
      <c r="FI482" s="29"/>
      <c r="FJ482" s="29"/>
      <c r="FK482" s="29"/>
      <c r="FL482" s="29"/>
      <c r="FM482" s="29"/>
      <c r="FN482" s="29"/>
      <c r="FO482" s="29"/>
      <c r="FP482" s="29"/>
      <c r="FQ482" s="29"/>
      <c r="FR482" s="29"/>
      <c r="FS482" s="29"/>
      <c r="FT482" s="29"/>
      <c r="FU482" s="29"/>
      <c r="FV482" s="29"/>
      <c r="FW482" s="29"/>
      <c r="FX482" s="29"/>
      <c r="FY482" s="29"/>
      <c r="FZ482" s="29"/>
      <c r="GA482" s="29"/>
      <c r="GB482" s="29"/>
      <c r="GC482" s="29"/>
      <c r="GD482" s="29"/>
      <c r="GE482" s="29"/>
      <c r="GF482" s="29"/>
      <c r="GG482" s="29"/>
      <c r="GH482" s="29"/>
      <c r="GI482" s="29"/>
      <c r="GJ482" s="29"/>
      <c r="GK482" s="29"/>
      <c r="GL482" s="29"/>
      <c r="GM482" s="29"/>
      <c r="GN482" s="29"/>
      <c r="GO482" s="29"/>
      <c r="GP482" s="29"/>
      <c r="GQ482" s="29"/>
      <c r="GR482" s="29"/>
      <c r="GS482" s="29"/>
      <c r="GT482" s="29"/>
      <c r="GU482" s="29"/>
      <c r="GV482" s="29"/>
      <c r="GW482" s="29"/>
      <c r="GX482" s="29"/>
      <c r="GY482" s="29"/>
      <c r="GZ482" s="29"/>
      <c r="HA482" s="29"/>
      <c r="HB482" s="29"/>
      <c r="HC482" s="29"/>
      <c r="HD482" s="29"/>
      <c r="HE482" s="29"/>
      <c r="HF482" s="29"/>
      <c r="HG482" s="29"/>
      <c r="HH482" s="29"/>
      <c r="HI482" s="29"/>
      <c r="HJ482" s="29"/>
      <c r="HK482" s="29"/>
      <c r="HL482" s="29"/>
      <c r="HM482" s="29"/>
      <c r="HN482" s="29"/>
      <c r="HO482" s="29"/>
      <c r="HP482" s="29"/>
      <c r="HQ482" s="29"/>
      <c r="HR482" s="29"/>
      <c r="HS482" s="29"/>
      <c r="HT482" s="29"/>
      <c r="HU482" s="29"/>
      <c r="HV482" s="29"/>
      <c r="HW482" s="29"/>
      <c r="HX482" s="29"/>
      <c r="HY482" s="29"/>
      <c r="HZ482" s="29"/>
      <c r="IA482" s="29"/>
      <c r="IB482" s="29"/>
      <c r="IC482" s="29"/>
      <c r="ID482" s="29"/>
      <c r="IE482" s="29"/>
      <c r="IF482" s="29"/>
      <c r="IG482" s="29"/>
      <c r="IH482" s="29"/>
      <c r="II482" s="29"/>
      <c r="IJ482" s="29"/>
      <c r="IK482" s="29"/>
      <c r="IL482" s="29"/>
      <c r="IM482" s="29"/>
      <c r="IN482" s="29"/>
      <c r="IO482" s="29"/>
      <c r="IP482" s="29"/>
      <c r="IQ482" s="29"/>
      <c r="IR482" s="29"/>
      <c r="IS482" s="29"/>
      <c r="IT482" s="29"/>
      <c r="IU482" s="29"/>
      <c r="IV482" s="29"/>
      <c r="IW482" s="29"/>
      <c r="IX482" s="29"/>
      <c r="IY482" s="29"/>
      <c r="IZ482" s="29"/>
      <c r="JA482" s="29"/>
      <c r="JB482" s="29"/>
      <c r="JC482" s="29"/>
      <c r="JD482" s="29"/>
      <c r="JE482" s="29"/>
      <c r="JF482" s="29"/>
      <c r="JG482" s="29"/>
      <c r="JH482" s="29"/>
      <c r="JI482" s="29"/>
      <c r="JJ482" s="29"/>
      <c r="JK482" s="29"/>
      <c r="JL482" s="29"/>
      <c r="JM482" s="29"/>
      <c r="JN482" s="29"/>
      <c r="JO482" s="29"/>
      <c r="JP482" s="29"/>
      <c r="JQ482" s="29"/>
      <c r="JR482" s="29"/>
      <c r="JS482" s="29"/>
      <c r="JT482" s="29"/>
      <c r="JU482" s="29"/>
      <c r="JV482" s="29"/>
      <c r="JW482" s="29"/>
      <c r="JX482" s="29"/>
      <c r="JY482" s="29"/>
      <c r="JZ482" s="29"/>
      <c r="KA482" s="29"/>
      <c r="KB482" s="29"/>
      <c r="KC482" s="29"/>
      <c r="KD482" s="29"/>
      <c r="KE482" s="29"/>
      <c r="KF482" s="29"/>
      <c r="KG482" s="29"/>
      <c r="KH482" s="29"/>
      <c r="KI482" s="29"/>
      <c r="KJ482" s="29"/>
      <c r="KK482" s="29"/>
      <c r="KL482" s="29"/>
      <c r="KM482" s="29"/>
      <c r="KN482" s="29"/>
      <c r="KO482" s="29"/>
      <c r="KP482" s="29"/>
      <c r="KQ482" s="29"/>
      <c r="KR482" s="29"/>
      <c r="KS482" s="29"/>
      <c r="KT482" s="29"/>
      <c r="KU482" s="29"/>
      <c r="KV482" s="29"/>
      <c r="KW482" s="29"/>
      <c r="KX482" s="29"/>
      <c r="KY482" s="29"/>
      <c r="KZ482" s="29"/>
      <c r="LA482" s="29"/>
      <c r="LB482" s="29"/>
      <c r="LC482" s="29"/>
      <c r="LD482" s="29"/>
      <c r="LE482" s="29"/>
      <c r="LF482" s="29"/>
      <c r="LG482" s="29"/>
      <c r="LH482" s="29"/>
      <c r="LI482" s="29"/>
      <c r="LJ482" s="29"/>
      <c r="LK482" s="29"/>
      <c r="LL482" s="29"/>
      <c r="LM482" s="29"/>
      <c r="LN482" s="29"/>
      <c r="LO482" s="29"/>
      <c r="LP482" s="29"/>
      <c r="LQ482" s="29"/>
      <c r="LR482" s="29"/>
      <c r="LS482" s="29"/>
      <c r="LT482" s="29"/>
      <c r="LU482" s="29"/>
      <c r="LV482" s="29"/>
      <c r="LW482" s="29"/>
      <c r="LX482" s="29"/>
      <c r="LY482" s="29"/>
      <c r="LZ482" s="29"/>
      <c r="MA482" s="29"/>
      <c r="MB482" s="29"/>
      <c r="MC482" s="29"/>
      <c r="MD482" s="29"/>
      <c r="ME482" s="29"/>
      <c r="MF482" s="29"/>
      <c r="MG482" s="29"/>
      <c r="MH482" s="29"/>
      <c r="MI482" s="29"/>
      <c r="MJ482" s="29"/>
      <c r="MK482" s="29"/>
      <c r="ML482" s="29"/>
      <c r="MM482" s="29"/>
      <c r="MN482" s="29"/>
      <c r="MO482" s="29"/>
      <c r="MP482" s="29"/>
      <c r="MQ482" s="29"/>
      <c r="MR482" s="29"/>
      <c r="MS482" s="29"/>
      <c r="MT482" s="29"/>
      <c r="MU482" s="29"/>
      <c r="MV482" s="29"/>
      <c r="MW482" s="29"/>
      <c r="MX482" s="29"/>
      <c r="MY482" s="29"/>
      <c r="MZ482" s="29"/>
      <c r="NA482" s="29"/>
      <c r="NB482" s="29"/>
      <c r="NC482" s="29"/>
      <c r="ND482" s="29"/>
      <c r="NE482" s="29"/>
      <c r="NF482" s="29"/>
      <c r="NG482" s="29"/>
      <c r="NH482" s="29"/>
      <c r="NI482" s="29"/>
      <c r="NJ482" s="29"/>
      <c r="NK482" s="29"/>
      <c r="NL482" s="29"/>
      <c r="NM482" s="29"/>
      <c r="NN482" s="29"/>
      <c r="NO482" s="29"/>
      <c r="NP482" s="29"/>
      <c r="NQ482" s="29"/>
      <c r="NR482" s="29"/>
      <c r="NS482" s="29"/>
      <c r="NT482" s="29"/>
      <c r="NU482" s="29"/>
      <c r="NV482" s="29"/>
      <c r="NW482" s="29"/>
      <c r="NX482" s="29"/>
      <c r="NY482" s="29"/>
      <c r="NZ482" s="29"/>
      <c r="OA482" s="29"/>
      <c r="OB482" s="29"/>
      <c r="OC482" s="29"/>
      <c r="OD482" s="29"/>
      <c r="OE482" s="29"/>
      <c r="OF482" s="29"/>
      <c r="OG482" s="29"/>
      <c r="OH482" s="29"/>
      <c r="OI482" s="29"/>
      <c r="OJ482" s="29"/>
      <c r="OK482" s="29"/>
      <c r="OL482" s="29"/>
      <c r="OM482" s="29"/>
      <c r="ON482" s="29"/>
      <c r="OO482" s="29"/>
      <c r="OP482" s="29"/>
      <c r="OQ482" s="29"/>
      <c r="OR482" s="29"/>
      <c r="OS482" s="29"/>
      <c r="OT482" s="29"/>
      <c r="OU482" s="29"/>
      <c r="OV482" s="29"/>
      <c r="OW482" s="29"/>
      <c r="OX482" s="29"/>
      <c r="OY482" s="29"/>
      <c r="OZ482" s="29"/>
      <c r="PA482" s="29"/>
      <c r="PB482" s="29"/>
      <c r="PC482" s="29"/>
      <c r="PD482" s="29"/>
      <c r="PE482" s="29"/>
      <c r="PF482" s="29"/>
      <c r="PG482" s="29"/>
      <c r="PH482" s="29"/>
      <c r="PI482" s="29"/>
      <c r="PJ482" s="29"/>
      <c r="PK482" s="29"/>
      <c r="PL482" s="29"/>
      <c r="PM482" s="29"/>
      <c r="PN482" s="29"/>
      <c r="PO482" s="29"/>
      <c r="PP482" s="29"/>
      <c r="PQ482" s="29"/>
      <c r="PR482" s="29"/>
      <c r="PS482" s="29"/>
      <c r="PT482" s="29"/>
      <c r="PU482" s="29"/>
      <c r="PV482" s="29"/>
      <c r="PW482" s="29"/>
      <c r="PX482" s="29"/>
      <c r="PY482" s="29"/>
      <c r="PZ482" s="29"/>
      <c r="QA482" s="29"/>
      <c r="QB482" s="29"/>
      <c r="QC482" s="29"/>
      <c r="QD482" s="29"/>
      <c r="QE482" s="29"/>
      <c r="QF482" s="29"/>
      <c r="QG482" s="29"/>
      <c r="QH482" s="29"/>
      <c r="QI482" s="29"/>
      <c r="QJ482" s="29"/>
      <c r="QK482" s="29"/>
      <c r="QL482" s="29"/>
      <c r="QM482" s="29"/>
      <c r="QN482" s="29"/>
      <c r="QO482" s="29"/>
      <c r="QP482" s="29"/>
      <c r="QQ482" s="29"/>
      <c r="QR482" s="29"/>
      <c r="QS482" s="29"/>
      <c r="QT482" s="29"/>
      <c r="QU482" s="29"/>
      <c r="QV482" s="29"/>
      <c r="QW482" s="29"/>
      <c r="QX482" s="29"/>
      <c r="QY482" s="29"/>
      <c r="QZ482" s="29"/>
      <c r="RA482" s="29"/>
      <c r="RB482" s="29"/>
      <c r="RC482" s="29"/>
      <c r="RD482" s="29"/>
      <c r="RE482" s="29"/>
      <c r="RF482" s="29"/>
      <c r="RG482" s="29"/>
      <c r="RH482" s="29"/>
      <c r="RI482" s="29"/>
      <c r="RJ482" s="29"/>
      <c r="RK482" s="29"/>
      <c r="RL482" s="29"/>
      <c r="RM482" s="29"/>
      <c r="RN482" s="29"/>
      <c r="RO482" s="29"/>
      <c r="RP482" s="29"/>
      <c r="RQ482" s="29"/>
      <c r="RR482" s="29"/>
      <c r="RS482" s="29"/>
      <c r="RT482" s="29"/>
      <c r="RU482" s="29"/>
      <c r="RV482" s="29"/>
      <c r="RW482" s="29"/>
      <c r="RX482" s="29"/>
      <c r="RY482" s="29"/>
      <c r="RZ482" s="29"/>
      <c r="SA482" s="29"/>
      <c r="SB482" s="29"/>
      <c r="SC482" s="29"/>
      <c r="SD482" s="29"/>
      <c r="SE482" s="29"/>
      <c r="SF482" s="29"/>
      <c r="SG482" s="29"/>
      <c r="SH482" s="29"/>
      <c r="SI482" s="29"/>
      <c r="SJ482" s="29"/>
      <c r="SK482" s="29"/>
      <c r="SL482" s="29"/>
      <c r="SM482" s="29"/>
      <c r="SN482" s="29"/>
      <c r="SO482" s="29"/>
      <c r="SP482" s="29"/>
      <c r="SQ482" s="29"/>
      <c r="SR482" s="29"/>
      <c r="SS482" s="29"/>
      <c r="ST482" s="29"/>
      <c r="SU482" s="29"/>
      <c r="SV482" s="29"/>
      <c r="SW482" s="29"/>
      <c r="SX482" s="29"/>
      <c r="SY482" s="29"/>
      <c r="SZ482" s="29"/>
      <c r="TA482" s="29"/>
      <c r="TB482" s="29"/>
      <c r="TC482" s="29"/>
      <c r="TD482" s="29"/>
      <c r="TE482" s="29"/>
      <c r="TF482" s="29"/>
      <c r="TG482" s="29"/>
      <c r="TH482" s="29"/>
      <c r="TI482" s="29"/>
      <c r="TJ482" s="29"/>
      <c r="TK482" s="29"/>
      <c r="TL482" s="29"/>
      <c r="TM482" s="29"/>
      <c r="TN482" s="29"/>
      <c r="TO482" s="29"/>
      <c r="TP482" s="29"/>
      <c r="TQ482" s="29"/>
      <c r="TR482" s="29"/>
      <c r="TS482" s="29"/>
      <c r="TT482" s="29"/>
      <c r="TU482" s="29"/>
      <c r="TV482" s="29"/>
      <c r="TW482" s="29"/>
      <c r="TX482" s="29"/>
      <c r="TY482" s="29"/>
      <c r="TZ482" s="29"/>
      <c r="UA482" s="29"/>
      <c r="UB482" s="29"/>
      <c r="UC482" s="29"/>
      <c r="UD482" s="29"/>
      <c r="UE482" s="29"/>
      <c r="UF482" s="29"/>
      <c r="UG482" s="29"/>
      <c r="UH482" s="29"/>
      <c r="UI482" s="29"/>
      <c r="UJ482" s="29"/>
      <c r="UK482" s="29"/>
      <c r="UL482" s="29"/>
      <c r="UM482" s="29"/>
      <c r="UN482" s="29"/>
      <c r="UO482" s="29"/>
      <c r="UP482" s="29"/>
      <c r="UQ482" s="29"/>
      <c r="UR482" s="29"/>
      <c r="US482" s="29"/>
      <c r="UT482" s="29"/>
      <c r="UU482" s="29"/>
      <c r="UV482" s="29"/>
      <c r="UW482" s="29"/>
      <c r="UX482" s="29"/>
      <c r="UY482" s="29"/>
      <c r="UZ482" s="29"/>
      <c r="VA482" s="29"/>
      <c r="VB482" s="29"/>
      <c r="VC482" s="29"/>
      <c r="VD482" s="29"/>
      <c r="VE482" s="29"/>
      <c r="VF482" s="29"/>
      <c r="VG482" s="29"/>
      <c r="VH482" s="29"/>
      <c r="VI482" s="29"/>
      <c r="VJ482" s="29"/>
      <c r="VK482" s="29"/>
      <c r="VL482" s="29"/>
      <c r="VM482" s="29"/>
      <c r="VN482" s="29"/>
      <c r="VO482" s="29"/>
      <c r="VP482" s="29"/>
      <c r="VQ482" s="29"/>
      <c r="VR482" s="29"/>
      <c r="VS482" s="29"/>
      <c r="VT482" s="29"/>
      <c r="VU482" s="29"/>
      <c r="VV482" s="29"/>
      <c r="VW482" s="29"/>
      <c r="VX482" s="29"/>
      <c r="VY482" s="29"/>
      <c r="VZ482" s="29"/>
      <c r="WA482" s="29"/>
      <c r="WB482" s="29"/>
      <c r="WC482" s="29"/>
      <c r="WD482" s="29"/>
      <c r="WE482" s="29"/>
      <c r="WF482" s="29"/>
      <c r="WG482" s="29"/>
      <c r="WH482" s="29"/>
      <c r="WI482" s="29"/>
      <c r="WJ482" s="29"/>
      <c r="WK482" s="29"/>
      <c r="WL482" s="29"/>
      <c r="WM482" s="29"/>
      <c r="WN482" s="29"/>
      <c r="WO482" s="29"/>
      <c r="WP482" s="29"/>
      <c r="WQ482" s="29"/>
      <c r="WR482" s="29"/>
      <c r="WS482" s="29"/>
      <c r="WT482" s="29"/>
      <c r="WU482" s="29"/>
      <c r="WV482" s="29"/>
      <c r="WW482" s="29"/>
      <c r="WX482" s="29"/>
      <c r="WY482" s="29"/>
      <c r="WZ482" s="29"/>
      <c r="XA482" s="29"/>
      <c r="XB482" s="29"/>
      <c r="XC482" s="29"/>
      <c r="XD482" s="29"/>
      <c r="XE482" s="29"/>
      <c r="XF482" s="29"/>
      <c r="XG482" s="29"/>
      <c r="XH482" s="29"/>
      <c r="XI482" s="29"/>
      <c r="XJ482" s="29"/>
      <c r="XK482" s="29"/>
      <c r="XL482" s="29"/>
      <c r="XM482" s="29"/>
      <c r="XN482" s="29"/>
      <c r="XO482" s="29"/>
      <c r="XP482" s="29"/>
      <c r="XQ482" s="29"/>
      <c r="XR482" s="29"/>
      <c r="XS482" s="29"/>
      <c r="XT482" s="29"/>
      <c r="XU482" s="29"/>
      <c r="XV482" s="29"/>
      <c r="XW482" s="29"/>
      <c r="XX482" s="29"/>
      <c r="XY482" s="29"/>
      <c r="XZ482" s="29"/>
      <c r="YA482" s="29"/>
      <c r="YB482" s="29"/>
      <c r="YC482" s="29"/>
      <c r="YD482" s="29"/>
      <c r="YE482" s="29"/>
      <c r="YF482" s="29"/>
      <c r="YG482" s="29"/>
      <c r="YH482" s="29"/>
      <c r="YI482" s="29"/>
      <c r="YJ482" s="29"/>
      <c r="YK482" s="29"/>
      <c r="YL482" s="29"/>
      <c r="YM482" s="29"/>
      <c r="YN482" s="29"/>
      <c r="YO482" s="29"/>
      <c r="YP482" s="29"/>
      <c r="YQ482" s="29"/>
      <c r="YR482" s="29"/>
      <c r="YS482" s="29"/>
      <c r="YT482" s="29"/>
      <c r="YU482" s="29"/>
      <c r="YV482" s="29"/>
      <c r="YW482" s="29"/>
      <c r="YX482" s="29"/>
      <c r="YY482" s="29"/>
      <c r="YZ482" s="29"/>
      <c r="ZA482" s="29"/>
      <c r="ZB482" s="29"/>
      <c r="ZC482" s="29"/>
      <c r="ZD482" s="29"/>
      <c r="ZE482" s="29"/>
      <c r="ZF482" s="29"/>
      <c r="ZG482" s="29"/>
      <c r="ZH482" s="29"/>
      <c r="ZI482" s="29"/>
      <c r="ZJ482" s="29"/>
      <c r="ZK482" s="29"/>
      <c r="ZL482" s="29"/>
      <c r="ZM482" s="29"/>
      <c r="ZN482" s="29"/>
      <c r="ZO482" s="29"/>
      <c r="ZP482" s="29"/>
      <c r="ZQ482" s="29"/>
      <c r="ZR482" s="29"/>
      <c r="ZS482" s="29"/>
      <c r="ZT482" s="29"/>
      <c r="ZU482" s="29"/>
      <c r="ZV482" s="29"/>
      <c r="ZW482" s="29"/>
      <c r="ZX482" s="29"/>
      <c r="ZY482" s="29"/>
      <c r="ZZ482" s="29"/>
      <c r="AAA482" s="29"/>
      <c r="AAB482" s="29"/>
      <c r="AAC482" s="29"/>
      <c r="AAD482" s="29"/>
      <c r="AAE482" s="29"/>
      <c r="AAF482" s="29"/>
      <c r="AAG482" s="29"/>
      <c r="AAH482" s="29"/>
      <c r="AAI482" s="29"/>
      <c r="AAJ482" s="29"/>
      <c r="AAK482" s="29"/>
      <c r="AAL482" s="29"/>
      <c r="AAM482" s="29"/>
      <c r="AAN482" s="29"/>
      <c r="AAO482" s="29"/>
      <c r="AAP482" s="29"/>
      <c r="AAQ482" s="29"/>
      <c r="AAR482" s="29"/>
      <c r="AAS482" s="29"/>
      <c r="AAT482" s="29"/>
      <c r="AAU482" s="29"/>
      <c r="AAV482" s="29"/>
      <c r="AAW482" s="29"/>
      <c r="AAX482" s="29"/>
      <c r="AAY482" s="29"/>
      <c r="AAZ482" s="29"/>
      <c r="ABA482" s="29"/>
      <c r="ABB482" s="29"/>
      <c r="ABC482" s="29"/>
      <c r="ABD482" s="29"/>
      <c r="ABE482" s="29"/>
      <c r="ABF482" s="29"/>
      <c r="ABG482" s="29"/>
      <c r="ABH482" s="29"/>
      <c r="ABI482" s="29"/>
      <c r="ABJ482" s="29"/>
      <c r="ABK482" s="29"/>
      <c r="ABL482" s="29"/>
      <c r="ABM482" s="29"/>
      <c r="ABN482" s="29"/>
      <c r="ABO482" s="29"/>
      <c r="ABP482" s="29"/>
      <c r="ABQ482" s="29"/>
      <c r="ABR482" s="29"/>
      <c r="ABS482" s="29"/>
      <c r="ABT482" s="29"/>
      <c r="ABU482" s="29"/>
      <c r="ABV482" s="29"/>
      <c r="ABW482" s="29"/>
      <c r="ABX482" s="29"/>
      <c r="ABY482" s="29"/>
      <c r="ABZ482" s="29"/>
      <c r="ACA482" s="29"/>
      <c r="ACB482" s="29"/>
      <c r="ACC482" s="29"/>
      <c r="ACD482" s="29"/>
      <c r="ACE482" s="29"/>
      <c r="ACF482" s="29"/>
      <c r="ACG482" s="29"/>
      <c r="ACH482" s="29"/>
      <c r="ACI482" s="29"/>
      <c r="ACJ482" s="29"/>
      <c r="ACK482" s="29"/>
      <c r="ACL482" s="29"/>
      <c r="ACM482" s="29"/>
      <c r="ACN482" s="29"/>
      <c r="ACO482" s="29"/>
      <c r="ACP482" s="29"/>
      <c r="ACQ482" s="29"/>
      <c r="ACR482" s="29"/>
      <c r="ACS482" s="29"/>
      <c r="ACT482" s="29"/>
      <c r="ACU482" s="29"/>
      <c r="ACV482" s="29"/>
      <c r="ACW482" s="29"/>
      <c r="ACX482" s="29"/>
      <c r="ACY482" s="29"/>
      <c r="ACZ482" s="29"/>
      <c r="ADA482" s="29"/>
      <c r="ADB482" s="29"/>
      <c r="ADC482" s="29"/>
      <c r="ADD482" s="29"/>
      <c r="ADE482" s="29"/>
      <c r="ADF482" s="29"/>
      <c r="ADG482" s="29"/>
      <c r="ADH482" s="29"/>
      <c r="ADI482" s="29"/>
      <c r="ADJ482" s="29"/>
      <c r="ADK482" s="29"/>
      <c r="ADL482" s="29"/>
      <c r="ADM482" s="29"/>
      <c r="ADN482" s="29"/>
      <c r="ADO482" s="29"/>
      <c r="ADP482" s="29"/>
      <c r="ADQ482" s="29"/>
      <c r="ADR482" s="29"/>
      <c r="ADS482" s="29"/>
      <c r="ADT482" s="29"/>
      <c r="ADU482" s="29"/>
      <c r="ADV482" s="29"/>
      <c r="ADW482" s="29"/>
      <c r="ADX482" s="29"/>
      <c r="ADY482" s="29"/>
      <c r="ADZ482" s="29"/>
      <c r="AEA482" s="29"/>
      <c r="AEB482" s="29"/>
      <c r="AEC482" s="29"/>
      <c r="AED482" s="29"/>
      <c r="AEE482" s="29"/>
      <c r="AEF482" s="29"/>
      <c r="AEG482" s="29"/>
      <c r="AEH482" s="29"/>
      <c r="AEI482" s="29"/>
      <c r="AEJ482" s="29"/>
      <c r="AEK482" s="29"/>
      <c r="AEL482" s="29"/>
      <c r="AEM482" s="29"/>
      <c r="AEN482" s="29"/>
      <c r="AEO482" s="29"/>
      <c r="AEP482" s="29"/>
      <c r="AEQ482" s="29"/>
      <c r="AER482" s="29"/>
      <c r="AES482" s="29"/>
      <c r="AET482" s="29"/>
      <c r="AEU482" s="29"/>
      <c r="AEV482" s="29"/>
      <c r="AEW482" s="29"/>
      <c r="AEX482" s="29"/>
      <c r="AEY482" s="29"/>
      <c r="AEZ482" s="29"/>
      <c r="AFA482" s="29"/>
      <c r="AFB482" s="29"/>
      <c r="AFC482" s="29"/>
      <c r="AFD482" s="29"/>
      <c r="AFE482" s="29"/>
      <c r="AFF482" s="29"/>
      <c r="AFG482" s="29"/>
      <c r="AFH482" s="29"/>
      <c r="AFI482" s="29"/>
      <c r="AFJ482" s="29"/>
      <c r="AFK482" s="29"/>
      <c r="AFL482" s="29"/>
      <c r="AFM482" s="29"/>
      <c r="AFN482" s="29"/>
      <c r="AFO482" s="29"/>
      <c r="AFP482" s="29"/>
      <c r="AFQ482" s="29"/>
      <c r="AFR482" s="29"/>
      <c r="AFS482" s="29"/>
      <c r="AFT482" s="29"/>
      <c r="AFU482" s="29"/>
      <c r="AFV482" s="29"/>
      <c r="AFW482" s="29"/>
      <c r="AFX482" s="29"/>
      <c r="AFY482" s="29"/>
      <c r="AFZ482" s="29"/>
      <c r="AGA482" s="29"/>
      <c r="AGB482" s="29"/>
      <c r="AGC482" s="29"/>
      <c r="AGD482" s="29"/>
      <c r="AGE482" s="29"/>
      <c r="AGF482" s="29"/>
      <c r="AGG482" s="29"/>
      <c r="AGH482" s="29"/>
      <c r="AGI482" s="29"/>
      <c r="AGJ482" s="29"/>
      <c r="AGK482" s="29"/>
      <c r="AGL482" s="29"/>
      <c r="AGM482" s="29"/>
      <c r="AGN482" s="29"/>
      <c r="AGO482" s="29"/>
      <c r="AGP482" s="29"/>
      <c r="AGQ482" s="29"/>
      <c r="AGR482" s="29"/>
      <c r="AGS482" s="29"/>
      <c r="AGT482" s="29"/>
      <c r="AGU482" s="29"/>
      <c r="AGV482" s="29"/>
      <c r="AGW482" s="29"/>
      <c r="AGX482" s="29"/>
      <c r="AGY482" s="29"/>
      <c r="AGZ482" s="29"/>
      <c r="AHA482" s="29"/>
      <c r="AHB482" s="29"/>
      <c r="AHC482" s="29"/>
      <c r="AHD482" s="29"/>
      <c r="AHE482" s="29"/>
      <c r="AHF482" s="29"/>
      <c r="AHG482" s="29"/>
      <c r="AHH482" s="29"/>
      <c r="AHI482" s="29"/>
      <c r="AHJ482" s="29"/>
      <c r="AHK482" s="29"/>
      <c r="AHL482" s="29"/>
      <c r="AHM482" s="29"/>
      <c r="AHN482" s="29"/>
      <c r="AHO482" s="29"/>
      <c r="AHP482" s="29"/>
      <c r="AHQ482" s="29"/>
      <c r="AHR482" s="29"/>
      <c r="AHS482" s="29"/>
      <c r="AHT482" s="29"/>
      <c r="AHU482" s="29"/>
      <c r="AHV482" s="29"/>
      <c r="AHW482" s="29"/>
      <c r="AHX482" s="29"/>
      <c r="AHY482" s="29"/>
      <c r="AHZ482" s="29"/>
      <c r="AIA482" s="29"/>
      <c r="AIB482" s="29"/>
      <c r="AIC482" s="29"/>
      <c r="AID482" s="29"/>
      <c r="AIE482" s="29"/>
      <c r="AIF482" s="29"/>
      <c r="AIG482" s="29"/>
      <c r="AIH482" s="29"/>
      <c r="AII482" s="29"/>
      <c r="AIJ482" s="29"/>
      <c r="AIK482" s="29"/>
      <c r="AIL482" s="29"/>
      <c r="AIM482" s="29"/>
      <c r="AIN482" s="29"/>
      <c r="AIO482" s="29"/>
      <c r="AIP482" s="29"/>
      <c r="AIQ482" s="29"/>
      <c r="AIR482" s="29"/>
      <c r="AIS482" s="29"/>
      <c r="AIT482" s="29"/>
      <c r="AIU482" s="29"/>
      <c r="AIV482" s="29"/>
      <c r="AIW482" s="29"/>
      <c r="AIX482" s="29"/>
      <c r="AIY482" s="29"/>
      <c r="AIZ482" s="29"/>
      <c r="AJA482" s="29"/>
      <c r="AJB482" s="29"/>
      <c r="AJC482" s="29"/>
      <c r="AJD482" s="29"/>
      <c r="AJE482" s="29"/>
      <c r="AJF482" s="29"/>
      <c r="AJG482" s="29"/>
      <c r="AJH482" s="29"/>
      <c r="AJI482" s="29"/>
      <c r="AJJ482" s="29"/>
      <c r="AJK482" s="29"/>
      <c r="AJL482" s="29"/>
      <c r="AJM482" s="29"/>
      <c r="AJN482" s="29"/>
      <c r="AJO482" s="29"/>
      <c r="AJP482" s="29"/>
      <c r="AJQ482" s="29"/>
      <c r="AJR482" s="29"/>
      <c r="AJS482" s="29"/>
      <c r="AJT482" s="29"/>
      <c r="AJU482" s="29"/>
      <c r="AJV482" s="29"/>
      <c r="AJW482" s="29"/>
      <c r="AJX482" s="29"/>
      <c r="AJY482" s="29"/>
      <c r="AJZ482" s="29"/>
      <c r="AKA482" s="29"/>
      <c r="AKB482" s="29"/>
      <c r="AKC482" s="29"/>
      <c r="AKD482" s="29"/>
      <c r="AKE482" s="29"/>
      <c r="AKF482" s="29"/>
      <c r="AKG482" s="29"/>
      <c r="AKH482" s="29"/>
      <c r="AKI482" s="29"/>
      <c r="AKJ482" s="29"/>
      <c r="AKK482" s="29"/>
      <c r="AKL482" s="29"/>
      <c r="AKM482" s="29"/>
      <c r="AKN482" s="29"/>
      <c r="AKO482" s="29"/>
      <c r="AKP482" s="29"/>
      <c r="AKQ482" s="29"/>
      <c r="AKR482" s="29"/>
      <c r="AKS482" s="29"/>
      <c r="AKT482" s="29"/>
      <c r="AKU482" s="29"/>
      <c r="AKV482" s="29"/>
      <c r="AKW482" s="29"/>
      <c r="AKX482" s="29"/>
      <c r="AKY482" s="29"/>
      <c r="AKZ482" s="29"/>
      <c r="ALA482" s="29"/>
      <c r="ALB482" s="29"/>
      <c r="ALC482" s="29"/>
      <c r="ALD482" s="29"/>
      <c r="ALE482" s="29"/>
      <c r="ALF482" s="29"/>
      <c r="ALG482" s="29"/>
      <c r="ALH482" s="29"/>
      <c r="ALI482" s="29"/>
      <c r="ALJ482" s="29"/>
      <c r="ALK482" s="29"/>
      <c r="ALL482" s="29"/>
      <c r="ALM482" s="29"/>
      <c r="ALN482" s="29"/>
      <c r="ALO482" s="29"/>
      <c r="ALP482" s="29"/>
      <c r="ALQ482" s="29"/>
      <c r="ALR482" s="29"/>
      <c r="ALS482" s="29"/>
      <c r="ALT482" s="29"/>
      <c r="ALU482" s="29"/>
      <c r="ALV482" s="29"/>
      <c r="ALW482" s="29"/>
      <c r="ALX482" s="29"/>
      <c r="ALY482" s="29"/>
      <c r="ALZ482" s="29"/>
      <c r="AMA482" s="29"/>
      <c r="AMB482" s="29"/>
      <c r="AMC482" s="29"/>
      <c r="AMD482" s="29"/>
      <c r="AME482" s="29"/>
      <c r="AMF482" s="29"/>
      <c r="AMG482" s="29"/>
      <c r="AMH482" s="29"/>
      <c r="AMI482" s="29"/>
      <c r="AMJ482" s="29"/>
    </row>
    <row r="483" spans="1:1024" s="37" customFormat="1" ht="40.15" customHeight="1">
      <c r="A483" s="451"/>
      <c r="B483" s="453"/>
      <c r="C483" s="390"/>
      <c r="D483" s="448"/>
      <c r="E483" s="336" t="s">
        <v>127</v>
      </c>
      <c r="F483" s="336">
        <v>15</v>
      </c>
      <c r="G483" s="441"/>
      <c r="H483" s="349" t="s">
        <v>40</v>
      </c>
      <c r="I483" s="40" t="s">
        <v>996</v>
      </c>
      <c r="J483" s="441"/>
      <c r="K483" s="441"/>
      <c r="L483" s="336">
        <v>25</v>
      </c>
      <c r="M483" s="336" t="s">
        <v>43</v>
      </c>
      <c r="N483" s="441"/>
      <c r="O483" s="441"/>
      <c r="P483" s="441"/>
      <c r="Q483" s="441"/>
      <c r="R483" s="336">
        <v>25</v>
      </c>
      <c r="S483" s="441"/>
      <c r="T483" s="441"/>
      <c r="U483" s="167"/>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c r="AZ483" s="29"/>
      <c r="BA483" s="29"/>
      <c r="BB483" s="29"/>
      <c r="BC483" s="29"/>
      <c r="BD483" s="29"/>
      <c r="BE483" s="29"/>
      <c r="BF483" s="29"/>
      <c r="BG483" s="29"/>
      <c r="BH483" s="29"/>
      <c r="BI483" s="29"/>
      <c r="BJ483" s="29"/>
      <c r="BK483" s="29"/>
      <c r="BL483" s="29"/>
      <c r="BM483" s="29"/>
      <c r="BN483" s="29"/>
      <c r="BO483" s="29"/>
      <c r="BP483" s="29"/>
      <c r="BQ483" s="29"/>
      <c r="BR483" s="29"/>
      <c r="BS483" s="29"/>
      <c r="BT483" s="29"/>
      <c r="BU483" s="29"/>
      <c r="BV483" s="29"/>
      <c r="BW483" s="29"/>
      <c r="BX483" s="29"/>
      <c r="BY483" s="29"/>
      <c r="BZ483" s="29"/>
      <c r="CA483" s="29"/>
      <c r="CB483" s="29"/>
      <c r="CC483" s="29"/>
      <c r="CD483" s="29"/>
      <c r="CE483" s="29"/>
      <c r="CF483" s="29"/>
      <c r="CG483" s="29"/>
      <c r="CH483" s="29"/>
      <c r="CI483" s="29"/>
      <c r="CJ483" s="29"/>
      <c r="CK483" s="29"/>
      <c r="CL483" s="29"/>
      <c r="CM483" s="29"/>
      <c r="CN483" s="29"/>
      <c r="CO483" s="29"/>
      <c r="CP483" s="29"/>
      <c r="CQ483" s="29"/>
      <c r="CR483" s="29"/>
      <c r="CS483" s="29"/>
      <c r="CT483" s="29"/>
      <c r="CU483" s="29"/>
      <c r="CV483" s="29"/>
      <c r="CW483" s="29"/>
      <c r="CX483" s="29"/>
      <c r="CY483" s="29"/>
      <c r="CZ483" s="29"/>
      <c r="DA483" s="29"/>
      <c r="DB483" s="29"/>
      <c r="DC483" s="29"/>
      <c r="DD483" s="29"/>
      <c r="DE483" s="29"/>
      <c r="DF483" s="29"/>
      <c r="DG483" s="29"/>
      <c r="DH483" s="29"/>
      <c r="DI483" s="29"/>
      <c r="DJ483" s="29"/>
      <c r="DK483" s="29"/>
      <c r="DL483" s="29"/>
      <c r="DM483" s="29"/>
      <c r="DN483" s="29"/>
      <c r="DO483" s="29"/>
      <c r="DP483" s="29"/>
      <c r="DQ483" s="29"/>
      <c r="DR483" s="29"/>
      <c r="DS483" s="29"/>
      <c r="DT483" s="29"/>
      <c r="DU483" s="29"/>
      <c r="DV483" s="29"/>
      <c r="DW483" s="29"/>
      <c r="DX483" s="29"/>
      <c r="DY483" s="29"/>
      <c r="DZ483" s="29"/>
      <c r="EA483" s="29"/>
      <c r="EB483" s="29"/>
      <c r="EC483" s="29"/>
      <c r="ED483" s="29"/>
      <c r="EE483" s="29"/>
      <c r="EF483" s="29"/>
      <c r="EG483" s="29"/>
      <c r="EH483" s="29"/>
      <c r="EI483" s="29"/>
      <c r="EJ483" s="29"/>
      <c r="EK483" s="29"/>
      <c r="EL483" s="29"/>
      <c r="EM483" s="29"/>
      <c r="EN483" s="29"/>
      <c r="EO483" s="29"/>
      <c r="EP483" s="29"/>
      <c r="EQ483" s="29"/>
      <c r="ER483" s="29"/>
      <c r="ES483" s="29"/>
      <c r="ET483" s="29"/>
      <c r="EU483" s="29"/>
      <c r="EV483" s="29"/>
      <c r="EW483" s="29"/>
      <c r="EX483" s="29"/>
      <c r="EY483" s="29"/>
      <c r="EZ483" s="29"/>
      <c r="FA483" s="29"/>
      <c r="FB483" s="29"/>
      <c r="FC483" s="29"/>
      <c r="FD483" s="29"/>
      <c r="FE483" s="29"/>
      <c r="FF483" s="29"/>
      <c r="FG483" s="29"/>
      <c r="FH483" s="29"/>
      <c r="FI483" s="29"/>
      <c r="FJ483" s="29"/>
      <c r="FK483" s="29"/>
      <c r="FL483" s="29"/>
      <c r="FM483" s="29"/>
      <c r="FN483" s="29"/>
      <c r="FO483" s="29"/>
      <c r="FP483" s="29"/>
      <c r="FQ483" s="29"/>
      <c r="FR483" s="29"/>
      <c r="FS483" s="29"/>
      <c r="FT483" s="29"/>
      <c r="FU483" s="29"/>
      <c r="FV483" s="29"/>
      <c r="FW483" s="29"/>
      <c r="FX483" s="29"/>
      <c r="FY483" s="29"/>
      <c r="FZ483" s="29"/>
      <c r="GA483" s="29"/>
      <c r="GB483" s="29"/>
      <c r="GC483" s="29"/>
      <c r="GD483" s="29"/>
      <c r="GE483" s="29"/>
      <c r="GF483" s="29"/>
      <c r="GG483" s="29"/>
      <c r="GH483" s="29"/>
      <c r="GI483" s="29"/>
      <c r="GJ483" s="29"/>
      <c r="GK483" s="29"/>
      <c r="GL483" s="29"/>
      <c r="GM483" s="29"/>
      <c r="GN483" s="29"/>
      <c r="GO483" s="29"/>
      <c r="GP483" s="29"/>
      <c r="GQ483" s="29"/>
      <c r="GR483" s="29"/>
      <c r="GS483" s="29"/>
      <c r="GT483" s="29"/>
      <c r="GU483" s="29"/>
      <c r="GV483" s="29"/>
      <c r="GW483" s="29"/>
      <c r="GX483" s="29"/>
      <c r="GY483" s="29"/>
      <c r="GZ483" s="29"/>
      <c r="HA483" s="29"/>
      <c r="HB483" s="29"/>
      <c r="HC483" s="29"/>
      <c r="HD483" s="29"/>
      <c r="HE483" s="29"/>
      <c r="HF483" s="29"/>
      <c r="HG483" s="29"/>
      <c r="HH483" s="29"/>
      <c r="HI483" s="29"/>
      <c r="HJ483" s="29"/>
      <c r="HK483" s="29"/>
      <c r="HL483" s="29"/>
      <c r="HM483" s="29"/>
      <c r="HN483" s="29"/>
      <c r="HO483" s="29"/>
      <c r="HP483" s="29"/>
      <c r="HQ483" s="29"/>
      <c r="HR483" s="29"/>
      <c r="HS483" s="29"/>
      <c r="HT483" s="29"/>
      <c r="HU483" s="29"/>
      <c r="HV483" s="29"/>
      <c r="HW483" s="29"/>
      <c r="HX483" s="29"/>
      <c r="HY483" s="29"/>
      <c r="HZ483" s="29"/>
      <c r="IA483" s="29"/>
      <c r="IB483" s="29"/>
      <c r="IC483" s="29"/>
      <c r="ID483" s="29"/>
      <c r="IE483" s="29"/>
      <c r="IF483" s="29"/>
      <c r="IG483" s="29"/>
      <c r="IH483" s="29"/>
      <c r="II483" s="29"/>
      <c r="IJ483" s="29"/>
      <c r="IK483" s="29"/>
      <c r="IL483" s="29"/>
      <c r="IM483" s="29"/>
      <c r="IN483" s="29"/>
      <c r="IO483" s="29"/>
      <c r="IP483" s="29"/>
      <c r="IQ483" s="29"/>
      <c r="IR483" s="29"/>
      <c r="IS483" s="29"/>
      <c r="IT483" s="29"/>
      <c r="IU483" s="29"/>
      <c r="IV483" s="29"/>
      <c r="IW483" s="29"/>
      <c r="IX483" s="29"/>
      <c r="IY483" s="29"/>
      <c r="IZ483" s="29"/>
      <c r="JA483" s="29"/>
      <c r="JB483" s="29"/>
      <c r="JC483" s="29"/>
      <c r="JD483" s="29"/>
      <c r="JE483" s="29"/>
      <c r="JF483" s="29"/>
      <c r="JG483" s="29"/>
      <c r="JH483" s="29"/>
      <c r="JI483" s="29"/>
      <c r="JJ483" s="29"/>
      <c r="JK483" s="29"/>
      <c r="JL483" s="29"/>
      <c r="JM483" s="29"/>
      <c r="JN483" s="29"/>
      <c r="JO483" s="29"/>
      <c r="JP483" s="29"/>
      <c r="JQ483" s="29"/>
      <c r="JR483" s="29"/>
      <c r="JS483" s="29"/>
      <c r="JT483" s="29"/>
      <c r="JU483" s="29"/>
      <c r="JV483" s="29"/>
      <c r="JW483" s="29"/>
      <c r="JX483" s="29"/>
      <c r="JY483" s="29"/>
      <c r="JZ483" s="29"/>
      <c r="KA483" s="29"/>
      <c r="KB483" s="29"/>
      <c r="KC483" s="29"/>
      <c r="KD483" s="29"/>
      <c r="KE483" s="29"/>
      <c r="KF483" s="29"/>
      <c r="KG483" s="29"/>
      <c r="KH483" s="29"/>
      <c r="KI483" s="29"/>
      <c r="KJ483" s="29"/>
      <c r="KK483" s="29"/>
      <c r="KL483" s="29"/>
      <c r="KM483" s="29"/>
      <c r="KN483" s="29"/>
      <c r="KO483" s="29"/>
      <c r="KP483" s="29"/>
      <c r="KQ483" s="29"/>
      <c r="KR483" s="29"/>
      <c r="KS483" s="29"/>
      <c r="KT483" s="29"/>
      <c r="KU483" s="29"/>
      <c r="KV483" s="29"/>
      <c r="KW483" s="29"/>
      <c r="KX483" s="29"/>
      <c r="KY483" s="29"/>
      <c r="KZ483" s="29"/>
      <c r="LA483" s="29"/>
      <c r="LB483" s="29"/>
      <c r="LC483" s="29"/>
      <c r="LD483" s="29"/>
      <c r="LE483" s="29"/>
      <c r="LF483" s="29"/>
      <c r="LG483" s="29"/>
      <c r="LH483" s="29"/>
      <c r="LI483" s="29"/>
      <c r="LJ483" s="29"/>
      <c r="LK483" s="29"/>
      <c r="LL483" s="29"/>
      <c r="LM483" s="29"/>
      <c r="LN483" s="29"/>
      <c r="LO483" s="29"/>
      <c r="LP483" s="29"/>
      <c r="LQ483" s="29"/>
      <c r="LR483" s="29"/>
      <c r="LS483" s="29"/>
      <c r="LT483" s="29"/>
      <c r="LU483" s="29"/>
      <c r="LV483" s="29"/>
      <c r="LW483" s="29"/>
      <c r="LX483" s="29"/>
      <c r="LY483" s="29"/>
      <c r="LZ483" s="29"/>
      <c r="MA483" s="29"/>
      <c r="MB483" s="29"/>
      <c r="MC483" s="29"/>
      <c r="MD483" s="29"/>
      <c r="ME483" s="29"/>
      <c r="MF483" s="29"/>
      <c r="MG483" s="29"/>
      <c r="MH483" s="29"/>
      <c r="MI483" s="29"/>
      <c r="MJ483" s="29"/>
      <c r="MK483" s="29"/>
      <c r="ML483" s="29"/>
      <c r="MM483" s="29"/>
      <c r="MN483" s="29"/>
      <c r="MO483" s="29"/>
      <c r="MP483" s="29"/>
      <c r="MQ483" s="29"/>
      <c r="MR483" s="29"/>
      <c r="MS483" s="29"/>
      <c r="MT483" s="29"/>
      <c r="MU483" s="29"/>
      <c r="MV483" s="29"/>
      <c r="MW483" s="29"/>
      <c r="MX483" s="29"/>
      <c r="MY483" s="29"/>
      <c r="MZ483" s="29"/>
      <c r="NA483" s="29"/>
      <c r="NB483" s="29"/>
      <c r="NC483" s="29"/>
      <c r="ND483" s="29"/>
      <c r="NE483" s="29"/>
      <c r="NF483" s="29"/>
      <c r="NG483" s="29"/>
      <c r="NH483" s="29"/>
      <c r="NI483" s="29"/>
      <c r="NJ483" s="29"/>
      <c r="NK483" s="29"/>
      <c r="NL483" s="29"/>
      <c r="NM483" s="29"/>
      <c r="NN483" s="29"/>
      <c r="NO483" s="29"/>
      <c r="NP483" s="29"/>
      <c r="NQ483" s="29"/>
      <c r="NR483" s="29"/>
      <c r="NS483" s="29"/>
      <c r="NT483" s="29"/>
      <c r="NU483" s="29"/>
      <c r="NV483" s="29"/>
      <c r="NW483" s="29"/>
      <c r="NX483" s="29"/>
      <c r="NY483" s="29"/>
      <c r="NZ483" s="29"/>
      <c r="OA483" s="29"/>
      <c r="OB483" s="29"/>
      <c r="OC483" s="29"/>
      <c r="OD483" s="29"/>
      <c r="OE483" s="29"/>
      <c r="OF483" s="29"/>
      <c r="OG483" s="29"/>
      <c r="OH483" s="29"/>
      <c r="OI483" s="29"/>
      <c r="OJ483" s="29"/>
      <c r="OK483" s="29"/>
      <c r="OL483" s="29"/>
      <c r="OM483" s="29"/>
      <c r="ON483" s="29"/>
      <c r="OO483" s="29"/>
      <c r="OP483" s="29"/>
      <c r="OQ483" s="29"/>
      <c r="OR483" s="29"/>
      <c r="OS483" s="29"/>
      <c r="OT483" s="29"/>
      <c r="OU483" s="29"/>
      <c r="OV483" s="29"/>
      <c r="OW483" s="29"/>
      <c r="OX483" s="29"/>
      <c r="OY483" s="29"/>
      <c r="OZ483" s="29"/>
      <c r="PA483" s="29"/>
      <c r="PB483" s="29"/>
      <c r="PC483" s="29"/>
      <c r="PD483" s="29"/>
      <c r="PE483" s="29"/>
      <c r="PF483" s="29"/>
      <c r="PG483" s="29"/>
      <c r="PH483" s="29"/>
      <c r="PI483" s="29"/>
      <c r="PJ483" s="29"/>
      <c r="PK483" s="29"/>
      <c r="PL483" s="29"/>
      <c r="PM483" s="29"/>
      <c r="PN483" s="29"/>
      <c r="PO483" s="29"/>
      <c r="PP483" s="29"/>
      <c r="PQ483" s="29"/>
      <c r="PR483" s="29"/>
      <c r="PS483" s="29"/>
      <c r="PT483" s="29"/>
      <c r="PU483" s="29"/>
      <c r="PV483" s="29"/>
      <c r="PW483" s="29"/>
      <c r="PX483" s="29"/>
      <c r="PY483" s="29"/>
      <c r="PZ483" s="29"/>
      <c r="QA483" s="29"/>
      <c r="QB483" s="29"/>
      <c r="QC483" s="29"/>
      <c r="QD483" s="29"/>
      <c r="QE483" s="29"/>
      <c r="QF483" s="29"/>
      <c r="QG483" s="29"/>
      <c r="QH483" s="29"/>
      <c r="QI483" s="29"/>
      <c r="QJ483" s="29"/>
      <c r="QK483" s="29"/>
      <c r="QL483" s="29"/>
      <c r="QM483" s="29"/>
      <c r="QN483" s="29"/>
      <c r="QO483" s="29"/>
      <c r="QP483" s="29"/>
      <c r="QQ483" s="29"/>
      <c r="QR483" s="29"/>
      <c r="QS483" s="29"/>
      <c r="QT483" s="29"/>
      <c r="QU483" s="29"/>
      <c r="QV483" s="29"/>
      <c r="QW483" s="29"/>
      <c r="QX483" s="29"/>
      <c r="QY483" s="29"/>
      <c r="QZ483" s="29"/>
      <c r="RA483" s="29"/>
      <c r="RB483" s="29"/>
      <c r="RC483" s="29"/>
      <c r="RD483" s="29"/>
      <c r="RE483" s="29"/>
      <c r="RF483" s="29"/>
      <c r="RG483" s="29"/>
      <c r="RH483" s="29"/>
      <c r="RI483" s="29"/>
      <c r="RJ483" s="29"/>
      <c r="RK483" s="29"/>
      <c r="RL483" s="29"/>
      <c r="RM483" s="29"/>
      <c r="RN483" s="29"/>
      <c r="RO483" s="29"/>
      <c r="RP483" s="29"/>
      <c r="RQ483" s="29"/>
      <c r="RR483" s="29"/>
      <c r="RS483" s="29"/>
      <c r="RT483" s="29"/>
      <c r="RU483" s="29"/>
      <c r="RV483" s="29"/>
      <c r="RW483" s="29"/>
      <c r="RX483" s="29"/>
      <c r="RY483" s="29"/>
      <c r="RZ483" s="29"/>
      <c r="SA483" s="29"/>
      <c r="SB483" s="29"/>
      <c r="SC483" s="29"/>
      <c r="SD483" s="29"/>
      <c r="SE483" s="29"/>
      <c r="SF483" s="29"/>
      <c r="SG483" s="29"/>
      <c r="SH483" s="29"/>
      <c r="SI483" s="29"/>
      <c r="SJ483" s="29"/>
      <c r="SK483" s="29"/>
      <c r="SL483" s="29"/>
      <c r="SM483" s="29"/>
      <c r="SN483" s="29"/>
      <c r="SO483" s="29"/>
      <c r="SP483" s="29"/>
      <c r="SQ483" s="29"/>
      <c r="SR483" s="29"/>
      <c r="SS483" s="29"/>
      <c r="ST483" s="29"/>
      <c r="SU483" s="29"/>
      <c r="SV483" s="29"/>
      <c r="SW483" s="29"/>
      <c r="SX483" s="29"/>
      <c r="SY483" s="29"/>
      <c r="SZ483" s="29"/>
      <c r="TA483" s="29"/>
      <c r="TB483" s="29"/>
      <c r="TC483" s="29"/>
      <c r="TD483" s="29"/>
      <c r="TE483" s="29"/>
      <c r="TF483" s="29"/>
      <c r="TG483" s="29"/>
      <c r="TH483" s="29"/>
      <c r="TI483" s="29"/>
      <c r="TJ483" s="29"/>
      <c r="TK483" s="29"/>
      <c r="TL483" s="29"/>
      <c r="TM483" s="29"/>
      <c r="TN483" s="29"/>
      <c r="TO483" s="29"/>
      <c r="TP483" s="29"/>
      <c r="TQ483" s="29"/>
      <c r="TR483" s="29"/>
      <c r="TS483" s="29"/>
      <c r="TT483" s="29"/>
      <c r="TU483" s="29"/>
      <c r="TV483" s="29"/>
      <c r="TW483" s="29"/>
      <c r="TX483" s="29"/>
      <c r="TY483" s="29"/>
      <c r="TZ483" s="29"/>
      <c r="UA483" s="29"/>
      <c r="UB483" s="29"/>
      <c r="UC483" s="29"/>
      <c r="UD483" s="29"/>
      <c r="UE483" s="29"/>
      <c r="UF483" s="29"/>
      <c r="UG483" s="29"/>
      <c r="UH483" s="29"/>
      <c r="UI483" s="29"/>
      <c r="UJ483" s="29"/>
      <c r="UK483" s="29"/>
      <c r="UL483" s="29"/>
      <c r="UM483" s="29"/>
      <c r="UN483" s="29"/>
      <c r="UO483" s="29"/>
      <c r="UP483" s="29"/>
      <c r="UQ483" s="29"/>
      <c r="UR483" s="29"/>
      <c r="US483" s="29"/>
      <c r="UT483" s="29"/>
      <c r="UU483" s="29"/>
      <c r="UV483" s="29"/>
      <c r="UW483" s="29"/>
      <c r="UX483" s="29"/>
      <c r="UY483" s="29"/>
      <c r="UZ483" s="29"/>
      <c r="VA483" s="29"/>
      <c r="VB483" s="29"/>
      <c r="VC483" s="29"/>
      <c r="VD483" s="29"/>
      <c r="VE483" s="29"/>
      <c r="VF483" s="29"/>
      <c r="VG483" s="29"/>
      <c r="VH483" s="29"/>
      <c r="VI483" s="29"/>
      <c r="VJ483" s="29"/>
      <c r="VK483" s="29"/>
      <c r="VL483" s="29"/>
      <c r="VM483" s="29"/>
      <c r="VN483" s="29"/>
      <c r="VO483" s="29"/>
      <c r="VP483" s="29"/>
      <c r="VQ483" s="29"/>
      <c r="VR483" s="29"/>
      <c r="VS483" s="29"/>
      <c r="VT483" s="29"/>
      <c r="VU483" s="29"/>
      <c r="VV483" s="29"/>
      <c r="VW483" s="29"/>
      <c r="VX483" s="29"/>
      <c r="VY483" s="29"/>
      <c r="VZ483" s="29"/>
      <c r="WA483" s="29"/>
      <c r="WB483" s="29"/>
      <c r="WC483" s="29"/>
      <c r="WD483" s="29"/>
      <c r="WE483" s="29"/>
      <c r="WF483" s="29"/>
      <c r="WG483" s="29"/>
      <c r="WH483" s="29"/>
      <c r="WI483" s="29"/>
      <c r="WJ483" s="29"/>
      <c r="WK483" s="29"/>
      <c r="WL483" s="29"/>
      <c r="WM483" s="29"/>
      <c r="WN483" s="29"/>
      <c r="WO483" s="29"/>
      <c r="WP483" s="29"/>
      <c r="WQ483" s="29"/>
      <c r="WR483" s="29"/>
      <c r="WS483" s="29"/>
      <c r="WT483" s="29"/>
      <c r="WU483" s="29"/>
      <c r="WV483" s="29"/>
      <c r="WW483" s="29"/>
      <c r="WX483" s="29"/>
      <c r="WY483" s="29"/>
      <c r="WZ483" s="29"/>
      <c r="XA483" s="29"/>
      <c r="XB483" s="29"/>
      <c r="XC483" s="29"/>
      <c r="XD483" s="29"/>
      <c r="XE483" s="29"/>
      <c r="XF483" s="29"/>
      <c r="XG483" s="29"/>
      <c r="XH483" s="29"/>
      <c r="XI483" s="29"/>
      <c r="XJ483" s="29"/>
      <c r="XK483" s="29"/>
      <c r="XL483" s="29"/>
      <c r="XM483" s="29"/>
      <c r="XN483" s="29"/>
      <c r="XO483" s="29"/>
      <c r="XP483" s="29"/>
      <c r="XQ483" s="29"/>
      <c r="XR483" s="29"/>
      <c r="XS483" s="29"/>
      <c r="XT483" s="29"/>
      <c r="XU483" s="29"/>
      <c r="XV483" s="29"/>
      <c r="XW483" s="29"/>
      <c r="XX483" s="29"/>
      <c r="XY483" s="29"/>
      <c r="XZ483" s="29"/>
      <c r="YA483" s="29"/>
      <c r="YB483" s="29"/>
      <c r="YC483" s="29"/>
      <c r="YD483" s="29"/>
      <c r="YE483" s="29"/>
      <c r="YF483" s="29"/>
      <c r="YG483" s="29"/>
      <c r="YH483" s="29"/>
      <c r="YI483" s="29"/>
      <c r="YJ483" s="29"/>
      <c r="YK483" s="29"/>
      <c r="YL483" s="29"/>
      <c r="YM483" s="29"/>
      <c r="YN483" s="29"/>
      <c r="YO483" s="29"/>
      <c r="YP483" s="29"/>
      <c r="YQ483" s="29"/>
      <c r="YR483" s="29"/>
      <c r="YS483" s="29"/>
      <c r="YT483" s="29"/>
      <c r="YU483" s="29"/>
      <c r="YV483" s="29"/>
      <c r="YW483" s="29"/>
      <c r="YX483" s="29"/>
      <c r="YY483" s="29"/>
      <c r="YZ483" s="29"/>
      <c r="ZA483" s="29"/>
      <c r="ZB483" s="29"/>
      <c r="ZC483" s="29"/>
      <c r="ZD483" s="29"/>
      <c r="ZE483" s="29"/>
      <c r="ZF483" s="29"/>
      <c r="ZG483" s="29"/>
      <c r="ZH483" s="29"/>
      <c r="ZI483" s="29"/>
      <c r="ZJ483" s="29"/>
      <c r="ZK483" s="29"/>
      <c r="ZL483" s="29"/>
      <c r="ZM483" s="29"/>
      <c r="ZN483" s="29"/>
      <c r="ZO483" s="29"/>
      <c r="ZP483" s="29"/>
      <c r="ZQ483" s="29"/>
      <c r="ZR483" s="29"/>
      <c r="ZS483" s="29"/>
      <c r="ZT483" s="29"/>
      <c r="ZU483" s="29"/>
      <c r="ZV483" s="29"/>
      <c r="ZW483" s="29"/>
      <c r="ZX483" s="29"/>
      <c r="ZY483" s="29"/>
      <c r="ZZ483" s="29"/>
      <c r="AAA483" s="29"/>
      <c r="AAB483" s="29"/>
      <c r="AAC483" s="29"/>
      <c r="AAD483" s="29"/>
      <c r="AAE483" s="29"/>
      <c r="AAF483" s="29"/>
      <c r="AAG483" s="29"/>
      <c r="AAH483" s="29"/>
      <c r="AAI483" s="29"/>
      <c r="AAJ483" s="29"/>
      <c r="AAK483" s="29"/>
      <c r="AAL483" s="29"/>
      <c r="AAM483" s="29"/>
      <c r="AAN483" s="29"/>
      <c r="AAO483" s="29"/>
      <c r="AAP483" s="29"/>
      <c r="AAQ483" s="29"/>
      <c r="AAR483" s="29"/>
      <c r="AAS483" s="29"/>
      <c r="AAT483" s="29"/>
      <c r="AAU483" s="29"/>
      <c r="AAV483" s="29"/>
      <c r="AAW483" s="29"/>
      <c r="AAX483" s="29"/>
      <c r="AAY483" s="29"/>
      <c r="AAZ483" s="29"/>
      <c r="ABA483" s="29"/>
      <c r="ABB483" s="29"/>
      <c r="ABC483" s="29"/>
      <c r="ABD483" s="29"/>
      <c r="ABE483" s="29"/>
      <c r="ABF483" s="29"/>
      <c r="ABG483" s="29"/>
      <c r="ABH483" s="29"/>
      <c r="ABI483" s="29"/>
      <c r="ABJ483" s="29"/>
      <c r="ABK483" s="29"/>
      <c r="ABL483" s="29"/>
      <c r="ABM483" s="29"/>
      <c r="ABN483" s="29"/>
      <c r="ABO483" s="29"/>
      <c r="ABP483" s="29"/>
      <c r="ABQ483" s="29"/>
      <c r="ABR483" s="29"/>
      <c r="ABS483" s="29"/>
      <c r="ABT483" s="29"/>
      <c r="ABU483" s="29"/>
      <c r="ABV483" s="29"/>
      <c r="ABW483" s="29"/>
      <c r="ABX483" s="29"/>
      <c r="ABY483" s="29"/>
      <c r="ABZ483" s="29"/>
      <c r="ACA483" s="29"/>
      <c r="ACB483" s="29"/>
      <c r="ACC483" s="29"/>
      <c r="ACD483" s="29"/>
      <c r="ACE483" s="29"/>
      <c r="ACF483" s="29"/>
      <c r="ACG483" s="29"/>
      <c r="ACH483" s="29"/>
      <c r="ACI483" s="29"/>
      <c r="ACJ483" s="29"/>
      <c r="ACK483" s="29"/>
      <c r="ACL483" s="29"/>
      <c r="ACM483" s="29"/>
      <c r="ACN483" s="29"/>
      <c r="ACO483" s="29"/>
      <c r="ACP483" s="29"/>
      <c r="ACQ483" s="29"/>
      <c r="ACR483" s="29"/>
      <c r="ACS483" s="29"/>
      <c r="ACT483" s="29"/>
      <c r="ACU483" s="29"/>
      <c r="ACV483" s="29"/>
      <c r="ACW483" s="29"/>
      <c r="ACX483" s="29"/>
      <c r="ACY483" s="29"/>
      <c r="ACZ483" s="29"/>
      <c r="ADA483" s="29"/>
      <c r="ADB483" s="29"/>
      <c r="ADC483" s="29"/>
      <c r="ADD483" s="29"/>
      <c r="ADE483" s="29"/>
      <c r="ADF483" s="29"/>
      <c r="ADG483" s="29"/>
      <c r="ADH483" s="29"/>
      <c r="ADI483" s="29"/>
      <c r="ADJ483" s="29"/>
      <c r="ADK483" s="29"/>
      <c r="ADL483" s="29"/>
      <c r="ADM483" s="29"/>
      <c r="ADN483" s="29"/>
      <c r="ADO483" s="29"/>
      <c r="ADP483" s="29"/>
      <c r="ADQ483" s="29"/>
      <c r="ADR483" s="29"/>
      <c r="ADS483" s="29"/>
      <c r="ADT483" s="29"/>
      <c r="ADU483" s="29"/>
      <c r="ADV483" s="29"/>
      <c r="ADW483" s="29"/>
      <c r="ADX483" s="29"/>
      <c r="ADY483" s="29"/>
      <c r="ADZ483" s="29"/>
      <c r="AEA483" s="29"/>
      <c r="AEB483" s="29"/>
      <c r="AEC483" s="29"/>
      <c r="AED483" s="29"/>
      <c r="AEE483" s="29"/>
      <c r="AEF483" s="29"/>
      <c r="AEG483" s="29"/>
      <c r="AEH483" s="29"/>
      <c r="AEI483" s="29"/>
      <c r="AEJ483" s="29"/>
      <c r="AEK483" s="29"/>
      <c r="AEL483" s="29"/>
      <c r="AEM483" s="29"/>
      <c r="AEN483" s="29"/>
      <c r="AEO483" s="29"/>
      <c r="AEP483" s="29"/>
      <c r="AEQ483" s="29"/>
      <c r="AER483" s="29"/>
      <c r="AES483" s="29"/>
      <c r="AET483" s="29"/>
      <c r="AEU483" s="29"/>
      <c r="AEV483" s="29"/>
      <c r="AEW483" s="29"/>
      <c r="AEX483" s="29"/>
      <c r="AEY483" s="29"/>
      <c r="AEZ483" s="29"/>
      <c r="AFA483" s="29"/>
      <c r="AFB483" s="29"/>
      <c r="AFC483" s="29"/>
      <c r="AFD483" s="29"/>
      <c r="AFE483" s="29"/>
      <c r="AFF483" s="29"/>
      <c r="AFG483" s="29"/>
      <c r="AFH483" s="29"/>
      <c r="AFI483" s="29"/>
      <c r="AFJ483" s="29"/>
      <c r="AFK483" s="29"/>
      <c r="AFL483" s="29"/>
      <c r="AFM483" s="29"/>
      <c r="AFN483" s="29"/>
      <c r="AFO483" s="29"/>
      <c r="AFP483" s="29"/>
      <c r="AFQ483" s="29"/>
      <c r="AFR483" s="29"/>
      <c r="AFS483" s="29"/>
      <c r="AFT483" s="29"/>
      <c r="AFU483" s="29"/>
      <c r="AFV483" s="29"/>
      <c r="AFW483" s="29"/>
      <c r="AFX483" s="29"/>
      <c r="AFY483" s="29"/>
      <c r="AFZ483" s="29"/>
      <c r="AGA483" s="29"/>
      <c r="AGB483" s="29"/>
      <c r="AGC483" s="29"/>
      <c r="AGD483" s="29"/>
      <c r="AGE483" s="29"/>
      <c r="AGF483" s="29"/>
      <c r="AGG483" s="29"/>
      <c r="AGH483" s="29"/>
      <c r="AGI483" s="29"/>
      <c r="AGJ483" s="29"/>
      <c r="AGK483" s="29"/>
      <c r="AGL483" s="29"/>
      <c r="AGM483" s="29"/>
      <c r="AGN483" s="29"/>
      <c r="AGO483" s="29"/>
      <c r="AGP483" s="29"/>
      <c r="AGQ483" s="29"/>
      <c r="AGR483" s="29"/>
      <c r="AGS483" s="29"/>
      <c r="AGT483" s="29"/>
      <c r="AGU483" s="29"/>
      <c r="AGV483" s="29"/>
      <c r="AGW483" s="29"/>
      <c r="AGX483" s="29"/>
      <c r="AGY483" s="29"/>
      <c r="AGZ483" s="29"/>
      <c r="AHA483" s="29"/>
      <c r="AHB483" s="29"/>
      <c r="AHC483" s="29"/>
      <c r="AHD483" s="29"/>
      <c r="AHE483" s="29"/>
      <c r="AHF483" s="29"/>
      <c r="AHG483" s="29"/>
      <c r="AHH483" s="29"/>
      <c r="AHI483" s="29"/>
      <c r="AHJ483" s="29"/>
      <c r="AHK483" s="29"/>
      <c r="AHL483" s="29"/>
      <c r="AHM483" s="29"/>
      <c r="AHN483" s="29"/>
      <c r="AHO483" s="29"/>
      <c r="AHP483" s="29"/>
      <c r="AHQ483" s="29"/>
      <c r="AHR483" s="29"/>
      <c r="AHS483" s="29"/>
      <c r="AHT483" s="29"/>
      <c r="AHU483" s="29"/>
      <c r="AHV483" s="29"/>
      <c r="AHW483" s="29"/>
      <c r="AHX483" s="29"/>
      <c r="AHY483" s="29"/>
      <c r="AHZ483" s="29"/>
      <c r="AIA483" s="29"/>
      <c r="AIB483" s="29"/>
      <c r="AIC483" s="29"/>
      <c r="AID483" s="29"/>
      <c r="AIE483" s="29"/>
      <c r="AIF483" s="29"/>
      <c r="AIG483" s="29"/>
      <c r="AIH483" s="29"/>
      <c r="AII483" s="29"/>
      <c r="AIJ483" s="29"/>
      <c r="AIK483" s="29"/>
      <c r="AIL483" s="29"/>
      <c r="AIM483" s="29"/>
      <c r="AIN483" s="29"/>
      <c r="AIO483" s="29"/>
      <c r="AIP483" s="29"/>
      <c r="AIQ483" s="29"/>
      <c r="AIR483" s="29"/>
      <c r="AIS483" s="29"/>
      <c r="AIT483" s="29"/>
      <c r="AIU483" s="29"/>
      <c r="AIV483" s="29"/>
      <c r="AIW483" s="29"/>
      <c r="AIX483" s="29"/>
      <c r="AIY483" s="29"/>
      <c r="AIZ483" s="29"/>
      <c r="AJA483" s="29"/>
      <c r="AJB483" s="29"/>
      <c r="AJC483" s="29"/>
      <c r="AJD483" s="29"/>
      <c r="AJE483" s="29"/>
      <c r="AJF483" s="29"/>
      <c r="AJG483" s="29"/>
      <c r="AJH483" s="29"/>
      <c r="AJI483" s="29"/>
      <c r="AJJ483" s="29"/>
      <c r="AJK483" s="29"/>
      <c r="AJL483" s="29"/>
      <c r="AJM483" s="29"/>
      <c r="AJN483" s="29"/>
      <c r="AJO483" s="29"/>
      <c r="AJP483" s="29"/>
      <c r="AJQ483" s="29"/>
      <c r="AJR483" s="29"/>
      <c r="AJS483" s="29"/>
      <c r="AJT483" s="29"/>
      <c r="AJU483" s="29"/>
      <c r="AJV483" s="29"/>
      <c r="AJW483" s="29"/>
      <c r="AJX483" s="29"/>
      <c r="AJY483" s="29"/>
      <c r="AJZ483" s="29"/>
      <c r="AKA483" s="29"/>
      <c r="AKB483" s="29"/>
      <c r="AKC483" s="29"/>
      <c r="AKD483" s="29"/>
      <c r="AKE483" s="29"/>
      <c r="AKF483" s="29"/>
      <c r="AKG483" s="29"/>
      <c r="AKH483" s="29"/>
      <c r="AKI483" s="29"/>
      <c r="AKJ483" s="29"/>
      <c r="AKK483" s="29"/>
      <c r="AKL483" s="29"/>
      <c r="AKM483" s="29"/>
      <c r="AKN483" s="29"/>
      <c r="AKO483" s="29"/>
      <c r="AKP483" s="29"/>
      <c r="AKQ483" s="29"/>
      <c r="AKR483" s="29"/>
      <c r="AKS483" s="29"/>
      <c r="AKT483" s="29"/>
      <c r="AKU483" s="29"/>
      <c r="AKV483" s="29"/>
      <c r="AKW483" s="29"/>
      <c r="AKX483" s="29"/>
      <c r="AKY483" s="29"/>
      <c r="AKZ483" s="29"/>
      <c r="ALA483" s="29"/>
      <c r="ALB483" s="29"/>
      <c r="ALC483" s="29"/>
      <c r="ALD483" s="29"/>
      <c r="ALE483" s="29"/>
      <c r="ALF483" s="29"/>
      <c r="ALG483" s="29"/>
      <c r="ALH483" s="29"/>
      <c r="ALI483" s="29"/>
      <c r="ALJ483" s="29"/>
      <c r="ALK483" s="29"/>
      <c r="ALL483" s="29"/>
      <c r="ALM483" s="29"/>
      <c r="ALN483" s="29"/>
      <c r="ALO483" s="29"/>
      <c r="ALP483" s="29"/>
      <c r="ALQ483" s="29"/>
      <c r="ALR483" s="29"/>
      <c r="ALS483" s="29"/>
      <c r="ALT483" s="29"/>
      <c r="ALU483" s="29"/>
      <c r="ALV483" s="29"/>
      <c r="ALW483" s="29"/>
      <c r="ALX483" s="29"/>
      <c r="ALY483" s="29"/>
      <c r="ALZ483" s="29"/>
      <c r="AMA483" s="29"/>
      <c r="AMB483" s="29"/>
      <c r="AMC483" s="29"/>
      <c r="AMD483" s="29"/>
      <c r="AME483" s="29"/>
      <c r="AMF483" s="29"/>
      <c r="AMG483" s="29"/>
      <c r="AMH483" s="29"/>
      <c r="AMI483" s="29"/>
      <c r="AMJ483" s="29"/>
    </row>
    <row r="484" spans="1:1024" s="37" customFormat="1" ht="72" customHeight="1">
      <c r="A484" s="451"/>
      <c r="B484" s="453"/>
      <c r="C484" s="390"/>
      <c r="D484" s="448"/>
      <c r="E484" s="336" t="s">
        <v>129</v>
      </c>
      <c r="F484" s="336">
        <v>3</v>
      </c>
      <c r="G484" s="441"/>
      <c r="H484" s="349" t="s">
        <v>40</v>
      </c>
      <c r="I484" s="40" t="s">
        <v>997</v>
      </c>
      <c r="J484" s="441"/>
      <c r="K484" s="441"/>
      <c r="L484" s="336">
        <v>4</v>
      </c>
      <c r="M484" s="336" t="s">
        <v>43</v>
      </c>
      <c r="N484" s="441"/>
      <c r="O484" s="441"/>
      <c r="P484" s="441"/>
      <c r="Q484" s="441"/>
      <c r="R484" s="336">
        <v>4</v>
      </c>
      <c r="S484" s="441"/>
      <c r="T484" s="441"/>
      <c r="U484" s="167"/>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29"/>
      <c r="CA484" s="29"/>
      <c r="CB484" s="29"/>
      <c r="CC484" s="29"/>
      <c r="CD484" s="29"/>
      <c r="CE484" s="29"/>
      <c r="CF484" s="29"/>
      <c r="CG484" s="29"/>
      <c r="CH484" s="29"/>
      <c r="CI484" s="29"/>
      <c r="CJ484" s="29"/>
      <c r="CK484" s="29"/>
      <c r="CL484" s="29"/>
      <c r="CM484" s="29"/>
      <c r="CN484" s="29"/>
      <c r="CO484" s="29"/>
      <c r="CP484" s="29"/>
      <c r="CQ484" s="29"/>
      <c r="CR484" s="29"/>
      <c r="CS484" s="29"/>
      <c r="CT484" s="29"/>
      <c r="CU484" s="29"/>
      <c r="CV484" s="29"/>
      <c r="CW484" s="29"/>
      <c r="CX484" s="29"/>
      <c r="CY484" s="29"/>
      <c r="CZ484" s="29"/>
      <c r="DA484" s="29"/>
      <c r="DB484" s="29"/>
      <c r="DC484" s="29"/>
      <c r="DD484" s="29"/>
      <c r="DE484" s="29"/>
      <c r="DF484" s="29"/>
      <c r="DG484" s="29"/>
      <c r="DH484" s="29"/>
      <c r="DI484" s="29"/>
      <c r="DJ484" s="29"/>
      <c r="DK484" s="29"/>
      <c r="DL484" s="29"/>
      <c r="DM484" s="29"/>
      <c r="DN484" s="29"/>
      <c r="DO484" s="29"/>
      <c r="DP484" s="29"/>
      <c r="DQ484" s="29"/>
      <c r="DR484" s="29"/>
      <c r="DS484" s="29"/>
      <c r="DT484" s="29"/>
      <c r="DU484" s="29"/>
      <c r="DV484" s="29"/>
      <c r="DW484" s="29"/>
      <c r="DX484" s="29"/>
      <c r="DY484" s="29"/>
      <c r="DZ484" s="29"/>
      <c r="EA484" s="29"/>
      <c r="EB484" s="29"/>
      <c r="EC484" s="29"/>
      <c r="ED484" s="29"/>
      <c r="EE484" s="29"/>
      <c r="EF484" s="29"/>
      <c r="EG484" s="29"/>
      <c r="EH484" s="29"/>
      <c r="EI484" s="29"/>
      <c r="EJ484" s="29"/>
      <c r="EK484" s="29"/>
      <c r="EL484" s="29"/>
      <c r="EM484" s="29"/>
      <c r="EN484" s="29"/>
      <c r="EO484" s="29"/>
      <c r="EP484" s="29"/>
      <c r="EQ484" s="29"/>
      <c r="ER484" s="29"/>
      <c r="ES484" s="29"/>
      <c r="ET484" s="29"/>
      <c r="EU484" s="29"/>
      <c r="EV484" s="29"/>
      <c r="EW484" s="29"/>
      <c r="EX484" s="29"/>
      <c r="EY484" s="29"/>
      <c r="EZ484" s="29"/>
      <c r="FA484" s="29"/>
      <c r="FB484" s="29"/>
      <c r="FC484" s="29"/>
      <c r="FD484" s="29"/>
      <c r="FE484" s="29"/>
      <c r="FF484" s="29"/>
      <c r="FG484" s="29"/>
      <c r="FH484" s="29"/>
      <c r="FI484" s="29"/>
      <c r="FJ484" s="29"/>
      <c r="FK484" s="29"/>
      <c r="FL484" s="29"/>
      <c r="FM484" s="29"/>
      <c r="FN484" s="29"/>
      <c r="FO484" s="29"/>
      <c r="FP484" s="29"/>
      <c r="FQ484" s="29"/>
      <c r="FR484" s="29"/>
      <c r="FS484" s="29"/>
      <c r="FT484" s="29"/>
      <c r="FU484" s="29"/>
      <c r="FV484" s="29"/>
      <c r="FW484" s="29"/>
      <c r="FX484" s="29"/>
      <c r="FY484" s="29"/>
      <c r="FZ484" s="29"/>
      <c r="GA484" s="29"/>
      <c r="GB484" s="29"/>
      <c r="GC484" s="29"/>
      <c r="GD484" s="29"/>
      <c r="GE484" s="29"/>
      <c r="GF484" s="29"/>
      <c r="GG484" s="29"/>
      <c r="GH484" s="29"/>
      <c r="GI484" s="29"/>
      <c r="GJ484" s="29"/>
      <c r="GK484" s="29"/>
      <c r="GL484" s="29"/>
      <c r="GM484" s="29"/>
      <c r="GN484" s="29"/>
      <c r="GO484" s="29"/>
      <c r="GP484" s="29"/>
      <c r="GQ484" s="29"/>
      <c r="GR484" s="29"/>
      <c r="GS484" s="29"/>
      <c r="GT484" s="29"/>
      <c r="GU484" s="29"/>
      <c r="GV484" s="29"/>
      <c r="GW484" s="29"/>
      <c r="GX484" s="29"/>
      <c r="GY484" s="29"/>
      <c r="GZ484" s="29"/>
      <c r="HA484" s="29"/>
      <c r="HB484" s="29"/>
      <c r="HC484" s="29"/>
      <c r="HD484" s="29"/>
      <c r="HE484" s="29"/>
      <c r="HF484" s="29"/>
      <c r="HG484" s="29"/>
      <c r="HH484" s="29"/>
      <c r="HI484" s="29"/>
      <c r="HJ484" s="29"/>
      <c r="HK484" s="29"/>
      <c r="HL484" s="29"/>
      <c r="HM484" s="29"/>
      <c r="HN484" s="29"/>
      <c r="HO484" s="29"/>
      <c r="HP484" s="29"/>
      <c r="HQ484" s="29"/>
      <c r="HR484" s="29"/>
      <c r="HS484" s="29"/>
      <c r="HT484" s="29"/>
      <c r="HU484" s="29"/>
      <c r="HV484" s="29"/>
      <c r="HW484" s="29"/>
      <c r="HX484" s="29"/>
      <c r="HY484" s="29"/>
      <c r="HZ484" s="29"/>
      <c r="IA484" s="29"/>
      <c r="IB484" s="29"/>
      <c r="IC484" s="29"/>
      <c r="ID484" s="29"/>
      <c r="IE484" s="29"/>
      <c r="IF484" s="29"/>
      <c r="IG484" s="29"/>
      <c r="IH484" s="29"/>
      <c r="II484" s="29"/>
      <c r="IJ484" s="29"/>
      <c r="IK484" s="29"/>
      <c r="IL484" s="29"/>
      <c r="IM484" s="29"/>
      <c r="IN484" s="29"/>
      <c r="IO484" s="29"/>
      <c r="IP484" s="29"/>
      <c r="IQ484" s="29"/>
      <c r="IR484" s="29"/>
      <c r="IS484" s="29"/>
      <c r="IT484" s="29"/>
      <c r="IU484" s="29"/>
      <c r="IV484" s="29"/>
      <c r="IW484" s="29"/>
      <c r="IX484" s="29"/>
      <c r="IY484" s="29"/>
      <c r="IZ484" s="29"/>
      <c r="JA484" s="29"/>
      <c r="JB484" s="29"/>
      <c r="JC484" s="29"/>
      <c r="JD484" s="29"/>
      <c r="JE484" s="29"/>
      <c r="JF484" s="29"/>
      <c r="JG484" s="29"/>
      <c r="JH484" s="29"/>
      <c r="JI484" s="29"/>
      <c r="JJ484" s="29"/>
      <c r="JK484" s="29"/>
      <c r="JL484" s="29"/>
      <c r="JM484" s="29"/>
      <c r="JN484" s="29"/>
      <c r="JO484" s="29"/>
      <c r="JP484" s="29"/>
      <c r="JQ484" s="29"/>
      <c r="JR484" s="29"/>
      <c r="JS484" s="29"/>
      <c r="JT484" s="29"/>
      <c r="JU484" s="29"/>
      <c r="JV484" s="29"/>
      <c r="JW484" s="29"/>
      <c r="JX484" s="29"/>
      <c r="JY484" s="29"/>
      <c r="JZ484" s="29"/>
      <c r="KA484" s="29"/>
      <c r="KB484" s="29"/>
      <c r="KC484" s="29"/>
      <c r="KD484" s="29"/>
      <c r="KE484" s="29"/>
      <c r="KF484" s="29"/>
      <c r="KG484" s="29"/>
      <c r="KH484" s="29"/>
      <c r="KI484" s="29"/>
      <c r="KJ484" s="29"/>
      <c r="KK484" s="29"/>
      <c r="KL484" s="29"/>
      <c r="KM484" s="29"/>
      <c r="KN484" s="29"/>
      <c r="KO484" s="29"/>
      <c r="KP484" s="29"/>
      <c r="KQ484" s="29"/>
      <c r="KR484" s="29"/>
      <c r="KS484" s="29"/>
      <c r="KT484" s="29"/>
      <c r="KU484" s="29"/>
      <c r="KV484" s="29"/>
      <c r="KW484" s="29"/>
      <c r="KX484" s="29"/>
      <c r="KY484" s="29"/>
      <c r="KZ484" s="29"/>
      <c r="LA484" s="29"/>
      <c r="LB484" s="29"/>
      <c r="LC484" s="29"/>
      <c r="LD484" s="29"/>
      <c r="LE484" s="29"/>
      <c r="LF484" s="29"/>
      <c r="LG484" s="29"/>
      <c r="LH484" s="29"/>
      <c r="LI484" s="29"/>
      <c r="LJ484" s="29"/>
      <c r="LK484" s="29"/>
      <c r="LL484" s="29"/>
      <c r="LM484" s="29"/>
      <c r="LN484" s="29"/>
      <c r="LO484" s="29"/>
      <c r="LP484" s="29"/>
      <c r="LQ484" s="29"/>
      <c r="LR484" s="29"/>
      <c r="LS484" s="29"/>
      <c r="LT484" s="29"/>
      <c r="LU484" s="29"/>
      <c r="LV484" s="29"/>
      <c r="LW484" s="29"/>
      <c r="LX484" s="29"/>
      <c r="LY484" s="29"/>
      <c r="LZ484" s="29"/>
      <c r="MA484" s="29"/>
      <c r="MB484" s="29"/>
      <c r="MC484" s="29"/>
      <c r="MD484" s="29"/>
      <c r="ME484" s="29"/>
      <c r="MF484" s="29"/>
      <c r="MG484" s="29"/>
      <c r="MH484" s="29"/>
      <c r="MI484" s="29"/>
      <c r="MJ484" s="29"/>
      <c r="MK484" s="29"/>
      <c r="ML484" s="29"/>
      <c r="MM484" s="29"/>
      <c r="MN484" s="29"/>
      <c r="MO484" s="29"/>
      <c r="MP484" s="29"/>
      <c r="MQ484" s="29"/>
      <c r="MR484" s="29"/>
      <c r="MS484" s="29"/>
      <c r="MT484" s="29"/>
      <c r="MU484" s="29"/>
      <c r="MV484" s="29"/>
      <c r="MW484" s="29"/>
      <c r="MX484" s="29"/>
      <c r="MY484" s="29"/>
      <c r="MZ484" s="29"/>
      <c r="NA484" s="29"/>
      <c r="NB484" s="29"/>
      <c r="NC484" s="29"/>
      <c r="ND484" s="29"/>
      <c r="NE484" s="29"/>
      <c r="NF484" s="29"/>
      <c r="NG484" s="29"/>
      <c r="NH484" s="29"/>
      <c r="NI484" s="29"/>
      <c r="NJ484" s="29"/>
      <c r="NK484" s="29"/>
      <c r="NL484" s="29"/>
      <c r="NM484" s="29"/>
      <c r="NN484" s="29"/>
      <c r="NO484" s="29"/>
      <c r="NP484" s="29"/>
      <c r="NQ484" s="29"/>
      <c r="NR484" s="29"/>
      <c r="NS484" s="29"/>
      <c r="NT484" s="29"/>
      <c r="NU484" s="29"/>
      <c r="NV484" s="29"/>
      <c r="NW484" s="29"/>
      <c r="NX484" s="29"/>
      <c r="NY484" s="29"/>
      <c r="NZ484" s="29"/>
      <c r="OA484" s="29"/>
      <c r="OB484" s="29"/>
      <c r="OC484" s="29"/>
      <c r="OD484" s="29"/>
      <c r="OE484" s="29"/>
      <c r="OF484" s="29"/>
      <c r="OG484" s="29"/>
      <c r="OH484" s="29"/>
      <c r="OI484" s="29"/>
      <c r="OJ484" s="29"/>
      <c r="OK484" s="29"/>
      <c r="OL484" s="29"/>
      <c r="OM484" s="29"/>
      <c r="ON484" s="29"/>
      <c r="OO484" s="29"/>
      <c r="OP484" s="29"/>
      <c r="OQ484" s="29"/>
      <c r="OR484" s="29"/>
      <c r="OS484" s="29"/>
      <c r="OT484" s="29"/>
      <c r="OU484" s="29"/>
      <c r="OV484" s="29"/>
      <c r="OW484" s="29"/>
      <c r="OX484" s="29"/>
      <c r="OY484" s="29"/>
      <c r="OZ484" s="29"/>
      <c r="PA484" s="29"/>
      <c r="PB484" s="29"/>
      <c r="PC484" s="29"/>
      <c r="PD484" s="29"/>
      <c r="PE484" s="29"/>
      <c r="PF484" s="29"/>
      <c r="PG484" s="29"/>
      <c r="PH484" s="29"/>
      <c r="PI484" s="29"/>
      <c r="PJ484" s="29"/>
      <c r="PK484" s="29"/>
      <c r="PL484" s="29"/>
      <c r="PM484" s="29"/>
      <c r="PN484" s="29"/>
      <c r="PO484" s="29"/>
      <c r="PP484" s="29"/>
      <c r="PQ484" s="29"/>
      <c r="PR484" s="29"/>
      <c r="PS484" s="29"/>
      <c r="PT484" s="29"/>
      <c r="PU484" s="29"/>
      <c r="PV484" s="29"/>
      <c r="PW484" s="29"/>
      <c r="PX484" s="29"/>
      <c r="PY484" s="29"/>
      <c r="PZ484" s="29"/>
      <c r="QA484" s="29"/>
      <c r="QB484" s="29"/>
      <c r="QC484" s="29"/>
      <c r="QD484" s="29"/>
      <c r="QE484" s="29"/>
      <c r="QF484" s="29"/>
      <c r="QG484" s="29"/>
      <c r="QH484" s="29"/>
      <c r="QI484" s="29"/>
      <c r="QJ484" s="29"/>
      <c r="QK484" s="29"/>
      <c r="QL484" s="29"/>
      <c r="QM484" s="29"/>
      <c r="QN484" s="29"/>
      <c r="QO484" s="29"/>
      <c r="QP484" s="29"/>
      <c r="QQ484" s="29"/>
      <c r="QR484" s="29"/>
      <c r="QS484" s="29"/>
      <c r="QT484" s="29"/>
      <c r="QU484" s="29"/>
      <c r="QV484" s="29"/>
      <c r="QW484" s="29"/>
      <c r="QX484" s="29"/>
      <c r="QY484" s="29"/>
      <c r="QZ484" s="29"/>
      <c r="RA484" s="29"/>
      <c r="RB484" s="29"/>
      <c r="RC484" s="29"/>
      <c r="RD484" s="29"/>
      <c r="RE484" s="29"/>
      <c r="RF484" s="29"/>
      <c r="RG484" s="29"/>
      <c r="RH484" s="29"/>
      <c r="RI484" s="29"/>
      <c r="RJ484" s="29"/>
      <c r="RK484" s="29"/>
      <c r="RL484" s="29"/>
      <c r="RM484" s="29"/>
      <c r="RN484" s="29"/>
      <c r="RO484" s="29"/>
      <c r="RP484" s="29"/>
      <c r="RQ484" s="29"/>
      <c r="RR484" s="29"/>
      <c r="RS484" s="29"/>
      <c r="RT484" s="29"/>
      <c r="RU484" s="29"/>
      <c r="RV484" s="29"/>
      <c r="RW484" s="29"/>
      <c r="RX484" s="29"/>
      <c r="RY484" s="29"/>
      <c r="RZ484" s="29"/>
      <c r="SA484" s="29"/>
      <c r="SB484" s="29"/>
      <c r="SC484" s="29"/>
      <c r="SD484" s="29"/>
      <c r="SE484" s="29"/>
      <c r="SF484" s="29"/>
      <c r="SG484" s="29"/>
      <c r="SH484" s="29"/>
      <c r="SI484" s="29"/>
      <c r="SJ484" s="29"/>
      <c r="SK484" s="29"/>
      <c r="SL484" s="29"/>
      <c r="SM484" s="29"/>
      <c r="SN484" s="29"/>
      <c r="SO484" s="29"/>
      <c r="SP484" s="29"/>
      <c r="SQ484" s="29"/>
      <c r="SR484" s="29"/>
      <c r="SS484" s="29"/>
      <c r="ST484" s="29"/>
      <c r="SU484" s="29"/>
      <c r="SV484" s="29"/>
      <c r="SW484" s="29"/>
      <c r="SX484" s="29"/>
      <c r="SY484" s="29"/>
      <c r="SZ484" s="29"/>
      <c r="TA484" s="29"/>
      <c r="TB484" s="29"/>
      <c r="TC484" s="29"/>
      <c r="TD484" s="29"/>
      <c r="TE484" s="29"/>
      <c r="TF484" s="29"/>
      <c r="TG484" s="29"/>
      <c r="TH484" s="29"/>
      <c r="TI484" s="29"/>
      <c r="TJ484" s="29"/>
      <c r="TK484" s="29"/>
      <c r="TL484" s="29"/>
      <c r="TM484" s="29"/>
      <c r="TN484" s="29"/>
      <c r="TO484" s="29"/>
      <c r="TP484" s="29"/>
      <c r="TQ484" s="29"/>
      <c r="TR484" s="29"/>
      <c r="TS484" s="29"/>
      <c r="TT484" s="29"/>
      <c r="TU484" s="29"/>
      <c r="TV484" s="29"/>
      <c r="TW484" s="29"/>
      <c r="TX484" s="29"/>
      <c r="TY484" s="29"/>
      <c r="TZ484" s="29"/>
      <c r="UA484" s="29"/>
      <c r="UB484" s="29"/>
      <c r="UC484" s="29"/>
      <c r="UD484" s="29"/>
      <c r="UE484" s="29"/>
      <c r="UF484" s="29"/>
      <c r="UG484" s="29"/>
      <c r="UH484" s="29"/>
      <c r="UI484" s="29"/>
      <c r="UJ484" s="29"/>
      <c r="UK484" s="29"/>
      <c r="UL484" s="29"/>
      <c r="UM484" s="29"/>
      <c r="UN484" s="29"/>
      <c r="UO484" s="29"/>
      <c r="UP484" s="29"/>
      <c r="UQ484" s="29"/>
      <c r="UR484" s="29"/>
      <c r="US484" s="29"/>
      <c r="UT484" s="29"/>
      <c r="UU484" s="29"/>
      <c r="UV484" s="29"/>
      <c r="UW484" s="29"/>
      <c r="UX484" s="29"/>
      <c r="UY484" s="29"/>
      <c r="UZ484" s="29"/>
      <c r="VA484" s="29"/>
      <c r="VB484" s="29"/>
      <c r="VC484" s="29"/>
      <c r="VD484" s="29"/>
      <c r="VE484" s="29"/>
      <c r="VF484" s="29"/>
      <c r="VG484" s="29"/>
      <c r="VH484" s="29"/>
      <c r="VI484" s="29"/>
      <c r="VJ484" s="29"/>
      <c r="VK484" s="29"/>
      <c r="VL484" s="29"/>
      <c r="VM484" s="29"/>
      <c r="VN484" s="29"/>
      <c r="VO484" s="29"/>
      <c r="VP484" s="29"/>
      <c r="VQ484" s="29"/>
      <c r="VR484" s="29"/>
      <c r="VS484" s="29"/>
      <c r="VT484" s="29"/>
      <c r="VU484" s="29"/>
      <c r="VV484" s="29"/>
      <c r="VW484" s="29"/>
      <c r="VX484" s="29"/>
      <c r="VY484" s="29"/>
      <c r="VZ484" s="29"/>
      <c r="WA484" s="29"/>
      <c r="WB484" s="29"/>
      <c r="WC484" s="29"/>
      <c r="WD484" s="29"/>
      <c r="WE484" s="29"/>
      <c r="WF484" s="29"/>
      <c r="WG484" s="29"/>
      <c r="WH484" s="29"/>
      <c r="WI484" s="29"/>
      <c r="WJ484" s="29"/>
      <c r="WK484" s="29"/>
      <c r="WL484" s="29"/>
      <c r="WM484" s="29"/>
      <c r="WN484" s="29"/>
      <c r="WO484" s="29"/>
      <c r="WP484" s="29"/>
      <c r="WQ484" s="29"/>
      <c r="WR484" s="29"/>
      <c r="WS484" s="29"/>
      <c r="WT484" s="29"/>
      <c r="WU484" s="29"/>
      <c r="WV484" s="29"/>
      <c r="WW484" s="29"/>
      <c r="WX484" s="29"/>
      <c r="WY484" s="29"/>
      <c r="WZ484" s="29"/>
      <c r="XA484" s="29"/>
      <c r="XB484" s="29"/>
      <c r="XC484" s="29"/>
      <c r="XD484" s="29"/>
      <c r="XE484" s="29"/>
      <c r="XF484" s="29"/>
      <c r="XG484" s="29"/>
      <c r="XH484" s="29"/>
      <c r="XI484" s="29"/>
      <c r="XJ484" s="29"/>
      <c r="XK484" s="29"/>
      <c r="XL484" s="29"/>
      <c r="XM484" s="29"/>
      <c r="XN484" s="29"/>
      <c r="XO484" s="29"/>
      <c r="XP484" s="29"/>
      <c r="XQ484" s="29"/>
      <c r="XR484" s="29"/>
      <c r="XS484" s="29"/>
      <c r="XT484" s="29"/>
      <c r="XU484" s="29"/>
      <c r="XV484" s="29"/>
      <c r="XW484" s="29"/>
      <c r="XX484" s="29"/>
      <c r="XY484" s="29"/>
      <c r="XZ484" s="29"/>
      <c r="YA484" s="29"/>
      <c r="YB484" s="29"/>
      <c r="YC484" s="29"/>
      <c r="YD484" s="29"/>
      <c r="YE484" s="29"/>
      <c r="YF484" s="29"/>
      <c r="YG484" s="29"/>
      <c r="YH484" s="29"/>
      <c r="YI484" s="29"/>
      <c r="YJ484" s="29"/>
      <c r="YK484" s="29"/>
      <c r="YL484" s="29"/>
      <c r="YM484" s="29"/>
      <c r="YN484" s="29"/>
      <c r="YO484" s="29"/>
      <c r="YP484" s="29"/>
      <c r="YQ484" s="29"/>
      <c r="YR484" s="29"/>
      <c r="YS484" s="29"/>
      <c r="YT484" s="29"/>
      <c r="YU484" s="29"/>
      <c r="YV484" s="29"/>
      <c r="YW484" s="29"/>
      <c r="YX484" s="29"/>
      <c r="YY484" s="29"/>
      <c r="YZ484" s="29"/>
      <c r="ZA484" s="29"/>
      <c r="ZB484" s="29"/>
      <c r="ZC484" s="29"/>
      <c r="ZD484" s="29"/>
      <c r="ZE484" s="29"/>
      <c r="ZF484" s="29"/>
      <c r="ZG484" s="29"/>
      <c r="ZH484" s="29"/>
      <c r="ZI484" s="29"/>
      <c r="ZJ484" s="29"/>
      <c r="ZK484" s="29"/>
      <c r="ZL484" s="29"/>
      <c r="ZM484" s="29"/>
      <c r="ZN484" s="29"/>
      <c r="ZO484" s="29"/>
      <c r="ZP484" s="29"/>
      <c r="ZQ484" s="29"/>
      <c r="ZR484" s="29"/>
      <c r="ZS484" s="29"/>
      <c r="ZT484" s="29"/>
      <c r="ZU484" s="29"/>
      <c r="ZV484" s="29"/>
      <c r="ZW484" s="29"/>
      <c r="ZX484" s="29"/>
      <c r="ZY484" s="29"/>
      <c r="ZZ484" s="29"/>
      <c r="AAA484" s="29"/>
      <c r="AAB484" s="29"/>
      <c r="AAC484" s="29"/>
      <c r="AAD484" s="29"/>
      <c r="AAE484" s="29"/>
      <c r="AAF484" s="29"/>
      <c r="AAG484" s="29"/>
      <c r="AAH484" s="29"/>
      <c r="AAI484" s="29"/>
      <c r="AAJ484" s="29"/>
      <c r="AAK484" s="29"/>
      <c r="AAL484" s="29"/>
      <c r="AAM484" s="29"/>
      <c r="AAN484" s="29"/>
      <c r="AAO484" s="29"/>
      <c r="AAP484" s="29"/>
      <c r="AAQ484" s="29"/>
      <c r="AAR484" s="29"/>
      <c r="AAS484" s="29"/>
      <c r="AAT484" s="29"/>
      <c r="AAU484" s="29"/>
      <c r="AAV484" s="29"/>
      <c r="AAW484" s="29"/>
      <c r="AAX484" s="29"/>
      <c r="AAY484" s="29"/>
      <c r="AAZ484" s="29"/>
      <c r="ABA484" s="29"/>
      <c r="ABB484" s="29"/>
      <c r="ABC484" s="29"/>
      <c r="ABD484" s="29"/>
      <c r="ABE484" s="29"/>
      <c r="ABF484" s="29"/>
      <c r="ABG484" s="29"/>
      <c r="ABH484" s="29"/>
      <c r="ABI484" s="29"/>
      <c r="ABJ484" s="29"/>
      <c r="ABK484" s="29"/>
      <c r="ABL484" s="29"/>
      <c r="ABM484" s="29"/>
      <c r="ABN484" s="29"/>
      <c r="ABO484" s="29"/>
      <c r="ABP484" s="29"/>
      <c r="ABQ484" s="29"/>
      <c r="ABR484" s="29"/>
      <c r="ABS484" s="29"/>
      <c r="ABT484" s="29"/>
      <c r="ABU484" s="29"/>
      <c r="ABV484" s="29"/>
      <c r="ABW484" s="29"/>
      <c r="ABX484" s="29"/>
      <c r="ABY484" s="29"/>
      <c r="ABZ484" s="29"/>
      <c r="ACA484" s="29"/>
      <c r="ACB484" s="29"/>
      <c r="ACC484" s="29"/>
      <c r="ACD484" s="29"/>
      <c r="ACE484" s="29"/>
      <c r="ACF484" s="29"/>
      <c r="ACG484" s="29"/>
      <c r="ACH484" s="29"/>
      <c r="ACI484" s="29"/>
      <c r="ACJ484" s="29"/>
      <c r="ACK484" s="29"/>
      <c r="ACL484" s="29"/>
      <c r="ACM484" s="29"/>
      <c r="ACN484" s="29"/>
      <c r="ACO484" s="29"/>
      <c r="ACP484" s="29"/>
      <c r="ACQ484" s="29"/>
      <c r="ACR484" s="29"/>
      <c r="ACS484" s="29"/>
      <c r="ACT484" s="29"/>
      <c r="ACU484" s="29"/>
      <c r="ACV484" s="29"/>
      <c r="ACW484" s="29"/>
      <c r="ACX484" s="29"/>
      <c r="ACY484" s="29"/>
      <c r="ACZ484" s="29"/>
      <c r="ADA484" s="29"/>
      <c r="ADB484" s="29"/>
      <c r="ADC484" s="29"/>
      <c r="ADD484" s="29"/>
      <c r="ADE484" s="29"/>
      <c r="ADF484" s="29"/>
      <c r="ADG484" s="29"/>
      <c r="ADH484" s="29"/>
      <c r="ADI484" s="29"/>
      <c r="ADJ484" s="29"/>
      <c r="ADK484" s="29"/>
      <c r="ADL484" s="29"/>
      <c r="ADM484" s="29"/>
      <c r="ADN484" s="29"/>
      <c r="ADO484" s="29"/>
      <c r="ADP484" s="29"/>
      <c r="ADQ484" s="29"/>
      <c r="ADR484" s="29"/>
      <c r="ADS484" s="29"/>
      <c r="ADT484" s="29"/>
      <c r="ADU484" s="29"/>
      <c r="ADV484" s="29"/>
      <c r="ADW484" s="29"/>
      <c r="ADX484" s="29"/>
      <c r="ADY484" s="29"/>
      <c r="ADZ484" s="29"/>
      <c r="AEA484" s="29"/>
      <c r="AEB484" s="29"/>
      <c r="AEC484" s="29"/>
      <c r="AED484" s="29"/>
      <c r="AEE484" s="29"/>
      <c r="AEF484" s="29"/>
      <c r="AEG484" s="29"/>
      <c r="AEH484" s="29"/>
      <c r="AEI484" s="29"/>
      <c r="AEJ484" s="29"/>
      <c r="AEK484" s="29"/>
      <c r="AEL484" s="29"/>
      <c r="AEM484" s="29"/>
      <c r="AEN484" s="29"/>
      <c r="AEO484" s="29"/>
      <c r="AEP484" s="29"/>
      <c r="AEQ484" s="29"/>
      <c r="AER484" s="29"/>
      <c r="AES484" s="29"/>
      <c r="AET484" s="29"/>
      <c r="AEU484" s="29"/>
      <c r="AEV484" s="29"/>
      <c r="AEW484" s="29"/>
      <c r="AEX484" s="29"/>
      <c r="AEY484" s="29"/>
      <c r="AEZ484" s="29"/>
      <c r="AFA484" s="29"/>
      <c r="AFB484" s="29"/>
      <c r="AFC484" s="29"/>
      <c r="AFD484" s="29"/>
      <c r="AFE484" s="29"/>
      <c r="AFF484" s="29"/>
      <c r="AFG484" s="29"/>
      <c r="AFH484" s="29"/>
      <c r="AFI484" s="29"/>
      <c r="AFJ484" s="29"/>
      <c r="AFK484" s="29"/>
      <c r="AFL484" s="29"/>
      <c r="AFM484" s="29"/>
      <c r="AFN484" s="29"/>
      <c r="AFO484" s="29"/>
      <c r="AFP484" s="29"/>
      <c r="AFQ484" s="29"/>
      <c r="AFR484" s="29"/>
      <c r="AFS484" s="29"/>
      <c r="AFT484" s="29"/>
      <c r="AFU484" s="29"/>
      <c r="AFV484" s="29"/>
      <c r="AFW484" s="29"/>
      <c r="AFX484" s="29"/>
      <c r="AFY484" s="29"/>
      <c r="AFZ484" s="29"/>
      <c r="AGA484" s="29"/>
      <c r="AGB484" s="29"/>
      <c r="AGC484" s="29"/>
      <c r="AGD484" s="29"/>
      <c r="AGE484" s="29"/>
      <c r="AGF484" s="29"/>
      <c r="AGG484" s="29"/>
      <c r="AGH484" s="29"/>
      <c r="AGI484" s="29"/>
      <c r="AGJ484" s="29"/>
      <c r="AGK484" s="29"/>
      <c r="AGL484" s="29"/>
      <c r="AGM484" s="29"/>
      <c r="AGN484" s="29"/>
      <c r="AGO484" s="29"/>
      <c r="AGP484" s="29"/>
      <c r="AGQ484" s="29"/>
      <c r="AGR484" s="29"/>
      <c r="AGS484" s="29"/>
      <c r="AGT484" s="29"/>
      <c r="AGU484" s="29"/>
      <c r="AGV484" s="29"/>
      <c r="AGW484" s="29"/>
      <c r="AGX484" s="29"/>
      <c r="AGY484" s="29"/>
      <c r="AGZ484" s="29"/>
      <c r="AHA484" s="29"/>
      <c r="AHB484" s="29"/>
      <c r="AHC484" s="29"/>
      <c r="AHD484" s="29"/>
      <c r="AHE484" s="29"/>
      <c r="AHF484" s="29"/>
      <c r="AHG484" s="29"/>
      <c r="AHH484" s="29"/>
      <c r="AHI484" s="29"/>
      <c r="AHJ484" s="29"/>
      <c r="AHK484" s="29"/>
      <c r="AHL484" s="29"/>
      <c r="AHM484" s="29"/>
      <c r="AHN484" s="29"/>
      <c r="AHO484" s="29"/>
      <c r="AHP484" s="29"/>
      <c r="AHQ484" s="29"/>
      <c r="AHR484" s="29"/>
      <c r="AHS484" s="29"/>
      <c r="AHT484" s="29"/>
      <c r="AHU484" s="29"/>
      <c r="AHV484" s="29"/>
      <c r="AHW484" s="29"/>
      <c r="AHX484" s="29"/>
      <c r="AHY484" s="29"/>
      <c r="AHZ484" s="29"/>
      <c r="AIA484" s="29"/>
      <c r="AIB484" s="29"/>
      <c r="AIC484" s="29"/>
      <c r="AID484" s="29"/>
      <c r="AIE484" s="29"/>
      <c r="AIF484" s="29"/>
      <c r="AIG484" s="29"/>
      <c r="AIH484" s="29"/>
      <c r="AII484" s="29"/>
      <c r="AIJ484" s="29"/>
      <c r="AIK484" s="29"/>
      <c r="AIL484" s="29"/>
      <c r="AIM484" s="29"/>
      <c r="AIN484" s="29"/>
      <c r="AIO484" s="29"/>
      <c r="AIP484" s="29"/>
      <c r="AIQ484" s="29"/>
      <c r="AIR484" s="29"/>
      <c r="AIS484" s="29"/>
      <c r="AIT484" s="29"/>
      <c r="AIU484" s="29"/>
      <c r="AIV484" s="29"/>
      <c r="AIW484" s="29"/>
      <c r="AIX484" s="29"/>
      <c r="AIY484" s="29"/>
      <c r="AIZ484" s="29"/>
      <c r="AJA484" s="29"/>
      <c r="AJB484" s="29"/>
      <c r="AJC484" s="29"/>
      <c r="AJD484" s="29"/>
      <c r="AJE484" s="29"/>
      <c r="AJF484" s="29"/>
      <c r="AJG484" s="29"/>
      <c r="AJH484" s="29"/>
      <c r="AJI484" s="29"/>
      <c r="AJJ484" s="29"/>
      <c r="AJK484" s="29"/>
      <c r="AJL484" s="29"/>
      <c r="AJM484" s="29"/>
      <c r="AJN484" s="29"/>
      <c r="AJO484" s="29"/>
      <c r="AJP484" s="29"/>
      <c r="AJQ484" s="29"/>
      <c r="AJR484" s="29"/>
      <c r="AJS484" s="29"/>
      <c r="AJT484" s="29"/>
      <c r="AJU484" s="29"/>
      <c r="AJV484" s="29"/>
      <c r="AJW484" s="29"/>
      <c r="AJX484" s="29"/>
      <c r="AJY484" s="29"/>
      <c r="AJZ484" s="29"/>
      <c r="AKA484" s="29"/>
      <c r="AKB484" s="29"/>
      <c r="AKC484" s="29"/>
      <c r="AKD484" s="29"/>
      <c r="AKE484" s="29"/>
      <c r="AKF484" s="29"/>
      <c r="AKG484" s="29"/>
      <c r="AKH484" s="29"/>
      <c r="AKI484" s="29"/>
      <c r="AKJ484" s="29"/>
      <c r="AKK484" s="29"/>
      <c r="AKL484" s="29"/>
      <c r="AKM484" s="29"/>
      <c r="AKN484" s="29"/>
      <c r="AKO484" s="29"/>
      <c r="AKP484" s="29"/>
      <c r="AKQ484" s="29"/>
      <c r="AKR484" s="29"/>
      <c r="AKS484" s="29"/>
      <c r="AKT484" s="29"/>
      <c r="AKU484" s="29"/>
      <c r="AKV484" s="29"/>
      <c r="AKW484" s="29"/>
      <c r="AKX484" s="29"/>
      <c r="AKY484" s="29"/>
      <c r="AKZ484" s="29"/>
      <c r="ALA484" s="29"/>
      <c r="ALB484" s="29"/>
      <c r="ALC484" s="29"/>
      <c r="ALD484" s="29"/>
      <c r="ALE484" s="29"/>
      <c r="ALF484" s="29"/>
      <c r="ALG484" s="29"/>
      <c r="ALH484" s="29"/>
      <c r="ALI484" s="29"/>
      <c r="ALJ484" s="29"/>
      <c r="ALK484" s="29"/>
      <c r="ALL484" s="29"/>
      <c r="ALM484" s="29"/>
      <c r="ALN484" s="29"/>
      <c r="ALO484" s="29"/>
      <c r="ALP484" s="29"/>
      <c r="ALQ484" s="29"/>
      <c r="ALR484" s="29"/>
      <c r="ALS484" s="29"/>
      <c r="ALT484" s="29"/>
      <c r="ALU484" s="29"/>
      <c r="ALV484" s="29"/>
      <c r="ALW484" s="29"/>
      <c r="ALX484" s="29"/>
      <c r="ALY484" s="29"/>
      <c r="ALZ484" s="29"/>
      <c r="AMA484" s="29"/>
      <c r="AMB484" s="29"/>
      <c r="AMC484" s="29"/>
      <c r="AMD484" s="29"/>
      <c r="AME484" s="29"/>
      <c r="AMF484" s="29"/>
      <c r="AMG484" s="29"/>
      <c r="AMH484" s="29"/>
      <c r="AMI484" s="29"/>
      <c r="AMJ484" s="29"/>
    </row>
    <row r="485" spans="1:1024" s="45" customFormat="1" ht="79.5" customHeight="1">
      <c r="A485" s="451"/>
      <c r="B485" s="453"/>
      <c r="C485" s="390"/>
      <c r="D485" s="477"/>
      <c r="E485" s="167" t="s">
        <v>125</v>
      </c>
      <c r="F485" s="167">
        <v>1</v>
      </c>
      <c r="G485" s="469"/>
      <c r="H485" s="349" t="s">
        <v>40</v>
      </c>
      <c r="I485" s="40" t="s">
        <v>371</v>
      </c>
      <c r="J485" s="469"/>
      <c r="K485" s="469"/>
      <c r="L485" s="167">
        <v>1</v>
      </c>
      <c r="M485" s="167" t="s">
        <v>43</v>
      </c>
      <c r="N485" s="469"/>
      <c r="O485" s="469"/>
      <c r="P485" s="469"/>
      <c r="Q485" s="469"/>
      <c r="R485" s="167">
        <v>1</v>
      </c>
      <c r="S485" s="469"/>
      <c r="T485" s="469"/>
      <c r="U485" s="167"/>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c r="AZ485" s="29"/>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29"/>
      <c r="CA485" s="29"/>
      <c r="CB485" s="29"/>
      <c r="CC485" s="29"/>
      <c r="CD485" s="29"/>
      <c r="CE485" s="29"/>
      <c r="CF485" s="29"/>
      <c r="CG485" s="29"/>
      <c r="CH485" s="29"/>
      <c r="CI485" s="29"/>
      <c r="CJ485" s="29"/>
      <c r="CK485" s="29"/>
      <c r="CL485" s="29"/>
      <c r="CM485" s="29"/>
      <c r="CN485" s="29"/>
      <c r="CO485" s="29"/>
      <c r="CP485" s="29"/>
      <c r="CQ485" s="29"/>
      <c r="CR485" s="29"/>
      <c r="CS485" s="29"/>
      <c r="CT485" s="29"/>
      <c r="CU485" s="29"/>
      <c r="CV485" s="29"/>
      <c r="CW485" s="29"/>
      <c r="CX485" s="29"/>
      <c r="CY485" s="29"/>
      <c r="CZ485" s="29"/>
      <c r="DA485" s="29"/>
      <c r="DB485" s="29"/>
      <c r="DC485" s="29"/>
      <c r="DD485" s="29"/>
      <c r="DE485" s="29"/>
      <c r="DF485" s="29"/>
      <c r="DG485" s="29"/>
      <c r="DH485" s="29"/>
      <c r="DI485" s="29"/>
      <c r="DJ485" s="29"/>
      <c r="DK485" s="29"/>
      <c r="DL485" s="29"/>
      <c r="DM485" s="29"/>
      <c r="DN485" s="29"/>
      <c r="DO485" s="29"/>
      <c r="DP485" s="29"/>
      <c r="DQ485" s="29"/>
      <c r="DR485" s="29"/>
      <c r="DS485" s="29"/>
      <c r="DT485" s="29"/>
      <c r="DU485" s="29"/>
      <c r="DV485" s="29"/>
      <c r="DW485" s="29"/>
      <c r="DX485" s="29"/>
      <c r="DY485" s="29"/>
      <c r="DZ485" s="29"/>
      <c r="EA485" s="29"/>
      <c r="EB485" s="29"/>
      <c r="EC485" s="29"/>
      <c r="ED485" s="29"/>
      <c r="EE485" s="29"/>
      <c r="EF485" s="29"/>
      <c r="EG485" s="29"/>
      <c r="EH485" s="29"/>
      <c r="EI485" s="29"/>
      <c r="EJ485" s="29"/>
      <c r="EK485" s="29"/>
      <c r="EL485" s="29"/>
      <c r="EM485" s="29"/>
      <c r="EN485" s="29"/>
      <c r="EO485" s="29"/>
      <c r="EP485" s="29"/>
      <c r="EQ485" s="29"/>
      <c r="ER485" s="29"/>
      <c r="ES485" s="29"/>
      <c r="ET485" s="29"/>
      <c r="EU485" s="29"/>
      <c r="EV485" s="29"/>
      <c r="EW485" s="29"/>
      <c r="EX485" s="29"/>
      <c r="EY485" s="29"/>
      <c r="EZ485" s="29"/>
      <c r="FA485" s="29"/>
      <c r="FB485" s="29"/>
      <c r="FC485" s="29"/>
      <c r="FD485" s="29"/>
      <c r="FE485" s="29"/>
      <c r="FF485" s="29"/>
      <c r="FG485" s="29"/>
      <c r="FH485" s="29"/>
      <c r="FI485" s="29"/>
      <c r="FJ485" s="29"/>
      <c r="FK485" s="29"/>
      <c r="FL485" s="29"/>
      <c r="FM485" s="29"/>
      <c r="FN485" s="29"/>
      <c r="FO485" s="29"/>
      <c r="FP485" s="29"/>
      <c r="FQ485" s="29"/>
      <c r="FR485" s="29"/>
      <c r="FS485" s="29"/>
      <c r="FT485" s="29"/>
      <c r="FU485" s="29"/>
      <c r="FV485" s="29"/>
      <c r="FW485" s="29"/>
      <c r="FX485" s="29"/>
      <c r="FY485" s="29"/>
      <c r="FZ485" s="29"/>
      <c r="GA485" s="29"/>
      <c r="GB485" s="29"/>
      <c r="GC485" s="29"/>
      <c r="GD485" s="29"/>
      <c r="GE485" s="29"/>
      <c r="GF485" s="29"/>
      <c r="GG485" s="29"/>
      <c r="GH485" s="29"/>
      <c r="GI485" s="29"/>
      <c r="GJ485" s="29"/>
      <c r="GK485" s="29"/>
      <c r="GL485" s="29"/>
      <c r="GM485" s="29"/>
      <c r="GN485" s="29"/>
      <c r="GO485" s="29"/>
      <c r="GP485" s="29"/>
      <c r="GQ485" s="29"/>
      <c r="GR485" s="29"/>
      <c r="GS485" s="29"/>
      <c r="GT485" s="29"/>
      <c r="GU485" s="29"/>
      <c r="GV485" s="29"/>
      <c r="GW485" s="29"/>
      <c r="GX485" s="29"/>
      <c r="GY485" s="29"/>
      <c r="GZ485" s="29"/>
      <c r="HA485" s="29"/>
      <c r="HB485" s="29"/>
      <c r="HC485" s="29"/>
      <c r="HD485" s="29"/>
      <c r="HE485" s="29"/>
      <c r="HF485" s="29"/>
      <c r="HG485" s="29"/>
      <c r="HH485" s="29"/>
      <c r="HI485" s="29"/>
      <c r="HJ485" s="29"/>
      <c r="HK485" s="29"/>
      <c r="HL485" s="29"/>
      <c r="HM485" s="29"/>
      <c r="HN485" s="29"/>
      <c r="HO485" s="29"/>
      <c r="HP485" s="29"/>
      <c r="HQ485" s="29"/>
      <c r="HR485" s="29"/>
      <c r="HS485" s="29"/>
      <c r="HT485" s="29"/>
      <c r="HU485" s="29"/>
      <c r="HV485" s="29"/>
      <c r="HW485" s="29"/>
      <c r="HX485" s="29"/>
      <c r="HY485" s="29"/>
      <c r="HZ485" s="29"/>
      <c r="IA485" s="29"/>
      <c r="IB485" s="29"/>
      <c r="IC485" s="29"/>
      <c r="ID485" s="29"/>
      <c r="IE485" s="29"/>
      <c r="IF485" s="29"/>
      <c r="IG485" s="29"/>
      <c r="IH485" s="29"/>
      <c r="II485" s="29"/>
      <c r="IJ485" s="29"/>
      <c r="IK485" s="29"/>
      <c r="IL485" s="29"/>
      <c r="IM485" s="29"/>
      <c r="IN485" s="29"/>
      <c r="IO485" s="29"/>
      <c r="IP485" s="29"/>
      <c r="IQ485" s="29"/>
      <c r="IR485" s="29"/>
      <c r="IS485" s="29"/>
      <c r="IT485" s="29"/>
      <c r="IU485" s="29"/>
      <c r="IV485" s="29"/>
      <c r="IW485" s="29"/>
      <c r="IX485" s="29"/>
      <c r="IY485" s="29"/>
      <c r="IZ485" s="29"/>
      <c r="JA485" s="29"/>
      <c r="JB485" s="29"/>
      <c r="JC485" s="29"/>
      <c r="JD485" s="29"/>
      <c r="JE485" s="29"/>
      <c r="JF485" s="29"/>
      <c r="JG485" s="29"/>
      <c r="JH485" s="29"/>
      <c r="JI485" s="29"/>
      <c r="JJ485" s="29"/>
      <c r="JK485" s="29"/>
      <c r="JL485" s="29"/>
      <c r="JM485" s="29"/>
      <c r="JN485" s="29"/>
      <c r="JO485" s="29"/>
      <c r="JP485" s="29"/>
      <c r="JQ485" s="29"/>
      <c r="JR485" s="29"/>
      <c r="JS485" s="29"/>
      <c r="JT485" s="29"/>
      <c r="JU485" s="29"/>
      <c r="JV485" s="29"/>
      <c r="JW485" s="29"/>
      <c r="JX485" s="29"/>
      <c r="JY485" s="29"/>
      <c r="JZ485" s="29"/>
      <c r="KA485" s="29"/>
      <c r="KB485" s="29"/>
      <c r="KC485" s="29"/>
      <c r="KD485" s="29"/>
      <c r="KE485" s="29"/>
      <c r="KF485" s="29"/>
      <c r="KG485" s="29"/>
      <c r="KH485" s="29"/>
      <c r="KI485" s="29"/>
      <c r="KJ485" s="29"/>
      <c r="KK485" s="29"/>
      <c r="KL485" s="29"/>
      <c r="KM485" s="29"/>
      <c r="KN485" s="29"/>
      <c r="KO485" s="29"/>
      <c r="KP485" s="29"/>
      <c r="KQ485" s="29"/>
      <c r="KR485" s="29"/>
      <c r="KS485" s="29"/>
      <c r="KT485" s="29"/>
      <c r="KU485" s="29"/>
      <c r="KV485" s="29"/>
      <c r="KW485" s="29"/>
      <c r="KX485" s="29"/>
      <c r="KY485" s="29"/>
      <c r="KZ485" s="29"/>
      <c r="LA485" s="29"/>
      <c r="LB485" s="29"/>
      <c r="LC485" s="29"/>
      <c r="LD485" s="29"/>
      <c r="LE485" s="29"/>
      <c r="LF485" s="29"/>
      <c r="LG485" s="29"/>
      <c r="LH485" s="29"/>
      <c r="LI485" s="29"/>
      <c r="LJ485" s="29"/>
      <c r="LK485" s="29"/>
      <c r="LL485" s="29"/>
      <c r="LM485" s="29"/>
      <c r="LN485" s="29"/>
      <c r="LO485" s="29"/>
      <c r="LP485" s="29"/>
      <c r="LQ485" s="29"/>
      <c r="LR485" s="29"/>
      <c r="LS485" s="29"/>
      <c r="LT485" s="29"/>
      <c r="LU485" s="29"/>
      <c r="LV485" s="29"/>
      <c r="LW485" s="29"/>
      <c r="LX485" s="29"/>
      <c r="LY485" s="29"/>
      <c r="LZ485" s="29"/>
      <c r="MA485" s="29"/>
      <c r="MB485" s="29"/>
      <c r="MC485" s="29"/>
      <c r="MD485" s="29"/>
      <c r="ME485" s="29"/>
      <c r="MF485" s="29"/>
      <c r="MG485" s="29"/>
      <c r="MH485" s="29"/>
      <c r="MI485" s="29"/>
      <c r="MJ485" s="29"/>
      <c r="MK485" s="29"/>
      <c r="ML485" s="29"/>
      <c r="MM485" s="29"/>
      <c r="MN485" s="29"/>
      <c r="MO485" s="29"/>
      <c r="MP485" s="29"/>
      <c r="MQ485" s="29"/>
      <c r="MR485" s="29"/>
      <c r="MS485" s="29"/>
      <c r="MT485" s="29"/>
      <c r="MU485" s="29"/>
      <c r="MV485" s="29"/>
      <c r="MW485" s="29"/>
      <c r="MX485" s="29"/>
      <c r="MY485" s="29"/>
      <c r="MZ485" s="29"/>
      <c r="NA485" s="29"/>
      <c r="NB485" s="29"/>
      <c r="NC485" s="29"/>
      <c r="ND485" s="29"/>
      <c r="NE485" s="29"/>
      <c r="NF485" s="29"/>
      <c r="NG485" s="29"/>
      <c r="NH485" s="29"/>
      <c r="NI485" s="29"/>
      <c r="NJ485" s="29"/>
      <c r="NK485" s="29"/>
      <c r="NL485" s="29"/>
      <c r="NM485" s="29"/>
      <c r="NN485" s="29"/>
      <c r="NO485" s="29"/>
      <c r="NP485" s="29"/>
      <c r="NQ485" s="29"/>
      <c r="NR485" s="29"/>
      <c r="NS485" s="29"/>
      <c r="NT485" s="29"/>
      <c r="NU485" s="29"/>
      <c r="NV485" s="29"/>
      <c r="NW485" s="29"/>
      <c r="NX485" s="29"/>
      <c r="NY485" s="29"/>
      <c r="NZ485" s="29"/>
      <c r="OA485" s="29"/>
      <c r="OB485" s="29"/>
      <c r="OC485" s="29"/>
      <c r="OD485" s="29"/>
      <c r="OE485" s="29"/>
      <c r="OF485" s="29"/>
      <c r="OG485" s="29"/>
      <c r="OH485" s="29"/>
      <c r="OI485" s="29"/>
      <c r="OJ485" s="29"/>
      <c r="OK485" s="29"/>
      <c r="OL485" s="29"/>
      <c r="OM485" s="29"/>
      <c r="ON485" s="29"/>
      <c r="OO485" s="29"/>
      <c r="OP485" s="29"/>
      <c r="OQ485" s="29"/>
      <c r="OR485" s="29"/>
      <c r="OS485" s="29"/>
      <c r="OT485" s="29"/>
      <c r="OU485" s="29"/>
      <c r="OV485" s="29"/>
      <c r="OW485" s="29"/>
      <c r="OX485" s="29"/>
      <c r="OY485" s="29"/>
      <c r="OZ485" s="29"/>
      <c r="PA485" s="29"/>
      <c r="PB485" s="29"/>
      <c r="PC485" s="29"/>
      <c r="PD485" s="29"/>
      <c r="PE485" s="29"/>
      <c r="PF485" s="29"/>
      <c r="PG485" s="29"/>
      <c r="PH485" s="29"/>
      <c r="PI485" s="29"/>
      <c r="PJ485" s="29"/>
      <c r="PK485" s="29"/>
      <c r="PL485" s="29"/>
      <c r="PM485" s="29"/>
      <c r="PN485" s="29"/>
      <c r="PO485" s="29"/>
      <c r="PP485" s="29"/>
      <c r="PQ485" s="29"/>
      <c r="PR485" s="29"/>
      <c r="PS485" s="29"/>
      <c r="PT485" s="29"/>
      <c r="PU485" s="29"/>
      <c r="PV485" s="29"/>
      <c r="PW485" s="29"/>
      <c r="PX485" s="29"/>
      <c r="PY485" s="29"/>
      <c r="PZ485" s="29"/>
      <c r="QA485" s="29"/>
      <c r="QB485" s="29"/>
      <c r="QC485" s="29"/>
      <c r="QD485" s="29"/>
      <c r="QE485" s="29"/>
      <c r="QF485" s="29"/>
      <c r="QG485" s="29"/>
      <c r="QH485" s="29"/>
      <c r="QI485" s="29"/>
      <c r="QJ485" s="29"/>
      <c r="QK485" s="29"/>
      <c r="QL485" s="29"/>
      <c r="QM485" s="29"/>
      <c r="QN485" s="29"/>
      <c r="QO485" s="29"/>
      <c r="QP485" s="29"/>
      <c r="QQ485" s="29"/>
      <c r="QR485" s="29"/>
      <c r="QS485" s="29"/>
      <c r="QT485" s="29"/>
      <c r="QU485" s="29"/>
      <c r="QV485" s="29"/>
      <c r="QW485" s="29"/>
      <c r="QX485" s="29"/>
      <c r="QY485" s="29"/>
      <c r="QZ485" s="29"/>
      <c r="RA485" s="29"/>
      <c r="RB485" s="29"/>
      <c r="RC485" s="29"/>
      <c r="RD485" s="29"/>
      <c r="RE485" s="29"/>
      <c r="RF485" s="29"/>
      <c r="RG485" s="29"/>
      <c r="RH485" s="29"/>
      <c r="RI485" s="29"/>
      <c r="RJ485" s="29"/>
      <c r="RK485" s="29"/>
      <c r="RL485" s="29"/>
      <c r="RM485" s="29"/>
      <c r="RN485" s="29"/>
      <c r="RO485" s="29"/>
      <c r="RP485" s="29"/>
      <c r="RQ485" s="29"/>
      <c r="RR485" s="29"/>
      <c r="RS485" s="29"/>
      <c r="RT485" s="29"/>
      <c r="RU485" s="29"/>
      <c r="RV485" s="29"/>
      <c r="RW485" s="29"/>
      <c r="RX485" s="29"/>
      <c r="RY485" s="29"/>
      <c r="RZ485" s="29"/>
      <c r="SA485" s="29"/>
      <c r="SB485" s="29"/>
      <c r="SC485" s="29"/>
      <c r="SD485" s="29"/>
      <c r="SE485" s="29"/>
      <c r="SF485" s="29"/>
      <c r="SG485" s="29"/>
      <c r="SH485" s="29"/>
      <c r="SI485" s="29"/>
      <c r="SJ485" s="29"/>
      <c r="SK485" s="29"/>
      <c r="SL485" s="29"/>
      <c r="SM485" s="29"/>
      <c r="SN485" s="29"/>
      <c r="SO485" s="29"/>
      <c r="SP485" s="29"/>
      <c r="SQ485" s="29"/>
      <c r="SR485" s="29"/>
      <c r="SS485" s="29"/>
      <c r="ST485" s="29"/>
      <c r="SU485" s="29"/>
      <c r="SV485" s="29"/>
      <c r="SW485" s="29"/>
      <c r="SX485" s="29"/>
      <c r="SY485" s="29"/>
      <c r="SZ485" s="29"/>
      <c r="TA485" s="29"/>
      <c r="TB485" s="29"/>
      <c r="TC485" s="29"/>
      <c r="TD485" s="29"/>
      <c r="TE485" s="29"/>
      <c r="TF485" s="29"/>
      <c r="TG485" s="29"/>
      <c r="TH485" s="29"/>
      <c r="TI485" s="29"/>
      <c r="TJ485" s="29"/>
      <c r="TK485" s="29"/>
      <c r="TL485" s="29"/>
      <c r="TM485" s="29"/>
      <c r="TN485" s="29"/>
      <c r="TO485" s="29"/>
      <c r="TP485" s="29"/>
      <c r="TQ485" s="29"/>
      <c r="TR485" s="29"/>
      <c r="TS485" s="29"/>
      <c r="TT485" s="29"/>
      <c r="TU485" s="29"/>
      <c r="TV485" s="29"/>
      <c r="TW485" s="29"/>
      <c r="TX485" s="29"/>
      <c r="TY485" s="29"/>
      <c r="TZ485" s="29"/>
      <c r="UA485" s="29"/>
      <c r="UB485" s="29"/>
      <c r="UC485" s="29"/>
      <c r="UD485" s="29"/>
      <c r="UE485" s="29"/>
      <c r="UF485" s="29"/>
      <c r="UG485" s="29"/>
      <c r="UH485" s="29"/>
      <c r="UI485" s="29"/>
      <c r="UJ485" s="29"/>
      <c r="UK485" s="29"/>
      <c r="UL485" s="29"/>
      <c r="UM485" s="29"/>
      <c r="UN485" s="29"/>
      <c r="UO485" s="29"/>
      <c r="UP485" s="29"/>
      <c r="UQ485" s="29"/>
      <c r="UR485" s="29"/>
      <c r="US485" s="29"/>
      <c r="UT485" s="29"/>
      <c r="UU485" s="29"/>
      <c r="UV485" s="29"/>
      <c r="UW485" s="29"/>
      <c r="UX485" s="29"/>
      <c r="UY485" s="29"/>
      <c r="UZ485" s="29"/>
      <c r="VA485" s="29"/>
      <c r="VB485" s="29"/>
      <c r="VC485" s="29"/>
      <c r="VD485" s="29"/>
      <c r="VE485" s="29"/>
      <c r="VF485" s="29"/>
      <c r="VG485" s="29"/>
      <c r="VH485" s="29"/>
      <c r="VI485" s="29"/>
      <c r="VJ485" s="29"/>
      <c r="VK485" s="29"/>
      <c r="VL485" s="29"/>
      <c r="VM485" s="29"/>
      <c r="VN485" s="29"/>
      <c r="VO485" s="29"/>
      <c r="VP485" s="29"/>
      <c r="VQ485" s="29"/>
      <c r="VR485" s="29"/>
      <c r="VS485" s="29"/>
      <c r="VT485" s="29"/>
      <c r="VU485" s="29"/>
      <c r="VV485" s="29"/>
      <c r="VW485" s="29"/>
      <c r="VX485" s="29"/>
      <c r="VY485" s="29"/>
      <c r="VZ485" s="29"/>
      <c r="WA485" s="29"/>
      <c r="WB485" s="29"/>
      <c r="WC485" s="29"/>
      <c r="WD485" s="29"/>
      <c r="WE485" s="29"/>
      <c r="WF485" s="29"/>
      <c r="WG485" s="29"/>
      <c r="WH485" s="29"/>
      <c r="WI485" s="29"/>
      <c r="WJ485" s="29"/>
      <c r="WK485" s="29"/>
      <c r="WL485" s="29"/>
      <c r="WM485" s="29"/>
      <c r="WN485" s="29"/>
      <c r="WO485" s="29"/>
      <c r="WP485" s="29"/>
      <c r="WQ485" s="29"/>
      <c r="WR485" s="29"/>
      <c r="WS485" s="29"/>
      <c r="WT485" s="29"/>
      <c r="WU485" s="29"/>
      <c r="WV485" s="29"/>
      <c r="WW485" s="29"/>
      <c r="WX485" s="29"/>
      <c r="WY485" s="29"/>
      <c r="WZ485" s="29"/>
      <c r="XA485" s="29"/>
      <c r="XB485" s="29"/>
      <c r="XC485" s="29"/>
      <c r="XD485" s="29"/>
      <c r="XE485" s="29"/>
      <c r="XF485" s="29"/>
      <c r="XG485" s="29"/>
      <c r="XH485" s="29"/>
      <c r="XI485" s="29"/>
      <c r="XJ485" s="29"/>
      <c r="XK485" s="29"/>
      <c r="XL485" s="29"/>
      <c r="XM485" s="29"/>
      <c r="XN485" s="29"/>
      <c r="XO485" s="29"/>
      <c r="XP485" s="29"/>
      <c r="XQ485" s="29"/>
      <c r="XR485" s="29"/>
      <c r="XS485" s="29"/>
      <c r="XT485" s="29"/>
      <c r="XU485" s="29"/>
      <c r="XV485" s="29"/>
      <c r="XW485" s="29"/>
      <c r="XX485" s="29"/>
      <c r="XY485" s="29"/>
      <c r="XZ485" s="29"/>
      <c r="YA485" s="29"/>
      <c r="YB485" s="29"/>
      <c r="YC485" s="29"/>
      <c r="YD485" s="29"/>
      <c r="YE485" s="29"/>
      <c r="YF485" s="29"/>
      <c r="YG485" s="29"/>
      <c r="YH485" s="29"/>
      <c r="YI485" s="29"/>
      <c r="YJ485" s="29"/>
      <c r="YK485" s="29"/>
      <c r="YL485" s="29"/>
      <c r="YM485" s="29"/>
      <c r="YN485" s="29"/>
      <c r="YO485" s="29"/>
      <c r="YP485" s="29"/>
      <c r="YQ485" s="29"/>
      <c r="YR485" s="29"/>
      <c r="YS485" s="29"/>
      <c r="YT485" s="29"/>
      <c r="YU485" s="29"/>
      <c r="YV485" s="29"/>
      <c r="YW485" s="29"/>
      <c r="YX485" s="29"/>
      <c r="YY485" s="29"/>
      <c r="YZ485" s="29"/>
      <c r="ZA485" s="29"/>
      <c r="ZB485" s="29"/>
      <c r="ZC485" s="29"/>
      <c r="ZD485" s="29"/>
      <c r="ZE485" s="29"/>
      <c r="ZF485" s="29"/>
      <c r="ZG485" s="29"/>
      <c r="ZH485" s="29"/>
      <c r="ZI485" s="29"/>
      <c r="ZJ485" s="29"/>
      <c r="ZK485" s="29"/>
      <c r="ZL485" s="29"/>
      <c r="ZM485" s="29"/>
      <c r="ZN485" s="29"/>
      <c r="ZO485" s="29"/>
      <c r="ZP485" s="29"/>
      <c r="ZQ485" s="29"/>
      <c r="ZR485" s="29"/>
      <c r="ZS485" s="29"/>
      <c r="ZT485" s="29"/>
      <c r="ZU485" s="29"/>
      <c r="ZV485" s="29"/>
      <c r="ZW485" s="29"/>
      <c r="ZX485" s="29"/>
      <c r="ZY485" s="29"/>
      <c r="ZZ485" s="29"/>
      <c r="AAA485" s="29"/>
      <c r="AAB485" s="29"/>
      <c r="AAC485" s="29"/>
      <c r="AAD485" s="29"/>
      <c r="AAE485" s="29"/>
      <c r="AAF485" s="29"/>
      <c r="AAG485" s="29"/>
      <c r="AAH485" s="29"/>
      <c r="AAI485" s="29"/>
      <c r="AAJ485" s="29"/>
      <c r="AAK485" s="29"/>
      <c r="AAL485" s="29"/>
      <c r="AAM485" s="29"/>
      <c r="AAN485" s="29"/>
      <c r="AAO485" s="29"/>
      <c r="AAP485" s="29"/>
      <c r="AAQ485" s="29"/>
      <c r="AAR485" s="29"/>
      <c r="AAS485" s="29"/>
      <c r="AAT485" s="29"/>
      <c r="AAU485" s="29"/>
      <c r="AAV485" s="29"/>
      <c r="AAW485" s="29"/>
      <c r="AAX485" s="29"/>
      <c r="AAY485" s="29"/>
      <c r="AAZ485" s="29"/>
      <c r="ABA485" s="29"/>
      <c r="ABB485" s="29"/>
      <c r="ABC485" s="29"/>
      <c r="ABD485" s="29"/>
      <c r="ABE485" s="29"/>
      <c r="ABF485" s="29"/>
      <c r="ABG485" s="29"/>
      <c r="ABH485" s="29"/>
      <c r="ABI485" s="29"/>
      <c r="ABJ485" s="29"/>
      <c r="ABK485" s="29"/>
      <c r="ABL485" s="29"/>
      <c r="ABM485" s="29"/>
      <c r="ABN485" s="29"/>
      <c r="ABO485" s="29"/>
      <c r="ABP485" s="29"/>
      <c r="ABQ485" s="29"/>
      <c r="ABR485" s="29"/>
      <c r="ABS485" s="29"/>
      <c r="ABT485" s="29"/>
      <c r="ABU485" s="29"/>
      <c r="ABV485" s="29"/>
      <c r="ABW485" s="29"/>
      <c r="ABX485" s="29"/>
      <c r="ABY485" s="29"/>
      <c r="ABZ485" s="29"/>
      <c r="ACA485" s="29"/>
      <c r="ACB485" s="29"/>
      <c r="ACC485" s="29"/>
      <c r="ACD485" s="29"/>
      <c r="ACE485" s="29"/>
      <c r="ACF485" s="29"/>
      <c r="ACG485" s="29"/>
      <c r="ACH485" s="29"/>
      <c r="ACI485" s="29"/>
      <c r="ACJ485" s="29"/>
      <c r="ACK485" s="29"/>
      <c r="ACL485" s="29"/>
      <c r="ACM485" s="29"/>
      <c r="ACN485" s="29"/>
      <c r="ACO485" s="29"/>
      <c r="ACP485" s="29"/>
      <c r="ACQ485" s="29"/>
      <c r="ACR485" s="29"/>
      <c r="ACS485" s="29"/>
      <c r="ACT485" s="29"/>
      <c r="ACU485" s="29"/>
      <c r="ACV485" s="29"/>
      <c r="ACW485" s="29"/>
      <c r="ACX485" s="29"/>
      <c r="ACY485" s="29"/>
      <c r="ACZ485" s="29"/>
      <c r="ADA485" s="29"/>
      <c r="ADB485" s="29"/>
      <c r="ADC485" s="29"/>
      <c r="ADD485" s="29"/>
      <c r="ADE485" s="29"/>
      <c r="ADF485" s="29"/>
      <c r="ADG485" s="29"/>
      <c r="ADH485" s="29"/>
      <c r="ADI485" s="29"/>
      <c r="ADJ485" s="29"/>
      <c r="ADK485" s="29"/>
      <c r="ADL485" s="29"/>
      <c r="ADM485" s="29"/>
      <c r="ADN485" s="29"/>
      <c r="ADO485" s="29"/>
      <c r="ADP485" s="29"/>
      <c r="ADQ485" s="29"/>
      <c r="ADR485" s="29"/>
      <c r="ADS485" s="29"/>
      <c r="ADT485" s="29"/>
      <c r="ADU485" s="29"/>
      <c r="ADV485" s="29"/>
      <c r="ADW485" s="29"/>
      <c r="ADX485" s="29"/>
      <c r="ADY485" s="29"/>
      <c r="ADZ485" s="29"/>
      <c r="AEA485" s="29"/>
      <c r="AEB485" s="29"/>
      <c r="AEC485" s="29"/>
      <c r="AED485" s="29"/>
      <c r="AEE485" s="29"/>
      <c r="AEF485" s="29"/>
      <c r="AEG485" s="29"/>
      <c r="AEH485" s="29"/>
      <c r="AEI485" s="29"/>
      <c r="AEJ485" s="29"/>
      <c r="AEK485" s="29"/>
      <c r="AEL485" s="29"/>
      <c r="AEM485" s="29"/>
      <c r="AEN485" s="29"/>
      <c r="AEO485" s="29"/>
      <c r="AEP485" s="29"/>
      <c r="AEQ485" s="29"/>
      <c r="AER485" s="29"/>
      <c r="AES485" s="29"/>
      <c r="AET485" s="29"/>
      <c r="AEU485" s="29"/>
      <c r="AEV485" s="29"/>
      <c r="AEW485" s="29"/>
      <c r="AEX485" s="29"/>
      <c r="AEY485" s="29"/>
      <c r="AEZ485" s="29"/>
      <c r="AFA485" s="29"/>
      <c r="AFB485" s="29"/>
      <c r="AFC485" s="29"/>
      <c r="AFD485" s="29"/>
      <c r="AFE485" s="29"/>
      <c r="AFF485" s="29"/>
      <c r="AFG485" s="29"/>
      <c r="AFH485" s="29"/>
      <c r="AFI485" s="29"/>
      <c r="AFJ485" s="29"/>
      <c r="AFK485" s="29"/>
      <c r="AFL485" s="29"/>
      <c r="AFM485" s="29"/>
      <c r="AFN485" s="29"/>
      <c r="AFO485" s="29"/>
      <c r="AFP485" s="29"/>
      <c r="AFQ485" s="29"/>
      <c r="AFR485" s="29"/>
      <c r="AFS485" s="29"/>
      <c r="AFT485" s="29"/>
      <c r="AFU485" s="29"/>
      <c r="AFV485" s="29"/>
      <c r="AFW485" s="29"/>
      <c r="AFX485" s="29"/>
      <c r="AFY485" s="29"/>
      <c r="AFZ485" s="29"/>
      <c r="AGA485" s="29"/>
      <c r="AGB485" s="29"/>
      <c r="AGC485" s="29"/>
      <c r="AGD485" s="29"/>
      <c r="AGE485" s="29"/>
      <c r="AGF485" s="29"/>
      <c r="AGG485" s="29"/>
      <c r="AGH485" s="29"/>
      <c r="AGI485" s="29"/>
      <c r="AGJ485" s="29"/>
      <c r="AGK485" s="29"/>
      <c r="AGL485" s="29"/>
      <c r="AGM485" s="29"/>
      <c r="AGN485" s="29"/>
      <c r="AGO485" s="29"/>
      <c r="AGP485" s="29"/>
      <c r="AGQ485" s="29"/>
      <c r="AGR485" s="29"/>
      <c r="AGS485" s="29"/>
      <c r="AGT485" s="29"/>
      <c r="AGU485" s="29"/>
      <c r="AGV485" s="29"/>
      <c r="AGW485" s="29"/>
      <c r="AGX485" s="29"/>
      <c r="AGY485" s="29"/>
      <c r="AGZ485" s="29"/>
      <c r="AHA485" s="29"/>
      <c r="AHB485" s="29"/>
      <c r="AHC485" s="29"/>
      <c r="AHD485" s="29"/>
      <c r="AHE485" s="29"/>
      <c r="AHF485" s="29"/>
      <c r="AHG485" s="29"/>
      <c r="AHH485" s="29"/>
      <c r="AHI485" s="29"/>
      <c r="AHJ485" s="29"/>
      <c r="AHK485" s="29"/>
      <c r="AHL485" s="29"/>
      <c r="AHM485" s="29"/>
      <c r="AHN485" s="29"/>
      <c r="AHO485" s="29"/>
      <c r="AHP485" s="29"/>
      <c r="AHQ485" s="29"/>
      <c r="AHR485" s="29"/>
      <c r="AHS485" s="29"/>
      <c r="AHT485" s="29"/>
      <c r="AHU485" s="29"/>
      <c r="AHV485" s="29"/>
      <c r="AHW485" s="29"/>
      <c r="AHX485" s="29"/>
      <c r="AHY485" s="29"/>
      <c r="AHZ485" s="29"/>
      <c r="AIA485" s="29"/>
      <c r="AIB485" s="29"/>
      <c r="AIC485" s="29"/>
      <c r="AID485" s="29"/>
      <c r="AIE485" s="29"/>
      <c r="AIF485" s="29"/>
      <c r="AIG485" s="29"/>
      <c r="AIH485" s="29"/>
      <c r="AII485" s="29"/>
      <c r="AIJ485" s="29"/>
      <c r="AIK485" s="29"/>
      <c r="AIL485" s="29"/>
      <c r="AIM485" s="29"/>
      <c r="AIN485" s="29"/>
      <c r="AIO485" s="29"/>
      <c r="AIP485" s="29"/>
      <c r="AIQ485" s="29"/>
      <c r="AIR485" s="29"/>
      <c r="AIS485" s="29"/>
      <c r="AIT485" s="29"/>
      <c r="AIU485" s="29"/>
      <c r="AIV485" s="29"/>
      <c r="AIW485" s="29"/>
      <c r="AIX485" s="29"/>
      <c r="AIY485" s="29"/>
      <c r="AIZ485" s="29"/>
      <c r="AJA485" s="29"/>
      <c r="AJB485" s="29"/>
      <c r="AJC485" s="29"/>
      <c r="AJD485" s="29"/>
      <c r="AJE485" s="29"/>
      <c r="AJF485" s="29"/>
      <c r="AJG485" s="29"/>
      <c r="AJH485" s="29"/>
      <c r="AJI485" s="29"/>
      <c r="AJJ485" s="29"/>
      <c r="AJK485" s="29"/>
      <c r="AJL485" s="29"/>
      <c r="AJM485" s="29"/>
      <c r="AJN485" s="29"/>
      <c r="AJO485" s="29"/>
      <c r="AJP485" s="29"/>
      <c r="AJQ485" s="29"/>
      <c r="AJR485" s="29"/>
      <c r="AJS485" s="29"/>
      <c r="AJT485" s="29"/>
      <c r="AJU485" s="29"/>
      <c r="AJV485" s="29"/>
      <c r="AJW485" s="29"/>
      <c r="AJX485" s="29"/>
      <c r="AJY485" s="29"/>
      <c r="AJZ485" s="29"/>
      <c r="AKA485" s="29"/>
      <c r="AKB485" s="29"/>
      <c r="AKC485" s="29"/>
      <c r="AKD485" s="29"/>
      <c r="AKE485" s="29"/>
      <c r="AKF485" s="29"/>
      <c r="AKG485" s="29"/>
      <c r="AKH485" s="29"/>
      <c r="AKI485" s="29"/>
      <c r="AKJ485" s="29"/>
      <c r="AKK485" s="29"/>
      <c r="AKL485" s="29"/>
      <c r="AKM485" s="29"/>
      <c r="AKN485" s="29"/>
      <c r="AKO485" s="29"/>
      <c r="AKP485" s="29"/>
      <c r="AKQ485" s="29"/>
      <c r="AKR485" s="29"/>
      <c r="AKS485" s="29"/>
      <c r="AKT485" s="29"/>
      <c r="AKU485" s="29"/>
      <c r="AKV485" s="29"/>
      <c r="AKW485" s="29"/>
      <c r="AKX485" s="29"/>
      <c r="AKY485" s="29"/>
      <c r="AKZ485" s="29"/>
      <c r="ALA485" s="29"/>
      <c r="ALB485" s="29"/>
      <c r="ALC485" s="29"/>
      <c r="ALD485" s="29"/>
      <c r="ALE485" s="29"/>
      <c r="ALF485" s="29"/>
      <c r="ALG485" s="29"/>
      <c r="ALH485" s="29"/>
      <c r="ALI485" s="29"/>
      <c r="ALJ485" s="29"/>
      <c r="ALK485" s="29"/>
      <c r="ALL485" s="29"/>
      <c r="ALM485" s="29"/>
      <c r="ALN485" s="29"/>
      <c r="ALO485" s="29"/>
      <c r="ALP485" s="29"/>
      <c r="ALQ485" s="29"/>
      <c r="ALR485" s="29"/>
      <c r="ALS485" s="29"/>
      <c r="ALT485" s="29"/>
      <c r="ALU485" s="29"/>
      <c r="ALV485" s="29"/>
      <c r="ALW485" s="29"/>
      <c r="ALX485" s="29"/>
      <c r="ALY485" s="29"/>
      <c r="ALZ485" s="29"/>
      <c r="AMA485" s="29"/>
      <c r="AMB485" s="29"/>
      <c r="AMC485" s="29"/>
      <c r="AMD485" s="29"/>
      <c r="AME485" s="29"/>
      <c r="AMF485" s="29"/>
      <c r="AMG485" s="29"/>
      <c r="AMH485" s="29"/>
      <c r="AMI485" s="29"/>
      <c r="AMJ485" s="29"/>
    </row>
    <row r="486" spans="1:1024" s="45" customFormat="1" ht="59.25" customHeight="1">
      <c r="A486" s="451"/>
      <c r="B486" s="453"/>
      <c r="C486" s="390"/>
      <c r="D486" s="488" t="s">
        <v>441</v>
      </c>
      <c r="E486" s="473" t="s">
        <v>127</v>
      </c>
      <c r="F486" s="357">
        <v>50</v>
      </c>
      <c r="G486" s="470" t="s">
        <v>43</v>
      </c>
      <c r="H486" s="359" t="s">
        <v>216</v>
      </c>
      <c r="I486" s="352" t="s">
        <v>998</v>
      </c>
      <c r="J486" s="359" t="s">
        <v>183</v>
      </c>
      <c r="K486" s="470" t="s">
        <v>47</v>
      </c>
      <c r="L486" s="355">
        <v>50</v>
      </c>
      <c r="M486" s="355" t="s">
        <v>43</v>
      </c>
      <c r="N486" s="355" t="s">
        <v>47</v>
      </c>
      <c r="O486" s="355" t="s">
        <v>47</v>
      </c>
      <c r="P486" s="355" t="s">
        <v>47</v>
      </c>
      <c r="Q486" s="355" t="s">
        <v>42</v>
      </c>
      <c r="R486" s="355">
        <v>50</v>
      </c>
      <c r="S486" s="470" t="s">
        <v>47</v>
      </c>
      <c r="T486" s="470">
        <v>0</v>
      </c>
      <c r="U486" s="355"/>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c r="CA486" s="29"/>
      <c r="CB486" s="29"/>
      <c r="CC486" s="29"/>
      <c r="CD486" s="29"/>
      <c r="CE486" s="29"/>
      <c r="CF486" s="29"/>
      <c r="CG486" s="29"/>
      <c r="CH486" s="29"/>
      <c r="CI486" s="29"/>
      <c r="CJ486" s="29"/>
      <c r="CK486" s="29"/>
      <c r="CL486" s="29"/>
      <c r="CM486" s="29"/>
      <c r="CN486" s="29"/>
      <c r="CO486" s="29"/>
      <c r="CP486" s="29"/>
      <c r="CQ486" s="29"/>
      <c r="CR486" s="29"/>
      <c r="CS486" s="29"/>
      <c r="CT486" s="29"/>
      <c r="CU486" s="29"/>
      <c r="CV486" s="29"/>
      <c r="CW486" s="29"/>
      <c r="CX486" s="29"/>
      <c r="CY486" s="29"/>
      <c r="CZ486" s="29"/>
      <c r="DA486" s="29"/>
      <c r="DB486" s="29"/>
      <c r="DC486" s="29"/>
      <c r="DD486" s="29"/>
      <c r="DE486" s="29"/>
      <c r="DF486" s="29"/>
      <c r="DG486" s="29"/>
      <c r="DH486" s="29"/>
      <c r="DI486" s="29"/>
      <c r="DJ486" s="29"/>
      <c r="DK486" s="29"/>
      <c r="DL486" s="29"/>
      <c r="DM486" s="29"/>
      <c r="DN486" s="29"/>
      <c r="DO486" s="29"/>
      <c r="DP486" s="29"/>
      <c r="DQ486" s="29"/>
      <c r="DR486" s="29"/>
      <c r="DS486" s="29"/>
      <c r="DT486" s="29"/>
      <c r="DU486" s="29"/>
      <c r="DV486" s="29"/>
      <c r="DW486" s="29"/>
      <c r="DX486" s="29"/>
      <c r="DY486" s="29"/>
      <c r="DZ486" s="29"/>
      <c r="EA486" s="29"/>
      <c r="EB486" s="29"/>
      <c r="EC486" s="29"/>
      <c r="ED486" s="29"/>
      <c r="EE486" s="29"/>
      <c r="EF486" s="29"/>
      <c r="EG486" s="29"/>
      <c r="EH486" s="29"/>
      <c r="EI486" s="29"/>
      <c r="EJ486" s="29"/>
      <c r="EK486" s="29"/>
      <c r="EL486" s="29"/>
      <c r="EM486" s="29"/>
      <c r="EN486" s="29"/>
      <c r="EO486" s="29"/>
      <c r="EP486" s="29"/>
      <c r="EQ486" s="29"/>
      <c r="ER486" s="29"/>
      <c r="ES486" s="29"/>
      <c r="ET486" s="29"/>
      <c r="EU486" s="29"/>
      <c r="EV486" s="29"/>
      <c r="EW486" s="29"/>
      <c r="EX486" s="29"/>
      <c r="EY486" s="29"/>
      <c r="EZ486" s="29"/>
      <c r="FA486" s="29"/>
      <c r="FB486" s="29"/>
      <c r="FC486" s="29"/>
      <c r="FD486" s="29"/>
      <c r="FE486" s="29"/>
      <c r="FF486" s="29"/>
      <c r="FG486" s="29"/>
      <c r="FH486" s="29"/>
      <c r="FI486" s="29"/>
      <c r="FJ486" s="29"/>
      <c r="FK486" s="29"/>
      <c r="FL486" s="29"/>
      <c r="FM486" s="29"/>
      <c r="FN486" s="29"/>
      <c r="FO486" s="29"/>
      <c r="FP486" s="29"/>
      <c r="FQ486" s="29"/>
      <c r="FR486" s="29"/>
      <c r="FS486" s="29"/>
      <c r="FT486" s="29"/>
      <c r="FU486" s="29"/>
      <c r="FV486" s="29"/>
      <c r="FW486" s="29"/>
      <c r="FX486" s="29"/>
      <c r="FY486" s="29"/>
      <c r="FZ486" s="29"/>
      <c r="GA486" s="29"/>
      <c r="GB486" s="29"/>
      <c r="GC486" s="29"/>
      <c r="GD486" s="29"/>
      <c r="GE486" s="29"/>
      <c r="GF486" s="29"/>
      <c r="GG486" s="29"/>
      <c r="GH486" s="29"/>
      <c r="GI486" s="29"/>
      <c r="GJ486" s="29"/>
      <c r="GK486" s="29"/>
      <c r="GL486" s="29"/>
      <c r="GM486" s="29"/>
      <c r="GN486" s="29"/>
      <c r="GO486" s="29"/>
      <c r="GP486" s="29"/>
      <c r="GQ486" s="29"/>
      <c r="GR486" s="29"/>
      <c r="GS486" s="29"/>
      <c r="GT486" s="29"/>
      <c r="GU486" s="29"/>
      <c r="GV486" s="29"/>
      <c r="GW486" s="29"/>
      <c r="GX486" s="29"/>
      <c r="GY486" s="29"/>
      <c r="GZ486" s="29"/>
      <c r="HA486" s="29"/>
      <c r="HB486" s="29"/>
      <c r="HC486" s="29"/>
      <c r="HD486" s="29"/>
      <c r="HE486" s="29"/>
      <c r="HF486" s="29"/>
      <c r="HG486" s="29"/>
      <c r="HH486" s="29"/>
      <c r="HI486" s="29"/>
      <c r="HJ486" s="29"/>
      <c r="HK486" s="29"/>
      <c r="HL486" s="29"/>
      <c r="HM486" s="29"/>
      <c r="HN486" s="29"/>
      <c r="HO486" s="29"/>
      <c r="HP486" s="29"/>
      <c r="HQ486" s="29"/>
      <c r="HR486" s="29"/>
      <c r="HS486" s="29"/>
      <c r="HT486" s="29"/>
      <c r="HU486" s="29"/>
      <c r="HV486" s="29"/>
      <c r="HW486" s="29"/>
      <c r="HX486" s="29"/>
      <c r="HY486" s="29"/>
      <c r="HZ486" s="29"/>
      <c r="IA486" s="29"/>
      <c r="IB486" s="29"/>
      <c r="IC486" s="29"/>
      <c r="ID486" s="29"/>
      <c r="IE486" s="29"/>
      <c r="IF486" s="29"/>
      <c r="IG486" s="29"/>
      <c r="IH486" s="29"/>
      <c r="II486" s="29"/>
      <c r="IJ486" s="29"/>
      <c r="IK486" s="29"/>
      <c r="IL486" s="29"/>
      <c r="IM486" s="29"/>
      <c r="IN486" s="29"/>
      <c r="IO486" s="29"/>
      <c r="IP486" s="29"/>
      <c r="IQ486" s="29"/>
      <c r="IR486" s="29"/>
      <c r="IS486" s="29"/>
      <c r="IT486" s="29"/>
      <c r="IU486" s="29"/>
      <c r="IV486" s="29"/>
      <c r="IW486" s="29"/>
      <c r="IX486" s="29"/>
      <c r="IY486" s="29"/>
      <c r="IZ486" s="29"/>
      <c r="JA486" s="29"/>
      <c r="JB486" s="29"/>
      <c r="JC486" s="29"/>
      <c r="JD486" s="29"/>
      <c r="JE486" s="29"/>
      <c r="JF486" s="29"/>
      <c r="JG486" s="29"/>
      <c r="JH486" s="29"/>
      <c r="JI486" s="29"/>
      <c r="JJ486" s="29"/>
      <c r="JK486" s="29"/>
      <c r="JL486" s="29"/>
      <c r="JM486" s="29"/>
      <c r="JN486" s="29"/>
      <c r="JO486" s="29"/>
      <c r="JP486" s="29"/>
      <c r="JQ486" s="29"/>
      <c r="JR486" s="29"/>
      <c r="JS486" s="29"/>
      <c r="JT486" s="29"/>
      <c r="JU486" s="29"/>
      <c r="JV486" s="29"/>
      <c r="JW486" s="29"/>
      <c r="JX486" s="29"/>
      <c r="JY486" s="29"/>
      <c r="JZ486" s="29"/>
      <c r="KA486" s="29"/>
      <c r="KB486" s="29"/>
      <c r="KC486" s="29"/>
      <c r="KD486" s="29"/>
      <c r="KE486" s="29"/>
      <c r="KF486" s="29"/>
      <c r="KG486" s="29"/>
      <c r="KH486" s="29"/>
      <c r="KI486" s="29"/>
      <c r="KJ486" s="29"/>
      <c r="KK486" s="29"/>
      <c r="KL486" s="29"/>
      <c r="KM486" s="29"/>
      <c r="KN486" s="29"/>
      <c r="KO486" s="29"/>
      <c r="KP486" s="29"/>
      <c r="KQ486" s="29"/>
      <c r="KR486" s="29"/>
      <c r="KS486" s="29"/>
      <c r="KT486" s="29"/>
      <c r="KU486" s="29"/>
      <c r="KV486" s="29"/>
      <c r="KW486" s="29"/>
      <c r="KX486" s="29"/>
      <c r="KY486" s="29"/>
      <c r="KZ486" s="29"/>
      <c r="LA486" s="29"/>
      <c r="LB486" s="29"/>
      <c r="LC486" s="29"/>
      <c r="LD486" s="29"/>
      <c r="LE486" s="29"/>
      <c r="LF486" s="29"/>
      <c r="LG486" s="29"/>
      <c r="LH486" s="29"/>
      <c r="LI486" s="29"/>
      <c r="LJ486" s="29"/>
      <c r="LK486" s="29"/>
      <c r="LL486" s="29"/>
      <c r="LM486" s="29"/>
      <c r="LN486" s="29"/>
      <c r="LO486" s="29"/>
      <c r="LP486" s="29"/>
      <c r="LQ486" s="29"/>
      <c r="LR486" s="29"/>
      <c r="LS486" s="29"/>
      <c r="LT486" s="29"/>
      <c r="LU486" s="29"/>
      <c r="LV486" s="29"/>
      <c r="LW486" s="29"/>
      <c r="LX486" s="29"/>
      <c r="LY486" s="29"/>
      <c r="LZ486" s="29"/>
      <c r="MA486" s="29"/>
      <c r="MB486" s="29"/>
      <c r="MC486" s="29"/>
      <c r="MD486" s="29"/>
      <c r="ME486" s="29"/>
      <c r="MF486" s="29"/>
      <c r="MG486" s="29"/>
      <c r="MH486" s="29"/>
      <c r="MI486" s="29"/>
      <c r="MJ486" s="29"/>
      <c r="MK486" s="29"/>
      <c r="ML486" s="29"/>
      <c r="MM486" s="29"/>
      <c r="MN486" s="29"/>
      <c r="MO486" s="29"/>
      <c r="MP486" s="29"/>
      <c r="MQ486" s="29"/>
      <c r="MR486" s="29"/>
      <c r="MS486" s="29"/>
      <c r="MT486" s="29"/>
      <c r="MU486" s="29"/>
      <c r="MV486" s="29"/>
      <c r="MW486" s="29"/>
      <c r="MX486" s="29"/>
      <c r="MY486" s="29"/>
      <c r="MZ486" s="29"/>
      <c r="NA486" s="29"/>
      <c r="NB486" s="29"/>
      <c r="NC486" s="29"/>
      <c r="ND486" s="29"/>
      <c r="NE486" s="29"/>
      <c r="NF486" s="29"/>
      <c r="NG486" s="29"/>
      <c r="NH486" s="29"/>
      <c r="NI486" s="29"/>
      <c r="NJ486" s="29"/>
      <c r="NK486" s="29"/>
      <c r="NL486" s="29"/>
      <c r="NM486" s="29"/>
      <c r="NN486" s="29"/>
      <c r="NO486" s="29"/>
      <c r="NP486" s="29"/>
      <c r="NQ486" s="29"/>
      <c r="NR486" s="29"/>
      <c r="NS486" s="29"/>
      <c r="NT486" s="29"/>
      <c r="NU486" s="29"/>
      <c r="NV486" s="29"/>
      <c r="NW486" s="29"/>
      <c r="NX486" s="29"/>
      <c r="NY486" s="29"/>
      <c r="NZ486" s="29"/>
      <c r="OA486" s="29"/>
      <c r="OB486" s="29"/>
      <c r="OC486" s="29"/>
      <c r="OD486" s="29"/>
      <c r="OE486" s="29"/>
      <c r="OF486" s="29"/>
      <c r="OG486" s="29"/>
      <c r="OH486" s="29"/>
      <c r="OI486" s="29"/>
      <c r="OJ486" s="29"/>
      <c r="OK486" s="29"/>
      <c r="OL486" s="29"/>
      <c r="OM486" s="29"/>
      <c r="ON486" s="29"/>
      <c r="OO486" s="29"/>
      <c r="OP486" s="29"/>
      <c r="OQ486" s="29"/>
      <c r="OR486" s="29"/>
      <c r="OS486" s="29"/>
      <c r="OT486" s="29"/>
      <c r="OU486" s="29"/>
      <c r="OV486" s="29"/>
      <c r="OW486" s="29"/>
      <c r="OX486" s="29"/>
      <c r="OY486" s="29"/>
      <c r="OZ486" s="29"/>
      <c r="PA486" s="29"/>
      <c r="PB486" s="29"/>
      <c r="PC486" s="29"/>
      <c r="PD486" s="29"/>
      <c r="PE486" s="29"/>
      <c r="PF486" s="29"/>
      <c r="PG486" s="29"/>
      <c r="PH486" s="29"/>
      <c r="PI486" s="29"/>
      <c r="PJ486" s="29"/>
      <c r="PK486" s="29"/>
      <c r="PL486" s="29"/>
      <c r="PM486" s="29"/>
      <c r="PN486" s="29"/>
      <c r="PO486" s="29"/>
      <c r="PP486" s="29"/>
      <c r="PQ486" s="29"/>
      <c r="PR486" s="29"/>
      <c r="PS486" s="29"/>
      <c r="PT486" s="29"/>
      <c r="PU486" s="29"/>
      <c r="PV486" s="29"/>
      <c r="PW486" s="29"/>
      <c r="PX486" s="29"/>
      <c r="PY486" s="29"/>
      <c r="PZ486" s="29"/>
      <c r="QA486" s="29"/>
      <c r="QB486" s="29"/>
      <c r="QC486" s="29"/>
      <c r="QD486" s="29"/>
      <c r="QE486" s="29"/>
      <c r="QF486" s="29"/>
      <c r="QG486" s="29"/>
      <c r="QH486" s="29"/>
      <c r="QI486" s="29"/>
      <c r="QJ486" s="29"/>
      <c r="QK486" s="29"/>
      <c r="QL486" s="29"/>
      <c r="QM486" s="29"/>
      <c r="QN486" s="29"/>
      <c r="QO486" s="29"/>
      <c r="QP486" s="29"/>
      <c r="QQ486" s="29"/>
      <c r="QR486" s="29"/>
      <c r="QS486" s="29"/>
      <c r="QT486" s="29"/>
      <c r="QU486" s="29"/>
      <c r="QV486" s="29"/>
      <c r="QW486" s="29"/>
      <c r="QX486" s="29"/>
      <c r="QY486" s="29"/>
      <c r="QZ486" s="29"/>
      <c r="RA486" s="29"/>
      <c r="RB486" s="29"/>
      <c r="RC486" s="29"/>
      <c r="RD486" s="29"/>
      <c r="RE486" s="29"/>
      <c r="RF486" s="29"/>
      <c r="RG486" s="29"/>
      <c r="RH486" s="29"/>
      <c r="RI486" s="29"/>
      <c r="RJ486" s="29"/>
      <c r="RK486" s="29"/>
      <c r="RL486" s="29"/>
      <c r="RM486" s="29"/>
      <c r="RN486" s="29"/>
      <c r="RO486" s="29"/>
      <c r="RP486" s="29"/>
      <c r="RQ486" s="29"/>
      <c r="RR486" s="29"/>
      <c r="RS486" s="29"/>
      <c r="RT486" s="29"/>
      <c r="RU486" s="29"/>
      <c r="RV486" s="29"/>
      <c r="RW486" s="29"/>
      <c r="RX486" s="29"/>
      <c r="RY486" s="29"/>
      <c r="RZ486" s="29"/>
      <c r="SA486" s="29"/>
      <c r="SB486" s="29"/>
      <c r="SC486" s="29"/>
      <c r="SD486" s="29"/>
      <c r="SE486" s="29"/>
      <c r="SF486" s="29"/>
      <c r="SG486" s="29"/>
      <c r="SH486" s="29"/>
      <c r="SI486" s="29"/>
      <c r="SJ486" s="29"/>
      <c r="SK486" s="29"/>
      <c r="SL486" s="29"/>
      <c r="SM486" s="29"/>
      <c r="SN486" s="29"/>
      <c r="SO486" s="29"/>
      <c r="SP486" s="29"/>
      <c r="SQ486" s="29"/>
      <c r="SR486" s="29"/>
      <c r="SS486" s="29"/>
      <c r="ST486" s="29"/>
      <c r="SU486" s="29"/>
      <c r="SV486" s="29"/>
      <c r="SW486" s="29"/>
      <c r="SX486" s="29"/>
      <c r="SY486" s="29"/>
      <c r="SZ486" s="29"/>
      <c r="TA486" s="29"/>
      <c r="TB486" s="29"/>
      <c r="TC486" s="29"/>
      <c r="TD486" s="29"/>
      <c r="TE486" s="29"/>
      <c r="TF486" s="29"/>
      <c r="TG486" s="29"/>
      <c r="TH486" s="29"/>
      <c r="TI486" s="29"/>
      <c r="TJ486" s="29"/>
      <c r="TK486" s="29"/>
      <c r="TL486" s="29"/>
      <c r="TM486" s="29"/>
      <c r="TN486" s="29"/>
      <c r="TO486" s="29"/>
      <c r="TP486" s="29"/>
      <c r="TQ486" s="29"/>
      <c r="TR486" s="29"/>
      <c r="TS486" s="29"/>
      <c r="TT486" s="29"/>
      <c r="TU486" s="29"/>
      <c r="TV486" s="29"/>
      <c r="TW486" s="29"/>
      <c r="TX486" s="29"/>
      <c r="TY486" s="29"/>
      <c r="TZ486" s="29"/>
      <c r="UA486" s="29"/>
      <c r="UB486" s="29"/>
      <c r="UC486" s="29"/>
      <c r="UD486" s="29"/>
      <c r="UE486" s="29"/>
      <c r="UF486" s="29"/>
      <c r="UG486" s="29"/>
      <c r="UH486" s="29"/>
      <c r="UI486" s="29"/>
      <c r="UJ486" s="29"/>
      <c r="UK486" s="29"/>
      <c r="UL486" s="29"/>
      <c r="UM486" s="29"/>
      <c r="UN486" s="29"/>
      <c r="UO486" s="29"/>
      <c r="UP486" s="29"/>
      <c r="UQ486" s="29"/>
      <c r="UR486" s="29"/>
      <c r="US486" s="29"/>
      <c r="UT486" s="29"/>
      <c r="UU486" s="29"/>
      <c r="UV486" s="29"/>
      <c r="UW486" s="29"/>
      <c r="UX486" s="29"/>
      <c r="UY486" s="29"/>
      <c r="UZ486" s="29"/>
      <c r="VA486" s="29"/>
      <c r="VB486" s="29"/>
      <c r="VC486" s="29"/>
      <c r="VD486" s="29"/>
      <c r="VE486" s="29"/>
      <c r="VF486" s="29"/>
      <c r="VG486" s="29"/>
      <c r="VH486" s="29"/>
      <c r="VI486" s="29"/>
      <c r="VJ486" s="29"/>
      <c r="VK486" s="29"/>
      <c r="VL486" s="29"/>
      <c r="VM486" s="29"/>
      <c r="VN486" s="29"/>
      <c r="VO486" s="29"/>
      <c r="VP486" s="29"/>
      <c r="VQ486" s="29"/>
      <c r="VR486" s="29"/>
      <c r="VS486" s="29"/>
      <c r="VT486" s="29"/>
      <c r="VU486" s="29"/>
      <c r="VV486" s="29"/>
      <c r="VW486" s="29"/>
      <c r="VX486" s="29"/>
      <c r="VY486" s="29"/>
      <c r="VZ486" s="29"/>
      <c r="WA486" s="29"/>
      <c r="WB486" s="29"/>
      <c r="WC486" s="29"/>
      <c r="WD486" s="29"/>
      <c r="WE486" s="29"/>
      <c r="WF486" s="29"/>
      <c r="WG486" s="29"/>
      <c r="WH486" s="29"/>
      <c r="WI486" s="29"/>
      <c r="WJ486" s="29"/>
      <c r="WK486" s="29"/>
      <c r="WL486" s="29"/>
      <c r="WM486" s="29"/>
      <c r="WN486" s="29"/>
      <c r="WO486" s="29"/>
      <c r="WP486" s="29"/>
      <c r="WQ486" s="29"/>
      <c r="WR486" s="29"/>
      <c r="WS486" s="29"/>
      <c r="WT486" s="29"/>
      <c r="WU486" s="29"/>
      <c r="WV486" s="29"/>
      <c r="WW486" s="29"/>
      <c r="WX486" s="29"/>
      <c r="WY486" s="29"/>
      <c r="WZ486" s="29"/>
      <c r="XA486" s="29"/>
      <c r="XB486" s="29"/>
      <c r="XC486" s="29"/>
      <c r="XD486" s="29"/>
      <c r="XE486" s="29"/>
      <c r="XF486" s="29"/>
      <c r="XG486" s="29"/>
      <c r="XH486" s="29"/>
      <c r="XI486" s="29"/>
      <c r="XJ486" s="29"/>
      <c r="XK486" s="29"/>
      <c r="XL486" s="29"/>
      <c r="XM486" s="29"/>
      <c r="XN486" s="29"/>
      <c r="XO486" s="29"/>
      <c r="XP486" s="29"/>
      <c r="XQ486" s="29"/>
      <c r="XR486" s="29"/>
      <c r="XS486" s="29"/>
      <c r="XT486" s="29"/>
      <c r="XU486" s="29"/>
      <c r="XV486" s="29"/>
      <c r="XW486" s="29"/>
      <c r="XX486" s="29"/>
      <c r="XY486" s="29"/>
      <c r="XZ486" s="29"/>
      <c r="YA486" s="29"/>
      <c r="YB486" s="29"/>
      <c r="YC486" s="29"/>
      <c r="YD486" s="29"/>
      <c r="YE486" s="29"/>
      <c r="YF486" s="29"/>
      <c r="YG486" s="29"/>
      <c r="YH486" s="29"/>
      <c r="YI486" s="29"/>
      <c r="YJ486" s="29"/>
      <c r="YK486" s="29"/>
      <c r="YL486" s="29"/>
      <c r="YM486" s="29"/>
      <c r="YN486" s="29"/>
      <c r="YO486" s="29"/>
      <c r="YP486" s="29"/>
      <c r="YQ486" s="29"/>
      <c r="YR486" s="29"/>
      <c r="YS486" s="29"/>
      <c r="YT486" s="29"/>
      <c r="YU486" s="29"/>
      <c r="YV486" s="29"/>
      <c r="YW486" s="29"/>
      <c r="YX486" s="29"/>
      <c r="YY486" s="29"/>
      <c r="YZ486" s="29"/>
      <c r="ZA486" s="29"/>
      <c r="ZB486" s="29"/>
      <c r="ZC486" s="29"/>
      <c r="ZD486" s="29"/>
      <c r="ZE486" s="29"/>
      <c r="ZF486" s="29"/>
      <c r="ZG486" s="29"/>
      <c r="ZH486" s="29"/>
      <c r="ZI486" s="29"/>
      <c r="ZJ486" s="29"/>
      <c r="ZK486" s="29"/>
      <c r="ZL486" s="29"/>
      <c r="ZM486" s="29"/>
      <c r="ZN486" s="29"/>
      <c r="ZO486" s="29"/>
      <c r="ZP486" s="29"/>
      <c r="ZQ486" s="29"/>
      <c r="ZR486" s="29"/>
      <c r="ZS486" s="29"/>
      <c r="ZT486" s="29"/>
      <c r="ZU486" s="29"/>
      <c r="ZV486" s="29"/>
      <c r="ZW486" s="29"/>
      <c r="ZX486" s="29"/>
      <c r="ZY486" s="29"/>
      <c r="ZZ486" s="29"/>
      <c r="AAA486" s="29"/>
      <c r="AAB486" s="29"/>
      <c r="AAC486" s="29"/>
      <c r="AAD486" s="29"/>
      <c r="AAE486" s="29"/>
      <c r="AAF486" s="29"/>
      <c r="AAG486" s="29"/>
      <c r="AAH486" s="29"/>
      <c r="AAI486" s="29"/>
      <c r="AAJ486" s="29"/>
      <c r="AAK486" s="29"/>
      <c r="AAL486" s="29"/>
      <c r="AAM486" s="29"/>
      <c r="AAN486" s="29"/>
      <c r="AAO486" s="29"/>
      <c r="AAP486" s="29"/>
      <c r="AAQ486" s="29"/>
      <c r="AAR486" s="29"/>
      <c r="AAS486" s="29"/>
      <c r="AAT486" s="29"/>
      <c r="AAU486" s="29"/>
      <c r="AAV486" s="29"/>
      <c r="AAW486" s="29"/>
      <c r="AAX486" s="29"/>
      <c r="AAY486" s="29"/>
      <c r="AAZ486" s="29"/>
      <c r="ABA486" s="29"/>
      <c r="ABB486" s="29"/>
      <c r="ABC486" s="29"/>
      <c r="ABD486" s="29"/>
      <c r="ABE486" s="29"/>
      <c r="ABF486" s="29"/>
      <c r="ABG486" s="29"/>
      <c r="ABH486" s="29"/>
      <c r="ABI486" s="29"/>
      <c r="ABJ486" s="29"/>
      <c r="ABK486" s="29"/>
      <c r="ABL486" s="29"/>
      <c r="ABM486" s="29"/>
      <c r="ABN486" s="29"/>
      <c r="ABO486" s="29"/>
      <c r="ABP486" s="29"/>
      <c r="ABQ486" s="29"/>
      <c r="ABR486" s="29"/>
      <c r="ABS486" s="29"/>
      <c r="ABT486" s="29"/>
      <c r="ABU486" s="29"/>
      <c r="ABV486" s="29"/>
      <c r="ABW486" s="29"/>
      <c r="ABX486" s="29"/>
      <c r="ABY486" s="29"/>
      <c r="ABZ486" s="29"/>
      <c r="ACA486" s="29"/>
      <c r="ACB486" s="29"/>
      <c r="ACC486" s="29"/>
      <c r="ACD486" s="29"/>
      <c r="ACE486" s="29"/>
      <c r="ACF486" s="29"/>
      <c r="ACG486" s="29"/>
      <c r="ACH486" s="29"/>
      <c r="ACI486" s="29"/>
      <c r="ACJ486" s="29"/>
      <c r="ACK486" s="29"/>
      <c r="ACL486" s="29"/>
      <c r="ACM486" s="29"/>
      <c r="ACN486" s="29"/>
      <c r="ACO486" s="29"/>
      <c r="ACP486" s="29"/>
      <c r="ACQ486" s="29"/>
      <c r="ACR486" s="29"/>
      <c r="ACS486" s="29"/>
      <c r="ACT486" s="29"/>
      <c r="ACU486" s="29"/>
      <c r="ACV486" s="29"/>
      <c r="ACW486" s="29"/>
      <c r="ACX486" s="29"/>
      <c r="ACY486" s="29"/>
      <c r="ACZ486" s="29"/>
      <c r="ADA486" s="29"/>
      <c r="ADB486" s="29"/>
      <c r="ADC486" s="29"/>
      <c r="ADD486" s="29"/>
      <c r="ADE486" s="29"/>
      <c r="ADF486" s="29"/>
      <c r="ADG486" s="29"/>
      <c r="ADH486" s="29"/>
      <c r="ADI486" s="29"/>
      <c r="ADJ486" s="29"/>
      <c r="ADK486" s="29"/>
      <c r="ADL486" s="29"/>
      <c r="ADM486" s="29"/>
      <c r="ADN486" s="29"/>
      <c r="ADO486" s="29"/>
      <c r="ADP486" s="29"/>
      <c r="ADQ486" s="29"/>
      <c r="ADR486" s="29"/>
      <c r="ADS486" s="29"/>
      <c r="ADT486" s="29"/>
      <c r="ADU486" s="29"/>
      <c r="ADV486" s="29"/>
      <c r="ADW486" s="29"/>
      <c r="ADX486" s="29"/>
      <c r="ADY486" s="29"/>
      <c r="ADZ486" s="29"/>
      <c r="AEA486" s="29"/>
      <c r="AEB486" s="29"/>
      <c r="AEC486" s="29"/>
      <c r="AED486" s="29"/>
      <c r="AEE486" s="29"/>
      <c r="AEF486" s="29"/>
      <c r="AEG486" s="29"/>
      <c r="AEH486" s="29"/>
      <c r="AEI486" s="29"/>
      <c r="AEJ486" s="29"/>
      <c r="AEK486" s="29"/>
      <c r="AEL486" s="29"/>
      <c r="AEM486" s="29"/>
      <c r="AEN486" s="29"/>
      <c r="AEO486" s="29"/>
      <c r="AEP486" s="29"/>
      <c r="AEQ486" s="29"/>
      <c r="AER486" s="29"/>
      <c r="AES486" s="29"/>
      <c r="AET486" s="29"/>
      <c r="AEU486" s="29"/>
      <c r="AEV486" s="29"/>
      <c r="AEW486" s="29"/>
      <c r="AEX486" s="29"/>
      <c r="AEY486" s="29"/>
      <c r="AEZ486" s="29"/>
      <c r="AFA486" s="29"/>
      <c r="AFB486" s="29"/>
      <c r="AFC486" s="29"/>
      <c r="AFD486" s="29"/>
      <c r="AFE486" s="29"/>
      <c r="AFF486" s="29"/>
      <c r="AFG486" s="29"/>
      <c r="AFH486" s="29"/>
      <c r="AFI486" s="29"/>
      <c r="AFJ486" s="29"/>
      <c r="AFK486" s="29"/>
      <c r="AFL486" s="29"/>
      <c r="AFM486" s="29"/>
      <c r="AFN486" s="29"/>
      <c r="AFO486" s="29"/>
      <c r="AFP486" s="29"/>
      <c r="AFQ486" s="29"/>
      <c r="AFR486" s="29"/>
      <c r="AFS486" s="29"/>
      <c r="AFT486" s="29"/>
      <c r="AFU486" s="29"/>
      <c r="AFV486" s="29"/>
      <c r="AFW486" s="29"/>
      <c r="AFX486" s="29"/>
      <c r="AFY486" s="29"/>
      <c r="AFZ486" s="29"/>
      <c r="AGA486" s="29"/>
      <c r="AGB486" s="29"/>
      <c r="AGC486" s="29"/>
      <c r="AGD486" s="29"/>
      <c r="AGE486" s="29"/>
      <c r="AGF486" s="29"/>
      <c r="AGG486" s="29"/>
      <c r="AGH486" s="29"/>
      <c r="AGI486" s="29"/>
      <c r="AGJ486" s="29"/>
      <c r="AGK486" s="29"/>
      <c r="AGL486" s="29"/>
      <c r="AGM486" s="29"/>
      <c r="AGN486" s="29"/>
      <c r="AGO486" s="29"/>
      <c r="AGP486" s="29"/>
      <c r="AGQ486" s="29"/>
      <c r="AGR486" s="29"/>
      <c r="AGS486" s="29"/>
      <c r="AGT486" s="29"/>
      <c r="AGU486" s="29"/>
      <c r="AGV486" s="29"/>
      <c r="AGW486" s="29"/>
      <c r="AGX486" s="29"/>
      <c r="AGY486" s="29"/>
      <c r="AGZ486" s="29"/>
      <c r="AHA486" s="29"/>
      <c r="AHB486" s="29"/>
      <c r="AHC486" s="29"/>
      <c r="AHD486" s="29"/>
      <c r="AHE486" s="29"/>
      <c r="AHF486" s="29"/>
      <c r="AHG486" s="29"/>
      <c r="AHH486" s="29"/>
      <c r="AHI486" s="29"/>
      <c r="AHJ486" s="29"/>
      <c r="AHK486" s="29"/>
      <c r="AHL486" s="29"/>
      <c r="AHM486" s="29"/>
      <c r="AHN486" s="29"/>
      <c r="AHO486" s="29"/>
      <c r="AHP486" s="29"/>
      <c r="AHQ486" s="29"/>
      <c r="AHR486" s="29"/>
      <c r="AHS486" s="29"/>
      <c r="AHT486" s="29"/>
      <c r="AHU486" s="29"/>
      <c r="AHV486" s="29"/>
      <c r="AHW486" s="29"/>
      <c r="AHX486" s="29"/>
      <c r="AHY486" s="29"/>
      <c r="AHZ486" s="29"/>
      <c r="AIA486" s="29"/>
      <c r="AIB486" s="29"/>
      <c r="AIC486" s="29"/>
      <c r="AID486" s="29"/>
      <c r="AIE486" s="29"/>
      <c r="AIF486" s="29"/>
      <c r="AIG486" s="29"/>
      <c r="AIH486" s="29"/>
      <c r="AII486" s="29"/>
      <c r="AIJ486" s="29"/>
      <c r="AIK486" s="29"/>
      <c r="AIL486" s="29"/>
      <c r="AIM486" s="29"/>
      <c r="AIN486" s="29"/>
      <c r="AIO486" s="29"/>
      <c r="AIP486" s="29"/>
      <c r="AIQ486" s="29"/>
      <c r="AIR486" s="29"/>
      <c r="AIS486" s="29"/>
      <c r="AIT486" s="29"/>
      <c r="AIU486" s="29"/>
      <c r="AIV486" s="29"/>
      <c r="AIW486" s="29"/>
      <c r="AIX486" s="29"/>
      <c r="AIY486" s="29"/>
      <c r="AIZ486" s="29"/>
      <c r="AJA486" s="29"/>
      <c r="AJB486" s="29"/>
      <c r="AJC486" s="29"/>
      <c r="AJD486" s="29"/>
      <c r="AJE486" s="29"/>
      <c r="AJF486" s="29"/>
      <c r="AJG486" s="29"/>
      <c r="AJH486" s="29"/>
      <c r="AJI486" s="29"/>
      <c r="AJJ486" s="29"/>
      <c r="AJK486" s="29"/>
      <c r="AJL486" s="29"/>
      <c r="AJM486" s="29"/>
      <c r="AJN486" s="29"/>
      <c r="AJO486" s="29"/>
      <c r="AJP486" s="29"/>
      <c r="AJQ486" s="29"/>
      <c r="AJR486" s="29"/>
      <c r="AJS486" s="29"/>
      <c r="AJT486" s="29"/>
      <c r="AJU486" s="29"/>
      <c r="AJV486" s="29"/>
      <c r="AJW486" s="29"/>
      <c r="AJX486" s="29"/>
      <c r="AJY486" s="29"/>
      <c r="AJZ486" s="29"/>
      <c r="AKA486" s="29"/>
      <c r="AKB486" s="29"/>
      <c r="AKC486" s="29"/>
      <c r="AKD486" s="29"/>
      <c r="AKE486" s="29"/>
      <c r="AKF486" s="29"/>
      <c r="AKG486" s="29"/>
      <c r="AKH486" s="29"/>
      <c r="AKI486" s="29"/>
      <c r="AKJ486" s="29"/>
      <c r="AKK486" s="29"/>
      <c r="AKL486" s="29"/>
      <c r="AKM486" s="29"/>
      <c r="AKN486" s="29"/>
      <c r="AKO486" s="29"/>
      <c r="AKP486" s="29"/>
      <c r="AKQ486" s="29"/>
      <c r="AKR486" s="29"/>
      <c r="AKS486" s="29"/>
      <c r="AKT486" s="29"/>
      <c r="AKU486" s="29"/>
      <c r="AKV486" s="29"/>
      <c r="AKW486" s="29"/>
      <c r="AKX486" s="29"/>
      <c r="AKY486" s="29"/>
      <c r="AKZ486" s="29"/>
      <c r="ALA486" s="29"/>
      <c r="ALB486" s="29"/>
      <c r="ALC486" s="29"/>
      <c r="ALD486" s="29"/>
      <c r="ALE486" s="29"/>
      <c r="ALF486" s="29"/>
      <c r="ALG486" s="29"/>
      <c r="ALH486" s="29"/>
      <c r="ALI486" s="29"/>
      <c r="ALJ486" s="29"/>
      <c r="ALK486" s="29"/>
      <c r="ALL486" s="29"/>
      <c r="ALM486" s="29"/>
      <c r="ALN486" s="29"/>
      <c r="ALO486" s="29"/>
      <c r="ALP486" s="29"/>
      <c r="ALQ486" s="29"/>
      <c r="ALR486" s="29"/>
      <c r="ALS486" s="29"/>
      <c r="ALT486" s="29"/>
      <c r="ALU486" s="29"/>
      <c r="ALV486" s="29"/>
      <c r="ALW486" s="29"/>
      <c r="ALX486" s="29"/>
      <c r="ALY486" s="29"/>
      <c r="ALZ486" s="29"/>
      <c r="AMA486" s="29"/>
      <c r="AMB486" s="29"/>
      <c r="AMC486" s="29"/>
      <c r="AMD486" s="29"/>
      <c r="AME486" s="29"/>
      <c r="AMF486" s="29"/>
      <c r="AMG486" s="29"/>
      <c r="AMH486" s="29"/>
      <c r="AMI486" s="29"/>
      <c r="AMJ486" s="29"/>
    </row>
    <row r="487" spans="1:1024" s="45" customFormat="1" ht="40.15" customHeight="1">
      <c r="A487" s="451"/>
      <c r="B487" s="453"/>
      <c r="C487" s="390"/>
      <c r="D487" s="489"/>
      <c r="E487" s="471"/>
      <c r="F487" s="355">
        <v>15</v>
      </c>
      <c r="G487" s="471"/>
      <c r="H487" s="470" t="s">
        <v>65</v>
      </c>
      <c r="I487" s="486" t="s">
        <v>213</v>
      </c>
      <c r="J487" s="355" t="s">
        <v>449</v>
      </c>
      <c r="K487" s="471"/>
      <c r="L487" s="355" t="s">
        <v>47</v>
      </c>
      <c r="M487" s="355" t="s">
        <v>47</v>
      </c>
      <c r="N487" s="355" t="s">
        <v>71</v>
      </c>
      <c r="O487" s="355">
        <v>15</v>
      </c>
      <c r="P487" s="355"/>
      <c r="Q487" s="355" t="s">
        <v>80</v>
      </c>
      <c r="R487" s="355">
        <v>15</v>
      </c>
      <c r="S487" s="471"/>
      <c r="T487" s="471"/>
      <c r="U487" s="355"/>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29"/>
      <c r="CA487" s="29"/>
      <c r="CB487" s="29"/>
      <c r="CC487" s="29"/>
      <c r="CD487" s="29"/>
      <c r="CE487" s="29"/>
      <c r="CF487" s="29"/>
      <c r="CG487" s="29"/>
      <c r="CH487" s="29"/>
      <c r="CI487" s="29"/>
      <c r="CJ487" s="29"/>
      <c r="CK487" s="29"/>
      <c r="CL487" s="29"/>
      <c r="CM487" s="29"/>
      <c r="CN487" s="29"/>
      <c r="CO487" s="29"/>
      <c r="CP487" s="29"/>
      <c r="CQ487" s="29"/>
      <c r="CR487" s="29"/>
      <c r="CS487" s="29"/>
      <c r="CT487" s="29"/>
      <c r="CU487" s="29"/>
      <c r="CV487" s="29"/>
      <c r="CW487" s="29"/>
      <c r="CX487" s="29"/>
      <c r="CY487" s="29"/>
      <c r="CZ487" s="29"/>
      <c r="DA487" s="29"/>
      <c r="DB487" s="29"/>
      <c r="DC487" s="29"/>
      <c r="DD487" s="29"/>
      <c r="DE487" s="29"/>
      <c r="DF487" s="29"/>
      <c r="DG487" s="29"/>
      <c r="DH487" s="29"/>
      <c r="DI487" s="29"/>
      <c r="DJ487" s="29"/>
      <c r="DK487" s="29"/>
      <c r="DL487" s="29"/>
      <c r="DM487" s="29"/>
      <c r="DN487" s="29"/>
      <c r="DO487" s="29"/>
      <c r="DP487" s="29"/>
      <c r="DQ487" s="29"/>
      <c r="DR487" s="29"/>
      <c r="DS487" s="29"/>
      <c r="DT487" s="29"/>
      <c r="DU487" s="29"/>
      <c r="DV487" s="29"/>
      <c r="DW487" s="29"/>
      <c r="DX487" s="29"/>
      <c r="DY487" s="29"/>
      <c r="DZ487" s="29"/>
      <c r="EA487" s="29"/>
      <c r="EB487" s="29"/>
      <c r="EC487" s="29"/>
      <c r="ED487" s="29"/>
      <c r="EE487" s="29"/>
      <c r="EF487" s="29"/>
      <c r="EG487" s="29"/>
      <c r="EH487" s="29"/>
      <c r="EI487" s="29"/>
      <c r="EJ487" s="29"/>
      <c r="EK487" s="29"/>
      <c r="EL487" s="29"/>
      <c r="EM487" s="29"/>
      <c r="EN487" s="29"/>
      <c r="EO487" s="29"/>
      <c r="EP487" s="29"/>
      <c r="EQ487" s="29"/>
      <c r="ER487" s="29"/>
      <c r="ES487" s="29"/>
      <c r="ET487" s="29"/>
      <c r="EU487" s="29"/>
      <c r="EV487" s="29"/>
      <c r="EW487" s="29"/>
      <c r="EX487" s="29"/>
      <c r="EY487" s="29"/>
      <c r="EZ487" s="29"/>
      <c r="FA487" s="29"/>
      <c r="FB487" s="29"/>
      <c r="FC487" s="29"/>
      <c r="FD487" s="29"/>
      <c r="FE487" s="29"/>
      <c r="FF487" s="29"/>
      <c r="FG487" s="29"/>
      <c r="FH487" s="29"/>
      <c r="FI487" s="29"/>
      <c r="FJ487" s="29"/>
      <c r="FK487" s="29"/>
      <c r="FL487" s="29"/>
      <c r="FM487" s="29"/>
      <c r="FN487" s="29"/>
      <c r="FO487" s="29"/>
      <c r="FP487" s="29"/>
      <c r="FQ487" s="29"/>
      <c r="FR487" s="29"/>
      <c r="FS487" s="29"/>
      <c r="FT487" s="29"/>
      <c r="FU487" s="29"/>
      <c r="FV487" s="29"/>
      <c r="FW487" s="29"/>
      <c r="FX487" s="29"/>
      <c r="FY487" s="29"/>
      <c r="FZ487" s="29"/>
      <c r="GA487" s="29"/>
      <c r="GB487" s="29"/>
      <c r="GC487" s="29"/>
      <c r="GD487" s="29"/>
      <c r="GE487" s="29"/>
      <c r="GF487" s="29"/>
      <c r="GG487" s="29"/>
      <c r="GH487" s="29"/>
      <c r="GI487" s="29"/>
      <c r="GJ487" s="29"/>
      <c r="GK487" s="29"/>
      <c r="GL487" s="29"/>
      <c r="GM487" s="29"/>
      <c r="GN487" s="29"/>
      <c r="GO487" s="29"/>
      <c r="GP487" s="29"/>
      <c r="GQ487" s="29"/>
      <c r="GR487" s="29"/>
      <c r="GS487" s="29"/>
      <c r="GT487" s="29"/>
      <c r="GU487" s="29"/>
      <c r="GV487" s="29"/>
      <c r="GW487" s="29"/>
      <c r="GX487" s="29"/>
      <c r="GY487" s="29"/>
      <c r="GZ487" s="29"/>
      <c r="HA487" s="29"/>
      <c r="HB487" s="29"/>
      <c r="HC487" s="29"/>
      <c r="HD487" s="29"/>
      <c r="HE487" s="29"/>
      <c r="HF487" s="29"/>
      <c r="HG487" s="29"/>
      <c r="HH487" s="29"/>
      <c r="HI487" s="29"/>
      <c r="HJ487" s="29"/>
      <c r="HK487" s="29"/>
      <c r="HL487" s="29"/>
      <c r="HM487" s="29"/>
      <c r="HN487" s="29"/>
      <c r="HO487" s="29"/>
      <c r="HP487" s="29"/>
      <c r="HQ487" s="29"/>
      <c r="HR487" s="29"/>
      <c r="HS487" s="29"/>
      <c r="HT487" s="29"/>
      <c r="HU487" s="29"/>
      <c r="HV487" s="29"/>
      <c r="HW487" s="29"/>
      <c r="HX487" s="29"/>
      <c r="HY487" s="29"/>
      <c r="HZ487" s="29"/>
      <c r="IA487" s="29"/>
      <c r="IB487" s="29"/>
      <c r="IC487" s="29"/>
      <c r="ID487" s="29"/>
      <c r="IE487" s="29"/>
      <c r="IF487" s="29"/>
      <c r="IG487" s="29"/>
      <c r="IH487" s="29"/>
      <c r="II487" s="29"/>
      <c r="IJ487" s="29"/>
      <c r="IK487" s="29"/>
      <c r="IL487" s="29"/>
      <c r="IM487" s="29"/>
      <c r="IN487" s="29"/>
      <c r="IO487" s="29"/>
      <c r="IP487" s="29"/>
      <c r="IQ487" s="29"/>
      <c r="IR487" s="29"/>
      <c r="IS487" s="29"/>
      <c r="IT487" s="29"/>
      <c r="IU487" s="29"/>
      <c r="IV487" s="29"/>
      <c r="IW487" s="29"/>
      <c r="IX487" s="29"/>
      <c r="IY487" s="29"/>
      <c r="IZ487" s="29"/>
      <c r="JA487" s="29"/>
      <c r="JB487" s="29"/>
      <c r="JC487" s="29"/>
      <c r="JD487" s="29"/>
      <c r="JE487" s="29"/>
      <c r="JF487" s="29"/>
      <c r="JG487" s="29"/>
      <c r="JH487" s="29"/>
      <c r="JI487" s="29"/>
      <c r="JJ487" s="29"/>
      <c r="JK487" s="29"/>
      <c r="JL487" s="29"/>
      <c r="JM487" s="29"/>
      <c r="JN487" s="29"/>
      <c r="JO487" s="29"/>
      <c r="JP487" s="29"/>
      <c r="JQ487" s="29"/>
      <c r="JR487" s="29"/>
      <c r="JS487" s="29"/>
      <c r="JT487" s="29"/>
      <c r="JU487" s="29"/>
      <c r="JV487" s="29"/>
      <c r="JW487" s="29"/>
      <c r="JX487" s="29"/>
      <c r="JY487" s="29"/>
      <c r="JZ487" s="29"/>
      <c r="KA487" s="29"/>
      <c r="KB487" s="29"/>
      <c r="KC487" s="29"/>
      <c r="KD487" s="29"/>
      <c r="KE487" s="29"/>
      <c r="KF487" s="29"/>
      <c r="KG487" s="29"/>
      <c r="KH487" s="29"/>
      <c r="KI487" s="29"/>
      <c r="KJ487" s="29"/>
      <c r="KK487" s="29"/>
      <c r="KL487" s="29"/>
      <c r="KM487" s="29"/>
      <c r="KN487" s="29"/>
      <c r="KO487" s="29"/>
      <c r="KP487" s="29"/>
      <c r="KQ487" s="29"/>
      <c r="KR487" s="29"/>
      <c r="KS487" s="29"/>
      <c r="KT487" s="29"/>
      <c r="KU487" s="29"/>
      <c r="KV487" s="29"/>
      <c r="KW487" s="29"/>
      <c r="KX487" s="29"/>
      <c r="KY487" s="29"/>
      <c r="KZ487" s="29"/>
      <c r="LA487" s="29"/>
      <c r="LB487" s="29"/>
      <c r="LC487" s="29"/>
      <c r="LD487" s="29"/>
      <c r="LE487" s="29"/>
      <c r="LF487" s="29"/>
      <c r="LG487" s="29"/>
      <c r="LH487" s="29"/>
      <c r="LI487" s="29"/>
      <c r="LJ487" s="29"/>
      <c r="LK487" s="29"/>
      <c r="LL487" s="29"/>
      <c r="LM487" s="29"/>
      <c r="LN487" s="29"/>
      <c r="LO487" s="29"/>
      <c r="LP487" s="29"/>
      <c r="LQ487" s="29"/>
      <c r="LR487" s="29"/>
      <c r="LS487" s="29"/>
      <c r="LT487" s="29"/>
      <c r="LU487" s="29"/>
      <c r="LV487" s="29"/>
      <c r="LW487" s="29"/>
      <c r="LX487" s="29"/>
      <c r="LY487" s="29"/>
      <c r="LZ487" s="29"/>
      <c r="MA487" s="29"/>
      <c r="MB487" s="29"/>
      <c r="MC487" s="29"/>
      <c r="MD487" s="29"/>
      <c r="ME487" s="29"/>
      <c r="MF487" s="29"/>
      <c r="MG487" s="29"/>
      <c r="MH487" s="29"/>
      <c r="MI487" s="29"/>
      <c r="MJ487" s="29"/>
      <c r="MK487" s="29"/>
      <c r="ML487" s="29"/>
      <c r="MM487" s="29"/>
      <c r="MN487" s="29"/>
      <c r="MO487" s="29"/>
      <c r="MP487" s="29"/>
      <c r="MQ487" s="29"/>
      <c r="MR487" s="29"/>
      <c r="MS487" s="29"/>
      <c r="MT487" s="29"/>
      <c r="MU487" s="29"/>
      <c r="MV487" s="29"/>
      <c r="MW487" s="29"/>
      <c r="MX487" s="29"/>
      <c r="MY487" s="29"/>
      <c r="MZ487" s="29"/>
      <c r="NA487" s="29"/>
      <c r="NB487" s="29"/>
      <c r="NC487" s="29"/>
      <c r="ND487" s="29"/>
      <c r="NE487" s="29"/>
      <c r="NF487" s="29"/>
      <c r="NG487" s="29"/>
      <c r="NH487" s="29"/>
      <c r="NI487" s="29"/>
      <c r="NJ487" s="29"/>
      <c r="NK487" s="29"/>
      <c r="NL487" s="29"/>
      <c r="NM487" s="29"/>
      <c r="NN487" s="29"/>
      <c r="NO487" s="29"/>
      <c r="NP487" s="29"/>
      <c r="NQ487" s="29"/>
      <c r="NR487" s="29"/>
      <c r="NS487" s="29"/>
      <c r="NT487" s="29"/>
      <c r="NU487" s="29"/>
      <c r="NV487" s="29"/>
      <c r="NW487" s="29"/>
      <c r="NX487" s="29"/>
      <c r="NY487" s="29"/>
      <c r="NZ487" s="29"/>
      <c r="OA487" s="29"/>
      <c r="OB487" s="29"/>
      <c r="OC487" s="29"/>
      <c r="OD487" s="29"/>
      <c r="OE487" s="29"/>
      <c r="OF487" s="29"/>
      <c r="OG487" s="29"/>
      <c r="OH487" s="29"/>
      <c r="OI487" s="29"/>
      <c r="OJ487" s="29"/>
      <c r="OK487" s="29"/>
      <c r="OL487" s="29"/>
      <c r="OM487" s="29"/>
      <c r="ON487" s="29"/>
      <c r="OO487" s="29"/>
      <c r="OP487" s="29"/>
      <c r="OQ487" s="29"/>
      <c r="OR487" s="29"/>
      <c r="OS487" s="29"/>
      <c r="OT487" s="29"/>
      <c r="OU487" s="29"/>
      <c r="OV487" s="29"/>
      <c r="OW487" s="29"/>
      <c r="OX487" s="29"/>
      <c r="OY487" s="29"/>
      <c r="OZ487" s="29"/>
      <c r="PA487" s="29"/>
      <c r="PB487" s="29"/>
      <c r="PC487" s="29"/>
      <c r="PD487" s="29"/>
      <c r="PE487" s="29"/>
      <c r="PF487" s="29"/>
      <c r="PG487" s="29"/>
      <c r="PH487" s="29"/>
      <c r="PI487" s="29"/>
      <c r="PJ487" s="29"/>
      <c r="PK487" s="29"/>
      <c r="PL487" s="29"/>
      <c r="PM487" s="29"/>
      <c r="PN487" s="29"/>
      <c r="PO487" s="29"/>
      <c r="PP487" s="29"/>
      <c r="PQ487" s="29"/>
      <c r="PR487" s="29"/>
      <c r="PS487" s="29"/>
      <c r="PT487" s="29"/>
      <c r="PU487" s="29"/>
      <c r="PV487" s="29"/>
      <c r="PW487" s="29"/>
      <c r="PX487" s="29"/>
      <c r="PY487" s="29"/>
      <c r="PZ487" s="29"/>
      <c r="QA487" s="29"/>
      <c r="QB487" s="29"/>
      <c r="QC487" s="29"/>
      <c r="QD487" s="29"/>
      <c r="QE487" s="29"/>
      <c r="QF487" s="29"/>
      <c r="QG487" s="29"/>
      <c r="QH487" s="29"/>
      <c r="QI487" s="29"/>
      <c r="QJ487" s="29"/>
      <c r="QK487" s="29"/>
      <c r="QL487" s="29"/>
      <c r="QM487" s="29"/>
      <c r="QN487" s="29"/>
      <c r="QO487" s="29"/>
      <c r="QP487" s="29"/>
      <c r="QQ487" s="29"/>
      <c r="QR487" s="29"/>
      <c r="QS487" s="29"/>
      <c r="QT487" s="29"/>
      <c r="QU487" s="29"/>
      <c r="QV487" s="29"/>
      <c r="QW487" s="29"/>
      <c r="QX487" s="29"/>
      <c r="QY487" s="29"/>
      <c r="QZ487" s="29"/>
      <c r="RA487" s="29"/>
      <c r="RB487" s="29"/>
      <c r="RC487" s="29"/>
      <c r="RD487" s="29"/>
      <c r="RE487" s="29"/>
      <c r="RF487" s="29"/>
      <c r="RG487" s="29"/>
      <c r="RH487" s="29"/>
      <c r="RI487" s="29"/>
      <c r="RJ487" s="29"/>
      <c r="RK487" s="29"/>
      <c r="RL487" s="29"/>
      <c r="RM487" s="29"/>
      <c r="RN487" s="29"/>
      <c r="RO487" s="29"/>
      <c r="RP487" s="29"/>
      <c r="RQ487" s="29"/>
      <c r="RR487" s="29"/>
      <c r="RS487" s="29"/>
      <c r="RT487" s="29"/>
      <c r="RU487" s="29"/>
      <c r="RV487" s="29"/>
      <c r="RW487" s="29"/>
      <c r="RX487" s="29"/>
      <c r="RY487" s="29"/>
      <c r="RZ487" s="29"/>
      <c r="SA487" s="29"/>
      <c r="SB487" s="29"/>
      <c r="SC487" s="29"/>
      <c r="SD487" s="29"/>
      <c r="SE487" s="29"/>
      <c r="SF487" s="29"/>
      <c r="SG487" s="29"/>
      <c r="SH487" s="29"/>
      <c r="SI487" s="29"/>
      <c r="SJ487" s="29"/>
      <c r="SK487" s="29"/>
      <c r="SL487" s="29"/>
      <c r="SM487" s="29"/>
      <c r="SN487" s="29"/>
      <c r="SO487" s="29"/>
      <c r="SP487" s="29"/>
      <c r="SQ487" s="29"/>
      <c r="SR487" s="29"/>
      <c r="SS487" s="29"/>
      <c r="ST487" s="29"/>
      <c r="SU487" s="29"/>
      <c r="SV487" s="29"/>
      <c r="SW487" s="29"/>
      <c r="SX487" s="29"/>
      <c r="SY487" s="29"/>
      <c r="SZ487" s="29"/>
      <c r="TA487" s="29"/>
      <c r="TB487" s="29"/>
      <c r="TC487" s="29"/>
      <c r="TD487" s="29"/>
      <c r="TE487" s="29"/>
      <c r="TF487" s="29"/>
      <c r="TG487" s="29"/>
      <c r="TH487" s="29"/>
      <c r="TI487" s="29"/>
      <c r="TJ487" s="29"/>
      <c r="TK487" s="29"/>
      <c r="TL487" s="29"/>
      <c r="TM487" s="29"/>
      <c r="TN487" s="29"/>
      <c r="TO487" s="29"/>
      <c r="TP487" s="29"/>
      <c r="TQ487" s="29"/>
      <c r="TR487" s="29"/>
      <c r="TS487" s="29"/>
      <c r="TT487" s="29"/>
      <c r="TU487" s="29"/>
      <c r="TV487" s="29"/>
      <c r="TW487" s="29"/>
      <c r="TX487" s="29"/>
      <c r="TY487" s="29"/>
      <c r="TZ487" s="29"/>
      <c r="UA487" s="29"/>
      <c r="UB487" s="29"/>
      <c r="UC487" s="29"/>
      <c r="UD487" s="29"/>
      <c r="UE487" s="29"/>
      <c r="UF487" s="29"/>
      <c r="UG487" s="29"/>
      <c r="UH487" s="29"/>
      <c r="UI487" s="29"/>
      <c r="UJ487" s="29"/>
      <c r="UK487" s="29"/>
      <c r="UL487" s="29"/>
      <c r="UM487" s="29"/>
      <c r="UN487" s="29"/>
      <c r="UO487" s="29"/>
      <c r="UP487" s="29"/>
      <c r="UQ487" s="29"/>
      <c r="UR487" s="29"/>
      <c r="US487" s="29"/>
      <c r="UT487" s="29"/>
      <c r="UU487" s="29"/>
      <c r="UV487" s="29"/>
      <c r="UW487" s="29"/>
      <c r="UX487" s="29"/>
      <c r="UY487" s="29"/>
      <c r="UZ487" s="29"/>
      <c r="VA487" s="29"/>
      <c r="VB487" s="29"/>
      <c r="VC487" s="29"/>
      <c r="VD487" s="29"/>
      <c r="VE487" s="29"/>
      <c r="VF487" s="29"/>
      <c r="VG487" s="29"/>
      <c r="VH487" s="29"/>
      <c r="VI487" s="29"/>
      <c r="VJ487" s="29"/>
      <c r="VK487" s="29"/>
      <c r="VL487" s="29"/>
      <c r="VM487" s="29"/>
      <c r="VN487" s="29"/>
      <c r="VO487" s="29"/>
      <c r="VP487" s="29"/>
      <c r="VQ487" s="29"/>
      <c r="VR487" s="29"/>
      <c r="VS487" s="29"/>
      <c r="VT487" s="29"/>
      <c r="VU487" s="29"/>
      <c r="VV487" s="29"/>
      <c r="VW487" s="29"/>
      <c r="VX487" s="29"/>
      <c r="VY487" s="29"/>
      <c r="VZ487" s="29"/>
      <c r="WA487" s="29"/>
      <c r="WB487" s="29"/>
      <c r="WC487" s="29"/>
      <c r="WD487" s="29"/>
      <c r="WE487" s="29"/>
      <c r="WF487" s="29"/>
      <c r="WG487" s="29"/>
      <c r="WH487" s="29"/>
      <c r="WI487" s="29"/>
      <c r="WJ487" s="29"/>
      <c r="WK487" s="29"/>
      <c r="WL487" s="29"/>
      <c r="WM487" s="29"/>
      <c r="WN487" s="29"/>
      <c r="WO487" s="29"/>
      <c r="WP487" s="29"/>
      <c r="WQ487" s="29"/>
      <c r="WR487" s="29"/>
      <c r="WS487" s="29"/>
      <c r="WT487" s="29"/>
      <c r="WU487" s="29"/>
      <c r="WV487" s="29"/>
      <c r="WW487" s="29"/>
      <c r="WX487" s="29"/>
      <c r="WY487" s="29"/>
      <c r="WZ487" s="29"/>
      <c r="XA487" s="29"/>
      <c r="XB487" s="29"/>
      <c r="XC487" s="29"/>
      <c r="XD487" s="29"/>
      <c r="XE487" s="29"/>
      <c r="XF487" s="29"/>
      <c r="XG487" s="29"/>
      <c r="XH487" s="29"/>
      <c r="XI487" s="29"/>
      <c r="XJ487" s="29"/>
      <c r="XK487" s="29"/>
      <c r="XL487" s="29"/>
      <c r="XM487" s="29"/>
      <c r="XN487" s="29"/>
      <c r="XO487" s="29"/>
      <c r="XP487" s="29"/>
      <c r="XQ487" s="29"/>
      <c r="XR487" s="29"/>
      <c r="XS487" s="29"/>
      <c r="XT487" s="29"/>
      <c r="XU487" s="29"/>
      <c r="XV487" s="29"/>
      <c r="XW487" s="29"/>
      <c r="XX487" s="29"/>
      <c r="XY487" s="29"/>
      <c r="XZ487" s="29"/>
      <c r="YA487" s="29"/>
      <c r="YB487" s="29"/>
      <c r="YC487" s="29"/>
      <c r="YD487" s="29"/>
      <c r="YE487" s="29"/>
      <c r="YF487" s="29"/>
      <c r="YG487" s="29"/>
      <c r="YH487" s="29"/>
      <c r="YI487" s="29"/>
      <c r="YJ487" s="29"/>
      <c r="YK487" s="29"/>
      <c r="YL487" s="29"/>
      <c r="YM487" s="29"/>
      <c r="YN487" s="29"/>
      <c r="YO487" s="29"/>
      <c r="YP487" s="29"/>
      <c r="YQ487" s="29"/>
      <c r="YR487" s="29"/>
      <c r="YS487" s="29"/>
      <c r="YT487" s="29"/>
      <c r="YU487" s="29"/>
      <c r="YV487" s="29"/>
      <c r="YW487" s="29"/>
      <c r="YX487" s="29"/>
      <c r="YY487" s="29"/>
      <c r="YZ487" s="29"/>
      <c r="ZA487" s="29"/>
      <c r="ZB487" s="29"/>
      <c r="ZC487" s="29"/>
      <c r="ZD487" s="29"/>
      <c r="ZE487" s="29"/>
      <c r="ZF487" s="29"/>
      <c r="ZG487" s="29"/>
      <c r="ZH487" s="29"/>
      <c r="ZI487" s="29"/>
      <c r="ZJ487" s="29"/>
      <c r="ZK487" s="29"/>
      <c r="ZL487" s="29"/>
      <c r="ZM487" s="29"/>
      <c r="ZN487" s="29"/>
      <c r="ZO487" s="29"/>
      <c r="ZP487" s="29"/>
      <c r="ZQ487" s="29"/>
      <c r="ZR487" s="29"/>
      <c r="ZS487" s="29"/>
      <c r="ZT487" s="29"/>
      <c r="ZU487" s="29"/>
      <c r="ZV487" s="29"/>
      <c r="ZW487" s="29"/>
      <c r="ZX487" s="29"/>
      <c r="ZY487" s="29"/>
      <c r="ZZ487" s="29"/>
      <c r="AAA487" s="29"/>
      <c r="AAB487" s="29"/>
      <c r="AAC487" s="29"/>
      <c r="AAD487" s="29"/>
      <c r="AAE487" s="29"/>
      <c r="AAF487" s="29"/>
      <c r="AAG487" s="29"/>
      <c r="AAH487" s="29"/>
      <c r="AAI487" s="29"/>
      <c r="AAJ487" s="29"/>
      <c r="AAK487" s="29"/>
      <c r="AAL487" s="29"/>
      <c r="AAM487" s="29"/>
      <c r="AAN487" s="29"/>
      <c r="AAO487" s="29"/>
      <c r="AAP487" s="29"/>
      <c r="AAQ487" s="29"/>
      <c r="AAR487" s="29"/>
      <c r="AAS487" s="29"/>
      <c r="AAT487" s="29"/>
      <c r="AAU487" s="29"/>
      <c r="AAV487" s="29"/>
      <c r="AAW487" s="29"/>
      <c r="AAX487" s="29"/>
      <c r="AAY487" s="29"/>
      <c r="AAZ487" s="29"/>
      <c r="ABA487" s="29"/>
      <c r="ABB487" s="29"/>
      <c r="ABC487" s="29"/>
      <c r="ABD487" s="29"/>
      <c r="ABE487" s="29"/>
      <c r="ABF487" s="29"/>
      <c r="ABG487" s="29"/>
      <c r="ABH487" s="29"/>
      <c r="ABI487" s="29"/>
      <c r="ABJ487" s="29"/>
      <c r="ABK487" s="29"/>
      <c r="ABL487" s="29"/>
      <c r="ABM487" s="29"/>
      <c r="ABN487" s="29"/>
      <c r="ABO487" s="29"/>
      <c r="ABP487" s="29"/>
      <c r="ABQ487" s="29"/>
      <c r="ABR487" s="29"/>
      <c r="ABS487" s="29"/>
      <c r="ABT487" s="29"/>
      <c r="ABU487" s="29"/>
      <c r="ABV487" s="29"/>
      <c r="ABW487" s="29"/>
      <c r="ABX487" s="29"/>
      <c r="ABY487" s="29"/>
      <c r="ABZ487" s="29"/>
      <c r="ACA487" s="29"/>
      <c r="ACB487" s="29"/>
      <c r="ACC487" s="29"/>
      <c r="ACD487" s="29"/>
      <c r="ACE487" s="29"/>
      <c r="ACF487" s="29"/>
      <c r="ACG487" s="29"/>
      <c r="ACH487" s="29"/>
      <c r="ACI487" s="29"/>
      <c r="ACJ487" s="29"/>
      <c r="ACK487" s="29"/>
      <c r="ACL487" s="29"/>
      <c r="ACM487" s="29"/>
      <c r="ACN487" s="29"/>
      <c r="ACO487" s="29"/>
      <c r="ACP487" s="29"/>
      <c r="ACQ487" s="29"/>
      <c r="ACR487" s="29"/>
      <c r="ACS487" s="29"/>
      <c r="ACT487" s="29"/>
      <c r="ACU487" s="29"/>
      <c r="ACV487" s="29"/>
      <c r="ACW487" s="29"/>
      <c r="ACX487" s="29"/>
      <c r="ACY487" s="29"/>
      <c r="ACZ487" s="29"/>
      <c r="ADA487" s="29"/>
      <c r="ADB487" s="29"/>
      <c r="ADC487" s="29"/>
      <c r="ADD487" s="29"/>
      <c r="ADE487" s="29"/>
      <c r="ADF487" s="29"/>
      <c r="ADG487" s="29"/>
      <c r="ADH487" s="29"/>
      <c r="ADI487" s="29"/>
      <c r="ADJ487" s="29"/>
      <c r="ADK487" s="29"/>
      <c r="ADL487" s="29"/>
      <c r="ADM487" s="29"/>
      <c r="ADN487" s="29"/>
      <c r="ADO487" s="29"/>
      <c r="ADP487" s="29"/>
      <c r="ADQ487" s="29"/>
      <c r="ADR487" s="29"/>
      <c r="ADS487" s="29"/>
      <c r="ADT487" s="29"/>
      <c r="ADU487" s="29"/>
      <c r="ADV487" s="29"/>
      <c r="ADW487" s="29"/>
      <c r="ADX487" s="29"/>
      <c r="ADY487" s="29"/>
      <c r="ADZ487" s="29"/>
      <c r="AEA487" s="29"/>
      <c r="AEB487" s="29"/>
      <c r="AEC487" s="29"/>
      <c r="AED487" s="29"/>
      <c r="AEE487" s="29"/>
      <c r="AEF487" s="29"/>
      <c r="AEG487" s="29"/>
      <c r="AEH487" s="29"/>
      <c r="AEI487" s="29"/>
      <c r="AEJ487" s="29"/>
      <c r="AEK487" s="29"/>
      <c r="AEL487" s="29"/>
      <c r="AEM487" s="29"/>
      <c r="AEN487" s="29"/>
      <c r="AEO487" s="29"/>
      <c r="AEP487" s="29"/>
      <c r="AEQ487" s="29"/>
      <c r="AER487" s="29"/>
      <c r="AES487" s="29"/>
      <c r="AET487" s="29"/>
      <c r="AEU487" s="29"/>
      <c r="AEV487" s="29"/>
      <c r="AEW487" s="29"/>
      <c r="AEX487" s="29"/>
      <c r="AEY487" s="29"/>
      <c r="AEZ487" s="29"/>
      <c r="AFA487" s="29"/>
      <c r="AFB487" s="29"/>
      <c r="AFC487" s="29"/>
      <c r="AFD487" s="29"/>
      <c r="AFE487" s="29"/>
      <c r="AFF487" s="29"/>
      <c r="AFG487" s="29"/>
      <c r="AFH487" s="29"/>
      <c r="AFI487" s="29"/>
      <c r="AFJ487" s="29"/>
      <c r="AFK487" s="29"/>
      <c r="AFL487" s="29"/>
      <c r="AFM487" s="29"/>
      <c r="AFN487" s="29"/>
      <c r="AFO487" s="29"/>
      <c r="AFP487" s="29"/>
      <c r="AFQ487" s="29"/>
      <c r="AFR487" s="29"/>
      <c r="AFS487" s="29"/>
      <c r="AFT487" s="29"/>
      <c r="AFU487" s="29"/>
      <c r="AFV487" s="29"/>
      <c r="AFW487" s="29"/>
      <c r="AFX487" s="29"/>
      <c r="AFY487" s="29"/>
      <c r="AFZ487" s="29"/>
      <c r="AGA487" s="29"/>
      <c r="AGB487" s="29"/>
      <c r="AGC487" s="29"/>
      <c r="AGD487" s="29"/>
      <c r="AGE487" s="29"/>
      <c r="AGF487" s="29"/>
      <c r="AGG487" s="29"/>
      <c r="AGH487" s="29"/>
      <c r="AGI487" s="29"/>
      <c r="AGJ487" s="29"/>
      <c r="AGK487" s="29"/>
      <c r="AGL487" s="29"/>
      <c r="AGM487" s="29"/>
      <c r="AGN487" s="29"/>
      <c r="AGO487" s="29"/>
      <c r="AGP487" s="29"/>
      <c r="AGQ487" s="29"/>
      <c r="AGR487" s="29"/>
      <c r="AGS487" s="29"/>
      <c r="AGT487" s="29"/>
      <c r="AGU487" s="29"/>
      <c r="AGV487" s="29"/>
      <c r="AGW487" s="29"/>
      <c r="AGX487" s="29"/>
      <c r="AGY487" s="29"/>
      <c r="AGZ487" s="29"/>
      <c r="AHA487" s="29"/>
      <c r="AHB487" s="29"/>
      <c r="AHC487" s="29"/>
      <c r="AHD487" s="29"/>
      <c r="AHE487" s="29"/>
      <c r="AHF487" s="29"/>
      <c r="AHG487" s="29"/>
      <c r="AHH487" s="29"/>
      <c r="AHI487" s="29"/>
      <c r="AHJ487" s="29"/>
      <c r="AHK487" s="29"/>
      <c r="AHL487" s="29"/>
      <c r="AHM487" s="29"/>
      <c r="AHN487" s="29"/>
      <c r="AHO487" s="29"/>
      <c r="AHP487" s="29"/>
      <c r="AHQ487" s="29"/>
      <c r="AHR487" s="29"/>
      <c r="AHS487" s="29"/>
      <c r="AHT487" s="29"/>
      <c r="AHU487" s="29"/>
      <c r="AHV487" s="29"/>
      <c r="AHW487" s="29"/>
      <c r="AHX487" s="29"/>
      <c r="AHY487" s="29"/>
      <c r="AHZ487" s="29"/>
      <c r="AIA487" s="29"/>
      <c r="AIB487" s="29"/>
      <c r="AIC487" s="29"/>
      <c r="AID487" s="29"/>
      <c r="AIE487" s="29"/>
      <c r="AIF487" s="29"/>
      <c r="AIG487" s="29"/>
      <c r="AIH487" s="29"/>
      <c r="AII487" s="29"/>
      <c r="AIJ487" s="29"/>
      <c r="AIK487" s="29"/>
      <c r="AIL487" s="29"/>
      <c r="AIM487" s="29"/>
      <c r="AIN487" s="29"/>
      <c r="AIO487" s="29"/>
      <c r="AIP487" s="29"/>
      <c r="AIQ487" s="29"/>
      <c r="AIR487" s="29"/>
      <c r="AIS487" s="29"/>
      <c r="AIT487" s="29"/>
      <c r="AIU487" s="29"/>
      <c r="AIV487" s="29"/>
      <c r="AIW487" s="29"/>
      <c r="AIX487" s="29"/>
      <c r="AIY487" s="29"/>
      <c r="AIZ487" s="29"/>
      <c r="AJA487" s="29"/>
      <c r="AJB487" s="29"/>
      <c r="AJC487" s="29"/>
      <c r="AJD487" s="29"/>
      <c r="AJE487" s="29"/>
      <c r="AJF487" s="29"/>
      <c r="AJG487" s="29"/>
      <c r="AJH487" s="29"/>
      <c r="AJI487" s="29"/>
      <c r="AJJ487" s="29"/>
      <c r="AJK487" s="29"/>
      <c r="AJL487" s="29"/>
      <c r="AJM487" s="29"/>
      <c r="AJN487" s="29"/>
      <c r="AJO487" s="29"/>
      <c r="AJP487" s="29"/>
      <c r="AJQ487" s="29"/>
      <c r="AJR487" s="29"/>
      <c r="AJS487" s="29"/>
      <c r="AJT487" s="29"/>
      <c r="AJU487" s="29"/>
      <c r="AJV487" s="29"/>
      <c r="AJW487" s="29"/>
      <c r="AJX487" s="29"/>
      <c r="AJY487" s="29"/>
      <c r="AJZ487" s="29"/>
      <c r="AKA487" s="29"/>
      <c r="AKB487" s="29"/>
      <c r="AKC487" s="29"/>
      <c r="AKD487" s="29"/>
      <c r="AKE487" s="29"/>
      <c r="AKF487" s="29"/>
      <c r="AKG487" s="29"/>
      <c r="AKH487" s="29"/>
      <c r="AKI487" s="29"/>
      <c r="AKJ487" s="29"/>
      <c r="AKK487" s="29"/>
      <c r="AKL487" s="29"/>
      <c r="AKM487" s="29"/>
      <c r="AKN487" s="29"/>
      <c r="AKO487" s="29"/>
      <c r="AKP487" s="29"/>
      <c r="AKQ487" s="29"/>
      <c r="AKR487" s="29"/>
      <c r="AKS487" s="29"/>
      <c r="AKT487" s="29"/>
      <c r="AKU487" s="29"/>
      <c r="AKV487" s="29"/>
      <c r="AKW487" s="29"/>
      <c r="AKX487" s="29"/>
      <c r="AKY487" s="29"/>
      <c r="AKZ487" s="29"/>
      <c r="ALA487" s="29"/>
      <c r="ALB487" s="29"/>
      <c r="ALC487" s="29"/>
      <c r="ALD487" s="29"/>
      <c r="ALE487" s="29"/>
      <c r="ALF487" s="29"/>
      <c r="ALG487" s="29"/>
      <c r="ALH487" s="29"/>
      <c r="ALI487" s="29"/>
      <c r="ALJ487" s="29"/>
      <c r="ALK487" s="29"/>
      <c r="ALL487" s="29"/>
      <c r="ALM487" s="29"/>
      <c r="ALN487" s="29"/>
      <c r="ALO487" s="29"/>
      <c r="ALP487" s="29"/>
      <c r="ALQ487" s="29"/>
      <c r="ALR487" s="29"/>
      <c r="ALS487" s="29"/>
      <c r="ALT487" s="29"/>
      <c r="ALU487" s="29"/>
      <c r="ALV487" s="29"/>
      <c r="ALW487" s="29"/>
      <c r="ALX487" s="29"/>
      <c r="ALY487" s="29"/>
      <c r="ALZ487" s="29"/>
      <c r="AMA487" s="29"/>
      <c r="AMB487" s="29"/>
      <c r="AMC487" s="29"/>
      <c r="AMD487" s="29"/>
      <c r="AME487" s="29"/>
      <c r="AMF487" s="29"/>
      <c r="AMG487" s="29"/>
      <c r="AMH487" s="29"/>
      <c r="AMI487" s="29"/>
      <c r="AMJ487" s="29"/>
    </row>
    <row r="488" spans="1:1024" s="45" customFormat="1" ht="39.75" customHeight="1">
      <c r="A488" s="451"/>
      <c r="B488" s="453"/>
      <c r="C488" s="390"/>
      <c r="D488" s="489"/>
      <c r="E488" s="471"/>
      <c r="F488" s="470">
        <v>10</v>
      </c>
      <c r="G488" s="471"/>
      <c r="H488" s="471"/>
      <c r="I488" s="490"/>
      <c r="J488" s="470" t="s">
        <v>183</v>
      </c>
      <c r="K488" s="471"/>
      <c r="L488" s="470" t="s">
        <v>47</v>
      </c>
      <c r="M488" s="470" t="s">
        <v>47</v>
      </c>
      <c r="N488" s="470" t="s">
        <v>450</v>
      </c>
      <c r="O488" s="470">
        <v>10</v>
      </c>
      <c r="P488" s="470">
        <v>10</v>
      </c>
      <c r="Q488" s="355" t="s">
        <v>80</v>
      </c>
      <c r="R488" s="355" t="s">
        <v>43</v>
      </c>
      <c r="S488" s="471"/>
      <c r="T488" s="471"/>
      <c r="U488" s="355"/>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c r="CA488" s="29"/>
      <c r="CB488" s="29"/>
      <c r="CC488" s="29"/>
      <c r="CD488" s="29"/>
      <c r="CE488" s="29"/>
      <c r="CF488" s="29"/>
      <c r="CG488" s="29"/>
      <c r="CH488" s="29"/>
      <c r="CI488" s="29"/>
      <c r="CJ488" s="29"/>
      <c r="CK488" s="29"/>
      <c r="CL488" s="29"/>
      <c r="CM488" s="29"/>
      <c r="CN488" s="29"/>
      <c r="CO488" s="29"/>
      <c r="CP488" s="29"/>
      <c r="CQ488" s="29"/>
      <c r="CR488" s="29"/>
      <c r="CS488" s="29"/>
      <c r="CT488" s="29"/>
      <c r="CU488" s="29"/>
      <c r="CV488" s="29"/>
      <c r="CW488" s="29"/>
      <c r="CX488" s="29"/>
      <c r="CY488" s="29"/>
      <c r="CZ488" s="29"/>
      <c r="DA488" s="29"/>
      <c r="DB488" s="29"/>
      <c r="DC488" s="29"/>
      <c r="DD488" s="29"/>
      <c r="DE488" s="29"/>
      <c r="DF488" s="29"/>
      <c r="DG488" s="29"/>
      <c r="DH488" s="29"/>
      <c r="DI488" s="29"/>
      <c r="DJ488" s="29"/>
      <c r="DK488" s="29"/>
      <c r="DL488" s="29"/>
      <c r="DM488" s="29"/>
      <c r="DN488" s="29"/>
      <c r="DO488" s="29"/>
      <c r="DP488" s="29"/>
      <c r="DQ488" s="29"/>
      <c r="DR488" s="29"/>
      <c r="DS488" s="29"/>
      <c r="DT488" s="29"/>
      <c r="DU488" s="29"/>
      <c r="DV488" s="29"/>
      <c r="DW488" s="29"/>
      <c r="DX488" s="29"/>
      <c r="DY488" s="29"/>
      <c r="DZ488" s="29"/>
      <c r="EA488" s="29"/>
      <c r="EB488" s="29"/>
      <c r="EC488" s="29"/>
      <c r="ED488" s="29"/>
      <c r="EE488" s="29"/>
      <c r="EF488" s="29"/>
      <c r="EG488" s="29"/>
      <c r="EH488" s="29"/>
      <c r="EI488" s="29"/>
      <c r="EJ488" s="29"/>
      <c r="EK488" s="29"/>
      <c r="EL488" s="29"/>
      <c r="EM488" s="29"/>
      <c r="EN488" s="29"/>
      <c r="EO488" s="29"/>
      <c r="EP488" s="29"/>
      <c r="EQ488" s="29"/>
      <c r="ER488" s="29"/>
      <c r="ES488" s="29"/>
      <c r="ET488" s="29"/>
      <c r="EU488" s="29"/>
      <c r="EV488" s="29"/>
      <c r="EW488" s="29"/>
      <c r="EX488" s="29"/>
      <c r="EY488" s="29"/>
      <c r="EZ488" s="29"/>
      <c r="FA488" s="29"/>
      <c r="FB488" s="29"/>
      <c r="FC488" s="29"/>
      <c r="FD488" s="29"/>
      <c r="FE488" s="29"/>
      <c r="FF488" s="29"/>
      <c r="FG488" s="29"/>
      <c r="FH488" s="29"/>
      <c r="FI488" s="29"/>
      <c r="FJ488" s="29"/>
      <c r="FK488" s="29"/>
      <c r="FL488" s="29"/>
      <c r="FM488" s="29"/>
      <c r="FN488" s="29"/>
      <c r="FO488" s="29"/>
      <c r="FP488" s="29"/>
      <c r="FQ488" s="29"/>
      <c r="FR488" s="29"/>
      <c r="FS488" s="29"/>
      <c r="FT488" s="29"/>
      <c r="FU488" s="29"/>
      <c r="FV488" s="29"/>
      <c r="FW488" s="29"/>
      <c r="FX488" s="29"/>
      <c r="FY488" s="29"/>
      <c r="FZ488" s="29"/>
      <c r="GA488" s="29"/>
      <c r="GB488" s="29"/>
      <c r="GC488" s="29"/>
      <c r="GD488" s="29"/>
      <c r="GE488" s="29"/>
      <c r="GF488" s="29"/>
      <c r="GG488" s="29"/>
      <c r="GH488" s="29"/>
      <c r="GI488" s="29"/>
      <c r="GJ488" s="29"/>
      <c r="GK488" s="29"/>
      <c r="GL488" s="29"/>
      <c r="GM488" s="29"/>
      <c r="GN488" s="29"/>
      <c r="GO488" s="29"/>
      <c r="GP488" s="29"/>
      <c r="GQ488" s="29"/>
      <c r="GR488" s="29"/>
      <c r="GS488" s="29"/>
      <c r="GT488" s="29"/>
      <c r="GU488" s="29"/>
      <c r="GV488" s="29"/>
      <c r="GW488" s="29"/>
      <c r="GX488" s="29"/>
      <c r="GY488" s="29"/>
      <c r="GZ488" s="29"/>
      <c r="HA488" s="29"/>
      <c r="HB488" s="29"/>
      <c r="HC488" s="29"/>
      <c r="HD488" s="29"/>
      <c r="HE488" s="29"/>
      <c r="HF488" s="29"/>
      <c r="HG488" s="29"/>
      <c r="HH488" s="29"/>
      <c r="HI488" s="29"/>
      <c r="HJ488" s="29"/>
      <c r="HK488" s="29"/>
      <c r="HL488" s="29"/>
      <c r="HM488" s="29"/>
      <c r="HN488" s="29"/>
      <c r="HO488" s="29"/>
      <c r="HP488" s="29"/>
      <c r="HQ488" s="29"/>
      <c r="HR488" s="29"/>
      <c r="HS488" s="29"/>
      <c r="HT488" s="29"/>
      <c r="HU488" s="29"/>
      <c r="HV488" s="29"/>
      <c r="HW488" s="29"/>
      <c r="HX488" s="29"/>
      <c r="HY488" s="29"/>
      <c r="HZ488" s="29"/>
      <c r="IA488" s="29"/>
      <c r="IB488" s="29"/>
      <c r="IC488" s="29"/>
      <c r="ID488" s="29"/>
      <c r="IE488" s="29"/>
      <c r="IF488" s="29"/>
      <c r="IG488" s="29"/>
      <c r="IH488" s="29"/>
      <c r="II488" s="29"/>
      <c r="IJ488" s="29"/>
      <c r="IK488" s="29"/>
      <c r="IL488" s="29"/>
      <c r="IM488" s="29"/>
      <c r="IN488" s="29"/>
      <c r="IO488" s="29"/>
      <c r="IP488" s="29"/>
      <c r="IQ488" s="29"/>
      <c r="IR488" s="29"/>
      <c r="IS488" s="29"/>
      <c r="IT488" s="29"/>
      <c r="IU488" s="29"/>
      <c r="IV488" s="29"/>
      <c r="IW488" s="29"/>
      <c r="IX488" s="29"/>
      <c r="IY488" s="29"/>
      <c r="IZ488" s="29"/>
      <c r="JA488" s="29"/>
      <c r="JB488" s="29"/>
      <c r="JC488" s="29"/>
      <c r="JD488" s="29"/>
      <c r="JE488" s="29"/>
      <c r="JF488" s="29"/>
      <c r="JG488" s="29"/>
      <c r="JH488" s="29"/>
      <c r="JI488" s="29"/>
      <c r="JJ488" s="29"/>
      <c r="JK488" s="29"/>
      <c r="JL488" s="29"/>
      <c r="JM488" s="29"/>
      <c r="JN488" s="29"/>
      <c r="JO488" s="29"/>
      <c r="JP488" s="29"/>
      <c r="JQ488" s="29"/>
      <c r="JR488" s="29"/>
      <c r="JS488" s="29"/>
      <c r="JT488" s="29"/>
      <c r="JU488" s="29"/>
      <c r="JV488" s="29"/>
      <c r="JW488" s="29"/>
      <c r="JX488" s="29"/>
      <c r="JY488" s="29"/>
      <c r="JZ488" s="29"/>
      <c r="KA488" s="29"/>
      <c r="KB488" s="29"/>
      <c r="KC488" s="29"/>
      <c r="KD488" s="29"/>
      <c r="KE488" s="29"/>
      <c r="KF488" s="29"/>
      <c r="KG488" s="29"/>
      <c r="KH488" s="29"/>
      <c r="KI488" s="29"/>
      <c r="KJ488" s="29"/>
      <c r="KK488" s="29"/>
      <c r="KL488" s="29"/>
      <c r="KM488" s="29"/>
      <c r="KN488" s="29"/>
      <c r="KO488" s="29"/>
      <c r="KP488" s="29"/>
      <c r="KQ488" s="29"/>
      <c r="KR488" s="29"/>
      <c r="KS488" s="29"/>
      <c r="KT488" s="29"/>
      <c r="KU488" s="29"/>
      <c r="KV488" s="29"/>
      <c r="KW488" s="29"/>
      <c r="KX488" s="29"/>
      <c r="KY488" s="29"/>
      <c r="KZ488" s="29"/>
      <c r="LA488" s="29"/>
      <c r="LB488" s="29"/>
      <c r="LC488" s="29"/>
      <c r="LD488" s="29"/>
      <c r="LE488" s="29"/>
      <c r="LF488" s="29"/>
      <c r="LG488" s="29"/>
      <c r="LH488" s="29"/>
      <c r="LI488" s="29"/>
      <c r="LJ488" s="29"/>
      <c r="LK488" s="29"/>
      <c r="LL488" s="29"/>
      <c r="LM488" s="29"/>
      <c r="LN488" s="29"/>
      <c r="LO488" s="29"/>
      <c r="LP488" s="29"/>
      <c r="LQ488" s="29"/>
      <c r="LR488" s="29"/>
      <c r="LS488" s="29"/>
      <c r="LT488" s="29"/>
      <c r="LU488" s="29"/>
      <c r="LV488" s="29"/>
      <c r="LW488" s="29"/>
      <c r="LX488" s="29"/>
      <c r="LY488" s="29"/>
      <c r="LZ488" s="29"/>
      <c r="MA488" s="29"/>
      <c r="MB488" s="29"/>
      <c r="MC488" s="29"/>
      <c r="MD488" s="29"/>
      <c r="ME488" s="29"/>
      <c r="MF488" s="29"/>
      <c r="MG488" s="29"/>
      <c r="MH488" s="29"/>
      <c r="MI488" s="29"/>
      <c r="MJ488" s="29"/>
      <c r="MK488" s="29"/>
      <c r="ML488" s="29"/>
      <c r="MM488" s="29"/>
      <c r="MN488" s="29"/>
      <c r="MO488" s="29"/>
      <c r="MP488" s="29"/>
      <c r="MQ488" s="29"/>
      <c r="MR488" s="29"/>
      <c r="MS488" s="29"/>
      <c r="MT488" s="29"/>
      <c r="MU488" s="29"/>
      <c r="MV488" s="29"/>
      <c r="MW488" s="29"/>
      <c r="MX488" s="29"/>
      <c r="MY488" s="29"/>
      <c r="MZ488" s="29"/>
      <c r="NA488" s="29"/>
      <c r="NB488" s="29"/>
      <c r="NC488" s="29"/>
      <c r="ND488" s="29"/>
      <c r="NE488" s="29"/>
      <c r="NF488" s="29"/>
      <c r="NG488" s="29"/>
      <c r="NH488" s="29"/>
      <c r="NI488" s="29"/>
      <c r="NJ488" s="29"/>
      <c r="NK488" s="29"/>
      <c r="NL488" s="29"/>
      <c r="NM488" s="29"/>
      <c r="NN488" s="29"/>
      <c r="NO488" s="29"/>
      <c r="NP488" s="29"/>
      <c r="NQ488" s="29"/>
      <c r="NR488" s="29"/>
      <c r="NS488" s="29"/>
      <c r="NT488" s="29"/>
      <c r="NU488" s="29"/>
      <c r="NV488" s="29"/>
      <c r="NW488" s="29"/>
      <c r="NX488" s="29"/>
      <c r="NY488" s="29"/>
      <c r="NZ488" s="29"/>
      <c r="OA488" s="29"/>
      <c r="OB488" s="29"/>
      <c r="OC488" s="29"/>
      <c r="OD488" s="29"/>
      <c r="OE488" s="29"/>
      <c r="OF488" s="29"/>
      <c r="OG488" s="29"/>
      <c r="OH488" s="29"/>
      <c r="OI488" s="29"/>
      <c r="OJ488" s="29"/>
      <c r="OK488" s="29"/>
      <c r="OL488" s="29"/>
      <c r="OM488" s="29"/>
      <c r="ON488" s="29"/>
      <c r="OO488" s="29"/>
      <c r="OP488" s="29"/>
      <c r="OQ488" s="29"/>
      <c r="OR488" s="29"/>
      <c r="OS488" s="29"/>
      <c r="OT488" s="29"/>
      <c r="OU488" s="29"/>
      <c r="OV488" s="29"/>
      <c r="OW488" s="29"/>
      <c r="OX488" s="29"/>
      <c r="OY488" s="29"/>
      <c r="OZ488" s="29"/>
      <c r="PA488" s="29"/>
      <c r="PB488" s="29"/>
      <c r="PC488" s="29"/>
      <c r="PD488" s="29"/>
      <c r="PE488" s="29"/>
      <c r="PF488" s="29"/>
      <c r="PG488" s="29"/>
      <c r="PH488" s="29"/>
      <c r="PI488" s="29"/>
      <c r="PJ488" s="29"/>
      <c r="PK488" s="29"/>
      <c r="PL488" s="29"/>
      <c r="PM488" s="29"/>
      <c r="PN488" s="29"/>
      <c r="PO488" s="29"/>
      <c r="PP488" s="29"/>
      <c r="PQ488" s="29"/>
      <c r="PR488" s="29"/>
      <c r="PS488" s="29"/>
      <c r="PT488" s="29"/>
      <c r="PU488" s="29"/>
      <c r="PV488" s="29"/>
      <c r="PW488" s="29"/>
      <c r="PX488" s="29"/>
      <c r="PY488" s="29"/>
      <c r="PZ488" s="29"/>
      <c r="QA488" s="29"/>
      <c r="QB488" s="29"/>
      <c r="QC488" s="29"/>
      <c r="QD488" s="29"/>
      <c r="QE488" s="29"/>
      <c r="QF488" s="29"/>
      <c r="QG488" s="29"/>
      <c r="QH488" s="29"/>
      <c r="QI488" s="29"/>
      <c r="QJ488" s="29"/>
      <c r="QK488" s="29"/>
      <c r="QL488" s="29"/>
      <c r="QM488" s="29"/>
      <c r="QN488" s="29"/>
      <c r="QO488" s="29"/>
      <c r="QP488" s="29"/>
      <c r="QQ488" s="29"/>
      <c r="QR488" s="29"/>
      <c r="QS488" s="29"/>
      <c r="QT488" s="29"/>
      <c r="QU488" s="29"/>
      <c r="QV488" s="29"/>
      <c r="QW488" s="29"/>
      <c r="QX488" s="29"/>
      <c r="QY488" s="29"/>
      <c r="QZ488" s="29"/>
      <c r="RA488" s="29"/>
      <c r="RB488" s="29"/>
      <c r="RC488" s="29"/>
      <c r="RD488" s="29"/>
      <c r="RE488" s="29"/>
      <c r="RF488" s="29"/>
      <c r="RG488" s="29"/>
      <c r="RH488" s="29"/>
      <c r="RI488" s="29"/>
      <c r="RJ488" s="29"/>
      <c r="RK488" s="29"/>
      <c r="RL488" s="29"/>
      <c r="RM488" s="29"/>
      <c r="RN488" s="29"/>
      <c r="RO488" s="29"/>
      <c r="RP488" s="29"/>
      <c r="RQ488" s="29"/>
      <c r="RR488" s="29"/>
      <c r="RS488" s="29"/>
      <c r="RT488" s="29"/>
      <c r="RU488" s="29"/>
      <c r="RV488" s="29"/>
      <c r="RW488" s="29"/>
      <c r="RX488" s="29"/>
      <c r="RY488" s="29"/>
      <c r="RZ488" s="29"/>
      <c r="SA488" s="29"/>
      <c r="SB488" s="29"/>
      <c r="SC488" s="29"/>
      <c r="SD488" s="29"/>
      <c r="SE488" s="29"/>
      <c r="SF488" s="29"/>
      <c r="SG488" s="29"/>
      <c r="SH488" s="29"/>
      <c r="SI488" s="29"/>
      <c r="SJ488" s="29"/>
      <c r="SK488" s="29"/>
      <c r="SL488" s="29"/>
      <c r="SM488" s="29"/>
      <c r="SN488" s="29"/>
      <c r="SO488" s="29"/>
      <c r="SP488" s="29"/>
      <c r="SQ488" s="29"/>
      <c r="SR488" s="29"/>
      <c r="SS488" s="29"/>
      <c r="ST488" s="29"/>
      <c r="SU488" s="29"/>
      <c r="SV488" s="29"/>
      <c r="SW488" s="29"/>
      <c r="SX488" s="29"/>
      <c r="SY488" s="29"/>
      <c r="SZ488" s="29"/>
      <c r="TA488" s="29"/>
      <c r="TB488" s="29"/>
      <c r="TC488" s="29"/>
      <c r="TD488" s="29"/>
      <c r="TE488" s="29"/>
      <c r="TF488" s="29"/>
      <c r="TG488" s="29"/>
      <c r="TH488" s="29"/>
      <c r="TI488" s="29"/>
      <c r="TJ488" s="29"/>
      <c r="TK488" s="29"/>
      <c r="TL488" s="29"/>
      <c r="TM488" s="29"/>
      <c r="TN488" s="29"/>
      <c r="TO488" s="29"/>
      <c r="TP488" s="29"/>
      <c r="TQ488" s="29"/>
      <c r="TR488" s="29"/>
      <c r="TS488" s="29"/>
      <c r="TT488" s="29"/>
      <c r="TU488" s="29"/>
      <c r="TV488" s="29"/>
      <c r="TW488" s="29"/>
      <c r="TX488" s="29"/>
      <c r="TY488" s="29"/>
      <c r="TZ488" s="29"/>
      <c r="UA488" s="29"/>
      <c r="UB488" s="29"/>
      <c r="UC488" s="29"/>
      <c r="UD488" s="29"/>
      <c r="UE488" s="29"/>
      <c r="UF488" s="29"/>
      <c r="UG488" s="29"/>
      <c r="UH488" s="29"/>
      <c r="UI488" s="29"/>
      <c r="UJ488" s="29"/>
      <c r="UK488" s="29"/>
      <c r="UL488" s="29"/>
      <c r="UM488" s="29"/>
      <c r="UN488" s="29"/>
      <c r="UO488" s="29"/>
      <c r="UP488" s="29"/>
      <c r="UQ488" s="29"/>
      <c r="UR488" s="29"/>
      <c r="US488" s="29"/>
      <c r="UT488" s="29"/>
      <c r="UU488" s="29"/>
      <c r="UV488" s="29"/>
      <c r="UW488" s="29"/>
      <c r="UX488" s="29"/>
      <c r="UY488" s="29"/>
      <c r="UZ488" s="29"/>
      <c r="VA488" s="29"/>
      <c r="VB488" s="29"/>
      <c r="VC488" s="29"/>
      <c r="VD488" s="29"/>
      <c r="VE488" s="29"/>
      <c r="VF488" s="29"/>
      <c r="VG488" s="29"/>
      <c r="VH488" s="29"/>
      <c r="VI488" s="29"/>
      <c r="VJ488" s="29"/>
      <c r="VK488" s="29"/>
      <c r="VL488" s="29"/>
      <c r="VM488" s="29"/>
      <c r="VN488" s="29"/>
      <c r="VO488" s="29"/>
      <c r="VP488" s="29"/>
      <c r="VQ488" s="29"/>
      <c r="VR488" s="29"/>
      <c r="VS488" s="29"/>
      <c r="VT488" s="29"/>
      <c r="VU488" s="29"/>
      <c r="VV488" s="29"/>
      <c r="VW488" s="29"/>
      <c r="VX488" s="29"/>
      <c r="VY488" s="29"/>
      <c r="VZ488" s="29"/>
      <c r="WA488" s="29"/>
      <c r="WB488" s="29"/>
      <c r="WC488" s="29"/>
      <c r="WD488" s="29"/>
      <c r="WE488" s="29"/>
      <c r="WF488" s="29"/>
      <c r="WG488" s="29"/>
      <c r="WH488" s="29"/>
      <c r="WI488" s="29"/>
      <c r="WJ488" s="29"/>
      <c r="WK488" s="29"/>
      <c r="WL488" s="29"/>
      <c r="WM488" s="29"/>
      <c r="WN488" s="29"/>
      <c r="WO488" s="29"/>
      <c r="WP488" s="29"/>
      <c r="WQ488" s="29"/>
      <c r="WR488" s="29"/>
      <c r="WS488" s="29"/>
      <c r="WT488" s="29"/>
      <c r="WU488" s="29"/>
      <c r="WV488" s="29"/>
      <c r="WW488" s="29"/>
      <c r="WX488" s="29"/>
      <c r="WY488" s="29"/>
      <c r="WZ488" s="29"/>
      <c r="XA488" s="29"/>
      <c r="XB488" s="29"/>
      <c r="XC488" s="29"/>
      <c r="XD488" s="29"/>
      <c r="XE488" s="29"/>
      <c r="XF488" s="29"/>
      <c r="XG488" s="29"/>
      <c r="XH488" s="29"/>
      <c r="XI488" s="29"/>
      <c r="XJ488" s="29"/>
      <c r="XK488" s="29"/>
      <c r="XL488" s="29"/>
      <c r="XM488" s="29"/>
      <c r="XN488" s="29"/>
      <c r="XO488" s="29"/>
      <c r="XP488" s="29"/>
      <c r="XQ488" s="29"/>
      <c r="XR488" s="29"/>
      <c r="XS488" s="29"/>
      <c r="XT488" s="29"/>
      <c r="XU488" s="29"/>
      <c r="XV488" s="29"/>
      <c r="XW488" s="29"/>
      <c r="XX488" s="29"/>
      <c r="XY488" s="29"/>
      <c r="XZ488" s="29"/>
      <c r="YA488" s="29"/>
      <c r="YB488" s="29"/>
      <c r="YC488" s="29"/>
      <c r="YD488" s="29"/>
      <c r="YE488" s="29"/>
      <c r="YF488" s="29"/>
      <c r="YG488" s="29"/>
      <c r="YH488" s="29"/>
      <c r="YI488" s="29"/>
      <c r="YJ488" s="29"/>
      <c r="YK488" s="29"/>
      <c r="YL488" s="29"/>
      <c r="YM488" s="29"/>
      <c r="YN488" s="29"/>
      <c r="YO488" s="29"/>
      <c r="YP488" s="29"/>
      <c r="YQ488" s="29"/>
      <c r="YR488" s="29"/>
      <c r="YS488" s="29"/>
      <c r="YT488" s="29"/>
      <c r="YU488" s="29"/>
      <c r="YV488" s="29"/>
      <c r="YW488" s="29"/>
      <c r="YX488" s="29"/>
      <c r="YY488" s="29"/>
      <c r="YZ488" s="29"/>
      <c r="ZA488" s="29"/>
      <c r="ZB488" s="29"/>
      <c r="ZC488" s="29"/>
      <c r="ZD488" s="29"/>
      <c r="ZE488" s="29"/>
      <c r="ZF488" s="29"/>
      <c r="ZG488" s="29"/>
      <c r="ZH488" s="29"/>
      <c r="ZI488" s="29"/>
      <c r="ZJ488" s="29"/>
      <c r="ZK488" s="29"/>
      <c r="ZL488" s="29"/>
      <c r="ZM488" s="29"/>
      <c r="ZN488" s="29"/>
      <c r="ZO488" s="29"/>
      <c r="ZP488" s="29"/>
      <c r="ZQ488" s="29"/>
      <c r="ZR488" s="29"/>
      <c r="ZS488" s="29"/>
      <c r="ZT488" s="29"/>
      <c r="ZU488" s="29"/>
      <c r="ZV488" s="29"/>
      <c r="ZW488" s="29"/>
      <c r="ZX488" s="29"/>
      <c r="ZY488" s="29"/>
      <c r="ZZ488" s="29"/>
      <c r="AAA488" s="29"/>
      <c r="AAB488" s="29"/>
      <c r="AAC488" s="29"/>
      <c r="AAD488" s="29"/>
      <c r="AAE488" s="29"/>
      <c r="AAF488" s="29"/>
      <c r="AAG488" s="29"/>
      <c r="AAH488" s="29"/>
      <c r="AAI488" s="29"/>
      <c r="AAJ488" s="29"/>
      <c r="AAK488" s="29"/>
      <c r="AAL488" s="29"/>
      <c r="AAM488" s="29"/>
      <c r="AAN488" s="29"/>
      <c r="AAO488" s="29"/>
      <c r="AAP488" s="29"/>
      <c r="AAQ488" s="29"/>
      <c r="AAR488" s="29"/>
      <c r="AAS488" s="29"/>
      <c r="AAT488" s="29"/>
      <c r="AAU488" s="29"/>
      <c r="AAV488" s="29"/>
      <c r="AAW488" s="29"/>
      <c r="AAX488" s="29"/>
      <c r="AAY488" s="29"/>
      <c r="AAZ488" s="29"/>
      <c r="ABA488" s="29"/>
      <c r="ABB488" s="29"/>
      <c r="ABC488" s="29"/>
      <c r="ABD488" s="29"/>
      <c r="ABE488" s="29"/>
      <c r="ABF488" s="29"/>
      <c r="ABG488" s="29"/>
      <c r="ABH488" s="29"/>
      <c r="ABI488" s="29"/>
      <c r="ABJ488" s="29"/>
      <c r="ABK488" s="29"/>
      <c r="ABL488" s="29"/>
      <c r="ABM488" s="29"/>
      <c r="ABN488" s="29"/>
      <c r="ABO488" s="29"/>
      <c r="ABP488" s="29"/>
      <c r="ABQ488" s="29"/>
      <c r="ABR488" s="29"/>
      <c r="ABS488" s="29"/>
      <c r="ABT488" s="29"/>
      <c r="ABU488" s="29"/>
      <c r="ABV488" s="29"/>
      <c r="ABW488" s="29"/>
      <c r="ABX488" s="29"/>
      <c r="ABY488" s="29"/>
      <c r="ABZ488" s="29"/>
      <c r="ACA488" s="29"/>
      <c r="ACB488" s="29"/>
      <c r="ACC488" s="29"/>
      <c r="ACD488" s="29"/>
      <c r="ACE488" s="29"/>
      <c r="ACF488" s="29"/>
      <c r="ACG488" s="29"/>
      <c r="ACH488" s="29"/>
      <c r="ACI488" s="29"/>
      <c r="ACJ488" s="29"/>
      <c r="ACK488" s="29"/>
      <c r="ACL488" s="29"/>
      <c r="ACM488" s="29"/>
      <c r="ACN488" s="29"/>
      <c r="ACO488" s="29"/>
      <c r="ACP488" s="29"/>
      <c r="ACQ488" s="29"/>
      <c r="ACR488" s="29"/>
      <c r="ACS488" s="29"/>
      <c r="ACT488" s="29"/>
      <c r="ACU488" s="29"/>
      <c r="ACV488" s="29"/>
      <c r="ACW488" s="29"/>
      <c r="ACX488" s="29"/>
      <c r="ACY488" s="29"/>
      <c r="ACZ488" s="29"/>
      <c r="ADA488" s="29"/>
      <c r="ADB488" s="29"/>
      <c r="ADC488" s="29"/>
      <c r="ADD488" s="29"/>
      <c r="ADE488" s="29"/>
      <c r="ADF488" s="29"/>
      <c r="ADG488" s="29"/>
      <c r="ADH488" s="29"/>
      <c r="ADI488" s="29"/>
      <c r="ADJ488" s="29"/>
      <c r="ADK488" s="29"/>
      <c r="ADL488" s="29"/>
      <c r="ADM488" s="29"/>
      <c r="ADN488" s="29"/>
      <c r="ADO488" s="29"/>
      <c r="ADP488" s="29"/>
      <c r="ADQ488" s="29"/>
      <c r="ADR488" s="29"/>
      <c r="ADS488" s="29"/>
      <c r="ADT488" s="29"/>
      <c r="ADU488" s="29"/>
      <c r="ADV488" s="29"/>
      <c r="ADW488" s="29"/>
      <c r="ADX488" s="29"/>
      <c r="ADY488" s="29"/>
      <c r="ADZ488" s="29"/>
      <c r="AEA488" s="29"/>
      <c r="AEB488" s="29"/>
      <c r="AEC488" s="29"/>
      <c r="AED488" s="29"/>
      <c r="AEE488" s="29"/>
      <c r="AEF488" s="29"/>
      <c r="AEG488" s="29"/>
      <c r="AEH488" s="29"/>
      <c r="AEI488" s="29"/>
      <c r="AEJ488" s="29"/>
      <c r="AEK488" s="29"/>
      <c r="AEL488" s="29"/>
      <c r="AEM488" s="29"/>
      <c r="AEN488" s="29"/>
      <c r="AEO488" s="29"/>
      <c r="AEP488" s="29"/>
      <c r="AEQ488" s="29"/>
      <c r="AER488" s="29"/>
      <c r="AES488" s="29"/>
      <c r="AET488" s="29"/>
      <c r="AEU488" s="29"/>
      <c r="AEV488" s="29"/>
      <c r="AEW488" s="29"/>
      <c r="AEX488" s="29"/>
      <c r="AEY488" s="29"/>
      <c r="AEZ488" s="29"/>
      <c r="AFA488" s="29"/>
      <c r="AFB488" s="29"/>
      <c r="AFC488" s="29"/>
      <c r="AFD488" s="29"/>
      <c r="AFE488" s="29"/>
      <c r="AFF488" s="29"/>
      <c r="AFG488" s="29"/>
      <c r="AFH488" s="29"/>
      <c r="AFI488" s="29"/>
      <c r="AFJ488" s="29"/>
      <c r="AFK488" s="29"/>
      <c r="AFL488" s="29"/>
      <c r="AFM488" s="29"/>
      <c r="AFN488" s="29"/>
      <c r="AFO488" s="29"/>
      <c r="AFP488" s="29"/>
      <c r="AFQ488" s="29"/>
      <c r="AFR488" s="29"/>
      <c r="AFS488" s="29"/>
      <c r="AFT488" s="29"/>
      <c r="AFU488" s="29"/>
      <c r="AFV488" s="29"/>
      <c r="AFW488" s="29"/>
      <c r="AFX488" s="29"/>
      <c r="AFY488" s="29"/>
      <c r="AFZ488" s="29"/>
      <c r="AGA488" s="29"/>
      <c r="AGB488" s="29"/>
      <c r="AGC488" s="29"/>
      <c r="AGD488" s="29"/>
      <c r="AGE488" s="29"/>
      <c r="AGF488" s="29"/>
      <c r="AGG488" s="29"/>
      <c r="AGH488" s="29"/>
      <c r="AGI488" s="29"/>
      <c r="AGJ488" s="29"/>
      <c r="AGK488" s="29"/>
      <c r="AGL488" s="29"/>
      <c r="AGM488" s="29"/>
      <c r="AGN488" s="29"/>
      <c r="AGO488" s="29"/>
      <c r="AGP488" s="29"/>
      <c r="AGQ488" s="29"/>
      <c r="AGR488" s="29"/>
      <c r="AGS488" s="29"/>
      <c r="AGT488" s="29"/>
      <c r="AGU488" s="29"/>
      <c r="AGV488" s="29"/>
      <c r="AGW488" s="29"/>
      <c r="AGX488" s="29"/>
      <c r="AGY488" s="29"/>
      <c r="AGZ488" s="29"/>
      <c r="AHA488" s="29"/>
      <c r="AHB488" s="29"/>
      <c r="AHC488" s="29"/>
      <c r="AHD488" s="29"/>
      <c r="AHE488" s="29"/>
      <c r="AHF488" s="29"/>
      <c r="AHG488" s="29"/>
      <c r="AHH488" s="29"/>
      <c r="AHI488" s="29"/>
      <c r="AHJ488" s="29"/>
      <c r="AHK488" s="29"/>
      <c r="AHL488" s="29"/>
      <c r="AHM488" s="29"/>
      <c r="AHN488" s="29"/>
      <c r="AHO488" s="29"/>
      <c r="AHP488" s="29"/>
      <c r="AHQ488" s="29"/>
      <c r="AHR488" s="29"/>
      <c r="AHS488" s="29"/>
      <c r="AHT488" s="29"/>
      <c r="AHU488" s="29"/>
      <c r="AHV488" s="29"/>
      <c r="AHW488" s="29"/>
      <c r="AHX488" s="29"/>
      <c r="AHY488" s="29"/>
      <c r="AHZ488" s="29"/>
      <c r="AIA488" s="29"/>
      <c r="AIB488" s="29"/>
      <c r="AIC488" s="29"/>
      <c r="AID488" s="29"/>
      <c r="AIE488" s="29"/>
      <c r="AIF488" s="29"/>
      <c r="AIG488" s="29"/>
      <c r="AIH488" s="29"/>
      <c r="AII488" s="29"/>
      <c r="AIJ488" s="29"/>
      <c r="AIK488" s="29"/>
      <c r="AIL488" s="29"/>
      <c r="AIM488" s="29"/>
      <c r="AIN488" s="29"/>
      <c r="AIO488" s="29"/>
      <c r="AIP488" s="29"/>
      <c r="AIQ488" s="29"/>
      <c r="AIR488" s="29"/>
      <c r="AIS488" s="29"/>
      <c r="AIT488" s="29"/>
      <c r="AIU488" s="29"/>
      <c r="AIV488" s="29"/>
      <c r="AIW488" s="29"/>
      <c r="AIX488" s="29"/>
      <c r="AIY488" s="29"/>
      <c r="AIZ488" s="29"/>
      <c r="AJA488" s="29"/>
      <c r="AJB488" s="29"/>
      <c r="AJC488" s="29"/>
      <c r="AJD488" s="29"/>
      <c r="AJE488" s="29"/>
      <c r="AJF488" s="29"/>
      <c r="AJG488" s="29"/>
      <c r="AJH488" s="29"/>
      <c r="AJI488" s="29"/>
      <c r="AJJ488" s="29"/>
      <c r="AJK488" s="29"/>
      <c r="AJL488" s="29"/>
      <c r="AJM488" s="29"/>
      <c r="AJN488" s="29"/>
      <c r="AJO488" s="29"/>
      <c r="AJP488" s="29"/>
      <c r="AJQ488" s="29"/>
      <c r="AJR488" s="29"/>
      <c r="AJS488" s="29"/>
      <c r="AJT488" s="29"/>
      <c r="AJU488" s="29"/>
      <c r="AJV488" s="29"/>
      <c r="AJW488" s="29"/>
      <c r="AJX488" s="29"/>
      <c r="AJY488" s="29"/>
      <c r="AJZ488" s="29"/>
      <c r="AKA488" s="29"/>
      <c r="AKB488" s="29"/>
      <c r="AKC488" s="29"/>
      <c r="AKD488" s="29"/>
      <c r="AKE488" s="29"/>
      <c r="AKF488" s="29"/>
      <c r="AKG488" s="29"/>
      <c r="AKH488" s="29"/>
      <c r="AKI488" s="29"/>
      <c r="AKJ488" s="29"/>
      <c r="AKK488" s="29"/>
      <c r="AKL488" s="29"/>
      <c r="AKM488" s="29"/>
      <c r="AKN488" s="29"/>
      <c r="AKO488" s="29"/>
      <c r="AKP488" s="29"/>
      <c r="AKQ488" s="29"/>
      <c r="AKR488" s="29"/>
      <c r="AKS488" s="29"/>
      <c r="AKT488" s="29"/>
      <c r="AKU488" s="29"/>
      <c r="AKV488" s="29"/>
      <c r="AKW488" s="29"/>
      <c r="AKX488" s="29"/>
      <c r="AKY488" s="29"/>
      <c r="AKZ488" s="29"/>
      <c r="ALA488" s="29"/>
      <c r="ALB488" s="29"/>
      <c r="ALC488" s="29"/>
      <c r="ALD488" s="29"/>
      <c r="ALE488" s="29"/>
      <c r="ALF488" s="29"/>
      <c r="ALG488" s="29"/>
      <c r="ALH488" s="29"/>
      <c r="ALI488" s="29"/>
      <c r="ALJ488" s="29"/>
      <c r="ALK488" s="29"/>
      <c r="ALL488" s="29"/>
      <c r="ALM488" s="29"/>
      <c r="ALN488" s="29"/>
      <c r="ALO488" s="29"/>
      <c r="ALP488" s="29"/>
      <c r="ALQ488" s="29"/>
      <c r="ALR488" s="29"/>
      <c r="ALS488" s="29"/>
      <c r="ALT488" s="29"/>
      <c r="ALU488" s="29"/>
      <c r="ALV488" s="29"/>
      <c r="ALW488" s="29"/>
      <c r="ALX488" s="29"/>
      <c r="ALY488" s="29"/>
      <c r="ALZ488" s="29"/>
      <c r="AMA488" s="29"/>
      <c r="AMB488" s="29"/>
      <c r="AMC488" s="29"/>
      <c r="AMD488" s="29"/>
      <c r="AME488" s="29"/>
      <c r="AMF488" s="29"/>
      <c r="AMG488" s="29"/>
      <c r="AMH488" s="29"/>
      <c r="AMI488" s="29"/>
      <c r="AMJ488" s="29"/>
    </row>
    <row r="489" spans="1:1024" s="45" customFormat="1" ht="74.25" customHeight="1">
      <c r="A489" s="451"/>
      <c r="B489" s="453"/>
      <c r="C489" s="390"/>
      <c r="D489" s="489"/>
      <c r="E489" s="483"/>
      <c r="F489" s="483"/>
      <c r="G489" s="471"/>
      <c r="H489" s="483"/>
      <c r="I489" s="491"/>
      <c r="J489" s="483"/>
      <c r="K489" s="471"/>
      <c r="L489" s="483"/>
      <c r="M489" s="483"/>
      <c r="N489" s="483"/>
      <c r="O489" s="483"/>
      <c r="P489" s="483"/>
      <c r="Q489" s="355" t="s">
        <v>42</v>
      </c>
      <c r="R489" s="355" t="s">
        <v>43</v>
      </c>
      <c r="S489" s="471"/>
      <c r="T489" s="471"/>
      <c r="U489" s="355"/>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29"/>
      <c r="CA489" s="29"/>
      <c r="CB489" s="29"/>
      <c r="CC489" s="29"/>
      <c r="CD489" s="29"/>
      <c r="CE489" s="29"/>
      <c r="CF489" s="29"/>
      <c r="CG489" s="29"/>
      <c r="CH489" s="29"/>
      <c r="CI489" s="29"/>
      <c r="CJ489" s="29"/>
      <c r="CK489" s="29"/>
      <c r="CL489" s="29"/>
      <c r="CM489" s="29"/>
      <c r="CN489" s="29"/>
      <c r="CO489" s="29"/>
      <c r="CP489" s="29"/>
      <c r="CQ489" s="29"/>
      <c r="CR489" s="29"/>
      <c r="CS489" s="29"/>
      <c r="CT489" s="29"/>
      <c r="CU489" s="29"/>
      <c r="CV489" s="29"/>
      <c r="CW489" s="29"/>
      <c r="CX489" s="29"/>
      <c r="CY489" s="29"/>
      <c r="CZ489" s="29"/>
      <c r="DA489" s="29"/>
      <c r="DB489" s="29"/>
      <c r="DC489" s="29"/>
      <c r="DD489" s="29"/>
      <c r="DE489" s="29"/>
      <c r="DF489" s="29"/>
      <c r="DG489" s="29"/>
      <c r="DH489" s="29"/>
      <c r="DI489" s="29"/>
      <c r="DJ489" s="29"/>
      <c r="DK489" s="29"/>
      <c r="DL489" s="29"/>
      <c r="DM489" s="29"/>
      <c r="DN489" s="29"/>
      <c r="DO489" s="29"/>
      <c r="DP489" s="29"/>
      <c r="DQ489" s="29"/>
      <c r="DR489" s="29"/>
      <c r="DS489" s="29"/>
      <c r="DT489" s="29"/>
      <c r="DU489" s="29"/>
      <c r="DV489" s="29"/>
      <c r="DW489" s="29"/>
      <c r="DX489" s="29"/>
      <c r="DY489" s="29"/>
      <c r="DZ489" s="29"/>
      <c r="EA489" s="29"/>
      <c r="EB489" s="29"/>
      <c r="EC489" s="29"/>
      <c r="ED489" s="29"/>
      <c r="EE489" s="29"/>
      <c r="EF489" s="29"/>
      <c r="EG489" s="29"/>
      <c r="EH489" s="29"/>
      <c r="EI489" s="29"/>
      <c r="EJ489" s="29"/>
      <c r="EK489" s="29"/>
      <c r="EL489" s="29"/>
      <c r="EM489" s="29"/>
      <c r="EN489" s="29"/>
      <c r="EO489" s="29"/>
      <c r="EP489" s="29"/>
      <c r="EQ489" s="29"/>
      <c r="ER489" s="29"/>
      <c r="ES489" s="29"/>
      <c r="ET489" s="29"/>
      <c r="EU489" s="29"/>
      <c r="EV489" s="29"/>
      <c r="EW489" s="29"/>
      <c r="EX489" s="29"/>
      <c r="EY489" s="29"/>
      <c r="EZ489" s="29"/>
      <c r="FA489" s="29"/>
      <c r="FB489" s="29"/>
      <c r="FC489" s="29"/>
      <c r="FD489" s="29"/>
      <c r="FE489" s="29"/>
      <c r="FF489" s="29"/>
      <c r="FG489" s="29"/>
      <c r="FH489" s="29"/>
      <c r="FI489" s="29"/>
      <c r="FJ489" s="29"/>
      <c r="FK489" s="29"/>
      <c r="FL489" s="29"/>
      <c r="FM489" s="29"/>
      <c r="FN489" s="29"/>
      <c r="FO489" s="29"/>
      <c r="FP489" s="29"/>
      <c r="FQ489" s="29"/>
      <c r="FR489" s="29"/>
      <c r="FS489" s="29"/>
      <c r="FT489" s="29"/>
      <c r="FU489" s="29"/>
      <c r="FV489" s="29"/>
      <c r="FW489" s="29"/>
      <c r="FX489" s="29"/>
      <c r="FY489" s="29"/>
      <c r="FZ489" s="29"/>
      <c r="GA489" s="29"/>
      <c r="GB489" s="29"/>
      <c r="GC489" s="29"/>
      <c r="GD489" s="29"/>
      <c r="GE489" s="29"/>
      <c r="GF489" s="29"/>
      <c r="GG489" s="29"/>
      <c r="GH489" s="29"/>
      <c r="GI489" s="29"/>
      <c r="GJ489" s="29"/>
      <c r="GK489" s="29"/>
      <c r="GL489" s="29"/>
      <c r="GM489" s="29"/>
      <c r="GN489" s="29"/>
      <c r="GO489" s="29"/>
      <c r="GP489" s="29"/>
      <c r="GQ489" s="29"/>
      <c r="GR489" s="29"/>
      <c r="GS489" s="29"/>
      <c r="GT489" s="29"/>
      <c r="GU489" s="29"/>
      <c r="GV489" s="29"/>
      <c r="GW489" s="29"/>
      <c r="GX489" s="29"/>
      <c r="GY489" s="29"/>
      <c r="GZ489" s="29"/>
      <c r="HA489" s="29"/>
      <c r="HB489" s="29"/>
      <c r="HC489" s="29"/>
      <c r="HD489" s="29"/>
      <c r="HE489" s="29"/>
      <c r="HF489" s="29"/>
      <c r="HG489" s="29"/>
      <c r="HH489" s="29"/>
      <c r="HI489" s="29"/>
      <c r="HJ489" s="29"/>
      <c r="HK489" s="29"/>
      <c r="HL489" s="29"/>
      <c r="HM489" s="29"/>
      <c r="HN489" s="29"/>
      <c r="HO489" s="29"/>
      <c r="HP489" s="29"/>
      <c r="HQ489" s="29"/>
      <c r="HR489" s="29"/>
      <c r="HS489" s="29"/>
      <c r="HT489" s="29"/>
      <c r="HU489" s="29"/>
      <c r="HV489" s="29"/>
      <c r="HW489" s="29"/>
      <c r="HX489" s="29"/>
      <c r="HY489" s="29"/>
      <c r="HZ489" s="29"/>
      <c r="IA489" s="29"/>
      <c r="IB489" s="29"/>
      <c r="IC489" s="29"/>
      <c r="ID489" s="29"/>
      <c r="IE489" s="29"/>
      <c r="IF489" s="29"/>
      <c r="IG489" s="29"/>
      <c r="IH489" s="29"/>
      <c r="II489" s="29"/>
      <c r="IJ489" s="29"/>
      <c r="IK489" s="29"/>
      <c r="IL489" s="29"/>
      <c r="IM489" s="29"/>
      <c r="IN489" s="29"/>
      <c r="IO489" s="29"/>
      <c r="IP489" s="29"/>
      <c r="IQ489" s="29"/>
      <c r="IR489" s="29"/>
      <c r="IS489" s="29"/>
      <c r="IT489" s="29"/>
      <c r="IU489" s="29"/>
      <c r="IV489" s="29"/>
      <c r="IW489" s="29"/>
      <c r="IX489" s="29"/>
      <c r="IY489" s="29"/>
      <c r="IZ489" s="29"/>
      <c r="JA489" s="29"/>
      <c r="JB489" s="29"/>
      <c r="JC489" s="29"/>
      <c r="JD489" s="29"/>
      <c r="JE489" s="29"/>
      <c r="JF489" s="29"/>
      <c r="JG489" s="29"/>
      <c r="JH489" s="29"/>
      <c r="JI489" s="29"/>
      <c r="JJ489" s="29"/>
      <c r="JK489" s="29"/>
      <c r="JL489" s="29"/>
      <c r="JM489" s="29"/>
      <c r="JN489" s="29"/>
      <c r="JO489" s="29"/>
      <c r="JP489" s="29"/>
      <c r="JQ489" s="29"/>
      <c r="JR489" s="29"/>
      <c r="JS489" s="29"/>
      <c r="JT489" s="29"/>
      <c r="JU489" s="29"/>
      <c r="JV489" s="29"/>
      <c r="JW489" s="29"/>
      <c r="JX489" s="29"/>
      <c r="JY489" s="29"/>
      <c r="JZ489" s="29"/>
      <c r="KA489" s="29"/>
      <c r="KB489" s="29"/>
      <c r="KC489" s="29"/>
      <c r="KD489" s="29"/>
      <c r="KE489" s="29"/>
      <c r="KF489" s="29"/>
      <c r="KG489" s="29"/>
      <c r="KH489" s="29"/>
      <c r="KI489" s="29"/>
      <c r="KJ489" s="29"/>
      <c r="KK489" s="29"/>
      <c r="KL489" s="29"/>
      <c r="KM489" s="29"/>
      <c r="KN489" s="29"/>
      <c r="KO489" s="29"/>
      <c r="KP489" s="29"/>
      <c r="KQ489" s="29"/>
      <c r="KR489" s="29"/>
      <c r="KS489" s="29"/>
      <c r="KT489" s="29"/>
      <c r="KU489" s="29"/>
      <c r="KV489" s="29"/>
      <c r="KW489" s="29"/>
      <c r="KX489" s="29"/>
      <c r="KY489" s="29"/>
      <c r="KZ489" s="29"/>
      <c r="LA489" s="29"/>
      <c r="LB489" s="29"/>
      <c r="LC489" s="29"/>
      <c r="LD489" s="29"/>
      <c r="LE489" s="29"/>
      <c r="LF489" s="29"/>
      <c r="LG489" s="29"/>
      <c r="LH489" s="29"/>
      <c r="LI489" s="29"/>
      <c r="LJ489" s="29"/>
      <c r="LK489" s="29"/>
      <c r="LL489" s="29"/>
      <c r="LM489" s="29"/>
      <c r="LN489" s="29"/>
      <c r="LO489" s="29"/>
      <c r="LP489" s="29"/>
      <c r="LQ489" s="29"/>
      <c r="LR489" s="29"/>
      <c r="LS489" s="29"/>
      <c r="LT489" s="29"/>
      <c r="LU489" s="29"/>
      <c r="LV489" s="29"/>
      <c r="LW489" s="29"/>
      <c r="LX489" s="29"/>
      <c r="LY489" s="29"/>
      <c r="LZ489" s="29"/>
      <c r="MA489" s="29"/>
      <c r="MB489" s="29"/>
      <c r="MC489" s="29"/>
      <c r="MD489" s="29"/>
      <c r="ME489" s="29"/>
      <c r="MF489" s="29"/>
      <c r="MG489" s="29"/>
      <c r="MH489" s="29"/>
      <c r="MI489" s="29"/>
      <c r="MJ489" s="29"/>
      <c r="MK489" s="29"/>
      <c r="ML489" s="29"/>
      <c r="MM489" s="29"/>
      <c r="MN489" s="29"/>
      <c r="MO489" s="29"/>
      <c r="MP489" s="29"/>
      <c r="MQ489" s="29"/>
      <c r="MR489" s="29"/>
      <c r="MS489" s="29"/>
      <c r="MT489" s="29"/>
      <c r="MU489" s="29"/>
      <c r="MV489" s="29"/>
      <c r="MW489" s="29"/>
      <c r="MX489" s="29"/>
      <c r="MY489" s="29"/>
      <c r="MZ489" s="29"/>
      <c r="NA489" s="29"/>
      <c r="NB489" s="29"/>
      <c r="NC489" s="29"/>
      <c r="ND489" s="29"/>
      <c r="NE489" s="29"/>
      <c r="NF489" s="29"/>
      <c r="NG489" s="29"/>
      <c r="NH489" s="29"/>
      <c r="NI489" s="29"/>
      <c r="NJ489" s="29"/>
      <c r="NK489" s="29"/>
      <c r="NL489" s="29"/>
      <c r="NM489" s="29"/>
      <c r="NN489" s="29"/>
      <c r="NO489" s="29"/>
      <c r="NP489" s="29"/>
      <c r="NQ489" s="29"/>
      <c r="NR489" s="29"/>
      <c r="NS489" s="29"/>
      <c r="NT489" s="29"/>
      <c r="NU489" s="29"/>
      <c r="NV489" s="29"/>
      <c r="NW489" s="29"/>
      <c r="NX489" s="29"/>
      <c r="NY489" s="29"/>
      <c r="NZ489" s="29"/>
      <c r="OA489" s="29"/>
      <c r="OB489" s="29"/>
      <c r="OC489" s="29"/>
      <c r="OD489" s="29"/>
      <c r="OE489" s="29"/>
      <c r="OF489" s="29"/>
      <c r="OG489" s="29"/>
      <c r="OH489" s="29"/>
      <c r="OI489" s="29"/>
      <c r="OJ489" s="29"/>
      <c r="OK489" s="29"/>
      <c r="OL489" s="29"/>
      <c r="OM489" s="29"/>
      <c r="ON489" s="29"/>
      <c r="OO489" s="29"/>
      <c r="OP489" s="29"/>
      <c r="OQ489" s="29"/>
      <c r="OR489" s="29"/>
      <c r="OS489" s="29"/>
      <c r="OT489" s="29"/>
      <c r="OU489" s="29"/>
      <c r="OV489" s="29"/>
      <c r="OW489" s="29"/>
      <c r="OX489" s="29"/>
      <c r="OY489" s="29"/>
      <c r="OZ489" s="29"/>
      <c r="PA489" s="29"/>
      <c r="PB489" s="29"/>
      <c r="PC489" s="29"/>
      <c r="PD489" s="29"/>
      <c r="PE489" s="29"/>
      <c r="PF489" s="29"/>
      <c r="PG489" s="29"/>
      <c r="PH489" s="29"/>
      <c r="PI489" s="29"/>
      <c r="PJ489" s="29"/>
      <c r="PK489" s="29"/>
      <c r="PL489" s="29"/>
      <c r="PM489" s="29"/>
      <c r="PN489" s="29"/>
      <c r="PO489" s="29"/>
      <c r="PP489" s="29"/>
      <c r="PQ489" s="29"/>
      <c r="PR489" s="29"/>
      <c r="PS489" s="29"/>
      <c r="PT489" s="29"/>
      <c r="PU489" s="29"/>
      <c r="PV489" s="29"/>
      <c r="PW489" s="29"/>
      <c r="PX489" s="29"/>
      <c r="PY489" s="29"/>
      <c r="PZ489" s="29"/>
      <c r="QA489" s="29"/>
      <c r="QB489" s="29"/>
      <c r="QC489" s="29"/>
      <c r="QD489" s="29"/>
      <c r="QE489" s="29"/>
      <c r="QF489" s="29"/>
      <c r="QG489" s="29"/>
      <c r="QH489" s="29"/>
      <c r="QI489" s="29"/>
      <c r="QJ489" s="29"/>
      <c r="QK489" s="29"/>
      <c r="QL489" s="29"/>
      <c r="QM489" s="29"/>
      <c r="QN489" s="29"/>
      <c r="QO489" s="29"/>
      <c r="QP489" s="29"/>
      <c r="QQ489" s="29"/>
      <c r="QR489" s="29"/>
      <c r="QS489" s="29"/>
      <c r="QT489" s="29"/>
      <c r="QU489" s="29"/>
      <c r="QV489" s="29"/>
      <c r="QW489" s="29"/>
      <c r="QX489" s="29"/>
      <c r="QY489" s="29"/>
      <c r="QZ489" s="29"/>
      <c r="RA489" s="29"/>
      <c r="RB489" s="29"/>
      <c r="RC489" s="29"/>
      <c r="RD489" s="29"/>
      <c r="RE489" s="29"/>
      <c r="RF489" s="29"/>
      <c r="RG489" s="29"/>
      <c r="RH489" s="29"/>
      <c r="RI489" s="29"/>
      <c r="RJ489" s="29"/>
      <c r="RK489" s="29"/>
      <c r="RL489" s="29"/>
      <c r="RM489" s="29"/>
      <c r="RN489" s="29"/>
      <c r="RO489" s="29"/>
      <c r="RP489" s="29"/>
      <c r="RQ489" s="29"/>
      <c r="RR489" s="29"/>
      <c r="RS489" s="29"/>
      <c r="RT489" s="29"/>
      <c r="RU489" s="29"/>
      <c r="RV489" s="29"/>
      <c r="RW489" s="29"/>
      <c r="RX489" s="29"/>
      <c r="RY489" s="29"/>
      <c r="RZ489" s="29"/>
      <c r="SA489" s="29"/>
      <c r="SB489" s="29"/>
      <c r="SC489" s="29"/>
      <c r="SD489" s="29"/>
      <c r="SE489" s="29"/>
      <c r="SF489" s="29"/>
      <c r="SG489" s="29"/>
      <c r="SH489" s="29"/>
      <c r="SI489" s="29"/>
      <c r="SJ489" s="29"/>
      <c r="SK489" s="29"/>
      <c r="SL489" s="29"/>
      <c r="SM489" s="29"/>
      <c r="SN489" s="29"/>
      <c r="SO489" s="29"/>
      <c r="SP489" s="29"/>
      <c r="SQ489" s="29"/>
      <c r="SR489" s="29"/>
      <c r="SS489" s="29"/>
      <c r="ST489" s="29"/>
      <c r="SU489" s="29"/>
      <c r="SV489" s="29"/>
      <c r="SW489" s="29"/>
      <c r="SX489" s="29"/>
      <c r="SY489" s="29"/>
      <c r="SZ489" s="29"/>
      <c r="TA489" s="29"/>
      <c r="TB489" s="29"/>
      <c r="TC489" s="29"/>
      <c r="TD489" s="29"/>
      <c r="TE489" s="29"/>
      <c r="TF489" s="29"/>
      <c r="TG489" s="29"/>
      <c r="TH489" s="29"/>
      <c r="TI489" s="29"/>
      <c r="TJ489" s="29"/>
      <c r="TK489" s="29"/>
      <c r="TL489" s="29"/>
      <c r="TM489" s="29"/>
      <c r="TN489" s="29"/>
      <c r="TO489" s="29"/>
      <c r="TP489" s="29"/>
      <c r="TQ489" s="29"/>
      <c r="TR489" s="29"/>
      <c r="TS489" s="29"/>
      <c r="TT489" s="29"/>
      <c r="TU489" s="29"/>
      <c r="TV489" s="29"/>
      <c r="TW489" s="29"/>
      <c r="TX489" s="29"/>
      <c r="TY489" s="29"/>
      <c r="TZ489" s="29"/>
      <c r="UA489" s="29"/>
      <c r="UB489" s="29"/>
      <c r="UC489" s="29"/>
      <c r="UD489" s="29"/>
      <c r="UE489" s="29"/>
      <c r="UF489" s="29"/>
      <c r="UG489" s="29"/>
      <c r="UH489" s="29"/>
      <c r="UI489" s="29"/>
      <c r="UJ489" s="29"/>
      <c r="UK489" s="29"/>
      <c r="UL489" s="29"/>
      <c r="UM489" s="29"/>
      <c r="UN489" s="29"/>
      <c r="UO489" s="29"/>
      <c r="UP489" s="29"/>
      <c r="UQ489" s="29"/>
      <c r="UR489" s="29"/>
      <c r="US489" s="29"/>
      <c r="UT489" s="29"/>
      <c r="UU489" s="29"/>
      <c r="UV489" s="29"/>
      <c r="UW489" s="29"/>
      <c r="UX489" s="29"/>
      <c r="UY489" s="29"/>
      <c r="UZ489" s="29"/>
      <c r="VA489" s="29"/>
      <c r="VB489" s="29"/>
      <c r="VC489" s="29"/>
      <c r="VD489" s="29"/>
      <c r="VE489" s="29"/>
      <c r="VF489" s="29"/>
      <c r="VG489" s="29"/>
      <c r="VH489" s="29"/>
      <c r="VI489" s="29"/>
      <c r="VJ489" s="29"/>
      <c r="VK489" s="29"/>
      <c r="VL489" s="29"/>
      <c r="VM489" s="29"/>
      <c r="VN489" s="29"/>
      <c r="VO489" s="29"/>
      <c r="VP489" s="29"/>
      <c r="VQ489" s="29"/>
      <c r="VR489" s="29"/>
      <c r="VS489" s="29"/>
      <c r="VT489" s="29"/>
      <c r="VU489" s="29"/>
      <c r="VV489" s="29"/>
      <c r="VW489" s="29"/>
      <c r="VX489" s="29"/>
      <c r="VY489" s="29"/>
      <c r="VZ489" s="29"/>
      <c r="WA489" s="29"/>
      <c r="WB489" s="29"/>
      <c r="WC489" s="29"/>
      <c r="WD489" s="29"/>
      <c r="WE489" s="29"/>
      <c r="WF489" s="29"/>
      <c r="WG489" s="29"/>
      <c r="WH489" s="29"/>
      <c r="WI489" s="29"/>
      <c r="WJ489" s="29"/>
      <c r="WK489" s="29"/>
      <c r="WL489" s="29"/>
      <c r="WM489" s="29"/>
      <c r="WN489" s="29"/>
      <c r="WO489" s="29"/>
      <c r="WP489" s="29"/>
      <c r="WQ489" s="29"/>
      <c r="WR489" s="29"/>
      <c r="WS489" s="29"/>
      <c r="WT489" s="29"/>
      <c r="WU489" s="29"/>
      <c r="WV489" s="29"/>
      <c r="WW489" s="29"/>
      <c r="WX489" s="29"/>
      <c r="WY489" s="29"/>
      <c r="WZ489" s="29"/>
      <c r="XA489" s="29"/>
      <c r="XB489" s="29"/>
      <c r="XC489" s="29"/>
      <c r="XD489" s="29"/>
      <c r="XE489" s="29"/>
      <c r="XF489" s="29"/>
      <c r="XG489" s="29"/>
      <c r="XH489" s="29"/>
      <c r="XI489" s="29"/>
      <c r="XJ489" s="29"/>
      <c r="XK489" s="29"/>
      <c r="XL489" s="29"/>
      <c r="XM489" s="29"/>
      <c r="XN489" s="29"/>
      <c r="XO489" s="29"/>
      <c r="XP489" s="29"/>
      <c r="XQ489" s="29"/>
      <c r="XR489" s="29"/>
      <c r="XS489" s="29"/>
      <c r="XT489" s="29"/>
      <c r="XU489" s="29"/>
      <c r="XV489" s="29"/>
      <c r="XW489" s="29"/>
      <c r="XX489" s="29"/>
      <c r="XY489" s="29"/>
      <c r="XZ489" s="29"/>
      <c r="YA489" s="29"/>
      <c r="YB489" s="29"/>
      <c r="YC489" s="29"/>
      <c r="YD489" s="29"/>
      <c r="YE489" s="29"/>
      <c r="YF489" s="29"/>
      <c r="YG489" s="29"/>
      <c r="YH489" s="29"/>
      <c r="YI489" s="29"/>
      <c r="YJ489" s="29"/>
      <c r="YK489" s="29"/>
      <c r="YL489" s="29"/>
      <c r="YM489" s="29"/>
      <c r="YN489" s="29"/>
      <c r="YO489" s="29"/>
      <c r="YP489" s="29"/>
      <c r="YQ489" s="29"/>
      <c r="YR489" s="29"/>
      <c r="YS489" s="29"/>
      <c r="YT489" s="29"/>
      <c r="YU489" s="29"/>
      <c r="YV489" s="29"/>
      <c r="YW489" s="29"/>
      <c r="YX489" s="29"/>
      <c r="YY489" s="29"/>
      <c r="YZ489" s="29"/>
      <c r="ZA489" s="29"/>
      <c r="ZB489" s="29"/>
      <c r="ZC489" s="29"/>
      <c r="ZD489" s="29"/>
      <c r="ZE489" s="29"/>
      <c r="ZF489" s="29"/>
      <c r="ZG489" s="29"/>
      <c r="ZH489" s="29"/>
      <c r="ZI489" s="29"/>
      <c r="ZJ489" s="29"/>
      <c r="ZK489" s="29"/>
      <c r="ZL489" s="29"/>
      <c r="ZM489" s="29"/>
      <c r="ZN489" s="29"/>
      <c r="ZO489" s="29"/>
      <c r="ZP489" s="29"/>
      <c r="ZQ489" s="29"/>
      <c r="ZR489" s="29"/>
      <c r="ZS489" s="29"/>
      <c r="ZT489" s="29"/>
      <c r="ZU489" s="29"/>
      <c r="ZV489" s="29"/>
      <c r="ZW489" s="29"/>
      <c r="ZX489" s="29"/>
      <c r="ZY489" s="29"/>
      <c r="ZZ489" s="29"/>
      <c r="AAA489" s="29"/>
      <c r="AAB489" s="29"/>
      <c r="AAC489" s="29"/>
      <c r="AAD489" s="29"/>
      <c r="AAE489" s="29"/>
      <c r="AAF489" s="29"/>
      <c r="AAG489" s="29"/>
      <c r="AAH489" s="29"/>
      <c r="AAI489" s="29"/>
      <c r="AAJ489" s="29"/>
      <c r="AAK489" s="29"/>
      <c r="AAL489" s="29"/>
      <c r="AAM489" s="29"/>
      <c r="AAN489" s="29"/>
      <c r="AAO489" s="29"/>
      <c r="AAP489" s="29"/>
      <c r="AAQ489" s="29"/>
      <c r="AAR489" s="29"/>
      <c r="AAS489" s="29"/>
      <c r="AAT489" s="29"/>
      <c r="AAU489" s="29"/>
      <c r="AAV489" s="29"/>
      <c r="AAW489" s="29"/>
      <c r="AAX489" s="29"/>
      <c r="AAY489" s="29"/>
      <c r="AAZ489" s="29"/>
      <c r="ABA489" s="29"/>
      <c r="ABB489" s="29"/>
      <c r="ABC489" s="29"/>
      <c r="ABD489" s="29"/>
      <c r="ABE489" s="29"/>
      <c r="ABF489" s="29"/>
      <c r="ABG489" s="29"/>
      <c r="ABH489" s="29"/>
      <c r="ABI489" s="29"/>
      <c r="ABJ489" s="29"/>
      <c r="ABK489" s="29"/>
      <c r="ABL489" s="29"/>
      <c r="ABM489" s="29"/>
      <c r="ABN489" s="29"/>
      <c r="ABO489" s="29"/>
      <c r="ABP489" s="29"/>
      <c r="ABQ489" s="29"/>
      <c r="ABR489" s="29"/>
      <c r="ABS489" s="29"/>
      <c r="ABT489" s="29"/>
      <c r="ABU489" s="29"/>
      <c r="ABV489" s="29"/>
      <c r="ABW489" s="29"/>
      <c r="ABX489" s="29"/>
      <c r="ABY489" s="29"/>
      <c r="ABZ489" s="29"/>
      <c r="ACA489" s="29"/>
      <c r="ACB489" s="29"/>
      <c r="ACC489" s="29"/>
      <c r="ACD489" s="29"/>
      <c r="ACE489" s="29"/>
      <c r="ACF489" s="29"/>
      <c r="ACG489" s="29"/>
      <c r="ACH489" s="29"/>
      <c r="ACI489" s="29"/>
      <c r="ACJ489" s="29"/>
      <c r="ACK489" s="29"/>
      <c r="ACL489" s="29"/>
      <c r="ACM489" s="29"/>
      <c r="ACN489" s="29"/>
      <c r="ACO489" s="29"/>
      <c r="ACP489" s="29"/>
      <c r="ACQ489" s="29"/>
      <c r="ACR489" s="29"/>
      <c r="ACS489" s="29"/>
      <c r="ACT489" s="29"/>
      <c r="ACU489" s="29"/>
      <c r="ACV489" s="29"/>
      <c r="ACW489" s="29"/>
      <c r="ACX489" s="29"/>
      <c r="ACY489" s="29"/>
      <c r="ACZ489" s="29"/>
      <c r="ADA489" s="29"/>
      <c r="ADB489" s="29"/>
      <c r="ADC489" s="29"/>
      <c r="ADD489" s="29"/>
      <c r="ADE489" s="29"/>
      <c r="ADF489" s="29"/>
      <c r="ADG489" s="29"/>
      <c r="ADH489" s="29"/>
      <c r="ADI489" s="29"/>
      <c r="ADJ489" s="29"/>
      <c r="ADK489" s="29"/>
      <c r="ADL489" s="29"/>
      <c r="ADM489" s="29"/>
      <c r="ADN489" s="29"/>
      <c r="ADO489" s="29"/>
      <c r="ADP489" s="29"/>
      <c r="ADQ489" s="29"/>
      <c r="ADR489" s="29"/>
      <c r="ADS489" s="29"/>
      <c r="ADT489" s="29"/>
      <c r="ADU489" s="29"/>
      <c r="ADV489" s="29"/>
      <c r="ADW489" s="29"/>
      <c r="ADX489" s="29"/>
      <c r="ADY489" s="29"/>
      <c r="ADZ489" s="29"/>
      <c r="AEA489" s="29"/>
      <c r="AEB489" s="29"/>
      <c r="AEC489" s="29"/>
      <c r="AED489" s="29"/>
      <c r="AEE489" s="29"/>
      <c r="AEF489" s="29"/>
      <c r="AEG489" s="29"/>
      <c r="AEH489" s="29"/>
      <c r="AEI489" s="29"/>
      <c r="AEJ489" s="29"/>
      <c r="AEK489" s="29"/>
      <c r="AEL489" s="29"/>
      <c r="AEM489" s="29"/>
      <c r="AEN489" s="29"/>
      <c r="AEO489" s="29"/>
      <c r="AEP489" s="29"/>
      <c r="AEQ489" s="29"/>
      <c r="AER489" s="29"/>
      <c r="AES489" s="29"/>
      <c r="AET489" s="29"/>
      <c r="AEU489" s="29"/>
      <c r="AEV489" s="29"/>
      <c r="AEW489" s="29"/>
      <c r="AEX489" s="29"/>
      <c r="AEY489" s="29"/>
      <c r="AEZ489" s="29"/>
      <c r="AFA489" s="29"/>
      <c r="AFB489" s="29"/>
      <c r="AFC489" s="29"/>
      <c r="AFD489" s="29"/>
      <c r="AFE489" s="29"/>
      <c r="AFF489" s="29"/>
      <c r="AFG489" s="29"/>
      <c r="AFH489" s="29"/>
      <c r="AFI489" s="29"/>
      <c r="AFJ489" s="29"/>
      <c r="AFK489" s="29"/>
      <c r="AFL489" s="29"/>
      <c r="AFM489" s="29"/>
      <c r="AFN489" s="29"/>
      <c r="AFO489" s="29"/>
      <c r="AFP489" s="29"/>
      <c r="AFQ489" s="29"/>
      <c r="AFR489" s="29"/>
      <c r="AFS489" s="29"/>
      <c r="AFT489" s="29"/>
      <c r="AFU489" s="29"/>
      <c r="AFV489" s="29"/>
      <c r="AFW489" s="29"/>
      <c r="AFX489" s="29"/>
      <c r="AFY489" s="29"/>
      <c r="AFZ489" s="29"/>
      <c r="AGA489" s="29"/>
      <c r="AGB489" s="29"/>
      <c r="AGC489" s="29"/>
      <c r="AGD489" s="29"/>
      <c r="AGE489" s="29"/>
      <c r="AGF489" s="29"/>
      <c r="AGG489" s="29"/>
      <c r="AGH489" s="29"/>
      <c r="AGI489" s="29"/>
      <c r="AGJ489" s="29"/>
      <c r="AGK489" s="29"/>
      <c r="AGL489" s="29"/>
      <c r="AGM489" s="29"/>
      <c r="AGN489" s="29"/>
      <c r="AGO489" s="29"/>
      <c r="AGP489" s="29"/>
      <c r="AGQ489" s="29"/>
      <c r="AGR489" s="29"/>
      <c r="AGS489" s="29"/>
      <c r="AGT489" s="29"/>
      <c r="AGU489" s="29"/>
      <c r="AGV489" s="29"/>
      <c r="AGW489" s="29"/>
      <c r="AGX489" s="29"/>
      <c r="AGY489" s="29"/>
      <c r="AGZ489" s="29"/>
      <c r="AHA489" s="29"/>
      <c r="AHB489" s="29"/>
      <c r="AHC489" s="29"/>
      <c r="AHD489" s="29"/>
      <c r="AHE489" s="29"/>
      <c r="AHF489" s="29"/>
      <c r="AHG489" s="29"/>
      <c r="AHH489" s="29"/>
      <c r="AHI489" s="29"/>
      <c r="AHJ489" s="29"/>
      <c r="AHK489" s="29"/>
      <c r="AHL489" s="29"/>
      <c r="AHM489" s="29"/>
      <c r="AHN489" s="29"/>
      <c r="AHO489" s="29"/>
      <c r="AHP489" s="29"/>
      <c r="AHQ489" s="29"/>
      <c r="AHR489" s="29"/>
      <c r="AHS489" s="29"/>
      <c r="AHT489" s="29"/>
      <c r="AHU489" s="29"/>
      <c r="AHV489" s="29"/>
      <c r="AHW489" s="29"/>
      <c r="AHX489" s="29"/>
      <c r="AHY489" s="29"/>
      <c r="AHZ489" s="29"/>
      <c r="AIA489" s="29"/>
      <c r="AIB489" s="29"/>
      <c r="AIC489" s="29"/>
      <c r="AID489" s="29"/>
      <c r="AIE489" s="29"/>
      <c r="AIF489" s="29"/>
      <c r="AIG489" s="29"/>
      <c r="AIH489" s="29"/>
      <c r="AII489" s="29"/>
      <c r="AIJ489" s="29"/>
      <c r="AIK489" s="29"/>
      <c r="AIL489" s="29"/>
      <c r="AIM489" s="29"/>
      <c r="AIN489" s="29"/>
      <c r="AIO489" s="29"/>
      <c r="AIP489" s="29"/>
      <c r="AIQ489" s="29"/>
      <c r="AIR489" s="29"/>
      <c r="AIS489" s="29"/>
      <c r="AIT489" s="29"/>
      <c r="AIU489" s="29"/>
      <c r="AIV489" s="29"/>
      <c r="AIW489" s="29"/>
      <c r="AIX489" s="29"/>
      <c r="AIY489" s="29"/>
      <c r="AIZ489" s="29"/>
      <c r="AJA489" s="29"/>
      <c r="AJB489" s="29"/>
      <c r="AJC489" s="29"/>
      <c r="AJD489" s="29"/>
      <c r="AJE489" s="29"/>
      <c r="AJF489" s="29"/>
      <c r="AJG489" s="29"/>
      <c r="AJH489" s="29"/>
      <c r="AJI489" s="29"/>
      <c r="AJJ489" s="29"/>
      <c r="AJK489" s="29"/>
      <c r="AJL489" s="29"/>
      <c r="AJM489" s="29"/>
      <c r="AJN489" s="29"/>
      <c r="AJO489" s="29"/>
      <c r="AJP489" s="29"/>
      <c r="AJQ489" s="29"/>
      <c r="AJR489" s="29"/>
      <c r="AJS489" s="29"/>
      <c r="AJT489" s="29"/>
      <c r="AJU489" s="29"/>
      <c r="AJV489" s="29"/>
      <c r="AJW489" s="29"/>
      <c r="AJX489" s="29"/>
      <c r="AJY489" s="29"/>
      <c r="AJZ489" s="29"/>
      <c r="AKA489" s="29"/>
      <c r="AKB489" s="29"/>
      <c r="AKC489" s="29"/>
      <c r="AKD489" s="29"/>
      <c r="AKE489" s="29"/>
      <c r="AKF489" s="29"/>
      <c r="AKG489" s="29"/>
      <c r="AKH489" s="29"/>
      <c r="AKI489" s="29"/>
      <c r="AKJ489" s="29"/>
      <c r="AKK489" s="29"/>
      <c r="AKL489" s="29"/>
      <c r="AKM489" s="29"/>
      <c r="AKN489" s="29"/>
      <c r="AKO489" s="29"/>
      <c r="AKP489" s="29"/>
      <c r="AKQ489" s="29"/>
      <c r="AKR489" s="29"/>
      <c r="AKS489" s="29"/>
      <c r="AKT489" s="29"/>
      <c r="AKU489" s="29"/>
      <c r="AKV489" s="29"/>
      <c r="AKW489" s="29"/>
      <c r="AKX489" s="29"/>
      <c r="AKY489" s="29"/>
      <c r="AKZ489" s="29"/>
      <c r="ALA489" s="29"/>
      <c r="ALB489" s="29"/>
      <c r="ALC489" s="29"/>
      <c r="ALD489" s="29"/>
      <c r="ALE489" s="29"/>
      <c r="ALF489" s="29"/>
      <c r="ALG489" s="29"/>
      <c r="ALH489" s="29"/>
      <c r="ALI489" s="29"/>
      <c r="ALJ489" s="29"/>
      <c r="ALK489" s="29"/>
      <c r="ALL489" s="29"/>
      <c r="ALM489" s="29"/>
      <c r="ALN489" s="29"/>
      <c r="ALO489" s="29"/>
      <c r="ALP489" s="29"/>
      <c r="ALQ489" s="29"/>
      <c r="ALR489" s="29"/>
      <c r="ALS489" s="29"/>
      <c r="ALT489" s="29"/>
      <c r="ALU489" s="29"/>
      <c r="ALV489" s="29"/>
      <c r="ALW489" s="29"/>
      <c r="ALX489" s="29"/>
      <c r="ALY489" s="29"/>
      <c r="ALZ489" s="29"/>
      <c r="AMA489" s="29"/>
      <c r="AMB489" s="29"/>
      <c r="AMC489" s="29"/>
      <c r="AMD489" s="29"/>
      <c r="AME489" s="29"/>
      <c r="AMF489" s="29"/>
      <c r="AMG489" s="29"/>
      <c r="AMH489" s="29"/>
      <c r="AMI489" s="29"/>
      <c r="AMJ489" s="29"/>
    </row>
    <row r="490" spans="1:1024" s="45" customFormat="1" ht="40.15" customHeight="1">
      <c r="A490" s="451"/>
      <c r="B490" s="453"/>
      <c r="C490" s="390"/>
      <c r="D490" s="489"/>
      <c r="E490" s="470" t="s">
        <v>131</v>
      </c>
      <c r="F490" s="470">
        <v>15</v>
      </c>
      <c r="G490" s="471"/>
      <c r="H490" s="470" t="s">
        <v>216</v>
      </c>
      <c r="I490" s="352" t="s">
        <v>1419</v>
      </c>
      <c r="J490" s="470" t="s">
        <v>183</v>
      </c>
      <c r="K490" s="471"/>
      <c r="L490" s="470">
        <v>15</v>
      </c>
      <c r="M490" s="470">
        <v>16</v>
      </c>
      <c r="N490" s="470" t="s">
        <v>47</v>
      </c>
      <c r="O490" s="470" t="s">
        <v>47</v>
      </c>
      <c r="P490" s="470" t="s">
        <v>47</v>
      </c>
      <c r="Q490" s="470" t="s">
        <v>42</v>
      </c>
      <c r="R490" s="470">
        <v>15</v>
      </c>
      <c r="S490" s="471"/>
      <c r="T490" s="471"/>
      <c r="U490" s="355"/>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c r="CA490" s="29"/>
      <c r="CB490" s="29"/>
      <c r="CC490" s="29"/>
      <c r="CD490" s="29"/>
      <c r="CE490" s="29"/>
      <c r="CF490" s="29"/>
      <c r="CG490" s="29"/>
      <c r="CH490" s="29"/>
      <c r="CI490" s="29"/>
      <c r="CJ490" s="29"/>
      <c r="CK490" s="29"/>
      <c r="CL490" s="29"/>
      <c r="CM490" s="29"/>
      <c r="CN490" s="29"/>
      <c r="CO490" s="29"/>
      <c r="CP490" s="29"/>
      <c r="CQ490" s="29"/>
      <c r="CR490" s="29"/>
      <c r="CS490" s="29"/>
      <c r="CT490" s="29"/>
      <c r="CU490" s="29"/>
      <c r="CV490" s="29"/>
      <c r="CW490" s="29"/>
      <c r="CX490" s="29"/>
      <c r="CY490" s="29"/>
      <c r="CZ490" s="29"/>
      <c r="DA490" s="29"/>
      <c r="DB490" s="29"/>
      <c r="DC490" s="29"/>
      <c r="DD490" s="29"/>
      <c r="DE490" s="29"/>
      <c r="DF490" s="29"/>
      <c r="DG490" s="29"/>
      <c r="DH490" s="29"/>
      <c r="DI490" s="29"/>
      <c r="DJ490" s="29"/>
      <c r="DK490" s="29"/>
      <c r="DL490" s="29"/>
      <c r="DM490" s="29"/>
      <c r="DN490" s="29"/>
      <c r="DO490" s="29"/>
      <c r="DP490" s="29"/>
      <c r="DQ490" s="29"/>
      <c r="DR490" s="29"/>
      <c r="DS490" s="29"/>
      <c r="DT490" s="29"/>
      <c r="DU490" s="29"/>
      <c r="DV490" s="29"/>
      <c r="DW490" s="29"/>
      <c r="DX490" s="29"/>
      <c r="DY490" s="29"/>
      <c r="DZ490" s="29"/>
      <c r="EA490" s="29"/>
      <c r="EB490" s="29"/>
      <c r="EC490" s="29"/>
      <c r="ED490" s="29"/>
      <c r="EE490" s="29"/>
      <c r="EF490" s="29"/>
      <c r="EG490" s="29"/>
      <c r="EH490" s="29"/>
      <c r="EI490" s="29"/>
      <c r="EJ490" s="29"/>
      <c r="EK490" s="29"/>
      <c r="EL490" s="29"/>
      <c r="EM490" s="29"/>
      <c r="EN490" s="29"/>
      <c r="EO490" s="29"/>
      <c r="EP490" s="29"/>
      <c r="EQ490" s="29"/>
      <c r="ER490" s="29"/>
      <c r="ES490" s="29"/>
      <c r="ET490" s="29"/>
      <c r="EU490" s="29"/>
      <c r="EV490" s="29"/>
      <c r="EW490" s="29"/>
      <c r="EX490" s="29"/>
      <c r="EY490" s="29"/>
      <c r="EZ490" s="29"/>
      <c r="FA490" s="29"/>
      <c r="FB490" s="29"/>
      <c r="FC490" s="29"/>
      <c r="FD490" s="29"/>
      <c r="FE490" s="29"/>
      <c r="FF490" s="29"/>
      <c r="FG490" s="29"/>
      <c r="FH490" s="29"/>
      <c r="FI490" s="29"/>
      <c r="FJ490" s="29"/>
      <c r="FK490" s="29"/>
      <c r="FL490" s="29"/>
      <c r="FM490" s="29"/>
      <c r="FN490" s="29"/>
      <c r="FO490" s="29"/>
      <c r="FP490" s="29"/>
      <c r="FQ490" s="29"/>
      <c r="FR490" s="29"/>
      <c r="FS490" s="29"/>
      <c r="FT490" s="29"/>
      <c r="FU490" s="29"/>
      <c r="FV490" s="29"/>
      <c r="FW490" s="29"/>
      <c r="FX490" s="29"/>
      <c r="FY490" s="29"/>
      <c r="FZ490" s="29"/>
      <c r="GA490" s="29"/>
      <c r="GB490" s="29"/>
      <c r="GC490" s="29"/>
      <c r="GD490" s="29"/>
      <c r="GE490" s="29"/>
      <c r="GF490" s="29"/>
      <c r="GG490" s="29"/>
      <c r="GH490" s="29"/>
      <c r="GI490" s="29"/>
      <c r="GJ490" s="29"/>
      <c r="GK490" s="29"/>
      <c r="GL490" s="29"/>
      <c r="GM490" s="29"/>
      <c r="GN490" s="29"/>
      <c r="GO490" s="29"/>
      <c r="GP490" s="29"/>
      <c r="GQ490" s="29"/>
      <c r="GR490" s="29"/>
      <c r="GS490" s="29"/>
      <c r="GT490" s="29"/>
      <c r="GU490" s="29"/>
      <c r="GV490" s="29"/>
      <c r="GW490" s="29"/>
      <c r="GX490" s="29"/>
      <c r="GY490" s="29"/>
      <c r="GZ490" s="29"/>
      <c r="HA490" s="29"/>
      <c r="HB490" s="29"/>
      <c r="HC490" s="29"/>
      <c r="HD490" s="29"/>
      <c r="HE490" s="29"/>
      <c r="HF490" s="29"/>
      <c r="HG490" s="29"/>
      <c r="HH490" s="29"/>
      <c r="HI490" s="29"/>
      <c r="HJ490" s="29"/>
      <c r="HK490" s="29"/>
      <c r="HL490" s="29"/>
      <c r="HM490" s="29"/>
      <c r="HN490" s="29"/>
      <c r="HO490" s="29"/>
      <c r="HP490" s="29"/>
      <c r="HQ490" s="29"/>
      <c r="HR490" s="29"/>
      <c r="HS490" s="29"/>
      <c r="HT490" s="29"/>
      <c r="HU490" s="29"/>
      <c r="HV490" s="29"/>
      <c r="HW490" s="29"/>
      <c r="HX490" s="29"/>
      <c r="HY490" s="29"/>
      <c r="HZ490" s="29"/>
      <c r="IA490" s="29"/>
      <c r="IB490" s="29"/>
      <c r="IC490" s="29"/>
      <c r="ID490" s="29"/>
      <c r="IE490" s="29"/>
      <c r="IF490" s="29"/>
      <c r="IG490" s="29"/>
      <c r="IH490" s="29"/>
      <c r="II490" s="29"/>
      <c r="IJ490" s="29"/>
      <c r="IK490" s="29"/>
      <c r="IL490" s="29"/>
      <c r="IM490" s="29"/>
      <c r="IN490" s="29"/>
      <c r="IO490" s="29"/>
      <c r="IP490" s="29"/>
      <c r="IQ490" s="29"/>
      <c r="IR490" s="29"/>
      <c r="IS490" s="29"/>
      <c r="IT490" s="29"/>
      <c r="IU490" s="29"/>
      <c r="IV490" s="29"/>
      <c r="IW490" s="29"/>
      <c r="IX490" s="29"/>
      <c r="IY490" s="29"/>
      <c r="IZ490" s="29"/>
      <c r="JA490" s="29"/>
      <c r="JB490" s="29"/>
      <c r="JC490" s="29"/>
      <c r="JD490" s="29"/>
      <c r="JE490" s="29"/>
      <c r="JF490" s="29"/>
      <c r="JG490" s="29"/>
      <c r="JH490" s="29"/>
      <c r="JI490" s="29"/>
      <c r="JJ490" s="29"/>
      <c r="JK490" s="29"/>
      <c r="JL490" s="29"/>
      <c r="JM490" s="29"/>
      <c r="JN490" s="29"/>
      <c r="JO490" s="29"/>
      <c r="JP490" s="29"/>
      <c r="JQ490" s="29"/>
      <c r="JR490" s="29"/>
      <c r="JS490" s="29"/>
      <c r="JT490" s="29"/>
      <c r="JU490" s="29"/>
      <c r="JV490" s="29"/>
      <c r="JW490" s="29"/>
      <c r="JX490" s="29"/>
      <c r="JY490" s="29"/>
      <c r="JZ490" s="29"/>
      <c r="KA490" s="29"/>
      <c r="KB490" s="29"/>
      <c r="KC490" s="29"/>
      <c r="KD490" s="29"/>
      <c r="KE490" s="29"/>
      <c r="KF490" s="29"/>
      <c r="KG490" s="29"/>
      <c r="KH490" s="29"/>
      <c r="KI490" s="29"/>
      <c r="KJ490" s="29"/>
      <c r="KK490" s="29"/>
      <c r="KL490" s="29"/>
      <c r="KM490" s="29"/>
      <c r="KN490" s="29"/>
      <c r="KO490" s="29"/>
      <c r="KP490" s="29"/>
      <c r="KQ490" s="29"/>
      <c r="KR490" s="29"/>
      <c r="KS490" s="29"/>
      <c r="KT490" s="29"/>
      <c r="KU490" s="29"/>
      <c r="KV490" s="29"/>
      <c r="KW490" s="29"/>
      <c r="KX490" s="29"/>
      <c r="KY490" s="29"/>
      <c r="KZ490" s="29"/>
      <c r="LA490" s="29"/>
      <c r="LB490" s="29"/>
      <c r="LC490" s="29"/>
      <c r="LD490" s="29"/>
      <c r="LE490" s="29"/>
      <c r="LF490" s="29"/>
      <c r="LG490" s="29"/>
      <c r="LH490" s="29"/>
      <c r="LI490" s="29"/>
      <c r="LJ490" s="29"/>
      <c r="LK490" s="29"/>
      <c r="LL490" s="29"/>
      <c r="LM490" s="29"/>
      <c r="LN490" s="29"/>
      <c r="LO490" s="29"/>
      <c r="LP490" s="29"/>
      <c r="LQ490" s="29"/>
      <c r="LR490" s="29"/>
      <c r="LS490" s="29"/>
      <c r="LT490" s="29"/>
      <c r="LU490" s="29"/>
      <c r="LV490" s="29"/>
      <c r="LW490" s="29"/>
      <c r="LX490" s="29"/>
      <c r="LY490" s="29"/>
      <c r="LZ490" s="29"/>
      <c r="MA490" s="29"/>
      <c r="MB490" s="29"/>
      <c r="MC490" s="29"/>
      <c r="MD490" s="29"/>
      <c r="ME490" s="29"/>
      <c r="MF490" s="29"/>
      <c r="MG490" s="29"/>
      <c r="MH490" s="29"/>
      <c r="MI490" s="29"/>
      <c r="MJ490" s="29"/>
      <c r="MK490" s="29"/>
      <c r="ML490" s="29"/>
      <c r="MM490" s="29"/>
      <c r="MN490" s="29"/>
      <c r="MO490" s="29"/>
      <c r="MP490" s="29"/>
      <c r="MQ490" s="29"/>
      <c r="MR490" s="29"/>
      <c r="MS490" s="29"/>
      <c r="MT490" s="29"/>
      <c r="MU490" s="29"/>
      <c r="MV490" s="29"/>
      <c r="MW490" s="29"/>
      <c r="MX490" s="29"/>
      <c r="MY490" s="29"/>
      <c r="MZ490" s="29"/>
      <c r="NA490" s="29"/>
      <c r="NB490" s="29"/>
      <c r="NC490" s="29"/>
      <c r="ND490" s="29"/>
      <c r="NE490" s="29"/>
      <c r="NF490" s="29"/>
      <c r="NG490" s="29"/>
      <c r="NH490" s="29"/>
      <c r="NI490" s="29"/>
      <c r="NJ490" s="29"/>
      <c r="NK490" s="29"/>
      <c r="NL490" s="29"/>
      <c r="NM490" s="29"/>
      <c r="NN490" s="29"/>
      <c r="NO490" s="29"/>
      <c r="NP490" s="29"/>
      <c r="NQ490" s="29"/>
      <c r="NR490" s="29"/>
      <c r="NS490" s="29"/>
      <c r="NT490" s="29"/>
      <c r="NU490" s="29"/>
      <c r="NV490" s="29"/>
      <c r="NW490" s="29"/>
      <c r="NX490" s="29"/>
      <c r="NY490" s="29"/>
      <c r="NZ490" s="29"/>
      <c r="OA490" s="29"/>
      <c r="OB490" s="29"/>
      <c r="OC490" s="29"/>
      <c r="OD490" s="29"/>
      <c r="OE490" s="29"/>
      <c r="OF490" s="29"/>
      <c r="OG490" s="29"/>
      <c r="OH490" s="29"/>
      <c r="OI490" s="29"/>
      <c r="OJ490" s="29"/>
      <c r="OK490" s="29"/>
      <c r="OL490" s="29"/>
      <c r="OM490" s="29"/>
      <c r="ON490" s="29"/>
      <c r="OO490" s="29"/>
      <c r="OP490" s="29"/>
      <c r="OQ490" s="29"/>
      <c r="OR490" s="29"/>
      <c r="OS490" s="29"/>
      <c r="OT490" s="29"/>
      <c r="OU490" s="29"/>
      <c r="OV490" s="29"/>
      <c r="OW490" s="29"/>
      <c r="OX490" s="29"/>
      <c r="OY490" s="29"/>
      <c r="OZ490" s="29"/>
      <c r="PA490" s="29"/>
      <c r="PB490" s="29"/>
      <c r="PC490" s="29"/>
      <c r="PD490" s="29"/>
      <c r="PE490" s="29"/>
      <c r="PF490" s="29"/>
      <c r="PG490" s="29"/>
      <c r="PH490" s="29"/>
      <c r="PI490" s="29"/>
      <c r="PJ490" s="29"/>
      <c r="PK490" s="29"/>
      <c r="PL490" s="29"/>
      <c r="PM490" s="29"/>
      <c r="PN490" s="29"/>
      <c r="PO490" s="29"/>
      <c r="PP490" s="29"/>
      <c r="PQ490" s="29"/>
      <c r="PR490" s="29"/>
      <c r="PS490" s="29"/>
      <c r="PT490" s="29"/>
      <c r="PU490" s="29"/>
      <c r="PV490" s="29"/>
      <c r="PW490" s="29"/>
      <c r="PX490" s="29"/>
      <c r="PY490" s="29"/>
      <c r="PZ490" s="29"/>
      <c r="QA490" s="29"/>
      <c r="QB490" s="29"/>
      <c r="QC490" s="29"/>
      <c r="QD490" s="29"/>
      <c r="QE490" s="29"/>
      <c r="QF490" s="29"/>
      <c r="QG490" s="29"/>
      <c r="QH490" s="29"/>
      <c r="QI490" s="29"/>
      <c r="QJ490" s="29"/>
      <c r="QK490" s="29"/>
      <c r="QL490" s="29"/>
      <c r="QM490" s="29"/>
      <c r="QN490" s="29"/>
      <c r="QO490" s="29"/>
      <c r="QP490" s="29"/>
      <c r="QQ490" s="29"/>
      <c r="QR490" s="29"/>
      <c r="QS490" s="29"/>
      <c r="QT490" s="29"/>
      <c r="QU490" s="29"/>
      <c r="QV490" s="29"/>
      <c r="QW490" s="29"/>
      <c r="QX490" s="29"/>
      <c r="QY490" s="29"/>
      <c r="QZ490" s="29"/>
      <c r="RA490" s="29"/>
      <c r="RB490" s="29"/>
      <c r="RC490" s="29"/>
      <c r="RD490" s="29"/>
      <c r="RE490" s="29"/>
      <c r="RF490" s="29"/>
      <c r="RG490" s="29"/>
      <c r="RH490" s="29"/>
      <c r="RI490" s="29"/>
      <c r="RJ490" s="29"/>
      <c r="RK490" s="29"/>
      <c r="RL490" s="29"/>
      <c r="RM490" s="29"/>
      <c r="RN490" s="29"/>
      <c r="RO490" s="29"/>
      <c r="RP490" s="29"/>
      <c r="RQ490" s="29"/>
      <c r="RR490" s="29"/>
      <c r="RS490" s="29"/>
      <c r="RT490" s="29"/>
      <c r="RU490" s="29"/>
      <c r="RV490" s="29"/>
      <c r="RW490" s="29"/>
      <c r="RX490" s="29"/>
      <c r="RY490" s="29"/>
      <c r="RZ490" s="29"/>
      <c r="SA490" s="29"/>
      <c r="SB490" s="29"/>
      <c r="SC490" s="29"/>
      <c r="SD490" s="29"/>
      <c r="SE490" s="29"/>
      <c r="SF490" s="29"/>
      <c r="SG490" s="29"/>
      <c r="SH490" s="29"/>
      <c r="SI490" s="29"/>
      <c r="SJ490" s="29"/>
      <c r="SK490" s="29"/>
      <c r="SL490" s="29"/>
      <c r="SM490" s="29"/>
      <c r="SN490" s="29"/>
      <c r="SO490" s="29"/>
      <c r="SP490" s="29"/>
      <c r="SQ490" s="29"/>
      <c r="SR490" s="29"/>
      <c r="SS490" s="29"/>
      <c r="ST490" s="29"/>
      <c r="SU490" s="29"/>
      <c r="SV490" s="29"/>
      <c r="SW490" s="29"/>
      <c r="SX490" s="29"/>
      <c r="SY490" s="29"/>
      <c r="SZ490" s="29"/>
      <c r="TA490" s="29"/>
      <c r="TB490" s="29"/>
      <c r="TC490" s="29"/>
      <c r="TD490" s="29"/>
      <c r="TE490" s="29"/>
      <c r="TF490" s="29"/>
      <c r="TG490" s="29"/>
      <c r="TH490" s="29"/>
      <c r="TI490" s="29"/>
      <c r="TJ490" s="29"/>
      <c r="TK490" s="29"/>
      <c r="TL490" s="29"/>
      <c r="TM490" s="29"/>
      <c r="TN490" s="29"/>
      <c r="TO490" s="29"/>
      <c r="TP490" s="29"/>
      <c r="TQ490" s="29"/>
      <c r="TR490" s="29"/>
      <c r="TS490" s="29"/>
      <c r="TT490" s="29"/>
      <c r="TU490" s="29"/>
      <c r="TV490" s="29"/>
      <c r="TW490" s="29"/>
      <c r="TX490" s="29"/>
      <c r="TY490" s="29"/>
      <c r="TZ490" s="29"/>
      <c r="UA490" s="29"/>
      <c r="UB490" s="29"/>
      <c r="UC490" s="29"/>
      <c r="UD490" s="29"/>
      <c r="UE490" s="29"/>
      <c r="UF490" s="29"/>
      <c r="UG490" s="29"/>
      <c r="UH490" s="29"/>
      <c r="UI490" s="29"/>
      <c r="UJ490" s="29"/>
      <c r="UK490" s="29"/>
      <c r="UL490" s="29"/>
      <c r="UM490" s="29"/>
      <c r="UN490" s="29"/>
      <c r="UO490" s="29"/>
      <c r="UP490" s="29"/>
      <c r="UQ490" s="29"/>
      <c r="UR490" s="29"/>
      <c r="US490" s="29"/>
      <c r="UT490" s="29"/>
      <c r="UU490" s="29"/>
      <c r="UV490" s="29"/>
      <c r="UW490" s="29"/>
      <c r="UX490" s="29"/>
      <c r="UY490" s="29"/>
      <c r="UZ490" s="29"/>
      <c r="VA490" s="29"/>
      <c r="VB490" s="29"/>
      <c r="VC490" s="29"/>
      <c r="VD490" s="29"/>
      <c r="VE490" s="29"/>
      <c r="VF490" s="29"/>
      <c r="VG490" s="29"/>
      <c r="VH490" s="29"/>
      <c r="VI490" s="29"/>
      <c r="VJ490" s="29"/>
      <c r="VK490" s="29"/>
      <c r="VL490" s="29"/>
      <c r="VM490" s="29"/>
      <c r="VN490" s="29"/>
      <c r="VO490" s="29"/>
      <c r="VP490" s="29"/>
      <c r="VQ490" s="29"/>
      <c r="VR490" s="29"/>
      <c r="VS490" s="29"/>
      <c r="VT490" s="29"/>
      <c r="VU490" s="29"/>
      <c r="VV490" s="29"/>
      <c r="VW490" s="29"/>
      <c r="VX490" s="29"/>
      <c r="VY490" s="29"/>
      <c r="VZ490" s="29"/>
      <c r="WA490" s="29"/>
      <c r="WB490" s="29"/>
      <c r="WC490" s="29"/>
      <c r="WD490" s="29"/>
      <c r="WE490" s="29"/>
      <c r="WF490" s="29"/>
      <c r="WG490" s="29"/>
      <c r="WH490" s="29"/>
      <c r="WI490" s="29"/>
      <c r="WJ490" s="29"/>
      <c r="WK490" s="29"/>
      <c r="WL490" s="29"/>
      <c r="WM490" s="29"/>
      <c r="WN490" s="29"/>
      <c r="WO490" s="29"/>
      <c r="WP490" s="29"/>
      <c r="WQ490" s="29"/>
      <c r="WR490" s="29"/>
      <c r="WS490" s="29"/>
      <c r="WT490" s="29"/>
      <c r="WU490" s="29"/>
      <c r="WV490" s="29"/>
      <c r="WW490" s="29"/>
      <c r="WX490" s="29"/>
      <c r="WY490" s="29"/>
      <c r="WZ490" s="29"/>
      <c r="XA490" s="29"/>
      <c r="XB490" s="29"/>
      <c r="XC490" s="29"/>
      <c r="XD490" s="29"/>
      <c r="XE490" s="29"/>
      <c r="XF490" s="29"/>
      <c r="XG490" s="29"/>
      <c r="XH490" s="29"/>
      <c r="XI490" s="29"/>
      <c r="XJ490" s="29"/>
      <c r="XK490" s="29"/>
      <c r="XL490" s="29"/>
      <c r="XM490" s="29"/>
      <c r="XN490" s="29"/>
      <c r="XO490" s="29"/>
      <c r="XP490" s="29"/>
      <c r="XQ490" s="29"/>
      <c r="XR490" s="29"/>
      <c r="XS490" s="29"/>
      <c r="XT490" s="29"/>
      <c r="XU490" s="29"/>
      <c r="XV490" s="29"/>
      <c r="XW490" s="29"/>
      <c r="XX490" s="29"/>
      <c r="XY490" s="29"/>
      <c r="XZ490" s="29"/>
      <c r="YA490" s="29"/>
      <c r="YB490" s="29"/>
      <c r="YC490" s="29"/>
      <c r="YD490" s="29"/>
      <c r="YE490" s="29"/>
      <c r="YF490" s="29"/>
      <c r="YG490" s="29"/>
      <c r="YH490" s="29"/>
      <c r="YI490" s="29"/>
      <c r="YJ490" s="29"/>
      <c r="YK490" s="29"/>
      <c r="YL490" s="29"/>
      <c r="YM490" s="29"/>
      <c r="YN490" s="29"/>
      <c r="YO490" s="29"/>
      <c r="YP490" s="29"/>
      <c r="YQ490" s="29"/>
      <c r="YR490" s="29"/>
      <c r="YS490" s="29"/>
      <c r="YT490" s="29"/>
      <c r="YU490" s="29"/>
      <c r="YV490" s="29"/>
      <c r="YW490" s="29"/>
      <c r="YX490" s="29"/>
      <c r="YY490" s="29"/>
      <c r="YZ490" s="29"/>
      <c r="ZA490" s="29"/>
      <c r="ZB490" s="29"/>
      <c r="ZC490" s="29"/>
      <c r="ZD490" s="29"/>
      <c r="ZE490" s="29"/>
      <c r="ZF490" s="29"/>
      <c r="ZG490" s="29"/>
      <c r="ZH490" s="29"/>
      <c r="ZI490" s="29"/>
      <c r="ZJ490" s="29"/>
      <c r="ZK490" s="29"/>
      <c r="ZL490" s="29"/>
      <c r="ZM490" s="29"/>
      <c r="ZN490" s="29"/>
      <c r="ZO490" s="29"/>
      <c r="ZP490" s="29"/>
      <c r="ZQ490" s="29"/>
      <c r="ZR490" s="29"/>
      <c r="ZS490" s="29"/>
      <c r="ZT490" s="29"/>
      <c r="ZU490" s="29"/>
      <c r="ZV490" s="29"/>
      <c r="ZW490" s="29"/>
      <c r="ZX490" s="29"/>
      <c r="ZY490" s="29"/>
      <c r="ZZ490" s="29"/>
      <c r="AAA490" s="29"/>
      <c r="AAB490" s="29"/>
      <c r="AAC490" s="29"/>
      <c r="AAD490" s="29"/>
      <c r="AAE490" s="29"/>
      <c r="AAF490" s="29"/>
      <c r="AAG490" s="29"/>
      <c r="AAH490" s="29"/>
      <c r="AAI490" s="29"/>
      <c r="AAJ490" s="29"/>
      <c r="AAK490" s="29"/>
      <c r="AAL490" s="29"/>
      <c r="AAM490" s="29"/>
      <c r="AAN490" s="29"/>
      <c r="AAO490" s="29"/>
      <c r="AAP490" s="29"/>
      <c r="AAQ490" s="29"/>
      <c r="AAR490" s="29"/>
      <c r="AAS490" s="29"/>
      <c r="AAT490" s="29"/>
      <c r="AAU490" s="29"/>
      <c r="AAV490" s="29"/>
      <c r="AAW490" s="29"/>
      <c r="AAX490" s="29"/>
      <c r="AAY490" s="29"/>
      <c r="AAZ490" s="29"/>
      <c r="ABA490" s="29"/>
      <c r="ABB490" s="29"/>
      <c r="ABC490" s="29"/>
      <c r="ABD490" s="29"/>
      <c r="ABE490" s="29"/>
      <c r="ABF490" s="29"/>
      <c r="ABG490" s="29"/>
      <c r="ABH490" s="29"/>
      <c r="ABI490" s="29"/>
      <c r="ABJ490" s="29"/>
      <c r="ABK490" s="29"/>
      <c r="ABL490" s="29"/>
      <c r="ABM490" s="29"/>
      <c r="ABN490" s="29"/>
      <c r="ABO490" s="29"/>
      <c r="ABP490" s="29"/>
      <c r="ABQ490" s="29"/>
      <c r="ABR490" s="29"/>
      <c r="ABS490" s="29"/>
      <c r="ABT490" s="29"/>
      <c r="ABU490" s="29"/>
      <c r="ABV490" s="29"/>
      <c r="ABW490" s="29"/>
      <c r="ABX490" s="29"/>
      <c r="ABY490" s="29"/>
      <c r="ABZ490" s="29"/>
      <c r="ACA490" s="29"/>
      <c r="ACB490" s="29"/>
      <c r="ACC490" s="29"/>
      <c r="ACD490" s="29"/>
      <c r="ACE490" s="29"/>
      <c r="ACF490" s="29"/>
      <c r="ACG490" s="29"/>
      <c r="ACH490" s="29"/>
      <c r="ACI490" s="29"/>
      <c r="ACJ490" s="29"/>
      <c r="ACK490" s="29"/>
      <c r="ACL490" s="29"/>
      <c r="ACM490" s="29"/>
      <c r="ACN490" s="29"/>
      <c r="ACO490" s="29"/>
      <c r="ACP490" s="29"/>
      <c r="ACQ490" s="29"/>
      <c r="ACR490" s="29"/>
      <c r="ACS490" s="29"/>
      <c r="ACT490" s="29"/>
      <c r="ACU490" s="29"/>
      <c r="ACV490" s="29"/>
      <c r="ACW490" s="29"/>
      <c r="ACX490" s="29"/>
      <c r="ACY490" s="29"/>
      <c r="ACZ490" s="29"/>
      <c r="ADA490" s="29"/>
      <c r="ADB490" s="29"/>
      <c r="ADC490" s="29"/>
      <c r="ADD490" s="29"/>
      <c r="ADE490" s="29"/>
      <c r="ADF490" s="29"/>
      <c r="ADG490" s="29"/>
      <c r="ADH490" s="29"/>
      <c r="ADI490" s="29"/>
      <c r="ADJ490" s="29"/>
      <c r="ADK490" s="29"/>
      <c r="ADL490" s="29"/>
      <c r="ADM490" s="29"/>
      <c r="ADN490" s="29"/>
      <c r="ADO490" s="29"/>
      <c r="ADP490" s="29"/>
      <c r="ADQ490" s="29"/>
      <c r="ADR490" s="29"/>
      <c r="ADS490" s="29"/>
      <c r="ADT490" s="29"/>
      <c r="ADU490" s="29"/>
      <c r="ADV490" s="29"/>
      <c r="ADW490" s="29"/>
      <c r="ADX490" s="29"/>
      <c r="ADY490" s="29"/>
      <c r="ADZ490" s="29"/>
      <c r="AEA490" s="29"/>
      <c r="AEB490" s="29"/>
      <c r="AEC490" s="29"/>
      <c r="AED490" s="29"/>
      <c r="AEE490" s="29"/>
      <c r="AEF490" s="29"/>
      <c r="AEG490" s="29"/>
      <c r="AEH490" s="29"/>
      <c r="AEI490" s="29"/>
      <c r="AEJ490" s="29"/>
      <c r="AEK490" s="29"/>
      <c r="AEL490" s="29"/>
      <c r="AEM490" s="29"/>
      <c r="AEN490" s="29"/>
      <c r="AEO490" s="29"/>
      <c r="AEP490" s="29"/>
      <c r="AEQ490" s="29"/>
      <c r="AER490" s="29"/>
      <c r="AES490" s="29"/>
      <c r="AET490" s="29"/>
      <c r="AEU490" s="29"/>
      <c r="AEV490" s="29"/>
      <c r="AEW490" s="29"/>
      <c r="AEX490" s="29"/>
      <c r="AEY490" s="29"/>
      <c r="AEZ490" s="29"/>
      <c r="AFA490" s="29"/>
      <c r="AFB490" s="29"/>
      <c r="AFC490" s="29"/>
      <c r="AFD490" s="29"/>
      <c r="AFE490" s="29"/>
      <c r="AFF490" s="29"/>
      <c r="AFG490" s="29"/>
      <c r="AFH490" s="29"/>
      <c r="AFI490" s="29"/>
      <c r="AFJ490" s="29"/>
      <c r="AFK490" s="29"/>
      <c r="AFL490" s="29"/>
      <c r="AFM490" s="29"/>
      <c r="AFN490" s="29"/>
      <c r="AFO490" s="29"/>
      <c r="AFP490" s="29"/>
      <c r="AFQ490" s="29"/>
      <c r="AFR490" s="29"/>
      <c r="AFS490" s="29"/>
      <c r="AFT490" s="29"/>
      <c r="AFU490" s="29"/>
      <c r="AFV490" s="29"/>
      <c r="AFW490" s="29"/>
      <c r="AFX490" s="29"/>
      <c r="AFY490" s="29"/>
      <c r="AFZ490" s="29"/>
      <c r="AGA490" s="29"/>
      <c r="AGB490" s="29"/>
      <c r="AGC490" s="29"/>
      <c r="AGD490" s="29"/>
      <c r="AGE490" s="29"/>
      <c r="AGF490" s="29"/>
      <c r="AGG490" s="29"/>
      <c r="AGH490" s="29"/>
      <c r="AGI490" s="29"/>
      <c r="AGJ490" s="29"/>
      <c r="AGK490" s="29"/>
      <c r="AGL490" s="29"/>
      <c r="AGM490" s="29"/>
      <c r="AGN490" s="29"/>
      <c r="AGO490" s="29"/>
      <c r="AGP490" s="29"/>
      <c r="AGQ490" s="29"/>
      <c r="AGR490" s="29"/>
      <c r="AGS490" s="29"/>
      <c r="AGT490" s="29"/>
      <c r="AGU490" s="29"/>
      <c r="AGV490" s="29"/>
      <c r="AGW490" s="29"/>
      <c r="AGX490" s="29"/>
      <c r="AGY490" s="29"/>
      <c r="AGZ490" s="29"/>
      <c r="AHA490" s="29"/>
      <c r="AHB490" s="29"/>
      <c r="AHC490" s="29"/>
      <c r="AHD490" s="29"/>
      <c r="AHE490" s="29"/>
      <c r="AHF490" s="29"/>
      <c r="AHG490" s="29"/>
      <c r="AHH490" s="29"/>
      <c r="AHI490" s="29"/>
      <c r="AHJ490" s="29"/>
      <c r="AHK490" s="29"/>
      <c r="AHL490" s="29"/>
      <c r="AHM490" s="29"/>
      <c r="AHN490" s="29"/>
      <c r="AHO490" s="29"/>
      <c r="AHP490" s="29"/>
      <c r="AHQ490" s="29"/>
      <c r="AHR490" s="29"/>
      <c r="AHS490" s="29"/>
      <c r="AHT490" s="29"/>
      <c r="AHU490" s="29"/>
      <c r="AHV490" s="29"/>
      <c r="AHW490" s="29"/>
      <c r="AHX490" s="29"/>
      <c r="AHY490" s="29"/>
      <c r="AHZ490" s="29"/>
      <c r="AIA490" s="29"/>
      <c r="AIB490" s="29"/>
      <c r="AIC490" s="29"/>
      <c r="AID490" s="29"/>
      <c r="AIE490" s="29"/>
      <c r="AIF490" s="29"/>
      <c r="AIG490" s="29"/>
      <c r="AIH490" s="29"/>
      <c r="AII490" s="29"/>
      <c r="AIJ490" s="29"/>
      <c r="AIK490" s="29"/>
      <c r="AIL490" s="29"/>
      <c r="AIM490" s="29"/>
      <c r="AIN490" s="29"/>
      <c r="AIO490" s="29"/>
      <c r="AIP490" s="29"/>
      <c r="AIQ490" s="29"/>
      <c r="AIR490" s="29"/>
      <c r="AIS490" s="29"/>
      <c r="AIT490" s="29"/>
      <c r="AIU490" s="29"/>
      <c r="AIV490" s="29"/>
      <c r="AIW490" s="29"/>
      <c r="AIX490" s="29"/>
      <c r="AIY490" s="29"/>
      <c r="AIZ490" s="29"/>
      <c r="AJA490" s="29"/>
      <c r="AJB490" s="29"/>
      <c r="AJC490" s="29"/>
      <c r="AJD490" s="29"/>
      <c r="AJE490" s="29"/>
      <c r="AJF490" s="29"/>
      <c r="AJG490" s="29"/>
      <c r="AJH490" s="29"/>
      <c r="AJI490" s="29"/>
      <c r="AJJ490" s="29"/>
      <c r="AJK490" s="29"/>
      <c r="AJL490" s="29"/>
      <c r="AJM490" s="29"/>
      <c r="AJN490" s="29"/>
      <c r="AJO490" s="29"/>
      <c r="AJP490" s="29"/>
      <c r="AJQ490" s="29"/>
      <c r="AJR490" s="29"/>
      <c r="AJS490" s="29"/>
      <c r="AJT490" s="29"/>
      <c r="AJU490" s="29"/>
      <c r="AJV490" s="29"/>
      <c r="AJW490" s="29"/>
      <c r="AJX490" s="29"/>
      <c r="AJY490" s="29"/>
      <c r="AJZ490" s="29"/>
      <c r="AKA490" s="29"/>
      <c r="AKB490" s="29"/>
      <c r="AKC490" s="29"/>
      <c r="AKD490" s="29"/>
      <c r="AKE490" s="29"/>
      <c r="AKF490" s="29"/>
      <c r="AKG490" s="29"/>
      <c r="AKH490" s="29"/>
      <c r="AKI490" s="29"/>
      <c r="AKJ490" s="29"/>
      <c r="AKK490" s="29"/>
      <c r="AKL490" s="29"/>
      <c r="AKM490" s="29"/>
      <c r="AKN490" s="29"/>
      <c r="AKO490" s="29"/>
      <c r="AKP490" s="29"/>
      <c r="AKQ490" s="29"/>
      <c r="AKR490" s="29"/>
      <c r="AKS490" s="29"/>
      <c r="AKT490" s="29"/>
      <c r="AKU490" s="29"/>
      <c r="AKV490" s="29"/>
      <c r="AKW490" s="29"/>
      <c r="AKX490" s="29"/>
      <c r="AKY490" s="29"/>
      <c r="AKZ490" s="29"/>
      <c r="ALA490" s="29"/>
      <c r="ALB490" s="29"/>
      <c r="ALC490" s="29"/>
      <c r="ALD490" s="29"/>
      <c r="ALE490" s="29"/>
      <c r="ALF490" s="29"/>
      <c r="ALG490" s="29"/>
      <c r="ALH490" s="29"/>
      <c r="ALI490" s="29"/>
      <c r="ALJ490" s="29"/>
      <c r="ALK490" s="29"/>
      <c r="ALL490" s="29"/>
      <c r="ALM490" s="29"/>
      <c r="ALN490" s="29"/>
      <c r="ALO490" s="29"/>
      <c r="ALP490" s="29"/>
      <c r="ALQ490" s="29"/>
      <c r="ALR490" s="29"/>
      <c r="ALS490" s="29"/>
      <c r="ALT490" s="29"/>
      <c r="ALU490" s="29"/>
      <c r="ALV490" s="29"/>
      <c r="ALW490" s="29"/>
      <c r="ALX490" s="29"/>
      <c r="ALY490" s="29"/>
      <c r="ALZ490" s="29"/>
      <c r="AMA490" s="29"/>
      <c r="AMB490" s="29"/>
      <c r="AMC490" s="29"/>
      <c r="AMD490" s="29"/>
      <c r="AME490" s="29"/>
      <c r="AMF490" s="29"/>
      <c r="AMG490" s="29"/>
      <c r="AMH490" s="29"/>
      <c r="AMI490" s="29"/>
      <c r="AMJ490" s="29"/>
    </row>
    <row r="491" spans="1:1024" s="45" customFormat="1" ht="40.15" customHeight="1">
      <c r="A491" s="451"/>
      <c r="B491" s="453"/>
      <c r="C491" s="390"/>
      <c r="D491" s="489"/>
      <c r="E491" s="471"/>
      <c r="F491" s="471"/>
      <c r="G491" s="471"/>
      <c r="H491" s="471"/>
      <c r="I491" s="352"/>
      <c r="J491" s="471"/>
      <c r="K491" s="471"/>
      <c r="L491" s="471"/>
      <c r="M491" s="471"/>
      <c r="N491" s="471"/>
      <c r="O491" s="471"/>
      <c r="P491" s="471"/>
      <c r="Q491" s="471"/>
      <c r="R491" s="471"/>
      <c r="S491" s="471"/>
      <c r="T491" s="471"/>
      <c r="U491" s="355"/>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29"/>
      <c r="CA491" s="29"/>
      <c r="CB491" s="29"/>
      <c r="CC491" s="29"/>
      <c r="CD491" s="29"/>
      <c r="CE491" s="29"/>
      <c r="CF491" s="29"/>
      <c r="CG491" s="29"/>
      <c r="CH491" s="29"/>
      <c r="CI491" s="29"/>
      <c r="CJ491" s="29"/>
      <c r="CK491" s="29"/>
      <c r="CL491" s="29"/>
      <c r="CM491" s="29"/>
      <c r="CN491" s="29"/>
      <c r="CO491" s="29"/>
      <c r="CP491" s="29"/>
      <c r="CQ491" s="29"/>
      <c r="CR491" s="29"/>
      <c r="CS491" s="29"/>
      <c r="CT491" s="29"/>
      <c r="CU491" s="29"/>
      <c r="CV491" s="29"/>
      <c r="CW491" s="29"/>
      <c r="CX491" s="29"/>
      <c r="CY491" s="29"/>
      <c r="CZ491" s="29"/>
      <c r="DA491" s="29"/>
      <c r="DB491" s="29"/>
      <c r="DC491" s="29"/>
      <c r="DD491" s="29"/>
      <c r="DE491" s="29"/>
      <c r="DF491" s="29"/>
      <c r="DG491" s="29"/>
      <c r="DH491" s="29"/>
      <c r="DI491" s="29"/>
      <c r="DJ491" s="29"/>
      <c r="DK491" s="29"/>
      <c r="DL491" s="29"/>
      <c r="DM491" s="29"/>
      <c r="DN491" s="29"/>
      <c r="DO491" s="29"/>
      <c r="DP491" s="29"/>
      <c r="DQ491" s="29"/>
      <c r="DR491" s="29"/>
      <c r="DS491" s="29"/>
      <c r="DT491" s="29"/>
      <c r="DU491" s="29"/>
      <c r="DV491" s="29"/>
      <c r="DW491" s="29"/>
      <c r="DX491" s="29"/>
      <c r="DY491" s="29"/>
      <c r="DZ491" s="29"/>
      <c r="EA491" s="29"/>
      <c r="EB491" s="29"/>
      <c r="EC491" s="29"/>
      <c r="ED491" s="29"/>
      <c r="EE491" s="29"/>
      <c r="EF491" s="29"/>
      <c r="EG491" s="29"/>
      <c r="EH491" s="29"/>
      <c r="EI491" s="29"/>
      <c r="EJ491" s="29"/>
      <c r="EK491" s="29"/>
      <c r="EL491" s="29"/>
      <c r="EM491" s="29"/>
      <c r="EN491" s="29"/>
      <c r="EO491" s="29"/>
      <c r="EP491" s="29"/>
      <c r="EQ491" s="29"/>
      <c r="ER491" s="29"/>
      <c r="ES491" s="29"/>
      <c r="ET491" s="29"/>
      <c r="EU491" s="29"/>
      <c r="EV491" s="29"/>
      <c r="EW491" s="29"/>
      <c r="EX491" s="29"/>
      <c r="EY491" s="29"/>
      <c r="EZ491" s="29"/>
      <c r="FA491" s="29"/>
      <c r="FB491" s="29"/>
      <c r="FC491" s="29"/>
      <c r="FD491" s="29"/>
      <c r="FE491" s="29"/>
      <c r="FF491" s="29"/>
      <c r="FG491" s="29"/>
      <c r="FH491" s="29"/>
      <c r="FI491" s="29"/>
      <c r="FJ491" s="29"/>
      <c r="FK491" s="29"/>
      <c r="FL491" s="29"/>
      <c r="FM491" s="29"/>
      <c r="FN491" s="29"/>
      <c r="FO491" s="29"/>
      <c r="FP491" s="29"/>
      <c r="FQ491" s="29"/>
      <c r="FR491" s="29"/>
      <c r="FS491" s="29"/>
      <c r="FT491" s="29"/>
      <c r="FU491" s="29"/>
      <c r="FV491" s="29"/>
      <c r="FW491" s="29"/>
      <c r="FX491" s="29"/>
      <c r="FY491" s="29"/>
      <c r="FZ491" s="29"/>
      <c r="GA491" s="29"/>
      <c r="GB491" s="29"/>
      <c r="GC491" s="29"/>
      <c r="GD491" s="29"/>
      <c r="GE491" s="29"/>
      <c r="GF491" s="29"/>
      <c r="GG491" s="29"/>
      <c r="GH491" s="29"/>
      <c r="GI491" s="29"/>
      <c r="GJ491" s="29"/>
      <c r="GK491" s="29"/>
      <c r="GL491" s="29"/>
      <c r="GM491" s="29"/>
      <c r="GN491" s="29"/>
      <c r="GO491" s="29"/>
      <c r="GP491" s="29"/>
      <c r="GQ491" s="29"/>
      <c r="GR491" s="29"/>
      <c r="GS491" s="29"/>
      <c r="GT491" s="29"/>
      <c r="GU491" s="29"/>
      <c r="GV491" s="29"/>
      <c r="GW491" s="29"/>
      <c r="GX491" s="29"/>
      <c r="GY491" s="29"/>
      <c r="GZ491" s="29"/>
      <c r="HA491" s="29"/>
      <c r="HB491" s="29"/>
      <c r="HC491" s="29"/>
      <c r="HD491" s="29"/>
      <c r="HE491" s="29"/>
      <c r="HF491" s="29"/>
      <c r="HG491" s="29"/>
      <c r="HH491" s="29"/>
      <c r="HI491" s="29"/>
      <c r="HJ491" s="29"/>
      <c r="HK491" s="29"/>
      <c r="HL491" s="29"/>
      <c r="HM491" s="29"/>
      <c r="HN491" s="29"/>
      <c r="HO491" s="29"/>
      <c r="HP491" s="29"/>
      <c r="HQ491" s="29"/>
      <c r="HR491" s="29"/>
      <c r="HS491" s="29"/>
      <c r="HT491" s="29"/>
      <c r="HU491" s="29"/>
      <c r="HV491" s="29"/>
      <c r="HW491" s="29"/>
      <c r="HX491" s="29"/>
      <c r="HY491" s="29"/>
      <c r="HZ491" s="29"/>
      <c r="IA491" s="29"/>
      <c r="IB491" s="29"/>
      <c r="IC491" s="29"/>
      <c r="ID491" s="29"/>
      <c r="IE491" s="29"/>
      <c r="IF491" s="29"/>
      <c r="IG491" s="29"/>
      <c r="IH491" s="29"/>
      <c r="II491" s="29"/>
      <c r="IJ491" s="29"/>
      <c r="IK491" s="29"/>
      <c r="IL491" s="29"/>
      <c r="IM491" s="29"/>
      <c r="IN491" s="29"/>
      <c r="IO491" s="29"/>
      <c r="IP491" s="29"/>
      <c r="IQ491" s="29"/>
      <c r="IR491" s="29"/>
      <c r="IS491" s="29"/>
      <c r="IT491" s="29"/>
      <c r="IU491" s="29"/>
      <c r="IV491" s="29"/>
      <c r="IW491" s="29"/>
      <c r="IX491" s="29"/>
      <c r="IY491" s="29"/>
      <c r="IZ491" s="29"/>
      <c r="JA491" s="29"/>
      <c r="JB491" s="29"/>
      <c r="JC491" s="29"/>
      <c r="JD491" s="29"/>
      <c r="JE491" s="29"/>
      <c r="JF491" s="29"/>
      <c r="JG491" s="29"/>
      <c r="JH491" s="29"/>
      <c r="JI491" s="29"/>
      <c r="JJ491" s="29"/>
      <c r="JK491" s="29"/>
      <c r="JL491" s="29"/>
      <c r="JM491" s="29"/>
      <c r="JN491" s="29"/>
      <c r="JO491" s="29"/>
      <c r="JP491" s="29"/>
      <c r="JQ491" s="29"/>
      <c r="JR491" s="29"/>
      <c r="JS491" s="29"/>
      <c r="JT491" s="29"/>
      <c r="JU491" s="29"/>
      <c r="JV491" s="29"/>
      <c r="JW491" s="29"/>
      <c r="JX491" s="29"/>
      <c r="JY491" s="29"/>
      <c r="JZ491" s="29"/>
      <c r="KA491" s="29"/>
      <c r="KB491" s="29"/>
      <c r="KC491" s="29"/>
      <c r="KD491" s="29"/>
      <c r="KE491" s="29"/>
      <c r="KF491" s="29"/>
      <c r="KG491" s="29"/>
      <c r="KH491" s="29"/>
      <c r="KI491" s="29"/>
      <c r="KJ491" s="29"/>
      <c r="KK491" s="29"/>
      <c r="KL491" s="29"/>
      <c r="KM491" s="29"/>
      <c r="KN491" s="29"/>
      <c r="KO491" s="29"/>
      <c r="KP491" s="29"/>
      <c r="KQ491" s="29"/>
      <c r="KR491" s="29"/>
      <c r="KS491" s="29"/>
      <c r="KT491" s="29"/>
      <c r="KU491" s="29"/>
      <c r="KV491" s="29"/>
      <c r="KW491" s="29"/>
      <c r="KX491" s="29"/>
      <c r="KY491" s="29"/>
      <c r="KZ491" s="29"/>
      <c r="LA491" s="29"/>
      <c r="LB491" s="29"/>
      <c r="LC491" s="29"/>
      <c r="LD491" s="29"/>
      <c r="LE491" s="29"/>
      <c r="LF491" s="29"/>
      <c r="LG491" s="29"/>
      <c r="LH491" s="29"/>
      <c r="LI491" s="29"/>
      <c r="LJ491" s="29"/>
      <c r="LK491" s="29"/>
      <c r="LL491" s="29"/>
      <c r="LM491" s="29"/>
      <c r="LN491" s="29"/>
      <c r="LO491" s="29"/>
      <c r="LP491" s="29"/>
      <c r="LQ491" s="29"/>
      <c r="LR491" s="29"/>
      <c r="LS491" s="29"/>
      <c r="LT491" s="29"/>
      <c r="LU491" s="29"/>
      <c r="LV491" s="29"/>
      <c r="LW491" s="29"/>
      <c r="LX491" s="29"/>
      <c r="LY491" s="29"/>
      <c r="LZ491" s="29"/>
      <c r="MA491" s="29"/>
      <c r="MB491" s="29"/>
      <c r="MC491" s="29"/>
      <c r="MD491" s="29"/>
      <c r="ME491" s="29"/>
      <c r="MF491" s="29"/>
      <c r="MG491" s="29"/>
      <c r="MH491" s="29"/>
      <c r="MI491" s="29"/>
      <c r="MJ491" s="29"/>
      <c r="MK491" s="29"/>
      <c r="ML491" s="29"/>
      <c r="MM491" s="29"/>
      <c r="MN491" s="29"/>
      <c r="MO491" s="29"/>
      <c r="MP491" s="29"/>
      <c r="MQ491" s="29"/>
      <c r="MR491" s="29"/>
      <c r="MS491" s="29"/>
      <c r="MT491" s="29"/>
      <c r="MU491" s="29"/>
      <c r="MV491" s="29"/>
      <c r="MW491" s="29"/>
      <c r="MX491" s="29"/>
      <c r="MY491" s="29"/>
      <c r="MZ491" s="29"/>
      <c r="NA491" s="29"/>
      <c r="NB491" s="29"/>
      <c r="NC491" s="29"/>
      <c r="ND491" s="29"/>
      <c r="NE491" s="29"/>
      <c r="NF491" s="29"/>
      <c r="NG491" s="29"/>
      <c r="NH491" s="29"/>
      <c r="NI491" s="29"/>
      <c r="NJ491" s="29"/>
      <c r="NK491" s="29"/>
      <c r="NL491" s="29"/>
      <c r="NM491" s="29"/>
      <c r="NN491" s="29"/>
      <c r="NO491" s="29"/>
      <c r="NP491" s="29"/>
      <c r="NQ491" s="29"/>
      <c r="NR491" s="29"/>
      <c r="NS491" s="29"/>
      <c r="NT491" s="29"/>
      <c r="NU491" s="29"/>
      <c r="NV491" s="29"/>
      <c r="NW491" s="29"/>
      <c r="NX491" s="29"/>
      <c r="NY491" s="29"/>
      <c r="NZ491" s="29"/>
      <c r="OA491" s="29"/>
      <c r="OB491" s="29"/>
      <c r="OC491" s="29"/>
      <c r="OD491" s="29"/>
      <c r="OE491" s="29"/>
      <c r="OF491" s="29"/>
      <c r="OG491" s="29"/>
      <c r="OH491" s="29"/>
      <c r="OI491" s="29"/>
      <c r="OJ491" s="29"/>
      <c r="OK491" s="29"/>
      <c r="OL491" s="29"/>
      <c r="OM491" s="29"/>
      <c r="ON491" s="29"/>
      <c r="OO491" s="29"/>
      <c r="OP491" s="29"/>
      <c r="OQ491" s="29"/>
      <c r="OR491" s="29"/>
      <c r="OS491" s="29"/>
      <c r="OT491" s="29"/>
      <c r="OU491" s="29"/>
      <c r="OV491" s="29"/>
      <c r="OW491" s="29"/>
      <c r="OX491" s="29"/>
      <c r="OY491" s="29"/>
      <c r="OZ491" s="29"/>
      <c r="PA491" s="29"/>
      <c r="PB491" s="29"/>
      <c r="PC491" s="29"/>
      <c r="PD491" s="29"/>
      <c r="PE491" s="29"/>
      <c r="PF491" s="29"/>
      <c r="PG491" s="29"/>
      <c r="PH491" s="29"/>
      <c r="PI491" s="29"/>
      <c r="PJ491" s="29"/>
      <c r="PK491" s="29"/>
      <c r="PL491" s="29"/>
      <c r="PM491" s="29"/>
      <c r="PN491" s="29"/>
      <c r="PO491" s="29"/>
      <c r="PP491" s="29"/>
      <c r="PQ491" s="29"/>
      <c r="PR491" s="29"/>
      <c r="PS491" s="29"/>
      <c r="PT491" s="29"/>
      <c r="PU491" s="29"/>
      <c r="PV491" s="29"/>
      <c r="PW491" s="29"/>
      <c r="PX491" s="29"/>
      <c r="PY491" s="29"/>
      <c r="PZ491" s="29"/>
      <c r="QA491" s="29"/>
      <c r="QB491" s="29"/>
      <c r="QC491" s="29"/>
      <c r="QD491" s="29"/>
      <c r="QE491" s="29"/>
      <c r="QF491" s="29"/>
      <c r="QG491" s="29"/>
      <c r="QH491" s="29"/>
      <c r="QI491" s="29"/>
      <c r="QJ491" s="29"/>
      <c r="QK491" s="29"/>
      <c r="QL491" s="29"/>
      <c r="QM491" s="29"/>
      <c r="QN491" s="29"/>
      <c r="QO491" s="29"/>
      <c r="QP491" s="29"/>
      <c r="QQ491" s="29"/>
      <c r="QR491" s="29"/>
      <c r="QS491" s="29"/>
      <c r="QT491" s="29"/>
      <c r="QU491" s="29"/>
      <c r="QV491" s="29"/>
      <c r="QW491" s="29"/>
      <c r="QX491" s="29"/>
      <c r="QY491" s="29"/>
      <c r="QZ491" s="29"/>
      <c r="RA491" s="29"/>
      <c r="RB491" s="29"/>
      <c r="RC491" s="29"/>
      <c r="RD491" s="29"/>
      <c r="RE491" s="29"/>
      <c r="RF491" s="29"/>
      <c r="RG491" s="29"/>
      <c r="RH491" s="29"/>
      <c r="RI491" s="29"/>
      <c r="RJ491" s="29"/>
      <c r="RK491" s="29"/>
      <c r="RL491" s="29"/>
      <c r="RM491" s="29"/>
      <c r="RN491" s="29"/>
      <c r="RO491" s="29"/>
      <c r="RP491" s="29"/>
      <c r="RQ491" s="29"/>
      <c r="RR491" s="29"/>
      <c r="RS491" s="29"/>
      <c r="RT491" s="29"/>
      <c r="RU491" s="29"/>
      <c r="RV491" s="29"/>
      <c r="RW491" s="29"/>
      <c r="RX491" s="29"/>
      <c r="RY491" s="29"/>
      <c r="RZ491" s="29"/>
      <c r="SA491" s="29"/>
      <c r="SB491" s="29"/>
      <c r="SC491" s="29"/>
      <c r="SD491" s="29"/>
      <c r="SE491" s="29"/>
      <c r="SF491" s="29"/>
      <c r="SG491" s="29"/>
      <c r="SH491" s="29"/>
      <c r="SI491" s="29"/>
      <c r="SJ491" s="29"/>
      <c r="SK491" s="29"/>
      <c r="SL491" s="29"/>
      <c r="SM491" s="29"/>
      <c r="SN491" s="29"/>
      <c r="SO491" s="29"/>
      <c r="SP491" s="29"/>
      <c r="SQ491" s="29"/>
      <c r="SR491" s="29"/>
      <c r="SS491" s="29"/>
      <c r="ST491" s="29"/>
      <c r="SU491" s="29"/>
      <c r="SV491" s="29"/>
      <c r="SW491" s="29"/>
      <c r="SX491" s="29"/>
      <c r="SY491" s="29"/>
      <c r="SZ491" s="29"/>
      <c r="TA491" s="29"/>
      <c r="TB491" s="29"/>
      <c r="TC491" s="29"/>
      <c r="TD491" s="29"/>
      <c r="TE491" s="29"/>
      <c r="TF491" s="29"/>
      <c r="TG491" s="29"/>
      <c r="TH491" s="29"/>
      <c r="TI491" s="29"/>
      <c r="TJ491" s="29"/>
      <c r="TK491" s="29"/>
      <c r="TL491" s="29"/>
      <c r="TM491" s="29"/>
      <c r="TN491" s="29"/>
      <c r="TO491" s="29"/>
      <c r="TP491" s="29"/>
      <c r="TQ491" s="29"/>
      <c r="TR491" s="29"/>
      <c r="TS491" s="29"/>
      <c r="TT491" s="29"/>
      <c r="TU491" s="29"/>
      <c r="TV491" s="29"/>
      <c r="TW491" s="29"/>
      <c r="TX491" s="29"/>
      <c r="TY491" s="29"/>
      <c r="TZ491" s="29"/>
      <c r="UA491" s="29"/>
      <c r="UB491" s="29"/>
      <c r="UC491" s="29"/>
      <c r="UD491" s="29"/>
      <c r="UE491" s="29"/>
      <c r="UF491" s="29"/>
      <c r="UG491" s="29"/>
      <c r="UH491" s="29"/>
      <c r="UI491" s="29"/>
      <c r="UJ491" s="29"/>
      <c r="UK491" s="29"/>
      <c r="UL491" s="29"/>
      <c r="UM491" s="29"/>
      <c r="UN491" s="29"/>
      <c r="UO491" s="29"/>
      <c r="UP491" s="29"/>
      <c r="UQ491" s="29"/>
      <c r="UR491" s="29"/>
      <c r="US491" s="29"/>
      <c r="UT491" s="29"/>
      <c r="UU491" s="29"/>
      <c r="UV491" s="29"/>
      <c r="UW491" s="29"/>
      <c r="UX491" s="29"/>
      <c r="UY491" s="29"/>
      <c r="UZ491" s="29"/>
      <c r="VA491" s="29"/>
      <c r="VB491" s="29"/>
      <c r="VC491" s="29"/>
      <c r="VD491" s="29"/>
      <c r="VE491" s="29"/>
      <c r="VF491" s="29"/>
      <c r="VG491" s="29"/>
      <c r="VH491" s="29"/>
      <c r="VI491" s="29"/>
      <c r="VJ491" s="29"/>
      <c r="VK491" s="29"/>
      <c r="VL491" s="29"/>
      <c r="VM491" s="29"/>
      <c r="VN491" s="29"/>
      <c r="VO491" s="29"/>
      <c r="VP491" s="29"/>
      <c r="VQ491" s="29"/>
      <c r="VR491" s="29"/>
      <c r="VS491" s="29"/>
      <c r="VT491" s="29"/>
      <c r="VU491" s="29"/>
      <c r="VV491" s="29"/>
      <c r="VW491" s="29"/>
      <c r="VX491" s="29"/>
      <c r="VY491" s="29"/>
      <c r="VZ491" s="29"/>
      <c r="WA491" s="29"/>
      <c r="WB491" s="29"/>
      <c r="WC491" s="29"/>
      <c r="WD491" s="29"/>
      <c r="WE491" s="29"/>
      <c r="WF491" s="29"/>
      <c r="WG491" s="29"/>
      <c r="WH491" s="29"/>
      <c r="WI491" s="29"/>
      <c r="WJ491" s="29"/>
      <c r="WK491" s="29"/>
      <c r="WL491" s="29"/>
      <c r="WM491" s="29"/>
      <c r="WN491" s="29"/>
      <c r="WO491" s="29"/>
      <c r="WP491" s="29"/>
      <c r="WQ491" s="29"/>
      <c r="WR491" s="29"/>
      <c r="WS491" s="29"/>
      <c r="WT491" s="29"/>
      <c r="WU491" s="29"/>
      <c r="WV491" s="29"/>
      <c r="WW491" s="29"/>
      <c r="WX491" s="29"/>
      <c r="WY491" s="29"/>
      <c r="WZ491" s="29"/>
      <c r="XA491" s="29"/>
      <c r="XB491" s="29"/>
      <c r="XC491" s="29"/>
      <c r="XD491" s="29"/>
      <c r="XE491" s="29"/>
      <c r="XF491" s="29"/>
      <c r="XG491" s="29"/>
      <c r="XH491" s="29"/>
      <c r="XI491" s="29"/>
      <c r="XJ491" s="29"/>
      <c r="XK491" s="29"/>
      <c r="XL491" s="29"/>
      <c r="XM491" s="29"/>
      <c r="XN491" s="29"/>
      <c r="XO491" s="29"/>
      <c r="XP491" s="29"/>
      <c r="XQ491" s="29"/>
      <c r="XR491" s="29"/>
      <c r="XS491" s="29"/>
      <c r="XT491" s="29"/>
      <c r="XU491" s="29"/>
      <c r="XV491" s="29"/>
      <c r="XW491" s="29"/>
      <c r="XX491" s="29"/>
      <c r="XY491" s="29"/>
      <c r="XZ491" s="29"/>
      <c r="YA491" s="29"/>
      <c r="YB491" s="29"/>
      <c r="YC491" s="29"/>
      <c r="YD491" s="29"/>
      <c r="YE491" s="29"/>
      <c r="YF491" s="29"/>
      <c r="YG491" s="29"/>
      <c r="YH491" s="29"/>
      <c r="YI491" s="29"/>
      <c r="YJ491" s="29"/>
      <c r="YK491" s="29"/>
      <c r="YL491" s="29"/>
      <c r="YM491" s="29"/>
      <c r="YN491" s="29"/>
      <c r="YO491" s="29"/>
      <c r="YP491" s="29"/>
      <c r="YQ491" s="29"/>
      <c r="YR491" s="29"/>
      <c r="YS491" s="29"/>
      <c r="YT491" s="29"/>
      <c r="YU491" s="29"/>
      <c r="YV491" s="29"/>
      <c r="YW491" s="29"/>
      <c r="YX491" s="29"/>
      <c r="YY491" s="29"/>
      <c r="YZ491" s="29"/>
      <c r="ZA491" s="29"/>
      <c r="ZB491" s="29"/>
      <c r="ZC491" s="29"/>
      <c r="ZD491" s="29"/>
      <c r="ZE491" s="29"/>
      <c r="ZF491" s="29"/>
      <c r="ZG491" s="29"/>
      <c r="ZH491" s="29"/>
      <c r="ZI491" s="29"/>
      <c r="ZJ491" s="29"/>
      <c r="ZK491" s="29"/>
      <c r="ZL491" s="29"/>
      <c r="ZM491" s="29"/>
      <c r="ZN491" s="29"/>
      <c r="ZO491" s="29"/>
      <c r="ZP491" s="29"/>
      <c r="ZQ491" s="29"/>
      <c r="ZR491" s="29"/>
      <c r="ZS491" s="29"/>
      <c r="ZT491" s="29"/>
      <c r="ZU491" s="29"/>
      <c r="ZV491" s="29"/>
      <c r="ZW491" s="29"/>
      <c r="ZX491" s="29"/>
      <c r="ZY491" s="29"/>
      <c r="ZZ491" s="29"/>
      <c r="AAA491" s="29"/>
      <c r="AAB491" s="29"/>
      <c r="AAC491" s="29"/>
      <c r="AAD491" s="29"/>
      <c r="AAE491" s="29"/>
      <c r="AAF491" s="29"/>
      <c r="AAG491" s="29"/>
      <c r="AAH491" s="29"/>
      <c r="AAI491" s="29"/>
      <c r="AAJ491" s="29"/>
      <c r="AAK491" s="29"/>
      <c r="AAL491" s="29"/>
      <c r="AAM491" s="29"/>
      <c r="AAN491" s="29"/>
      <c r="AAO491" s="29"/>
      <c r="AAP491" s="29"/>
      <c r="AAQ491" s="29"/>
      <c r="AAR491" s="29"/>
      <c r="AAS491" s="29"/>
      <c r="AAT491" s="29"/>
      <c r="AAU491" s="29"/>
      <c r="AAV491" s="29"/>
      <c r="AAW491" s="29"/>
      <c r="AAX491" s="29"/>
      <c r="AAY491" s="29"/>
      <c r="AAZ491" s="29"/>
      <c r="ABA491" s="29"/>
      <c r="ABB491" s="29"/>
      <c r="ABC491" s="29"/>
      <c r="ABD491" s="29"/>
      <c r="ABE491" s="29"/>
      <c r="ABF491" s="29"/>
      <c r="ABG491" s="29"/>
      <c r="ABH491" s="29"/>
      <c r="ABI491" s="29"/>
      <c r="ABJ491" s="29"/>
      <c r="ABK491" s="29"/>
      <c r="ABL491" s="29"/>
      <c r="ABM491" s="29"/>
      <c r="ABN491" s="29"/>
      <c r="ABO491" s="29"/>
      <c r="ABP491" s="29"/>
      <c r="ABQ491" s="29"/>
      <c r="ABR491" s="29"/>
      <c r="ABS491" s="29"/>
      <c r="ABT491" s="29"/>
      <c r="ABU491" s="29"/>
      <c r="ABV491" s="29"/>
      <c r="ABW491" s="29"/>
      <c r="ABX491" s="29"/>
      <c r="ABY491" s="29"/>
      <c r="ABZ491" s="29"/>
      <c r="ACA491" s="29"/>
      <c r="ACB491" s="29"/>
      <c r="ACC491" s="29"/>
      <c r="ACD491" s="29"/>
      <c r="ACE491" s="29"/>
      <c r="ACF491" s="29"/>
      <c r="ACG491" s="29"/>
      <c r="ACH491" s="29"/>
      <c r="ACI491" s="29"/>
      <c r="ACJ491" s="29"/>
      <c r="ACK491" s="29"/>
      <c r="ACL491" s="29"/>
      <c r="ACM491" s="29"/>
      <c r="ACN491" s="29"/>
      <c r="ACO491" s="29"/>
      <c r="ACP491" s="29"/>
      <c r="ACQ491" s="29"/>
      <c r="ACR491" s="29"/>
      <c r="ACS491" s="29"/>
      <c r="ACT491" s="29"/>
      <c r="ACU491" s="29"/>
      <c r="ACV491" s="29"/>
      <c r="ACW491" s="29"/>
      <c r="ACX491" s="29"/>
      <c r="ACY491" s="29"/>
      <c r="ACZ491" s="29"/>
      <c r="ADA491" s="29"/>
      <c r="ADB491" s="29"/>
      <c r="ADC491" s="29"/>
      <c r="ADD491" s="29"/>
      <c r="ADE491" s="29"/>
      <c r="ADF491" s="29"/>
      <c r="ADG491" s="29"/>
      <c r="ADH491" s="29"/>
      <c r="ADI491" s="29"/>
      <c r="ADJ491" s="29"/>
      <c r="ADK491" s="29"/>
      <c r="ADL491" s="29"/>
      <c r="ADM491" s="29"/>
      <c r="ADN491" s="29"/>
      <c r="ADO491" s="29"/>
      <c r="ADP491" s="29"/>
      <c r="ADQ491" s="29"/>
      <c r="ADR491" s="29"/>
      <c r="ADS491" s="29"/>
      <c r="ADT491" s="29"/>
      <c r="ADU491" s="29"/>
      <c r="ADV491" s="29"/>
      <c r="ADW491" s="29"/>
      <c r="ADX491" s="29"/>
      <c r="ADY491" s="29"/>
      <c r="ADZ491" s="29"/>
      <c r="AEA491" s="29"/>
      <c r="AEB491" s="29"/>
      <c r="AEC491" s="29"/>
      <c r="AED491" s="29"/>
      <c r="AEE491" s="29"/>
      <c r="AEF491" s="29"/>
      <c r="AEG491" s="29"/>
      <c r="AEH491" s="29"/>
      <c r="AEI491" s="29"/>
      <c r="AEJ491" s="29"/>
      <c r="AEK491" s="29"/>
      <c r="AEL491" s="29"/>
      <c r="AEM491" s="29"/>
      <c r="AEN491" s="29"/>
      <c r="AEO491" s="29"/>
      <c r="AEP491" s="29"/>
      <c r="AEQ491" s="29"/>
      <c r="AER491" s="29"/>
      <c r="AES491" s="29"/>
      <c r="AET491" s="29"/>
      <c r="AEU491" s="29"/>
      <c r="AEV491" s="29"/>
      <c r="AEW491" s="29"/>
      <c r="AEX491" s="29"/>
      <c r="AEY491" s="29"/>
      <c r="AEZ491" s="29"/>
      <c r="AFA491" s="29"/>
      <c r="AFB491" s="29"/>
      <c r="AFC491" s="29"/>
      <c r="AFD491" s="29"/>
      <c r="AFE491" s="29"/>
      <c r="AFF491" s="29"/>
      <c r="AFG491" s="29"/>
      <c r="AFH491" s="29"/>
      <c r="AFI491" s="29"/>
      <c r="AFJ491" s="29"/>
      <c r="AFK491" s="29"/>
      <c r="AFL491" s="29"/>
      <c r="AFM491" s="29"/>
      <c r="AFN491" s="29"/>
      <c r="AFO491" s="29"/>
      <c r="AFP491" s="29"/>
      <c r="AFQ491" s="29"/>
      <c r="AFR491" s="29"/>
      <c r="AFS491" s="29"/>
      <c r="AFT491" s="29"/>
      <c r="AFU491" s="29"/>
      <c r="AFV491" s="29"/>
      <c r="AFW491" s="29"/>
      <c r="AFX491" s="29"/>
      <c r="AFY491" s="29"/>
      <c r="AFZ491" s="29"/>
      <c r="AGA491" s="29"/>
      <c r="AGB491" s="29"/>
      <c r="AGC491" s="29"/>
      <c r="AGD491" s="29"/>
      <c r="AGE491" s="29"/>
      <c r="AGF491" s="29"/>
      <c r="AGG491" s="29"/>
      <c r="AGH491" s="29"/>
      <c r="AGI491" s="29"/>
      <c r="AGJ491" s="29"/>
      <c r="AGK491" s="29"/>
      <c r="AGL491" s="29"/>
      <c r="AGM491" s="29"/>
      <c r="AGN491" s="29"/>
      <c r="AGO491" s="29"/>
      <c r="AGP491" s="29"/>
      <c r="AGQ491" s="29"/>
      <c r="AGR491" s="29"/>
      <c r="AGS491" s="29"/>
      <c r="AGT491" s="29"/>
      <c r="AGU491" s="29"/>
      <c r="AGV491" s="29"/>
      <c r="AGW491" s="29"/>
      <c r="AGX491" s="29"/>
      <c r="AGY491" s="29"/>
      <c r="AGZ491" s="29"/>
      <c r="AHA491" s="29"/>
      <c r="AHB491" s="29"/>
      <c r="AHC491" s="29"/>
      <c r="AHD491" s="29"/>
      <c r="AHE491" s="29"/>
      <c r="AHF491" s="29"/>
      <c r="AHG491" s="29"/>
      <c r="AHH491" s="29"/>
      <c r="AHI491" s="29"/>
      <c r="AHJ491" s="29"/>
      <c r="AHK491" s="29"/>
      <c r="AHL491" s="29"/>
      <c r="AHM491" s="29"/>
      <c r="AHN491" s="29"/>
      <c r="AHO491" s="29"/>
      <c r="AHP491" s="29"/>
      <c r="AHQ491" s="29"/>
      <c r="AHR491" s="29"/>
      <c r="AHS491" s="29"/>
      <c r="AHT491" s="29"/>
      <c r="AHU491" s="29"/>
      <c r="AHV491" s="29"/>
      <c r="AHW491" s="29"/>
      <c r="AHX491" s="29"/>
      <c r="AHY491" s="29"/>
      <c r="AHZ491" s="29"/>
      <c r="AIA491" s="29"/>
      <c r="AIB491" s="29"/>
      <c r="AIC491" s="29"/>
      <c r="AID491" s="29"/>
      <c r="AIE491" s="29"/>
      <c r="AIF491" s="29"/>
      <c r="AIG491" s="29"/>
      <c r="AIH491" s="29"/>
      <c r="AII491" s="29"/>
      <c r="AIJ491" s="29"/>
      <c r="AIK491" s="29"/>
      <c r="AIL491" s="29"/>
      <c r="AIM491" s="29"/>
      <c r="AIN491" s="29"/>
      <c r="AIO491" s="29"/>
      <c r="AIP491" s="29"/>
      <c r="AIQ491" s="29"/>
      <c r="AIR491" s="29"/>
      <c r="AIS491" s="29"/>
      <c r="AIT491" s="29"/>
      <c r="AIU491" s="29"/>
      <c r="AIV491" s="29"/>
      <c r="AIW491" s="29"/>
      <c r="AIX491" s="29"/>
      <c r="AIY491" s="29"/>
      <c r="AIZ491" s="29"/>
      <c r="AJA491" s="29"/>
      <c r="AJB491" s="29"/>
      <c r="AJC491" s="29"/>
      <c r="AJD491" s="29"/>
      <c r="AJE491" s="29"/>
      <c r="AJF491" s="29"/>
      <c r="AJG491" s="29"/>
      <c r="AJH491" s="29"/>
      <c r="AJI491" s="29"/>
      <c r="AJJ491" s="29"/>
      <c r="AJK491" s="29"/>
      <c r="AJL491" s="29"/>
      <c r="AJM491" s="29"/>
      <c r="AJN491" s="29"/>
      <c r="AJO491" s="29"/>
      <c r="AJP491" s="29"/>
      <c r="AJQ491" s="29"/>
      <c r="AJR491" s="29"/>
      <c r="AJS491" s="29"/>
      <c r="AJT491" s="29"/>
      <c r="AJU491" s="29"/>
      <c r="AJV491" s="29"/>
      <c r="AJW491" s="29"/>
      <c r="AJX491" s="29"/>
      <c r="AJY491" s="29"/>
      <c r="AJZ491" s="29"/>
      <c r="AKA491" s="29"/>
      <c r="AKB491" s="29"/>
      <c r="AKC491" s="29"/>
      <c r="AKD491" s="29"/>
      <c r="AKE491" s="29"/>
      <c r="AKF491" s="29"/>
      <c r="AKG491" s="29"/>
      <c r="AKH491" s="29"/>
      <c r="AKI491" s="29"/>
      <c r="AKJ491" s="29"/>
      <c r="AKK491" s="29"/>
      <c r="AKL491" s="29"/>
      <c r="AKM491" s="29"/>
      <c r="AKN491" s="29"/>
      <c r="AKO491" s="29"/>
      <c r="AKP491" s="29"/>
      <c r="AKQ491" s="29"/>
      <c r="AKR491" s="29"/>
      <c r="AKS491" s="29"/>
      <c r="AKT491" s="29"/>
      <c r="AKU491" s="29"/>
      <c r="AKV491" s="29"/>
      <c r="AKW491" s="29"/>
      <c r="AKX491" s="29"/>
      <c r="AKY491" s="29"/>
      <c r="AKZ491" s="29"/>
      <c r="ALA491" s="29"/>
      <c r="ALB491" s="29"/>
      <c r="ALC491" s="29"/>
      <c r="ALD491" s="29"/>
      <c r="ALE491" s="29"/>
      <c r="ALF491" s="29"/>
      <c r="ALG491" s="29"/>
      <c r="ALH491" s="29"/>
      <c r="ALI491" s="29"/>
      <c r="ALJ491" s="29"/>
      <c r="ALK491" s="29"/>
      <c r="ALL491" s="29"/>
      <c r="ALM491" s="29"/>
      <c r="ALN491" s="29"/>
      <c r="ALO491" s="29"/>
      <c r="ALP491" s="29"/>
      <c r="ALQ491" s="29"/>
      <c r="ALR491" s="29"/>
      <c r="ALS491" s="29"/>
      <c r="ALT491" s="29"/>
      <c r="ALU491" s="29"/>
      <c r="ALV491" s="29"/>
      <c r="ALW491" s="29"/>
      <c r="ALX491" s="29"/>
      <c r="ALY491" s="29"/>
      <c r="ALZ491" s="29"/>
      <c r="AMA491" s="29"/>
      <c r="AMB491" s="29"/>
      <c r="AMC491" s="29"/>
      <c r="AMD491" s="29"/>
      <c r="AME491" s="29"/>
      <c r="AMF491" s="29"/>
      <c r="AMG491" s="29"/>
      <c r="AMH491" s="29"/>
      <c r="AMI491" s="29"/>
      <c r="AMJ491" s="29"/>
    </row>
    <row r="492" spans="1:1024" s="22" customFormat="1" ht="40.15" customHeight="1">
      <c r="A492" s="451"/>
      <c r="B492" s="454"/>
      <c r="C492" s="391"/>
      <c r="D492" s="489"/>
      <c r="E492" s="359" t="s">
        <v>133</v>
      </c>
      <c r="F492" s="359">
        <v>5</v>
      </c>
      <c r="G492" s="471"/>
      <c r="H492" s="359" t="s">
        <v>216</v>
      </c>
      <c r="I492" s="363" t="s">
        <v>999</v>
      </c>
      <c r="J492" s="359" t="s">
        <v>183</v>
      </c>
      <c r="K492" s="471"/>
      <c r="L492" s="359">
        <v>5</v>
      </c>
      <c r="M492" s="359">
        <v>6</v>
      </c>
      <c r="N492" s="359" t="s">
        <v>47</v>
      </c>
      <c r="O492" s="359" t="s">
        <v>47</v>
      </c>
      <c r="P492" s="359" t="s">
        <v>47</v>
      </c>
      <c r="Q492" s="359" t="s">
        <v>42</v>
      </c>
      <c r="R492" s="359">
        <v>5</v>
      </c>
      <c r="S492" s="471"/>
      <c r="T492" s="471"/>
      <c r="U492" s="355"/>
    </row>
    <row r="493" spans="1:1024">
      <c r="D493" s="350" t="s">
        <v>1000</v>
      </c>
      <c r="E493" s="350"/>
      <c r="F493" s="350">
        <f>SUM(F325:F492)</f>
        <v>4194</v>
      </c>
      <c r="G493" s="350"/>
      <c r="H493" s="350"/>
      <c r="I493" s="350"/>
      <c r="J493" s="351"/>
      <c r="K493" s="350" t="s">
        <v>47</v>
      </c>
      <c r="L493" s="350">
        <f>SUM(L325:L492)</f>
        <v>8059</v>
      </c>
      <c r="M493" s="350">
        <f>SUM(M325:M492)</f>
        <v>6121</v>
      </c>
      <c r="N493" s="350">
        <f>SUM(N325:N492)</f>
        <v>0</v>
      </c>
      <c r="O493" s="350">
        <f>SUM(O325:O492)</f>
        <v>962</v>
      </c>
      <c r="P493" s="350">
        <f>SUM(P325:P492)</f>
        <v>143</v>
      </c>
      <c r="Q493" s="350"/>
      <c r="R493" s="350">
        <f>SUM(R325:R492)</f>
        <v>8949</v>
      </c>
      <c r="S493" s="350"/>
      <c r="T493" s="350">
        <f>SUM(T325:T492)</f>
        <v>1</v>
      </c>
      <c r="U493" s="350"/>
    </row>
  </sheetData>
  <mergeCells count="1750">
    <mergeCell ref="Q490:Q491"/>
    <mergeCell ref="R490:R491"/>
    <mergeCell ref="D478:D485"/>
    <mergeCell ref="G478:G485"/>
    <mergeCell ref="J478:J485"/>
    <mergeCell ref="K478:K485"/>
    <mergeCell ref="N478:N485"/>
    <mergeCell ref="O478:O485"/>
    <mergeCell ref="P478:P485"/>
    <mergeCell ref="Q478:Q485"/>
    <mergeCell ref="S478:S485"/>
    <mergeCell ref="T478:T485"/>
    <mergeCell ref="E481:E482"/>
    <mergeCell ref="F481:F482"/>
    <mergeCell ref="H481:H482"/>
    <mergeCell ref="L481:L482"/>
    <mergeCell ref="M481:M482"/>
    <mergeCell ref="R481:R482"/>
    <mergeCell ref="D486:D492"/>
    <mergeCell ref="E486:E489"/>
    <mergeCell ref="G486:G492"/>
    <mergeCell ref="K486:K492"/>
    <mergeCell ref="S486:S492"/>
    <mergeCell ref="T486:T492"/>
    <mergeCell ref="H487:H489"/>
    <mergeCell ref="I487:I489"/>
    <mergeCell ref="F488:F489"/>
    <mergeCell ref="J488:J489"/>
    <mergeCell ref="L488:L489"/>
    <mergeCell ref="M488:M489"/>
    <mergeCell ref="N488:N489"/>
    <mergeCell ref="O488:O489"/>
    <mergeCell ref="P488:P489"/>
    <mergeCell ref="E490:E491"/>
    <mergeCell ref="F490:F491"/>
    <mergeCell ref="H490:H491"/>
    <mergeCell ref="J490:J491"/>
    <mergeCell ref="L490:L491"/>
    <mergeCell ref="M490:M491"/>
    <mergeCell ref="N490:N491"/>
    <mergeCell ref="O490:O491"/>
    <mergeCell ref="P490:P491"/>
    <mergeCell ref="D470:D474"/>
    <mergeCell ref="G470:G474"/>
    <mergeCell ref="J470:J474"/>
    <mergeCell ref="K470:K474"/>
    <mergeCell ref="L470:L474"/>
    <mergeCell ref="M470:M474"/>
    <mergeCell ref="N470:N474"/>
    <mergeCell ref="O470:O474"/>
    <mergeCell ref="P470:P474"/>
    <mergeCell ref="Q470:Q474"/>
    <mergeCell ref="R470:R474"/>
    <mergeCell ref="S470:S474"/>
    <mergeCell ref="T470:T474"/>
    <mergeCell ref="D475:D477"/>
    <mergeCell ref="G475:G477"/>
    <mergeCell ref="K475:K477"/>
    <mergeCell ref="S475:S477"/>
    <mergeCell ref="T475:T477"/>
    <mergeCell ref="E476:E477"/>
    <mergeCell ref="F476:F477"/>
    <mergeCell ref="H476:H477"/>
    <mergeCell ref="I476:I477"/>
    <mergeCell ref="J476:J477"/>
    <mergeCell ref="L476:L477"/>
    <mergeCell ref="M476:M477"/>
    <mergeCell ref="Q476:Q477"/>
    <mergeCell ref="R476:R477"/>
    <mergeCell ref="D457:D464"/>
    <mergeCell ref="G457:G464"/>
    <mergeCell ref="H457:H463"/>
    <mergeCell ref="I457:I463"/>
    <mergeCell ref="J457:J462"/>
    <mergeCell ref="K457:K464"/>
    <mergeCell ref="M457:M463"/>
    <mergeCell ref="N457:N462"/>
    <mergeCell ref="P457:P462"/>
    <mergeCell ref="Q457:Q462"/>
    <mergeCell ref="S457:S464"/>
    <mergeCell ref="T457:T464"/>
    <mergeCell ref="E463:E464"/>
    <mergeCell ref="D465:D469"/>
    <mergeCell ref="G465:G469"/>
    <mergeCell ref="S465:S469"/>
    <mergeCell ref="T465:T469"/>
    <mergeCell ref="J466:J469"/>
    <mergeCell ref="K466:K469"/>
    <mergeCell ref="O445:O448"/>
    <mergeCell ref="P445:P448"/>
    <mergeCell ref="S445:S456"/>
    <mergeCell ref="T445:T456"/>
    <mergeCell ref="E449:E452"/>
    <mergeCell ref="F449:F452"/>
    <mergeCell ref="L449:L452"/>
    <mergeCell ref="M449:M452"/>
    <mergeCell ref="N449:N452"/>
    <mergeCell ref="O449:O452"/>
    <mergeCell ref="P449:P452"/>
    <mergeCell ref="E453:E456"/>
    <mergeCell ref="F453:F456"/>
    <mergeCell ref="L453:L456"/>
    <mergeCell ref="M453:M456"/>
    <mergeCell ref="N453:N456"/>
    <mergeCell ref="O453:O456"/>
    <mergeCell ref="P453:P456"/>
    <mergeCell ref="D425:D428"/>
    <mergeCell ref="G425:G428"/>
    <mergeCell ref="J425:J428"/>
    <mergeCell ref="K425:K428"/>
    <mergeCell ref="S425:S428"/>
    <mergeCell ref="T425:T428"/>
    <mergeCell ref="E426:E427"/>
    <mergeCell ref="F426:F427"/>
    <mergeCell ref="D429:D432"/>
    <mergeCell ref="G429:G432"/>
    <mergeCell ref="J429:J432"/>
    <mergeCell ref="K429:K432"/>
    <mergeCell ref="N429:N432"/>
    <mergeCell ref="O429:O432"/>
    <mergeCell ref="P429:P432"/>
    <mergeCell ref="S429:S432"/>
    <mergeCell ref="T429:T432"/>
    <mergeCell ref="D415:D424"/>
    <mergeCell ref="E415:E416"/>
    <mergeCell ref="F415:F416"/>
    <mergeCell ref="G415:G424"/>
    <mergeCell ref="J415:J424"/>
    <mergeCell ref="K415:K424"/>
    <mergeCell ref="L415:L424"/>
    <mergeCell ref="M415:M424"/>
    <mergeCell ref="O415:O424"/>
    <mergeCell ref="P415:P424"/>
    <mergeCell ref="Q415:Q424"/>
    <mergeCell ref="R415:R424"/>
    <mergeCell ref="S415:S424"/>
    <mergeCell ref="T415:T424"/>
    <mergeCell ref="E417:E418"/>
    <mergeCell ref="F417:F418"/>
    <mergeCell ref="E419:E420"/>
    <mergeCell ref="F419:F420"/>
    <mergeCell ref="E421:E422"/>
    <mergeCell ref="F423:F424"/>
    <mergeCell ref="G406:G414"/>
    <mergeCell ref="H406:H407"/>
    <mergeCell ref="J406:J407"/>
    <mergeCell ref="K406:K407"/>
    <mergeCell ref="L406:L407"/>
    <mergeCell ref="M406:M407"/>
    <mergeCell ref="N406:N407"/>
    <mergeCell ref="O406:O407"/>
    <mergeCell ref="P406:P407"/>
    <mergeCell ref="Q406:Q407"/>
    <mergeCell ref="R406:R407"/>
    <mergeCell ref="S406:S407"/>
    <mergeCell ref="T406:T407"/>
    <mergeCell ref="H408:H409"/>
    <mergeCell ref="I408:I409"/>
    <mergeCell ref="J408:J409"/>
    <mergeCell ref="K408:K409"/>
    <mergeCell ref="L408:L409"/>
    <mergeCell ref="M408:M409"/>
    <mergeCell ref="N408:N409"/>
    <mergeCell ref="O408:O409"/>
    <mergeCell ref="P408:P409"/>
    <mergeCell ref="J410:J414"/>
    <mergeCell ref="Q388:Q392"/>
    <mergeCell ref="R388:R392"/>
    <mergeCell ref="S388:S392"/>
    <mergeCell ref="T388:T392"/>
    <mergeCell ref="D393:D394"/>
    <mergeCell ref="G393:G394"/>
    <mergeCell ref="J393:J394"/>
    <mergeCell ref="S393:S394"/>
    <mergeCell ref="T393:T394"/>
    <mergeCell ref="D395:D398"/>
    <mergeCell ref="E395:E396"/>
    <mergeCell ref="F395:F396"/>
    <mergeCell ref="G395:G398"/>
    <mergeCell ref="H395:H396"/>
    <mergeCell ref="I395:I396"/>
    <mergeCell ref="J395:J396"/>
    <mergeCell ref="K395:K396"/>
    <mergeCell ref="L395:L396"/>
    <mergeCell ref="M395:M396"/>
    <mergeCell ref="N395:N396"/>
    <mergeCell ref="O395:O396"/>
    <mergeCell ref="P395:P396"/>
    <mergeCell ref="S395:S398"/>
    <mergeCell ref="T395:T398"/>
    <mergeCell ref="E386:E387"/>
    <mergeCell ref="F386:F387"/>
    <mergeCell ref="H386:H387"/>
    <mergeCell ref="I386:I387"/>
    <mergeCell ref="J386:J387"/>
    <mergeCell ref="K386:K387"/>
    <mergeCell ref="L386:L387"/>
    <mergeCell ref="M386:M387"/>
    <mergeCell ref="N386:N387"/>
    <mergeCell ref="O386:O387"/>
    <mergeCell ref="P386:P387"/>
    <mergeCell ref="D388:D392"/>
    <mergeCell ref="G388:G392"/>
    <mergeCell ref="H388:H392"/>
    <mergeCell ref="I388:I392"/>
    <mergeCell ref="J388:J392"/>
    <mergeCell ref="K388:K392"/>
    <mergeCell ref="L388:L392"/>
    <mergeCell ref="M388:M392"/>
    <mergeCell ref="N388:N392"/>
    <mergeCell ref="O388:O392"/>
    <mergeCell ref="P388:P392"/>
    <mergeCell ref="D382:D387"/>
    <mergeCell ref="E382:E383"/>
    <mergeCell ref="F382:F383"/>
    <mergeCell ref="G382:G387"/>
    <mergeCell ref="H382:H383"/>
    <mergeCell ref="R376:R378"/>
    <mergeCell ref="E379:E381"/>
    <mergeCell ref="F379:F381"/>
    <mergeCell ref="H379:H381"/>
    <mergeCell ref="I379:I381"/>
    <mergeCell ref="J379:J381"/>
    <mergeCell ref="L379:L381"/>
    <mergeCell ref="M379:M381"/>
    <mergeCell ref="N379:N381"/>
    <mergeCell ref="O379:O381"/>
    <mergeCell ref="P379:P381"/>
    <mergeCell ref="R379:R381"/>
    <mergeCell ref="L384:L385"/>
    <mergeCell ref="M384:M385"/>
    <mergeCell ref="N384:N385"/>
    <mergeCell ref="O384:O385"/>
    <mergeCell ref="P384:P385"/>
    <mergeCell ref="N366:N367"/>
    <mergeCell ref="O366:O367"/>
    <mergeCell ref="P366:P367"/>
    <mergeCell ref="E368:E372"/>
    <mergeCell ref="F368:F372"/>
    <mergeCell ref="H368:H370"/>
    <mergeCell ref="I368:I370"/>
    <mergeCell ref="J368:J370"/>
    <mergeCell ref="L368:L370"/>
    <mergeCell ref="M368:M370"/>
    <mergeCell ref="N368:N370"/>
    <mergeCell ref="O368:O370"/>
    <mergeCell ref="P368:P370"/>
    <mergeCell ref="R368:R370"/>
    <mergeCell ref="H371:H372"/>
    <mergeCell ref="I371:I372"/>
    <mergeCell ref="J371:J372"/>
    <mergeCell ref="L371:L372"/>
    <mergeCell ref="M371:M372"/>
    <mergeCell ref="N371:N372"/>
    <mergeCell ref="O371:O372"/>
    <mergeCell ref="P371:P372"/>
    <mergeCell ref="E363:E367"/>
    <mergeCell ref="F363:F367"/>
    <mergeCell ref="H363:H365"/>
    <mergeCell ref="I363:I365"/>
    <mergeCell ref="J363:J365"/>
    <mergeCell ref="L363:L365"/>
    <mergeCell ref="M363:M365"/>
    <mergeCell ref="N363:N365"/>
    <mergeCell ref="O363:O365"/>
    <mergeCell ref="P363:P365"/>
    <mergeCell ref="P353:P355"/>
    <mergeCell ref="R353:R355"/>
    <mergeCell ref="H356:H357"/>
    <mergeCell ref="I356:I357"/>
    <mergeCell ref="J356:J357"/>
    <mergeCell ref="L356:L357"/>
    <mergeCell ref="M356:M357"/>
    <mergeCell ref="N356:N357"/>
    <mergeCell ref="O356:O357"/>
    <mergeCell ref="P356:P357"/>
    <mergeCell ref="E358:E362"/>
    <mergeCell ref="F358:F362"/>
    <mergeCell ref="H358:H360"/>
    <mergeCell ref="I358:I360"/>
    <mergeCell ref="J358:J360"/>
    <mergeCell ref="L358:L360"/>
    <mergeCell ref="M358:M360"/>
    <mergeCell ref="N358:N360"/>
    <mergeCell ref="O358:O360"/>
    <mergeCell ref="P358:P360"/>
    <mergeCell ref="H361:H362"/>
    <mergeCell ref="I361:I362"/>
    <mergeCell ref="J361:J362"/>
    <mergeCell ref="L361:L362"/>
    <mergeCell ref="M361:M362"/>
    <mergeCell ref="N361:N362"/>
    <mergeCell ref="O361:O362"/>
    <mergeCell ref="P361:P362"/>
    <mergeCell ref="P346:P347"/>
    <mergeCell ref="E348:E352"/>
    <mergeCell ref="F348:F352"/>
    <mergeCell ref="H348:H350"/>
    <mergeCell ref="I348:I350"/>
    <mergeCell ref="J348:J350"/>
    <mergeCell ref="L348:L350"/>
    <mergeCell ref="M348:M350"/>
    <mergeCell ref="N348:N350"/>
    <mergeCell ref="O348:O350"/>
    <mergeCell ref="P348:P350"/>
    <mergeCell ref="R348:R350"/>
    <mergeCell ref="H351:H352"/>
    <mergeCell ref="I351:I352"/>
    <mergeCell ref="J351:J352"/>
    <mergeCell ref="L351:L352"/>
    <mergeCell ref="M351:M352"/>
    <mergeCell ref="N351:N352"/>
    <mergeCell ref="O351:O352"/>
    <mergeCell ref="P351:P352"/>
    <mergeCell ref="S338:S342"/>
    <mergeCell ref="T338:T342"/>
    <mergeCell ref="H341:H342"/>
    <mergeCell ref="I341:I342"/>
    <mergeCell ref="J341:J342"/>
    <mergeCell ref="K341:K342"/>
    <mergeCell ref="L341:L342"/>
    <mergeCell ref="M341:M342"/>
    <mergeCell ref="N341:N342"/>
    <mergeCell ref="O341:O342"/>
    <mergeCell ref="P341:P342"/>
    <mergeCell ref="D343:D381"/>
    <mergeCell ref="E343:E347"/>
    <mergeCell ref="F343:F347"/>
    <mergeCell ref="G343:G381"/>
    <mergeCell ref="H343:H345"/>
    <mergeCell ref="I343:I345"/>
    <mergeCell ref="J343:J345"/>
    <mergeCell ref="K343:K381"/>
    <mergeCell ref="L343:L345"/>
    <mergeCell ref="M343:M345"/>
    <mergeCell ref="N343:N345"/>
    <mergeCell ref="O343:O345"/>
    <mergeCell ref="P343:P345"/>
    <mergeCell ref="R343:R345"/>
    <mergeCell ref="S343:S381"/>
    <mergeCell ref="T343:T381"/>
    <mergeCell ref="H346:H347"/>
    <mergeCell ref="I346:I347"/>
    <mergeCell ref="J346:J347"/>
    <mergeCell ref="L346:L347"/>
    <mergeCell ref="M346:M347"/>
    <mergeCell ref="Q331:Q332"/>
    <mergeCell ref="R331:R332"/>
    <mergeCell ref="E334:E336"/>
    <mergeCell ref="F334:F336"/>
    <mergeCell ref="H335:H336"/>
    <mergeCell ref="I335:I336"/>
    <mergeCell ref="J335:J336"/>
    <mergeCell ref="L335:L336"/>
    <mergeCell ref="M335:M336"/>
    <mergeCell ref="N335:N336"/>
    <mergeCell ref="O335:O336"/>
    <mergeCell ref="P335:P336"/>
    <mergeCell ref="D338:D342"/>
    <mergeCell ref="E338:E342"/>
    <mergeCell ref="F338:F342"/>
    <mergeCell ref="G338:G342"/>
    <mergeCell ref="H338:H340"/>
    <mergeCell ref="I338:I340"/>
    <mergeCell ref="J338:J340"/>
    <mergeCell ref="K338:K340"/>
    <mergeCell ref="L338:L340"/>
    <mergeCell ref="M338:M340"/>
    <mergeCell ref="N338:N340"/>
    <mergeCell ref="O338:O340"/>
    <mergeCell ref="P338:P340"/>
    <mergeCell ref="R338:R340"/>
    <mergeCell ref="H329:H330"/>
    <mergeCell ref="I329:I330"/>
    <mergeCell ref="J329:J330"/>
    <mergeCell ref="L329:L330"/>
    <mergeCell ref="M329:M330"/>
    <mergeCell ref="N329:N330"/>
    <mergeCell ref="O329:O330"/>
    <mergeCell ref="P329:P330"/>
    <mergeCell ref="E331:E332"/>
    <mergeCell ref="F331:F332"/>
    <mergeCell ref="H331:H332"/>
    <mergeCell ref="J331:J332"/>
    <mergeCell ref="L331:L332"/>
    <mergeCell ref="M331:M332"/>
    <mergeCell ref="N331:N332"/>
    <mergeCell ref="O331:O332"/>
    <mergeCell ref="P331:P332"/>
    <mergeCell ref="A3:A492"/>
    <mergeCell ref="B3:B492"/>
    <mergeCell ref="Q220:Q230"/>
    <mergeCell ref="S220:S230"/>
    <mergeCell ref="T220:T230"/>
    <mergeCell ref="D445:D456"/>
    <mergeCell ref="E445:E448"/>
    <mergeCell ref="F445:F448"/>
    <mergeCell ref="G445:G456"/>
    <mergeCell ref="H445:H456"/>
    <mergeCell ref="I445:I456"/>
    <mergeCell ref="J445:J456"/>
    <mergeCell ref="K445:K456"/>
    <mergeCell ref="L445:L448"/>
    <mergeCell ref="M445:M448"/>
    <mergeCell ref="N445:N448"/>
    <mergeCell ref="D433:D444"/>
    <mergeCell ref="E433:E434"/>
    <mergeCell ref="F433:F434"/>
    <mergeCell ref="G433:G444"/>
    <mergeCell ref="J433:J444"/>
    <mergeCell ref="E435:E436"/>
    <mergeCell ref="F435:F436"/>
    <mergeCell ref="E437:E438"/>
    <mergeCell ref="F437:F438"/>
    <mergeCell ref="Q433:Q444"/>
    <mergeCell ref="S433:S443"/>
    <mergeCell ref="T433:T443"/>
    <mergeCell ref="E439:E440"/>
    <mergeCell ref="F439:F440"/>
    <mergeCell ref="E441:E442"/>
    <mergeCell ref="F441:F442"/>
    <mergeCell ref="E443:E444"/>
    <mergeCell ref="F443:F444"/>
    <mergeCell ref="K399:K405"/>
    <mergeCell ref="S399:S405"/>
    <mergeCell ref="T399:T405"/>
    <mergeCell ref="H400:H401"/>
    <mergeCell ref="I400:I401"/>
    <mergeCell ref="J400:J401"/>
    <mergeCell ref="L400:L401"/>
    <mergeCell ref="M400:M401"/>
    <mergeCell ref="N400:N401"/>
    <mergeCell ref="O400:O401"/>
    <mergeCell ref="P400:P401"/>
    <mergeCell ref="H404:H405"/>
    <mergeCell ref="I404:I405"/>
    <mergeCell ref="D399:D405"/>
    <mergeCell ref="E399:E401"/>
    <mergeCell ref="F399:F401"/>
    <mergeCell ref="G399:G405"/>
    <mergeCell ref="E403:E405"/>
    <mergeCell ref="F403:F405"/>
    <mergeCell ref="J404:J405"/>
    <mergeCell ref="L404:L405"/>
    <mergeCell ref="F421:F422"/>
    <mergeCell ref="E423:E424"/>
    <mergeCell ref="M404:M405"/>
    <mergeCell ref="N404:N405"/>
    <mergeCell ref="O404:O405"/>
    <mergeCell ref="P404:P405"/>
    <mergeCell ref="D406:D414"/>
    <mergeCell ref="E406:E409"/>
    <mergeCell ref="F406:F409"/>
    <mergeCell ref="L382:L383"/>
    <mergeCell ref="M382:M383"/>
    <mergeCell ref="N382:N383"/>
    <mergeCell ref="O382:O383"/>
    <mergeCell ref="P382:P383"/>
    <mergeCell ref="S382:S387"/>
    <mergeCell ref="T382:T387"/>
    <mergeCell ref="E384:E385"/>
    <mergeCell ref="F384:F385"/>
    <mergeCell ref="H384:H385"/>
    <mergeCell ref="I384:I385"/>
    <mergeCell ref="E373:E375"/>
    <mergeCell ref="F373:F375"/>
    <mergeCell ref="H373:H375"/>
    <mergeCell ref="I373:I375"/>
    <mergeCell ref="J373:J375"/>
    <mergeCell ref="L373:L375"/>
    <mergeCell ref="M373:M375"/>
    <mergeCell ref="N373:N375"/>
    <mergeCell ref="O373:O375"/>
    <mergeCell ref="P373:P375"/>
    <mergeCell ref="R373:R375"/>
    <mergeCell ref="E376:E378"/>
    <mergeCell ref="F376:F378"/>
    <mergeCell ref="H376:H378"/>
    <mergeCell ref="I376:I378"/>
    <mergeCell ref="J376:J378"/>
    <mergeCell ref="L376:L378"/>
    <mergeCell ref="M376:M378"/>
    <mergeCell ref="N376:N378"/>
    <mergeCell ref="O376:O378"/>
    <mergeCell ref="P376:P378"/>
    <mergeCell ref="R363:R365"/>
    <mergeCell ref="H366:H367"/>
    <mergeCell ref="I366:I367"/>
    <mergeCell ref="K328:K337"/>
    <mergeCell ref="S328:S337"/>
    <mergeCell ref="T328:T337"/>
    <mergeCell ref="C325:C492"/>
    <mergeCell ref="N346:N347"/>
    <mergeCell ref="O346:O347"/>
    <mergeCell ref="E353:E357"/>
    <mergeCell ref="F353:F357"/>
    <mergeCell ref="H353:H355"/>
    <mergeCell ref="I353:I355"/>
    <mergeCell ref="J353:J355"/>
    <mergeCell ref="L353:L355"/>
    <mergeCell ref="M353:M355"/>
    <mergeCell ref="N353:N355"/>
    <mergeCell ref="O353:O355"/>
    <mergeCell ref="J366:J367"/>
    <mergeCell ref="L366:L367"/>
    <mergeCell ref="M366:M367"/>
    <mergeCell ref="D325:D327"/>
    <mergeCell ref="E325:E326"/>
    <mergeCell ref="F325:F326"/>
    <mergeCell ref="G325:G327"/>
    <mergeCell ref="D328:D337"/>
    <mergeCell ref="E328:E330"/>
    <mergeCell ref="F328:F330"/>
    <mergeCell ref="G328:G337"/>
    <mergeCell ref="I382:I383"/>
    <mergeCell ref="J382:J385"/>
    <mergeCell ref="K382:K385"/>
    <mergeCell ref="T315:T320"/>
    <mergeCell ref="U315:U320"/>
    <mergeCell ref="N313:N314"/>
    <mergeCell ref="O313:O314"/>
    <mergeCell ref="P313:P314"/>
    <mergeCell ref="D315:D320"/>
    <mergeCell ref="E315:E320"/>
    <mergeCell ref="F315:F320"/>
    <mergeCell ref="G315:G320"/>
    <mergeCell ref="H315:H320"/>
    <mergeCell ref="I315:I320"/>
    <mergeCell ref="J315:J320"/>
    <mergeCell ref="K315:K320"/>
    <mergeCell ref="L315:L320"/>
    <mergeCell ref="M315:M320"/>
    <mergeCell ref="N315:N320"/>
    <mergeCell ref="O315:O320"/>
    <mergeCell ref="P315:P320"/>
    <mergeCell ref="I313:I314"/>
    <mergeCell ref="J313:J314"/>
    <mergeCell ref="K313:K314"/>
    <mergeCell ref="L313:L314"/>
    <mergeCell ref="M313:M314"/>
    <mergeCell ref="D313:D314"/>
    <mergeCell ref="E313:E314"/>
    <mergeCell ref="F313:F314"/>
    <mergeCell ref="G313:G314"/>
    <mergeCell ref="H313:H314"/>
    <mergeCell ref="R315:R320"/>
    <mergeCell ref="S315:S320"/>
    <mergeCell ref="S294:S299"/>
    <mergeCell ref="T294:T299"/>
    <mergeCell ref="U294:U296"/>
    <mergeCell ref="E297:E299"/>
    <mergeCell ref="F297:F299"/>
    <mergeCell ref="H297:H299"/>
    <mergeCell ref="J297:J299"/>
    <mergeCell ref="K297:K299"/>
    <mergeCell ref="L297:L299"/>
    <mergeCell ref="U297:U299"/>
    <mergeCell ref="S292:S293"/>
    <mergeCell ref="T292:T293"/>
    <mergeCell ref="U292:U293"/>
    <mergeCell ref="D294:D299"/>
    <mergeCell ref="E294:E296"/>
    <mergeCell ref="F294:F296"/>
    <mergeCell ref="G294:G299"/>
    <mergeCell ref="H294:H296"/>
    <mergeCell ref="I294:I299"/>
    <mergeCell ref="J294:J296"/>
    <mergeCell ref="K294:K296"/>
    <mergeCell ref="L294:L296"/>
    <mergeCell ref="M294:M299"/>
    <mergeCell ref="N294:N299"/>
    <mergeCell ref="O294:O299"/>
    <mergeCell ref="P294:P299"/>
    <mergeCell ref="N292:N293"/>
    <mergeCell ref="O292:O293"/>
    <mergeCell ref="P292:P293"/>
    <mergeCell ref="Q292:Q293"/>
    <mergeCell ref="R292:R293"/>
    <mergeCell ref="M289:M291"/>
    <mergeCell ref="D292:D293"/>
    <mergeCell ref="H292:H293"/>
    <mergeCell ref="L292:L293"/>
    <mergeCell ref="M292:M293"/>
    <mergeCell ref="S285:S287"/>
    <mergeCell ref="T285:T287"/>
    <mergeCell ref="D288:D291"/>
    <mergeCell ref="G288:G291"/>
    <mergeCell ref="N288:N291"/>
    <mergeCell ref="O288:O291"/>
    <mergeCell ref="P288:P291"/>
    <mergeCell ref="S288:S291"/>
    <mergeCell ref="T288:T291"/>
    <mergeCell ref="E289:E291"/>
    <mergeCell ref="F289:F291"/>
    <mergeCell ref="H289:H291"/>
    <mergeCell ref="I289:I291"/>
    <mergeCell ref="J289:J291"/>
    <mergeCell ref="K289:K291"/>
    <mergeCell ref="L289:L291"/>
    <mergeCell ref="U283:U284"/>
    <mergeCell ref="D285:D287"/>
    <mergeCell ref="E285:E286"/>
    <mergeCell ref="F285:F286"/>
    <mergeCell ref="G285:G287"/>
    <mergeCell ref="H285:H286"/>
    <mergeCell ref="I285:I287"/>
    <mergeCell ref="J285:J286"/>
    <mergeCell ref="K285:K286"/>
    <mergeCell ref="L285:L287"/>
    <mergeCell ref="M285:M287"/>
    <mergeCell ref="N285:N287"/>
    <mergeCell ref="O285:O287"/>
    <mergeCell ref="P285:P287"/>
    <mergeCell ref="Q285:Q287"/>
    <mergeCell ref="R285:R287"/>
    <mergeCell ref="N283:N284"/>
    <mergeCell ref="O283:O284"/>
    <mergeCell ref="P283:P284"/>
    <mergeCell ref="S283:S284"/>
    <mergeCell ref="T283:T284"/>
    <mergeCell ref="I283:I284"/>
    <mergeCell ref="J283:J284"/>
    <mergeCell ref="K283:K284"/>
    <mergeCell ref="L283:L284"/>
    <mergeCell ref="M283:M284"/>
    <mergeCell ref="D283:D284"/>
    <mergeCell ref="E283:E284"/>
    <mergeCell ref="F283:F284"/>
    <mergeCell ref="G283:G284"/>
    <mergeCell ref="H283:H284"/>
    <mergeCell ref="P280:P282"/>
    <mergeCell ref="Q280:Q282"/>
    <mergeCell ref="S280:S282"/>
    <mergeCell ref="T280:T282"/>
    <mergeCell ref="E281:E282"/>
    <mergeCell ref="F281:F282"/>
    <mergeCell ref="H281:H282"/>
    <mergeCell ref="I281:I282"/>
    <mergeCell ref="K281:K282"/>
    <mergeCell ref="L281:L282"/>
    <mergeCell ref="O281:O282"/>
    <mergeCell ref="R281:R282"/>
    <mergeCell ref="D280:D282"/>
    <mergeCell ref="G280:G282"/>
    <mergeCell ref="J280:J282"/>
    <mergeCell ref="M280:M282"/>
    <mergeCell ref="N280:N282"/>
    <mergeCell ref="D275:D279"/>
    <mergeCell ref="E275:E277"/>
    <mergeCell ref="F275:F277"/>
    <mergeCell ref="G275:G279"/>
    <mergeCell ref="J275:J279"/>
    <mergeCell ref="K275:K277"/>
    <mergeCell ref="L275:L277"/>
    <mergeCell ref="M275:M279"/>
    <mergeCell ref="N275:N279"/>
    <mergeCell ref="O275:O279"/>
    <mergeCell ref="P275:P279"/>
    <mergeCell ref="Q275:Q276"/>
    <mergeCell ref="R275:R276"/>
    <mergeCell ref="S275:S279"/>
    <mergeCell ref="T275:T279"/>
    <mergeCell ref="N272:N274"/>
    <mergeCell ref="O272:O274"/>
    <mergeCell ref="P272:P274"/>
    <mergeCell ref="S272:S274"/>
    <mergeCell ref="T272:T274"/>
    <mergeCell ref="I272:I274"/>
    <mergeCell ref="U266:U270"/>
    <mergeCell ref="E268:E269"/>
    <mergeCell ref="F268:F269"/>
    <mergeCell ref="K268:K269"/>
    <mergeCell ref="L268:L269"/>
    <mergeCell ref="Q268:Q270"/>
    <mergeCell ref="R268:R270"/>
    <mergeCell ref="H276:H277"/>
    <mergeCell ref="I276:I277"/>
    <mergeCell ref="U276:U277"/>
    <mergeCell ref="E278:E279"/>
    <mergeCell ref="F278:F279"/>
    <mergeCell ref="H278:H279"/>
    <mergeCell ref="I278:I279"/>
    <mergeCell ref="K278:K279"/>
    <mergeCell ref="L278:L279"/>
    <mergeCell ref="U278:U279"/>
    <mergeCell ref="U272:U274"/>
    <mergeCell ref="H262:H265"/>
    <mergeCell ref="I262:I265"/>
    <mergeCell ref="J262:J265"/>
    <mergeCell ref="K262:K263"/>
    <mergeCell ref="L262:L265"/>
    <mergeCell ref="J272:J274"/>
    <mergeCell ref="K272:K274"/>
    <mergeCell ref="L272:L274"/>
    <mergeCell ref="M272:M274"/>
    <mergeCell ref="D272:D274"/>
    <mergeCell ref="E272:E274"/>
    <mergeCell ref="F272:F274"/>
    <mergeCell ref="G272:G274"/>
    <mergeCell ref="H272:H274"/>
    <mergeCell ref="P266:P270"/>
    <mergeCell ref="S266:S270"/>
    <mergeCell ref="T266:T270"/>
    <mergeCell ref="E257:E260"/>
    <mergeCell ref="F257:F260"/>
    <mergeCell ref="H257:H258"/>
    <mergeCell ref="I257:I260"/>
    <mergeCell ref="J257:J260"/>
    <mergeCell ref="K257:K260"/>
    <mergeCell ref="L257:L258"/>
    <mergeCell ref="R262:R265"/>
    <mergeCell ref="S262:S265"/>
    <mergeCell ref="T262:T265"/>
    <mergeCell ref="U262:U264"/>
    <mergeCell ref="D266:D270"/>
    <mergeCell ref="E266:E267"/>
    <mergeCell ref="F266:F267"/>
    <mergeCell ref="G266:G270"/>
    <mergeCell ref="H266:H270"/>
    <mergeCell ref="I266:I269"/>
    <mergeCell ref="J266:J270"/>
    <mergeCell ref="K266:K267"/>
    <mergeCell ref="L266:L267"/>
    <mergeCell ref="M266:M270"/>
    <mergeCell ref="N266:N270"/>
    <mergeCell ref="O266:O270"/>
    <mergeCell ref="M262:M265"/>
    <mergeCell ref="N262:N265"/>
    <mergeCell ref="O262:O265"/>
    <mergeCell ref="P262:P265"/>
    <mergeCell ref="Q262:Q265"/>
    <mergeCell ref="D262:D265"/>
    <mergeCell ref="E262:E263"/>
    <mergeCell ref="F262:F263"/>
    <mergeCell ref="G262:G265"/>
    <mergeCell ref="Q248:Q249"/>
    <mergeCell ref="S248:S249"/>
    <mergeCell ref="T248:T249"/>
    <mergeCell ref="D251:D260"/>
    <mergeCell ref="E251:E254"/>
    <mergeCell ref="F251:F254"/>
    <mergeCell ref="G251:G260"/>
    <mergeCell ref="H251:H254"/>
    <mergeCell ref="I251:I254"/>
    <mergeCell ref="J251:J254"/>
    <mergeCell ref="K251:K254"/>
    <mergeCell ref="L251:L254"/>
    <mergeCell ref="M251:M260"/>
    <mergeCell ref="N251:N260"/>
    <mergeCell ref="O251:O260"/>
    <mergeCell ref="P251:P260"/>
    <mergeCell ref="J248:J249"/>
    <mergeCell ref="M248:M249"/>
    <mergeCell ref="N248:N249"/>
    <mergeCell ref="O248:O249"/>
    <mergeCell ref="P248:P249"/>
    <mergeCell ref="H259:H260"/>
    <mergeCell ref="L259:L260"/>
    <mergeCell ref="S251:S260"/>
    <mergeCell ref="T251:T260"/>
    <mergeCell ref="E255:E256"/>
    <mergeCell ref="F255:F256"/>
    <mergeCell ref="H255:H256"/>
    <mergeCell ref="I255:I256"/>
    <mergeCell ref="J255:J256"/>
    <mergeCell ref="K255:K256"/>
    <mergeCell ref="L255:L256"/>
    <mergeCell ref="I246:I247"/>
    <mergeCell ref="D248:D249"/>
    <mergeCell ref="E248:E249"/>
    <mergeCell ref="F248:F249"/>
    <mergeCell ref="G248:G249"/>
    <mergeCell ref="I248:I249"/>
    <mergeCell ref="U243:U244"/>
    <mergeCell ref="D245:D247"/>
    <mergeCell ref="E245:E246"/>
    <mergeCell ref="F245:F246"/>
    <mergeCell ref="G245:G247"/>
    <mergeCell ref="J245:J247"/>
    <mergeCell ref="K245:K247"/>
    <mergeCell ref="L245:L247"/>
    <mergeCell ref="M245:M247"/>
    <mergeCell ref="N245:N247"/>
    <mergeCell ref="O245:O247"/>
    <mergeCell ref="P245:P247"/>
    <mergeCell ref="Q245:Q247"/>
    <mergeCell ref="R245:R247"/>
    <mergeCell ref="S245:S247"/>
    <mergeCell ref="T245:T247"/>
    <mergeCell ref="P231:P244"/>
    <mergeCell ref="S231:S244"/>
    <mergeCell ref="D231:D244"/>
    <mergeCell ref="E231:E238"/>
    <mergeCell ref="F231:F234"/>
    <mergeCell ref="G231:G244"/>
    <mergeCell ref="H231:H238"/>
    <mergeCell ref="I231:I234"/>
    <mergeCell ref="J231:J234"/>
    <mergeCell ref="K231:K234"/>
    <mergeCell ref="U239:U240"/>
    <mergeCell ref="E241:E244"/>
    <mergeCell ref="F241:F242"/>
    <mergeCell ref="H241:H242"/>
    <mergeCell ref="I241:I242"/>
    <mergeCell ref="J241:J244"/>
    <mergeCell ref="K241:K242"/>
    <mergeCell ref="L241:L242"/>
    <mergeCell ref="M241:M242"/>
    <mergeCell ref="U241:U242"/>
    <mergeCell ref="F243:F244"/>
    <mergeCell ref="H243:H244"/>
    <mergeCell ref="I243:I244"/>
    <mergeCell ref="K243:K244"/>
    <mergeCell ref="L243:L244"/>
    <mergeCell ref="M243:M244"/>
    <mergeCell ref="T231:T244"/>
    <mergeCell ref="F235:F238"/>
    <mergeCell ref="I235:I238"/>
    <mergeCell ref="J235:J238"/>
    <mergeCell ref="K235:K238"/>
    <mergeCell ref="L235:L238"/>
    <mergeCell ref="F239:F240"/>
    <mergeCell ref="H239:H240"/>
    <mergeCell ref="I239:I240"/>
    <mergeCell ref="J239:J240"/>
    <mergeCell ref="K239:K240"/>
    <mergeCell ref="L239:L240"/>
    <mergeCell ref="M239:M240"/>
    <mergeCell ref="M231:M238"/>
    <mergeCell ref="N231:N244"/>
    <mergeCell ref="O231:O244"/>
    <mergeCell ref="H228:H230"/>
    <mergeCell ref="I228:I230"/>
    <mergeCell ref="J228:J230"/>
    <mergeCell ref="J225:J226"/>
    <mergeCell ref="E226:E227"/>
    <mergeCell ref="E222:E223"/>
    <mergeCell ref="P220:P230"/>
    <mergeCell ref="O218:O219"/>
    <mergeCell ref="P218:P219"/>
    <mergeCell ref="S218:S219"/>
    <mergeCell ref="T218:T219"/>
    <mergeCell ref="D220:D230"/>
    <mergeCell ref="E220:E221"/>
    <mergeCell ref="G220:G230"/>
    <mergeCell ref="J220:J224"/>
    <mergeCell ref="M220:M230"/>
    <mergeCell ref="N220:N230"/>
    <mergeCell ref="O220:O230"/>
    <mergeCell ref="J218:J219"/>
    <mergeCell ref="K218:K219"/>
    <mergeCell ref="L218:L219"/>
    <mergeCell ref="M218:M219"/>
    <mergeCell ref="N218:N219"/>
    <mergeCell ref="E218:E219"/>
    <mergeCell ref="F218:F219"/>
    <mergeCell ref="G218:G219"/>
    <mergeCell ref="H218:H219"/>
    <mergeCell ref="I218:I219"/>
    <mergeCell ref="U204:U205"/>
    <mergeCell ref="C215:C300"/>
    <mergeCell ref="D216:D217"/>
    <mergeCell ref="G216:G217"/>
    <mergeCell ref="J216:J217"/>
    <mergeCell ref="L216:L217"/>
    <mergeCell ref="M216:M217"/>
    <mergeCell ref="N216:N217"/>
    <mergeCell ref="O216:O217"/>
    <mergeCell ref="P216:P217"/>
    <mergeCell ref="Q216:Q217"/>
    <mergeCell ref="R216:R217"/>
    <mergeCell ref="S216:S217"/>
    <mergeCell ref="T216:T217"/>
    <mergeCell ref="D218:D219"/>
    <mergeCell ref="P204:P205"/>
    <mergeCell ref="Q204:Q205"/>
    <mergeCell ref="R204:R205"/>
    <mergeCell ref="S204:S205"/>
    <mergeCell ref="T204:T205"/>
    <mergeCell ref="K204:K205"/>
    <mergeCell ref="L204:L205"/>
    <mergeCell ref="M204:M205"/>
    <mergeCell ref="N204:N205"/>
    <mergeCell ref="O204:O205"/>
    <mergeCell ref="D204:D205"/>
    <mergeCell ref="G204:G205"/>
    <mergeCell ref="H204:H205"/>
    <mergeCell ref="I204:I205"/>
    <mergeCell ref="J204:J205"/>
    <mergeCell ref="L231:L234"/>
    <mergeCell ref="E239:E240"/>
    <mergeCell ref="U197:U198"/>
    <mergeCell ref="D200:D202"/>
    <mergeCell ref="E200:E202"/>
    <mergeCell ref="F200:F202"/>
    <mergeCell ref="G200:G202"/>
    <mergeCell ref="H200:H202"/>
    <mergeCell ref="I200:I202"/>
    <mergeCell ref="J200:J202"/>
    <mergeCell ref="K200:K202"/>
    <mergeCell ref="L200:L202"/>
    <mergeCell ref="M200:M202"/>
    <mergeCell ref="S200:S202"/>
    <mergeCell ref="T200:T202"/>
    <mergeCell ref="U200:U202"/>
    <mergeCell ref="R195:R198"/>
    <mergeCell ref="S195:S198"/>
    <mergeCell ref="T195:T198"/>
    <mergeCell ref="E197:E198"/>
    <mergeCell ref="F197:F198"/>
    <mergeCell ref="H197:H198"/>
    <mergeCell ref="T191:T194"/>
    <mergeCell ref="U191:U194"/>
    <mergeCell ref="D195:D198"/>
    <mergeCell ref="E195:E196"/>
    <mergeCell ref="F195:F196"/>
    <mergeCell ref="G195:G198"/>
    <mergeCell ref="H195:H196"/>
    <mergeCell ref="I195:I198"/>
    <mergeCell ref="J195:J198"/>
    <mergeCell ref="K195:K198"/>
    <mergeCell ref="L195:L198"/>
    <mergeCell ref="M195:M198"/>
    <mergeCell ref="N195:N198"/>
    <mergeCell ref="O195:O198"/>
    <mergeCell ref="P195:P198"/>
    <mergeCell ref="Q195:Q198"/>
    <mergeCell ref="T189:T190"/>
    <mergeCell ref="U189:U190"/>
    <mergeCell ref="D191:D194"/>
    <mergeCell ref="E191:E194"/>
    <mergeCell ref="F191:F194"/>
    <mergeCell ref="G191:G194"/>
    <mergeCell ref="H191:H194"/>
    <mergeCell ref="I191:I194"/>
    <mergeCell ref="J191:J194"/>
    <mergeCell ref="K191:K194"/>
    <mergeCell ref="L191:L194"/>
    <mergeCell ref="M191:M194"/>
    <mergeCell ref="N191:N194"/>
    <mergeCell ref="O191:O194"/>
    <mergeCell ref="P191:P194"/>
    <mergeCell ref="S191:S194"/>
    <mergeCell ref="N189:N190"/>
    <mergeCell ref="O189:O190"/>
    <mergeCell ref="P189:P190"/>
    <mergeCell ref="Q189:Q190"/>
    <mergeCell ref="S189:S190"/>
    <mergeCell ref="D189:D190"/>
    <mergeCell ref="G189:G190"/>
    <mergeCell ref="I189:I190"/>
    <mergeCell ref="J189:J190"/>
    <mergeCell ref="M189:M190"/>
    <mergeCell ref="Q180:Q184"/>
    <mergeCell ref="R180:R184"/>
    <mergeCell ref="S180:S184"/>
    <mergeCell ref="T180:T184"/>
    <mergeCell ref="U180:U184"/>
    <mergeCell ref="J178:J179"/>
    <mergeCell ref="N178:N179"/>
    <mergeCell ref="O178:O179"/>
    <mergeCell ref="P178:P179"/>
    <mergeCell ref="D180:D184"/>
    <mergeCell ref="G180:G184"/>
    <mergeCell ref="H180:H184"/>
    <mergeCell ref="J180:J184"/>
    <mergeCell ref="K180:K184"/>
    <mergeCell ref="L180:L184"/>
    <mergeCell ref="M180:M184"/>
    <mergeCell ref="N180:N184"/>
    <mergeCell ref="O180:O184"/>
    <mergeCell ref="P180:P184"/>
    <mergeCell ref="P176:P177"/>
    <mergeCell ref="R176:R178"/>
    <mergeCell ref="S176:S179"/>
    <mergeCell ref="T176:T179"/>
    <mergeCell ref="U176:U179"/>
    <mergeCell ref="Q173:Q175"/>
    <mergeCell ref="R173:R175"/>
    <mergeCell ref="S173:S175"/>
    <mergeCell ref="T173:T175"/>
    <mergeCell ref="D176:D179"/>
    <mergeCell ref="E176:E177"/>
    <mergeCell ref="F176:F177"/>
    <mergeCell ref="G176:G179"/>
    <mergeCell ref="H176:H179"/>
    <mergeCell ref="I176:I177"/>
    <mergeCell ref="J176:J177"/>
    <mergeCell ref="K176:K177"/>
    <mergeCell ref="L176:L177"/>
    <mergeCell ref="M176:M177"/>
    <mergeCell ref="N176:N177"/>
    <mergeCell ref="O176:O177"/>
    <mergeCell ref="S168:S170"/>
    <mergeCell ref="T168:T170"/>
    <mergeCell ref="U168:U170"/>
    <mergeCell ref="D171:D175"/>
    <mergeCell ref="E173:E175"/>
    <mergeCell ref="F173:F175"/>
    <mergeCell ref="G173:G175"/>
    <mergeCell ref="H173:H175"/>
    <mergeCell ref="I173:I175"/>
    <mergeCell ref="J173:J175"/>
    <mergeCell ref="K173:K175"/>
    <mergeCell ref="L173:L175"/>
    <mergeCell ref="M173:M175"/>
    <mergeCell ref="N173:N175"/>
    <mergeCell ref="O173:O175"/>
    <mergeCell ref="P173:P175"/>
    <mergeCell ref="N168:N170"/>
    <mergeCell ref="O168:O170"/>
    <mergeCell ref="P168:P170"/>
    <mergeCell ref="Q168:Q170"/>
    <mergeCell ref="R168:R170"/>
    <mergeCell ref="I168:I169"/>
    <mergeCell ref="J168:J169"/>
    <mergeCell ref="K168:K169"/>
    <mergeCell ref="L168:L170"/>
    <mergeCell ref="M168:M170"/>
    <mergeCell ref="D168:D170"/>
    <mergeCell ref="E168:E169"/>
    <mergeCell ref="F168:F170"/>
    <mergeCell ref="G168:G170"/>
    <mergeCell ref="H168:H170"/>
    <mergeCell ref="Q161:Q165"/>
    <mergeCell ref="R161:R165"/>
    <mergeCell ref="S161:S165"/>
    <mergeCell ref="T161:T165"/>
    <mergeCell ref="U161:U165"/>
    <mergeCell ref="T157:T160"/>
    <mergeCell ref="U157:U160"/>
    <mergeCell ref="I158:I160"/>
    <mergeCell ref="D161:D165"/>
    <mergeCell ref="E161:E162"/>
    <mergeCell ref="F161:F162"/>
    <mergeCell ref="G161:G165"/>
    <mergeCell ref="H161:H165"/>
    <mergeCell ref="I161:I162"/>
    <mergeCell ref="J161:J165"/>
    <mergeCell ref="K161:K162"/>
    <mergeCell ref="L161:L165"/>
    <mergeCell ref="M161:M165"/>
    <mergeCell ref="N161:N165"/>
    <mergeCell ref="O161:O165"/>
    <mergeCell ref="P161:P165"/>
    <mergeCell ref="N157:N160"/>
    <mergeCell ref="O157:O160"/>
    <mergeCell ref="P157:P160"/>
    <mergeCell ref="Q157:Q160"/>
    <mergeCell ref="S157:S160"/>
    <mergeCell ref="D157:D160"/>
    <mergeCell ref="G157:G160"/>
    <mergeCell ref="H157:H160"/>
    <mergeCell ref="J157:J160"/>
    <mergeCell ref="M157:M160"/>
    <mergeCell ref="Q153:Q154"/>
    <mergeCell ref="R153:R154"/>
    <mergeCell ref="U153:U156"/>
    <mergeCell ref="G154:G156"/>
    <mergeCell ref="H154:H156"/>
    <mergeCell ref="I154:I156"/>
    <mergeCell ref="Q155:Q156"/>
    <mergeCell ref="R155:R156"/>
    <mergeCell ref="U149:U151"/>
    <mergeCell ref="D152:D156"/>
    <mergeCell ref="E152:E153"/>
    <mergeCell ref="F152:F153"/>
    <mergeCell ref="G152:G153"/>
    <mergeCell ref="H152:H153"/>
    <mergeCell ref="I152:I153"/>
    <mergeCell ref="J152:J156"/>
    <mergeCell ref="K152:K153"/>
    <mergeCell ref="L152:L156"/>
    <mergeCell ref="M152:M156"/>
    <mergeCell ref="N152:N156"/>
    <mergeCell ref="O152:O156"/>
    <mergeCell ref="P152:P156"/>
    <mergeCell ref="S152:S156"/>
    <mergeCell ref="T152:T156"/>
    <mergeCell ref="N149:N151"/>
    <mergeCell ref="O149:O151"/>
    <mergeCell ref="P149:P151"/>
    <mergeCell ref="S149:S151"/>
    <mergeCell ref="T149:T151"/>
    <mergeCell ref="I149:I150"/>
    <mergeCell ref="J149:J151"/>
    <mergeCell ref="K149:K150"/>
    <mergeCell ref="U138:U139"/>
    <mergeCell ref="L149:L150"/>
    <mergeCell ref="M149:M151"/>
    <mergeCell ref="D149:D151"/>
    <mergeCell ref="E149:E150"/>
    <mergeCell ref="F149:F150"/>
    <mergeCell ref="G149:G151"/>
    <mergeCell ref="H149:H151"/>
    <mergeCell ref="S147:S148"/>
    <mergeCell ref="T147:T148"/>
    <mergeCell ref="U147:U148"/>
    <mergeCell ref="L147:L148"/>
    <mergeCell ref="M147:M148"/>
    <mergeCell ref="N147:N148"/>
    <mergeCell ref="O147:O148"/>
    <mergeCell ref="P147:P148"/>
    <mergeCell ref="D147:D148"/>
    <mergeCell ref="H147:H148"/>
    <mergeCell ref="I147:I148"/>
    <mergeCell ref="J147:J148"/>
    <mergeCell ref="K147:K148"/>
    <mergeCell ref="R136:R137"/>
    <mergeCell ref="S136:S137"/>
    <mergeCell ref="T136:T137"/>
    <mergeCell ref="U136:U137"/>
    <mergeCell ref="D138:D139"/>
    <mergeCell ref="E138:E139"/>
    <mergeCell ref="F138:F139"/>
    <mergeCell ref="G138:G139"/>
    <mergeCell ref="H138:H139"/>
    <mergeCell ref="I138:I139"/>
    <mergeCell ref="J138:J139"/>
    <mergeCell ref="M138:M139"/>
    <mergeCell ref="N138:N139"/>
    <mergeCell ref="O138:O139"/>
    <mergeCell ref="P138:P139"/>
    <mergeCell ref="Q138:Q139"/>
    <mergeCell ref="R141:R142"/>
    <mergeCell ref="S141:S146"/>
    <mergeCell ref="T141:T146"/>
    <mergeCell ref="U141:U146"/>
    <mergeCell ref="E143:E144"/>
    <mergeCell ref="F143:F144"/>
    <mergeCell ref="K143:K144"/>
    <mergeCell ref="L143:L144"/>
    <mergeCell ref="R143:R144"/>
    <mergeCell ref="E145:E146"/>
    <mergeCell ref="F145:F146"/>
    <mergeCell ref="K145:K146"/>
    <mergeCell ref="L145:L146"/>
    <mergeCell ref="R145:R146"/>
    <mergeCell ref="S138:S139"/>
    <mergeCell ref="T138:T139"/>
    <mergeCell ref="F131:F132"/>
    <mergeCell ref="G131:G132"/>
    <mergeCell ref="H131:H132"/>
    <mergeCell ref="I131:I132"/>
    <mergeCell ref="J131:J132"/>
    <mergeCell ref="K131:K132"/>
    <mergeCell ref="L131:L132"/>
    <mergeCell ref="M131:M132"/>
    <mergeCell ref="N131:N132"/>
    <mergeCell ref="O131:O132"/>
    <mergeCell ref="P131:P132"/>
    <mergeCell ref="D141:D146"/>
    <mergeCell ref="E141:E142"/>
    <mergeCell ref="F141:F142"/>
    <mergeCell ref="G141:G146"/>
    <mergeCell ref="H141:H146"/>
    <mergeCell ref="I141:I146"/>
    <mergeCell ref="J141:J146"/>
    <mergeCell ref="K141:K142"/>
    <mergeCell ref="L141:L142"/>
    <mergeCell ref="M141:M146"/>
    <mergeCell ref="N141:N146"/>
    <mergeCell ref="O141:O146"/>
    <mergeCell ref="P141:P146"/>
    <mergeCell ref="S122:S124"/>
    <mergeCell ref="T122:T124"/>
    <mergeCell ref="I122:I124"/>
    <mergeCell ref="J122:J124"/>
    <mergeCell ref="K122:K124"/>
    <mergeCell ref="L122:L124"/>
    <mergeCell ref="M122:M124"/>
    <mergeCell ref="D122:D124"/>
    <mergeCell ref="E122:E124"/>
    <mergeCell ref="F122:F124"/>
    <mergeCell ref="G122:G124"/>
    <mergeCell ref="H122:H124"/>
    <mergeCell ref="R131:R132"/>
    <mergeCell ref="S131:S132"/>
    <mergeCell ref="T131:T132"/>
    <mergeCell ref="U131:U132"/>
    <mergeCell ref="C136:C187"/>
    <mergeCell ref="D136:D137"/>
    <mergeCell ref="G136:G137"/>
    <mergeCell ref="H136:H137"/>
    <mergeCell ref="J136:J137"/>
    <mergeCell ref="L136:L137"/>
    <mergeCell ref="M136:M137"/>
    <mergeCell ref="N136:N137"/>
    <mergeCell ref="O136:O137"/>
    <mergeCell ref="P136:P137"/>
    <mergeCell ref="Q136:Q137"/>
    <mergeCell ref="S129:S130"/>
    <mergeCell ref="T129:T130"/>
    <mergeCell ref="U129:U130"/>
    <mergeCell ref="D131:D132"/>
    <mergeCell ref="E131:E132"/>
    <mergeCell ref="D129:D130"/>
    <mergeCell ref="E129:E130"/>
    <mergeCell ref="F129:F130"/>
    <mergeCell ref="G129:G130"/>
    <mergeCell ref="H129:H130"/>
    <mergeCell ref="I129:I130"/>
    <mergeCell ref="J129:J130"/>
    <mergeCell ref="K129:K130"/>
    <mergeCell ref="L129:L130"/>
    <mergeCell ref="M129:M130"/>
    <mergeCell ref="N129:N130"/>
    <mergeCell ref="O129:O130"/>
    <mergeCell ref="P129:P130"/>
    <mergeCell ref="Q129:Q130"/>
    <mergeCell ref="R129:R130"/>
    <mergeCell ref="N122:N124"/>
    <mergeCell ref="O122:O124"/>
    <mergeCell ref="P122:P124"/>
    <mergeCell ref="T114:T116"/>
    <mergeCell ref="U114:U116"/>
    <mergeCell ref="C118:C135"/>
    <mergeCell ref="D119:D120"/>
    <mergeCell ref="G119:G120"/>
    <mergeCell ref="H119:H120"/>
    <mergeCell ref="I119:I120"/>
    <mergeCell ref="M119:M120"/>
    <mergeCell ref="N119:N120"/>
    <mergeCell ref="O119:O120"/>
    <mergeCell ref="P119:P120"/>
    <mergeCell ref="Q119:Q120"/>
    <mergeCell ref="S119:S120"/>
    <mergeCell ref="T119:T120"/>
    <mergeCell ref="U119:U120"/>
    <mergeCell ref="T111:T113"/>
    <mergeCell ref="U111:U113"/>
    <mergeCell ref="D114:D116"/>
    <mergeCell ref="E114:E116"/>
    <mergeCell ref="F114:F116"/>
    <mergeCell ref="G114:G116"/>
    <mergeCell ref="H114:H116"/>
    <mergeCell ref="I114:I116"/>
    <mergeCell ref="J114:J116"/>
    <mergeCell ref="K114:K116"/>
    <mergeCell ref="L114:L116"/>
    <mergeCell ref="M114:M116"/>
    <mergeCell ref="N114:N116"/>
    <mergeCell ref="O114:O116"/>
    <mergeCell ref="P114:P116"/>
    <mergeCell ref="S114:S116"/>
    <mergeCell ref="U122:U124"/>
    <mergeCell ref="R108:R109"/>
    <mergeCell ref="U108:U109"/>
    <mergeCell ref="D111:D113"/>
    <mergeCell ref="E111:E113"/>
    <mergeCell ref="F111:F113"/>
    <mergeCell ref="G111:G113"/>
    <mergeCell ref="H111:H113"/>
    <mergeCell ref="I111:I113"/>
    <mergeCell ref="J111:J113"/>
    <mergeCell ref="K111:K113"/>
    <mergeCell ref="L111:L113"/>
    <mergeCell ref="M111:M113"/>
    <mergeCell ref="N111:N113"/>
    <mergeCell ref="O111:O113"/>
    <mergeCell ref="P111:P113"/>
    <mergeCell ref="S111:S113"/>
    <mergeCell ref="U104:U105"/>
    <mergeCell ref="D107:D109"/>
    <mergeCell ref="G107:G109"/>
    <mergeCell ref="N107:N109"/>
    <mergeCell ref="P107:P109"/>
    <mergeCell ref="S107:S109"/>
    <mergeCell ref="T107:T109"/>
    <mergeCell ref="E108:E109"/>
    <mergeCell ref="F108:F109"/>
    <mergeCell ref="H108:H109"/>
    <mergeCell ref="I108:I109"/>
    <mergeCell ref="J108:J109"/>
    <mergeCell ref="K108:K109"/>
    <mergeCell ref="L108:L109"/>
    <mergeCell ref="M108:M109"/>
    <mergeCell ref="O108:O109"/>
    <mergeCell ref="P104:P106"/>
    <mergeCell ref="Q104:Q106"/>
    <mergeCell ref="R104:R106"/>
    <mergeCell ref="S104:S106"/>
    <mergeCell ref="T104:T106"/>
    <mergeCell ref="H101:H102"/>
    <mergeCell ref="K101:K102"/>
    <mergeCell ref="L101:L102"/>
    <mergeCell ref="R101:R102"/>
    <mergeCell ref="D104:D106"/>
    <mergeCell ref="E104:E105"/>
    <mergeCell ref="F104:F105"/>
    <mergeCell ref="G104:G106"/>
    <mergeCell ref="H104:H105"/>
    <mergeCell ref="I104:I106"/>
    <mergeCell ref="J104:J105"/>
    <mergeCell ref="K104:K105"/>
    <mergeCell ref="L104:L106"/>
    <mergeCell ref="M104:M106"/>
    <mergeCell ref="N104:N106"/>
    <mergeCell ref="O104:O106"/>
    <mergeCell ref="S98:S99"/>
    <mergeCell ref="T98:T99"/>
    <mergeCell ref="U98:U99"/>
    <mergeCell ref="D100:D102"/>
    <mergeCell ref="G100:G102"/>
    <mergeCell ref="I100:I102"/>
    <mergeCell ref="J100:J102"/>
    <mergeCell ref="M100:M102"/>
    <mergeCell ref="N100:N102"/>
    <mergeCell ref="O100:O102"/>
    <mergeCell ref="P100:P102"/>
    <mergeCell ref="Q100:Q102"/>
    <mergeCell ref="S100:S102"/>
    <mergeCell ref="T100:T102"/>
    <mergeCell ref="E101:E102"/>
    <mergeCell ref="F101:F102"/>
    <mergeCell ref="U96:U97"/>
    <mergeCell ref="D98:D99"/>
    <mergeCell ref="E98:E99"/>
    <mergeCell ref="F98:F99"/>
    <mergeCell ref="G98:G99"/>
    <mergeCell ref="H98:H99"/>
    <mergeCell ref="I98:I99"/>
    <mergeCell ref="J98:J99"/>
    <mergeCell ref="K98:K99"/>
    <mergeCell ref="L98:L99"/>
    <mergeCell ref="M98:M99"/>
    <mergeCell ref="N98:N99"/>
    <mergeCell ref="O98:O99"/>
    <mergeCell ref="P98:P99"/>
    <mergeCell ref="Q98:Q99"/>
    <mergeCell ref="R98:R99"/>
    <mergeCell ref="N96:N97"/>
    <mergeCell ref="O96:O97"/>
    <mergeCell ref="P96:P97"/>
    <mergeCell ref="S96:S97"/>
    <mergeCell ref="T96:T97"/>
    <mergeCell ref="I96:I97"/>
    <mergeCell ref="J96:J97"/>
    <mergeCell ref="K96:K97"/>
    <mergeCell ref="L96:L97"/>
    <mergeCell ref="M96:M97"/>
    <mergeCell ref="D96:D97"/>
    <mergeCell ref="E96:E97"/>
    <mergeCell ref="F96:F97"/>
    <mergeCell ref="G96:G97"/>
    <mergeCell ref="H96:H97"/>
    <mergeCell ref="S92:S93"/>
    <mergeCell ref="T92:T93"/>
    <mergeCell ref="U92:U93"/>
    <mergeCell ref="D94:D95"/>
    <mergeCell ref="G94:G95"/>
    <mergeCell ref="H94:H95"/>
    <mergeCell ref="I94:I95"/>
    <mergeCell ref="J94:J95"/>
    <mergeCell ref="N94:N95"/>
    <mergeCell ref="O94:O95"/>
    <mergeCell ref="P94:P95"/>
    <mergeCell ref="Q94:Q95"/>
    <mergeCell ref="S94:S95"/>
    <mergeCell ref="T94:T95"/>
    <mergeCell ref="P89:P91"/>
    <mergeCell ref="Q89:Q91"/>
    <mergeCell ref="R89:R91"/>
    <mergeCell ref="D92:D93"/>
    <mergeCell ref="G92:G93"/>
    <mergeCell ref="H92:H93"/>
    <mergeCell ref="I92:I93"/>
    <mergeCell ref="J92:J93"/>
    <mergeCell ref="M92:M93"/>
    <mergeCell ref="N92:N93"/>
    <mergeCell ref="O92:O93"/>
    <mergeCell ref="P92:P93"/>
    <mergeCell ref="L86:L87"/>
    <mergeCell ref="U86:U87"/>
    <mergeCell ref="D88:D91"/>
    <mergeCell ref="G88:G91"/>
    <mergeCell ref="I88:I91"/>
    <mergeCell ref="N88:N91"/>
    <mergeCell ref="O88:O91"/>
    <mergeCell ref="S88:S91"/>
    <mergeCell ref="T88:T91"/>
    <mergeCell ref="U88:U91"/>
    <mergeCell ref="E89:E91"/>
    <mergeCell ref="F89:F91"/>
    <mergeCell ref="H89:H91"/>
    <mergeCell ref="J89:J91"/>
    <mergeCell ref="L89:L91"/>
    <mergeCell ref="M89:M91"/>
    <mergeCell ref="E86:E87"/>
    <mergeCell ref="F86:F87"/>
    <mergeCell ref="H86:H87"/>
    <mergeCell ref="J86:J87"/>
    <mergeCell ref="K86:K87"/>
    <mergeCell ref="U80:U83"/>
    <mergeCell ref="E84:E85"/>
    <mergeCell ref="F84:F85"/>
    <mergeCell ref="H84:H85"/>
    <mergeCell ref="J84:J85"/>
    <mergeCell ref="K84:K85"/>
    <mergeCell ref="L84:L85"/>
    <mergeCell ref="U84:U85"/>
    <mergeCell ref="U78:U79"/>
    <mergeCell ref="D80:D87"/>
    <mergeCell ref="E80:E83"/>
    <mergeCell ref="F80:F83"/>
    <mergeCell ref="G80:G87"/>
    <mergeCell ref="H80:H83"/>
    <mergeCell ref="I80:I87"/>
    <mergeCell ref="J80:J83"/>
    <mergeCell ref="K80:K83"/>
    <mergeCell ref="L80:L83"/>
    <mergeCell ref="M80:M87"/>
    <mergeCell ref="N80:N87"/>
    <mergeCell ref="O80:O87"/>
    <mergeCell ref="P80:P87"/>
    <mergeCell ref="S80:S87"/>
    <mergeCell ref="T80:T87"/>
    <mergeCell ref="O78:O79"/>
    <mergeCell ref="P78:P79"/>
    <mergeCell ref="Q78:Q79"/>
    <mergeCell ref="S78:S79"/>
    <mergeCell ref="T78:T79"/>
    <mergeCell ref="I78:I79"/>
    <mergeCell ref="J78:J79"/>
    <mergeCell ref="K78:K79"/>
    <mergeCell ref="M78:M79"/>
    <mergeCell ref="N78:N79"/>
    <mergeCell ref="D78:D79"/>
    <mergeCell ref="E78:E79"/>
    <mergeCell ref="F78:F79"/>
    <mergeCell ref="G78:G79"/>
    <mergeCell ref="H78:H79"/>
    <mergeCell ref="S74:S77"/>
    <mergeCell ref="T74:T77"/>
    <mergeCell ref="U74:U75"/>
    <mergeCell ref="E76:E77"/>
    <mergeCell ref="F76:F77"/>
    <mergeCell ref="Q76:Q77"/>
    <mergeCell ref="N74:N77"/>
    <mergeCell ref="O74:O77"/>
    <mergeCell ref="P74:P77"/>
    <mergeCell ref="Q74:Q75"/>
    <mergeCell ref="R74:R77"/>
    <mergeCell ref="I74:I77"/>
    <mergeCell ref="J74:J77"/>
    <mergeCell ref="K74:K77"/>
    <mergeCell ref="L74:L77"/>
    <mergeCell ref="M74:M77"/>
    <mergeCell ref="D74:D77"/>
    <mergeCell ref="E74:E75"/>
    <mergeCell ref="F74:F75"/>
    <mergeCell ref="G74:G77"/>
    <mergeCell ref="H74:H77"/>
    <mergeCell ref="S67:S73"/>
    <mergeCell ref="T67:T73"/>
    <mergeCell ref="U67:U70"/>
    <mergeCell ref="E71:E73"/>
    <mergeCell ref="F71:F73"/>
    <mergeCell ref="H71:H73"/>
    <mergeCell ref="K71:K73"/>
    <mergeCell ref="L71:L73"/>
    <mergeCell ref="M71:M73"/>
    <mergeCell ref="U71:U73"/>
    <mergeCell ref="R72:R73"/>
    <mergeCell ref="N67:N73"/>
    <mergeCell ref="O67:O73"/>
    <mergeCell ref="P67:P73"/>
    <mergeCell ref="Q67:Q70"/>
    <mergeCell ref="R67:R70"/>
    <mergeCell ref="I67:I73"/>
    <mergeCell ref="J67:J73"/>
    <mergeCell ref="K67:K70"/>
    <mergeCell ref="L67:L70"/>
    <mergeCell ref="M67:M70"/>
    <mergeCell ref="K52:K54"/>
    <mergeCell ref="L52:L54"/>
    <mergeCell ref="R52:R54"/>
    <mergeCell ref="E49:E51"/>
    <mergeCell ref="F49:F51"/>
    <mergeCell ref="K49:K51"/>
    <mergeCell ref="L49:L51"/>
    <mergeCell ref="R49:R51"/>
    <mergeCell ref="P46:P66"/>
    <mergeCell ref="R46:R48"/>
    <mergeCell ref="D67:D73"/>
    <mergeCell ref="E67:E70"/>
    <mergeCell ref="F67:F70"/>
    <mergeCell ref="G67:G73"/>
    <mergeCell ref="H67:H70"/>
    <mergeCell ref="E64:E66"/>
    <mergeCell ref="F64:F66"/>
    <mergeCell ref="K64:K66"/>
    <mergeCell ref="L64:L66"/>
    <mergeCell ref="R64:R66"/>
    <mergeCell ref="E61:E63"/>
    <mergeCell ref="F61:F63"/>
    <mergeCell ref="K61:K63"/>
    <mergeCell ref="L61:L63"/>
    <mergeCell ref="R61:R63"/>
    <mergeCell ref="E58:E60"/>
    <mergeCell ref="F58:F60"/>
    <mergeCell ref="K58:K60"/>
    <mergeCell ref="L58:L60"/>
    <mergeCell ref="R58:R60"/>
    <mergeCell ref="S46:S66"/>
    <mergeCell ref="T46:T66"/>
    <mergeCell ref="U46:U63"/>
    <mergeCell ref="U64:U66"/>
    <mergeCell ref="O43:O44"/>
    <mergeCell ref="P43:P44"/>
    <mergeCell ref="S43:S44"/>
    <mergeCell ref="T43:T44"/>
    <mergeCell ref="D46:D66"/>
    <mergeCell ref="E46:E48"/>
    <mergeCell ref="F46:F48"/>
    <mergeCell ref="G46:G66"/>
    <mergeCell ref="H46:H66"/>
    <mergeCell ref="I46:I66"/>
    <mergeCell ref="J46:J66"/>
    <mergeCell ref="K46:K48"/>
    <mergeCell ref="L46:L48"/>
    <mergeCell ref="M46:M66"/>
    <mergeCell ref="N46:N66"/>
    <mergeCell ref="O46:O66"/>
    <mergeCell ref="D43:D44"/>
    <mergeCell ref="G43:G44"/>
    <mergeCell ref="I43:I44"/>
    <mergeCell ref="J43:J44"/>
    <mergeCell ref="N43:N44"/>
    <mergeCell ref="E55:E57"/>
    <mergeCell ref="F55:F57"/>
    <mergeCell ref="K55:K57"/>
    <mergeCell ref="L55:L57"/>
    <mergeCell ref="R55:R57"/>
    <mergeCell ref="E52:E54"/>
    <mergeCell ref="F52:F54"/>
    <mergeCell ref="N39:N40"/>
    <mergeCell ref="O39:O40"/>
    <mergeCell ref="P39:P40"/>
    <mergeCell ref="S39:S40"/>
    <mergeCell ref="T39:T40"/>
    <mergeCell ref="D39:D40"/>
    <mergeCell ref="G39:G40"/>
    <mergeCell ref="H39:H40"/>
    <mergeCell ref="I39:I40"/>
    <mergeCell ref="J39:J40"/>
    <mergeCell ref="T34:T35"/>
    <mergeCell ref="D36:D38"/>
    <mergeCell ref="G36:G38"/>
    <mergeCell ref="H36:H38"/>
    <mergeCell ref="I36:I38"/>
    <mergeCell ref="J36:J38"/>
    <mergeCell ref="M36:M38"/>
    <mergeCell ref="N36:N38"/>
    <mergeCell ref="O36:O38"/>
    <mergeCell ref="P36:P38"/>
    <mergeCell ref="Q36:Q38"/>
    <mergeCell ref="S36:S38"/>
    <mergeCell ref="T36:T38"/>
    <mergeCell ref="N34:N35"/>
    <mergeCell ref="O34:O35"/>
    <mergeCell ref="P34:P35"/>
    <mergeCell ref="R34:R35"/>
    <mergeCell ref="S34:S35"/>
    <mergeCell ref="I34:I35"/>
    <mergeCell ref="J34:J35"/>
    <mergeCell ref="K34:K35"/>
    <mergeCell ref="L34:L35"/>
    <mergeCell ref="M34:M35"/>
    <mergeCell ref="D34:D35"/>
    <mergeCell ref="E34:E35"/>
    <mergeCell ref="F34:F35"/>
    <mergeCell ref="G34:G35"/>
    <mergeCell ref="H34:H35"/>
    <mergeCell ref="P32:P33"/>
    <mergeCell ref="Q32:Q33"/>
    <mergeCell ref="R32:R33"/>
    <mergeCell ref="S32:S33"/>
    <mergeCell ref="T32:T33"/>
    <mergeCell ref="O30:O31"/>
    <mergeCell ref="P30:P31"/>
    <mergeCell ref="S30:S31"/>
    <mergeCell ref="T30:T31"/>
    <mergeCell ref="D32:D33"/>
    <mergeCell ref="E32:E33"/>
    <mergeCell ref="F32:F33"/>
    <mergeCell ref="G32:G33"/>
    <mergeCell ref="H32:H33"/>
    <mergeCell ref="I32:I33"/>
    <mergeCell ref="J32:J33"/>
    <mergeCell ref="K32:K33"/>
    <mergeCell ref="L32:L33"/>
    <mergeCell ref="M32:M33"/>
    <mergeCell ref="N32:N33"/>
    <mergeCell ref="O32:O33"/>
    <mergeCell ref="D30:D31"/>
    <mergeCell ref="H30:H31"/>
    <mergeCell ref="I30:I31"/>
    <mergeCell ref="J30:J31"/>
    <mergeCell ref="N30:N31"/>
    <mergeCell ref="D28:D29"/>
    <mergeCell ref="G28:G29"/>
    <mergeCell ref="H28:H29"/>
    <mergeCell ref="I28:I29"/>
    <mergeCell ref="J28:J29"/>
    <mergeCell ref="N25:N26"/>
    <mergeCell ref="O25:O26"/>
    <mergeCell ref="P25:P26"/>
    <mergeCell ref="Q25:Q26"/>
    <mergeCell ref="R25:R26"/>
    <mergeCell ref="D25:D26"/>
    <mergeCell ref="I25:I26"/>
    <mergeCell ref="J25:J26"/>
    <mergeCell ref="L25:L26"/>
    <mergeCell ref="M25:M26"/>
    <mergeCell ref="E20:E24"/>
    <mergeCell ref="F20:F24"/>
    <mergeCell ref="G20:G24"/>
    <mergeCell ref="H20:H22"/>
    <mergeCell ref="I20:I22"/>
    <mergeCell ref="P20:P22"/>
    <mergeCell ref="O23:O24"/>
    <mergeCell ref="P23:P24"/>
    <mergeCell ref="S23:S24"/>
    <mergeCell ref="T23:T24"/>
    <mergeCell ref="K20:K22"/>
    <mergeCell ref="L20:L22"/>
    <mergeCell ref="M20:M22"/>
    <mergeCell ref="N20:N22"/>
    <mergeCell ref="O20:O22"/>
    <mergeCell ref="S25:S26"/>
    <mergeCell ref="T25:T26"/>
    <mergeCell ref="R20:R22"/>
    <mergeCell ref="S20:S22"/>
    <mergeCell ref="T20:T22"/>
    <mergeCell ref="H23:H24"/>
    <mergeCell ref="I23:I24"/>
    <mergeCell ref="K23:K24"/>
    <mergeCell ref="L23:L24"/>
    <mergeCell ref="M23:M24"/>
    <mergeCell ref="N23:N24"/>
    <mergeCell ref="N18:N19"/>
    <mergeCell ref="O18:O19"/>
    <mergeCell ref="P18:P19"/>
    <mergeCell ref="S18:S19"/>
    <mergeCell ref="T18:T19"/>
    <mergeCell ref="O15:O17"/>
    <mergeCell ref="P15:P17"/>
    <mergeCell ref="R15:R17"/>
    <mergeCell ref="S15:S17"/>
    <mergeCell ref="T15:T17"/>
    <mergeCell ref="E15:E19"/>
    <mergeCell ref="F15:F19"/>
    <mergeCell ref="G15:G19"/>
    <mergeCell ref="H15:H17"/>
    <mergeCell ref="I15:I17"/>
    <mergeCell ref="H18:H19"/>
    <mergeCell ref="I18:I19"/>
    <mergeCell ref="T8:T9"/>
    <mergeCell ref="E10:E14"/>
    <mergeCell ref="F10:F14"/>
    <mergeCell ref="G10:G14"/>
    <mergeCell ref="H10:H12"/>
    <mergeCell ref="I10:I12"/>
    <mergeCell ref="K10:K12"/>
    <mergeCell ref="L10:L12"/>
    <mergeCell ref="M10:M12"/>
    <mergeCell ref="N10:N12"/>
    <mergeCell ref="O10:O12"/>
    <mergeCell ref="P10:P12"/>
    <mergeCell ref="R10:R12"/>
    <mergeCell ref="E5:E9"/>
    <mergeCell ref="F5:F9"/>
    <mergeCell ref="G5:G9"/>
    <mergeCell ref="H5:H7"/>
    <mergeCell ref="I5:I7"/>
    <mergeCell ref="H8:H9"/>
    <mergeCell ref="I8:I9"/>
    <mergeCell ref="H13:H14"/>
    <mergeCell ref="I13:I14"/>
    <mergeCell ref="K13:K14"/>
    <mergeCell ref="L13:L14"/>
    <mergeCell ref="M13:M14"/>
    <mergeCell ref="N13:N14"/>
    <mergeCell ref="O13:O14"/>
    <mergeCell ref="P13:P14"/>
    <mergeCell ref="S13:S14"/>
    <mergeCell ref="T13:T14"/>
    <mergeCell ref="C3:C42"/>
    <mergeCell ref="C43:C117"/>
    <mergeCell ref="C188:C214"/>
    <mergeCell ref="C313:C324"/>
    <mergeCell ref="K1:T1"/>
    <mergeCell ref="D5:D24"/>
    <mergeCell ref="O5:O7"/>
    <mergeCell ref="P5:P7"/>
    <mergeCell ref="R5:R7"/>
    <mergeCell ref="S5:S7"/>
    <mergeCell ref="T5:T7"/>
    <mergeCell ref="J5:J24"/>
    <mergeCell ref="K5:K7"/>
    <mergeCell ref="L5:L7"/>
    <mergeCell ref="M5:M7"/>
    <mergeCell ref="N5:N7"/>
    <mergeCell ref="K8:K9"/>
    <mergeCell ref="L8:L9"/>
    <mergeCell ref="M8:M9"/>
    <mergeCell ref="N8:N9"/>
    <mergeCell ref="K15:K17"/>
    <mergeCell ref="L15:L17"/>
    <mergeCell ref="M15:M17"/>
    <mergeCell ref="N15:N17"/>
    <mergeCell ref="K18:K19"/>
    <mergeCell ref="L18:L19"/>
    <mergeCell ref="M18:M19"/>
    <mergeCell ref="S10:S12"/>
    <mergeCell ref="T10:T12"/>
    <mergeCell ref="O8:O9"/>
    <mergeCell ref="P8:P9"/>
    <mergeCell ref="S8:S9"/>
    <mergeCell ref="R303:R308"/>
    <mergeCell ref="S303:S308"/>
    <mergeCell ref="T303:T308"/>
    <mergeCell ref="C301:C312"/>
    <mergeCell ref="D301:D302"/>
    <mergeCell ref="E301:E302"/>
    <mergeCell ref="F301:F302"/>
    <mergeCell ref="G301:G302"/>
    <mergeCell ref="H301:H302"/>
    <mergeCell ref="I301:I302"/>
    <mergeCell ref="J301:J302"/>
    <mergeCell ref="K301:K302"/>
    <mergeCell ref="L301:L302"/>
    <mergeCell ref="M301:M302"/>
    <mergeCell ref="N301:N302"/>
    <mergeCell ref="O301:O302"/>
    <mergeCell ref="P301:P302"/>
    <mergeCell ref="D303:D308"/>
    <mergeCell ref="E303:E308"/>
    <mergeCell ref="F303:F308"/>
    <mergeCell ref="G303:G308"/>
    <mergeCell ref="H303:H308"/>
    <mergeCell ref="I303:I308"/>
    <mergeCell ref="J303:J308"/>
    <mergeCell ref="K303:K308"/>
    <mergeCell ref="L303:L308"/>
    <mergeCell ref="M303:M308"/>
    <mergeCell ref="N303:N308"/>
    <mergeCell ref="O303:O308"/>
    <mergeCell ref="P303:P308"/>
  </mergeCells>
  <conditionalFormatting sqref="K1">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
    <tabColor rgb="FF92D050"/>
  </sheetPr>
  <dimension ref="A1:AMK483"/>
  <sheetViews>
    <sheetView topLeftCell="A478" zoomScale="30" zoomScaleNormal="30" workbookViewId="0">
      <selection activeCell="C414" sqref="C414:C483"/>
    </sheetView>
  </sheetViews>
  <sheetFormatPr defaultColWidth="9.28515625" defaultRowHeight="18"/>
  <cols>
    <col min="1" max="1" width="16.28515625" style="223" customWidth="1"/>
    <col min="2" max="2" width="24.28515625" style="223" customWidth="1"/>
    <col min="3" max="3" width="21.140625" style="223" customWidth="1"/>
    <col min="4" max="4" width="31.85546875" style="22" customWidth="1"/>
    <col min="5" max="5" width="40.140625" style="223" customWidth="1"/>
    <col min="6" max="6" width="16.28515625" style="223" customWidth="1"/>
    <col min="7" max="7" width="23.5703125" style="223" customWidth="1"/>
    <col min="8" max="8" width="20.7109375" style="223" customWidth="1"/>
    <col min="9" max="9" width="37.42578125" style="223" customWidth="1"/>
    <col min="10" max="10" width="38.7109375" style="8" customWidth="1"/>
    <col min="11" max="11" width="30.7109375" style="223" customWidth="1"/>
    <col min="12" max="12" width="22" style="223" customWidth="1"/>
    <col min="13" max="17" width="30.7109375" style="223" customWidth="1"/>
    <col min="18" max="18" width="20.28515625" style="223" customWidth="1"/>
    <col min="19" max="19" width="23.42578125" style="223" customWidth="1"/>
    <col min="20" max="20" width="18.140625" style="223" customWidth="1"/>
    <col min="21" max="21" width="44.42578125" style="223" customWidth="1"/>
    <col min="22" max="22" width="8.7109375" style="223" customWidth="1"/>
    <col min="23" max="16384" width="9.28515625" style="223"/>
  </cols>
  <sheetData>
    <row r="1" spans="1:24" ht="18" customHeight="1">
      <c r="A1" s="311"/>
      <c r="B1" s="311"/>
      <c r="C1" s="311"/>
      <c r="D1" s="311"/>
      <c r="E1" s="44"/>
      <c r="F1" s="44"/>
      <c r="G1" s="311"/>
      <c r="H1" s="311"/>
      <c r="I1" s="311"/>
      <c r="J1" s="311"/>
      <c r="K1" s="371" t="s">
        <v>174</v>
      </c>
      <c r="L1" s="372"/>
      <c r="M1" s="372"/>
      <c r="N1" s="372"/>
      <c r="O1" s="372"/>
      <c r="P1" s="372"/>
      <c r="Q1" s="372"/>
      <c r="R1" s="372"/>
      <c r="S1" s="372"/>
      <c r="T1" s="373"/>
      <c r="U1" s="311"/>
    </row>
    <row r="2" spans="1:24" ht="87.6" customHeight="1">
      <c r="A2" s="311" t="s">
        <v>1064</v>
      </c>
      <c r="B2" s="311" t="s">
        <v>0</v>
      </c>
      <c r="C2" s="311" t="s">
        <v>1</v>
      </c>
      <c r="D2" s="311" t="s">
        <v>45</v>
      </c>
      <c r="E2" s="311" t="s">
        <v>48</v>
      </c>
      <c r="F2" s="311" t="s">
        <v>93</v>
      </c>
      <c r="G2" s="311" t="s">
        <v>94</v>
      </c>
      <c r="H2" s="311" t="s">
        <v>95</v>
      </c>
      <c r="I2" s="311" t="s">
        <v>96</v>
      </c>
      <c r="J2" s="311" t="s">
        <v>97</v>
      </c>
      <c r="K2" s="311" t="s">
        <v>175</v>
      </c>
      <c r="L2" s="311" t="s">
        <v>49</v>
      </c>
      <c r="M2" s="311" t="s">
        <v>50</v>
      </c>
      <c r="N2" s="311" t="s">
        <v>54</v>
      </c>
      <c r="O2" s="311" t="s">
        <v>51</v>
      </c>
      <c r="P2" s="311" t="s">
        <v>53</v>
      </c>
      <c r="Q2" s="311" t="s">
        <v>57</v>
      </c>
      <c r="R2" s="311" t="s">
        <v>52</v>
      </c>
      <c r="S2" s="311" t="s">
        <v>55</v>
      </c>
      <c r="T2" s="311" t="s">
        <v>56</v>
      </c>
      <c r="U2" s="311" t="s">
        <v>99</v>
      </c>
    </row>
    <row r="3" spans="1:24" ht="40.15" customHeight="1">
      <c r="A3" s="450">
        <v>2022</v>
      </c>
      <c r="B3" s="440"/>
      <c r="C3" s="389" t="s">
        <v>8</v>
      </c>
      <c r="D3" s="312" t="s">
        <v>2</v>
      </c>
      <c r="E3" s="305" t="s">
        <v>131</v>
      </c>
      <c r="F3" s="305">
        <v>10</v>
      </c>
      <c r="G3" s="292" t="s">
        <v>43</v>
      </c>
      <c r="H3" s="294" t="s">
        <v>40</v>
      </c>
      <c r="I3" s="310" t="s">
        <v>200</v>
      </c>
      <c r="J3" s="305" t="s">
        <v>201</v>
      </c>
      <c r="K3" s="305">
        <v>10</v>
      </c>
      <c r="L3" s="305" t="s">
        <v>43</v>
      </c>
      <c r="M3" s="305">
        <v>0</v>
      </c>
      <c r="N3" s="305" t="s">
        <v>47</v>
      </c>
      <c r="O3" s="305">
        <v>0</v>
      </c>
      <c r="P3" s="305">
        <v>0</v>
      </c>
      <c r="Q3" s="305" t="s">
        <v>43</v>
      </c>
      <c r="R3" s="305" t="s">
        <v>43</v>
      </c>
      <c r="S3" s="305" t="s">
        <v>47</v>
      </c>
      <c r="T3" s="305">
        <v>0</v>
      </c>
      <c r="U3" s="305"/>
    </row>
    <row r="4" spans="1:24" ht="40.15" customHeight="1">
      <c r="A4" s="451"/>
      <c r="B4" s="441"/>
      <c r="C4" s="390"/>
      <c r="D4" s="367" t="s">
        <v>102</v>
      </c>
      <c r="E4" s="305" t="s">
        <v>131</v>
      </c>
      <c r="F4" s="305">
        <v>3</v>
      </c>
      <c r="G4" s="364" t="s">
        <v>43</v>
      </c>
      <c r="H4" s="364" t="s">
        <v>40</v>
      </c>
      <c r="I4" s="374" t="s">
        <v>218</v>
      </c>
      <c r="J4" s="364" t="s">
        <v>208</v>
      </c>
      <c r="K4" s="305">
        <v>3</v>
      </c>
      <c r="L4" s="364" t="s">
        <v>47</v>
      </c>
      <c r="M4" s="364" t="s">
        <v>47</v>
      </c>
      <c r="N4" s="364" t="s">
        <v>47</v>
      </c>
      <c r="O4" s="364">
        <v>0</v>
      </c>
      <c r="P4" s="364">
        <v>0</v>
      </c>
      <c r="Q4" s="364" t="s">
        <v>47</v>
      </c>
      <c r="R4" s="364" t="s">
        <v>47</v>
      </c>
      <c r="S4" s="364" t="s">
        <v>47</v>
      </c>
      <c r="T4" s="364">
        <v>0</v>
      </c>
      <c r="U4" s="305"/>
    </row>
    <row r="5" spans="1:24" ht="40.15" customHeight="1">
      <c r="A5" s="451"/>
      <c r="B5" s="441"/>
      <c r="C5" s="390"/>
      <c r="D5" s="368"/>
      <c r="E5" s="305" t="s">
        <v>130</v>
      </c>
      <c r="F5" s="305">
        <v>2</v>
      </c>
      <c r="G5" s="366"/>
      <c r="H5" s="366"/>
      <c r="I5" s="376"/>
      <c r="J5" s="366"/>
      <c r="K5" s="305">
        <v>2</v>
      </c>
      <c r="L5" s="366"/>
      <c r="M5" s="366"/>
      <c r="N5" s="366"/>
      <c r="O5" s="366"/>
      <c r="P5" s="366"/>
      <c r="Q5" s="366"/>
      <c r="R5" s="366"/>
      <c r="S5" s="366"/>
      <c r="T5" s="366"/>
      <c r="U5" s="305"/>
    </row>
    <row r="6" spans="1:24" ht="69.599999999999994" customHeight="1">
      <c r="A6" s="451"/>
      <c r="B6" s="441"/>
      <c r="C6" s="390"/>
      <c r="D6" s="367" t="s">
        <v>104</v>
      </c>
      <c r="E6" s="305" t="s">
        <v>131</v>
      </c>
      <c r="F6" s="305">
        <v>30</v>
      </c>
      <c r="G6" s="364" t="s">
        <v>43</v>
      </c>
      <c r="H6" s="364" t="s">
        <v>40</v>
      </c>
      <c r="I6" s="374" t="s">
        <v>259</v>
      </c>
      <c r="J6" s="364" t="s">
        <v>254</v>
      </c>
      <c r="K6" s="305">
        <v>30</v>
      </c>
      <c r="L6" s="305">
        <v>5</v>
      </c>
      <c r="M6" s="364" t="s">
        <v>43</v>
      </c>
      <c r="N6" s="364" t="s">
        <v>47</v>
      </c>
      <c r="O6" s="364">
        <v>0</v>
      </c>
      <c r="P6" s="364">
        <v>0</v>
      </c>
      <c r="Q6" s="305" t="s">
        <v>79</v>
      </c>
      <c r="R6" s="305">
        <v>5</v>
      </c>
      <c r="S6" s="364" t="s">
        <v>47</v>
      </c>
      <c r="T6" s="364">
        <v>0</v>
      </c>
      <c r="U6" s="305"/>
      <c r="X6" s="311"/>
    </row>
    <row r="7" spans="1:24" ht="66" customHeight="1">
      <c r="A7" s="451"/>
      <c r="B7" s="441"/>
      <c r="C7" s="390"/>
      <c r="D7" s="368"/>
      <c r="E7" s="305" t="s">
        <v>134</v>
      </c>
      <c r="F7" s="305">
        <v>30</v>
      </c>
      <c r="G7" s="366"/>
      <c r="H7" s="366"/>
      <c r="I7" s="376"/>
      <c r="J7" s="366"/>
      <c r="K7" s="305">
        <v>30</v>
      </c>
      <c r="L7" s="305">
        <v>5</v>
      </c>
      <c r="M7" s="366"/>
      <c r="N7" s="366"/>
      <c r="O7" s="366"/>
      <c r="P7" s="366"/>
      <c r="Q7" s="305" t="s">
        <v>79</v>
      </c>
      <c r="R7" s="305">
        <v>5</v>
      </c>
      <c r="S7" s="366"/>
      <c r="T7" s="366"/>
      <c r="U7" s="305" t="s">
        <v>260</v>
      </c>
    </row>
    <row r="8" spans="1:24" ht="68.45" customHeight="1">
      <c r="A8" s="451"/>
      <c r="B8" s="441"/>
      <c r="C8" s="390"/>
      <c r="D8" s="367" t="s">
        <v>275</v>
      </c>
      <c r="E8" s="305" t="s">
        <v>131</v>
      </c>
      <c r="F8" s="305">
        <v>60</v>
      </c>
      <c r="G8" s="292" t="s">
        <v>43</v>
      </c>
      <c r="H8" s="364" t="s">
        <v>40</v>
      </c>
      <c r="I8" s="374" t="s">
        <v>1003</v>
      </c>
      <c r="J8" s="364" t="s">
        <v>288</v>
      </c>
      <c r="K8" s="305">
        <v>60</v>
      </c>
      <c r="L8" s="305">
        <v>5</v>
      </c>
      <c r="M8" s="364" t="s">
        <v>43</v>
      </c>
      <c r="N8" s="364" t="s">
        <v>47</v>
      </c>
      <c r="O8" s="364">
        <v>0</v>
      </c>
      <c r="P8" s="364">
        <v>0</v>
      </c>
      <c r="Q8" s="305" t="s">
        <v>289</v>
      </c>
      <c r="R8" s="305">
        <v>5</v>
      </c>
      <c r="S8" s="364" t="s">
        <v>47</v>
      </c>
      <c r="T8" s="364">
        <v>0</v>
      </c>
      <c r="U8" s="305"/>
    </row>
    <row r="9" spans="1:24" ht="78" customHeight="1">
      <c r="A9" s="451"/>
      <c r="B9" s="441"/>
      <c r="C9" s="390"/>
      <c r="D9" s="368"/>
      <c r="E9" s="305" t="s">
        <v>133</v>
      </c>
      <c r="F9" s="305">
        <v>60</v>
      </c>
      <c r="G9" s="292" t="s">
        <v>43</v>
      </c>
      <c r="H9" s="366"/>
      <c r="I9" s="366"/>
      <c r="J9" s="366"/>
      <c r="K9" s="305">
        <v>60</v>
      </c>
      <c r="L9" s="305">
        <v>5</v>
      </c>
      <c r="M9" s="366"/>
      <c r="N9" s="366"/>
      <c r="O9" s="366"/>
      <c r="P9" s="366"/>
      <c r="Q9" s="305" t="s">
        <v>289</v>
      </c>
      <c r="R9" s="305">
        <v>5</v>
      </c>
      <c r="S9" s="366"/>
      <c r="T9" s="366"/>
      <c r="U9" s="305"/>
    </row>
    <row r="10" spans="1:24" ht="64.5" customHeight="1">
      <c r="A10" s="451"/>
      <c r="B10" s="441"/>
      <c r="C10" s="390"/>
      <c r="D10" s="367" t="s">
        <v>176</v>
      </c>
      <c r="E10" s="364" t="s">
        <v>131</v>
      </c>
      <c r="F10" s="364">
        <v>4</v>
      </c>
      <c r="G10" s="364" t="s">
        <v>43</v>
      </c>
      <c r="H10" s="364" t="s">
        <v>40</v>
      </c>
      <c r="I10" s="374" t="s">
        <v>1004</v>
      </c>
      <c r="J10" s="492" t="s">
        <v>305</v>
      </c>
      <c r="K10" s="364">
        <v>5</v>
      </c>
      <c r="L10" s="364" t="s">
        <v>43</v>
      </c>
      <c r="M10" s="364" t="s">
        <v>43</v>
      </c>
      <c r="N10" s="364" t="s">
        <v>47</v>
      </c>
      <c r="O10" s="364">
        <v>0</v>
      </c>
      <c r="P10" s="364">
        <v>0</v>
      </c>
      <c r="Q10" s="305" t="s">
        <v>79</v>
      </c>
      <c r="R10" s="364" t="s">
        <v>43</v>
      </c>
      <c r="S10" s="364" t="s">
        <v>47</v>
      </c>
      <c r="T10" s="364">
        <v>0</v>
      </c>
      <c r="U10" s="305"/>
    </row>
    <row r="11" spans="1:24" ht="39.950000000000003" customHeight="1">
      <c r="A11" s="451"/>
      <c r="B11" s="441"/>
      <c r="C11" s="390"/>
      <c r="D11" s="369"/>
      <c r="E11" s="366"/>
      <c r="F11" s="366"/>
      <c r="G11" s="365"/>
      <c r="H11" s="365"/>
      <c r="I11" s="375"/>
      <c r="J11" s="493"/>
      <c r="K11" s="365"/>
      <c r="L11" s="365"/>
      <c r="M11" s="365"/>
      <c r="N11" s="365"/>
      <c r="O11" s="365"/>
      <c r="P11" s="365"/>
      <c r="Q11" s="305" t="s">
        <v>42</v>
      </c>
      <c r="R11" s="365"/>
      <c r="S11" s="365"/>
      <c r="T11" s="365"/>
      <c r="U11" s="305"/>
    </row>
    <row r="12" spans="1:24" ht="54.75" customHeight="1">
      <c r="A12" s="451"/>
      <c r="B12" s="441"/>
      <c r="C12" s="390"/>
      <c r="D12" s="369"/>
      <c r="E12" s="364" t="s">
        <v>129</v>
      </c>
      <c r="F12" s="364">
        <v>1</v>
      </c>
      <c r="G12" s="365"/>
      <c r="H12" s="365"/>
      <c r="I12" s="375"/>
      <c r="J12" s="493"/>
      <c r="K12" s="365"/>
      <c r="L12" s="365"/>
      <c r="M12" s="365"/>
      <c r="N12" s="365"/>
      <c r="O12" s="365"/>
      <c r="P12" s="365"/>
      <c r="Q12" s="305" t="s">
        <v>79</v>
      </c>
      <c r="R12" s="365"/>
      <c r="S12" s="365"/>
      <c r="T12" s="365"/>
      <c r="U12" s="305"/>
    </row>
    <row r="13" spans="1:24" ht="39.950000000000003" customHeight="1">
      <c r="A13" s="451"/>
      <c r="B13" s="441"/>
      <c r="C13" s="390"/>
      <c r="D13" s="368"/>
      <c r="E13" s="366"/>
      <c r="F13" s="366"/>
      <c r="G13" s="366"/>
      <c r="H13" s="366"/>
      <c r="I13" s="376"/>
      <c r="J13" s="494"/>
      <c r="K13" s="366"/>
      <c r="L13" s="366"/>
      <c r="M13" s="366"/>
      <c r="N13" s="366"/>
      <c r="O13" s="366"/>
      <c r="P13" s="366"/>
      <c r="Q13" s="305" t="s">
        <v>42</v>
      </c>
      <c r="R13" s="366"/>
      <c r="S13" s="366"/>
      <c r="T13" s="366"/>
      <c r="U13" s="305"/>
    </row>
    <row r="14" spans="1:24" ht="83.45" customHeight="1">
      <c r="A14" s="451"/>
      <c r="B14" s="441"/>
      <c r="C14" s="390"/>
      <c r="D14" s="312" t="s">
        <v>105</v>
      </c>
      <c r="E14" s="305" t="s">
        <v>131</v>
      </c>
      <c r="F14" s="305">
        <v>20</v>
      </c>
      <c r="G14" s="305" t="s">
        <v>43</v>
      </c>
      <c r="H14" s="305" t="s">
        <v>40</v>
      </c>
      <c r="I14" s="310" t="s">
        <v>218</v>
      </c>
      <c r="J14" s="305" t="s">
        <v>320</v>
      </c>
      <c r="K14" s="305">
        <v>10</v>
      </c>
      <c r="L14" s="305">
        <v>1</v>
      </c>
      <c r="M14" s="305">
        <v>0</v>
      </c>
      <c r="N14" s="305" t="s">
        <v>47</v>
      </c>
      <c r="O14" s="305">
        <v>0</v>
      </c>
      <c r="P14" s="305">
        <v>0</v>
      </c>
      <c r="Q14" s="305" t="s">
        <v>42</v>
      </c>
      <c r="R14" s="305">
        <v>1</v>
      </c>
      <c r="S14" s="305" t="s">
        <v>47</v>
      </c>
      <c r="T14" s="305">
        <v>0</v>
      </c>
      <c r="U14" s="305"/>
    </row>
    <row r="15" spans="1:24" ht="39.950000000000003" customHeight="1">
      <c r="A15" s="451"/>
      <c r="B15" s="441"/>
      <c r="C15" s="390"/>
      <c r="D15" s="367" t="s">
        <v>106</v>
      </c>
      <c r="E15" s="364" t="s">
        <v>131</v>
      </c>
      <c r="F15" s="364">
        <v>40</v>
      </c>
      <c r="G15" s="364" t="s">
        <v>43</v>
      </c>
      <c r="H15" s="364" t="s">
        <v>40</v>
      </c>
      <c r="I15" s="374" t="s">
        <v>339</v>
      </c>
      <c r="J15" s="364" t="s">
        <v>249</v>
      </c>
      <c r="K15" s="364">
        <v>50</v>
      </c>
      <c r="L15" s="364">
        <v>25</v>
      </c>
      <c r="M15" s="364">
        <v>0</v>
      </c>
      <c r="N15" s="364" t="s">
        <v>47</v>
      </c>
      <c r="O15" s="364">
        <v>0</v>
      </c>
      <c r="P15" s="364">
        <v>0</v>
      </c>
      <c r="Q15" s="305" t="s">
        <v>42</v>
      </c>
      <c r="R15" s="305">
        <v>25</v>
      </c>
      <c r="S15" s="364" t="s">
        <v>47</v>
      </c>
      <c r="T15" s="364">
        <v>0</v>
      </c>
      <c r="U15" s="364" t="s">
        <v>1005</v>
      </c>
    </row>
    <row r="16" spans="1:24" ht="39.950000000000003" customHeight="1">
      <c r="A16" s="451"/>
      <c r="B16" s="441"/>
      <c r="C16" s="390"/>
      <c r="D16" s="368"/>
      <c r="E16" s="366"/>
      <c r="F16" s="366"/>
      <c r="G16" s="366"/>
      <c r="H16" s="366"/>
      <c r="I16" s="376"/>
      <c r="J16" s="366"/>
      <c r="K16" s="366"/>
      <c r="L16" s="366"/>
      <c r="M16" s="366"/>
      <c r="N16" s="366"/>
      <c r="O16" s="366"/>
      <c r="P16" s="366"/>
      <c r="Q16" s="305" t="s">
        <v>83</v>
      </c>
      <c r="R16" s="305">
        <v>25</v>
      </c>
      <c r="S16" s="366"/>
      <c r="T16" s="366"/>
      <c r="U16" s="366"/>
    </row>
    <row r="17" spans="1:1024" ht="39.950000000000003" customHeight="1">
      <c r="A17" s="451"/>
      <c r="B17" s="441"/>
      <c r="C17" s="390"/>
      <c r="D17" s="367" t="s">
        <v>107</v>
      </c>
      <c r="E17" s="364" t="s">
        <v>130</v>
      </c>
      <c r="F17" s="364">
        <v>5</v>
      </c>
      <c r="G17" s="364" t="s">
        <v>43</v>
      </c>
      <c r="H17" s="364" t="s">
        <v>40</v>
      </c>
      <c r="I17" s="374" t="s">
        <v>200</v>
      </c>
      <c r="J17" s="364" t="s">
        <v>254</v>
      </c>
      <c r="K17" s="364">
        <v>5</v>
      </c>
      <c r="L17" s="364">
        <v>8</v>
      </c>
      <c r="M17" s="364">
        <v>0</v>
      </c>
      <c r="N17" s="364" t="s">
        <v>47</v>
      </c>
      <c r="O17" s="364">
        <v>0</v>
      </c>
      <c r="P17" s="364">
        <v>0</v>
      </c>
      <c r="Q17" s="305" t="s">
        <v>79</v>
      </c>
      <c r="R17" s="305">
        <v>8</v>
      </c>
      <c r="S17" s="364" t="s">
        <v>47</v>
      </c>
      <c r="T17" s="364">
        <v>0</v>
      </c>
      <c r="U17" s="305"/>
    </row>
    <row r="18" spans="1:1024" ht="39.950000000000003" customHeight="1">
      <c r="A18" s="451"/>
      <c r="B18" s="441"/>
      <c r="C18" s="390"/>
      <c r="D18" s="369"/>
      <c r="E18" s="366"/>
      <c r="F18" s="366"/>
      <c r="G18" s="365"/>
      <c r="H18" s="365"/>
      <c r="I18" s="375"/>
      <c r="J18" s="365"/>
      <c r="K18" s="366"/>
      <c r="L18" s="365"/>
      <c r="M18" s="365"/>
      <c r="N18" s="365"/>
      <c r="O18" s="365"/>
      <c r="P18" s="365"/>
      <c r="Q18" s="305" t="s">
        <v>42</v>
      </c>
      <c r="R18" s="305">
        <v>8</v>
      </c>
      <c r="S18" s="365"/>
      <c r="T18" s="365"/>
      <c r="U18" s="305"/>
    </row>
    <row r="19" spans="1:1024" ht="39.950000000000003" customHeight="1">
      <c r="A19" s="451"/>
      <c r="B19" s="441"/>
      <c r="C19" s="390"/>
      <c r="D19" s="369"/>
      <c r="E19" s="364" t="s">
        <v>131</v>
      </c>
      <c r="F19" s="364">
        <v>45</v>
      </c>
      <c r="G19" s="365"/>
      <c r="H19" s="365"/>
      <c r="I19" s="375"/>
      <c r="J19" s="365"/>
      <c r="K19" s="364">
        <v>45</v>
      </c>
      <c r="L19" s="365"/>
      <c r="M19" s="365"/>
      <c r="N19" s="365"/>
      <c r="O19" s="365"/>
      <c r="P19" s="365"/>
      <c r="Q19" s="305" t="s">
        <v>79</v>
      </c>
      <c r="R19" s="364" t="s">
        <v>43</v>
      </c>
      <c r="S19" s="365"/>
      <c r="T19" s="365"/>
      <c r="U19" s="305"/>
    </row>
    <row r="20" spans="1:1024" ht="39.950000000000003" customHeight="1">
      <c r="A20" s="451"/>
      <c r="B20" s="441"/>
      <c r="C20" s="390"/>
      <c r="D20" s="368"/>
      <c r="E20" s="366"/>
      <c r="F20" s="366"/>
      <c r="G20" s="366"/>
      <c r="H20" s="366"/>
      <c r="I20" s="376"/>
      <c r="J20" s="366"/>
      <c r="K20" s="366"/>
      <c r="L20" s="366"/>
      <c r="M20" s="366"/>
      <c r="N20" s="366"/>
      <c r="O20" s="366"/>
      <c r="P20" s="366"/>
      <c r="Q20" s="305" t="s">
        <v>42</v>
      </c>
      <c r="R20" s="366"/>
      <c r="S20" s="366"/>
      <c r="T20" s="366"/>
      <c r="U20" s="305"/>
    </row>
    <row r="21" spans="1:1024" ht="69.599999999999994" customHeight="1">
      <c r="A21" s="451"/>
      <c r="B21" s="441"/>
      <c r="C21" s="390"/>
      <c r="D21" s="367" t="s">
        <v>108</v>
      </c>
      <c r="E21" s="364" t="s">
        <v>131</v>
      </c>
      <c r="F21" s="364">
        <v>50</v>
      </c>
      <c r="G21" s="364" t="s">
        <v>43</v>
      </c>
      <c r="H21" s="364" t="s">
        <v>40</v>
      </c>
      <c r="I21" s="364" t="s">
        <v>218</v>
      </c>
      <c r="J21" s="364" t="s">
        <v>345</v>
      </c>
      <c r="K21" s="364">
        <v>50</v>
      </c>
      <c r="L21" s="364">
        <v>5</v>
      </c>
      <c r="M21" s="364" t="s">
        <v>43</v>
      </c>
      <c r="N21" s="364" t="s">
        <v>47</v>
      </c>
      <c r="O21" s="364">
        <v>0</v>
      </c>
      <c r="P21" s="364">
        <v>0</v>
      </c>
      <c r="Q21" s="305" t="s">
        <v>83</v>
      </c>
      <c r="R21" s="305">
        <v>5</v>
      </c>
      <c r="S21" s="364" t="s">
        <v>47</v>
      </c>
      <c r="T21" s="364">
        <v>0</v>
      </c>
      <c r="U21" s="305"/>
    </row>
    <row r="22" spans="1:1024" ht="39.950000000000003" customHeight="1">
      <c r="A22" s="451"/>
      <c r="B22" s="441"/>
      <c r="C22" s="390"/>
      <c r="D22" s="368"/>
      <c r="E22" s="366"/>
      <c r="F22" s="366"/>
      <c r="G22" s="366"/>
      <c r="H22" s="366"/>
      <c r="I22" s="366"/>
      <c r="J22" s="366"/>
      <c r="K22" s="366"/>
      <c r="L22" s="366"/>
      <c r="M22" s="366"/>
      <c r="N22" s="366"/>
      <c r="O22" s="366"/>
      <c r="P22" s="366"/>
      <c r="Q22" s="305" t="s">
        <v>79</v>
      </c>
      <c r="R22" s="305">
        <v>5</v>
      </c>
      <c r="S22" s="366"/>
      <c r="T22" s="366"/>
      <c r="U22" s="305"/>
    </row>
    <row r="23" spans="1:1024" ht="39.950000000000003" customHeight="1">
      <c r="A23" s="451"/>
      <c r="B23" s="441"/>
      <c r="C23" s="390"/>
      <c r="D23" s="367" t="s">
        <v>109</v>
      </c>
      <c r="E23" s="305" t="s">
        <v>129</v>
      </c>
      <c r="F23" s="305">
        <v>5</v>
      </c>
      <c r="G23" s="364" t="s">
        <v>43</v>
      </c>
      <c r="H23" s="364" t="s">
        <v>40</v>
      </c>
      <c r="I23" s="364" t="s">
        <v>259</v>
      </c>
      <c r="J23" s="364" t="s">
        <v>272</v>
      </c>
      <c r="K23" s="364">
        <v>50</v>
      </c>
      <c r="L23" s="364">
        <v>10</v>
      </c>
      <c r="M23" s="364">
        <v>0</v>
      </c>
      <c r="N23" s="364" t="s">
        <v>47</v>
      </c>
      <c r="O23" s="364">
        <v>0</v>
      </c>
      <c r="P23" s="364">
        <v>0</v>
      </c>
      <c r="Q23" s="389" t="s">
        <v>83</v>
      </c>
      <c r="R23" s="370">
        <v>10</v>
      </c>
      <c r="S23" s="364" t="s">
        <v>47</v>
      </c>
      <c r="T23" s="364">
        <v>0</v>
      </c>
      <c r="U23" s="364" t="s">
        <v>1006</v>
      </c>
    </row>
    <row r="24" spans="1:1024" ht="52.15" customHeight="1">
      <c r="A24" s="451"/>
      <c r="B24" s="441"/>
      <c r="C24" s="390"/>
      <c r="D24" s="369"/>
      <c r="E24" s="305" t="s">
        <v>130</v>
      </c>
      <c r="F24" s="305">
        <v>15</v>
      </c>
      <c r="G24" s="365"/>
      <c r="H24" s="365"/>
      <c r="I24" s="365"/>
      <c r="J24" s="365"/>
      <c r="K24" s="365"/>
      <c r="L24" s="365"/>
      <c r="M24" s="365"/>
      <c r="N24" s="365"/>
      <c r="O24" s="365"/>
      <c r="P24" s="365"/>
      <c r="Q24" s="391"/>
      <c r="R24" s="370"/>
      <c r="S24" s="365"/>
      <c r="T24" s="365"/>
      <c r="U24" s="365"/>
    </row>
    <row r="25" spans="1:1024" ht="34.5" customHeight="1">
      <c r="A25" s="451"/>
      <c r="B25" s="441"/>
      <c r="C25" s="390"/>
      <c r="D25" s="369"/>
      <c r="E25" s="305" t="s">
        <v>131</v>
      </c>
      <c r="F25" s="305">
        <v>20</v>
      </c>
      <c r="G25" s="365"/>
      <c r="H25" s="365"/>
      <c r="I25" s="365"/>
      <c r="J25" s="365"/>
      <c r="K25" s="365"/>
      <c r="L25" s="365"/>
      <c r="M25" s="365"/>
      <c r="N25" s="365"/>
      <c r="O25" s="365"/>
      <c r="P25" s="365"/>
      <c r="Q25" s="364" t="s">
        <v>42</v>
      </c>
      <c r="R25" s="364" t="s">
        <v>43</v>
      </c>
      <c r="S25" s="365"/>
      <c r="T25" s="365"/>
      <c r="U25" s="365"/>
    </row>
    <row r="26" spans="1:1024" ht="40.15" customHeight="1">
      <c r="A26" s="451"/>
      <c r="B26" s="441"/>
      <c r="C26" s="390"/>
      <c r="D26" s="368"/>
      <c r="E26" s="305" t="s">
        <v>133</v>
      </c>
      <c r="F26" s="305">
        <v>4</v>
      </c>
      <c r="G26" s="366"/>
      <c r="H26" s="366"/>
      <c r="I26" s="366"/>
      <c r="J26" s="366"/>
      <c r="K26" s="366"/>
      <c r="L26" s="366"/>
      <c r="M26" s="366"/>
      <c r="N26" s="366"/>
      <c r="O26" s="366"/>
      <c r="P26" s="366"/>
      <c r="Q26" s="366"/>
      <c r="R26" s="366"/>
      <c r="S26" s="366"/>
      <c r="T26" s="366"/>
      <c r="U26" s="366"/>
    </row>
    <row r="27" spans="1:1024" ht="40.15" customHeight="1">
      <c r="A27" s="451"/>
      <c r="B27" s="441"/>
      <c r="C27" s="390"/>
      <c r="D27" s="367" t="s">
        <v>110</v>
      </c>
      <c r="E27" s="364" t="s">
        <v>131</v>
      </c>
      <c r="F27" s="305">
        <v>30</v>
      </c>
      <c r="G27" s="364" t="s">
        <v>43</v>
      </c>
      <c r="H27" s="364" t="s">
        <v>40</v>
      </c>
      <c r="I27" s="364" t="s">
        <v>218</v>
      </c>
      <c r="J27" s="364" t="s">
        <v>311</v>
      </c>
      <c r="K27" s="364">
        <v>30</v>
      </c>
      <c r="L27" s="364">
        <v>2</v>
      </c>
      <c r="M27" s="364" t="s">
        <v>47</v>
      </c>
      <c r="N27" s="364" t="s">
        <v>47</v>
      </c>
      <c r="O27" s="364">
        <v>0</v>
      </c>
      <c r="P27" s="364">
        <v>0</v>
      </c>
      <c r="Q27" s="305" t="s">
        <v>83</v>
      </c>
      <c r="R27" s="305">
        <v>2</v>
      </c>
      <c r="S27" s="364" t="s">
        <v>47</v>
      </c>
      <c r="T27" s="364">
        <v>0</v>
      </c>
      <c r="U27" s="305"/>
    </row>
    <row r="28" spans="1:1024" ht="40.15" customHeight="1">
      <c r="A28" s="451"/>
      <c r="B28" s="441"/>
      <c r="C28" s="390"/>
      <c r="D28" s="369"/>
      <c r="E28" s="366"/>
      <c r="F28" s="305"/>
      <c r="G28" s="365"/>
      <c r="H28" s="365"/>
      <c r="I28" s="365"/>
      <c r="J28" s="365"/>
      <c r="K28" s="366"/>
      <c r="L28" s="366"/>
      <c r="M28" s="365"/>
      <c r="N28" s="365"/>
      <c r="O28" s="365"/>
      <c r="P28" s="365"/>
      <c r="Q28" s="305" t="s">
        <v>80</v>
      </c>
      <c r="R28" s="305">
        <v>2</v>
      </c>
      <c r="S28" s="365"/>
      <c r="T28" s="365"/>
      <c r="U28" s="305"/>
    </row>
    <row r="29" spans="1:1024" ht="40.15" customHeight="1">
      <c r="A29" s="451"/>
      <c r="B29" s="441"/>
      <c r="C29" s="390"/>
      <c r="D29" s="399"/>
      <c r="E29" s="305" t="s">
        <v>133</v>
      </c>
      <c r="F29" s="305">
        <v>5</v>
      </c>
      <c r="G29" s="392"/>
      <c r="H29" s="366"/>
      <c r="I29" s="366"/>
      <c r="J29" s="366"/>
      <c r="K29" s="305">
        <v>5</v>
      </c>
      <c r="L29" s="305">
        <v>0</v>
      </c>
      <c r="M29" s="366"/>
      <c r="N29" s="366"/>
      <c r="O29" s="366"/>
      <c r="P29" s="366"/>
      <c r="Q29" s="305" t="s">
        <v>47</v>
      </c>
      <c r="R29" s="305" t="s">
        <v>47</v>
      </c>
      <c r="S29" s="366"/>
      <c r="T29" s="366"/>
      <c r="U29" s="305"/>
    </row>
    <row r="30" spans="1:1024" s="104" customFormat="1" ht="40.15" customHeight="1">
      <c r="A30" s="451"/>
      <c r="B30" s="441"/>
      <c r="C30" s="390"/>
      <c r="D30" s="393" t="s">
        <v>111</v>
      </c>
      <c r="E30" s="379" t="s">
        <v>131</v>
      </c>
      <c r="F30" s="495">
        <v>10</v>
      </c>
      <c r="G30" s="498" t="s">
        <v>43</v>
      </c>
      <c r="H30" s="379" t="s">
        <v>40</v>
      </c>
      <c r="I30" s="379" t="s">
        <v>259</v>
      </c>
      <c r="J30" s="379" t="s">
        <v>214</v>
      </c>
      <c r="K30" s="379">
        <v>10</v>
      </c>
      <c r="L30" s="379">
        <v>10</v>
      </c>
      <c r="M30" s="495">
        <v>0</v>
      </c>
      <c r="N30" s="364" t="s">
        <v>47</v>
      </c>
      <c r="O30" s="364">
        <v>0</v>
      </c>
      <c r="P30" s="501">
        <v>0</v>
      </c>
      <c r="Q30" s="298" t="s">
        <v>83</v>
      </c>
      <c r="R30" s="298">
        <v>10</v>
      </c>
      <c r="S30" s="433" t="s">
        <v>47</v>
      </c>
      <c r="T30" s="501">
        <v>0</v>
      </c>
      <c r="U30" s="298"/>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c r="BP30" s="223"/>
      <c r="BQ30" s="223"/>
      <c r="BR30" s="223"/>
      <c r="BS30" s="223"/>
      <c r="BT30" s="223"/>
      <c r="BU30" s="223"/>
      <c r="BV30" s="223"/>
      <c r="BW30" s="223"/>
      <c r="BX30" s="223"/>
      <c r="BY30" s="223"/>
      <c r="BZ30" s="223"/>
      <c r="CA30" s="223"/>
      <c r="CB30" s="223"/>
      <c r="CC30" s="223"/>
      <c r="CD30" s="223"/>
      <c r="CE30" s="223"/>
      <c r="CF30" s="223"/>
      <c r="CG30" s="223"/>
      <c r="CH30" s="223"/>
      <c r="CI30" s="223"/>
      <c r="CJ30" s="223"/>
      <c r="CK30" s="223"/>
      <c r="CL30" s="223"/>
      <c r="CM30" s="223"/>
      <c r="CN30" s="223"/>
      <c r="CO30" s="223"/>
      <c r="CP30" s="223"/>
      <c r="CQ30" s="223"/>
      <c r="CR30" s="223"/>
      <c r="CS30" s="223"/>
      <c r="CT30" s="223"/>
      <c r="CU30" s="223"/>
      <c r="CV30" s="223"/>
      <c r="CW30" s="223"/>
      <c r="CX30" s="223"/>
      <c r="CY30" s="223"/>
      <c r="CZ30" s="223"/>
      <c r="DA30" s="223"/>
      <c r="DB30" s="223"/>
      <c r="DC30" s="223"/>
      <c r="DD30" s="223"/>
      <c r="DE30" s="223"/>
      <c r="DF30" s="223"/>
      <c r="DG30" s="223"/>
      <c r="DH30" s="223"/>
      <c r="DI30" s="223"/>
      <c r="DJ30" s="223"/>
      <c r="DK30" s="223"/>
      <c r="DL30" s="223"/>
      <c r="DM30" s="223"/>
      <c r="DN30" s="223"/>
      <c r="DO30" s="223"/>
      <c r="DP30" s="223"/>
      <c r="DQ30" s="223"/>
      <c r="DR30" s="223"/>
      <c r="DS30" s="223"/>
      <c r="DT30" s="223"/>
      <c r="DU30" s="223"/>
      <c r="DV30" s="223"/>
      <c r="DW30" s="223"/>
      <c r="DX30" s="223"/>
      <c r="DY30" s="223"/>
      <c r="DZ30" s="223"/>
      <c r="EA30" s="223"/>
      <c r="EB30" s="223"/>
      <c r="EC30" s="223"/>
      <c r="ED30" s="223"/>
      <c r="EE30" s="223"/>
      <c r="EF30" s="223"/>
      <c r="EG30" s="223"/>
      <c r="EH30" s="223"/>
      <c r="EI30" s="223"/>
      <c r="EJ30" s="223"/>
      <c r="EK30" s="223"/>
      <c r="EL30" s="223"/>
      <c r="EM30" s="223"/>
      <c r="EN30" s="223"/>
      <c r="EO30" s="223"/>
      <c r="EP30" s="223"/>
      <c r="EQ30" s="223"/>
      <c r="ER30" s="223"/>
      <c r="ES30" s="223"/>
      <c r="ET30" s="223"/>
      <c r="EU30" s="223"/>
      <c r="EV30" s="223"/>
      <c r="EW30" s="223"/>
      <c r="EX30" s="223"/>
      <c r="EY30" s="223"/>
      <c r="EZ30" s="223"/>
      <c r="FA30" s="223"/>
      <c r="FB30" s="223"/>
      <c r="FC30" s="223"/>
      <c r="FD30" s="223"/>
      <c r="FE30" s="223"/>
      <c r="FF30" s="223"/>
      <c r="FG30" s="223"/>
      <c r="FH30" s="223"/>
      <c r="FI30" s="223"/>
      <c r="FJ30" s="223"/>
      <c r="FK30" s="223"/>
      <c r="FL30" s="223"/>
      <c r="FM30" s="223"/>
      <c r="FN30" s="223"/>
      <c r="FO30" s="223"/>
      <c r="FP30" s="223"/>
      <c r="FQ30" s="223"/>
      <c r="FR30" s="223"/>
      <c r="FS30" s="223"/>
      <c r="FT30" s="223"/>
      <c r="FU30" s="223"/>
      <c r="FV30" s="223"/>
      <c r="FW30" s="223"/>
      <c r="FX30" s="223"/>
      <c r="FY30" s="223"/>
      <c r="FZ30" s="223"/>
      <c r="GA30" s="223"/>
      <c r="GB30" s="223"/>
      <c r="GC30" s="223"/>
      <c r="GD30" s="223"/>
      <c r="GE30" s="223"/>
      <c r="GF30" s="223"/>
      <c r="GG30" s="223"/>
      <c r="GH30" s="223"/>
      <c r="GI30" s="223"/>
      <c r="GJ30" s="223"/>
      <c r="GK30" s="223"/>
      <c r="GL30" s="223"/>
      <c r="GM30" s="223"/>
      <c r="GN30" s="223"/>
      <c r="GO30" s="223"/>
      <c r="GP30" s="223"/>
      <c r="GQ30" s="223"/>
      <c r="GR30" s="223"/>
      <c r="GS30" s="223"/>
      <c r="GT30" s="223"/>
      <c r="GU30" s="223"/>
      <c r="GV30" s="223"/>
      <c r="GW30" s="223"/>
      <c r="GX30" s="223"/>
      <c r="GY30" s="223"/>
      <c r="GZ30" s="223"/>
      <c r="HA30" s="223"/>
      <c r="HB30" s="223"/>
      <c r="HC30" s="223"/>
      <c r="HD30" s="223"/>
      <c r="HE30" s="223"/>
      <c r="HF30" s="223"/>
      <c r="HG30" s="223"/>
      <c r="HH30" s="223"/>
      <c r="HI30" s="223"/>
      <c r="HJ30" s="223"/>
      <c r="HK30" s="223"/>
      <c r="HL30" s="223"/>
      <c r="HM30" s="223"/>
      <c r="HN30" s="223"/>
      <c r="HO30" s="223"/>
      <c r="HP30" s="223"/>
      <c r="HQ30" s="223"/>
      <c r="HR30" s="223"/>
      <c r="HS30" s="223"/>
      <c r="HT30" s="223"/>
      <c r="HU30" s="223"/>
      <c r="HV30" s="223"/>
      <c r="HW30" s="223"/>
      <c r="HX30" s="223"/>
      <c r="HY30" s="223"/>
      <c r="HZ30" s="223"/>
      <c r="IA30" s="223"/>
      <c r="IB30" s="223"/>
      <c r="IC30" s="223"/>
      <c r="ID30" s="223"/>
      <c r="IE30" s="223"/>
      <c r="IF30" s="223"/>
      <c r="IG30" s="223"/>
      <c r="IH30" s="223"/>
      <c r="II30" s="223"/>
      <c r="IJ30" s="223"/>
      <c r="IK30" s="223"/>
      <c r="IL30" s="223"/>
      <c r="IM30" s="223"/>
      <c r="IN30" s="223"/>
      <c r="IO30" s="223"/>
      <c r="IP30" s="223"/>
      <c r="IQ30" s="223"/>
      <c r="IR30" s="223"/>
      <c r="IS30" s="223"/>
      <c r="IT30" s="223"/>
      <c r="IU30" s="223"/>
      <c r="IV30" s="223"/>
      <c r="IW30" s="223"/>
      <c r="IX30" s="223"/>
      <c r="IY30" s="223"/>
      <c r="IZ30" s="223"/>
      <c r="JA30" s="223"/>
      <c r="JB30" s="223"/>
      <c r="JC30" s="223"/>
      <c r="JD30" s="223"/>
      <c r="JE30" s="223"/>
      <c r="JF30" s="223"/>
      <c r="JG30" s="223"/>
      <c r="JH30" s="223"/>
      <c r="JI30" s="223"/>
      <c r="JJ30" s="223"/>
      <c r="JK30" s="223"/>
      <c r="JL30" s="223"/>
      <c r="JM30" s="223"/>
      <c r="JN30" s="223"/>
      <c r="JO30" s="223"/>
      <c r="JP30" s="223"/>
      <c r="JQ30" s="223"/>
      <c r="JR30" s="223"/>
      <c r="JS30" s="223"/>
      <c r="JT30" s="223"/>
      <c r="JU30" s="223"/>
      <c r="JV30" s="223"/>
      <c r="JW30" s="223"/>
      <c r="JX30" s="223"/>
      <c r="JY30" s="223"/>
      <c r="JZ30" s="223"/>
      <c r="KA30" s="223"/>
      <c r="KB30" s="223"/>
      <c r="KC30" s="223"/>
      <c r="KD30" s="223"/>
      <c r="KE30" s="223"/>
      <c r="KF30" s="223"/>
      <c r="KG30" s="223"/>
      <c r="KH30" s="223"/>
      <c r="KI30" s="223"/>
      <c r="KJ30" s="223"/>
      <c r="KK30" s="223"/>
      <c r="KL30" s="223"/>
      <c r="KM30" s="223"/>
      <c r="KN30" s="223"/>
      <c r="KO30" s="223"/>
      <c r="KP30" s="223"/>
      <c r="KQ30" s="223"/>
      <c r="KR30" s="223"/>
      <c r="KS30" s="223"/>
      <c r="KT30" s="223"/>
      <c r="KU30" s="223"/>
      <c r="KV30" s="223"/>
      <c r="KW30" s="223"/>
      <c r="KX30" s="223"/>
      <c r="KY30" s="223"/>
      <c r="KZ30" s="223"/>
      <c r="LA30" s="223"/>
      <c r="LB30" s="223"/>
      <c r="LC30" s="223"/>
      <c r="LD30" s="223"/>
      <c r="LE30" s="223"/>
      <c r="LF30" s="223"/>
      <c r="LG30" s="223"/>
      <c r="LH30" s="223"/>
      <c r="LI30" s="223"/>
      <c r="LJ30" s="223"/>
      <c r="LK30" s="223"/>
      <c r="LL30" s="223"/>
      <c r="LM30" s="223"/>
      <c r="LN30" s="223"/>
      <c r="LO30" s="223"/>
      <c r="LP30" s="223"/>
      <c r="LQ30" s="223"/>
      <c r="LR30" s="223"/>
      <c r="LS30" s="223"/>
      <c r="LT30" s="223"/>
      <c r="LU30" s="223"/>
      <c r="LV30" s="223"/>
      <c r="LW30" s="223"/>
      <c r="LX30" s="223"/>
      <c r="LY30" s="223"/>
      <c r="LZ30" s="223"/>
      <c r="MA30" s="223"/>
      <c r="MB30" s="223"/>
      <c r="MC30" s="223"/>
      <c r="MD30" s="223"/>
      <c r="ME30" s="223"/>
      <c r="MF30" s="223"/>
      <c r="MG30" s="223"/>
      <c r="MH30" s="223"/>
      <c r="MI30" s="223"/>
      <c r="MJ30" s="223"/>
      <c r="MK30" s="223"/>
      <c r="ML30" s="223"/>
      <c r="MM30" s="223"/>
      <c r="MN30" s="223"/>
      <c r="MO30" s="223"/>
      <c r="MP30" s="223"/>
      <c r="MQ30" s="223"/>
      <c r="MR30" s="223"/>
      <c r="MS30" s="223"/>
      <c r="MT30" s="223"/>
      <c r="MU30" s="223"/>
      <c r="MV30" s="223"/>
      <c r="MW30" s="223"/>
      <c r="MX30" s="223"/>
      <c r="MY30" s="223"/>
      <c r="MZ30" s="223"/>
      <c r="NA30" s="223"/>
      <c r="NB30" s="223"/>
      <c r="NC30" s="223"/>
      <c r="ND30" s="223"/>
      <c r="NE30" s="223"/>
      <c r="NF30" s="223"/>
      <c r="NG30" s="223"/>
      <c r="NH30" s="223"/>
      <c r="NI30" s="223"/>
      <c r="NJ30" s="223"/>
      <c r="NK30" s="223"/>
      <c r="NL30" s="223"/>
      <c r="NM30" s="223"/>
      <c r="NN30" s="223"/>
      <c r="NO30" s="223"/>
      <c r="NP30" s="223"/>
      <c r="NQ30" s="223"/>
      <c r="NR30" s="223"/>
      <c r="NS30" s="223"/>
      <c r="NT30" s="223"/>
      <c r="NU30" s="223"/>
      <c r="NV30" s="223"/>
      <c r="NW30" s="223"/>
      <c r="NX30" s="223"/>
      <c r="NY30" s="223"/>
      <c r="NZ30" s="223"/>
      <c r="OA30" s="223"/>
      <c r="OB30" s="223"/>
      <c r="OC30" s="223"/>
      <c r="OD30" s="223"/>
      <c r="OE30" s="223"/>
      <c r="OF30" s="223"/>
      <c r="OG30" s="223"/>
      <c r="OH30" s="223"/>
      <c r="OI30" s="223"/>
      <c r="OJ30" s="223"/>
      <c r="OK30" s="223"/>
      <c r="OL30" s="223"/>
      <c r="OM30" s="223"/>
      <c r="ON30" s="223"/>
      <c r="OO30" s="223"/>
      <c r="OP30" s="223"/>
      <c r="OQ30" s="223"/>
      <c r="OR30" s="223"/>
      <c r="OS30" s="223"/>
      <c r="OT30" s="223"/>
      <c r="OU30" s="223"/>
      <c r="OV30" s="223"/>
      <c r="OW30" s="223"/>
      <c r="OX30" s="223"/>
      <c r="OY30" s="223"/>
      <c r="OZ30" s="223"/>
      <c r="PA30" s="223"/>
      <c r="PB30" s="223"/>
      <c r="PC30" s="223"/>
      <c r="PD30" s="223"/>
      <c r="PE30" s="223"/>
      <c r="PF30" s="223"/>
      <c r="PG30" s="223"/>
      <c r="PH30" s="223"/>
      <c r="PI30" s="223"/>
      <c r="PJ30" s="223"/>
      <c r="PK30" s="223"/>
      <c r="PL30" s="223"/>
      <c r="PM30" s="223"/>
      <c r="PN30" s="223"/>
      <c r="PO30" s="223"/>
      <c r="PP30" s="223"/>
      <c r="PQ30" s="223"/>
      <c r="PR30" s="223"/>
      <c r="PS30" s="223"/>
      <c r="PT30" s="223"/>
      <c r="PU30" s="223"/>
      <c r="PV30" s="223"/>
      <c r="PW30" s="223"/>
      <c r="PX30" s="223"/>
      <c r="PY30" s="223"/>
      <c r="PZ30" s="223"/>
      <c r="QA30" s="223"/>
      <c r="QB30" s="223"/>
      <c r="QC30" s="223"/>
      <c r="QD30" s="223"/>
      <c r="QE30" s="223"/>
      <c r="QF30" s="223"/>
      <c r="QG30" s="223"/>
      <c r="QH30" s="223"/>
      <c r="QI30" s="223"/>
      <c r="QJ30" s="223"/>
      <c r="QK30" s="223"/>
      <c r="QL30" s="223"/>
      <c r="QM30" s="223"/>
      <c r="QN30" s="223"/>
      <c r="QO30" s="223"/>
      <c r="QP30" s="223"/>
      <c r="QQ30" s="223"/>
      <c r="QR30" s="223"/>
      <c r="QS30" s="223"/>
      <c r="QT30" s="223"/>
      <c r="QU30" s="223"/>
      <c r="QV30" s="223"/>
      <c r="QW30" s="223"/>
      <c r="QX30" s="223"/>
      <c r="QY30" s="223"/>
      <c r="QZ30" s="223"/>
      <c r="RA30" s="223"/>
      <c r="RB30" s="223"/>
      <c r="RC30" s="223"/>
      <c r="RD30" s="223"/>
      <c r="RE30" s="223"/>
      <c r="RF30" s="223"/>
      <c r="RG30" s="223"/>
      <c r="RH30" s="223"/>
      <c r="RI30" s="223"/>
      <c r="RJ30" s="223"/>
      <c r="RK30" s="223"/>
      <c r="RL30" s="223"/>
      <c r="RM30" s="223"/>
      <c r="RN30" s="223"/>
      <c r="RO30" s="223"/>
      <c r="RP30" s="223"/>
      <c r="RQ30" s="223"/>
      <c r="RR30" s="223"/>
      <c r="RS30" s="223"/>
      <c r="RT30" s="223"/>
      <c r="RU30" s="223"/>
      <c r="RV30" s="223"/>
      <c r="RW30" s="223"/>
      <c r="RX30" s="223"/>
      <c r="RY30" s="223"/>
      <c r="RZ30" s="223"/>
      <c r="SA30" s="223"/>
      <c r="SB30" s="223"/>
      <c r="SC30" s="223"/>
      <c r="SD30" s="223"/>
      <c r="SE30" s="223"/>
      <c r="SF30" s="223"/>
      <c r="SG30" s="223"/>
      <c r="SH30" s="223"/>
      <c r="SI30" s="223"/>
      <c r="SJ30" s="223"/>
      <c r="SK30" s="223"/>
      <c r="SL30" s="223"/>
      <c r="SM30" s="223"/>
      <c r="SN30" s="223"/>
      <c r="SO30" s="223"/>
      <c r="SP30" s="223"/>
      <c r="SQ30" s="223"/>
      <c r="SR30" s="223"/>
      <c r="SS30" s="223"/>
      <c r="ST30" s="223"/>
      <c r="SU30" s="223"/>
      <c r="SV30" s="223"/>
      <c r="SW30" s="223"/>
      <c r="SX30" s="223"/>
      <c r="SY30" s="223"/>
      <c r="SZ30" s="223"/>
      <c r="TA30" s="223"/>
      <c r="TB30" s="223"/>
      <c r="TC30" s="223"/>
      <c r="TD30" s="223"/>
      <c r="TE30" s="223"/>
      <c r="TF30" s="223"/>
      <c r="TG30" s="223"/>
      <c r="TH30" s="223"/>
      <c r="TI30" s="223"/>
      <c r="TJ30" s="223"/>
      <c r="TK30" s="223"/>
      <c r="TL30" s="223"/>
      <c r="TM30" s="223"/>
      <c r="TN30" s="223"/>
      <c r="TO30" s="223"/>
      <c r="TP30" s="223"/>
      <c r="TQ30" s="223"/>
      <c r="TR30" s="223"/>
      <c r="TS30" s="223"/>
      <c r="TT30" s="223"/>
      <c r="TU30" s="223"/>
      <c r="TV30" s="223"/>
      <c r="TW30" s="223"/>
      <c r="TX30" s="223"/>
      <c r="TY30" s="223"/>
      <c r="TZ30" s="223"/>
      <c r="UA30" s="223"/>
      <c r="UB30" s="223"/>
      <c r="UC30" s="223"/>
      <c r="UD30" s="223"/>
      <c r="UE30" s="223"/>
      <c r="UF30" s="223"/>
      <c r="UG30" s="223"/>
      <c r="UH30" s="223"/>
      <c r="UI30" s="223"/>
      <c r="UJ30" s="223"/>
      <c r="UK30" s="223"/>
      <c r="UL30" s="223"/>
      <c r="UM30" s="223"/>
      <c r="UN30" s="223"/>
      <c r="UO30" s="223"/>
      <c r="UP30" s="223"/>
      <c r="UQ30" s="223"/>
      <c r="UR30" s="223"/>
      <c r="US30" s="223"/>
      <c r="UT30" s="223"/>
      <c r="UU30" s="223"/>
      <c r="UV30" s="223"/>
      <c r="UW30" s="223"/>
      <c r="UX30" s="223"/>
      <c r="UY30" s="223"/>
      <c r="UZ30" s="223"/>
      <c r="VA30" s="223"/>
      <c r="VB30" s="223"/>
      <c r="VC30" s="223"/>
      <c r="VD30" s="223"/>
      <c r="VE30" s="223"/>
      <c r="VF30" s="223"/>
      <c r="VG30" s="223"/>
      <c r="VH30" s="223"/>
      <c r="VI30" s="223"/>
      <c r="VJ30" s="223"/>
      <c r="VK30" s="223"/>
      <c r="VL30" s="223"/>
      <c r="VM30" s="223"/>
      <c r="VN30" s="223"/>
      <c r="VO30" s="223"/>
      <c r="VP30" s="223"/>
      <c r="VQ30" s="223"/>
      <c r="VR30" s="223"/>
      <c r="VS30" s="223"/>
      <c r="VT30" s="223"/>
      <c r="VU30" s="223"/>
      <c r="VV30" s="223"/>
      <c r="VW30" s="223"/>
      <c r="VX30" s="223"/>
      <c r="VY30" s="223"/>
      <c r="VZ30" s="223"/>
      <c r="WA30" s="223"/>
      <c r="WB30" s="223"/>
      <c r="WC30" s="223"/>
      <c r="WD30" s="223"/>
      <c r="WE30" s="223"/>
      <c r="WF30" s="223"/>
      <c r="WG30" s="223"/>
      <c r="WH30" s="223"/>
      <c r="WI30" s="223"/>
      <c r="WJ30" s="223"/>
      <c r="WK30" s="223"/>
      <c r="WL30" s="223"/>
      <c r="WM30" s="223"/>
      <c r="WN30" s="223"/>
      <c r="WO30" s="223"/>
      <c r="WP30" s="223"/>
      <c r="WQ30" s="223"/>
      <c r="WR30" s="223"/>
      <c r="WS30" s="223"/>
      <c r="WT30" s="223"/>
      <c r="WU30" s="223"/>
      <c r="WV30" s="223"/>
      <c r="WW30" s="223"/>
      <c r="WX30" s="223"/>
      <c r="WY30" s="223"/>
      <c r="WZ30" s="223"/>
      <c r="XA30" s="223"/>
      <c r="XB30" s="223"/>
      <c r="XC30" s="223"/>
      <c r="XD30" s="223"/>
      <c r="XE30" s="223"/>
      <c r="XF30" s="223"/>
      <c r="XG30" s="223"/>
      <c r="XH30" s="223"/>
      <c r="XI30" s="223"/>
      <c r="XJ30" s="223"/>
      <c r="XK30" s="223"/>
      <c r="XL30" s="223"/>
      <c r="XM30" s="223"/>
      <c r="XN30" s="223"/>
      <c r="XO30" s="223"/>
      <c r="XP30" s="223"/>
      <c r="XQ30" s="223"/>
      <c r="XR30" s="223"/>
      <c r="XS30" s="223"/>
      <c r="XT30" s="223"/>
      <c r="XU30" s="223"/>
      <c r="XV30" s="223"/>
      <c r="XW30" s="223"/>
      <c r="XX30" s="223"/>
      <c r="XY30" s="223"/>
      <c r="XZ30" s="223"/>
      <c r="YA30" s="223"/>
      <c r="YB30" s="223"/>
      <c r="YC30" s="223"/>
      <c r="YD30" s="223"/>
      <c r="YE30" s="223"/>
      <c r="YF30" s="223"/>
      <c r="YG30" s="223"/>
      <c r="YH30" s="223"/>
      <c r="YI30" s="223"/>
      <c r="YJ30" s="223"/>
      <c r="YK30" s="223"/>
      <c r="YL30" s="223"/>
      <c r="YM30" s="223"/>
      <c r="YN30" s="223"/>
      <c r="YO30" s="223"/>
      <c r="YP30" s="223"/>
      <c r="YQ30" s="223"/>
      <c r="YR30" s="223"/>
      <c r="YS30" s="223"/>
      <c r="YT30" s="223"/>
      <c r="YU30" s="223"/>
      <c r="YV30" s="223"/>
      <c r="YW30" s="223"/>
      <c r="YX30" s="223"/>
      <c r="YY30" s="223"/>
      <c r="YZ30" s="223"/>
      <c r="ZA30" s="223"/>
      <c r="ZB30" s="223"/>
      <c r="ZC30" s="223"/>
      <c r="ZD30" s="223"/>
      <c r="ZE30" s="223"/>
      <c r="ZF30" s="223"/>
      <c r="ZG30" s="223"/>
      <c r="ZH30" s="223"/>
      <c r="ZI30" s="223"/>
      <c r="ZJ30" s="223"/>
      <c r="ZK30" s="223"/>
      <c r="ZL30" s="223"/>
      <c r="ZM30" s="223"/>
      <c r="ZN30" s="223"/>
      <c r="ZO30" s="223"/>
      <c r="ZP30" s="223"/>
      <c r="ZQ30" s="223"/>
      <c r="ZR30" s="223"/>
      <c r="ZS30" s="223"/>
      <c r="ZT30" s="223"/>
      <c r="ZU30" s="223"/>
      <c r="ZV30" s="223"/>
      <c r="ZW30" s="223"/>
      <c r="ZX30" s="223"/>
      <c r="ZY30" s="223"/>
      <c r="ZZ30" s="223"/>
      <c r="AAA30" s="223"/>
      <c r="AAB30" s="223"/>
      <c r="AAC30" s="223"/>
      <c r="AAD30" s="223"/>
      <c r="AAE30" s="223"/>
      <c r="AAF30" s="223"/>
      <c r="AAG30" s="223"/>
      <c r="AAH30" s="223"/>
      <c r="AAI30" s="223"/>
      <c r="AAJ30" s="223"/>
      <c r="AAK30" s="223"/>
      <c r="AAL30" s="223"/>
      <c r="AAM30" s="223"/>
      <c r="AAN30" s="223"/>
      <c r="AAO30" s="223"/>
      <c r="AAP30" s="223"/>
      <c r="AAQ30" s="223"/>
      <c r="AAR30" s="223"/>
      <c r="AAS30" s="223"/>
      <c r="AAT30" s="223"/>
      <c r="AAU30" s="223"/>
      <c r="AAV30" s="223"/>
      <c r="AAW30" s="223"/>
      <c r="AAX30" s="223"/>
      <c r="AAY30" s="223"/>
      <c r="AAZ30" s="223"/>
      <c r="ABA30" s="223"/>
      <c r="ABB30" s="223"/>
      <c r="ABC30" s="223"/>
      <c r="ABD30" s="223"/>
      <c r="ABE30" s="223"/>
      <c r="ABF30" s="223"/>
      <c r="ABG30" s="223"/>
      <c r="ABH30" s="223"/>
      <c r="ABI30" s="223"/>
      <c r="ABJ30" s="223"/>
      <c r="ABK30" s="223"/>
      <c r="ABL30" s="223"/>
      <c r="ABM30" s="223"/>
      <c r="ABN30" s="223"/>
      <c r="ABO30" s="223"/>
      <c r="ABP30" s="223"/>
      <c r="ABQ30" s="223"/>
      <c r="ABR30" s="223"/>
      <c r="ABS30" s="223"/>
      <c r="ABT30" s="223"/>
      <c r="ABU30" s="223"/>
      <c r="ABV30" s="223"/>
      <c r="ABW30" s="223"/>
      <c r="ABX30" s="223"/>
      <c r="ABY30" s="223"/>
      <c r="ABZ30" s="223"/>
      <c r="ACA30" s="223"/>
      <c r="ACB30" s="223"/>
      <c r="ACC30" s="223"/>
      <c r="ACD30" s="223"/>
      <c r="ACE30" s="223"/>
      <c r="ACF30" s="223"/>
      <c r="ACG30" s="223"/>
      <c r="ACH30" s="223"/>
      <c r="ACI30" s="223"/>
      <c r="ACJ30" s="223"/>
      <c r="ACK30" s="223"/>
      <c r="ACL30" s="223"/>
      <c r="ACM30" s="223"/>
      <c r="ACN30" s="223"/>
      <c r="ACO30" s="223"/>
      <c r="ACP30" s="223"/>
      <c r="ACQ30" s="223"/>
      <c r="ACR30" s="223"/>
      <c r="ACS30" s="223"/>
      <c r="ACT30" s="223"/>
      <c r="ACU30" s="223"/>
      <c r="ACV30" s="223"/>
      <c r="ACW30" s="223"/>
      <c r="ACX30" s="223"/>
      <c r="ACY30" s="223"/>
      <c r="ACZ30" s="223"/>
      <c r="ADA30" s="223"/>
      <c r="ADB30" s="223"/>
      <c r="ADC30" s="223"/>
      <c r="ADD30" s="223"/>
      <c r="ADE30" s="223"/>
      <c r="ADF30" s="223"/>
      <c r="ADG30" s="223"/>
      <c r="ADH30" s="223"/>
      <c r="ADI30" s="223"/>
      <c r="ADJ30" s="223"/>
      <c r="ADK30" s="223"/>
      <c r="ADL30" s="223"/>
      <c r="ADM30" s="223"/>
      <c r="ADN30" s="223"/>
      <c r="ADO30" s="223"/>
      <c r="ADP30" s="223"/>
      <c r="ADQ30" s="223"/>
      <c r="ADR30" s="223"/>
      <c r="ADS30" s="223"/>
      <c r="ADT30" s="223"/>
      <c r="ADU30" s="223"/>
      <c r="ADV30" s="223"/>
      <c r="ADW30" s="223"/>
      <c r="ADX30" s="223"/>
      <c r="ADY30" s="223"/>
      <c r="ADZ30" s="223"/>
      <c r="AEA30" s="223"/>
      <c r="AEB30" s="223"/>
      <c r="AEC30" s="223"/>
      <c r="AED30" s="223"/>
      <c r="AEE30" s="223"/>
      <c r="AEF30" s="223"/>
      <c r="AEG30" s="223"/>
      <c r="AEH30" s="223"/>
      <c r="AEI30" s="223"/>
      <c r="AEJ30" s="223"/>
      <c r="AEK30" s="223"/>
      <c r="AEL30" s="223"/>
      <c r="AEM30" s="223"/>
      <c r="AEN30" s="223"/>
      <c r="AEO30" s="223"/>
      <c r="AEP30" s="223"/>
      <c r="AEQ30" s="223"/>
      <c r="AER30" s="223"/>
      <c r="AES30" s="223"/>
      <c r="AET30" s="223"/>
      <c r="AEU30" s="223"/>
      <c r="AEV30" s="223"/>
      <c r="AEW30" s="223"/>
      <c r="AEX30" s="223"/>
      <c r="AEY30" s="223"/>
      <c r="AEZ30" s="223"/>
      <c r="AFA30" s="223"/>
      <c r="AFB30" s="223"/>
      <c r="AFC30" s="223"/>
      <c r="AFD30" s="223"/>
      <c r="AFE30" s="223"/>
      <c r="AFF30" s="223"/>
      <c r="AFG30" s="223"/>
      <c r="AFH30" s="223"/>
      <c r="AFI30" s="223"/>
      <c r="AFJ30" s="223"/>
      <c r="AFK30" s="223"/>
      <c r="AFL30" s="223"/>
      <c r="AFM30" s="223"/>
      <c r="AFN30" s="223"/>
      <c r="AFO30" s="223"/>
      <c r="AFP30" s="223"/>
      <c r="AFQ30" s="223"/>
      <c r="AFR30" s="223"/>
      <c r="AFS30" s="223"/>
      <c r="AFT30" s="223"/>
      <c r="AFU30" s="223"/>
      <c r="AFV30" s="223"/>
      <c r="AFW30" s="223"/>
      <c r="AFX30" s="223"/>
      <c r="AFY30" s="223"/>
      <c r="AFZ30" s="223"/>
      <c r="AGA30" s="223"/>
      <c r="AGB30" s="223"/>
      <c r="AGC30" s="223"/>
      <c r="AGD30" s="223"/>
      <c r="AGE30" s="223"/>
      <c r="AGF30" s="223"/>
      <c r="AGG30" s="223"/>
      <c r="AGH30" s="223"/>
      <c r="AGI30" s="223"/>
      <c r="AGJ30" s="223"/>
      <c r="AGK30" s="223"/>
      <c r="AGL30" s="223"/>
      <c r="AGM30" s="223"/>
      <c r="AGN30" s="223"/>
      <c r="AGO30" s="223"/>
      <c r="AGP30" s="223"/>
      <c r="AGQ30" s="223"/>
      <c r="AGR30" s="223"/>
      <c r="AGS30" s="223"/>
      <c r="AGT30" s="223"/>
      <c r="AGU30" s="223"/>
      <c r="AGV30" s="223"/>
      <c r="AGW30" s="223"/>
      <c r="AGX30" s="223"/>
      <c r="AGY30" s="223"/>
      <c r="AGZ30" s="223"/>
      <c r="AHA30" s="223"/>
      <c r="AHB30" s="223"/>
      <c r="AHC30" s="223"/>
      <c r="AHD30" s="223"/>
      <c r="AHE30" s="223"/>
      <c r="AHF30" s="223"/>
      <c r="AHG30" s="223"/>
      <c r="AHH30" s="223"/>
      <c r="AHI30" s="223"/>
      <c r="AHJ30" s="223"/>
      <c r="AHK30" s="223"/>
      <c r="AHL30" s="223"/>
      <c r="AHM30" s="223"/>
      <c r="AHN30" s="223"/>
      <c r="AHO30" s="223"/>
      <c r="AHP30" s="223"/>
      <c r="AHQ30" s="223"/>
      <c r="AHR30" s="223"/>
      <c r="AHS30" s="223"/>
      <c r="AHT30" s="223"/>
      <c r="AHU30" s="223"/>
      <c r="AHV30" s="223"/>
      <c r="AHW30" s="223"/>
      <c r="AHX30" s="223"/>
      <c r="AHY30" s="223"/>
      <c r="AHZ30" s="223"/>
      <c r="AIA30" s="223"/>
      <c r="AIB30" s="223"/>
      <c r="AIC30" s="223"/>
      <c r="AID30" s="223"/>
      <c r="AIE30" s="223"/>
      <c r="AIF30" s="223"/>
      <c r="AIG30" s="223"/>
      <c r="AIH30" s="223"/>
      <c r="AII30" s="223"/>
      <c r="AIJ30" s="223"/>
      <c r="AIK30" s="223"/>
      <c r="AIL30" s="223"/>
      <c r="AIM30" s="223"/>
      <c r="AIN30" s="223"/>
      <c r="AIO30" s="223"/>
      <c r="AIP30" s="223"/>
      <c r="AIQ30" s="223"/>
      <c r="AIR30" s="223"/>
      <c r="AIS30" s="223"/>
      <c r="AIT30" s="223"/>
      <c r="AIU30" s="223"/>
      <c r="AIV30" s="223"/>
      <c r="AIW30" s="223"/>
      <c r="AIX30" s="223"/>
      <c r="AIY30" s="223"/>
      <c r="AIZ30" s="223"/>
      <c r="AJA30" s="223"/>
      <c r="AJB30" s="223"/>
      <c r="AJC30" s="223"/>
      <c r="AJD30" s="223"/>
      <c r="AJE30" s="223"/>
      <c r="AJF30" s="223"/>
      <c r="AJG30" s="223"/>
      <c r="AJH30" s="223"/>
      <c r="AJI30" s="223"/>
      <c r="AJJ30" s="223"/>
      <c r="AJK30" s="223"/>
      <c r="AJL30" s="223"/>
      <c r="AJM30" s="223"/>
      <c r="AJN30" s="223"/>
      <c r="AJO30" s="223"/>
      <c r="AJP30" s="223"/>
      <c r="AJQ30" s="223"/>
      <c r="AJR30" s="223"/>
      <c r="AJS30" s="223"/>
      <c r="AJT30" s="223"/>
      <c r="AJU30" s="223"/>
      <c r="AJV30" s="223"/>
      <c r="AJW30" s="223"/>
      <c r="AJX30" s="223"/>
      <c r="AJY30" s="223"/>
      <c r="AJZ30" s="223"/>
      <c r="AKA30" s="223"/>
      <c r="AKB30" s="223"/>
      <c r="AKC30" s="223"/>
      <c r="AKD30" s="223"/>
      <c r="AKE30" s="223"/>
      <c r="AKF30" s="223"/>
      <c r="AKG30" s="223"/>
      <c r="AKH30" s="223"/>
      <c r="AKI30" s="223"/>
      <c r="AKJ30" s="223"/>
      <c r="AKK30" s="223"/>
      <c r="AKL30" s="223"/>
      <c r="AKM30" s="223"/>
      <c r="AKN30" s="223"/>
      <c r="AKO30" s="223"/>
      <c r="AKP30" s="223"/>
      <c r="AKQ30" s="223"/>
      <c r="AKR30" s="223"/>
      <c r="AKS30" s="223"/>
      <c r="AKT30" s="223"/>
      <c r="AKU30" s="223"/>
      <c r="AKV30" s="223"/>
      <c r="AKW30" s="223"/>
      <c r="AKX30" s="223"/>
      <c r="AKY30" s="223"/>
      <c r="AKZ30" s="223"/>
      <c r="ALA30" s="223"/>
      <c r="ALB30" s="223"/>
      <c r="ALC30" s="223"/>
      <c r="ALD30" s="223"/>
      <c r="ALE30" s="223"/>
      <c r="ALF30" s="223"/>
      <c r="ALG30" s="223"/>
      <c r="ALH30" s="223"/>
      <c r="ALI30" s="223"/>
      <c r="ALJ30" s="223"/>
      <c r="ALK30" s="223"/>
      <c r="ALL30" s="223"/>
      <c r="ALM30" s="223"/>
      <c r="ALN30" s="223"/>
      <c r="ALO30" s="223"/>
      <c r="ALP30" s="223"/>
      <c r="ALQ30" s="223"/>
      <c r="ALR30" s="223"/>
      <c r="ALS30" s="223"/>
      <c r="ALT30" s="223"/>
      <c r="ALU30" s="223"/>
      <c r="ALV30" s="223"/>
      <c r="ALW30" s="223"/>
      <c r="ALX30" s="223"/>
      <c r="ALY30" s="223"/>
      <c r="ALZ30" s="223"/>
      <c r="AMA30" s="223"/>
      <c r="AMB30" s="223"/>
      <c r="AMC30" s="223"/>
      <c r="AMD30" s="223"/>
      <c r="AME30" s="223"/>
      <c r="AMF30" s="223"/>
      <c r="AMG30" s="223"/>
      <c r="AMH30" s="223"/>
      <c r="AMI30" s="223"/>
      <c r="AMJ30" s="223"/>
    </row>
    <row r="31" spans="1:1024" s="104" customFormat="1" ht="40.15" customHeight="1">
      <c r="A31" s="451"/>
      <c r="B31" s="441"/>
      <c r="C31" s="390"/>
      <c r="D31" s="410"/>
      <c r="E31" s="411"/>
      <c r="F31" s="496"/>
      <c r="G31" s="499"/>
      <c r="H31" s="411"/>
      <c r="I31" s="411"/>
      <c r="J31" s="411"/>
      <c r="K31" s="411"/>
      <c r="L31" s="411"/>
      <c r="M31" s="496"/>
      <c r="N31" s="365"/>
      <c r="O31" s="365"/>
      <c r="P31" s="499"/>
      <c r="Q31" s="298" t="s">
        <v>79</v>
      </c>
      <c r="R31" s="298" t="s">
        <v>43</v>
      </c>
      <c r="S31" s="434"/>
      <c r="T31" s="499"/>
      <c r="U31" s="298"/>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c r="BQ31" s="223"/>
      <c r="BR31" s="223"/>
      <c r="BS31" s="223"/>
      <c r="BT31" s="223"/>
      <c r="BU31" s="223"/>
      <c r="BV31" s="223"/>
      <c r="BW31" s="223"/>
      <c r="BX31" s="223"/>
      <c r="BY31" s="223"/>
      <c r="BZ31" s="223"/>
      <c r="CA31" s="223"/>
      <c r="CB31" s="223"/>
      <c r="CC31" s="223"/>
      <c r="CD31" s="223"/>
      <c r="CE31" s="223"/>
      <c r="CF31" s="223"/>
      <c r="CG31" s="223"/>
      <c r="CH31" s="223"/>
      <c r="CI31" s="223"/>
      <c r="CJ31" s="223"/>
      <c r="CK31" s="223"/>
      <c r="CL31" s="223"/>
      <c r="CM31" s="223"/>
      <c r="CN31" s="223"/>
      <c r="CO31" s="223"/>
      <c r="CP31" s="223"/>
      <c r="CQ31" s="223"/>
      <c r="CR31" s="223"/>
      <c r="CS31" s="223"/>
      <c r="CT31" s="223"/>
      <c r="CU31" s="223"/>
      <c r="CV31" s="223"/>
      <c r="CW31" s="223"/>
      <c r="CX31" s="223"/>
      <c r="CY31" s="223"/>
      <c r="CZ31" s="223"/>
      <c r="DA31" s="223"/>
      <c r="DB31" s="223"/>
      <c r="DC31" s="223"/>
      <c r="DD31" s="223"/>
      <c r="DE31" s="223"/>
      <c r="DF31" s="223"/>
      <c r="DG31" s="223"/>
      <c r="DH31" s="223"/>
      <c r="DI31" s="223"/>
      <c r="DJ31" s="223"/>
      <c r="DK31" s="223"/>
      <c r="DL31" s="223"/>
      <c r="DM31" s="223"/>
      <c r="DN31" s="223"/>
      <c r="DO31" s="223"/>
      <c r="DP31" s="223"/>
      <c r="DQ31" s="223"/>
      <c r="DR31" s="223"/>
      <c r="DS31" s="223"/>
      <c r="DT31" s="223"/>
      <c r="DU31" s="223"/>
      <c r="DV31" s="223"/>
      <c r="DW31" s="223"/>
      <c r="DX31" s="223"/>
      <c r="DY31" s="223"/>
      <c r="DZ31" s="223"/>
      <c r="EA31" s="223"/>
      <c r="EB31" s="223"/>
      <c r="EC31" s="223"/>
      <c r="ED31" s="223"/>
      <c r="EE31" s="223"/>
      <c r="EF31" s="223"/>
      <c r="EG31" s="223"/>
      <c r="EH31" s="223"/>
      <c r="EI31" s="223"/>
      <c r="EJ31" s="223"/>
      <c r="EK31" s="223"/>
      <c r="EL31" s="223"/>
      <c r="EM31" s="223"/>
      <c r="EN31" s="223"/>
      <c r="EO31" s="223"/>
      <c r="EP31" s="223"/>
      <c r="EQ31" s="223"/>
      <c r="ER31" s="223"/>
      <c r="ES31" s="223"/>
      <c r="ET31" s="223"/>
      <c r="EU31" s="223"/>
      <c r="EV31" s="223"/>
      <c r="EW31" s="223"/>
      <c r="EX31" s="223"/>
      <c r="EY31" s="223"/>
      <c r="EZ31" s="223"/>
      <c r="FA31" s="223"/>
      <c r="FB31" s="223"/>
      <c r="FC31" s="223"/>
      <c r="FD31" s="223"/>
      <c r="FE31" s="223"/>
      <c r="FF31" s="223"/>
      <c r="FG31" s="223"/>
      <c r="FH31" s="223"/>
      <c r="FI31" s="223"/>
      <c r="FJ31" s="223"/>
      <c r="FK31" s="223"/>
      <c r="FL31" s="223"/>
      <c r="FM31" s="223"/>
      <c r="FN31" s="223"/>
      <c r="FO31" s="223"/>
      <c r="FP31" s="223"/>
      <c r="FQ31" s="223"/>
      <c r="FR31" s="223"/>
      <c r="FS31" s="223"/>
      <c r="FT31" s="223"/>
      <c r="FU31" s="223"/>
      <c r="FV31" s="223"/>
      <c r="FW31" s="223"/>
      <c r="FX31" s="223"/>
      <c r="FY31" s="223"/>
      <c r="FZ31" s="223"/>
      <c r="GA31" s="223"/>
      <c r="GB31" s="223"/>
      <c r="GC31" s="223"/>
      <c r="GD31" s="223"/>
      <c r="GE31" s="223"/>
      <c r="GF31" s="223"/>
      <c r="GG31" s="223"/>
      <c r="GH31" s="223"/>
      <c r="GI31" s="223"/>
      <c r="GJ31" s="223"/>
      <c r="GK31" s="223"/>
      <c r="GL31" s="223"/>
      <c r="GM31" s="223"/>
      <c r="GN31" s="223"/>
      <c r="GO31" s="223"/>
      <c r="GP31" s="223"/>
      <c r="GQ31" s="223"/>
      <c r="GR31" s="223"/>
      <c r="GS31" s="223"/>
      <c r="GT31" s="223"/>
      <c r="GU31" s="223"/>
      <c r="GV31" s="223"/>
      <c r="GW31" s="223"/>
      <c r="GX31" s="223"/>
      <c r="GY31" s="223"/>
      <c r="GZ31" s="223"/>
      <c r="HA31" s="223"/>
      <c r="HB31" s="223"/>
      <c r="HC31" s="223"/>
      <c r="HD31" s="223"/>
      <c r="HE31" s="223"/>
      <c r="HF31" s="223"/>
      <c r="HG31" s="223"/>
      <c r="HH31" s="223"/>
      <c r="HI31" s="223"/>
      <c r="HJ31" s="223"/>
      <c r="HK31" s="223"/>
      <c r="HL31" s="223"/>
      <c r="HM31" s="223"/>
      <c r="HN31" s="223"/>
      <c r="HO31" s="223"/>
      <c r="HP31" s="223"/>
      <c r="HQ31" s="223"/>
      <c r="HR31" s="223"/>
      <c r="HS31" s="223"/>
      <c r="HT31" s="223"/>
      <c r="HU31" s="223"/>
      <c r="HV31" s="223"/>
      <c r="HW31" s="223"/>
      <c r="HX31" s="223"/>
      <c r="HY31" s="223"/>
      <c r="HZ31" s="223"/>
      <c r="IA31" s="223"/>
      <c r="IB31" s="223"/>
      <c r="IC31" s="223"/>
      <c r="ID31" s="223"/>
      <c r="IE31" s="223"/>
      <c r="IF31" s="223"/>
      <c r="IG31" s="223"/>
      <c r="IH31" s="223"/>
      <c r="II31" s="223"/>
      <c r="IJ31" s="223"/>
      <c r="IK31" s="223"/>
      <c r="IL31" s="223"/>
      <c r="IM31" s="223"/>
      <c r="IN31" s="223"/>
      <c r="IO31" s="223"/>
      <c r="IP31" s="223"/>
      <c r="IQ31" s="223"/>
      <c r="IR31" s="223"/>
      <c r="IS31" s="223"/>
      <c r="IT31" s="223"/>
      <c r="IU31" s="223"/>
      <c r="IV31" s="223"/>
      <c r="IW31" s="223"/>
      <c r="IX31" s="223"/>
      <c r="IY31" s="223"/>
      <c r="IZ31" s="223"/>
      <c r="JA31" s="223"/>
      <c r="JB31" s="223"/>
      <c r="JC31" s="223"/>
      <c r="JD31" s="223"/>
      <c r="JE31" s="223"/>
      <c r="JF31" s="223"/>
      <c r="JG31" s="223"/>
      <c r="JH31" s="223"/>
      <c r="JI31" s="223"/>
      <c r="JJ31" s="223"/>
      <c r="JK31" s="223"/>
      <c r="JL31" s="223"/>
      <c r="JM31" s="223"/>
      <c r="JN31" s="223"/>
      <c r="JO31" s="223"/>
      <c r="JP31" s="223"/>
      <c r="JQ31" s="223"/>
      <c r="JR31" s="223"/>
      <c r="JS31" s="223"/>
      <c r="JT31" s="223"/>
      <c r="JU31" s="223"/>
      <c r="JV31" s="223"/>
      <c r="JW31" s="223"/>
      <c r="JX31" s="223"/>
      <c r="JY31" s="223"/>
      <c r="JZ31" s="223"/>
      <c r="KA31" s="223"/>
      <c r="KB31" s="223"/>
      <c r="KC31" s="223"/>
      <c r="KD31" s="223"/>
      <c r="KE31" s="223"/>
      <c r="KF31" s="223"/>
      <c r="KG31" s="223"/>
      <c r="KH31" s="223"/>
      <c r="KI31" s="223"/>
      <c r="KJ31" s="223"/>
      <c r="KK31" s="223"/>
      <c r="KL31" s="223"/>
      <c r="KM31" s="223"/>
      <c r="KN31" s="223"/>
      <c r="KO31" s="223"/>
      <c r="KP31" s="223"/>
      <c r="KQ31" s="223"/>
      <c r="KR31" s="223"/>
      <c r="KS31" s="223"/>
      <c r="KT31" s="223"/>
      <c r="KU31" s="223"/>
      <c r="KV31" s="223"/>
      <c r="KW31" s="223"/>
      <c r="KX31" s="223"/>
      <c r="KY31" s="223"/>
      <c r="KZ31" s="223"/>
      <c r="LA31" s="223"/>
      <c r="LB31" s="223"/>
      <c r="LC31" s="223"/>
      <c r="LD31" s="223"/>
      <c r="LE31" s="223"/>
      <c r="LF31" s="223"/>
      <c r="LG31" s="223"/>
      <c r="LH31" s="223"/>
      <c r="LI31" s="223"/>
      <c r="LJ31" s="223"/>
      <c r="LK31" s="223"/>
      <c r="LL31" s="223"/>
      <c r="LM31" s="223"/>
      <c r="LN31" s="223"/>
      <c r="LO31" s="223"/>
      <c r="LP31" s="223"/>
      <c r="LQ31" s="223"/>
      <c r="LR31" s="223"/>
      <c r="LS31" s="223"/>
      <c r="LT31" s="223"/>
      <c r="LU31" s="223"/>
      <c r="LV31" s="223"/>
      <c r="LW31" s="223"/>
      <c r="LX31" s="223"/>
      <c r="LY31" s="223"/>
      <c r="LZ31" s="223"/>
      <c r="MA31" s="223"/>
      <c r="MB31" s="223"/>
      <c r="MC31" s="223"/>
      <c r="MD31" s="223"/>
      <c r="ME31" s="223"/>
      <c r="MF31" s="223"/>
      <c r="MG31" s="223"/>
      <c r="MH31" s="223"/>
      <c r="MI31" s="223"/>
      <c r="MJ31" s="223"/>
      <c r="MK31" s="223"/>
      <c r="ML31" s="223"/>
      <c r="MM31" s="223"/>
      <c r="MN31" s="223"/>
      <c r="MO31" s="223"/>
      <c r="MP31" s="223"/>
      <c r="MQ31" s="223"/>
      <c r="MR31" s="223"/>
      <c r="MS31" s="223"/>
      <c r="MT31" s="223"/>
      <c r="MU31" s="223"/>
      <c r="MV31" s="223"/>
      <c r="MW31" s="223"/>
      <c r="MX31" s="223"/>
      <c r="MY31" s="223"/>
      <c r="MZ31" s="223"/>
      <c r="NA31" s="223"/>
      <c r="NB31" s="223"/>
      <c r="NC31" s="223"/>
      <c r="ND31" s="223"/>
      <c r="NE31" s="223"/>
      <c r="NF31" s="223"/>
      <c r="NG31" s="223"/>
      <c r="NH31" s="223"/>
      <c r="NI31" s="223"/>
      <c r="NJ31" s="223"/>
      <c r="NK31" s="223"/>
      <c r="NL31" s="223"/>
      <c r="NM31" s="223"/>
      <c r="NN31" s="223"/>
      <c r="NO31" s="223"/>
      <c r="NP31" s="223"/>
      <c r="NQ31" s="223"/>
      <c r="NR31" s="223"/>
      <c r="NS31" s="223"/>
      <c r="NT31" s="223"/>
      <c r="NU31" s="223"/>
      <c r="NV31" s="223"/>
      <c r="NW31" s="223"/>
      <c r="NX31" s="223"/>
      <c r="NY31" s="223"/>
      <c r="NZ31" s="223"/>
      <c r="OA31" s="223"/>
      <c r="OB31" s="223"/>
      <c r="OC31" s="223"/>
      <c r="OD31" s="223"/>
      <c r="OE31" s="223"/>
      <c r="OF31" s="223"/>
      <c r="OG31" s="223"/>
      <c r="OH31" s="223"/>
      <c r="OI31" s="223"/>
      <c r="OJ31" s="223"/>
      <c r="OK31" s="223"/>
      <c r="OL31" s="223"/>
      <c r="OM31" s="223"/>
      <c r="ON31" s="223"/>
      <c r="OO31" s="223"/>
      <c r="OP31" s="223"/>
      <c r="OQ31" s="223"/>
      <c r="OR31" s="223"/>
      <c r="OS31" s="223"/>
      <c r="OT31" s="223"/>
      <c r="OU31" s="223"/>
      <c r="OV31" s="223"/>
      <c r="OW31" s="223"/>
      <c r="OX31" s="223"/>
      <c r="OY31" s="223"/>
      <c r="OZ31" s="223"/>
      <c r="PA31" s="223"/>
      <c r="PB31" s="223"/>
      <c r="PC31" s="223"/>
      <c r="PD31" s="223"/>
      <c r="PE31" s="223"/>
      <c r="PF31" s="223"/>
      <c r="PG31" s="223"/>
      <c r="PH31" s="223"/>
      <c r="PI31" s="223"/>
      <c r="PJ31" s="223"/>
      <c r="PK31" s="223"/>
      <c r="PL31" s="223"/>
      <c r="PM31" s="223"/>
      <c r="PN31" s="223"/>
      <c r="PO31" s="223"/>
      <c r="PP31" s="223"/>
      <c r="PQ31" s="223"/>
      <c r="PR31" s="223"/>
      <c r="PS31" s="223"/>
      <c r="PT31" s="223"/>
      <c r="PU31" s="223"/>
      <c r="PV31" s="223"/>
      <c r="PW31" s="223"/>
      <c r="PX31" s="223"/>
      <c r="PY31" s="223"/>
      <c r="PZ31" s="223"/>
      <c r="QA31" s="223"/>
      <c r="QB31" s="223"/>
      <c r="QC31" s="223"/>
      <c r="QD31" s="223"/>
      <c r="QE31" s="223"/>
      <c r="QF31" s="223"/>
      <c r="QG31" s="223"/>
      <c r="QH31" s="223"/>
      <c r="QI31" s="223"/>
      <c r="QJ31" s="223"/>
      <c r="QK31" s="223"/>
      <c r="QL31" s="223"/>
      <c r="QM31" s="223"/>
      <c r="QN31" s="223"/>
      <c r="QO31" s="223"/>
      <c r="QP31" s="223"/>
      <c r="QQ31" s="223"/>
      <c r="QR31" s="223"/>
      <c r="QS31" s="223"/>
      <c r="QT31" s="223"/>
      <c r="QU31" s="223"/>
      <c r="QV31" s="223"/>
      <c r="QW31" s="223"/>
      <c r="QX31" s="223"/>
      <c r="QY31" s="223"/>
      <c r="QZ31" s="223"/>
      <c r="RA31" s="223"/>
      <c r="RB31" s="223"/>
      <c r="RC31" s="223"/>
      <c r="RD31" s="223"/>
      <c r="RE31" s="223"/>
      <c r="RF31" s="223"/>
      <c r="RG31" s="223"/>
      <c r="RH31" s="223"/>
      <c r="RI31" s="223"/>
      <c r="RJ31" s="223"/>
      <c r="RK31" s="223"/>
      <c r="RL31" s="223"/>
      <c r="RM31" s="223"/>
      <c r="RN31" s="223"/>
      <c r="RO31" s="223"/>
      <c r="RP31" s="223"/>
      <c r="RQ31" s="223"/>
      <c r="RR31" s="223"/>
      <c r="RS31" s="223"/>
      <c r="RT31" s="223"/>
      <c r="RU31" s="223"/>
      <c r="RV31" s="223"/>
      <c r="RW31" s="223"/>
      <c r="RX31" s="223"/>
      <c r="RY31" s="223"/>
      <c r="RZ31" s="223"/>
      <c r="SA31" s="223"/>
      <c r="SB31" s="223"/>
      <c r="SC31" s="223"/>
      <c r="SD31" s="223"/>
      <c r="SE31" s="223"/>
      <c r="SF31" s="223"/>
      <c r="SG31" s="223"/>
      <c r="SH31" s="223"/>
      <c r="SI31" s="223"/>
      <c r="SJ31" s="223"/>
      <c r="SK31" s="223"/>
      <c r="SL31" s="223"/>
      <c r="SM31" s="223"/>
      <c r="SN31" s="223"/>
      <c r="SO31" s="223"/>
      <c r="SP31" s="223"/>
      <c r="SQ31" s="223"/>
      <c r="SR31" s="223"/>
      <c r="SS31" s="223"/>
      <c r="ST31" s="223"/>
      <c r="SU31" s="223"/>
      <c r="SV31" s="223"/>
      <c r="SW31" s="223"/>
      <c r="SX31" s="223"/>
      <c r="SY31" s="223"/>
      <c r="SZ31" s="223"/>
      <c r="TA31" s="223"/>
      <c r="TB31" s="223"/>
      <c r="TC31" s="223"/>
      <c r="TD31" s="223"/>
      <c r="TE31" s="223"/>
      <c r="TF31" s="223"/>
      <c r="TG31" s="223"/>
      <c r="TH31" s="223"/>
      <c r="TI31" s="223"/>
      <c r="TJ31" s="223"/>
      <c r="TK31" s="223"/>
      <c r="TL31" s="223"/>
      <c r="TM31" s="223"/>
      <c r="TN31" s="223"/>
      <c r="TO31" s="223"/>
      <c r="TP31" s="223"/>
      <c r="TQ31" s="223"/>
      <c r="TR31" s="223"/>
      <c r="TS31" s="223"/>
      <c r="TT31" s="223"/>
      <c r="TU31" s="223"/>
      <c r="TV31" s="223"/>
      <c r="TW31" s="223"/>
      <c r="TX31" s="223"/>
      <c r="TY31" s="223"/>
      <c r="TZ31" s="223"/>
      <c r="UA31" s="223"/>
      <c r="UB31" s="223"/>
      <c r="UC31" s="223"/>
      <c r="UD31" s="223"/>
      <c r="UE31" s="223"/>
      <c r="UF31" s="223"/>
      <c r="UG31" s="223"/>
      <c r="UH31" s="223"/>
      <c r="UI31" s="223"/>
      <c r="UJ31" s="223"/>
      <c r="UK31" s="223"/>
      <c r="UL31" s="223"/>
      <c r="UM31" s="223"/>
      <c r="UN31" s="223"/>
      <c r="UO31" s="223"/>
      <c r="UP31" s="223"/>
      <c r="UQ31" s="223"/>
      <c r="UR31" s="223"/>
      <c r="US31" s="223"/>
      <c r="UT31" s="223"/>
      <c r="UU31" s="223"/>
      <c r="UV31" s="223"/>
      <c r="UW31" s="223"/>
      <c r="UX31" s="223"/>
      <c r="UY31" s="223"/>
      <c r="UZ31" s="223"/>
      <c r="VA31" s="223"/>
      <c r="VB31" s="223"/>
      <c r="VC31" s="223"/>
      <c r="VD31" s="223"/>
      <c r="VE31" s="223"/>
      <c r="VF31" s="223"/>
      <c r="VG31" s="223"/>
      <c r="VH31" s="223"/>
      <c r="VI31" s="223"/>
      <c r="VJ31" s="223"/>
      <c r="VK31" s="223"/>
      <c r="VL31" s="223"/>
      <c r="VM31" s="223"/>
      <c r="VN31" s="223"/>
      <c r="VO31" s="223"/>
      <c r="VP31" s="223"/>
      <c r="VQ31" s="223"/>
      <c r="VR31" s="223"/>
      <c r="VS31" s="223"/>
      <c r="VT31" s="223"/>
      <c r="VU31" s="223"/>
      <c r="VV31" s="223"/>
      <c r="VW31" s="223"/>
      <c r="VX31" s="223"/>
      <c r="VY31" s="223"/>
      <c r="VZ31" s="223"/>
      <c r="WA31" s="223"/>
      <c r="WB31" s="223"/>
      <c r="WC31" s="223"/>
      <c r="WD31" s="223"/>
      <c r="WE31" s="223"/>
      <c r="WF31" s="223"/>
      <c r="WG31" s="223"/>
      <c r="WH31" s="223"/>
      <c r="WI31" s="223"/>
      <c r="WJ31" s="223"/>
      <c r="WK31" s="223"/>
      <c r="WL31" s="223"/>
      <c r="WM31" s="223"/>
      <c r="WN31" s="223"/>
      <c r="WO31" s="223"/>
      <c r="WP31" s="223"/>
      <c r="WQ31" s="223"/>
      <c r="WR31" s="223"/>
      <c r="WS31" s="223"/>
      <c r="WT31" s="223"/>
      <c r="WU31" s="223"/>
      <c r="WV31" s="223"/>
      <c r="WW31" s="223"/>
      <c r="WX31" s="223"/>
      <c r="WY31" s="223"/>
      <c r="WZ31" s="223"/>
      <c r="XA31" s="223"/>
      <c r="XB31" s="223"/>
      <c r="XC31" s="223"/>
      <c r="XD31" s="223"/>
      <c r="XE31" s="223"/>
      <c r="XF31" s="223"/>
      <c r="XG31" s="223"/>
      <c r="XH31" s="223"/>
      <c r="XI31" s="223"/>
      <c r="XJ31" s="223"/>
      <c r="XK31" s="223"/>
      <c r="XL31" s="223"/>
      <c r="XM31" s="223"/>
      <c r="XN31" s="223"/>
      <c r="XO31" s="223"/>
      <c r="XP31" s="223"/>
      <c r="XQ31" s="223"/>
      <c r="XR31" s="223"/>
      <c r="XS31" s="223"/>
      <c r="XT31" s="223"/>
      <c r="XU31" s="223"/>
      <c r="XV31" s="223"/>
      <c r="XW31" s="223"/>
      <c r="XX31" s="223"/>
      <c r="XY31" s="223"/>
      <c r="XZ31" s="223"/>
      <c r="YA31" s="223"/>
      <c r="YB31" s="223"/>
      <c r="YC31" s="223"/>
      <c r="YD31" s="223"/>
      <c r="YE31" s="223"/>
      <c r="YF31" s="223"/>
      <c r="YG31" s="223"/>
      <c r="YH31" s="223"/>
      <c r="YI31" s="223"/>
      <c r="YJ31" s="223"/>
      <c r="YK31" s="223"/>
      <c r="YL31" s="223"/>
      <c r="YM31" s="223"/>
      <c r="YN31" s="223"/>
      <c r="YO31" s="223"/>
      <c r="YP31" s="223"/>
      <c r="YQ31" s="223"/>
      <c r="YR31" s="223"/>
      <c r="YS31" s="223"/>
      <c r="YT31" s="223"/>
      <c r="YU31" s="223"/>
      <c r="YV31" s="223"/>
      <c r="YW31" s="223"/>
      <c r="YX31" s="223"/>
      <c r="YY31" s="223"/>
      <c r="YZ31" s="223"/>
      <c r="ZA31" s="223"/>
      <c r="ZB31" s="223"/>
      <c r="ZC31" s="223"/>
      <c r="ZD31" s="223"/>
      <c r="ZE31" s="223"/>
      <c r="ZF31" s="223"/>
      <c r="ZG31" s="223"/>
      <c r="ZH31" s="223"/>
      <c r="ZI31" s="223"/>
      <c r="ZJ31" s="223"/>
      <c r="ZK31" s="223"/>
      <c r="ZL31" s="223"/>
      <c r="ZM31" s="223"/>
      <c r="ZN31" s="223"/>
      <c r="ZO31" s="223"/>
      <c r="ZP31" s="223"/>
      <c r="ZQ31" s="223"/>
      <c r="ZR31" s="223"/>
      <c r="ZS31" s="223"/>
      <c r="ZT31" s="223"/>
      <c r="ZU31" s="223"/>
      <c r="ZV31" s="223"/>
      <c r="ZW31" s="223"/>
      <c r="ZX31" s="223"/>
      <c r="ZY31" s="223"/>
      <c r="ZZ31" s="223"/>
      <c r="AAA31" s="223"/>
      <c r="AAB31" s="223"/>
      <c r="AAC31" s="223"/>
      <c r="AAD31" s="223"/>
      <c r="AAE31" s="223"/>
      <c r="AAF31" s="223"/>
      <c r="AAG31" s="223"/>
      <c r="AAH31" s="223"/>
      <c r="AAI31" s="223"/>
      <c r="AAJ31" s="223"/>
      <c r="AAK31" s="223"/>
      <c r="AAL31" s="223"/>
      <c r="AAM31" s="223"/>
      <c r="AAN31" s="223"/>
      <c r="AAO31" s="223"/>
      <c r="AAP31" s="223"/>
      <c r="AAQ31" s="223"/>
      <c r="AAR31" s="223"/>
      <c r="AAS31" s="223"/>
      <c r="AAT31" s="223"/>
      <c r="AAU31" s="223"/>
      <c r="AAV31" s="223"/>
      <c r="AAW31" s="223"/>
      <c r="AAX31" s="223"/>
      <c r="AAY31" s="223"/>
      <c r="AAZ31" s="223"/>
      <c r="ABA31" s="223"/>
      <c r="ABB31" s="223"/>
      <c r="ABC31" s="223"/>
      <c r="ABD31" s="223"/>
      <c r="ABE31" s="223"/>
      <c r="ABF31" s="223"/>
      <c r="ABG31" s="223"/>
      <c r="ABH31" s="223"/>
      <c r="ABI31" s="223"/>
      <c r="ABJ31" s="223"/>
      <c r="ABK31" s="223"/>
      <c r="ABL31" s="223"/>
      <c r="ABM31" s="223"/>
      <c r="ABN31" s="223"/>
      <c r="ABO31" s="223"/>
      <c r="ABP31" s="223"/>
      <c r="ABQ31" s="223"/>
      <c r="ABR31" s="223"/>
      <c r="ABS31" s="223"/>
      <c r="ABT31" s="223"/>
      <c r="ABU31" s="223"/>
      <c r="ABV31" s="223"/>
      <c r="ABW31" s="223"/>
      <c r="ABX31" s="223"/>
      <c r="ABY31" s="223"/>
      <c r="ABZ31" s="223"/>
      <c r="ACA31" s="223"/>
      <c r="ACB31" s="223"/>
      <c r="ACC31" s="223"/>
      <c r="ACD31" s="223"/>
      <c r="ACE31" s="223"/>
      <c r="ACF31" s="223"/>
      <c r="ACG31" s="223"/>
      <c r="ACH31" s="223"/>
      <c r="ACI31" s="223"/>
      <c r="ACJ31" s="223"/>
      <c r="ACK31" s="223"/>
      <c r="ACL31" s="223"/>
      <c r="ACM31" s="223"/>
      <c r="ACN31" s="223"/>
      <c r="ACO31" s="223"/>
      <c r="ACP31" s="223"/>
      <c r="ACQ31" s="223"/>
      <c r="ACR31" s="223"/>
      <c r="ACS31" s="223"/>
      <c r="ACT31" s="223"/>
      <c r="ACU31" s="223"/>
      <c r="ACV31" s="223"/>
      <c r="ACW31" s="223"/>
      <c r="ACX31" s="223"/>
      <c r="ACY31" s="223"/>
      <c r="ACZ31" s="223"/>
      <c r="ADA31" s="223"/>
      <c r="ADB31" s="223"/>
      <c r="ADC31" s="223"/>
      <c r="ADD31" s="223"/>
      <c r="ADE31" s="223"/>
      <c r="ADF31" s="223"/>
      <c r="ADG31" s="223"/>
      <c r="ADH31" s="223"/>
      <c r="ADI31" s="223"/>
      <c r="ADJ31" s="223"/>
      <c r="ADK31" s="223"/>
      <c r="ADL31" s="223"/>
      <c r="ADM31" s="223"/>
      <c r="ADN31" s="223"/>
      <c r="ADO31" s="223"/>
      <c r="ADP31" s="223"/>
      <c r="ADQ31" s="223"/>
      <c r="ADR31" s="223"/>
      <c r="ADS31" s="223"/>
      <c r="ADT31" s="223"/>
      <c r="ADU31" s="223"/>
      <c r="ADV31" s="223"/>
      <c r="ADW31" s="223"/>
      <c r="ADX31" s="223"/>
      <c r="ADY31" s="223"/>
      <c r="ADZ31" s="223"/>
      <c r="AEA31" s="223"/>
      <c r="AEB31" s="223"/>
      <c r="AEC31" s="223"/>
      <c r="AED31" s="223"/>
      <c r="AEE31" s="223"/>
      <c r="AEF31" s="223"/>
      <c r="AEG31" s="223"/>
      <c r="AEH31" s="223"/>
      <c r="AEI31" s="223"/>
      <c r="AEJ31" s="223"/>
      <c r="AEK31" s="223"/>
      <c r="AEL31" s="223"/>
      <c r="AEM31" s="223"/>
      <c r="AEN31" s="223"/>
      <c r="AEO31" s="223"/>
      <c r="AEP31" s="223"/>
      <c r="AEQ31" s="223"/>
      <c r="AER31" s="223"/>
      <c r="AES31" s="223"/>
      <c r="AET31" s="223"/>
      <c r="AEU31" s="223"/>
      <c r="AEV31" s="223"/>
      <c r="AEW31" s="223"/>
      <c r="AEX31" s="223"/>
      <c r="AEY31" s="223"/>
      <c r="AEZ31" s="223"/>
      <c r="AFA31" s="223"/>
      <c r="AFB31" s="223"/>
      <c r="AFC31" s="223"/>
      <c r="AFD31" s="223"/>
      <c r="AFE31" s="223"/>
      <c r="AFF31" s="223"/>
      <c r="AFG31" s="223"/>
      <c r="AFH31" s="223"/>
      <c r="AFI31" s="223"/>
      <c r="AFJ31" s="223"/>
      <c r="AFK31" s="223"/>
      <c r="AFL31" s="223"/>
      <c r="AFM31" s="223"/>
      <c r="AFN31" s="223"/>
      <c r="AFO31" s="223"/>
      <c r="AFP31" s="223"/>
      <c r="AFQ31" s="223"/>
      <c r="AFR31" s="223"/>
      <c r="AFS31" s="223"/>
      <c r="AFT31" s="223"/>
      <c r="AFU31" s="223"/>
      <c r="AFV31" s="223"/>
      <c r="AFW31" s="223"/>
      <c r="AFX31" s="223"/>
      <c r="AFY31" s="223"/>
      <c r="AFZ31" s="223"/>
      <c r="AGA31" s="223"/>
      <c r="AGB31" s="223"/>
      <c r="AGC31" s="223"/>
      <c r="AGD31" s="223"/>
      <c r="AGE31" s="223"/>
      <c r="AGF31" s="223"/>
      <c r="AGG31" s="223"/>
      <c r="AGH31" s="223"/>
      <c r="AGI31" s="223"/>
      <c r="AGJ31" s="223"/>
      <c r="AGK31" s="223"/>
      <c r="AGL31" s="223"/>
      <c r="AGM31" s="223"/>
      <c r="AGN31" s="223"/>
      <c r="AGO31" s="223"/>
      <c r="AGP31" s="223"/>
      <c r="AGQ31" s="223"/>
      <c r="AGR31" s="223"/>
      <c r="AGS31" s="223"/>
      <c r="AGT31" s="223"/>
      <c r="AGU31" s="223"/>
      <c r="AGV31" s="223"/>
      <c r="AGW31" s="223"/>
      <c r="AGX31" s="223"/>
      <c r="AGY31" s="223"/>
      <c r="AGZ31" s="223"/>
      <c r="AHA31" s="223"/>
      <c r="AHB31" s="223"/>
      <c r="AHC31" s="223"/>
      <c r="AHD31" s="223"/>
      <c r="AHE31" s="223"/>
      <c r="AHF31" s="223"/>
      <c r="AHG31" s="223"/>
      <c r="AHH31" s="223"/>
      <c r="AHI31" s="223"/>
      <c r="AHJ31" s="223"/>
      <c r="AHK31" s="223"/>
      <c r="AHL31" s="223"/>
      <c r="AHM31" s="223"/>
      <c r="AHN31" s="223"/>
      <c r="AHO31" s="223"/>
      <c r="AHP31" s="223"/>
      <c r="AHQ31" s="223"/>
      <c r="AHR31" s="223"/>
      <c r="AHS31" s="223"/>
      <c r="AHT31" s="223"/>
      <c r="AHU31" s="223"/>
      <c r="AHV31" s="223"/>
      <c r="AHW31" s="223"/>
      <c r="AHX31" s="223"/>
      <c r="AHY31" s="223"/>
      <c r="AHZ31" s="223"/>
      <c r="AIA31" s="223"/>
      <c r="AIB31" s="223"/>
      <c r="AIC31" s="223"/>
      <c r="AID31" s="223"/>
      <c r="AIE31" s="223"/>
      <c r="AIF31" s="223"/>
      <c r="AIG31" s="223"/>
      <c r="AIH31" s="223"/>
      <c r="AII31" s="223"/>
      <c r="AIJ31" s="223"/>
      <c r="AIK31" s="223"/>
      <c r="AIL31" s="223"/>
      <c r="AIM31" s="223"/>
      <c r="AIN31" s="223"/>
      <c r="AIO31" s="223"/>
      <c r="AIP31" s="223"/>
      <c r="AIQ31" s="223"/>
      <c r="AIR31" s="223"/>
      <c r="AIS31" s="223"/>
      <c r="AIT31" s="223"/>
      <c r="AIU31" s="223"/>
      <c r="AIV31" s="223"/>
      <c r="AIW31" s="223"/>
      <c r="AIX31" s="223"/>
      <c r="AIY31" s="223"/>
      <c r="AIZ31" s="223"/>
      <c r="AJA31" s="223"/>
      <c r="AJB31" s="223"/>
      <c r="AJC31" s="223"/>
      <c r="AJD31" s="223"/>
      <c r="AJE31" s="223"/>
      <c r="AJF31" s="223"/>
      <c r="AJG31" s="223"/>
      <c r="AJH31" s="223"/>
      <c r="AJI31" s="223"/>
      <c r="AJJ31" s="223"/>
      <c r="AJK31" s="223"/>
      <c r="AJL31" s="223"/>
      <c r="AJM31" s="223"/>
      <c r="AJN31" s="223"/>
      <c r="AJO31" s="223"/>
      <c r="AJP31" s="223"/>
      <c r="AJQ31" s="223"/>
      <c r="AJR31" s="223"/>
      <c r="AJS31" s="223"/>
      <c r="AJT31" s="223"/>
      <c r="AJU31" s="223"/>
      <c r="AJV31" s="223"/>
      <c r="AJW31" s="223"/>
      <c r="AJX31" s="223"/>
      <c r="AJY31" s="223"/>
      <c r="AJZ31" s="223"/>
      <c r="AKA31" s="223"/>
      <c r="AKB31" s="223"/>
      <c r="AKC31" s="223"/>
      <c r="AKD31" s="223"/>
      <c r="AKE31" s="223"/>
      <c r="AKF31" s="223"/>
      <c r="AKG31" s="223"/>
      <c r="AKH31" s="223"/>
      <c r="AKI31" s="223"/>
      <c r="AKJ31" s="223"/>
      <c r="AKK31" s="223"/>
      <c r="AKL31" s="223"/>
      <c r="AKM31" s="223"/>
      <c r="AKN31" s="223"/>
      <c r="AKO31" s="223"/>
      <c r="AKP31" s="223"/>
      <c r="AKQ31" s="223"/>
      <c r="AKR31" s="223"/>
      <c r="AKS31" s="223"/>
      <c r="AKT31" s="223"/>
      <c r="AKU31" s="223"/>
      <c r="AKV31" s="223"/>
      <c r="AKW31" s="223"/>
      <c r="AKX31" s="223"/>
      <c r="AKY31" s="223"/>
      <c r="AKZ31" s="223"/>
      <c r="ALA31" s="223"/>
      <c r="ALB31" s="223"/>
      <c r="ALC31" s="223"/>
      <c r="ALD31" s="223"/>
      <c r="ALE31" s="223"/>
      <c r="ALF31" s="223"/>
      <c r="ALG31" s="223"/>
      <c r="ALH31" s="223"/>
      <c r="ALI31" s="223"/>
      <c r="ALJ31" s="223"/>
      <c r="ALK31" s="223"/>
      <c r="ALL31" s="223"/>
      <c r="ALM31" s="223"/>
      <c r="ALN31" s="223"/>
      <c r="ALO31" s="223"/>
      <c r="ALP31" s="223"/>
      <c r="ALQ31" s="223"/>
      <c r="ALR31" s="223"/>
      <c r="ALS31" s="223"/>
      <c r="ALT31" s="223"/>
      <c r="ALU31" s="223"/>
      <c r="ALV31" s="223"/>
      <c r="ALW31" s="223"/>
      <c r="ALX31" s="223"/>
      <c r="ALY31" s="223"/>
      <c r="ALZ31" s="223"/>
      <c r="AMA31" s="223"/>
      <c r="AMB31" s="223"/>
      <c r="AMC31" s="223"/>
      <c r="AMD31" s="223"/>
      <c r="AME31" s="223"/>
      <c r="AMF31" s="223"/>
      <c r="AMG31" s="223"/>
      <c r="AMH31" s="223"/>
      <c r="AMI31" s="223"/>
      <c r="AMJ31" s="223"/>
    </row>
    <row r="32" spans="1:1024" s="104" customFormat="1" ht="40.15" customHeight="1">
      <c r="A32" s="451"/>
      <c r="B32" s="441"/>
      <c r="C32" s="390"/>
      <c r="D32" s="382"/>
      <c r="E32" s="380"/>
      <c r="F32" s="497"/>
      <c r="G32" s="500"/>
      <c r="H32" s="396"/>
      <c r="I32" s="380"/>
      <c r="J32" s="380"/>
      <c r="K32" s="380"/>
      <c r="L32" s="380"/>
      <c r="M32" s="497"/>
      <c r="N32" s="366"/>
      <c r="O32" s="366"/>
      <c r="P32" s="502"/>
      <c r="Q32" s="298" t="s">
        <v>42</v>
      </c>
      <c r="R32" s="298" t="s">
        <v>43</v>
      </c>
      <c r="S32" s="435"/>
      <c r="T32" s="502"/>
      <c r="U32" s="298"/>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c r="BT32" s="223"/>
      <c r="BU32" s="223"/>
      <c r="BV32" s="223"/>
      <c r="BW32" s="223"/>
      <c r="BX32" s="223"/>
      <c r="BY32" s="223"/>
      <c r="BZ32" s="223"/>
      <c r="CA32" s="223"/>
      <c r="CB32" s="223"/>
      <c r="CC32" s="223"/>
      <c r="CD32" s="223"/>
      <c r="CE32" s="223"/>
      <c r="CF32" s="223"/>
      <c r="CG32" s="223"/>
      <c r="CH32" s="223"/>
      <c r="CI32" s="223"/>
      <c r="CJ32" s="223"/>
      <c r="CK32" s="223"/>
      <c r="CL32" s="223"/>
      <c r="CM32" s="223"/>
      <c r="CN32" s="223"/>
      <c r="CO32" s="223"/>
      <c r="CP32" s="223"/>
      <c r="CQ32" s="223"/>
      <c r="CR32" s="223"/>
      <c r="CS32" s="223"/>
      <c r="CT32" s="223"/>
      <c r="CU32" s="223"/>
      <c r="CV32" s="223"/>
      <c r="CW32" s="223"/>
      <c r="CX32" s="223"/>
      <c r="CY32" s="223"/>
      <c r="CZ32" s="223"/>
      <c r="DA32" s="223"/>
      <c r="DB32" s="223"/>
      <c r="DC32" s="223"/>
      <c r="DD32" s="223"/>
      <c r="DE32" s="223"/>
      <c r="DF32" s="223"/>
      <c r="DG32" s="223"/>
      <c r="DH32" s="223"/>
      <c r="DI32" s="223"/>
      <c r="DJ32" s="223"/>
      <c r="DK32" s="223"/>
      <c r="DL32" s="223"/>
      <c r="DM32" s="223"/>
      <c r="DN32" s="223"/>
      <c r="DO32" s="223"/>
      <c r="DP32" s="223"/>
      <c r="DQ32" s="223"/>
      <c r="DR32" s="223"/>
      <c r="DS32" s="223"/>
      <c r="DT32" s="223"/>
      <c r="DU32" s="223"/>
      <c r="DV32" s="223"/>
      <c r="DW32" s="223"/>
      <c r="DX32" s="223"/>
      <c r="DY32" s="223"/>
      <c r="DZ32" s="223"/>
      <c r="EA32" s="223"/>
      <c r="EB32" s="223"/>
      <c r="EC32" s="223"/>
      <c r="ED32" s="223"/>
      <c r="EE32" s="223"/>
      <c r="EF32" s="223"/>
      <c r="EG32" s="223"/>
      <c r="EH32" s="223"/>
      <c r="EI32" s="223"/>
      <c r="EJ32" s="223"/>
      <c r="EK32" s="223"/>
      <c r="EL32" s="223"/>
      <c r="EM32" s="223"/>
      <c r="EN32" s="223"/>
      <c r="EO32" s="223"/>
      <c r="EP32" s="223"/>
      <c r="EQ32" s="223"/>
      <c r="ER32" s="223"/>
      <c r="ES32" s="223"/>
      <c r="ET32" s="223"/>
      <c r="EU32" s="223"/>
      <c r="EV32" s="223"/>
      <c r="EW32" s="223"/>
      <c r="EX32" s="223"/>
      <c r="EY32" s="223"/>
      <c r="EZ32" s="223"/>
      <c r="FA32" s="223"/>
      <c r="FB32" s="223"/>
      <c r="FC32" s="223"/>
      <c r="FD32" s="223"/>
      <c r="FE32" s="223"/>
      <c r="FF32" s="223"/>
      <c r="FG32" s="223"/>
      <c r="FH32" s="223"/>
      <c r="FI32" s="223"/>
      <c r="FJ32" s="223"/>
      <c r="FK32" s="223"/>
      <c r="FL32" s="223"/>
      <c r="FM32" s="223"/>
      <c r="FN32" s="223"/>
      <c r="FO32" s="223"/>
      <c r="FP32" s="223"/>
      <c r="FQ32" s="223"/>
      <c r="FR32" s="223"/>
      <c r="FS32" s="223"/>
      <c r="FT32" s="223"/>
      <c r="FU32" s="223"/>
      <c r="FV32" s="223"/>
      <c r="FW32" s="223"/>
      <c r="FX32" s="223"/>
      <c r="FY32" s="223"/>
      <c r="FZ32" s="223"/>
      <c r="GA32" s="223"/>
      <c r="GB32" s="223"/>
      <c r="GC32" s="223"/>
      <c r="GD32" s="223"/>
      <c r="GE32" s="223"/>
      <c r="GF32" s="223"/>
      <c r="GG32" s="223"/>
      <c r="GH32" s="223"/>
      <c r="GI32" s="223"/>
      <c r="GJ32" s="223"/>
      <c r="GK32" s="223"/>
      <c r="GL32" s="223"/>
      <c r="GM32" s="223"/>
      <c r="GN32" s="223"/>
      <c r="GO32" s="223"/>
      <c r="GP32" s="223"/>
      <c r="GQ32" s="223"/>
      <c r="GR32" s="223"/>
      <c r="GS32" s="223"/>
      <c r="GT32" s="223"/>
      <c r="GU32" s="223"/>
      <c r="GV32" s="223"/>
      <c r="GW32" s="223"/>
      <c r="GX32" s="223"/>
      <c r="GY32" s="223"/>
      <c r="GZ32" s="223"/>
      <c r="HA32" s="223"/>
      <c r="HB32" s="223"/>
      <c r="HC32" s="223"/>
      <c r="HD32" s="223"/>
      <c r="HE32" s="223"/>
      <c r="HF32" s="223"/>
      <c r="HG32" s="223"/>
      <c r="HH32" s="223"/>
      <c r="HI32" s="223"/>
      <c r="HJ32" s="223"/>
      <c r="HK32" s="223"/>
      <c r="HL32" s="223"/>
      <c r="HM32" s="223"/>
      <c r="HN32" s="223"/>
      <c r="HO32" s="223"/>
      <c r="HP32" s="223"/>
      <c r="HQ32" s="223"/>
      <c r="HR32" s="223"/>
      <c r="HS32" s="223"/>
      <c r="HT32" s="223"/>
      <c r="HU32" s="223"/>
      <c r="HV32" s="223"/>
      <c r="HW32" s="223"/>
      <c r="HX32" s="223"/>
      <c r="HY32" s="223"/>
      <c r="HZ32" s="223"/>
      <c r="IA32" s="223"/>
      <c r="IB32" s="223"/>
      <c r="IC32" s="223"/>
      <c r="ID32" s="223"/>
      <c r="IE32" s="223"/>
      <c r="IF32" s="223"/>
      <c r="IG32" s="223"/>
      <c r="IH32" s="223"/>
      <c r="II32" s="223"/>
      <c r="IJ32" s="223"/>
      <c r="IK32" s="223"/>
      <c r="IL32" s="223"/>
      <c r="IM32" s="223"/>
      <c r="IN32" s="223"/>
      <c r="IO32" s="223"/>
      <c r="IP32" s="223"/>
      <c r="IQ32" s="223"/>
      <c r="IR32" s="223"/>
      <c r="IS32" s="223"/>
      <c r="IT32" s="223"/>
      <c r="IU32" s="223"/>
      <c r="IV32" s="223"/>
      <c r="IW32" s="223"/>
      <c r="IX32" s="223"/>
      <c r="IY32" s="223"/>
      <c r="IZ32" s="223"/>
      <c r="JA32" s="223"/>
      <c r="JB32" s="223"/>
      <c r="JC32" s="223"/>
      <c r="JD32" s="223"/>
      <c r="JE32" s="223"/>
      <c r="JF32" s="223"/>
      <c r="JG32" s="223"/>
      <c r="JH32" s="223"/>
      <c r="JI32" s="223"/>
      <c r="JJ32" s="223"/>
      <c r="JK32" s="223"/>
      <c r="JL32" s="223"/>
      <c r="JM32" s="223"/>
      <c r="JN32" s="223"/>
      <c r="JO32" s="223"/>
      <c r="JP32" s="223"/>
      <c r="JQ32" s="223"/>
      <c r="JR32" s="223"/>
      <c r="JS32" s="223"/>
      <c r="JT32" s="223"/>
      <c r="JU32" s="223"/>
      <c r="JV32" s="223"/>
      <c r="JW32" s="223"/>
      <c r="JX32" s="223"/>
      <c r="JY32" s="223"/>
      <c r="JZ32" s="223"/>
      <c r="KA32" s="223"/>
      <c r="KB32" s="223"/>
      <c r="KC32" s="223"/>
      <c r="KD32" s="223"/>
      <c r="KE32" s="223"/>
      <c r="KF32" s="223"/>
      <c r="KG32" s="223"/>
      <c r="KH32" s="223"/>
      <c r="KI32" s="223"/>
      <c r="KJ32" s="223"/>
      <c r="KK32" s="223"/>
      <c r="KL32" s="223"/>
      <c r="KM32" s="223"/>
      <c r="KN32" s="223"/>
      <c r="KO32" s="223"/>
      <c r="KP32" s="223"/>
      <c r="KQ32" s="223"/>
      <c r="KR32" s="223"/>
      <c r="KS32" s="223"/>
      <c r="KT32" s="223"/>
      <c r="KU32" s="223"/>
      <c r="KV32" s="223"/>
      <c r="KW32" s="223"/>
      <c r="KX32" s="223"/>
      <c r="KY32" s="223"/>
      <c r="KZ32" s="223"/>
      <c r="LA32" s="223"/>
      <c r="LB32" s="223"/>
      <c r="LC32" s="223"/>
      <c r="LD32" s="223"/>
      <c r="LE32" s="223"/>
      <c r="LF32" s="223"/>
      <c r="LG32" s="223"/>
      <c r="LH32" s="223"/>
      <c r="LI32" s="223"/>
      <c r="LJ32" s="223"/>
      <c r="LK32" s="223"/>
      <c r="LL32" s="223"/>
      <c r="LM32" s="223"/>
      <c r="LN32" s="223"/>
      <c r="LO32" s="223"/>
      <c r="LP32" s="223"/>
      <c r="LQ32" s="223"/>
      <c r="LR32" s="223"/>
      <c r="LS32" s="223"/>
      <c r="LT32" s="223"/>
      <c r="LU32" s="223"/>
      <c r="LV32" s="223"/>
      <c r="LW32" s="223"/>
      <c r="LX32" s="223"/>
      <c r="LY32" s="223"/>
      <c r="LZ32" s="223"/>
      <c r="MA32" s="223"/>
      <c r="MB32" s="223"/>
      <c r="MC32" s="223"/>
      <c r="MD32" s="223"/>
      <c r="ME32" s="223"/>
      <c r="MF32" s="223"/>
      <c r="MG32" s="223"/>
      <c r="MH32" s="223"/>
      <c r="MI32" s="223"/>
      <c r="MJ32" s="223"/>
      <c r="MK32" s="223"/>
      <c r="ML32" s="223"/>
      <c r="MM32" s="223"/>
      <c r="MN32" s="223"/>
      <c r="MO32" s="223"/>
      <c r="MP32" s="223"/>
      <c r="MQ32" s="223"/>
      <c r="MR32" s="223"/>
      <c r="MS32" s="223"/>
      <c r="MT32" s="223"/>
      <c r="MU32" s="223"/>
      <c r="MV32" s="223"/>
      <c r="MW32" s="223"/>
      <c r="MX32" s="223"/>
      <c r="MY32" s="223"/>
      <c r="MZ32" s="223"/>
      <c r="NA32" s="223"/>
      <c r="NB32" s="223"/>
      <c r="NC32" s="223"/>
      <c r="ND32" s="223"/>
      <c r="NE32" s="223"/>
      <c r="NF32" s="223"/>
      <c r="NG32" s="223"/>
      <c r="NH32" s="223"/>
      <c r="NI32" s="223"/>
      <c r="NJ32" s="223"/>
      <c r="NK32" s="223"/>
      <c r="NL32" s="223"/>
      <c r="NM32" s="223"/>
      <c r="NN32" s="223"/>
      <c r="NO32" s="223"/>
      <c r="NP32" s="223"/>
      <c r="NQ32" s="223"/>
      <c r="NR32" s="223"/>
      <c r="NS32" s="223"/>
      <c r="NT32" s="223"/>
      <c r="NU32" s="223"/>
      <c r="NV32" s="223"/>
      <c r="NW32" s="223"/>
      <c r="NX32" s="223"/>
      <c r="NY32" s="223"/>
      <c r="NZ32" s="223"/>
      <c r="OA32" s="223"/>
      <c r="OB32" s="223"/>
      <c r="OC32" s="223"/>
      <c r="OD32" s="223"/>
      <c r="OE32" s="223"/>
      <c r="OF32" s="223"/>
      <c r="OG32" s="223"/>
      <c r="OH32" s="223"/>
      <c r="OI32" s="223"/>
      <c r="OJ32" s="223"/>
      <c r="OK32" s="223"/>
      <c r="OL32" s="223"/>
      <c r="OM32" s="223"/>
      <c r="ON32" s="223"/>
      <c r="OO32" s="223"/>
      <c r="OP32" s="223"/>
      <c r="OQ32" s="223"/>
      <c r="OR32" s="223"/>
      <c r="OS32" s="223"/>
      <c r="OT32" s="223"/>
      <c r="OU32" s="223"/>
      <c r="OV32" s="223"/>
      <c r="OW32" s="223"/>
      <c r="OX32" s="223"/>
      <c r="OY32" s="223"/>
      <c r="OZ32" s="223"/>
      <c r="PA32" s="223"/>
      <c r="PB32" s="223"/>
      <c r="PC32" s="223"/>
      <c r="PD32" s="223"/>
      <c r="PE32" s="223"/>
      <c r="PF32" s="223"/>
      <c r="PG32" s="223"/>
      <c r="PH32" s="223"/>
      <c r="PI32" s="223"/>
      <c r="PJ32" s="223"/>
      <c r="PK32" s="223"/>
      <c r="PL32" s="223"/>
      <c r="PM32" s="223"/>
      <c r="PN32" s="223"/>
      <c r="PO32" s="223"/>
      <c r="PP32" s="223"/>
      <c r="PQ32" s="223"/>
      <c r="PR32" s="223"/>
      <c r="PS32" s="223"/>
      <c r="PT32" s="223"/>
      <c r="PU32" s="223"/>
      <c r="PV32" s="223"/>
      <c r="PW32" s="223"/>
      <c r="PX32" s="223"/>
      <c r="PY32" s="223"/>
      <c r="PZ32" s="223"/>
      <c r="QA32" s="223"/>
      <c r="QB32" s="223"/>
      <c r="QC32" s="223"/>
      <c r="QD32" s="223"/>
      <c r="QE32" s="223"/>
      <c r="QF32" s="223"/>
      <c r="QG32" s="223"/>
      <c r="QH32" s="223"/>
      <c r="QI32" s="223"/>
      <c r="QJ32" s="223"/>
      <c r="QK32" s="223"/>
      <c r="QL32" s="223"/>
      <c r="QM32" s="223"/>
      <c r="QN32" s="223"/>
      <c r="QO32" s="223"/>
      <c r="QP32" s="223"/>
      <c r="QQ32" s="223"/>
      <c r="QR32" s="223"/>
      <c r="QS32" s="223"/>
      <c r="QT32" s="223"/>
      <c r="QU32" s="223"/>
      <c r="QV32" s="223"/>
      <c r="QW32" s="223"/>
      <c r="QX32" s="223"/>
      <c r="QY32" s="223"/>
      <c r="QZ32" s="223"/>
      <c r="RA32" s="223"/>
      <c r="RB32" s="223"/>
      <c r="RC32" s="223"/>
      <c r="RD32" s="223"/>
      <c r="RE32" s="223"/>
      <c r="RF32" s="223"/>
      <c r="RG32" s="223"/>
      <c r="RH32" s="223"/>
      <c r="RI32" s="223"/>
      <c r="RJ32" s="223"/>
      <c r="RK32" s="223"/>
      <c r="RL32" s="223"/>
      <c r="RM32" s="223"/>
      <c r="RN32" s="223"/>
      <c r="RO32" s="223"/>
      <c r="RP32" s="223"/>
      <c r="RQ32" s="223"/>
      <c r="RR32" s="223"/>
      <c r="RS32" s="223"/>
      <c r="RT32" s="223"/>
      <c r="RU32" s="223"/>
      <c r="RV32" s="223"/>
      <c r="RW32" s="223"/>
      <c r="RX32" s="223"/>
      <c r="RY32" s="223"/>
      <c r="RZ32" s="223"/>
      <c r="SA32" s="223"/>
      <c r="SB32" s="223"/>
      <c r="SC32" s="223"/>
      <c r="SD32" s="223"/>
      <c r="SE32" s="223"/>
      <c r="SF32" s="223"/>
      <c r="SG32" s="223"/>
      <c r="SH32" s="223"/>
      <c r="SI32" s="223"/>
      <c r="SJ32" s="223"/>
      <c r="SK32" s="223"/>
      <c r="SL32" s="223"/>
      <c r="SM32" s="223"/>
      <c r="SN32" s="223"/>
      <c r="SO32" s="223"/>
      <c r="SP32" s="223"/>
      <c r="SQ32" s="223"/>
      <c r="SR32" s="223"/>
      <c r="SS32" s="223"/>
      <c r="ST32" s="223"/>
      <c r="SU32" s="223"/>
      <c r="SV32" s="223"/>
      <c r="SW32" s="223"/>
      <c r="SX32" s="223"/>
      <c r="SY32" s="223"/>
      <c r="SZ32" s="223"/>
      <c r="TA32" s="223"/>
      <c r="TB32" s="223"/>
      <c r="TC32" s="223"/>
      <c r="TD32" s="223"/>
      <c r="TE32" s="223"/>
      <c r="TF32" s="223"/>
      <c r="TG32" s="223"/>
      <c r="TH32" s="223"/>
      <c r="TI32" s="223"/>
      <c r="TJ32" s="223"/>
      <c r="TK32" s="223"/>
      <c r="TL32" s="223"/>
      <c r="TM32" s="223"/>
      <c r="TN32" s="223"/>
      <c r="TO32" s="223"/>
      <c r="TP32" s="223"/>
      <c r="TQ32" s="223"/>
      <c r="TR32" s="223"/>
      <c r="TS32" s="223"/>
      <c r="TT32" s="223"/>
      <c r="TU32" s="223"/>
      <c r="TV32" s="223"/>
      <c r="TW32" s="223"/>
      <c r="TX32" s="223"/>
      <c r="TY32" s="223"/>
      <c r="TZ32" s="223"/>
      <c r="UA32" s="223"/>
      <c r="UB32" s="223"/>
      <c r="UC32" s="223"/>
      <c r="UD32" s="223"/>
      <c r="UE32" s="223"/>
      <c r="UF32" s="223"/>
      <c r="UG32" s="223"/>
      <c r="UH32" s="223"/>
      <c r="UI32" s="223"/>
      <c r="UJ32" s="223"/>
      <c r="UK32" s="223"/>
      <c r="UL32" s="223"/>
      <c r="UM32" s="223"/>
      <c r="UN32" s="223"/>
      <c r="UO32" s="223"/>
      <c r="UP32" s="223"/>
      <c r="UQ32" s="223"/>
      <c r="UR32" s="223"/>
      <c r="US32" s="223"/>
      <c r="UT32" s="223"/>
      <c r="UU32" s="223"/>
      <c r="UV32" s="223"/>
      <c r="UW32" s="223"/>
      <c r="UX32" s="223"/>
      <c r="UY32" s="223"/>
      <c r="UZ32" s="223"/>
      <c r="VA32" s="223"/>
      <c r="VB32" s="223"/>
      <c r="VC32" s="223"/>
      <c r="VD32" s="223"/>
      <c r="VE32" s="223"/>
      <c r="VF32" s="223"/>
      <c r="VG32" s="223"/>
      <c r="VH32" s="223"/>
      <c r="VI32" s="223"/>
      <c r="VJ32" s="223"/>
      <c r="VK32" s="223"/>
      <c r="VL32" s="223"/>
      <c r="VM32" s="223"/>
      <c r="VN32" s="223"/>
      <c r="VO32" s="223"/>
      <c r="VP32" s="223"/>
      <c r="VQ32" s="223"/>
      <c r="VR32" s="223"/>
      <c r="VS32" s="223"/>
      <c r="VT32" s="223"/>
      <c r="VU32" s="223"/>
      <c r="VV32" s="223"/>
      <c r="VW32" s="223"/>
      <c r="VX32" s="223"/>
      <c r="VY32" s="223"/>
      <c r="VZ32" s="223"/>
      <c r="WA32" s="223"/>
      <c r="WB32" s="223"/>
      <c r="WC32" s="223"/>
      <c r="WD32" s="223"/>
      <c r="WE32" s="223"/>
      <c r="WF32" s="223"/>
      <c r="WG32" s="223"/>
      <c r="WH32" s="223"/>
      <c r="WI32" s="223"/>
      <c r="WJ32" s="223"/>
      <c r="WK32" s="223"/>
      <c r="WL32" s="223"/>
      <c r="WM32" s="223"/>
      <c r="WN32" s="223"/>
      <c r="WO32" s="223"/>
      <c r="WP32" s="223"/>
      <c r="WQ32" s="223"/>
      <c r="WR32" s="223"/>
      <c r="WS32" s="223"/>
      <c r="WT32" s="223"/>
      <c r="WU32" s="223"/>
      <c r="WV32" s="223"/>
      <c r="WW32" s="223"/>
      <c r="WX32" s="223"/>
      <c r="WY32" s="223"/>
      <c r="WZ32" s="223"/>
      <c r="XA32" s="223"/>
      <c r="XB32" s="223"/>
      <c r="XC32" s="223"/>
      <c r="XD32" s="223"/>
      <c r="XE32" s="223"/>
      <c r="XF32" s="223"/>
      <c r="XG32" s="223"/>
      <c r="XH32" s="223"/>
      <c r="XI32" s="223"/>
      <c r="XJ32" s="223"/>
      <c r="XK32" s="223"/>
      <c r="XL32" s="223"/>
      <c r="XM32" s="223"/>
      <c r="XN32" s="223"/>
      <c r="XO32" s="223"/>
      <c r="XP32" s="223"/>
      <c r="XQ32" s="223"/>
      <c r="XR32" s="223"/>
      <c r="XS32" s="223"/>
      <c r="XT32" s="223"/>
      <c r="XU32" s="223"/>
      <c r="XV32" s="223"/>
      <c r="XW32" s="223"/>
      <c r="XX32" s="223"/>
      <c r="XY32" s="223"/>
      <c r="XZ32" s="223"/>
      <c r="YA32" s="223"/>
      <c r="YB32" s="223"/>
      <c r="YC32" s="223"/>
      <c r="YD32" s="223"/>
      <c r="YE32" s="223"/>
      <c r="YF32" s="223"/>
      <c r="YG32" s="223"/>
      <c r="YH32" s="223"/>
      <c r="YI32" s="223"/>
      <c r="YJ32" s="223"/>
      <c r="YK32" s="223"/>
      <c r="YL32" s="223"/>
      <c r="YM32" s="223"/>
      <c r="YN32" s="223"/>
      <c r="YO32" s="223"/>
      <c r="YP32" s="223"/>
      <c r="YQ32" s="223"/>
      <c r="YR32" s="223"/>
      <c r="YS32" s="223"/>
      <c r="YT32" s="223"/>
      <c r="YU32" s="223"/>
      <c r="YV32" s="223"/>
      <c r="YW32" s="223"/>
      <c r="YX32" s="223"/>
      <c r="YY32" s="223"/>
      <c r="YZ32" s="223"/>
      <c r="ZA32" s="223"/>
      <c r="ZB32" s="223"/>
      <c r="ZC32" s="223"/>
      <c r="ZD32" s="223"/>
      <c r="ZE32" s="223"/>
      <c r="ZF32" s="223"/>
      <c r="ZG32" s="223"/>
      <c r="ZH32" s="223"/>
      <c r="ZI32" s="223"/>
      <c r="ZJ32" s="223"/>
      <c r="ZK32" s="223"/>
      <c r="ZL32" s="223"/>
      <c r="ZM32" s="223"/>
      <c r="ZN32" s="223"/>
      <c r="ZO32" s="223"/>
      <c r="ZP32" s="223"/>
      <c r="ZQ32" s="223"/>
      <c r="ZR32" s="223"/>
      <c r="ZS32" s="223"/>
      <c r="ZT32" s="223"/>
      <c r="ZU32" s="223"/>
      <c r="ZV32" s="223"/>
      <c r="ZW32" s="223"/>
      <c r="ZX32" s="223"/>
      <c r="ZY32" s="223"/>
      <c r="ZZ32" s="223"/>
      <c r="AAA32" s="223"/>
      <c r="AAB32" s="223"/>
      <c r="AAC32" s="223"/>
      <c r="AAD32" s="223"/>
      <c r="AAE32" s="223"/>
      <c r="AAF32" s="223"/>
      <c r="AAG32" s="223"/>
      <c r="AAH32" s="223"/>
      <c r="AAI32" s="223"/>
      <c r="AAJ32" s="223"/>
      <c r="AAK32" s="223"/>
      <c r="AAL32" s="223"/>
      <c r="AAM32" s="223"/>
      <c r="AAN32" s="223"/>
      <c r="AAO32" s="223"/>
      <c r="AAP32" s="223"/>
      <c r="AAQ32" s="223"/>
      <c r="AAR32" s="223"/>
      <c r="AAS32" s="223"/>
      <c r="AAT32" s="223"/>
      <c r="AAU32" s="223"/>
      <c r="AAV32" s="223"/>
      <c r="AAW32" s="223"/>
      <c r="AAX32" s="223"/>
      <c r="AAY32" s="223"/>
      <c r="AAZ32" s="223"/>
      <c r="ABA32" s="223"/>
      <c r="ABB32" s="223"/>
      <c r="ABC32" s="223"/>
      <c r="ABD32" s="223"/>
      <c r="ABE32" s="223"/>
      <c r="ABF32" s="223"/>
      <c r="ABG32" s="223"/>
      <c r="ABH32" s="223"/>
      <c r="ABI32" s="223"/>
      <c r="ABJ32" s="223"/>
      <c r="ABK32" s="223"/>
      <c r="ABL32" s="223"/>
      <c r="ABM32" s="223"/>
      <c r="ABN32" s="223"/>
      <c r="ABO32" s="223"/>
      <c r="ABP32" s="223"/>
      <c r="ABQ32" s="223"/>
      <c r="ABR32" s="223"/>
      <c r="ABS32" s="223"/>
      <c r="ABT32" s="223"/>
      <c r="ABU32" s="223"/>
      <c r="ABV32" s="223"/>
      <c r="ABW32" s="223"/>
      <c r="ABX32" s="223"/>
      <c r="ABY32" s="223"/>
      <c r="ABZ32" s="223"/>
      <c r="ACA32" s="223"/>
      <c r="ACB32" s="223"/>
      <c r="ACC32" s="223"/>
      <c r="ACD32" s="223"/>
      <c r="ACE32" s="223"/>
      <c r="ACF32" s="223"/>
      <c r="ACG32" s="223"/>
      <c r="ACH32" s="223"/>
      <c r="ACI32" s="223"/>
      <c r="ACJ32" s="223"/>
      <c r="ACK32" s="223"/>
      <c r="ACL32" s="223"/>
      <c r="ACM32" s="223"/>
      <c r="ACN32" s="223"/>
      <c r="ACO32" s="223"/>
      <c r="ACP32" s="223"/>
      <c r="ACQ32" s="223"/>
      <c r="ACR32" s="223"/>
      <c r="ACS32" s="223"/>
      <c r="ACT32" s="223"/>
      <c r="ACU32" s="223"/>
      <c r="ACV32" s="223"/>
      <c r="ACW32" s="223"/>
      <c r="ACX32" s="223"/>
      <c r="ACY32" s="223"/>
      <c r="ACZ32" s="223"/>
      <c r="ADA32" s="223"/>
      <c r="ADB32" s="223"/>
      <c r="ADC32" s="223"/>
      <c r="ADD32" s="223"/>
      <c r="ADE32" s="223"/>
      <c r="ADF32" s="223"/>
      <c r="ADG32" s="223"/>
      <c r="ADH32" s="223"/>
      <c r="ADI32" s="223"/>
      <c r="ADJ32" s="223"/>
      <c r="ADK32" s="223"/>
      <c r="ADL32" s="223"/>
      <c r="ADM32" s="223"/>
      <c r="ADN32" s="223"/>
      <c r="ADO32" s="223"/>
      <c r="ADP32" s="223"/>
      <c r="ADQ32" s="223"/>
      <c r="ADR32" s="223"/>
      <c r="ADS32" s="223"/>
      <c r="ADT32" s="223"/>
      <c r="ADU32" s="223"/>
      <c r="ADV32" s="223"/>
      <c r="ADW32" s="223"/>
      <c r="ADX32" s="223"/>
      <c r="ADY32" s="223"/>
      <c r="ADZ32" s="223"/>
      <c r="AEA32" s="223"/>
      <c r="AEB32" s="223"/>
      <c r="AEC32" s="223"/>
      <c r="AED32" s="223"/>
      <c r="AEE32" s="223"/>
      <c r="AEF32" s="223"/>
      <c r="AEG32" s="223"/>
      <c r="AEH32" s="223"/>
      <c r="AEI32" s="223"/>
      <c r="AEJ32" s="223"/>
      <c r="AEK32" s="223"/>
      <c r="AEL32" s="223"/>
      <c r="AEM32" s="223"/>
      <c r="AEN32" s="223"/>
      <c r="AEO32" s="223"/>
      <c r="AEP32" s="223"/>
      <c r="AEQ32" s="223"/>
      <c r="AER32" s="223"/>
      <c r="AES32" s="223"/>
      <c r="AET32" s="223"/>
      <c r="AEU32" s="223"/>
      <c r="AEV32" s="223"/>
      <c r="AEW32" s="223"/>
      <c r="AEX32" s="223"/>
      <c r="AEY32" s="223"/>
      <c r="AEZ32" s="223"/>
      <c r="AFA32" s="223"/>
      <c r="AFB32" s="223"/>
      <c r="AFC32" s="223"/>
      <c r="AFD32" s="223"/>
      <c r="AFE32" s="223"/>
      <c r="AFF32" s="223"/>
      <c r="AFG32" s="223"/>
      <c r="AFH32" s="223"/>
      <c r="AFI32" s="223"/>
      <c r="AFJ32" s="223"/>
      <c r="AFK32" s="223"/>
      <c r="AFL32" s="223"/>
      <c r="AFM32" s="223"/>
      <c r="AFN32" s="223"/>
      <c r="AFO32" s="223"/>
      <c r="AFP32" s="223"/>
      <c r="AFQ32" s="223"/>
      <c r="AFR32" s="223"/>
      <c r="AFS32" s="223"/>
      <c r="AFT32" s="223"/>
      <c r="AFU32" s="223"/>
      <c r="AFV32" s="223"/>
      <c r="AFW32" s="223"/>
      <c r="AFX32" s="223"/>
      <c r="AFY32" s="223"/>
      <c r="AFZ32" s="223"/>
      <c r="AGA32" s="223"/>
      <c r="AGB32" s="223"/>
      <c r="AGC32" s="223"/>
      <c r="AGD32" s="223"/>
      <c r="AGE32" s="223"/>
      <c r="AGF32" s="223"/>
      <c r="AGG32" s="223"/>
      <c r="AGH32" s="223"/>
      <c r="AGI32" s="223"/>
      <c r="AGJ32" s="223"/>
      <c r="AGK32" s="223"/>
      <c r="AGL32" s="223"/>
      <c r="AGM32" s="223"/>
      <c r="AGN32" s="223"/>
      <c r="AGO32" s="223"/>
      <c r="AGP32" s="223"/>
      <c r="AGQ32" s="223"/>
      <c r="AGR32" s="223"/>
      <c r="AGS32" s="223"/>
      <c r="AGT32" s="223"/>
      <c r="AGU32" s="223"/>
      <c r="AGV32" s="223"/>
      <c r="AGW32" s="223"/>
      <c r="AGX32" s="223"/>
      <c r="AGY32" s="223"/>
      <c r="AGZ32" s="223"/>
      <c r="AHA32" s="223"/>
      <c r="AHB32" s="223"/>
      <c r="AHC32" s="223"/>
      <c r="AHD32" s="223"/>
      <c r="AHE32" s="223"/>
      <c r="AHF32" s="223"/>
      <c r="AHG32" s="223"/>
      <c r="AHH32" s="223"/>
      <c r="AHI32" s="223"/>
      <c r="AHJ32" s="223"/>
      <c r="AHK32" s="223"/>
      <c r="AHL32" s="223"/>
      <c r="AHM32" s="223"/>
      <c r="AHN32" s="223"/>
      <c r="AHO32" s="223"/>
      <c r="AHP32" s="223"/>
      <c r="AHQ32" s="223"/>
      <c r="AHR32" s="223"/>
      <c r="AHS32" s="223"/>
      <c r="AHT32" s="223"/>
      <c r="AHU32" s="223"/>
      <c r="AHV32" s="223"/>
      <c r="AHW32" s="223"/>
      <c r="AHX32" s="223"/>
      <c r="AHY32" s="223"/>
      <c r="AHZ32" s="223"/>
      <c r="AIA32" s="223"/>
      <c r="AIB32" s="223"/>
      <c r="AIC32" s="223"/>
      <c r="AID32" s="223"/>
      <c r="AIE32" s="223"/>
      <c r="AIF32" s="223"/>
      <c r="AIG32" s="223"/>
      <c r="AIH32" s="223"/>
      <c r="AII32" s="223"/>
      <c r="AIJ32" s="223"/>
      <c r="AIK32" s="223"/>
      <c r="AIL32" s="223"/>
      <c r="AIM32" s="223"/>
      <c r="AIN32" s="223"/>
      <c r="AIO32" s="223"/>
      <c r="AIP32" s="223"/>
      <c r="AIQ32" s="223"/>
      <c r="AIR32" s="223"/>
      <c r="AIS32" s="223"/>
      <c r="AIT32" s="223"/>
      <c r="AIU32" s="223"/>
      <c r="AIV32" s="223"/>
      <c r="AIW32" s="223"/>
      <c r="AIX32" s="223"/>
      <c r="AIY32" s="223"/>
      <c r="AIZ32" s="223"/>
      <c r="AJA32" s="223"/>
      <c r="AJB32" s="223"/>
      <c r="AJC32" s="223"/>
      <c r="AJD32" s="223"/>
      <c r="AJE32" s="223"/>
      <c r="AJF32" s="223"/>
      <c r="AJG32" s="223"/>
      <c r="AJH32" s="223"/>
      <c r="AJI32" s="223"/>
      <c r="AJJ32" s="223"/>
      <c r="AJK32" s="223"/>
      <c r="AJL32" s="223"/>
      <c r="AJM32" s="223"/>
      <c r="AJN32" s="223"/>
      <c r="AJO32" s="223"/>
      <c r="AJP32" s="223"/>
      <c r="AJQ32" s="223"/>
      <c r="AJR32" s="223"/>
      <c r="AJS32" s="223"/>
      <c r="AJT32" s="223"/>
      <c r="AJU32" s="223"/>
      <c r="AJV32" s="223"/>
      <c r="AJW32" s="223"/>
      <c r="AJX32" s="223"/>
      <c r="AJY32" s="223"/>
      <c r="AJZ32" s="223"/>
      <c r="AKA32" s="223"/>
      <c r="AKB32" s="223"/>
      <c r="AKC32" s="223"/>
      <c r="AKD32" s="223"/>
      <c r="AKE32" s="223"/>
      <c r="AKF32" s="223"/>
      <c r="AKG32" s="223"/>
      <c r="AKH32" s="223"/>
      <c r="AKI32" s="223"/>
      <c r="AKJ32" s="223"/>
      <c r="AKK32" s="223"/>
      <c r="AKL32" s="223"/>
      <c r="AKM32" s="223"/>
      <c r="AKN32" s="223"/>
      <c r="AKO32" s="223"/>
      <c r="AKP32" s="223"/>
      <c r="AKQ32" s="223"/>
      <c r="AKR32" s="223"/>
      <c r="AKS32" s="223"/>
      <c r="AKT32" s="223"/>
      <c r="AKU32" s="223"/>
      <c r="AKV32" s="223"/>
      <c r="AKW32" s="223"/>
      <c r="AKX32" s="223"/>
      <c r="AKY32" s="223"/>
      <c r="AKZ32" s="223"/>
      <c r="ALA32" s="223"/>
      <c r="ALB32" s="223"/>
      <c r="ALC32" s="223"/>
      <c r="ALD32" s="223"/>
      <c r="ALE32" s="223"/>
      <c r="ALF32" s="223"/>
      <c r="ALG32" s="223"/>
      <c r="ALH32" s="223"/>
      <c r="ALI32" s="223"/>
      <c r="ALJ32" s="223"/>
      <c r="ALK32" s="223"/>
      <c r="ALL32" s="223"/>
      <c r="ALM32" s="223"/>
      <c r="ALN32" s="223"/>
      <c r="ALO32" s="223"/>
      <c r="ALP32" s="223"/>
      <c r="ALQ32" s="223"/>
      <c r="ALR32" s="223"/>
      <c r="ALS32" s="223"/>
      <c r="ALT32" s="223"/>
      <c r="ALU32" s="223"/>
      <c r="ALV32" s="223"/>
      <c r="ALW32" s="223"/>
      <c r="ALX32" s="223"/>
      <c r="ALY32" s="223"/>
      <c r="ALZ32" s="223"/>
      <c r="AMA32" s="223"/>
      <c r="AMB32" s="223"/>
      <c r="AMC32" s="223"/>
      <c r="AMD32" s="223"/>
      <c r="AME32" s="223"/>
      <c r="AMF32" s="223"/>
      <c r="AMG32" s="223"/>
      <c r="AMH32" s="223"/>
      <c r="AMI32" s="223"/>
      <c r="AMJ32" s="223"/>
    </row>
    <row r="33" spans="1:404" ht="40.15" customHeight="1">
      <c r="A33" s="451"/>
      <c r="B33" s="441"/>
      <c r="C33" s="390"/>
      <c r="D33" s="367" t="s">
        <v>112</v>
      </c>
      <c r="E33" s="364" t="s">
        <v>131</v>
      </c>
      <c r="F33" s="364">
        <v>6</v>
      </c>
      <c r="G33" s="400" t="s">
        <v>43</v>
      </c>
      <c r="H33" s="400" t="s">
        <v>40</v>
      </c>
      <c r="I33" s="364" t="s">
        <v>200</v>
      </c>
      <c r="J33" s="364" t="s">
        <v>249</v>
      </c>
      <c r="K33" s="364">
        <v>6</v>
      </c>
      <c r="L33" s="364">
        <v>12</v>
      </c>
      <c r="M33" s="364">
        <v>0</v>
      </c>
      <c r="N33" s="364" t="s">
        <v>47</v>
      </c>
      <c r="O33" s="364">
        <v>0</v>
      </c>
      <c r="P33" s="364">
        <v>0</v>
      </c>
      <c r="Q33" s="305" t="s">
        <v>79</v>
      </c>
      <c r="R33" s="305">
        <v>6</v>
      </c>
      <c r="S33" s="364" t="s">
        <v>47</v>
      </c>
      <c r="T33" s="364">
        <v>0</v>
      </c>
      <c r="U33" s="305"/>
    </row>
    <row r="34" spans="1:404" s="317" customFormat="1" ht="55.5" customHeight="1">
      <c r="A34" s="451"/>
      <c r="B34" s="441"/>
      <c r="C34" s="390"/>
      <c r="D34" s="368"/>
      <c r="E34" s="366"/>
      <c r="F34" s="366"/>
      <c r="G34" s="366"/>
      <c r="H34" s="366"/>
      <c r="I34" s="366"/>
      <c r="J34" s="366"/>
      <c r="K34" s="366"/>
      <c r="L34" s="366"/>
      <c r="M34" s="366"/>
      <c r="N34" s="366"/>
      <c r="O34" s="366"/>
      <c r="P34" s="366"/>
      <c r="Q34" s="305" t="s">
        <v>42</v>
      </c>
      <c r="R34" s="305">
        <v>6</v>
      </c>
      <c r="S34" s="366"/>
      <c r="T34" s="366"/>
      <c r="U34" s="305"/>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104"/>
      <c r="BW34" s="104"/>
      <c r="BX34" s="104"/>
      <c r="BY34" s="104"/>
      <c r="BZ34" s="104"/>
      <c r="CA34" s="104"/>
      <c r="CB34" s="104"/>
      <c r="CC34" s="104"/>
      <c r="CD34" s="104"/>
      <c r="CE34" s="104"/>
      <c r="CF34" s="104"/>
      <c r="CG34" s="104"/>
      <c r="CH34" s="104"/>
      <c r="CI34" s="104"/>
      <c r="CJ34" s="104"/>
      <c r="CK34" s="104"/>
      <c r="CL34" s="104"/>
      <c r="CM34" s="104"/>
      <c r="CN34" s="104"/>
      <c r="CO34" s="104"/>
      <c r="CP34" s="104"/>
      <c r="CQ34" s="104"/>
      <c r="CR34" s="104"/>
      <c r="CS34" s="104"/>
      <c r="CT34" s="104"/>
      <c r="CU34" s="104"/>
      <c r="CV34" s="104"/>
      <c r="CW34" s="104"/>
      <c r="CX34" s="104"/>
      <c r="CY34" s="104"/>
      <c r="CZ34" s="104"/>
      <c r="DA34" s="104"/>
      <c r="DB34" s="104"/>
      <c r="DC34" s="104"/>
      <c r="DD34" s="104"/>
      <c r="DE34" s="104"/>
      <c r="DF34" s="104"/>
      <c r="DG34" s="104"/>
      <c r="DH34" s="104"/>
      <c r="DI34" s="104"/>
      <c r="DJ34" s="104"/>
      <c r="DK34" s="104"/>
      <c r="DL34" s="104"/>
      <c r="DM34" s="104"/>
      <c r="DN34" s="104"/>
      <c r="DO34" s="104"/>
      <c r="DP34" s="104"/>
      <c r="DQ34" s="104"/>
      <c r="DR34" s="104"/>
      <c r="DS34" s="104"/>
      <c r="DT34" s="104"/>
      <c r="DU34" s="104"/>
      <c r="DV34" s="104"/>
      <c r="DW34" s="104"/>
      <c r="DX34" s="104"/>
      <c r="DY34" s="104"/>
      <c r="DZ34" s="104"/>
      <c r="EA34" s="104"/>
      <c r="EB34" s="104"/>
      <c r="EC34" s="104"/>
      <c r="ED34" s="104"/>
      <c r="EE34" s="104"/>
      <c r="EF34" s="104"/>
      <c r="EG34" s="104"/>
      <c r="EH34" s="104"/>
      <c r="EI34" s="104"/>
      <c r="EJ34" s="104"/>
      <c r="EK34" s="104"/>
      <c r="EL34" s="104"/>
      <c r="EM34" s="104"/>
      <c r="EN34" s="104"/>
      <c r="EO34" s="104"/>
      <c r="EP34" s="104"/>
      <c r="EQ34" s="104"/>
      <c r="ER34" s="104"/>
      <c r="ES34" s="104"/>
      <c r="ET34" s="104"/>
      <c r="EU34" s="104"/>
      <c r="EV34" s="104"/>
      <c r="EW34" s="104"/>
      <c r="EX34" s="104"/>
      <c r="EY34" s="104"/>
      <c r="EZ34" s="104"/>
      <c r="FA34" s="104"/>
      <c r="FB34" s="104"/>
      <c r="FC34" s="104"/>
      <c r="FD34" s="104"/>
      <c r="FE34" s="104"/>
      <c r="FF34" s="104"/>
      <c r="FG34" s="104"/>
      <c r="FH34" s="104"/>
      <c r="FI34" s="104"/>
      <c r="FJ34" s="104"/>
      <c r="FK34" s="104"/>
      <c r="FL34" s="104"/>
      <c r="FM34" s="104"/>
      <c r="FN34" s="104"/>
      <c r="FO34" s="104"/>
      <c r="FP34" s="104"/>
      <c r="FQ34" s="104"/>
      <c r="FR34" s="104"/>
      <c r="FS34" s="104"/>
      <c r="FT34" s="104"/>
      <c r="FU34" s="104"/>
      <c r="FV34" s="104"/>
      <c r="FW34" s="104"/>
      <c r="FX34" s="104"/>
      <c r="FY34" s="104"/>
      <c r="FZ34" s="104"/>
      <c r="GA34" s="104"/>
      <c r="GB34" s="104"/>
      <c r="GC34" s="104"/>
      <c r="GD34" s="104"/>
      <c r="GE34" s="104"/>
      <c r="GF34" s="104"/>
      <c r="GG34" s="104"/>
      <c r="GH34" s="104"/>
      <c r="GI34" s="104"/>
      <c r="GJ34" s="104"/>
      <c r="GK34" s="104"/>
      <c r="GL34" s="104"/>
      <c r="GM34" s="104"/>
      <c r="GN34" s="104"/>
      <c r="GO34" s="104"/>
      <c r="GP34" s="104"/>
      <c r="GQ34" s="104"/>
      <c r="GR34" s="104"/>
      <c r="GS34" s="104"/>
      <c r="GT34" s="104"/>
      <c r="GU34" s="104"/>
      <c r="GV34" s="104"/>
      <c r="GW34" s="104"/>
      <c r="GX34" s="104"/>
      <c r="GY34" s="104"/>
      <c r="GZ34" s="104"/>
      <c r="HA34" s="104"/>
      <c r="HB34" s="104"/>
      <c r="HC34" s="104"/>
      <c r="HD34" s="104"/>
      <c r="HE34" s="104"/>
      <c r="HF34" s="104"/>
      <c r="HG34" s="104"/>
      <c r="HH34" s="104"/>
      <c r="HI34" s="104"/>
      <c r="HJ34" s="104"/>
      <c r="HK34" s="104"/>
      <c r="HL34" s="104"/>
      <c r="HM34" s="104"/>
      <c r="HN34" s="104"/>
      <c r="HO34" s="104"/>
      <c r="HP34" s="104"/>
      <c r="HQ34" s="104"/>
      <c r="HR34" s="104"/>
      <c r="HS34" s="104"/>
      <c r="HT34" s="104"/>
      <c r="HU34" s="104"/>
      <c r="HV34" s="104"/>
      <c r="HW34" s="104"/>
      <c r="HX34" s="104"/>
      <c r="HY34" s="104"/>
      <c r="HZ34" s="104"/>
      <c r="IA34" s="104"/>
      <c r="IB34" s="104"/>
      <c r="IC34" s="104"/>
      <c r="ID34" s="104"/>
      <c r="IE34" s="104"/>
      <c r="IF34" s="104"/>
      <c r="IG34" s="104"/>
      <c r="IH34" s="104"/>
      <c r="II34" s="104"/>
      <c r="IJ34" s="104"/>
      <c r="IK34" s="104"/>
      <c r="IL34" s="104"/>
      <c r="IM34" s="104"/>
      <c r="IN34" s="104"/>
      <c r="IO34" s="104"/>
      <c r="IP34" s="104"/>
      <c r="IQ34" s="104"/>
      <c r="IR34" s="104"/>
      <c r="IS34" s="104"/>
      <c r="IT34" s="104"/>
      <c r="IU34" s="104"/>
      <c r="IV34" s="104"/>
      <c r="IW34" s="104"/>
      <c r="IX34" s="104"/>
      <c r="IY34" s="104"/>
      <c r="IZ34" s="104"/>
      <c r="JA34" s="104"/>
      <c r="JB34" s="104"/>
      <c r="JC34" s="104"/>
      <c r="JD34" s="104"/>
      <c r="JE34" s="104"/>
      <c r="JF34" s="104"/>
      <c r="JG34" s="104"/>
      <c r="JH34" s="104"/>
      <c r="JI34" s="104"/>
      <c r="JJ34" s="104"/>
      <c r="JK34" s="104"/>
      <c r="JL34" s="104"/>
      <c r="JM34" s="104"/>
      <c r="JN34" s="104"/>
      <c r="JO34" s="104"/>
      <c r="JP34" s="104"/>
      <c r="JQ34" s="104"/>
      <c r="JR34" s="104"/>
      <c r="JS34" s="104"/>
      <c r="JT34" s="104"/>
      <c r="JU34" s="104"/>
      <c r="JV34" s="104"/>
      <c r="JW34" s="104"/>
      <c r="JX34" s="104"/>
      <c r="JY34" s="104"/>
      <c r="JZ34" s="104"/>
      <c r="KA34" s="104"/>
      <c r="KB34" s="104"/>
      <c r="KC34" s="104"/>
      <c r="KD34" s="104"/>
      <c r="KE34" s="104"/>
      <c r="KF34" s="104"/>
      <c r="KG34" s="104"/>
      <c r="KH34" s="104"/>
      <c r="KI34" s="104"/>
      <c r="KJ34" s="104"/>
      <c r="KK34" s="104"/>
      <c r="KL34" s="104"/>
      <c r="KM34" s="104"/>
      <c r="KN34" s="104"/>
      <c r="KO34" s="104"/>
      <c r="KP34" s="104"/>
      <c r="KQ34" s="104"/>
      <c r="KR34" s="104"/>
      <c r="KS34" s="104"/>
      <c r="KT34" s="104"/>
      <c r="KU34" s="104"/>
      <c r="KV34" s="104"/>
      <c r="KW34" s="104"/>
      <c r="KX34" s="104"/>
      <c r="KY34" s="104"/>
      <c r="KZ34" s="104"/>
      <c r="LA34" s="104"/>
      <c r="LB34" s="104"/>
      <c r="LC34" s="104"/>
      <c r="LD34" s="104"/>
      <c r="LE34" s="104"/>
      <c r="LF34" s="104"/>
      <c r="LG34" s="104"/>
      <c r="LH34" s="104"/>
      <c r="LI34" s="104"/>
      <c r="LJ34" s="104"/>
      <c r="LK34" s="104"/>
      <c r="LL34" s="104"/>
      <c r="LM34" s="104"/>
      <c r="LN34" s="104"/>
      <c r="LO34" s="104"/>
      <c r="LP34" s="104"/>
      <c r="LQ34" s="104"/>
      <c r="LR34" s="104"/>
      <c r="LS34" s="104"/>
      <c r="LT34" s="104"/>
      <c r="LU34" s="104"/>
      <c r="LV34" s="104"/>
      <c r="LW34" s="104"/>
      <c r="LX34" s="104"/>
      <c r="LY34" s="104"/>
      <c r="LZ34" s="104"/>
      <c r="MA34" s="104"/>
      <c r="MB34" s="104"/>
      <c r="MC34" s="104"/>
      <c r="MD34" s="104"/>
      <c r="ME34" s="104"/>
      <c r="MF34" s="104"/>
      <c r="MG34" s="104"/>
      <c r="MH34" s="104"/>
      <c r="MI34" s="104"/>
      <c r="MJ34" s="104"/>
      <c r="MK34" s="104"/>
      <c r="ML34" s="104"/>
      <c r="MM34" s="104"/>
      <c r="MN34" s="104"/>
      <c r="MO34" s="104"/>
      <c r="MP34" s="104"/>
      <c r="MQ34" s="104"/>
      <c r="MR34" s="104"/>
      <c r="MS34" s="104"/>
      <c r="MT34" s="104"/>
      <c r="MU34" s="104"/>
      <c r="MV34" s="104"/>
      <c r="MW34" s="104"/>
      <c r="MX34" s="104"/>
      <c r="MY34" s="104"/>
      <c r="MZ34" s="104"/>
      <c r="NA34" s="104"/>
      <c r="NB34" s="104"/>
      <c r="NC34" s="104"/>
      <c r="ND34" s="104"/>
      <c r="NE34" s="104"/>
      <c r="NF34" s="104"/>
      <c r="NG34" s="104"/>
      <c r="NH34" s="104"/>
      <c r="NI34" s="104"/>
      <c r="NJ34" s="104"/>
      <c r="NK34" s="104"/>
      <c r="NL34" s="104"/>
      <c r="NM34" s="104"/>
      <c r="NN34" s="104"/>
      <c r="NO34" s="104"/>
      <c r="NP34" s="104"/>
      <c r="NQ34" s="104"/>
      <c r="NR34" s="104"/>
      <c r="NS34" s="104"/>
      <c r="NT34" s="104"/>
      <c r="NU34" s="104"/>
      <c r="NV34" s="104"/>
      <c r="NW34" s="104"/>
      <c r="NX34" s="104"/>
      <c r="NY34" s="104"/>
      <c r="NZ34" s="104"/>
      <c r="OA34" s="104"/>
      <c r="OB34" s="104"/>
      <c r="OC34" s="104"/>
      <c r="OD34" s="104"/>
      <c r="OE34" s="104"/>
      <c r="OF34" s="104"/>
      <c r="OG34" s="104"/>
      <c r="OH34" s="104"/>
      <c r="OI34" s="104"/>
      <c r="OJ34" s="104"/>
      <c r="OK34" s="104"/>
      <c r="OL34" s="104"/>
      <c r="OM34" s="104"/>
      <c r="ON34" s="104"/>
    </row>
    <row r="35" spans="1:404" s="104" customFormat="1" ht="52.15" customHeight="1">
      <c r="A35" s="451"/>
      <c r="B35" s="441"/>
      <c r="C35" s="390"/>
      <c r="D35" s="367" t="s">
        <v>113</v>
      </c>
      <c r="E35" s="305" t="s">
        <v>130</v>
      </c>
      <c r="F35" s="305">
        <v>5</v>
      </c>
      <c r="G35" s="364" t="s">
        <v>43</v>
      </c>
      <c r="H35" s="364" t="s">
        <v>40</v>
      </c>
      <c r="I35" s="364" t="s">
        <v>396</v>
      </c>
      <c r="J35" s="364" t="s">
        <v>395</v>
      </c>
      <c r="K35" s="305">
        <v>5</v>
      </c>
      <c r="L35" s="364" t="s">
        <v>47</v>
      </c>
      <c r="M35" s="364" t="s">
        <v>47</v>
      </c>
      <c r="N35" s="364" t="s">
        <v>47</v>
      </c>
      <c r="O35" s="364">
        <v>0</v>
      </c>
      <c r="P35" s="364">
        <v>0</v>
      </c>
      <c r="Q35" s="364" t="s">
        <v>47</v>
      </c>
      <c r="R35" s="364" t="s">
        <v>47</v>
      </c>
      <c r="S35" s="364" t="s">
        <v>47</v>
      </c>
      <c r="T35" s="364">
        <v>0</v>
      </c>
      <c r="U35" s="305"/>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row>
    <row r="36" spans="1:404" s="317" customFormat="1" ht="39.75" customHeight="1">
      <c r="A36" s="451"/>
      <c r="B36" s="441"/>
      <c r="C36" s="390"/>
      <c r="D36" s="368"/>
      <c r="E36" s="305" t="s">
        <v>131</v>
      </c>
      <c r="F36" s="305">
        <v>10</v>
      </c>
      <c r="G36" s="366"/>
      <c r="H36" s="366"/>
      <c r="I36" s="366"/>
      <c r="J36" s="366"/>
      <c r="K36" s="305">
        <v>10</v>
      </c>
      <c r="L36" s="366"/>
      <c r="M36" s="366"/>
      <c r="N36" s="366"/>
      <c r="O36" s="366"/>
      <c r="P36" s="366"/>
      <c r="Q36" s="366"/>
      <c r="R36" s="366"/>
      <c r="S36" s="366"/>
      <c r="T36" s="366"/>
      <c r="U36" s="305"/>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4"/>
      <c r="BW36" s="104"/>
      <c r="BX36" s="104"/>
      <c r="BY36" s="104"/>
      <c r="BZ36" s="104"/>
      <c r="CA36" s="104"/>
      <c r="CB36" s="104"/>
      <c r="CC36" s="104"/>
      <c r="CD36" s="104"/>
      <c r="CE36" s="104"/>
      <c r="CF36" s="104"/>
      <c r="CG36" s="104"/>
      <c r="CH36" s="104"/>
      <c r="CI36" s="104"/>
      <c r="CJ36" s="104"/>
      <c r="CK36" s="104"/>
      <c r="CL36" s="104"/>
      <c r="CM36" s="104"/>
      <c r="CN36" s="104"/>
      <c r="CO36" s="104"/>
      <c r="CP36" s="104"/>
      <c r="CQ36" s="104"/>
      <c r="CR36" s="104"/>
      <c r="CS36" s="104"/>
      <c r="CT36" s="104"/>
      <c r="CU36" s="104"/>
      <c r="CV36" s="104"/>
      <c r="CW36" s="104"/>
      <c r="CX36" s="104"/>
      <c r="CY36" s="104"/>
      <c r="CZ36" s="104"/>
      <c r="DA36" s="104"/>
      <c r="DB36" s="104"/>
      <c r="DC36" s="104"/>
      <c r="DD36" s="104"/>
      <c r="DE36" s="104"/>
      <c r="DF36" s="104"/>
      <c r="DG36" s="104"/>
      <c r="DH36" s="104"/>
      <c r="DI36" s="104"/>
      <c r="DJ36" s="104"/>
      <c r="DK36" s="104"/>
      <c r="DL36" s="104"/>
      <c r="DM36" s="104"/>
      <c r="DN36" s="104"/>
      <c r="DO36" s="104"/>
      <c r="DP36" s="104"/>
      <c r="DQ36" s="104"/>
      <c r="DR36" s="104"/>
      <c r="DS36" s="104"/>
      <c r="DT36" s="104"/>
      <c r="DU36" s="104"/>
      <c r="DV36" s="104"/>
      <c r="DW36" s="104"/>
      <c r="DX36" s="104"/>
      <c r="DY36" s="104"/>
      <c r="DZ36" s="104"/>
      <c r="EA36" s="104"/>
      <c r="EB36" s="104"/>
      <c r="EC36" s="104"/>
      <c r="ED36" s="104"/>
      <c r="EE36" s="104"/>
      <c r="EF36" s="104"/>
      <c r="EG36" s="104"/>
      <c r="EH36" s="104"/>
      <c r="EI36" s="104"/>
      <c r="EJ36" s="104"/>
      <c r="EK36" s="104"/>
      <c r="EL36" s="104"/>
      <c r="EM36" s="104"/>
      <c r="EN36" s="104"/>
      <c r="EO36" s="104"/>
      <c r="EP36" s="104"/>
      <c r="EQ36" s="104"/>
      <c r="ER36" s="104"/>
      <c r="ES36" s="104"/>
      <c r="ET36" s="104"/>
      <c r="EU36" s="104"/>
      <c r="EV36" s="104"/>
      <c r="EW36" s="104"/>
      <c r="EX36" s="104"/>
      <c r="EY36" s="104"/>
      <c r="EZ36" s="104"/>
      <c r="FA36" s="104"/>
      <c r="FB36" s="104"/>
      <c r="FC36" s="104"/>
      <c r="FD36" s="104"/>
      <c r="FE36" s="104"/>
      <c r="FF36" s="104"/>
      <c r="FG36" s="104"/>
      <c r="FH36" s="104"/>
      <c r="FI36" s="104"/>
      <c r="FJ36" s="104"/>
      <c r="FK36" s="104"/>
      <c r="FL36" s="104"/>
      <c r="FM36" s="104"/>
      <c r="FN36" s="104"/>
      <c r="FO36" s="104"/>
      <c r="FP36" s="104"/>
      <c r="FQ36" s="104"/>
      <c r="FR36" s="104"/>
      <c r="FS36" s="104"/>
      <c r="FT36" s="104"/>
      <c r="FU36" s="104"/>
      <c r="FV36" s="104"/>
      <c r="FW36" s="104"/>
      <c r="FX36" s="104"/>
      <c r="FY36" s="104"/>
      <c r="FZ36" s="104"/>
      <c r="GA36" s="104"/>
      <c r="GB36" s="104"/>
      <c r="GC36" s="104"/>
      <c r="GD36" s="104"/>
      <c r="GE36" s="104"/>
      <c r="GF36" s="104"/>
      <c r="GG36" s="104"/>
      <c r="GH36" s="104"/>
      <c r="GI36" s="104"/>
      <c r="GJ36" s="104"/>
      <c r="GK36" s="104"/>
      <c r="GL36" s="104"/>
      <c r="GM36" s="104"/>
      <c r="GN36" s="104"/>
      <c r="GO36" s="104"/>
      <c r="GP36" s="104"/>
      <c r="GQ36" s="104"/>
      <c r="GR36" s="104"/>
      <c r="GS36" s="104"/>
      <c r="GT36" s="104"/>
      <c r="GU36" s="104"/>
      <c r="GV36" s="104"/>
      <c r="GW36" s="104"/>
      <c r="GX36" s="104"/>
      <c r="GY36" s="104"/>
      <c r="GZ36" s="104"/>
      <c r="HA36" s="104"/>
      <c r="HB36" s="104"/>
      <c r="HC36" s="104"/>
      <c r="HD36" s="104"/>
      <c r="HE36" s="104"/>
      <c r="HF36" s="104"/>
      <c r="HG36" s="104"/>
      <c r="HH36" s="104"/>
      <c r="HI36" s="104"/>
      <c r="HJ36" s="104"/>
      <c r="HK36" s="104"/>
      <c r="HL36" s="104"/>
      <c r="HM36" s="104"/>
      <c r="HN36" s="104"/>
      <c r="HO36" s="104"/>
      <c r="HP36" s="104"/>
      <c r="HQ36" s="104"/>
      <c r="HR36" s="104"/>
      <c r="HS36" s="104"/>
      <c r="HT36" s="104"/>
      <c r="HU36" s="104"/>
      <c r="HV36" s="104"/>
      <c r="HW36" s="104"/>
      <c r="HX36" s="104"/>
      <c r="HY36" s="104"/>
      <c r="HZ36" s="104"/>
      <c r="IA36" s="104"/>
      <c r="IB36" s="104"/>
      <c r="IC36" s="104"/>
      <c r="ID36" s="104"/>
      <c r="IE36" s="104"/>
      <c r="IF36" s="104"/>
      <c r="IG36" s="104"/>
      <c r="IH36" s="104"/>
      <c r="II36" s="104"/>
      <c r="IJ36" s="104"/>
      <c r="IK36" s="104"/>
      <c r="IL36" s="104"/>
      <c r="IM36" s="104"/>
      <c r="IN36" s="104"/>
      <c r="IO36" s="104"/>
      <c r="IP36" s="104"/>
      <c r="IQ36" s="104"/>
      <c r="IR36" s="104"/>
      <c r="IS36" s="104"/>
      <c r="IT36" s="104"/>
      <c r="IU36" s="104"/>
      <c r="IV36" s="104"/>
      <c r="IW36" s="104"/>
      <c r="IX36" s="104"/>
      <c r="IY36" s="104"/>
      <c r="IZ36" s="104"/>
      <c r="JA36" s="104"/>
      <c r="JB36" s="104"/>
      <c r="JC36" s="104"/>
      <c r="JD36" s="104"/>
      <c r="JE36" s="104"/>
      <c r="JF36" s="104"/>
      <c r="JG36" s="104"/>
      <c r="JH36" s="104"/>
      <c r="JI36" s="104"/>
      <c r="JJ36" s="104"/>
      <c r="JK36" s="104"/>
      <c r="JL36" s="104"/>
      <c r="JM36" s="104"/>
      <c r="JN36" s="104"/>
      <c r="JO36" s="104"/>
      <c r="JP36" s="104"/>
      <c r="JQ36" s="104"/>
      <c r="JR36" s="104"/>
      <c r="JS36" s="104"/>
      <c r="JT36" s="104"/>
      <c r="JU36" s="104"/>
      <c r="JV36" s="104"/>
      <c r="JW36" s="104"/>
      <c r="JX36" s="104"/>
      <c r="JY36" s="104"/>
      <c r="JZ36" s="104"/>
      <c r="KA36" s="104"/>
      <c r="KB36" s="104"/>
      <c r="KC36" s="104"/>
      <c r="KD36" s="104"/>
      <c r="KE36" s="104"/>
      <c r="KF36" s="104"/>
      <c r="KG36" s="104"/>
      <c r="KH36" s="104"/>
      <c r="KI36" s="104"/>
      <c r="KJ36" s="104"/>
      <c r="KK36" s="104"/>
      <c r="KL36" s="104"/>
      <c r="KM36" s="104"/>
      <c r="KN36" s="104"/>
      <c r="KO36" s="104"/>
      <c r="KP36" s="104"/>
      <c r="KQ36" s="104"/>
      <c r="KR36" s="104"/>
      <c r="KS36" s="104"/>
      <c r="KT36" s="104"/>
      <c r="KU36" s="104"/>
      <c r="KV36" s="104"/>
      <c r="KW36" s="104"/>
      <c r="KX36" s="104"/>
      <c r="KY36" s="104"/>
      <c r="KZ36" s="104"/>
      <c r="LA36" s="104"/>
      <c r="LB36" s="104"/>
      <c r="LC36" s="104"/>
      <c r="LD36" s="104"/>
      <c r="LE36" s="104"/>
      <c r="LF36" s="104"/>
      <c r="LG36" s="104"/>
      <c r="LH36" s="104"/>
      <c r="LI36" s="104"/>
      <c r="LJ36" s="104"/>
      <c r="LK36" s="104"/>
      <c r="LL36" s="104"/>
      <c r="LM36" s="104"/>
      <c r="LN36" s="104"/>
      <c r="LO36" s="104"/>
      <c r="LP36" s="104"/>
      <c r="LQ36" s="104"/>
      <c r="LR36" s="104"/>
      <c r="LS36" s="104"/>
      <c r="LT36" s="104"/>
      <c r="LU36" s="104"/>
      <c r="LV36" s="104"/>
      <c r="LW36" s="104"/>
      <c r="LX36" s="104"/>
      <c r="LY36" s="104"/>
      <c r="LZ36" s="104"/>
      <c r="MA36" s="104"/>
      <c r="MB36" s="104"/>
      <c r="MC36" s="104"/>
      <c r="MD36" s="104"/>
      <c r="ME36" s="104"/>
      <c r="MF36" s="104"/>
      <c r="MG36" s="104"/>
      <c r="MH36" s="104"/>
      <c r="MI36" s="104"/>
      <c r="MJ36" s="104"/>
      <c r="MK36" s="104"/>
      <c r="ML36" s="104"/>
      <c r="MM36" s="104"/>
      <c r="MN36" s="104"/>
      <c r="MO36" s="104"/>
      <c r="MP36" s="104"/>
      <c r="MQ36" s="104"/>
      <c r="MR36" s="104"/>
      <c r="MS36" s="104"/>
      <c r="MT36" s="104"/>
      <c r="MU36" s="104"/>
      <c r="MV36" s="104"/>
      <c r="MW36" s="104"/>
      <c r="MX36" s="104"/>
      <c r="MY36" s="104"/>
      <c r="MZ36" s="104"/>
      <c r="NA36" s="104"/>
      <c r="NB36" s="104"/>
      <c r="NC36" s="104"/>
      <c r="ND36" s="104"/>
      <c r="NE36" s="104"/>
      <c r="NF36" s="104"/>
      <c r="NG36" s="104"/>
      <c r="NH36" s="104"/>
      <c r="NI36" s="104"/>
      <c r="NJ36" s="104"/>
      <c r="NK36" s="104"/>
      <c r="NL36" s="104"/>
      <c r="NM36" s="104"/>
      <c r="NN36" s="104"/>
      <c r="NO36" s="104"/>
      <c r="NP36" s="104"/>
      <c r="NQ36" s="104"/>
      <c r="NR36" s="104"/>
      <c r="NS36" s="104"/>
      <c r="NT36" s="104"/>
      <c r="NU36" s="104"/>
      <c r="NV36" s="104"/>
      <c r="NW36" s="104"/>
      <c r="NX36" s="104"/>
      <c r="NY36" s="104"/>
      <c r="NZ36" s="104"/>
      <c r="OA36" s="104"/>
      <c r="OB36" s="104"/>
      <c r="OC36" s="104"/>
      <c r="OD36" s="104"/>
      <c r="OE36" s="104"/>
      <c r="OF36" s="104"/>
      <c r="OG36" s="104"/>
      <c r="OH36" s="104"/>
      <c r="OI36" s="104"/>
      <c r="OJ36" s="104"/>
      <c r="OK36" s="104"/>
      <c r="OL36" s="104"/>
      <c r="OM36" s="104"/>
      <c r="ON36" s="104"/>
    </row>
    <row r="37" spans="1:404" ht="66" customHeight="1">
      <c r="A37" s="451"/>
      <c r="B37" s="441"/>
      <c r="C37" s="390"/>
      <c r="D37" s="367" t="s">
        <v>114</v>
      </c>
      <c r="E37" s="305" t="s">
        <v>130</v>
      </c>
      <c r="F37" s="305">
        <v>50</v>
      </c>
      <c r="G37" s="364" t="s">
        <v>47</v>
      </c>
      <c r="H37" s="364" t="s">
        <v>40</v>
      </c>
      <c r="I37" s="374" t="s">
        <v>259</v>
      </c>
      <c r="J37" s="364" t="s">
        <v>410</v>
      </c>
      <c r="K37" s="294">
        <v>100</v>
      </c>
      <c r="L37" s="294">
        <v>5</v>
      </c>
      <c r="M37" s="364" t="s">
        <v>47</v>
      </c>
      <c r="N37" s="364" t="s">
        <v>47</v>
      </c>
      <c r="O37" s="364">
        <v>0</v>
      </c>
      <c r="P37" s="364">
        <v>0</v>
      </c>
      <c r="Q37" s="364" t="s">
        <v>42</v>
      </c>
      <c r="R37" s="305">
        <v>5</v>
      </c>
      <c r="S37" s="305" t="s">
        <v>47</v>
      </c>
      <c r="T37" s="364">
        <v>0</v>
      </c>
      <c r="U37" s="310"/>
    </row>
    <row r="38" spans="1:404" ht="39.950000000000003" customHeight="1">
      <c r="A38" s="451"/>
      <c r="B38" s="441"/>
      <c r="C38" s="390"/>
      <c r="D38" s="369"/>
      <c r="E38" s="305" t="s">
        <v>131</v>
      </c>
      <c r="F38" s="305">
        <v>400</v>
      </c>
      <c r="G38" s="365"/>
      <c r="H38" s="365"/>
      <c r="I38" s="375"/>
      <c r="J38" s="365"/>
      <c r="K38" s="294">
        <v>1000</v>
      </c>
      <c r="L38" s="294">
        <v>20</v>
      </c>
      <c r="M38" s="365"/>
      <c r="N38" s="365"/>
      <c r="O38" s="365"/>
      <c r="P38" s="365"/>
      <c r="Q38" s="365"/>
      <c r="R38" s="305">
        <v>20</v>
      </c>
      <c r="S38" s="305" t="s">
        <v>47</v>
      </c>
      <c r="T38" s="365"/>
      <c r="U38" s="310"/>
    </row>
    <row r="39" spans="1:404" ht="60" customHeight="1">
      <c r="A39" s="451"/>
      <c r="B39" s="441"/>
      <c r="C39" s="390"/>
      <c r="D39" s="368"/>
      <c r="E39" s="305" t="s">
        <v>414</v>
      </c>
      <c r="F39" s="305">
        <v>50</v>
      </c>
      <c r="G39" s="366"/>
      <c r="H39" s="366"/>
      <c r="I39" s="376"/>
      <c r="J39" s="366"/>
      <c r="K39" s="294">
        <v>100</v>
      </c>
      <c r="L39" s="294">
        <v>5</v>
      </c>
      <c r="M39" s="366"/>
      <c r="N39" s="366"/>
      <c r="O39" s="366"/>
      <c r="P39" s="366"/>
      <c r="Q39" s="366"/>
      <c r="R39" s="305">
        <v>5</v>
      </c>
      <c r="S39" s="305" t="s">
        <v>47</v>
      </c>
      <c r="T39" s="366"/>
      <c r="U39" s="305" t="s">
        <v>415</v>
      </c>
    </row>
    <row r="40" spans="1:404" ht="72">
      <c r="A40" s="451"/>
      <c r="B40" s="441"/>
      <c r="C40" s="390"/>
      <c r="D40" s="312" t="s">
        <v>115</v>
      </c>
      <c r="E40" s="305" t="s">
        <v>131</v>
      </c>
      <c r="F40" s="305">
        <v>20</v>
      </c>
      <c r="G40" s="305" t="s">
        <v>47</v>
      </c>
      <c r="H40" s="294" t="s">
        <v>40</v>
      </c>
      <c r="I40" s="305" t="s">
        <v>218</v>
      </c>
      <c r="J40" s="305" t="s">
        <v>254</v>
      </c>
      <c r="K40" s="305">
        <v>20</v>
      </c>
      <c r="L40" s="305">
        <v>4</v>
      </c>
      <c r="M40" s="305" t="s">
        <v>43</v>
      </c>
      <c r="N40" s="305" t="s">
        <v>47</v>
      </c>
      <c r="O40" s="305">
        <v>0</v>
      </c>
      <c r="P40" s="305">
        <v>0</v>
      </c>
      <c r="Q40" s="305" t="s">
        <v>79</v>
      </c>
      <c r="R40" s="305">
        <v>4</v>
      </c>
      <c r="S40" s="305" t="s">
        <v>47</v>
      </c>
      <c r="T40" s="305">
        <v>0</v>
      </c>
      <c r="U40" s="305"/>
    </row>
    <row r="41" spans="1:404" ht="40.15" customHeight="1">
      <c r="A41" s="451"/>
      <c r="B41" s="441"/>
      <c r="C41" s="390"/>
      <c r="D41" s="367" t="s">
        <v>116</v>
      </c>
      <c r="E41" s="305" t="s">
        <v>130</v>
      </c>
      <c r="F41" s="305">
        <v>1</v>
      </c>
      <c r="G41" s="364" t="s">
        <v>43</v>
      </c>
      <c r="H41" s="364" t="s">
        <v>40</v>
      </c>
      <c r="I41" s="374" t="s">
        <v>218</v>
      </c>
      <c r="J41" s="364" t="s">
        <v>457</v>
      </c>
      <c r="K41" s="364">
        <v>10</v>
      </c>
      <c r="L41" s="364" t="s">
        <v>43</v>
      </c>
      <c r="M41" s="364" t="s">
        <v>43</v>
      </c>
      <c r="N41" s="364" t="s">
        <v>47</v>
      </c>
      <c r="O41" s="364">
        <v>0</v>
      </c>
      <c r="P41" s="364">
        <v>0</v>
      </c>
      <c r="Q41" s="364" t="s">
        <v>79</v>
      </c>
      <c r="R41" s="364" t="s">
        <v>43</v>
      </c>
      <c r="S41" s="364" t="s">
        <v>43</v>
      </c>
      <c r="T41" s="364">
        <v>0</v>
      </c>
      <c r="U41" s="305"/>
    </row>
    <row r="42" spans="1:404" ht="40.15" customHeight="1">
      <c r="A42" s="451"/>
      <c r="B42" s="441"/>
      <c r="C42" s="390"/>
      <c r="D42" s="399"/>
      <c r="E42" s="305" t="s">
        <v>131</v>
      </c>
      <c r="F42" s="305">
        <v>9</v>
      </c>
      <c r="G42" s="392"/>
      <c r="H42" s="366"/>
      <c r="I42" s="509"/>
      <c r="J42" s="392"/>
      <c r="K42" s="392"/>
      <c r="L42" s="392"/>
      <c r="M42" s="392"/>
      <c r="N42" s="392"/>
      <c r="O42" s="392"/>
      <c r="P42" s="392"/>
      <c r="Q42" s="392"/>
      <c r="R42" s="392"/>
      <c r="S42" s="392"/>
      <c r="T42" s="392"/>
      <c r="U42" s="305"/>
    </row>
    <row r="43" spans="1:404" s="104" customFormat="1" ht="39.75" customHeight="1">
      <c r="A43" s="451"/>
      <c r="B43" s="441"/>
      <c r="C43" s="390"/>
      <c r="D43" s="38" t="s">
        <v>117</v>
      </c>
      <c r="E43" s="31" t="s">
        <v>131</v>
      </c>
      <c r="F43" s="31">
        <v>80</v>
      </c>
      <c r="G43" s="297" t="s">
        <v>43</v>
      </c>
      <c r="H43" s="299" t="s">
        <v>40</v>
      </c>
      <c r="I43" s="300" t="s">
        <v>218</v>
      </c>
      <c r="J43" s="31" t="s">
        <v>288</v>
      </c>
      <c r="K43" s="31">
        <v>80</v>
      </c>
      <c r="L43" s="297">
        <v>1</v>
      </c>
      <c r="M43" s="297" t="s">
        <v>43</v>
      </c>
      <c r="N43" s="297" t="s">
        <v>47</v>
      </c>
      <c r="O43" s="297">
        <v>0</v>
      </c>
      <c r="P43" s="297">
        <v>0</v>
      </c>
      <c r="Q43" s="297" t="s">
        <v>79</v>
      </c>
      <c r="R43" s="297">
        <v>1</v>
      </c>
      <c r="S43" s="297" t="s">
        <v>47</v>
      </c>
      <c r="T43" s="297">
        <v>0</v>
      </c>
      <c r="U43" s="31" t="s">
        <v>1007</v>
      </c>
      <c r="V43" s="37"/>
      <c r="W43" s="37"/>
      <c r="X43" s="37"/>
      <c r="Y43" s="37"/>
      <c r="Z43" s="37"/>
    </row>
    <row r="44" spans="1:404" ht="40.15" customHeight="1">
      <c r="A44" s="451"/>
      <c r="B44" s="441"/>
      <c r="C44" s="390"/>
      <c r="D44" s="503" t="s">
        <v>363</v>
      </c>
      <c r="E44" s="305" t="s">
        <v>131</v>
      </c>
      <c r="F44" s="84">
        <v>8</v>
      </c>
      <c r="G44" s="370" t="s">
        <v>43</v>
      </c>
      <c r="H44" s="370" t="s">
        <v>40</v>
      </c>
      <c r="I44" s="506" t="s">
        <v>218</v>
      </c>
      <c r="J44" s="507" t="s">
        <v>295</v>
      </c>
      <c r="K44" s="84">
        <v>8</v>
      </c>
      <c r="L44" s="370">
        <v>0</v>
      </c>
      <c r="M44" s="370">
        <v>0</v>
      </c>
      <c r="N44" s="370" t="s">
        <v>47</v>
      </c>
      <c r="O44" s="370">
        <v>0</v>
      </c>
      <c r="P44" s="370">
        <v>0</v>
      </c>
      <c r="Q44" s="370" t="s">
        <v>47</v>
      </c>
      <c r="R44" s="370" t="s">
        <v>47</v>
      </c>
      <c r="S44" s="370" t="s">
        <v>47</v>
      </c>
      <c r="T44" s="370">
        <v>0</v>
      </c>
      <c r="U44" s="101"/>
    </row>
    <row r="45" spans="1:404" ht="40.15" customHeight="1">
      <c r="A45" s="451"/>
      <c r="B45" s="441"/>
      <c r="C45" s="390"/>
      <c r="D45" s="504"/>
      <c r="E45" s="305" t="s">
        <v>120</v>
      </c>
      <c r="F45" s="84">
        <v>2</v>
      </c>
      <c r="G45" s="370"/>
      <c r="H45" s="370"/>
      <c r="I45" s="506"/>
      <c r="J45" s="508"/>
      <c r="K45" s="84">
        <v>2</v>
      </c>
      <c r="L45" s="370"/>
      <c r="M45" s="370"/>
      <c r="N45" s="370"/>
      <c r="O45" s="370"/>
      <c r="P45" s="370"/>
      <c r="Q45" s="370"/>
      <c r="R45" s="370"/>
      <c r="S45" s="370"/>
      <c r="T45" s="370"/>
      <c r="U45" s="101"/>
    </row>
    <row r="46" spans="1:404" ht="40.15" customHeight="1">
      <c r="A46" s="451"/>
      <c r="B46" s="441"/>
      <c r="C46" s="390"/>
      <c r="D46" s="505"/>
      <c r="E46" s="28" t="s">
        <v>131</v>
      </c>
      <c r="F46" s="172">
        <v>10</v>
      </c>
      <c r="G46" s="370"/>
      <c r="H46" s="370"/>
      <c r="I46" s="506"/>
      <c r="J46" s="92" t="s">
        <v>374</v>
      </c>
      <c r="K46" s="172">
        <v>10</v>
      </c>
      <c r="L46" s="370"/>
      <c r="M46" s="370"/>
      <c r="N46" s="370"/>
      <c r="O46" s="370"/>
      <c r="P46" s="370"/>
      <c r="Q46" s="370"/>
      <c r="R46" s="370"/>
      <c r="S46" s="370"/>
      <c r="T46" s="370"/>
      <c r="U46" s="92"/>
    </row>
    <row r="47" spans="1:404" ht="40.15" customHeight="1">
      <c r="A47" s="451"/>
      <c r="B47" s="441"/>
      <c r="C47" s="390"/>
      <c r="D47" s="309" t="s">
        <v>441</v>
      </c>
      <c r="E47" s="28" t="s">
        <v>131</v>
      </c>
      <c r="F47" s="28">
        <v>10</v>
      </c>
      <c r="G47" s="295" t="s">
        <v>43</v>
      </c>
      <c r="H47" s="295" t="s">
        <v>216</v>
      </c>
      <c r="I47" s="296" t="s">
        <v>1378</v>
      </c>
      <c r="J47" s="28" t="s">
        <v>374</v>
      </c>
      <c r="K47" s="28">
        <v>10</v>
      </c>
      <c r="L47" s="28">
        <v>0</v>
      </c>
      <c r="M47" s="28" t="s">
        <v>47</v>
      </c>
      <c r="N47" s="28" t="s">
        <v>47</v>
      </c>
      <c r="O47" s="28" t="s">
        <v>47</v>
      </c>
      <c r="P47" s="28" t="s">
        <v>47</v>
      </c>
      <c r="Q47" s="28" t="s">
        <v>47</v>
      </c>
      <c r="R47" s="28" t="s">
        <v>47</v>
      </c>
      <c r="S47" s="28" t="s">
        <v>47</v>
      </c>
      <c r="T47" s="28" t="s">
        <v>47</v>
      </c>
      <c r="U47" s="28"/>
    </row>
    <row r="48" spans="1:404" s="22" customFormat="1" ht="40.15" customHeight="1">
      <c r="A48" s="451"/>
      <c r="B48" s="442"/>
      <c r="C48" s="391"/>
      <c r="D48" s="4" t="s">
        <v>1000</v>
      </c>
      <c r="E48" s="4"/>
      <c r="F48" s="4">
        <f>SUM(F3:F46)</f>
        <v>1100</v>
      </c>
      <c r="G48" s="4"/>
      <c r="H48" s="4"/>
      <c r="I48" s="4"/>
      <c r="J48" s="4"/>
      <c r="K48" s="4">
        <f t="shared" ref="K48:T48" si="0">SUM(K3:K46)</f>
        <v>1806</v>
      </c>
      <c r="L48" s="4">
        <f t="shared" si="0"/>
        <v>128</v>
      </c>
      <c r="M48" s="4">
        <f t="shared" si="0"/>
        <v>0</v>
      </c>
      <c r="N48" s="4"/>
      <c r="O48" s="4">
        <f t="shared" si="0"/>
        <v>0</v>
      </c>
      <c r="P48" s="4">
        <f t="shared" si="0"/>
        <v>0</v>
      </c>
      <c r="Q48" s="4"/>
      <c r="R48" s="4">
        <f t="shared" si="0"/>
        <v>168</v>
      </c>
      <c r="S48" s="4"/>
      <c r="T48" s="4">
        <f t="shared" si="0"/>
        <v>0</v>
      </c>
      <c r="U48" s="4"/>
    </row>
    <row r="49" spans="1:21" ht="40.15" customHeight="1">
      <c r="A49" s="451"/>
      <c r="B49" s="440"/>
      <c r="C49" s="389" t="s">
        <v>155</v>
      </c>
      <c r="D49" s="312" t="s">
        <v>2</v>
      </c>
      <c r="E49" s="305" t="s">
        <v>131</v>
      </c>
      <c r="F49" s="305">
        <v>5</v>
      </c>
      <c r="G49" s="295" t="s">
        <v>43</v>
      </c>
      <c r="H49" s="294" t="s">
        <v>40</v>
      </c>
      <c r="I49" s="310" t="s">
        <v>261</v>
      </c>
      <c r="J49" s="305" t="s">
        <v>203</v>
      </c>
      <c r="K49" s="305">
        <v>5</v>
      </c>
      <c r="L49" s="305" t="s">
        <v>43</v>
      </c>
      <c r="M49" s="305">
        <v>0</v>
      </c>
      <c r="N49" s="305" t="s">
        <v>47</v>
      </c>
      <c r="O49" s="305">
        <v>0</v>
      </c>
      <c r="P49" s="305">
        <v>0</v>
      </c>
      <c r="Q49" s="305" t="s">
        <v>43</v>
      </c>
      <c r="R49" s="305" t="s">
        <v>43</v>
      </c>
      <c r="S49" s="305" t="s">
        <v>47</v>
      </c>
      <c r="T49" s="305">
        <v>0</v>
      </c>
      <c r="U49" s="305"/>
    </row>
    <row r="50" spans="1:21" ht="40.15" customHeight="1">
      <c r="A50" s="451"/>
      <c r="B50" s="441"/>
      <c r="C50" s="390"/>
      <c r="D50" s="312" t="s">
        <v>104</v>
      </c>
      <c r="E50" s="305" t="s">
        <v>129</v>
      </c>
      <c r="F50" s="305">
        <v>5</v>
      </c>
      <c r="G50" s="305" t="s">
        <v>43</v>
      </c>
      <c r="H50" s="305" t="s">
        <v>40</v>
      </c>
      <c r="I50" s="310" t="s">
        <v>261</v>
      </c>
      <c r="J50" s="2" t="s">
        <v>254</v>
      </c>
      <c r="K50" s="305">
        <v>15</v>
      </c>
      <c r="L50" s="305" t="s">
        <v>47</v>
      </c>
      <c r="M50" s="305" t="s">
        <v>47</v>
      </c>
      <c r="N50" s="305" t="s">
        <v>47</v>
      </c>
      <c r="O50" s="305">
        <v>0</v>
      </c>
      <c r="P50" s="305">
        <v>0</v>
      </c>
      <c r="Q50" s="305" t="s">
        <v>47</v>
      </c>
      <c r="R50" s="305" t="s">
        <v>47</v>
      </c>
      <c r="S50" s="305" t="s">
        <v>47</v>
      </c>
      <c r="T50" s="305">
        <v>0</v>
      </c>
      <c r="U50" s="305"/>
    </row>
    <row r="51" spans="1:21" ht="40.15" customHeight="1">
      <c r="A51" s="451"/>
      <c r="B51" s="441"/>
      <c r="C51" s="390"/>
      <c r="D51" s="367" t="s">
        <v>275</v>
      </c>
      <c r="E51" s="305" t="s">
        <v>129</v>
      </c>
      <c r="F51" s="305">
        <v>20</v>
      </c>
      <c r="G51" s="364" t="s">
        <v>43</v>
      </c>
      <c r="H51" s="364" t="s">
        <v>40</v>
      </c>
      <c r="I51" s="374" t="s">
        <v>1008</v>
      </c>
      <c r="J51" s="370" t="s">
        <v>214</v>
      </c>
      <c r="K51" s="305">
        <v>50</v>
      </c>
      <c r="L51" s="364" t="s">
        <v>47</v>
      </c>
      <c r="M51" s="364" t="s">
        <v>47</v>
      </c>
      <c r="N51" s="364" t="s">
        <v>47</v>
      </c>
      <c r="O51" s="364">
        <v>0</v>
      </c>
      <c r="P51" s="364">
        <v>0</v>
      </c>
      <c r="Q51" s="364" t="s">
        <v>47</v>
      </c>
      <c r="R51" s="364" t="s">
        <v>47</v>
      </c>
      <c r="S51" s="364" t="s">
        <v>47</v>
      </c>
      <c r="T51" s="364">
        <v>0</v>
      </c>
      <c r="U51" s="305"/>
    </row>
    <row r="52" spans="1:21">
      <c r="A52" s="451"/>
      <c r="B52" s="441"/>
      <c r="C52" s="390"/>
      <c r="D52" s="368"/>
      <c r="E52" s="305" t="s">
        <v>131</v>
      </c>
      <c r="F52" s="305">
        <v>20</v>
      </c>
      <c r="G52" s="366"/>
      <c r="H52" s="366"/>
      <c r="I52" s="376"/>
      <c r="J52" s="370"/>
      <c r="K52" s="305">
        <v>20</v>
      </c>
      <c r="L52" s="366"/>
      <c r="M52" s="366"/>
      <c r="N52" s="366"/>
      <c r="O52" s="366"/>
      <c r="P52" s="366"/>
      <c r="Q52" s="366"/>
      <c r="R52" s="366"/>
      <c r="S52" s="366"/>
      <c r="T52" s="366"/>
      <c r="U52" s="305"/>
    </row>
    <row r="53" spans="1:21" ht="40.15" customHeight="1">
      <c r="A53" s="451"/>
      <c r="B53" s="441"/>
      <c r="C53" s="390"/>
      <c r="D53" s="312" t="s">
        <v>176</v>
      </c>
      <c r="E53" s="305" t="s">
        <v>129</v>
      </c>
      <c r="F53" s="305">
        <v>10</v>
      </c>
      <c r="G53" s="305" t="s">
        <v>43</v>
      </c>
      <c r="H53" s="294" t="s">
        <v>40</v>
      </c>
      <c r="I53" s="310" t="s">
        <v>261</v>
      </c>
      <c r="J53" s="37" t="s">
        <v>254</v>
      </c>
      <c r="K53" s="305">
        <v>10</v>
      </c>
      <c r="L53" s="305" t="s">
        <v>43</v>
      </c>
      <c r="M53" s="305" t="s">
        <v>43</v>
      </c>
      <c r="N53" s="305" t="s">
        <v>47</v>
      </c>
      <c r="O53" s="305">
        <v>0</v>
      </c>
      <c r="P53" s="305">
        <v>0</v>
      </c>
      <c r="Q53" s="305" t="s">
        <v>79</v>
      </c>
      <c r="R53" s="305" t="s">
        <v>43</v>
      </c>
      <c r="S53" s="305" t="s">
        <v>47</v>
      </c>
      <c r="T53" s="305">
        <v>0</v>
      </c>
      <c r="U53" s="305"/>
    </row>
    <row r="54" spans="1:21" ht="40.15" customHeight="1">
      <c r="A54" s="451"/>
      <c r="B54" s="441"/>
      <c r="C54" s="390"/>
      <c r="D54" s="312" t="s">
        <v>105</v>
      </c>
      <c r="E54" s="305" t="s">
        <v>132</v>
      </c>
      <c r="F54" s="305">
        <v>5</v>
      </c>
      <c r="G54" s="305" t="s">
        <v>43</v>
      </c>
      <c r="H54" s="294" t="s">
        <v>40</v>
      </c>
      <c r="I54" s="310" t="s">
        <v>261</v>
      </c>
      <c r="J54" s="305" t="s">
        <v>321</v>
      </c>
      <c r="K54" s="305">
        <v>5</v>
      </c>
      <c r="L54" s="305">
        <v>1</v>
      </c>
      <c r="M54" s="305">
        <v>0</v>
      </c>
      <c r="N54" s="305" t="s">
        <v>47</v>
      </c>
      <c r="O54" s="305">
        <v>0</v>
      </c>
      <c r="P54" s="305">
        <v>0</v>
      </c>
      <c r="Q54" s="305" t="s">
        <v>79</v>
      </c>
      <c r="R54" s="305">
        <v>1</v>
      </c>
      <c r="S54" s="305" t="s">
        <v>47</v>
      </c>
      <c r="T54" s="305">
        <v>0</v>
      </c>
      <c r="U54" s="305"/>
    </row>
    <row r="55" spans="1:21" ht="40.15" customHeight="1">
      <c r="A55" s="451"/>
      <c r="B55" s="441"/>
      <c r="C55" s="390"/>
      <c r="D55" s="312" t="s">
        <v>112</v>
      </c>
      <c r="E55" s="305" t="s">
        <v>129</v>
      </c>
      <c r="F55" s="305">
        <v>3</v>
      </c>
      <c r="G55" s="305" t="s">
        <v>43</v>
      </c>
      <c r="H55" s="294" t="s">
        <v>40</v>
      </c>
      <c r="I55" s="310" t="s">
        <v>261</v>
      </c>
      <c r="J55" s="305" t="s">
        <v>249</v>
      </c>
      <c r="K55" s="305">
        <v>3</v>
      </c>
      <c r="L55" s="305" t="s">
        <v>47</v>
      </c>
      <c r="M55" s="305" t="s">
        <v>47</v>
      </c>
      <c r="N55" s="305" t="s">
        <v>47</v>
      </c>
      <c r="O55" s="305">
        <v>0</v>
      </c>
      <c r="P55" s="305">
        <v>0</v>
      </c>
      <c r="Q55" s="305" t="s">
        <v>47</v>
      </c>
      <c r="R55" s="305" t="s">
        <v>47</v>
      </c>
      <c r="S55" s="305" t="s">
        <v>47</v>
      </c>
      <c r="T55" s="305">
        <v>0</v>
      </c>
      <c r="U55" s="305"/>
    </row>
    <row r="56" spans="1:21" ht="40.15" customHeight="1">
      <c r="A56" s="451"/>
      <c r="B56" s="441"/>
      <c r="C56" s="390"/>
      <c r="D56" s="312" t="s">
        <v>115</v>
      </c>
      <c r="E56" s="305" t="s">
        <v>129</v>
      </c>
      <c r="F56" s="305">
        <v>5</v>
      </c>
      <c r="G56" s="305" t="s">
        <v>43</v>
      </c>
      <c r="H56" s="294" t="s">
        <v>40</v>
      </c>
      <c r="I56" s="310" t="s">
        <v>261</v>
      </c>
      <c r="J56" s="305" t="s">
        <v>254</v>
      </c>
      <c r="K56" s="305">
        <v>5</v>
      </c>
      <c r="L56" s="305">
        <v>1</v>
      </c>
      <c r="M56" s="305">
        <v>0</v>
      </c>
      <c r="N56" s="305" t="s">
        <v>47</v>
      </c>
      <c r="O56" s="305">
        <v>0</v>
      </c>
      <c r="P56" s="305">
        <v>0</v>
      </c>
      <c r="Q56" s="305" t="s">
        <v>80</v>
      </c>
      <c r="R56" s="305">
        <v>1</v>
      </c>
      <c r="S56" s="305" t="s">
        <v>47</v>
      </c>
      <c r="T56" s="305">
        <v>0</v>
      </c>
      <c r="U56" s="305"/>
    </row>
    <row r="57" spans="1:21" ht="39.950000000000003" customHeight="1">
      <c r="A57" s="451"/>
      <c r="B57" s="441"/>
      <c r="C57" s="390"/>
      <c r="D57" s="38" t="s">
        <v>117</v>
      </c>
      <c r="E57" s="31" t="s">
        <v>129</v>
      </c>
      <c r="F57" s="31">
        <v>3</v>
      </c>
      <c r="G57" s="31" t="s">
        <v>43</v>
      </c>
      <c r="H57" s="298" t="s">
        <v>40</v>
      </c>
      <c r="I57" s="310" t="s">
        <v>261</v>
      </c>
      <c r="J57" s="31" t="s">
        <v>288</v>
      </c>
      <c r="K57" s="31">
        <v>3</v>
      </c>
      <c r="L57" s="31" t="s">
        <v>43</v>
      </c>
      <c r="M57" s="31" t="s">
        <v>43</v>
      </c>
      <c r="N57" s="31" t="s">
        <v>47</v>
      </c>
      <c r="O57" s="31">
        <v>0</v>
      </c>
      <c r="P57" s="31">
        <v>0</v>
      </c>
      <c r="Q57" s="31" t="s">
        <v>47</v>
      </c>
      <c r="R57" s="31" t="s">
        <v>47</v>
      </c>
      <c r="S57" s="31" t="s">
        <v>47</v>
      </c>
      <c r="T57" s="31">
        <v>0</v>
      </c>
      <c r="U57" s="31"/>
    </row>
    <row r="58" spans="1:21" ht="39.950000000000003" customHeight="1">
      <c r="A58" s="451"/>
      <c r="B58" s="441"/>
      <c r="C58" s="390"/>
      <c r="D58" s="312" t="s">
        <v>363</v>
      </c>
      <c r="E58" s="305" t="s">
        <v>129</v>
      </c>
      <c r="F58" s="305">
        <v>3</v>
      </c>
      <c r="G58" s="305" t="s">
        <v>43</v>
      </c>
      <c r="H58" s="294" t="s">
        <v>40</v>
      </c>
      <c r="I58" s="310" t="s">
        <v>261</v>
      </c>
      <c r="J58" s="305" t="s">
        <v>183</v>
      </c>
      <c r="K58" s="305">
        <v>3</v>
      </c>
      <c r="L58" s="305" t="s">
        <v>47</v>
      </c>
      <c r="M58" s="305" t="s">
        <v>47</v>
      </c>
      <c r="N58" s="305" t="s">
        <v>47</v>
      </c>
      <c r="O58" s="305">
        <v>0</v>
      </c>
      <c r="P58" s="305">
        <v>0</v>
      </c>
      <c r="Q58" s="305" t="s">
        <v>47</v>
      </c>
      <c r="R58" s="305">
        <v>0</v>
      </c>
      <c r="S58" s="305" t="s">
        <v>47</v>
      </c>
      <c r="T58" s="305">
        <v>0</v>
      </c>
      <c r="U58" s="305"/>
    </row>
    <row r="59" spans="1:21" s="22" customFormat="1" ht="40.15" customHeight="1">
      <c r="A59" s="451"/>
      <c r="B59" s="442"/>
      <c r="C59" s="391"/>
      <c r="D59" s="4" t="s">
        <v>1000</v>
      </c>
      <c r="E59" s="4"/>
      <c r="F59" s="4">
        <f>SUM(F49:F58)</f>
        <v>79</v>
      </c>
      <c r="G59" s="4"/>
      <c r="H59" s="4"/>
      <c r="I59" s="4"/>
      <c r="J59" s="4"/>
      <c r="K59" s="4">
        <f>SUM(K49:K58)</f>
        <v>119</v>
      </c>
      <c r="L59" s="4">
        <f>SUM(L49:L58)</f>
        <v>2</v>
      </c>
      <c r="M59" s="4">
        <f>SUM(M49:M58)</f>
        <v>0</v>
      </c>
      <c r="N59" s="4"/>
      <c r="O59" s="4">
        <f>SUM(O49:O58)</f>
        <v>0</v>
      </c>
      <c r="P59" s="4">
        <f>SUM(P49:P58)</f>
        <v>0</v>
      </c>
      <c r="Q59" s="4"/>
      <c r="R59" s="4">
        <f>SUM(R49:R58)</f>
        <v>2</v>
      </c>
      <c r="S59" s="4"/>
      <c r="T59" s="4">
        <f>SUM(T49:T58)</f>
        <v>0</v>
      </c>
      <c r="U59" s="4"/>
    </row>
    <row r="60" spans="1:21" ht="40.15" customHeight="1">
      <c r="A60" s="451"/>
      <c r="B60" s="440"/>
      <c r="C60" s="389" t="s">
        <v>156</v>
      </c>
      <c r="D60" s="312" t="s">
        <v>104</v>
      </c>
      <c r="E60" s="305" t="s">
        <v>131</v>
      </c>
      <c r="F60" s="305">
        <v>5</v>
      </c>
      <c r="G60" s="305" t="s">
        <v>43</v>
      </c>
      <c r="H60" s="294" t="s">
        <v>40</v>
      </c>
      <c r="I60" s="310" t="s">
        <v>262</v>
      </c>
      <c r="J60" s="305" t="s">
        <v>254</v>
      </c>
      <c r="K60" s="305">
        <v>5</v>
      </c>
      <c r="L60" s="305" t="s">
        <v>47</v>
      </c>
      <c r="M60" s="305" t="s">
        <v>47</v>
      </c>
      <c r="N60" s="305" t="s">
        <v>47</v>
      </c>
      <c r="O60" s="305">
        <v>0</v>
      </c>
      <c r="P60" s="305">
        <v>0</v>
      </c>
      <c r="Q60" s="305" t="s">
        <v>47</v>
      </c>
      <c r="R60" s="305" t="s">
        <v>47</v>
      </c>
      <c r="S60" s="305" t="s">
        <v>47</v>
      </c>
      <c r="T60" s="305">
        <v>0</v>
      </c>
      <c r="U60" s="305"/>
    </row>
    <row r="61" spans="1:21" ht="40.15" customHeight="1">
      <c r="A61" s="451"/>
      <c r="B61" s="441"/>
      <c r="C61" s="390"/>
      <c r="D61" s="312" t="s">
        <v>275</v>
      </c>
      <c r="E61" s="305" t="s">
        <v>131</v>
      </c>
      <c r="F61" s="305">
        <v>5</v>
      </c>
      <c r="G61" s="305" t="s">
        <v>43</v>
      </c>
      <c r="H61" s="294" t="s">
        <v>40</v>
      </c>
      <c r="I61" s="310" t="s">
        <v>290</v>
      </c>
      <c r="J61" s="305" t="s">
        <v>214</v>
      </c>
      <c r="K61" s="305">
        <v>5</v>
      </c>
      <c r="L61" s="305" t="s">
        <v>47</v>
      </c>
      <c r="M61" s="305" t="s">
        <v>47</v>
      </c>
      <c r="N61" s="305" t="s">
        <v>47</v>
      </c>
      <c r="O61" s="305">
        <v>0</v>
      </c>
      <c r="P61" s="305">
        <v>0</v>
      </c>
      <c r="Q61" s="305" t="s">
        <v>47</v>
      </c>
      <c r="R61" s="305" t="s">
        <v>47</v>
      </c>
      <c r="S61" s="305" t="s">
        <v>47</v>
      </c>
      <c r="T61" s="305">
        <v>0</v>
      </c>
      <c r="U61" s="305"/>
    </row>
    <row r="62" spans="1:21" ht="58.5" customHeight="1">
      <c r="A62" s="451"/>
      <c r="B62" s="441"/>
      <c r="C62" s="390"/>
      <c r="D62" s="312" t="s">
        <v>176</v>
      </c>
      <c r="E62" s="305" t="s">
        <v>131</v>
      </c>
      <c r="F62" s="305">
        <v>3</v>
      </c>
      <c r="G62" s="305" t="s">
        <v>43</v>
      </c>
      <c r="H62" s="294" t="s">
        <v>40</v>
      </c>
      <c r="I62" s="310" t="s">
        <v>306</v>
      </c>
      <c r="J62" s="37" t="s">
        <v>229</v>
      </c>
      <c r="K62" s="305">
        <v>3</v>
      </c>
      <c r="L62" s="305" t="s">
        <v>43</v>
      </c>
      <c r="M62" s="305" t="s">
        <v>43</v>
      </c>
      <c r="N62" s="305" t="s">
        <v>47</v>
      </c>
      <c r="O62" s="305">
        <v>0</v>
      </c>
      <c r="P62" s="305">
        <v>0</v>
      </c>
      <c r="Q62" s="305" t="s">
        <v>79</v>
      </c>
      <c r="R62" s="305" t="s">
        <v>43</v>
      </c>
      <c r="S62" s="305" t="s">
        <v>47</v>
      </c>
      <c r="T62" s="305">
        <v>0</v>
      </c>
      <c r="U62" s="305"/>
    </row>
    <row r="63" spans="1:21" ht="39.950000000000003" customHeight="1">
      <c r="A63" s="451"/>
      <c r="B63" s="441"/>
      <c r="C63" s="390"/>
      <c r="D63" s="312" t="s">
        <v>105</v>
      </c>
      <c r="E63" s="305" t="s">
        <v>131</v>
      </c>
      <c r="F63" s="305">
        <v>10</v>
      </c>
      <c r="G63" s="305" t="s">
        <v>43</v>
      </c>
      <c r="H63" s="294" t="s">
        <v>40</v>
      </c>
      <c r="I63" s="310" t="s">
        <v>290</v>
      </c>
      <c r="J63" s="305" t="s">
        <v>322</v>
      </c>
      <c r="K63" s="305">
        <v>10</v>
      </c>
      <c r="L63" s="305">
        <v>1</v>
      </c>
      <c r="M63" s="305">
        <v>0</v>
      </c>
      <c r="N63" s="305" t="s">
        <v>47</v>
      </c>
      <c r="O63" s="305">
        <v>0</v>
      </c>
      <c r="P63" s="305">
        <v>0</v>
      </c>
      <c r="Q63" s="305" t="s">
        <v>79</v>
      </c>
      <c r="R63" s="305">
        <v>1</v>
      </c>
      <c r="S63" s="305" t="s">
        <v>47</v>
      </c>
      <c r="T63" s="305">
        <v>0</v>
      </c>
      <c r="U63" s="305"/>
    </row>
    <row r="64" spans="1:21" ht="57.75" customHeight="1">
      <c r="A64" s="451"/>
      <c r="B64" s="441"/>
      <c r="C64" s="390"/>
      <c r="D64" s="367" t="s">
        <v>107</v>
      </c>
      <c r="E64" s="364" t="s">
        <v>130</v>
      </c>
      <c r="F64" s="364">
        <v>5</v>
      </c>
      <c r="G64" s="364" t="s">
        <v>47</v>
      </c>
      <c r="H64" s="364" t="s">
        <v>40</v>
      </c>
      <c r="I64" s="374" t="s">
        <v>306</v>
      </c>
      <c r="J64" s="364" t="s">
        <v>375</v>
      </c>
      <c r="K64" s="364">
        <v>5</v>
      </c>
      <c r="L64" s="364">
        <v>3</v>
      </c>
      <c r="M64" s="364" t="s">
        <v>43</v>
      </c>
      <c r="N64" s="364" t="s">
        <v>47</v>
      </c>
      <c r="O64" s="364">
        <v>0</v>
      </c>
      <c r="P64" s="364">
        <v>0</v>
      </c>
      <c r="Q64" s="305" t="s">
        <v>83</v>
      </c>
      <c r="R64" s="305">
        <v>3</v>
      </c>
      <c r="S64" s="364" t="s">
        <v>47</v>
      </c>
      <c r="T64" s="364">
        <v>0</v>
      </c>
      <c r="U64" s="305"/>
    </row>
    <row r="65" spans="1:21" ht="39.950000000000003" customHeight="1">
      <c r="A65" s="451"/>
      <c r="B65" s="441"/>
      <c r="C65" s="390"/>
      <c r="D65" s="369"/>
      <c r="E65" s="365"/>
      <c r="F65" s="365"/>
      <c r="G65" s="365"/>
      <c r="H65" s="365"/>
      <c r="I65" s="376"/>
      <c r="J65" s="365"/>
      <c r="K65" s="365"/>
      <c r="L65" s="365"/>
      <c r="M65" s="365"/>
      <c r="N65" s="365"/>
      <c r="O65" s="365"/>
      <c r="P65" s="365"/>
      <c r="Q65" s="305" t="s">
        <v>87</v>
      </c>
      <c r="R65" s="305">
        <v>1</v>
      </c>
      <c r="S65" s="365"/>
      <c r="T65" s="365"/>
      <c r="U65" s="305"/>
    </row>
    <row r="66" spans="1:21" ht="39.6" customHeight="1">
      <c r="A66" s="451"/>
      <c r="B66" s="441"/>
      <c r="C66" s="390"/>
      <c r="D66" s="369"/>
      <c r="E66" s="365"/>
      <c r="F66" s="365"/>
      <c r="G66" s="365"/>
      <c r="H66" s="365"/>
      <c r="I66" s="374" t="s">
        <v>262</v>
      </c>
      <c r="J66" s="365"/>
      <c r="K66" s="365" t="s">
        <v>43</v>
      </c>
      <c r="L66" s="365" t="s">
        <v>43</v>
      </c>
      <c r="M66" s="365"/>
      <c r="N66" s="365"/>
      <c r="O66" s="365"/>
      <c r="P66" s="365"/>
      <c r="Q66" s="305" t="s">
        <v>83</v>
      </c>
      <c r="R66" s="364" t="s">
        <v>43</v>
      </c>
      <c r="S66" s="365"/>
      <c r="T66" s="365"/>
      <c r="U66" s="305"/>
    </row>
    <row r="67" spans="1:21" ht="18" customHeight="1">
      <c r="A67" s="451"/>
      <c r="B67" s="441"/>
      <c r="C67" s="390"/>
      <c r="D67" s="369"/>
      <c r="E67" s="366"/>
      <c r="F67" s="366"/>
      <c r="G67" s="392"/>
      <c r="H67" s="366"/>
      <c r="I67" s="376"/>
      <c r="J67" s="365"/>
      <c r="K67" s="366"/>
      <c r="L67" s="366"/>
      <c r="M67" s="365"/>
      <c r="N67" s="365"/>
      <c r="O67" s="365"/>
      <c r="P67" s="365"/>
      <c r="Q67" s="305" t="s">
        <v>87</v>
      </c>
      <c r="R67" s="365"/>
      <c r="S67" s="365"/>
      <c r="T67" s="365"/>
      <c r="U67" s="305"/>
    </row>
    <row r="68" spans="1:21" ht="39.950000000000003" customHeight="1">
      <c r="A68" s="451"/>
      <c r="B68" s="441"/>
      <c r="C68" s="390"/>
      <c r="D68" s="369"/>
      <c r="E68" s="364" t="s">
        <v>131</v>
      </c>
      <c r="F68" s="364">
        <v>15</v>
      </c>
      <c r="G68" s="364" t="s">
        <v>47</v>
      </c>
      <c r="H68" s="364" t="s">
        <v>40</v>
      </c>
      <c r="I68" s="374" t="s">
        <v>306</v>
      </c>
      <c r="J68" s="365"/>
      <c r="K68" s="364">
        <v>15</v>
      </c>
      <c r="L68" s="364" t="s">
        <v>43</v>
      </c>
      <c r="M68" s="365"/>
      <c r="N68" s="365"/>
      <c r="O68" s="365"/>
      <c r="P68" s="365"/>
      <c r="Q68" s="305" t="s">
        <v>83</v>
      </c>
      <c r="R68" s="365"/>
      <c r="S68" s="365"/>
      <c r="T68" s="365"/>
      <c r="U68" s="305"/>
    </row>
    <row r="69" spans="1:21" ht="39.950000000000003" customHeight="1">
      <c r="A69" s="451"/>
      <c r="B69" s="441"/>
      <c r="C69" s="390"/>
      <c r="D69" s="369"/>
      <c r="E69" s="365"/>
      <c r="F69" s="365"/>
      <c r="G69" s="365"/>
      <c r="H69" s="365"/>
      <c r="I69" s="376"/>
      <c r="J69" s="365"/>
      <c r="K69" s="365"/>
      <c r="L69" s="365"/>
      <c r="M69" s="365"/>
      <c r="N69" s="365"/>
      <c r="O69" s="365"/>
      <c r="P69" s="365"/>
      <c r="Q69" s="305" t="s">
        <v>87</v>
      </c>
      <c r="R69" s="365"/>
      <c r="S69" s="365"/>
      <c r="T69" s="365"/>
      <c r="U69" s="305"/>
    </row>
    <row r="70" spans="1:21" ht="39.950000000000003" customHeight="1">
      <c r="A70" s="451"/>
      <c r="B70" s="441"/>
      <c r="C70" s="390"/>
      <c r="D70" s="369"/>
      <c r="E70" s="365"/>
      <c r="F70" s="365"/>
      <c r="G70" s="365"/>
      <c r="H70" s="365"/>
      <c r="I70" s="374" t="s">
        <v>262</v>
      </c>
      <c r="J70" s="365"/>
      <c r="K70" s="365"/>
      <c r="L70" s="365"/>
      <c r="M70" s="365"/>
      <c r="N70" s="365"/>
      <c r="O70" s="365"/>
      <c r="P70" s="365"/>
      <c r="Q70" s="305" t="s">
        <v>83</v>
      </c>
      <c r="R70" s="365"/>
      <c r="S70" s="365"/>
      <c r="T70" s="365"/>
      <c r="U70" s="305"/>
    </row>
    <row r="71" spans="1:21" ht="39.950000000000003" customHeight="1">
      <c r="A71" s="451"/>
      <c r="B71" s="441"/>
      <c r="C71" s="390"/>
      <c r="D71" s="368"/>
      <c r="E71" s="366"/>
      <c r="F71" s="366"/>
      <c r="G71" s="392"/>
      <c r="H71" s="366"/>
      <c r="I71" s="376"/>
      <c r="J71" s="366"/>
      <c r="K71" s="366"/>
      <c r="L71" s="366"/>
      <c r="M71" s="366"/>
      <c r="N71" s="366"/>
      <c r="O71" s="366"/>
      <c r="P71" s="366"/>
      <c r="Q71" s="305" t="s">
        <v>87</v>
      </c>
      <c r="R71" s="392"/>
      <c r="S71" s="392"/>
      <c r="T71" s="366"/>
      <c r="U71" s="305"/>
    </row>
    <row r="72" spans="1:21" ht="39.950000000000003" customHeight="1">
      <c r="A72" s="451"/>
      <c r="B72" s="441"/>
      <c r="C72" s="390"/>
      <c r="D72" s="312" t="s">
        <v>112</v>
      </c>
      <c r="E72" s="305" t="s">
        <v>131</v>
      </c>
      <c r="F72" s="305">
        <v>3</v>
      </c>
      <c r="G72" s="31" t="s">
        <v>43</v>
      </c>
      <c r="H72" s="294" t="s">
        <v>40</v>
      </c>
      <c r="I72" s="310" t="s">
        <v>269</v>
      </c>
      <c r="J72" s="305" t="s">
        <v>249</v>
      </c>
      <c r="K72" s="305">
        <v>3</v>
      </c>
      <c r="L72" s="305" t="s">
        <v>47</v>
      </c>
      <c r="M72" s="305" t="s">
        <v>47</v>
      </c>
      <c r="N72" s="305" t="s">
        <v>47</v>
      </c>
      <c r="O72" s="305">
        <v>0</v>
      </c>
      <c r="P72" s="305">
        <v>0</v>
      </c>
      <c r="Q72" s="31" t="s">
        <v>47</v>
      </c>
      <c r="R72" s="31" t="s">
        <v>47</v>
      </c>
      <c r="S72" s="31" t="s">
        <v>47</v>
      </c>
      <c r="T72" s="305">
        <v>0</v>
      </c>
      <c r="U72" s="305"/>
    </row>
    <row r="73" spans="1:21" ht="39.950000000000003" customHeight="1">
      <c r="A73" s="451"/>
      <c r="B73" s="441"/>
      <c r="C73" s="390"/>
      <c r="D73" s="38" t="s">
        <v>117</v>
      </c>
      <c r="E73" s="31" t="s">
        <v>131</v>
      </c>
      <c r="F73" s="31">
        <v>6</v>
      </c>
      <c r="G73" s="31" t="s">
        <v>43</v>
      </c>
      <c r="H73" s="298" t="s">
        <v>40</v>
      </c>
      <c r="I73" s="36" t="s">
        <v>262</v>
      </c>
      <c r="J73" s="31" t="s">
        <v>288</v>
      </c>
      <c r="K73" s="31">
        <v>6</v>
      </c>
      <c r="L73" s="31" t="s">
        <v>43</v>
      </c>
      <c r="M73" s="31" t="s">
        <v>43</v>
      </c>
      <c r="N73" s="31" t="s">
        <v>47</v>
      </c>
      <c r="O73" s="31">
        <v>0</v>
      </c>
      <c r="P73" s="31">
        <v>0</v>
      </c>
      <c r="Q73" s="31" t="s">
        <v>43</v>
      </c>
      <c r="R73" s="31" t="s">
        <v>43</v>
      </c>
      <c r="S73" s="31" t="s">
        <v>47</v>
      </c>
      <c r="T73" s="31">
        <v>0</v>
      </c>
      <c r="U73" s="31"/>
    </row>
    <row r="74" spans="1:21" ht="40.15" customHeight="1">
      <c r="A74" s="451"/>
      <c r="B74" s="442"/>
      <c r="C74" s="391"/>
      <c r="D74" s="4" t="s">
        <v>1000</v>
      </c>
      <c r="E74" s="4"/>
      <c r="F74" s="4">
        <f t="shared" ref="F74:T74" si="1">SUM(F60:F73)</f>
        <v>52</v>
      </c>
      <c r="G74" s="4"/>
      <c r="H74" s="4"/>
      <c r="I74" s="4"/>
      <c r="J74" s="4"/>
      <c r="K74" s="4">
        <f t="shared" si="1"/>
        <v>52</v>
      </c>
      <c r="L74" s="4">
        <f t="shared" si="1"/>
        <v>4</v>
      </c>
      <c r="M74" s="4">
        <f t="shared" si="1"/>
        <v>0</v>
      </c>
      <c r="N74" s="4"/>
      <c r="O74" s="4">
        <f t="shared" si="1"/>
        <v>0</v>
      </c>
      <c r="P74" s="4">
        <f t="shared" si="1"/>
        <v>0</v>
      </c>
      <c r="Q74" s="4"/>
      <c r="R74" s="4">
        <f t="shared" si="1"/>
        <v>5</v>
      </c>
      <c r="S74" s="4"/>
      <c r="T74" s="4">
        <f t="shared" si="1"/>
        <v>0</v>
      </c>
      <c r="U74" s="4"/>
    </row>
    <row r="75" spans="1:21" s="22" customFormat="1" ht="49.5" customHeight="1">
      <c r="A75" s="451"/>
      <c r="B75" s="440"/>
      <c r="C75" s="364" t="s">
        <v>9</v>
      </c>
      <c r="D75" s="312" t="s">
        <v>2</v>
      </c>
      <c r="E75" s="305" t="s">
        <v>131</v>
      </c>
      <c r="F75" s="305">
        <v>5</v>
      </c>
      <c r="G75" s="305" t="s">
        <v>43</v>
      </c>
      <c r="H75" s="294" t="s">
        <v>40</v>
      </c>
      <c r="I75" s="310" t="s">
        <v>261</v>
      </c>
      <c r="J75" s="305" t="s">
        <v>201</v>
      </c>
      <c r="K75" s="305">
        <v>5</v>
      </c>
      <c r="L75" s="305" t="s">
        <v>43</v>
      </c>
      <c r="M75" s="305">
        <v>0</v>
      </c>
      <c r="N75" s="305" t="s">
        <v>47</v>
      </c>
      <c r="O75" s="305">
        <v>0</v>
      </c>
      <c r="P75" s="305">
        <v>0</v>
      </c>
      <c r="Q75" s="305" t="s">
        <v>43</v>
      </c>
      <c r="R75" s="305" t="s">
        <v>43</v>
      </c>
      <c r="S75" s="305" t="s">
        <v>47</v>
      </c>
      <c r="T75" s="305">
        <v>0</v>
      </c>
      <c r="U75" s="305"/>
    </row>
    <row r="76" spans="1:21" ht="57.75" customHeight="1">
      <c r="A76" s="451"/>
      <c r="B76" s="441"/>
      <c r="C76" s="365"/>
      <c r="D76" s="312" t="s">
        <v>102</v>
      </c>
      <c r="E76" s="305" t="s">
        <v>129</v>
      </c>
      <c r="F76" s="305">
        <v>15</v>
      </c>
      <c r="G76" s="305" t="s">
        <v>43</v>
      </c>
      <c r="H76" s="294" t="s">
        <v>40</v>
      </c>
      <c r="I76" s="310" t="s">
        <v>219</v>
      </c>
      <c r="J76" s="305" t="s">
        <v>208</v>
      </c>
      <c r="K76" s="305">
        <v>15</v>
      </c>
      <c r="L76" s="305">
        <v>2</v>
      </c>
      <c r="M76" s="305" t="s">
        <v>43</v>
      </c>
      <c r="N76" s="305" t="s">
        <v>47</v>
      </c>
      <c r="O76" s="305">
        <v>0</v>
      </c>
      <c r="P76" s="305">
        <v>0</v>
      </c>
      <c r="Q76" s="305" t="s">
        <v>39</v>
      </c>
      <c r="R76" s="305">
        <v>2</v>
      </c>
      <c r="S76" s="305" t="s">
        <v>47</v>
      </c>
      <c r="T76" s="305">
        <v>0</v>
      </c>
      <c r="U76" s="305"/>
    </row>
    <row r="77" spans="1:21" ht="39.950000000000003" customHeight="1">
      <c r="A77" s="451"/>
      <c r="B77" s="441"/>
      <c r="C77" s="365"/>
      <c r="D77" s="367" t="s">
        <v>104</v>
      </c>
      <c r="E77" s="305" t="s">
        <v>129</v>
      </c>
      <c r="F77" s="305">
        <v>15</v>
      </c>
      <c r="G77" s="364" t="s">
        <v>43</v>
      </c>
      <c r="H77" s="364" t="s">
        <v>40</v>
      </c>
      <c r="I77" s="374" t="s">
        <v>261</v>
      </c>
      <c r="J77" s="364" t="s">
        <v>254</v>
      </c>
      <c r="K77" s="305">
        <v>15</v>
      </c>
      <c r="L77" s="305">
        <v>0</v>
      </c>
      <c r="M77" s="305" t="s">
        <v>47</v>
      </c>
      <c r="N77" s="305" t="s">
        <v>47</v>
      </c>
      <c r="O77" s="305">
        <v>0</v>
      </c>
      <c r="P77" s="305">
        <v>0</v>
      </c>
      <c r="Q77" s="305" t="s">
        <v>47</v>
      </c>
      <c r="R77" s="305">
        <v>0</v>
      </c>
      <c r="S77" s="364" t="s">
        <v>47</v>
      </c>
      <c r="T77" s="364">
        <v>0</v>
      </c>
      <c r="U77" s="305"/>
    </row>
    <row r="78" spans="1:21" ht="39.950000000000003" customHeight="1">
      <c r="A78" s="451"/>
      <c r="B78" s="441"/>
      <c r="C78" s="365"/>
      <c r="D78" s="369"/>
      <c r="E78" s="364" t="s">
        <v>130</v>
      </c>
      <c r="F78" s="364">
        <v>80</v>
      </c>
      <c r="G78" s="365"/>
      <c r="H78" s="365"/>
      <c r="I78" s="375"/>
      <c r="J78" s="365"/>
      <c r="K78" s="364">
        <v>80</v>
      </c>
      <c r="L78" s="364">
        <v>1</v>
      </c>
      <c r="M78" s="364" t="s">
        <v>43</v>
      </c>
      <c r="N78" s="364" t="s">
        <v>47</v>
      </c>
      <c r="O78" s="364">
        <v>0</v>
      </c>
      <c r="P78" s="364">
        <v>0</v>
      </c>
      <c r="Q78" s="305" t="s">
        <v>1379</v>
      </c>
      <c r="R78" s="305">
        <v>1</v>
      </c>
      <c r="S78" s="365"/>
      <c r="T78" s="365"/>
      <c r="U78" s="305"/>
    </row>
    <row r="79" spans="1:21" ht="39.950000000000003" customHeight="1">
      <c r="A79" s="451"/>
      <c r="B79" s="441"/>
      <c r="C79" s="365"/>
      <c r="D79" s="369"/>
      <c r="E79" s="366"/>
      <c r="F79" s="366"/>
      <c r="G79" s="365"/>
      <c r="H79" s="365"/>
      <c r="I79" s="375"/>
      <c r="J79" s="365"/>
      <c r="K79" s="366"/>
      <c r="L79" s="366"/>
      <c r="M79" s="366"/>
      <c r="N79" s="366"/>
      <c r="O79" s="366"/>
      <c r="P79" s="366"/>
      <c r="Q79" s="305" t="s">
        <v>83</v>
      </c>
      <c r="R79" s="305" t="s">
        <v>43</v>
      </c>
      <c r="S79" s="365"/>
      <c r="T79" s="365"/>
      <c r="U79" s="305"/>
    </row>
    <row r="80" spans="1:21" ht="39.950000000000003" customHeight="1">
      <c r="A80" s="451"/>
      <c r="B80" s="441"/>
      <c r="C80" s="365"/>
      <c r="D80" s="369"/>
      <c r="E80" s="364" t="s">
        <v>131</v>
      </c>
      <c r="F80" s="364">
        <v>100</v>
      </c>
      <c r="G80" s="365"/>
      <c r="H80" s="365"/>
      <c r="I80" s="375"/>
      <c r="J80" s="365"/>
      <c r="K80" s="364">
        <v>100</v>
      </c>
      <c r="L80" s="364">
        <v>2</v>
      </c>
      <c r="M80" s="364" t="s">
        <v>43</v>
      </c>
      <c r="N80" s="364" t="s">
        <v>47</v>
      </c>
      <c r="O80" s="364">
        <v>0</v>
      </c>
      <c r="P80" s="364">
        <v>0</v>
      </c>
      <c r="Q80" s="305" t="s">
        <v>1379</v>
      </c>
      <c r="R80" s="305">
        <v>2</v>
      </c>
      <c r="S80" s="365"/>
      <c r="T80" s="365"/>
      <c r="U80" s="305"/>
    </row>
    <row r="81" spans="1:21" ht="39.950000000000003" customHeight="1">
      <c r="A81" s="451"/>
      <c r="B81" s="441"/>
      <c r="C81" s="365"/>
      <c r="D81" s="369"/>
      <c r="E81" s="366"/>
      <c r="F81" s="366"/>
      <c r="G81" s="365"/>
      <c r="H81" s="365"/>
      <c r="I81" s="375"/>
      <c r="J81" s="365"/>
      <c r="K81" s="366"/>
      <c r="L81" s="366"/>
      <c r="M81" s="366"/>
      <c r="N81" s="366"/>
      <c r="O81" s="366"/>
      <c r="P81" s="366"/>
      <c r="Q81" s="305" t="s">
        <v>83</v>
      </c>
      <c r="R81" s="305" t="s">
        <v>43</v>
      </c>
      <c r="S81" s="365"/>
      <c r="T81" s="365"/>
      <c r="U81" s="305"/>
    </row>
    <row r="82" spans="1:21" ht="58.15" customHeight="1">
      <c r="A82" s="451"/>
      <c r="B82" s="441"/>
      <c r="C82" s="365"/>
      <c r="D82" s="369"/>
      <c r="E82" s="305" t="s">
        <v>132</v>
      </c>
      <c r="F82" s="305">
        <v>5</v>
      </c>
      <c r="G82" s="365"/>
      <c r="H82" s="365"/>
      <c r="I82" s="375"/>
      <c r="J82" s="365"/>
      <c r="K82" s="305">
        <v>5</v>
      </c>
      <c r="L82" s="305">
        <v>0</v>
      </c>
      <c r="M82" s="305" t="s">
        <v>47</v>
      </c>
      <c r="N82" s="305" t="s">
        <v>47</v>
      </c>
      <c r="O82" s="305">
        <v>0</v>
      </c>
      <c r="P82" s="305">
        <v>0</v>
      </c>
      <c r="Q82" s="305" t="s">
        <v>47</v>
      </c>
      <c r="R82" s="305">
        <v>0</v>
      </c>
      <c r="S82" s="365"/>
      <c r="T82" s="365"/>
      <c r="U82" s="305"/>
    </row>
    <row r="83" spans="1:21" ht="156.6" customHeight="1">
      <c r="A83" s="451"/>
      <c r="B83" s="441"/>
      <c r="C83" s="365"/>
      <c r="D83" s="369"/>
      <c r="E83" s="364" t="s">
        <v>134</v>
      </c>
      <c r="F83" s="364">
        <v>90</v>
      </c>
      <c r="G83" s="365"/>
      <c r="H83" s="365"/>
      <c r="I83" s="375"/>
      <c r="J83" s="365"/>
      <c r="K83" s="364">
        <v>90</v>
      </c>
      <c r="L83" s="364">
        <v>2</v>
      </c>
      <c r="M83" s="364" t="s">
        <v>43</v>
      </c>
      <c r="N83" s="364" t="s">
        <v>47</v>
      </c>
      <c r="O83" s="364">
        <v>0</v>
      </c>
      <c r="P83" s="364">
        <v>0</v>
      </c>
      <c r="Q83" s="305" t="s">
        <v>1379</v>
      </c>
      <c r="R83" s="305">
        <v>2</v>
      </c>
      <c r="S83" s="365"/>
      <c r="T83" s="365"/>
      <c r="U83" s="305" t="s">
        <v>260</v>
      </c>
    </row>
    <row r="84" spans="1:21" ht="39.950000000000003" customHeight="1">
      <c r="A84" s="451"/>
      <c r="B84" s="441"/>
      <c r="C84" s="365"/>
      <c r="D84" s="368"/>
      <c r="E84" s="366"/>
      <c r="F84" s="366"/>
      <c r="G84" s="366"/>
      <c r="H84" s="366"/>
      <c r="I84" s="376"/>
      <c r="J84" s="366"/>
      <c r="K84" s="366"/>
      <c r="L84" s="366"/>
      <c r="M84" s="366"/>
      <c r="N84" s="366"/>
      <c r="O84" s="366"/>
      <c r="P84" s="366"/>
      <c r="Q84" s="305" t="s">
        <v>83</v>
      </c>
      <c r="R84" s="305" t="s">
        <v>43</v>
      </c>
      <c r="S84" s="366"/>
      <c r="T84" s="366"/>
      <c r="U84" s="305"/>
    </row>
    <row r="85" spans="1:21" ht="39.950000000000003" customHeight="1">
      <c r="A85" s="451"/>
      <c r="B85" s="441"/>
      <c r="C85" s="365"/>
      <c r="D85" s="367" t="s">
        <v>275</v>
      </c>
      <c r="E85" s="364" t="s">
        <v>129</v>
      </c>
      <c r="F85" s="364">
        <v>6</v>
      </c>
      <c r="G85" s="364" t="s">
        <v>43</v>
      </c>
      <c r="H85" s="364" t="s">
        <v>40</v>
      </c>
      <c r="I85" s="374" t="s">
        <v>219</v>
      </c>
      <c r="J85" s="364" t="s">
        <v>288</v>
      </c>
      <c r="K85" s="364">
        <v>6</v>
      </c>
      <c r="L85" s="364">
        <v>4</v>
      </c>
      <c r="M85" s="364" t="s">
        <v>1009</v>
      </c>
      <c r="N85" s="364" t="s">
        <v>1010</v>
      </c>
      <c r="O85" s="364">
        <v>0</v>
      </c>
      <c r="P85" s="364">
        <v>0</v>
      </c>
      <c r="Q85" s="305" t="s">
        <v>79</v>
      </c>
      <c r="R85" s="305">
        <v>2</v>
      </c>
      <c r="S85" s="364" t="s">
        <v>47</v>
      </c>
      <c r="T85" s="364">
        <v>0</v>
      </c>
      <c r="U85" s="305"/>
    </row>
    <row r="86" spans="1:21" ht="39.950000000000003" customHeight="1">
      <c r="A86" s="451"/>
      <c r="B86" s="441"/>
      <c r="C86" s="365"/>
      <c r="D86" s="369"/>
      <c r="E86" s="365"/>
      <c r="F86" s="365"/>
      <c r="G86" s="365"/>
      <c r="H86" s="365"/>
      <c r="I86" s="375"/>
      <c r="J86" s="365"/>
      <c r="K86" s="365"/>
      <c r="L86" s="365"/>
      <c r="M86" s="365"/>
      <c r="N86" s="365"/>
      <c r="O86" s="365"/>
      <c r="P86" s="365"/>
      <c r="Q86" s="305" t="s">
        <v>42</v>
      </c>
      <c r="R86" s="305">
        <v>4</v>
      </c>
      <c r="S86" s="365"/>
      <c r="T86" s="365"/>
      <c r="U86" s="305"/>
    </row>
    <row r="87" spans="1:21" ht="39.950000000000003" customHeight="1">
      <c r="A87" s="451"/>
      <c r="B87" s="441"/>
      <c r="C87" s="365"/>
      <c r="D87" s="369"/>
      <c r="E87" s="366"/>
      <c r="F87" s="366"/>
      <c r="G87" s="365"/>
      <c r="H87" s="365"/>
      <c r="I87" s="375"/>
      <c r="J87" s="365"/>
      <c r="K87" s="366"/>
      <c r="L87" s="366"/>
      <c r="M87" s="365"/>
      <c r="N87" s="365"/>
      <c r="O87" s="365"/>
      <c r="P87" s="365"/>
      <c r="Q87" s="305" t="s">
        <v>82</v>
      </c>
      <c r="R87" s="305">
        <v>4</v>
      </c>
      <c r="S87" s="365"/>
      <c r="T87" s="365"/>
      <c r="U87" s="305"/>
    </row>
    <row r="88" spans="1:21" ht="39.950000000000003" customHeight="1">
      <c r="A88" s="451"/>
      <c r="B88" s="441"/>
      <c r="C88" s="365"/>
      <c r="D88" s="369"/>
      <c r="E88" s="364" t="s">
        <v>131</v>
      </c>
      <c r="F88" s="364">
        <v>5</v>
      </c>
      <c r="G88" s="365"/>
      <c r="H88" s="365"/>
      <c r="I88" s="375"/>
      <c r="J88" s="365"/>
      <c r="K88" s="364">
        <v>5</v>
      </c>
      <c r="L88" s="364">
        <v>3</v>
      </c>
      <c r="M88" s="365"/>
      <c r="N88" s="365"/>
      <c r="O88" s="365"/>
      <c r="P88" s="365"/>
      <c r="Q88" s="305" t="s">
        <v>79</v>
      </c>
      <c r="R88" s="305" t="s">
        <v>43</v>
      </c>
      <c r="S88" s="365"/>
      <c r="T88" s="365"/>
      <c r="U88" s="305"/>
    </row>
    <row r="89" spans="1:21" ht="39.950000000000003" customHeight="1">
      <c r="A89" s="451"/>
      <c r="B89" s="441"/>
      <c r="C89" s="365"/>
      <c r="D89" s="369"/>
      <c r="E89" s="365"/>
      <c r="F89" s="365"/>
      <c r="G89" s="365"/>
      <c r="H89" s="365"/>
      <c r="I89" s="375"/>
      <c r="J89" s="365"/>
      <c r="K89" s="365"/>
      <c r="L89" s="365"/>
      <c r="M89" s="365"/>
      <c r="N89" s="365"/>
      <c r="O89" s="365"/>
      <c r="P89" s="365"/>
      <c r="Q89" s="305" t="s">
        <v>42</v>
      </c>
      <c r="R89" s="305">
        <v>3</v>
      </c>
      <c r="S89" s="365"/>
      <c r="T89" s="365"/>
      <c r="U89" s="305"/>
    </row>
    <row r="90" spans="1:21" ht="39.950000000000003" customHeight="1">
      <c r="A90" s="451"/>
      <c r="B90" s="441"/>
      <c r="C90" s="365"/>
      <c r="D90" s="369"/>
      <c r="E90" s="366"/>
      <c r="F90" s="366"/>
      <c r="G90" s="365"/>
      <c r="H90" s="366"/>
      <c r="I90" s="375"/>
      <c r="J90" s="365"/>
      <c r="K90" s="366"/>
      <c r="L90" s="366"/>
      <c r="M90" s="365"/>
      <c r="N90" s="365"/>
      <c r="O90" s="365"/>
      <c r="P90" s="365"/>
      <c r="Q90" s="305" t="s">
        <v>82</v>
      </c>
      <c r="R90" s="305">
        <v>3</v>
      </c>
      <c r="S90" s="365"/>
      <c r="T90" s="365"/>
      <c r="U90" s="305"/>
    </row>
    <row r="91" spans="1:21" ht="39.950000000000003" customHeight="1">
      <c r="A91" s="451"/>
      <c r="B91" s="441"/>
      <c r="C91" s="365"/>
      <c r="D91" s="369"/>
      <c r="E91" s="364" t="s">
        <v>123</v>
      </c>
      <c r="F91" s="364">
        <v>3</v>
      </c>
      <c r="G91" s="365"/>
      <c r="H91" s="364" t="s">
        <v>62</v>
      </c>
      <c r="I91" s="375"/>
      <c r="J91" s="365"/>
      <c r="K91" s="364">
        <v>3</v>
      </c>
      <c r="L91" s="364">
        <v>2</v>
      </c>
      <c r="M91" s="365"/>
      <c r="N91" s="365"/>
      <c r="O91" s="365"/>
      <c r="P91" s="365"/>
      <c r="Q91" s="305" t="s">
        <v>79</v>
      </c>
      <c r="R91" s="305" t="s">
        <v>43</v>
      </c>
      <c r="S91" s="365"/>
      <c r="T91" s="365"/>
      <c r="U91" s="305"/>
    </row>
    <row r="92" spans="1:21" ht="39.950000000000003" customHeight="1">
      <c r="A92" s="451"/>
      <c r="B92" s="441"/>
      <c r="C92" s="365"/>
      <c r="D92" s="369"/>
      <c r="E92" s="365"/>
      <c r="F92" s="365"/>
      <c r="G92" s="365"/>
      <c r="H92" s="365"/>
      <c r="I92" s="375"/>
      <c r="J92" s="365"/>
      <c r="K92" s="365"/>
      <c r="L92" s="365"/>
      <c r="M92" s="365"/>
      <c r="N92" s="365"/>
      <c r="O92" s="365"/>
      <c r="P92" s="365"/>
      <c r="Q92" s="305" t="s">
        <v>42</v>
      </c>
      <c r="R92" s="305">
        <v>2</v>
      </c>
      <c r="S92" s="365"/>
      <c r="T92" s="365"/>
      <c r="U92" s="305"/>
    </row>
    <row r="93" spans="1:21" ht="39.950000000000003" customHeight="1" thickBot="1">
      <c r="A93" s="451"/>
      <c r="B93" s="441"/>
      <c r="C93" s="365"/>
      <c r="D93" s="368"/>
      <c r="E93" s="366"/>
      <c r="F93" s="366"/>
      <c r="G93" s="366"/>
      <c r="H93" s="366"/>
      <c r="I93" s="376"/>
      <c r="J93" s="366"/>
      <c r="K93" s="366"/>
      <c r="L93" s="366"/>
      <c r="M93" s="366"/>
      <c r="N93" s="366"/>
      <c r="O93" s="366"/>
      <c r="P93" s="366"/>
      <c r="Q93" s="305" t="s">
        <v>82</v>
      </c>
      <c r="R93" s="305">
        <v>2</v>
      </c>
      <c r="S93" s="510"/>
      <c r="T93" s="510"/>
      <c r="U93" s="305"/>
    </row>
    <row r="94" spans="1:21" s="22" customFormat="1" ht="77.25" customHeight="1">
      <c r="A94" s="451"/>
      <c r="B94" s="441"/>
      <c r="C94" s="365"/>
      <c r="D94" s="367" t="s">
        <v>176</v>
      </c>
      <c r="E94" s="364" t="s">
        <v>129</v>
      </c>
      <c r="F94" s="364">
        <v>20</v>
      </c>
      <c r="G94" s="364" t="s">
        <v>43</v>
      </c>
      <c r="H94" s="364" t="s">
        <v>40</v>
      </c>
      <c r="I94" s="374" t="s">
        <v>219</v>
      </c>
      <c r="J94" s="492" t="s">
        <v>254</v>
      </c>
      <c r="K94" s="364">
        <v>35</v>
      </c>
      <c r="L94" s="364" t="s">
        <v>43</v>
      </c>
      <c r="M94" s="364" t="s">
        <v>43</v>
      </c>
      <c r="N94" s="364" t="s">
        <v>47</v>
      </c>
      <c r="O94" s="364">
        <v>0</v>
      </c>
      <c r="P94" s="364">
        <v>0</v>
      </c>
      <c r="Q94" s="305" t="s">
        <v>79</v>
      </c>
      <c r="R94" s="364" t="s">
        <v>43</v>
      </c>
      <c r="S94" s="365" t="s">
        <v>47</v>
      </c>
      <c r="T94" s="365">
        <v>0</v>
      </c>
      <c r="U94" s="305"/>
    </row>
    <row r="95" spans="1:21" s="22" customFormat="1" ht="65.25" customHeight="1">
      <c r="A95" s="451"/>
      <c r="B95" s="441"/>
      <c r="C95" s="365"/>
      <c r="D95" s="369"/>
      <c r="E95" s="366"/>
      <c r="F95" s="366"/>
      <c r="G95" s="365"/>
      <c r="H95" s="365"/>
      <c r="I95" s="375"/>
      <c r="J95" s="493"/>
      <c r="K95" s="365"/>
      <c r="L95" s="365"/>
      <c r="M95" s="365"/>
      <c r="N95" s="365"/>
      <c r="O95" s="365"/>
      <c r="P95" s="365"/>
      <c r="Q95" s="305" t="s">
        <v>42</v>
      </c>
      <c r="R95" s="365"/>
      <c r="S95" s="365"/>
      <c r="T95" s="365"/>
      <c r="U95" s="305"/>
    </row>
    <row r="96" spans="1:21" ht="39.950000000000003" customHeight="1">
      <c r="A96" s="451"/>
      <c r="B96" s="441"/>
      <c r="C96" s="365"/>
      <c r="D96" s="369"/>
      <c r="E96" s="364" t="s">
        <v>131</v>
      </c>
      <c r="F96" s="364">
        <v>15</v>
      </c>
      <c r="G96" s="365"/>
      <c r="H96" s="365"/>
      <c r="I96" s="375"/>
      <c r="J96" s="493"/>
      <c r="K96" s="365"/>
      <c r="L96" s="365"/>
      <c r="M96" s="365"/>
      <c r="N96" s="365"/>
      <c r="O96" s="365"/>
      <c r="P96" s="365"/>
      <c r="Q96" s="305" t="s">
        <v>79</v>
      </c>
      <c r="R96" s="365"/>
      <c r="S96" s="365"/>
      <c r="T96" s="365"/>
      <c r="U96" s="305"/>
    </row>
    <row r="97" spans="1:21" ht="39.950000000000003" customHeight="1">
      <c r="A97" s="451"/>
      <c r="B97" s="441"/>
      <c r="C97" s="365"/>
      <c r="D97" s="368"/>
      <c r="E97" s="366"/>
      <c r="F97" s="366"/>
      <c r="G97" s="366"/>
      <c r="H97" s="366"/>
      <c r="I97" s="376"/>
      <c r="J97" s="494"/>
      <c r="K97" s="366"/>
      <c r="L97" s="366"/>
      <c r="M97" s="366"/>
      <c r="N97" s="366"/>
      <c r="O97" s="366"/>
      <c r="P97" s="366"/>
      <c r="Q97" s="305" t="s">
        <v>42</v>
      </c>
      <c r="R97" s="366"/>
      <c r="S97" s="366"/>
      <c r="T97" s="366"/>
      <c r="U97" s="305"/>
    </row>
    <row r="98" spans="1:21" ht="57.75" customHeight="1">
      <c r="A98" s="451"/>
      <c r="B98" s="441"/>
      <c r="C98" s="365"/>
      <c r="D98" s="367" t="s">
        <v>105</v>
      </c>
      <c r="E98" s="305" t="s">
        <v>131</v>
      </c>
      <c r="F98" s="305">
        <v>10</v>
      </c>
      <c r="G98" s="364" t="s">
        <v>43</v>
      </c>
      <c r="H98" s="364" t="s">
        <v>40</v>
      </c>
      <c r="I98" s="374" t="s">
        <v>219</v>
      </c>
      <c r="J98" s="364" t="s">
        <v>323</v>
      </c>
      <c r="K98" s="305">
        <v>20</v>
      </c>
      <c r="L98" s="305">
        <v>1</v>
      </c>
      <c r="M98" s="305">
        <v>0</v>
      </c>
      <c r="N98" s="305" t="s">
        <v>47</v>
      </c>
      <c r="O98" s="305">
        <v>0</v>
      </c>
      <c r="P98" s="305">
        <v>0</v>
      </c>
      <c r="Q98" s="305" t="s">
        <v>87</v>
      </c>
      <c r="R98" s="305">
        <v>1</v>
      </c>
      <c r="S98" s="364" t="s">
        <v>47</v>
      </c>
      <c r="T98" s="364">
        <v>0</v>
      </c>
      <c r="U98" s="305"/>
    </row>
    <row r="99" spans="1:21" ht="39.950000000000003" customHeight="1">
      <c r="A99" s="451"/>
      <c r="B99" s="441"/>
      <c r="C99" s="365"/>
      <c r="D99" s="368"/>
      <c r="E99" s="305" t="s">
        <v>132</v>
      </c>
      <c r="F99" s="305">
        <v>10</v>
      </c>
      <c r="G99" s="366"/>
      <c r="H99" s="366"/>
      <c r="I99" s="376"/>
      <c r="J99" s="366"/>
      <c r="K99" s="305">
        <v>10</v>
      </c>
      <c r="L99" s="305">
        <v>1</v>
      </c>
      <c r="M99" s="305">
        <v>0</v>
      </c>
      <c r="N99" s="305" t="s">
        <v>47</v>
      </c>
      <c r="O99" s="305">
        <v>0</v>
      </c>
      <c r="P99" s="305">
        <v>0</v>
      </c>
      <c r="Q99" s="305" t="s">
        <v>87</v>
      </c>
      <c r="R99" s="305">
        <v>1</v>
      </c>
      <c r="S99" s="366"/>
      <c r="T99" s="366"/>
      <c r="U99" s="305"/>
    </row>
    <row r="100" spans="1:21" ht="42.6" customHeight="1">
      <c r="A100" s="451"/>
      <c r="B100" s="441"/>
      <c r="C100" s="365"/>
      <c r="D100" s="367" t="s">
        <v>107</v>
      </c>
      <c r="E100" s="364" t="s">
        <v>129</v>
      </c>
      <c r="F100" s="364">
        <v>5</v>
      </c>
      <c r="G100" s="364" t="s">
        <v>47</v>
      </c>
      <c r="H100" s="364" t="s">
        <v>40</v>
      </c>
      <c r="I100" s="374" t="s">
        <v>1011</v>
      </c>
      <c r="J100" s="364" t="s">
        <v>201</v>
      </c>
      <c r="K100" s="364">
        <v>5</v>
      </c>
      <c r="L100" s="364">
        <v>3</v>
      </c>
      <c r="M100" s="364" t="s">
        <v>43</v>
      </c>
      <c r="N100" s="364" t="s">
        <v>47</v>
      </c>
      <c r="O100" s="364">
        <v>0</v>
      </c>
      <c r="P100" s="364">
        <v>0</v>
      </c>
      <c r="Q100" s="305" t="s">
        <v>83</v>
      </c>
      <c r="R100" s="305">
        <v>3</v>
      </c>
      <c r="S100" s="364" t="s">
        <v>47</v>
      </c>
      <c r="T100" s="364">
        <v>0</v>
      </c>
      <c r="U100" s="305"/>
    </row>
    <row r="101" spans="1:21" ht="39.950000000000003" customHeight="1">
      <c r="A101" s="451"/>
      <c r="B101" s="441"/>
      <c r="C101" s="365"/>
      <c r="D101" s="369"/>
      <c r="E101" s="366"/>
      <c r="F101" s="366"/>
      <c r="G101" s="365"/>
      <c r="H101" s="365"/>
      <c r="I101" s="375"/>
      <c r="J101" s="365"/>
      <c r="K101" s="366"/>
      <c r="L101" s="366"/>
      <c r="M101" s="365"/>
      <c r="N101" s="365"/>
      <c r="O101" s="365"/>
      <c r="P101" s="365"/>
      <c r="Q101" s="305" t="s">
        <v>39</v>
      </c>
      <c r="R101" s="305">
        <v>3</v>
      </c>
      <c r="S101" s="365"/>
      <c r="T101" s="365"/>
      <c r="U101" s="305"/>
    </row>
    <row r="102" spans="1:21" ht="39.950000000000003" customHeight="1">
      <c r="A102" s="451"/>
      <c r="B102" s="441"/>
      <c r="C102" s="365"/>
      <c r="D102" s="369"/>
      <c r="E102" s="364" t="s">
        <v>131</v>
      </c>
      <c r="F102" s="364">
        <v>5</v>
      </c>
      <c r="G102" s="365"/>
      <c r="H102" s="365"/>
      <c r="I102" s="375"/>
      <c r="J102" s="365"/>
      <c r="K102" s="364">
        <v>5</v>
      </c>
      <c r="L102" s="364">
        <v>3</v>
      </c>
      <c r="M102" s="365"/>
      <c r="N102" s="365"/>
      <c r="O102" s="365"/>
      <c r="P102" s="365"/>
      <c r="Q102" s="305" t="s">
        <v>83</v>
      </c>
      <c r="R102" s="305">
        <v>3</v>
      </c>
      <c r="S102" s="365"/>
      <c r="T102" s="365"/>
      <c r="U102" s="305"/>
    </row>
    <row r="103" spans="1:21" ht="39.950000000000003" customHeight="1">
      <c r="A103" s="451"/>
      <c r="B103" s="441"/>
      <c r="C103" s="365"/>
      <c r="D103" s="369"/>
      <c r="E103" s="366"/>
      <c r="F103" s="366"/>
      <c r="G103" s="365"/>
      <c r="H103" s="366"/>
      <c r="I103" s="376"/>
      <c r="J103" s="366"/>
      <c r="K103" s="366"/>
      <c r="L103" s="366"/>
      <c r="M103" s="365"/>
      <c r="N103" s="365"/>
      <c r="O103" s="365"/>
      <c r="P103" s="365"/>
      <c r="Q103" s="305" t="s">
        <v>39</v>
      </c>
      <c r="R103" s="305">
        <v>3</v>
      </c>
      <c r="S103" s="365"/>
      <c r="T103" s="365"/>
      <c r="U103" s="305"/>
    </row>
    <row r="104" spans="1:21" ht="39.950000000000003" customHeight="1">
      <c r="A104" s="451"/>
      <c r="B104" s="441"/>
      <c r="C104" s="365"/>
      <c r="D104" s="369"/>
      <c r="E104" s="364" t="s">
        <v>123</v>
      </c>
      <c r="F104" s="364">
        <v>1</v>
      </c>
      <c r="G104" s="365"/>
      <c r="H104" s="364" t="s">
        <v>62</v>
      </c>
      <c r="I104" s="374" t="s">
        <v>1011</v>
      </c>
      <c r="J104" s="364" t="s">
        <v>288</v>
      </c>
      <c r="K104" s="364">
        <v>1</v>
      </c>
      <c r="L104" s="364" t="s">
        <v>43</v>
      </c>
      <c r="M104" s="365"/>
      <c r="N104" s="365"/>
      <c r="O104" s="365"/>
      <c r="P104" s="365"/>
      <c r="Q104" s="305" t="s">
        <v>83</v>
      </c>
      <c r="R104" s="364" t="s">
        <v>43</v>
      </c>
      <c r="S104" s="365"/>
      <c r="T104" s="365"/>
      <c r="U104" s="305"/>
    </row>
    <row r="105" spans="1:21" ht="39.950000000000003" customHeight="1">
      <c r="A105" s="451"/>
      <c r="B105" s="441"/>
      <c r="C105" s="365"/>
      <c r="D105" s="369"/>
      <c r="E105" s="366"/>
      <c r="F105" s="366"/>
      <c r="G105" s="365"/>
      <c r="H105" s="366"/>
      <c r="I105" s="376"/>
      <c r="J105" s="365"/>
      <c r="K105" s="366"/>
      <c r="L105" s="366"/>
      <c r="M105" s="365"/>
      <c r="N105" s="365"/>
      <c r="O105" s="365"/>
      <c r="P105" s="365"/>
      <c r="Q105" s="305" t="s">
        <v>39</v>
      </c>
      <c r="R105" s="366"/>
      <c r="S105" s="365"/>
      <c r="T105" s="365"/>
      <c r="U105" s="305"/>
    </row>
    <row r="106" spans="1:21" ht="39.950000000000003" customHeight="1">
      <c r="A106" s="451"/>
      <c r="B106" s="441"/>
      <c r="C106" s="365"/>
      <c r="D106" s="369"/>
      <c r="E106" s="364" t="s">
        <v>134</v>
      </c>
      <c r="F106" s="364">
        <v>3</v>
      </c>
      <c r="G106" s="365"/>
      <c r="H106" s="364" t="s">
        <v>62</v>
      </c>
      <c r="I106" s="374" t="s">
        <v>1011</v>
      </c>
      <c r="J106" s="365"/>
      <c r="K106" s="364">
        <v>3</v>
      </c>
      <c r="L106" s="364" t="s">
        <v>43</v>
      </c>
      <c r="M106" s="365"/>
      <c r="N106" s="365"/>
      <c r="O106" s="365"/>
      <c r="P106" s="365"/>
      <c r="Q106" s="305" t="s">
        <v>83</v>
      </c>
      <c r="R106" s="364" t="s">
        <v>43</v>
      </c>
      <c r="S106" s="365"/>
      <c r="T106" s="365"/>
      <c r="U106" s="305"/>
    </row>
    <row r="107" spans="1:21" ht="39.950000000000003" customHeight="1">
      <c r="A107" s="451"/>
      <c r="B107" s="441"/>
      <c r="C107" s="365"/>
      <c r="D107" s="368"/>
      <c r="E107" s="366"/>
      <c r="F107" s="366"/>
      <c r="G107" s="366"/>
      <c r="H107" s="366"/>
      <c r="I107" s="376"/>
      <c r="J107" s="366"/>
      <c r="K107" s="366"/>
      <c r="L107" s="366"/>
      <c r="M107" s="366"/>
      <c r="N107" s="366"/>
      <c r="O107" s="366"/>
      <c r="P107" s="366"/>
      <c r="Q107" s="305" t="s">
        <v>39</v>
      </c>
      <c r="R107" s="366"/>
      <c r="S107" s="366"/>
      <c r="T107" s="366"/>
      <c r="U107" s="305"/>
    </row>
    <row r="108" spans="1:21" s="22" customFormat="1" ht="39.6" customHeight="1">
      <c r="A108" s="451"/>
      <c r="B108" s="441"/>
      <c r="C108" s="365"/>
      <c r="D108" s="367" t="s">
        <v>108</v>
      </c>
      <c r="E108" s="305" t="s">
        <v>129</v>
      </c>
      <c r="F108" s="305">
        <v>2</v>
      </c>
      <c r="G108" s="364" t="s">
        <v>43</v>
      </c>
      <c r="H108" s="364" t="s">
        <v>40</v>
      </c>
      <c r="I108" s="374" t="s">
        <v>219</v>
      </c>
      <c r="J108" s="364" t="s">
        <v>345</v>
      </c>
      <c r="K108" s="305">
        <v>2</v>
      </c>
      <c r="L108" s="305" t="s">
        <v>47</v>
      </c>
      <c r="M108" s="305" t="s">
        <v>47</v>
      </c>
      <c r="N108" s="364" t="s">
        <v>47</v>
      </c>
      <c r="O108" s="364">
        <v>0</v>
      </c>
      <c r="P108" s="364">
        <v>0</v>
      </c>
      <c r="Q108" s="305" t="s">
        <v>47</v>
      </c>
      <c r="R108" s="305">
        <v>0</v>
      </c>
      <c r="S108" s="364" t="s">
        <v>47</v>
      </c>
      <c r="T108" s="364">
        <v>0</v>
      </c>
      <c r="U108" s="305"/>
    </row>
    <row r="109" spans="1:21" ht="39.950000000000003" customHeight="1">
      <c r="A109" s="451"/>
      <c r="B109" s="441"/>
      <c r="C109" s="365"/>
      <c r="D109" s="369"/>
      <c r="E109" s="305" t="s">
        <v>130</v>
      </c>
      <c r="F109" s="305">
        <v>12</v>
      </c>
      <c r="G109" s="365"/>
      <c r="H109" s="365"/>
      <c r="I109" s="375"/>
      <c r="J109" s="365"/>
      <c r="K109" s="305">
        <v>12</v>
      </c>
      <c r="L109" s="305" t="s">
        <v>47</v>
      </c>
      <c r="M109" s="305" t="s">
        <v>47</v>
      </c>
      <c r="N109" s="365"/>
      <c r="O109" s="365"/>
      <c r="P109" s="365"/>
      <c r="Q109" s="305" t="s">
        <v>47</v>
      </c>
      <c r="R109" s="305">
        <v>0</v>
      </c>
      <c r="S109" s="365"/>
      <c r="T109" s="365"/>
      <c r="U109" s="305"/>
    </row>
    <row r="110" spans="1:21" s="22" customFormat="1" ht="69.599999999999994" customHeight="1">
      <c r="A110" s="451"/>
      <c r="B110" s="441"/>
      <c r="C110" s="365"/>
      <c r="D110" s="369"/>
      <c r="E110" s="364" t="s">
        <v>131</v>
      </c>
      <c r="F110" s="364">
        <v>12</v>
      </c>
      <c r="G110" s="365"/>
      <c r="H110" s="365"/>
      <c r="I110" s="375"/>
      <c r="J110" s="365"/>
      <c r="K110" s="364">
        <v>12</v>
      </c>
      <c r="L110" s="364">
        <v>3</v>
      </c>
      <c r="M110" s="364" t="s">
        <v>43</v>
      </c>
      <c r="N110" s="365"/>
      <c r="O110" s="365"/>
      <c r="P110" s="365"/>
      <c r="Q110" s="305" t="s">
        <v>83</v>
      </c>
      <c r="R110" s="305">
        <v>3</v>
      </c>
      <c r="S110" s="365"/>
      <c r="T110" s="365"/>
      <c r="U110" s="305"/>
    </row>
    <row r="111" spans="1:21" s="22" customFormat="1" ht="40.9" customHeight="1">
      <c r="A111" s="451"/>
      <c r="B111" s="441"/>
      <c r="C111" s="365"/>
      <c r="D111" s="369"/>
      <c r="E111" s="366"/>
      <c r="F111" s="366"/>
      <c r="G111" s="365"/>
      <c r="H111" s="365"/>
      <c r="I111" s="375"/>
      <c r="J111" s="365"/>
      <c r="K111" s="366"/>
      <c r="L111" s="366"/>
      <c r="M111" s="366"/>
      <c r="N111" s="365"/>
      <c r="O111" s="365"/>
      <c r="P111" s="365"/>
      <c r="Q111" s="305" t="s">
        <v>79</v>
      </c>
      <c r="R111" s="305">
        <v>3</v>
      </c>
      <c r="S111" s="365"/>
      <c r="T111" s="365"/>
      <c r="U111" s="305"/>
    </row>
    <row r="112" spans="1:21" ht="39.950000000000003" customHeight="1">
      <c r="A112" s="451"/>
      <c r="B112" s="441"/>
      <c r="C112" s="365"/>
      <c r="D112" s="369"/>
      <c r="E112" s="305" t="s">
        <v>132</v>
      </c>
      <c r="F112" s="305">
        <v>2</v>
      </c>
      <c r="G112" s="365"/>
      <c r="H112" s="365"/>
      <c r="I112" s="375"/>
      <c r="J112" s="365"/>
      <c r="K112" s="364">
        <v>4</v>
      </c>
      <c r="L112" s="364" t="s">
        <v>47</v>
      </c>
      <c r="M112" s="364" t="s">
        <v>47</v>
      </c>
      <c r="N112" s="365"/>
      <c r="O112" s="365"/>
      <c r="P112" s="365"/>
      <c r="Q112" s="364" t="s">
        <v>47</v>
      </c>
      <c r="R112" s="364">
        <v>0</v>
      </c>
      <c r="S112" s="365"/>
      <c r="T112" s="365"/>
      <c r="U112" s="305"/>
    </row>
    <row r="113" spans="1:21" ht="54">
      <c r="A113" s="451"/>
      <c r="B113" s="441"/>
      <c r="C113" s="365"/>
      <c r="D113" s="368"/>
      <c r="E113" s="305" t="s">
        <v>133</v>
      </c>
      <c r="F113" s="305">
        <v>2</v>
      </c>
      <c r="G113" s="366"/>
      <c r="H113" s="366"/>
      <c r="I113" s="376"/>
      <c r="J113" s="366"/>
      <c r="K113" s="366"/>
      <c r="L113" s="366"/>
      <c r="M113" s="366"/>
      <c r="N113" s="366"/>
      <c r="O113" s="366"/>
      <c r="P113" s="366"/>
      <c r="Q113" s="366"/>
      <c r="R113" s="366"/>
      <c r="S113" s="366"/>
      <c r="T113" s="366"/>
      <c r="U113" s="305"/>
    </row>
    <row r="114" spans="1:21" ht="52.15" customHeight="1">
      <c r="A114" s="451"/>
      <c r="B114" s="441"/>
      <c r="C114" s="365"/>
      <c r="D114" s="367" t="s">
        <v>109</v>
      </c>
      <c r="E114" s="364" t="s">
        <v>129</v>
      </c>
      <c r="F114" s="364">
        <v>15</v>
      </c>
      <c r="G114" s="364" t="s">
        <v>43</v>
      </c>
      <c r="H114" s="364" t="s">
        <v>40</v>
      </c>
      <c r="I114" s="364" t="s">
        <v>354</v>
      </c>
      <c r="J114" s="364" t="s">
        <v>272</v>
      </c>
      <c r="K114" s="364">
        <v>50</v>
      </c>
      <c r="L114" s="364">
        <v>10</v>
      </c>
      <c r="M114" s="364">
        <v>0</v>
      </c>
      <c r="N114" s="364" t="s">
        <v>47</v>
      </c>
      <c r="O114" s="364">
        <v>0</v>
      </c>
      <c r="P114" s="364">
        <v>0</v>
      </c>
      <c r="Q114" s="364" t="s">
        <v>1012</v>
      </c>
      <c r="R114" s="364">
        <v>10</v>
      </c>
      <c r="S114" s="364" t="s">
        <v>47</v>
      </c>
      <c r="T114" s="364">
        <v>0</v>
      </c>
      <c r="U114" s="364" t="s">
        <v>353</v>
      </c>
    </row>
    <row r="115" spans="1:21" s="22" customFormat="1" ht="40.9" customHeight="1">
      <c r="A115" s="451"/>
      <c r="B115" s="441"/>
      <c r="C115" s="365"/>
      <c r="D115" s="369"/>
      <c r="E115" s="366"/>
      <c r="F115" s="366"/>
      <c r="G115" s="365"/>
      <c r="H115" s="365"/>
      <c r="I115" s="365"/>
      <c r="J115" s="365"/>
      <c r="K115" s="365"/>
      <c r="L115" s="365"/>
      <c r="M115" s="365"/>
      <c r="N115" s="365"/>
      <c r="O115" s="365"/>
      <c r="P115" s="365"/>
      <c r="Q115" s="365"/>
      <c r="R115" s="365"/>
      <c r="S115" s="365"/>
      <c r="T115" s="365"/>
      <c r="U115" s="365"/>
    </row>
    <row r="116" spans="1:21" ht="39.950000000000003" customHeight="1">
      <c r="A116" s="451"/>
      <c r="B116" s="441"/>
      <c r="C116" s="365"/>
      <c r="D116" s="369"/>
      <c r="E116" s="364" t="s">
        <v>130</v>
      </c>
      <c r="F116" s="364">
        <v>5</v>
      </c>
      <c r="G116" s="365"/>
      <c r="H116" s="365"/>
      <c r="I116" s="365"/>
      <c r="J116" s="365"/>
      <c r="K116" s="365"/>
      <c r="L116" s="365"/>
      <c r="M116" s="365"/>
      <c r="N116" s="365"/>
      <c r="O116" s="365"/>
      <c r="P116" s="365"/>
      <c r="Q116" s="365"/>
      <c r="R116" s="365"/>
      <c r="S116" s="365"/>
      <c r="T116" s="365"/>
      <c r="U116" s="365"/>
    </row>
    <row r="117" spans="1:21" ht="39.6" customHeight="1">
      <c r="A117" s="451"/>
      <c r="B117" s="441"/>
      <c r="C117" s="365"/>
      <c r="D117" s="369"/>
      <c r="E117" s="366"/>
      <c r="F117" s="366"/>
      <c r="G117" s="365"/>
      <c r="H117" s="365"/>
      <c r="I117" s="365"/>
      <c r="J117" s="365"/>
      <c r="K117" s="365"/>
      <c r="L117" s="365"/>
      <c r="M117" s="365"/>
      <c r="N117" s="365"/>
      <c r="O117" s="365"/>
      <c r="P117" s="365"/>
      <c r="Q117" s="365"/>
      <c r="R117" s="365"/>
      <c r="S117" s="365"/>
      <c r="T117" s="365"/>
      <c r="U117" s="365"/>
    </row>
    <row r="118" spans="1:21" ht="34.9" customHeight="1">
      <c r="A118" s="451"/>
      <c r="B118" s="441"/>
      <c r="C118" s="365"/>
      <c r="D118" s="369"/>
      <c r="E118" s="364" t="s">
        <v>131</v>
      </c>
      <c r="F118" s="364">
        <v>8</v>
      </c>
      <c r="G118" s="365"/>
      <c r="H118" s="365"/>
      <c r="I118" s="365"/>
      <c r="J118" s="365"/>
      <c r="K118" s="365"/>
      <c r="L118" s="365"/>
      <c r="M118" s="365"/>
      <c r="N118" s="365"/>
      <c r="O118" s="365"/>
      <c r="P118" s="365"/>
      <c r="Q118" s="365"/>
      <c r="R118" s="365"/>
      <c r="S118" s="365"/>
      <c r="T118" s="365"/>
      <c r="U118" s="365"/>
    </row>
    <row r="119" spans="1:21" ht="39.950000000000003" customHeight="1">
      <c r="A119" s="451"/>
      <c r="B119" s="441"/>
      <c r="C119" s="365"/>
      <c r="D119" s="369"/>
      <c r="E119" s="366"/>
      <c r="F119" s="366"/>
      <c r="G119" s="365"/>
      <c r="H119" s="365"/>
      <c r="I119" s="365"/>
      <c r="J119" s="365"/>
      <c r="K119" s="365"/>
      <c r="L119" s="365"/>
      <c r="M119" s="365"/>
      <c r="N119" s="365"/>
      <c r="O119" s="365"/>
      <c r="P119" s="365"/>
      <c r="Q119" s="365"/>
      <c r="R119" s="365"/>
      <c r="S119" s="365"/>
      <c r="T119" s="365"/>
      <c r="U119" s="365"/>
    </row>
    <row r="120" spans="1:21" ht="39.6" customHeight="1">
      <c r="A120" s="451"/>
      <c r="B120" s="441"/>
      <c r="C120" s="365"/>
      <c r="D120" s="369"/>
      <c r="E120" s="364" t="s">
        <v>133</v>
      </c>
      <c r="F120" s="364">
        <v>3</v>
      </c>
      <c r="G120" s="365"/>
      <c r="H120" s="365"/>
      <c r="I120" s="365"/>
      <c r="J120" s="365"/>
      <c r="K120" s="365"/>
      <c r="L120" s="365"/>
      <c r="M120" s="365"/>
      <c r="N120" s="365"/>
      <c r="O120" s="365"/>
      <c r="P120" s="365"/>
      <c r="Q120" s="365"/>
      <c r="R120" s="365"/>
      <c r="S120" s="365"/>
      <c r="T120" s="365"/>
      <c r="U120" s="365"/>
    </row>
    <row r="121" spans="1:21" ht="142.9" customHeight="1">
      <c r="A121" s="451"/>
      <c r="B121" s="441"/>
      <c r="C121" s="365"/>
      <c r="D121" s="369"/>
      <c r="E121" s="366"/>
      <c r="F121" s="366"/>
      <c r="G121" s="365"/>
      <c r="H121" s="365"/>
      <c r="I121" s="365"/>
      <c r="J121" s="365"/>
      <c r="K121" s="365"/>
      <c r="L121" s="365"/>
      <c r="M121" s="365"/>
      <c r="N121" s="365"/>
      <c r="O121" s="365"/>
      <c r="P121" s="365"/>
      <c r="Q121" s="365"/>
      <c r="R121" s="365"/>
      <c r="S121" s="365"/>
      <c r="T121" s="365"/>
      <c r="U121" s="365"/>
    </row>
    <row r="122" spans="1:21" ht="39.950000000000003" customHeight="1">
      <c r="A122" s="451"/>
      <c r="B122" s="441"/>
      <c r="C122" s="365"/>
      <c r="D122" s="369"/>
      <c r="E122" s="364" t="s">
        <v>119</v>
      </c>
      <c r="F122" s="364">
        <v>3</v>
      </c>
      <c r="G122" s="365"/>
      <c r="H122" s="365"/>
      <c r="I122" s="365"/>
      <c r="J122" s="365"/>
      <c r="K122" s="365"/>
      <c r="L122" s="365"/>
      <c r="M122" s="365"/>
      <c r="N122" s="365"/>
      <c r="O122" s="365"/>
      <c r="P122" s="365"/>
      <c r="Q122" s="365"/>
      <c r="R122" s="365"/>
      <c r="S122" s="365"/>
      <c r="T122" s="365"/>
      <c r="U122" s="365"/>
    </row>
    <row r="123" spans="1:21" ht="39.950000000000003" customHeight="1">
      <c r="A123" s="451"/>
      <c r="B123" s="441"/>
      <c r="C123" s="365"/>
      <c r="D123" s="368"/>
      <c r="E123" s="366"/>
      <c r="F123" s="366"/>
      <c r="G123" s="366"/>
      <c r="H123" s="366"/>
      <c r="I123" s="366"/>
      <c r="J123" s="366"/>
      <c r="K123" s="366"/>
      <c r="L123" s="366"/>
      <c r="M123" s="366"/>
      <c r="N123" s="366"/>
      <c r="O123" s="366"/>
      <c r="P123" s="366"/>
      <c r="Q123" s="366"/>
      <c r="R123" s="366"/>
      <c r="S123" s="366"/>
      <c r="T123" s="366"/>
      <c r="U123" s="366"/>
    </row>
    <row r="124" spans="1:21" ht="39.950000000000003" customHeight="1">
      <c r="A124" s="451"/>
      <c r="B124" s="441"/>
      <c r="C124" s="365"/>
      <c r="D124" s="367" t="s">
        <v>110</v>
      </c>
      <c r="E124" s="364" t="s">
        <v>126</v>
      </c>
      <c r="F124" s="364">
        <v>1</v>
      </c>
      <c r="G124" s="364" t="s">
        <v>47</v>
      </c>
      <c r="H124" s="364" t="s">
        <v>62</v>
      </c>
      <c r="I124" s="364" t="s">
        <v>380</v>
      </c>
      <c r="J124" s="364" t="s">
        <v>381</v>
      </c>
      <c r="K124" s="364">
        <v>1</v>
      </c>
      <c r="L124" s="364">
        <v>2</v>
      </c>
      <c r="M124" s="364" t="s">
        <v>43</v>
      </c>
      <c r="N124" s="364" t="s">
        <v>47</v>
      </c>
      <c r="O124" s="364">
        <v>0</v>
      </c>
      <c r="P124" s="364">
        <v>0</v>
      </c>
      <c r="Q124" s="305" t="s">
        <v>83</v>
      </c>
      <c r="R124" s="305">
        <v>2</v>
      </c>
      <c r="S124" s="364" t="s">
        <v>47</v>
      </c>
      <c r="T124" s="364">
        <v>0</v>
      </c>
      <c r="U124" s="305"/>
    </row>
    <row r="125" spans="1:21" ht="39.950000000000003" customHeight="1">
      <c r="A125" s="451"/>
      <c r="B125" s="441"/>
      <c r="C125" s="365"/>
      <c r="D125" s="369"/>
      <c r="E125" s="366"/>
      <c r="F125" s="366"/>
      <c r="G125" s="365"/>
      <c r="H125" s="366"/>
      <c r="I125" s="365"/>
      <c r="J125" s="365"/>
      <c r="K125" s="366"/>
      <c r="L125" s="366"/>
      <c r="M125" s="366"/>
      <c r="N125" s="365"/>
      <c r="O125" s="365"/>
      <c r="P125" s="365"/>
      <c r="Q125" s="305" t="s">
        <v>80</v>
      </c>
      <c r="R125" s="305">
        <v>2</v>
      </c>
      <c r="S125" s="365"/>
      <c r="T125" s="365"/>
      <c r="U125" s="305"/>
    </row>
    <row r="126" spans="1:21" s="22" customFormat="1" ht="39.950000000000003" customHeight="1">
      <c r="A126" s="451"/>
      <c r="B126" s="441"/>
      <c r="C126" s="365"/>
      <c r="D126" s="369"/>
      <c r="E126" s="305" t="s">
        <v>130</v>
      </c>
      <c r="F126" s="305">
        <v>4</v>
      </c>
      <c r="G126" s="365"/>
      <c r="H126" s="364" t="s">
        <v>40</v>
      </c>
      <c r="I126" s="365"/>
      <c r="J126" s="365"/>
      <c r="K126" s="305">
        <v>4</v>
      </c>
      <c r="L126" s="364">
        <v>0</v>
      </c>
      <c r="M126" s="364">
        <v>0</v>
      </c>
      <c r="N126" s="365"/>
      <c r="O126" s="365"/>
      <c r="P126" s="365"/>
      <c r="Q126" s="364" t="s">
        <v>47</v>
      </c>
      <c r="R126" s="364">
        <v>0</v>
      </c>
      <c r="S126" s="365"/>
      <c r="T126" s="365"/>
      <c r="U126" s="305"/>
    </row>
    <row r="127" spans="1:21" ht="39.950000000000003" customHeight="1">
      <c r="A127" s="451"/>
      <c r="B127" s="441"/>
      <c r="C127" s="365"/>
      <c r="D127" s="399"/>
      <c r="E127" s="305" t="s">
        <v>131</v>
      </c>
      <c r="F127" s="305">
        <v>8</v>
      </c>
      <c r="G127" s="392"/>
      <c r="H127" s="366"/>
      <c r="I127" s="366"/>
      <c r="J127" s="366"/>
      <c r="K127" s="305">
        <v>8</v>
      </c>
      <c r="L127" s="366"/>
      <c r="M127" s="366"/>
      <c r="N127" s="366"/>
      <c r="O127" s="366"/>
      <c r="P127" s="366"/>
      <c r="Q127" s="366"/>
      <c r="R127" s="366"/>
      <c r="S127" s="366"/>
      <c r="T127" s="366"/>
      <c r="U127" s="305"/>
    </row>
    <row r="128" spans="1:21" ht="39.950000000000003" customHeight="1">
      <c r="A128" s="451"/>
      <c r="B128" s="441"/>
      <c r="C128" s="365"/>
      <c r="D128" s="393" t="s">
        <v>111</v>
      </c>
      <c r="E128" s="379" t="s">
        <v>129</v>
      </c>
      <c r="F128" s="379">
        <v>20</v>
      </c>
      <c r="G128" s="395" t="s">
        <v>43</v>
      </c>
      <c r="H128" s="379" t="s">
        <v>40</v>
      </c>
      <c r="I128" s="379" t="s">
        <v>1013</v>
      </c>
      <c r="J128" s="379" t="s">
        <v>214</v>
      </c>
      <c r="K128" s="379">
        <v>20</v>
      </c>
      <c r="L128" s="379">
        <v>3</v>
      </c>
      <c r="M128" s="379">
        <v>0</v>
      </c>
      <c r="N128" s="379" t="s">
        <v>47</v>
      </c>
      <c r="O128" s="379">
        <v>0</v>
      </c>
      <c r="P128" s="379">
        <v>0</v>
      </c>
      <c r="Q128" s="379" t="s">
        <v>1014</v>
      </c>
      <c r="R128" s="379" t="s">
        <v>43</v>
      </c>
      <c r="S128" s="379" t="s">
        <v>47</v>
      </c>
      <c r="T128" s="379">
        <v>0</v>
      </c>
      <c r="U128" s="298"/>
    </row>
    <row r="129" spans="1:21" ht="39.950000000000003" customHeight="1">
      <c r="A129" s="451"/>
      <c r="B129" s="441"/>
      <c r="C129" s="365"/>
      <c r="D129" s="410"/>
      <c r="E129" s="411"/>
      <c r="F129" s="411"/>
      <c r="G129" s="411"/>
      <c r="H129" s="411"/>
      <c r="I129" s="411"/>
      <c r="J129" s="411"/>
      <c r="K129" s="411"/>
      <c r="L129" s="411"/>
      <c r="M129" s="411"/>
      <c r="N129" s="411"/>
      <c r="O129" s="411"/>
      <c r="P129" s="411"/>
      <c r="Q129" s="411"/>
      <c r="R129" s="411"/>
      <c r="S129" s="411"/>
      <c r="T129" s="411"/>
      <c r="U129" s="298"/>
    </row>
    <row r="130" spans="1:21" ht="39.950000000000003" customHeight="1">
      <c r="A130" s="451"/>
      <c r="B130" s="441"/>
      <c r="C130" s="365"/>
      <c r="D130" s="410"/>
      <c r="E130" s="396"/>
      <c r="F130" s="396"/>
      <c r="G130" s="411"/>
      <c r="H130" s="411"/>
      <c r="I130" s="411"/>
      <c r="J130" s="411"/>
      <c r="K130" s="396"/>
      <c r="L130" s="396"/>
      <c r="M130" s="411"/>
      <c r="N130" s="411"/>
      <c r="O130" s="411"/>
      <c r="P130" s="411"/>
      <c r="Q130" s="411"/>
      <c r="R130" s="411"/>
      <c r="S130" s="411"/>
      <c r="T130" s="411"/>
      <c r="U130" s="298"/>
    </row>
    <row r="131" spans="1:21" ht="39.950000000000003" customHeight="1">
      <c r="A131" s="451"/>
      <c r="B131" s="441"/>
      <c r="C131" s="365"/>
      <c r="D131" s="410"/>
      <c r="E131" s="395" t="s">
        <v>131</v>
      </c>
      <c r="F131" s="395">
        <v>20</v>
      </c>
      <c r="G131" s="411"/>
      <c r="H131" s="411"/>
      <c r="I131" s="411"/>
      <c r="J131" s="411"/>
      <c r="K131" s="395">
        <v>20</v>
      </c>
      <c r="L131" s="395">
        <v>2</v>
      </c>
      <c r="M131" s="411"/>
      <c r="N131" s="411"/>
      <c r="O131" s="411"/>
      <c r="P131" s="411"/>
      <c r="Q131" s="411"/>
      <c r="R131" s="411"/>
      <c r="S131" s="411"/>
      <c r="T131" s="411"/>
      <c r="U131" s="298"/>
    </row>
    <row r="132" spans="1:21" ht="39.950000000000003" customHeight="1">
      <c r="A132" s="451"/>
      <c r="B132" s="441"/>
      <c r="C132" s="365"/>
      <c r="D132" s="410"/>
      <c r="E132" s="411"/>
      <c r="F132" s="411"/>
      <c r="G132" s="411"/>
      <c r="H132" s="411"/>
      <c r="I132" s="411"/>
      <c r="J132" s="411"/>
      <c r="K132" s="411"/>
      <c r="L132" s="411"/>
      <c r="M132" s="411"/>
      <c r="N132" s="411"/>
      <c r="O132" s="411"/>
      <c r="P132" s="411"/>
      <c r="Q132" s="411"/>
      <c r="R132" s="411"/>
      <c r="S132" s="411"/>
      <c r="T132" s="411"/>
      <c r="U132" s="298"/>
    </row>
    <row r="133" spans="1:21" ht="39.950000000000003" customHeight="1">
      <c r="A133" s="451"/>
      <c r="B133" s="441"/>
      <c r="C133" s="365"/>
      <c r="D133" s="382"/>
      <c r="E133" s="380"/>
      <c r="F133" s="380"/>
      <c r="G133" s="380"/>
      <c r="H133" s="396"/>
      <c r="I133" s="380"/>
      <c r="J133" s="380"/>
      <c r="K133" s="380"/>
      <c r="L133" s="380"/>
      <c r="M133" s="380"/>
      <c r="N133" s="380"/>
      <c r="O133" s="380"/>
      <c r="P133" s="380"/>
      <c r="Q133" s="380"/>
      <c r="R133" s="380"/>
      <c r="S133" s="380"/>
      <c r="T133" s="380"/>
      <c r="U133" s="298"/>
    </row>
    <row r="134" spans="1:21" ht="40.15" customHeight="1">
      <c r="A134" s="451"/>
      <c r="B134" s="441"/>
      <c r="C134" s="365"/>
      <c r="D134" s="367" t="s">
        <v>112</v>
      </c>
      <c r="E134" s="364" t="s">
        <v>129</v>
      </c>
      <c r="F134" s="364">
        <v>3</v>
      </c>
      <c r="G134" s="364" t="s">
        <v>43</v>
      </c>
      <c r="H134" s="400" t="s">
        <v>40</v>
      </c>
      <c r="I134" s="374" t="s">
        <v>261</v>
      </c>
      <c r="J134" s="364" t="s">
        <v>249</v>
      </c>
      <c r="K134" s="364">
        <v>3</v>
      </c>
      <c r="L134" s="364">
        <v>6</v>
      </c>
      <c r="M134" s="364">
        <v>0</v>
      </c>
      <c r="N134" s="364" t="s">
        <v>47</v>
      </c>
      <c r="O134" s="364">
        <v>0</v>
      </c>
      <c r="P134" s="364">
        <v>0</v>
      </c>
      <c r="Q134" s="305" t="s">
        <v>83</v>
      </c>
      <c r="R134" s="305">
        <v>6</v>
      </c>
      <c r="S134" s="364" t="s">
        <v>47</v>
      </c>
      <c r="T134" s="364">
        <v>0</v>
      </c>
      <c r="U134" s="305"/>
    </row>
    <row r="135" spans="1:21" ht="40.15" customHeight="1">
      <c r="A135" s="451"/>
      <c r="B135" s="441"/>
      <c r="C135" s="365"/>
      <c r="D135" s="369"/>
      <c r="E135" s="366"/>
      <c r="F135" s="366"/>
      <c r="G135" s="365"/>
      <c r="H135" s="365"/>
      <c r="I135" s="375"/>
      <c r="J135" s="365"/>
      <c r="K135" s="366"/>
      <c r="L135" s="366"/>
      <c r="M135" s="366"/>
      <c r="N135" s="365"/>
      <c r="O135" s="365"/>
      <c r="P135" s="365"/>
      <c r="Q135" s="305" t="s">
        <v>39</v>
      </c>
      <c r="R135" s="305">
        <v>6</v>
      </c>
      <c r="S135" s="365"/>
      <c r="T135" s="365"/>
      <c r="U135" s="305"/>
    </row>
    <row r="136" spans="1:21" ht="40.15" customHeight="1">
      <c r="A136" s="451"/>
      <c r="B136" s="441"/>
      <c r="C136" s="365"/>
      <c r="D136" s="369"/>
      <c r="E136" s="364" t="s">
        <v>131</v>
      </c>
      <c r="F136" s="364">
        <v>3</v>
      </c>
      <c r="G136" s="365"/>
      <c r="H136" s="365"/>
      <c r="I136" s="375"/>
      <c r="J136" s="365"/>
      <c r="K136" s="364">
        <v>3</v>
      </c>
      <c r="L136" s="364">
        <v>6</v>
      </c>
      <c r="M136" s="364">
        <v>0</v>
      </c>
      <c r="N136" s="365"/>
      <c r="O136" s="365"/>
      <c r="P136" s="365"/>
      <c r="Q136" s="305" t="s">
        <v>83</v>
      </c>
      <c r="R136" s="305">
        <v>6</v>
      </c>
      <c r="S136" s="365"/>
      <c r="T136" s="365"/>
      <c r="U136" s="305"/>
    </row>
    <row r="137" spans="1:21" ht="40.15" customHeight="1">
      <c r="A137" s="451"/>
      <c r="B137" s="441"/>
      <c r="C137" s="365"/>
      <c r="D137" s="368"/>
      <c r="E137" s="366"/>
      <c r="F137" s="366"/>
      <c r="G137" s="366"/>
      <c r="H137" s="366"/>
      <c r="I137" s="376"/>
      <c r="J137" s="366"/>
      <c r="K137" s="366"/>
      <c r="L137" s="366"/>
      <c r="M137" s="366"/>
      <c r="N137" s="366"/>
      <c r="O137" s="366"/>
      <c r="P137" s="366"/>
      <c r="Q137" s="305" t="s">
        <v>39</v>
      </c>
      <c r="R137" s="305">
        <v>6</v>
      </c>
      <c r="S137" s="366"/>
      <c r="T137" s="366"/>
      <c r="U137" s="305"/>
    </row>
    <row r="138" spans="1:21" ht="40.15" customHeight="1">
      <c r="A138" s="451"/>
      <c r="B138" s="441"/>
      <c r="C138" s="365"/>
      <c r="D138" s="312" t="s">
        <v>113</v>
      </c>
      <c r="E138" s="305" t="s">
        <v>129</v>
      </c>
      <c r="F138" s="305">
        <v>12</v>
      </c>
      <c r="G138" s="305" t="s">
        <v>43</v>
      </c>
      <c r="H138" s="294" t="s">
        <v>40</v>
      </c>
      <c r="I138" s="310" t="s">
        <v>261</v>
      </c>
      <c r="J138" s="305" t="s">
        <v>397</v>
      </c>
      <c r="K138" s="305">
        <v>12</v>
      </c>
      <c r="L138" s="305">
        <v>0</v>
      </c>
      <c r="M138" s="305">
        <v>0</v>
      </c>
      <c r="N138" s="305" t="s">
        <v>47</v>
      </c>
      <c r="O138" s="305">
        <v>0</v>
      </c>
      <c r="P138" s="305">
        <v>0</v>
      </c>
      <c r="Q138" s="305" t="s">
        <v>47</v>
      </c>
      <c r="R138" s="305">
        <v>0</v>
      </c>
      <c r="S138" s="305" t="s">
        <v>47</v>
      </c>
      <c r="T138" s="305">
        <v>0</v>
      </c>
      <c r="U138" s="305"/>
    </row>
    <row r="139" spans="1:21" ht="40.15" customHeight="1">
      <c r="A139" s="451"/>
      <c r="B139" s="441"/>
      <c r="C139" s="365"/>
      <c r="D139" s="367" t="s">
        <v>114</v>
      </c>
      <c r="E139" s="305" t="s">
        <v>129</v>
      </c>
      <c r="F139" s="305">
        <v>50</v>
      </c>
      <c r="G139" s="364" t="s">
        <v>47</v>
      </c>
      <c r="H139" s="364" t="s">
        <v>40</v>
      </c>
      <c r="I139" s="374" t="s">
        <v>261</v>
      </c>
      <c r="J139" s="364" t="s">
        <v>410</v>
      </c>
      <c r="K139" s="294">
        <v>50</v>
      </c>
      <c r="L139" s="294">
        <v>10</v>
      </c>
      <c r="M139" s="364" t="s">
        <v>43</v>
      </c>
      <c r="N139" s="364" t="s">
        <v>47</v>
      </c>
      <c r="O139" s="364">
        <v>0</v>
      </c>
      <c r="P139" s="364">
        <v>0</v>
      </c>
      <c r="Q139" s="364" t="s">
        <v>42</v>
      </c>
      <c r="R139" s="305">
        <v>10</v>
      </c>
      <c r="S139" s="364" t="s">
        <v>47</v>
      </c>
      <c r="T139" s="364">
        <v>0</v>
      </c>
      <c r="U139" s="310"/>
    </row>
    <row r="140" spans="1:21" ht="40.15" customHeight="1">
      <c r="A140" s="451"/>
      <c r="B140" s="441"/>
      <c r="C140" s="365"/>
      <c r="D140" s="369"/>
      <c r="E140" s="305" t="s">
        <v>130</v>
      </c>
      <c r="F140" s="305">
        <v>5</v>
      </c>
      <c r="G140" s="365"/>
      <c r="H140" s="365"/>
      <c r="I140" s="375"/>
      <c r="J140" s="365"/>
      <c r="K140" s="294">
        <v>5</v>
      </c>
      <c r="L140" s="294">
        <v>0</v>
      </c>
      <c r="M140" s="365"/>
      <c r="N140" s="365"/>
      <c r="O140" s="365"/>
      <c r="P140" s="365"/>
      <c r="Q140" s="365"/>
      <c r="R140" s="305">
        <v>0</v>
      </c>
      <c r="S140" s="365"/>
      <c r="T140" s="365"/>
      <c r="U140" s="310"/>
    </row>
    <row r="141" spans="1:21" ht="40.15" customHeight="1">
      <c r="A141" s="451"/>
      <c r="B141" s="441"/>
      <c r="C141" s="365"/>
      <c r="D141" s="369"/>
      <c r="E141" s="305" t="s">
        <v>131</v>
      </c>
      <c r="F141" s="305">
        <v>10</v>
      </c>
      <c r="G141" s="365"/>
      <c r="H141" s="365"/>
      <c r="I141" s="375"/>
      <c r="J141" s="365"/>
      <c r="K141" s="294">
        <v>10</v>
      </c>
      <c r="L141" s="294">
        <v>5</v>
      </c>
      <c r="M141" s="365"/>
      <c r="N141" s="365"/>
      <c r="O141" s="365"/>
      <c r="P141" s="365"/>
      <c r="Q141" s="365"/>
      <c r="R141" s="305">
        <v>5</v>
      </c>
      <c r="S141" s="365"/>
      <c r="T141" s="365"/>
      <c r="U141" s="310"/>
    </row>
    <row r="142" spans="1:21" ht="40.15" customHeight="1">
      <c r="A142" s="451"/>
      <c r="B142" s="441"/>
      <c r="C142" s="365"/>
      <c r="D142" s="368"/>
      <c r="E142" s="305" t="s">
        <v>132</v>
      </c>
      <c r="F142" s="305">
        <v>10</v>
      </c>
      <c r="G142" s="366"/>
      <c r="H142" s="366"/>
      <c r="I142" s="376"/>
      <c r="J142" s="366"/>
      <c r="K142" s="294">
        <v>10</v>
      </c>
      <c r="L142" s="294">
        <v>0</v>
      </c>
      <c r="M142" s="366"/>
      <c r="N142" s="366"/>
      <c r="O142" s="366"/>
      <c r="P142" s="366"/>
      <c r="Q142" s="366"/>
      <c r="R142" s="305">
        <v>0</v>
      </c>
      <c r="S142" s="366"/>
      <c r="T142" s="366"/>
      <c r="U142" s="310"/>
    </row>
    <row r="143" spans="1:21" ht="40.15" customHeight="1">
      <c r="A143" s="451"/>
      <c r="B143" s="441"/>
      <c r="C143" s="365"/>
      <c r="D143" s="367" t="s">
        <v>115</v>
      </c>
      <c r="E143" s="364" t="s">
        <v>129</v>
      </c>
      <c r="F143" s="364">
        <v>15</v>
      </c>
      <c r="G143" s="364" t="s">
        <v>47</v>
      </c>
      <c r="H143" s="364" t="s">
        <v>40</v>
      </c>
      <c r="I143" s="374" t="s">
        <v>219</v>
      </c>
      <c r="J143" s="364" t="s">
        <v>254</v>
      </c>
      <c r="K143" s="364">
        <v>15</v>
      </c>
      <c r="L143" s="364">
        <v>3</v>
      </c>
      <c r="M143" s="364" t="s">
        <v>43</v>
      </c>
      <c r="N143" s="364" t="s">
        <v>47</v>
      </c>
      <c r="O143" s="364">
        <v>0</v>
      </c>
      <c r="P143" s="364">
        <v>0</v>
      </c>
      <c r="Q143" s="305" t="s">
        <v>83</v>
      </c>
      <c r="R143" s="305">
        <v>3</v>
      </c>
      <c r="S143" s="364" t="s">
        <v>47</v>
      </c>
      <c r="T143" s="364">
        <v>0</v>
      </c>
      <c r="U143" s="305"/>
    </row>
    <row r="144" spans="1:21" s="22" customFormat="1" ht="40.15" customHeight="1">
      <c r="A144" s="451"/>
      <c r="B144" s="441"/>
      <c r="C144" s="365"/>
      <c r="D144" s="369"/>
      <c r="E144" s="366"/>
      <c r="F144" s="366"/>
      <c r="G144" s="365"/>
      <c r="H144" s="365"/>
      <c r="I144" s="375"/>
      <c r="J144" s="365"/>
      <c r="K144" s="366"/>
      <c r="L144" s="366"/>
      <c r="M144" s="365"/>
      <c r="N144" s="365"/>
      <c r="O144" s="365"/>
      <c r="P144" s="365"/>
      <c r="Q144" s="305" t="s">
        <v>39</v>
      </c>
      <c r="R144" s="305">
        <v>3</v>
      </c>
      <c r="S144" s="365"/>
      <c r="T144" s="365"/>
      <c r="U144" s="305"/>
    </row>
    <row r="145" spans="1:1024" s="104" customFormat="1" ht="40.15" customHeight="1">
      <c r="A145" s="451"/>
      <c r="B145" s="441"/>
      <c r="C145" s="365"/>
      <c r="D145" s="369"/>
      <c r="E145" s="364" t="s">
        <v>131</v>
      </c>
      <c r="F145" s="364">
        <v>5</v>
      </c>
      <c r="G145" s="365"/>
      <c r="H145" s="365"/>
      <c r="I145" s="375"/>
      <c r="J145" s="365"/>
      <c r="K145" s="364">
        <v>5</v>
      </c>
      <c r="L145" s="364">
        <v>3</v>
      </c>
      <c r="M145" s="365"/>
      <c r="N145" s="365"/>
      <c r="O145" s="365"/>
      <c r="P145" s="365"/>
      <c r="Q145" s="305" t="s">
        <v>83</v>
      </c>
      <c r="R145" s="305">
        <v>3</v>
      </c>
      <c r="S145" s="365"/>
      <c r="T145" s="365"/>
      <c r="U145" s="305"/>
      <c r="V145" s="223"/>
      <c r="W145" s="223"/>
      <c r="X145" s="223"/>
      <c r="Y145" s="223"/>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c r="DP145" s="223"/>
      <c r="DQ145" s="223"/>
      <c r="DR145" s="223"/>
      <c r="DS145" s="223"/>
      <c r="DT145" s="223"/>
      <c r="DU145" s="223"/>
      <c r="DV145" s="223"/>
      <c r="DW145" s="223"/>
      <c r="DX145" s="223"/>
      <c r="DY145" s="223"/>
      <c r="DZ145" s="223"/>
      <c r="EA145" s="223"/>
      <c r="EB145" s="223"/>
      <c r="EC145" s="223"/>
      <c r="ED145" s="223"/>
      <c r="EE145" s="223"/>
      <c r="EF145" s="223"/>
      <c r="EG145" s="223"/>
      <c r="EH145" s="223"/>
      <c r="EI145" s="223"/>
      <c r="EJ145" s="223"/>
      <c r="EK145" s="223"/>
      <c r="EL145" s="223"/>
      <c r="EM145" s="223"/>
      <c r="EN145" s="223"/>
      <c r="EO145" s="223"/>
      <c r="EP145" s="223"/>
      <c r="EQ145" s="223"/>
      <c r="ER145" s="223"/>
      <c r="ES145" s="223"/>
      <c r="ET145" s="223"/>
      <c r="EU145" s="223"/>
      <c r="EV145" s="223"/>
      <c r="EW145" s="223"/>
      <c r="EX145" s="223"/>
      <c r="EY145" s="223"/>
      <c r="EZ145" s="223"/>
      <c r="FA145" s="223"/>
      <c r="FB145" s="223"/>
      <c r="FC145" s="223"/>
      <c r="FD145" s="223"/>
      <c r="FE145" s="223"/>
      <c r="FF145" s="223"/>
      <c r="FG145" s="223"/>
      <c r="FH145" s="223"/>
      <c r="FI145" s="223"/>
      <c r="FJ145" s="223"/>
      <c r="FK145" s="223"/>
      <c r="FL145" s="223"/>
      <c r="FM145" s="223"/>
      <c r="FN145" s="223"/>
      <c r="FO145" s="223"/>
      <c r="FP145" s="223"/>
      <c r="FQ145" s="223"/>
      <c r="FR145" s="223"/>
      <c r="FS145" s="223"/>
      <c r="FT145" s="223"/>
      <c r="FU145" s="223"/>
      <c r="FV145" s="223"/>
      <c r="FW145" s="223"/>
      <c r="FX145" s="223"/>
      <c r="FY145" s="223"/>
      <c r="FZ145" s="223"/>
      <c r="GA145" s="223"/>
      <c r="GB145" s="223"/>
      <c r="GC145" s="223"/>
      <c r="GD145" s="223"/>
      <c r="GE145" s="223"/>
      <c r="GF145" s="223"/>
      <c r="GG145" s="223"/>
      <c r="GH145" s="223"/>
      <c r="GI145" s="223"/>
      <c r="GJ145" s="223"/>
      <c r="GK145" s="223"/>
      <c r="GL145" s="223"/>
      <c r="GM145" s="223"/>
      <c r="GN145" s="223"/>
      <c r="GO145" s="223"/>
      <c r="GP145" s="223"/>
      <c r="GQ145" s="223"/>
      <c r="GR145" s="223"/>
      <c r="GS145" s="223"/>
      <c r="GT145" s="223"/>
      <c r="GU145" s="223"/>
      <c r="GV145" s="223"/>
      <c r="GW145" s="223"/>
      <c r="GX145" s="223"/>
      <c r="GY145" s="223"/>
      <c r="GZ145" s="223"/>
      <c r="HA145" s="223"/>
      <c r="HB145" s="223"/>
      <c r="HC145" s="223"/>
      <c r="HD145" s="223"/>
      <c r="HE145" s="223"/>
      <c r="HF145" s="223"/>
      <c r="HG145" s="223"/>
      <c r="HH145" s="223"/>
      <c r="HI145" s="223"/>
      <c r="HJ145" s="223"/>
      <c r="HK145" s="223"/>
      <c r="HL145" s="223"/>
      <c r="HM145" s="223"/>
      <c r="HN145" s="223"/>
      <c r="HO145" s="223"/>
      <c r="HP145" s="223"/>
      <c r="HQ145" s="223"/>
      <c r="HR145" s="223"/>
      <c r="HS145" s="223"/>
      <c r="HT145" s="223"/>
      <c r="HU145" s="223"/>
      <c r="HV145" s="223"/>
      <c r="HW145" s="223"/>
      <c r="HX145" s="223"/>
      <c r="HY145" s="223"/>
      <c r="HZ145" s="223"/>
      <c r="IA145" s="223"/>
      <c r="IB145" s="223"/>
      <c r="IC145" s="223"/>
      <c r="ID145" s="223"/>
      <c r="IE145" s="223"/>
      <c r="IF145" s="223"/>
      <c r="IG145" s="223"/>
      <c r="IH145" s="223"/>
      <c r="II145" s="223"/>
      <c r="IJ145" s="223"/>
      <c r="IK145" s="223"/>
      <c r="IL145" s="223"/>
      <c r="IM145" s="223"/>
      <c r="IN145" s="223"/>
      <c r="IO145" s="223"/>
      <c r="IP145" s="223"/>
      <c r="IQ145" s="223"/>
      <c r="IR145" s="223"/>
      <c r="IS145" s="223"/>
      <c r="IT145" s="223"/>
      <c r="IU145" s="223"/>
      <c r="IV145" s="223"/>
      <c r="IW145" s="223"/>
      <c r="IX145" s="223"/>
      <c r="IY145" s="223"/>
      <c r="IZ145" s="223"/>
      <c r="JA145" s="223"/>
      <c r="JB145" s="223"/>
      <c r="JC145" s="223"/>
      <c r="JD145" s="223"/>
      <c r="JE145" s="223"/>
      <c r="JF145" s="223"/>
      <c r="JG145" s="223"/>
      <c r="JH145" s="223"/>
      <c r="JI145" s="223"/>
      <c r="JJ145" s="223"/>
      <c r="JK145" s="223"/>
      <c r="JL145" s="223"/>
      <c r="JM145" s="223"/>
      <c r="JN145" s="223"/>
      <c r="JO145" s="223"/>
      <c r="JP145" s="223"/>
      <c r="JQ145" s="223"/>
      <c r="JR145" s="223"/>
      <c r="JS145" s="223"/>
      <c r="JT145" s="223"/>
      <c r="JU145" s="223"/>
      <c r="JV145" s="223"/>
      <c r="JW145" s="223"/>
      <c r="JX145" s="223"/>
      <c r="JY145" s="223"/>
      <c r="JZ145" s="223"/>
      <c r="KA145" s="223"/>
      <c r="KB145" s="223"/>
      <c r="KC145" s="223"/>
      <c r="KD145" s="223"/>
      <c r="KE145" s="223"/>
      <c r="KF145" s="223"/>
      <c r="KG145" s="223"/>
      <c r="KH145" s="223"/>
      <c r="KI145" s="223"/>
      <c r="KJ145" s="223"/>
      <c r="KK145" s="223"/>
      <c r="KL145" s="223"/>
      <c r="KM145" s="223"/>
      <c r="KN145" s="223"/>
      <c r="KO145" s="223"/>
      <c r="KP145" s="223"/>
      <c r="KQ145" s="223"/>
      <c r="KR145" s="223"/>
      <c r="KS145" s="223"/>
      <c r="KT145" s="223"/>
      <c r="KU145" s="223"/>
      <c r="KV145" s="223"/>
      <c r="KW145" s="223"/>
      <c r="KX145" s="223"/>
      <c r="KY145" s="223"/>
      <c r="KZ145" s="223"/>
      <c r="LA145" s="223"/>
      <c r="LB145" s="223"/>
      <c r="LC145" s="223"/>
      <c r="LD145" s="223"/>
      <c r="LE145" s="223"/>
      <c r="LF145" s="223"/>
      <c r="LG145" s="223"/>
      <c r="LH145" s="223"/>
      <c r="LI145" s="223"/>
      <c r="LJ145" s="223"/>
      <c r="LK145" s="223"/>
      <c r="LL145" s="223"/>
      <c r="LM145" s="223"/>
      <c r="LN145" s="223"/>
      <c r="LO145" s="223"/>
      <c r="LP145" s="223"/>
      <c r="LQ145" s="223"/>
      <c r="LR145" s="223"/>
      <c r="LS145" s="223"/>
      <c r="LT145" s="223"/>
      <c r="LU145" s="223"/>
      <c r="LV145" s="223"/>
      <c r="LW145" s="223"/>
      <c r="LX145" s="223"/>
      <c r="LY145" s="223"/>
      <c r="LZ145" s="223"/>
      <c r="MA145" s="223"/>
      <c r="MB145" s="223"/>
      <c r="MC145" s="223"/>
      <c r="MD145" s="223"/>
      <c r="ME145" s="223"/>
      <c r="MF145" s="223"/>
      <c r="MG145" s="223"/>
      <c r="MH145" s="223"/>
      <c r="MI145" s="223"/>
      <c r="MJ145" s="223"/>
      <c r="MK145" s="223"/>
      <c r="ML145" s="223"/>
      <c r="MM145" s="223"/>
      <c r="MN145" s="223"/>
      <c r="MO145" s="223"/>
      <c r="MP145" s="223"/>
      <c r="MQ145" s="223"/>
      <c r="MR145" s="223"/>
      <c r="MS145" s="223"/>
      <c r="MT145" s="223"/>
      <c r="MU145" s="223"/>
      <c r="MV145" s="223"/>
      <c r="MW145" s="223"/>
      <c r="MX145" s="223"/>
      <c r="MY145" s="223"/>
      <c r="MZ145" s="223"/>
      <c r="NA145" s="223"/>
      <c r="NB145" s="223"/>
      <c r="NC145" s="223"/>
      <c r="ND145" s="223"/>
      <c r="NE145" s="223"/>
      <c r="NF145" s="223"/>
      <c r="NG145" s="223"/>
      <c r="NH145" s="223"/>
      <c r="NI145" s="223"/>
      <c r="NJ145" s="223"/>
      <c r="NK145" s="223"/>
      <c r="NL145" s="223"/>
      <c r="NM145" s="223"/>
      <c r="NN145" s="223"/>
      <c r="NO145" s="223"/>
      <c r="NP145" s="223"/>
      <c r="NQ145" s="223"/>
      <c r="NR145" s="223"/>
      <c r="NS145" s="223"/>
      <c r="NT145" s="223"/>
      <c r="NU145" s="223"/>
      <c r="NV145" s="223"/>
      <c r="NW145" s="223"/>
      <c r="NX145" s="223"/>
      <c r="NY145" s="223"/>
      <c r="NZ145" s="223"/>
      <c r="OA145" s="223"/>
      <c r="OB145" s="223"/>
      <c r="OC145" s="223"/>
      <c r="OD145" s="223"/>
      <c r="OE145" s="223"/>
      <c r="OF145" s="223"/>
      <c r="OG145" s="223"/>
      <c r="OH145" s="223"/>
      <c r="OI145" s="223"/>
      <c r="OJ145" s="223"/>
      <c r="OK145" s="223"/>
      <c r="OL145" s="223"/>
      <c r="OM145" s="223"/>
      <c r="ON145" s="223"/>
      <c r="OO145" s="223"/>
      <c r="OP145" s="223"/>
      <c r="OQ145" s="223"/>
      <c r="OR145" s="223"/>
      <c r="OS145" s="223"/>
      <c r="OT145" s="223"/>
      <c r="OU145" s="223"/>
      <c r="OV145" s="223"/>
      <c r="OW145" s="223"/>
      <c r="OX145" s="223"/>
      <c r="OY145" s="223"/>
      <c r="OZ145" s="223"/>
      <c r="PA145" s="223"/>
      <c r="PB145" s="223"/>
      <c r="PC145" s="223"/>
      <c r="PD145" s="223"/>
      <c r="PE145" s="223"/>
      <c r="PF145" s="223"/>
      <c r="PG145" s="223"/>
      <c r="PH145" s="223"/>
      <c r="PI145" s="223"/>
      <c r="PJ145" s="223"/>
      <c r="PK145" s="223"/>
      <c r="PL145" s="223"/>
      <c r="PM145" s="223"/>
      <c r="PN145" s="223"/>
      <c r="PO145" s="223"/>
      <c r="PP145" s="223"/>
      <c r="PQ145" s="223"/>
      <c r="PR145" s="223"/>
      <c r="PS145" s="223"/>
      <c r="PT145" s="223"/>
      <c r="PU145" s="223"/>
      <c r="PV145" s="223"/>
      <c r="PW145" s="223"/>
      <c r="PX145" s="223"/>
      <c r="PY145" s="223"/>
      <c r="PZ145" s="223"/>
      <c r="QA145" s="223"/>
      <c r="QB145" s="223"/>
      <c r="QC145" s="223"/>
      <c r="QD145" s="223"/>
      <c r="QE145" s="223"/>
      <c r="QF145" s="223"/>
      <c r="QG145" s="223"/>
      <c r="QH145" s="223"/>
      <c r="QI145" s="223"/>
      <c r="QJ145" s="223"/>
      <c r="QK145" s="223"/>
      <c r="QL145" s="223"/>
      <c r="QM145" s="223"/>
      <c r="QN145" s="223"/>
      <c r="QO145" s="223"/>
      <c r="QP145" s="223"/>
      <c r="QQ145" s="223"/>
      <c r="QR145" s="223"/>
      <c r="QS145" s="223"/>
      <c r="QT145" s="223"/>
      <c r="QU145" s="223"/>
      <c r="QV145" s="223"/>
      <c r="QW145" s="223"/>
      <c r="QX145" s="223"/>
      <c r="QY145" s="223"/>
      <c r="QZ145" s="223"/>
      <c r="RA145" s="223"/>
      <c r="RB145" s="223"/>
      <c r="RC145" s="223"/>
      <c r="RD145" s="223"/>
      <c r="RE145" s="223"/>
      <c r="RF145" s="223"/>
      <c r="RG145" s="223"/>
      <c r="RH145" s="223"/>
      <c r="RI145" s="223"/>
      <c r="RJ145" s="223"/>
      <c r="RK145" s="223"/>
      <c r="RL145" s="223"/>
      <c r="RM145" s="223"/>
      <c r="RN145" s="223"/>
      <c r="RO145" s="223"/>
      <c r="RP145" s="223"/>
      <c r="RQ145" s="223"/>
      <c r="RR145" s="223"/>
      <c r="RS145" s="223"/>
      <c r="RT145" s="223"/>
      <c r="RU145" s="223"/>
      <c r="RV145" s="223"/>
      <c r="RW145" s="223"/>
      <c r="RX145" s="223"/>
      <c r="RY145" s="223"/>
      <c r="RZ145" s="223"/>
      <c r="SA145" s="223"/>
      <c r="SB145" s="223"/>
      <c r="SC145" s="223"/>
      <c r="SD145" s="223"/>
      <c r="SE145" s="223"/>
      <c r="SF145" s="223"/>
      <c r="SG145" s="223"/>
      <c r="SH145" s="223"/>
      <c r="SI145" s="223"/>
      <c r="SJ145" s="223"/>
      <c r="SK145" s="223"/>
      <c r="SL145" s="223"/>
      <c r="SM145" s="223"/>
      <c r="SN145" s="223"/>
      <c r="SO145" s="223"/>
      <c r="SP145" s="223"/>
      <c r="SQ145" s="223"/>
      <c r="SR145" s="223"/>
      <c r="SS145" s="223"/>
      <c r="ST145" s="223"/>
      <c r="SU145" s="223"/>
      <c r="SV145" s="223"/>
      <c r="SW145" s="223"/>
      <c r="SX145" s="223"/>
      <c r="SY145" s="223"/>
      <c r="SZ145" s="223"/>
      <c r="TA145" s="223"/>
      <c r="TB145" s="223"/>
      <c r="TC145" s="223"/>
      <c r="TD145" s="223"/>
      <c r="TE145" s="223"/>
      <c r="TF145" s="223"/>
      <c r="TG145" s="223"/>
      <c r="TH145" s="223"/>
      <c r="TI145" s="223"/>
      <c r="TJ145" s="223"/>
      <c r="TK145" s="223"/>
      <c r="TL145" s="223"/>
      <c r="TM145" s="223"/>
      <c r="TN145" s="223"/>
      <c r="TO145" s="223"/>
      <c r="TP145" s="223"/>
      <c r="TQ145" s="223"/>
      <c r="TR145" s="223"/>
      <c r="TS145" s="223"/>
      <c r="TT145" s="223"/>
      <c r="TU145" s="223"/>
      <c r="TV145" s="223"/>
      <c r="TW145" s="223"/>
      <c r="TX145" s="223"/>
      <c r="TY145" s="223"/>
      <c r="TZ145" s="223"/>
      <c r="UA145" s="223"/>
      <c r="UB145" s="223"/>
      <c r="UC145" s="223"/>
      <c r="UD145" s="223"/>
      <c r="UE145" s="223"/>
      <c r="UF145" s="223"/>
      <c r="UG145" s="223"/>
      <c r="UH145" s="223"/>
      <c r="UI145" s="223"/>
      <c r="UJ145" s="223"/>
      <c r="UK145" s="223"/>
      <c r="UL145" s="223"/>
      <c r="UM145" s="223"/>
      <c r="UN145" s="223"/>
      <c r="UO145" s="223"/>
      <c r="UP145" s="223"/>
      <c r="UQ145" s="223"/>
      <c r="UR145" s="223"/>
      <c r="US145" s="223"/>
      <c r="UT145" s="223"/>
      <c r="UU145" s="223"/>
      <c r="UV145" s="223"/>
      <c r="UW145" s="223"/>
      <c r="UX145" s="223"/>
      <c r="UY145" s="223"/>
      <c r="UZ145" s="223"/>
      <c r="VA145" s="223"/>
      <c r="VB145" s="223"/>
      <c r="VC145" s="223"/>
      <c r="VD145" s="223"/>
      <c r="VE145" s="223"/>
      <c r="VF145" s="223"/>
      <c r="VG145" s="223"/>
      <c r="VH145" s="223"/>
      <c r="VI145" s="223"/>
      <c r="VJ145" s="223"/>
      <c r="VK145" s="223"/>
      <c r="VL145" s="223"/>
      <c r="VM145" s="223"/>
      <c r="VN145" s="223"/>
      <c r="VO145" s="223"/>
      <c r="VP145" s="223"/>
      <c r="VQ145" s="223"/>
      <c r="VR145" s="223"/>
      <c r="VS145" s="223"/>
      <c r="VT145" s="223"/>
      <c r="VU145" s="223"/>
      <c r="VV145" s="223"/>
      <c r="VW145" s="223"/>
      <c r="VX145" s="223"/>
      <c r="VY145" s="223"/>
      <c r="VZ145" s="223"/>
      <c r="WA145" s="223"/>
      <c r="WB145" s="223"/>
      <c r="WC145" s="223"/>
      <c r="WD145" s="223"/>
      <c r="WE145" s="223"/>
      <c r="WF145" s="223"/>
      <c r="WG145" s="223"/>
      <c r="WH145" s="223"/>
      <c r="WI145" s="223"/>
      <c r="WJ145" s="223"/>
      <c r="WK145" s="223"/>
      <c r="WL145" s="223"/>
      <c r="WM145" s="223"/>
      <c r="WN145" s="223"/>
      <c r="WO145" s="223"/>
      <c r="WP145" s="223"/>
      <c r="WQ145" s="223"/>
      <c r="WR145" s="223"/>
      <c r="WS145" s="223"/>
      <c r="WT145" s="223"/>
      <c r="WU145" s="223"/>
      <c r="WV145" s="223"/>
      <c r="WW145" s="223"/>
      <c r="WX145" s="223"/>
      <c r="WY145" s="223"/>
      <c r="WZ145" s="223"/>
      <c r="XA145" s="223"/>
      <c r="XB145" s="223"/>
      <c r="XC145" s="223"/>
      <c r="XD145" s="223"/>
      <c r="XE145" s="223"/>
      <c r="XF145" s="223"/>
      <c r="XG145" s="223"/>
      <c r="XH145" s="223"/>
      <c r="XI145" s="223"/>
      <c r="XJ145" s="223"/>
      <c r="XK145" s="223"/>
      <c r="XL145" s="223"/>
      <c r="XM145" s="223"/>
      <c r="XN145" s="223"/>
      <c r="XO145" s="223"/>
      <c r="XP145" s="223"/>
      <c r="XQ145" s="223"/>
      <c r="XR145" s="223"/>
      <c r="XS145" s="223"/>
      <c r="XT145" s="223"/>
      <c r="XU145" s="223"/>
      <c r="XV145" s="223"/>
      <c r="XW145" s="223"/>
      <c r="XX145" s="223"/>
      <c r="XY145" s="223"/>
      <c r="XZ145" s="223"/>
      <c r="YA145" s="223"/>
      <c r="YB145" s="223"/>
      <c r="YC145" s="223"/>
      <c r="YD145" s="223"/>
      <c r="YE145" s="223"/>
      <c r="YF145" s="223"/>
      <c r="YG145" s="223"/>
      <c r="YH145" s="223"/>
      <c r="YI145" s="223"/>
      <c r="YJ145" s="223"/>
      <c r="YK145" s="223"/>
      <c r="YL145" s="223"/>
      <c r="YM145" s="223"/>
      <c r="YN145" s="223"/>
      <c r="YO145" s="223"/>
      <c r="YP145" s="223"/>
      <c r="YQ145" s="223"/>
      <c r="YR145" s="223"/>
      <c r="YS145" s="223"/>
      <c r="YT145" s="223"/>
      <c r="YU145" s="223"/>
      <c r="YV145" s="223"/>
      <c r="YW145" s="223"/>
      <c r="YX145" s="223"/>
      <c r="YY145" s="223"/>
      <c r="YZ145" s="223"/>
      <c r="ZA145" s="223"/>
      <c r="ZB145" s="223"/>
      <c r="ZC145" s="223"/>
      <c r="ZD145" s="223"/>
      <c r="ZE145" s="223"/>
      <c r="ZF145" s="223"/>
      <c r="ZG145" s="223"/>
      <c r="ZH145" s="223"/>
      <c r="ZI145" s="223"/>
      <c r="ZJ145" s="223"/>
      <c r="ZK145" s="223"/>
      <c r="ZL145" s="223"/>
      <c r="ZM145" s="223"/>
      <c r="ZN145" s="223"/>
      <c r="ZO145" s="223"/>
      <c r="ZP145" s="223"/>
      <c r="ZQ145" s="223"/>
      <c r="ZR145" s="223"/>
      <c r="ZS145" s="223"/>
      <c r="ZT145" s="223"/>
      <c r="ZU145" s="223"/>
      <c r="ZV145" s="223"/>
      <c r="ZW145" s="223"/>
      <c r="ZX145" s="223"/>
      <c r="ZY145" s="223"/>
      <c r="ZZ145" s="223"/>
      <c r="AAA145" s="223"/>
      <c r="AAB145" s="223"/>
      <c r="AAC145" s="223"/>
      <c r="AAD145" s="223"/>
      <c r="AAE145" s="223"/>
      <c r="AAF145" s="223"/>
      <c r="AAG145" s="223"/>
      <c r="AAH145" s="223"/>
      <c r="AAI145" s="223"/>
      <c r="AAJ145" s="223"/>
      <c r="AAK145" s="223"/>
      <c r="AAL145" s="223"/>
      <c r="AAM145" s="223"/>
      <c r="AAN145" s="223"/>
      <c r="AAO145" s="223"/>
      <c r="AAP145" s="223"/>
      <c r="AAQ145" s="223"/>
      <c r="AAR145" s="223"/>
      <c r="AAS145" s="223"/>
      <c r="AAT145" s="223"/>
      <c r="AAU145" s="223"/>
      <c r="AAV145" s="223"/>
      <c r="AAW145" s="223"/>
      <c r="AAX145" s="223"/>
      <c r="AAY145" s="223"/>
      <c r="AAZ145" s="223"/>
      <c r="ABA145" s="223"/>
      <c r="ABB145" s="223"/>
      <c r="ABC145" s="223"/>
      <c r="ABD145" s="223"/>
      <c r="ABE145" s="223"/>
      <c r="ABF145" s="223"/>
      <c r="ABG145" s="223"/>
      <c r="ABH145" s="223"/>
      <c r="ABI145" s="223"/>
      <c r="ABJ145" s="223"/>
      <c r="ABK145" s="223"/>
      <c r="ABL145" s="223"/>
      <c r="ABM145" s="223"/>
      <c r="ABN145" s="223"/>
      <c r="ABO145" s="223"/>
      <c r="ABP145" s="223"/>
      <c r="ABQ145" s="223"/>
      <c r="ABR145" s="223"/>
      <c r="ABS145" s="223"/>
      <c r="ABT145" s="223"/>
      <c r="ABU145" s="223"/>
      <c r="ABV145" s="223"/>
      <c r="ABW145" s="223"/>
      <c r="ABX145" s="223"/>
      <c r="ABY145" s="223"/>
      <c r="ABZ145" s="223"/>
      <c r="ACA145" s="223"/>
      <c r="ACB145" s="223"/>
      <c r="ACC145" s="223"/>
      <c r="ACD145" s="223"/>
      <c r="ACE145" s="223"/>
      <c r="ACF145" s="223"/>
      <c r="ACG145" s="223"/>
      <c r="ACH145" s="223"/>
      <c r="ACI145" s="223"/>
      <c r="ACJ145" s="223"/>
      <c r="ACK145" s="223"/>
      <c r="ACL145" s="223"/>
      <c r="ACM145" s="223"/>
      <c r="ACN145" s="223"/>
      <c r="ACO145" s="223"/>
      <c r="ACP145" s="223"/>
      <c r="ACQ145" s="223"/>
      <c r="ACR145" s="223"/>
      <c r="ACS145" s="223"/>
      <c r="ACT145" s="223"/>
      <c r="ACU145" s="223"/>
      <c r="ACV145" s="223"/>
      <c r="ACW145" s="223"/>
      <c r="ACX145" s="223"/>
      <c r="ACY145" s="223"/>
      <c r="ACZ145" s="223"/>
      <c r="ADA145" s="223"/>
      <c r="ADB145" s="223"/>
      <c r="ADC145" s="223"/>
      <c r="ADD145" s="223"/>
      <c r="ADE145" s="223"/>
      <c r="ADF145" s="223"/>
      <c r="ADG145" s="223"/>
      <c r="ADH145" s="223"/>
      <c r="ADI145" s="223"/>
      <c r="ADJ145" s="223"/>
      <c r="ADK145" s="223"/>
      <c r="ADL145" s="223"/>
      <c r="ADM145" s="223"/>
      <c r="ADN145" s="223"/>
      <c r="ADO145" s="223"/>
      <c r="ADP145" s="223"/>
      <c r="ADQ145" s="223"/>
      <c r="ADR145" s="223"/>
      <c r="ADS145" s="223"/>
      <c r="ADT145" s="223"/>
      <c r="ADU145" s="223"/>
      <c r="ADV145" s="223"/>
      <c r="ADW145" s="223"/>
      <c r="ADX145" s="223"/>
      <c r="ADY145" s="223"/>
      <c r="ADZ145" s="223"/>
      <c r="AEA145" s="223"/>
      <c r="AEB145" s="223"/>
      <c r="AEC145" s="223"/>
      <c r="AED145" s="223"/>
      <c r="AEE145" s="223"/>
      <c r="AEF145" s="223"/>
      <c r="AEG145" s="223"/>
      <c r="AEH145" s="223"/>
      <c r="AEI145" s="223"/>
      <c r="AEJ145" s="223"/>
      <c r="AEK145" s="223"/>
      <c r="AEL145" s="223"/>
      <c r="AEM145" s="223"/>
      <c r="AEN145" s="223"/>
      <c r="AEO145" s="223"/>
      <c r="AEP145" s="223"/>
      <c r="AEQ145" s="223"/>
      <c r="AER145" s="223"/>
      <c r="AES145" s="223"/>
      <c r="AET145" s="223"/>
      <c r="AEU145" s="223"/>
      <c r="AEV145" s="223"/>
      <c r="AEW145" s="223"/>
      <c r="AEX145" s="223"/>
      <c r="AEY145" s="223"/>
      <c r="AEZ145" s="223"/>
      <c r="AFA145" s="223"/>
      <c r="AFB145" s="223"/>
      <c r="AFC145" s="223"/>
      <c r="AFD145" s="223"/>
      <c r="AFE145" s="223"/>
      <c r="AFF145" s="223"/>
      <c r="AFG145" s="223"/>
      <c r="AFH145" s="223"/>
      <c r="AFI145" s="223"/>
      <c r="AFJ145" s="223"/>
      <c r="AFK145" s="223"/>
      <c r="AFL145" s="223"/>
      <c r="AFM145" s="223"/>
      <c r="AFN145" s="223"/>
      <c r="AFO145" s="223"/>
      <c r="AFP145" s="223"/>
      <c r="AFQ145" s="223"/>
      <c r="AFR145" s="223"/>
      <c r="AFS145" s="223"/>
      <c r="AFT145" s="223"/>
      <c r="AFU145" s="223"/>
      <c r="AFV145" s="223"/>
      <c r="AFW145" s="223"/>
      <c r="AFX145" s="223"/>
      <c r="AFY145" s="223"/>
      <c r="AFZ145" s="223"/>
      <c r="AGA145" s="223"/>
      <c r="AGB145" s="223"/>
      <c r="AGC145" s="223"/>
      <c r="AGD145" s="223"/>
      <c r="AGE145" s="223"/>
      <c r="AGF145" s="223"/>
      <c r="AGG145" s="223"/>
      <c r="AGH145" s="223"/>
      <c r="AGI145" s="223"/>
      <c r="AGJ145" s="223"/>
      <c r="AGK145" s="223"/>
      <c r="AGL145" s="223"/>
      <c r="AGM145" s="223"/>
      <c r="AGN145" s="223"/>
      <c r="AGO145" s="223"/>
      <c r="AGP145" s="223"/>
      <c r="AGQ145" s="223"/>
      <c r="AGR145" s="223"/>
      <c r="AGS145" s="223"/>
      <c r="AGT145" s="223"/>
      <c r="AGU145" s="223"/>
      <c r="AGV145" s="223"/>
      <c r="AGW145" s="223"/>
      <c r="AGX145" s="223"/>
      <c r="AGY145" s="223"/>
      <c r="AGZ145" s="223"/>
      <c r="AHA145" s="223"/>
      <c r="AHB145" s="223"/>
      <c r="AHC145" s="223"/>
      <c r="AHD145" s="223"/>
      <c r="AHE145" s="223"/>
      <c r="AHF145" s="223"/>
      <c r="AHG145" s="223"/>
      <c r="AHH145" s="223"/>
      <c r="AHI145" s="223"/>
      <c r="AHJ145" s="223"/>
      <c r="AHK145" s="223"/>
      <c r="AHL145" s="223"/>
      <c r="AHM145" s="223"/>
      <c r="AHN145" s="223"/>
      <c r="AHO145" s="223"/>
      <c r="AHP145" s="223"/>
      <c r="AHQ145" s="223"/>
      <c r="AHR145" s="223"/>
      <c r="AHS145" s="223"/>
      <c r="AHT145" s="223"/>
      <c r="AHU145" s="223"/>
      <c r="AHV145" s="223"/>
      <c r="AHW145" s="223"/>
      <c r="AHX145" s="223"/>
      <c r="AHY145" s="223"/>
      <c r="AHZ145" s="223"/>
      <c r="AIA145" s="223"/>
      <c r="AIB145" s="223"/>
      <c r="AIC145" s="223"/>
      <c r="AID145" s="223"/>
      <c r="AIE145" s="223"/>
      <c r="AIF145" s="223"/>
      <c r="AIG145" s="223"/>
      <c r="AIH145" s="223"/>
      <c r="AII145" s="223"/>
      <c r="AIJ145" s="223"/>
      <c r="AIK145" s="223"/>
      <c r="AIL145" s="223"/>
      <c r="AIM145" s="223"/>
      <c r="AIN145" s="223"/>
      <c r="AIO145" s="223"/>
      <c r="AIP145" s="223"/>
      <c r="AIQ145" s="223"/>
      <c r="AIR145" s="223"/>
      <c r="AIS145" s="223"/>
      <c r="AIT145" s="223"/>
      <c r="AIU145" s="223"/>
      <c r="AIV145" s="223"/>
      <c r="AIW145" s="223"/>
      <c r="AIX145" s="223"/>
      <c r="AIY145" s="223"/>
      <c r="AIZ145" s="223"/>
      <c r="AJA145" s="223"/>
      <c r="AJB145" s="223"/>
      <c r="AJC145" s="223"/>
      <c r="AJD145" s="223"/>
      <c r="AJE145" s="223"/>
      <c r="AJF145" s="223"/>
      <c r="AJG145" s="223"/>
      <c r="AJH145" s="223"/>
      <c r="AJI145" s="223"/>
      <c r="AJJ145" s="223"/>
      <c r="AJK145" s="223"/>
      <c r="AJL145" s="223"/>
      <c r="AJM145" s="223"/>
      <c r="AJN145" s="223"/>
      <c r="AJO145" s="223"/>
      <c r="AJP145" s="223"/>
      <c r="AJQ145" s="223"/>
      <c r="AJR145" s="223"/>
      <c r="AJS145" s="223"/>
      <c r="AJT145" s="223"/>
      <c r="AJU145" s="223"/>
      <c r="AJV145" s="223"/>
      <c r="AJW145" s="223"/>
      <c r="AJX145" s="223"/>
      <c r="AJY145" s="223"/>
      <c r="AJZ145" s="223"/>
      <c r="AKA145" s="223"/>
      <c r="AKB145" s="223"/>
      <c r="AKC145" s="223"/>
      <c r="AKD145" s="223"/>
      <c r="AKE145" s="223"/>
      <c r="AKF145" s="223"/>
      <c r="AKG145" s="223"/>
      <c r="AKH145" s="223"/>
      <c r="AKI145" s="223"/>
      <c r="AKJ145" s="223"/>
      <c r="AKK145" s="223"/>
      <c r="AKL145" s="223"/>
      <c r="AKM145" s="223"/>
      <c r="AKN145" s="223"/>
      <c r="AKO145" s="223"/>
      <c r="AKP145" s="223"/>
      <c r="AKQ145" s="223"/>
      <c r="AKR145" s="223"/>
      <c r="AKS145" s="223"/>
      <c r="AKT145" s="223"/>
      <c r="AKU145" s="223"/>
      <c r="AKV145" s="223"/>
      <c r="AKW145" s="223"/>
      <c r="AKX145" s="223"/>
      <c r="AKY145" s="223"/>
      <c r="AKZ145" s="223"/>
      <c r="ALA145" s="223"/>
      <c r="ALB145" s="223"/>
      <c r="ALC145" s="223"/>
      <c r="ALD145" s="223"/>
      <c r="ALE145" s="223"/>
      <c r="ALF145" s="223"/>
      <c r="ALG145" s="223"/>
      <c r="ALH145" s="223"/>
      <c r="ALI145" s="223"/>
      <c r="ALJ145" s="223"/>
      <c r="ALK145" s="223"/>
      <c r="ALL145" s="223"/>
      <c r="ALM145" s="223"/>
      <c r="ALN145" s="223"/>
      <c r="ALO145" s="223"/>
      <c r="ALP145" s="223"/>
      <c r="ALQ145" s="223"/>
      <c r="ALR145" s="223"/>
      <c r="ALS145" s="223"/>
      <c r="ALT145" s="223"/>
      <c r="ALU145" s="223"/>
      <c r="ALV145" s="223"/>
      <c r="ALW145" s="223"/>
      <c r="ALX145" s="223"/>
      <c r="ALY145" s="223"/>
      <c r="ALZ145" s="223"/>
      <c r="AMA145" s="223"/>
      <c r="AMB145" s="223"/>
      <c r="AMC145" s="223"/>
      <c r="AMD145" s="223"/>
      <c r="AME145" s="223"/>
      <c r="AMF145" s="223"/>
      <c r="AMG145" s="223"/>
      <c r="AMH145" s="223"/>
      <c r="AMI145" s="223"/>
      <c r="AMJ145" s="223"/>
    </row>
    <row r="146" spans="1:1024" s="104" customFormat="1" ht="40.15" customHeight="1">
      <c r="A146" s="451"/>
      <c r="B146" s="441"/>
      <c r="C146" s="365"/>
      <c r="D146" s="369"/>
      <c r="E146" s="366"/>
      <c r="F146" s="366"/>
      <c r="G146" s="365"/>
      <c r="H146" s="365"/>
      <c r="I146" s="375"/>
      <c r="J146" s="365"/>
      <c r="K146" s="366"/>
      <c r="L146" s="366"/>
      <c r="M146" s="365"/>
      <c r="N146" s="365"/>
      <c r="O146" s="365"/>
      <c r="P146" s="365"/>
      <c r="Q146" s="305" t="s">
        <v>39</v>
      </c>
      <c r="R146" s="305">
        <v>3</v>
      </c>
      <c r="S146" s="365"/>
      <c r="T146" s="365"/>
      <c r="U146" s="305"/>
      <c r="V146" s="223"/>
      <c r="W146" s="223"/>
      <c r="X146" s="223"/>
      <c r="Y146" s="223"/>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c r="DP146" s="223"/>
      <c r="DQ146" s="223"/>
      <c r="DR146" s="223"/>
      <c r="DS146" s="223"/>
      <c r="DT146" s="223"/>
      <c r="DU146" s="223"/>
      <c r="DV146" s="223"/>
      <c r="DW146" s="223"/>
      <c r="DX146" s="223"/>
      <c r="DY146" s="223"/>
      <c r="DZ146" s="223"/>
      <c r="EA146" s="223"/>
      <c r="EB146" s="223"/>
      <c r="EC146" s="223"/>
      <c r="ED146" s="223"/>
      <c r="EE146" s="223"/>
      <c r="EF146" s="223"/>
      <c r="EG146" s="223"/>
      <c r="EH146" s="223"/>
      <c r="EI146" s="223"/>
      <c r="EJ146" s="223"/>
      <c r="EK146" s="223"/>
      <c r="EL146" s="223"/>
      <c r="EM146" s="223"/>
      <c r="EN146" s="223"/>
      <c r="EO146" s="223"/>
      <c r="EP146" s="223"/>
      <c r="EQ146" s="223"/>
      <c r="ER146" s="223"/>
      <c r="ES146" s="223"/>
      <c r="ET146" s="223"/>
      <c r="EU146" s="223"/>
      <c r="EV146" s="223"/>
      <c r="EW146" s="223"/>
      <c r="EX146" s="223"/>
      <c r="EY146" s="223"/>
      <c r="EZ146" s="223"/>
      <c r="FA146" s="223"/>
      <c r="FB146" s="223"/>
      <c r="FC146" s="223"/>
      <c r="FD146" s="223"/>
      <c r="FE146" s="223"/>
      <c r="FF146" s="223"/>
      <c r="FG146" s="223"/>
      <c r="FH146" s="223"/>
      <c r="FI146" s="223"/>
      <c r="FJ146" s="223"/>
      <c r="FK146" s="223"/>
      <c r="FL146" s="223"/>
      <c r="FM146" s="223"/>
      <c r="FN146" s="223"/>
      <c r="FO146" s="223"/>
      <c r="FP146" s="223"/>
      <c r="FQ146" s="223"/>
      <c r="FR146" s="223"/>
      <c r="FS146" s="223"/>
      <c r="FT146" s="223"/>
      <c r="FU146" s="223"/>
      <c r="FV146" s="223"/>
      <c r="FW146" s="223"/>
      <c r="FX146" s="223"/>
      <c r="FY146" s="223"/>
      <c r="FZ146" s="223"/>
      <c r="GA146" s="223"/>
      <c r="GB146" s="223"/>
      <c r="GC146" s="223"/>
      <c r="GD146" s="223"/>
      <c r="GE146" s="223"/>
      <c r="GF146" s="223"/>
      <c r="GG146" s="223"/>
      <c r="GH146" s="223"/>
      <c r="GI146" s="223"/>
      <c r="GJ146" s="223"/>
      <c r="GK146" s="223"/>
      <c r="GL146" s="223"/>
      <c r="GM146" s="223"/>
      <c r="GN146" s="223"/>
      <c r="GO146" s="223"/>
      <c r="GP146" s="223"/>
      <c r="GQ146" s="223"/>
      <c r="GR146" s="223"/>
      <c r="GS146" s="223"/>
      <c r="GT146" s="223"/>
      <c r="GU146" s="223"/>
      <c r="GV146" s="223"/>
      <c r="GW146" s="223"/>
      <c r="GX146" s="223"/>
      <c r="GY146" s="223"/>
      <c r="GZ146" s="223"/>
      <c r="HA146" s="223"/>
      <c r="HB146" s="223"/>
      <c r="HC146" s="223"/>
      <c r="HD146" s="223"/>
      <c r="HE146" s="223"/>
      <c r="HF146" s="223"/>
      <c r="HG146" s="223"/>
      <c r="HH146" s="223"/>
      <c r="HI146" s="223"/>
      <c r="HJ146" s="223"/>
      <c r="HK146" s="223"/>
      <c r="HL146" s="223"/>
      <c r="HM146" s="223"/>
      <c r="HN146" s="223"/>
      <c r="HO146" s="223"/>
      <c r="HP146" s="223"/>
      <c r="HQ146" s="223"/>
      <c r="HR146" s="223"/>
      <c r="HS146" s="223"/>
      <c r="HT146" s="223"/>
      <c r="HU146" s="223"/>
      <c r="HV146" s="223"/>
      <c r="HW146" s="223"/>
      <c r="HX146" s="223"/>
      <c r="HY146" s="223"/>
      <c r="HZ146" s="223"/>
      <c r="IA146" s="223"/>
      <c r="IB146" s="223"/>
      <c r="IC146" s="223"/>
      <c r="ID146" s="223"/>
      <c r="IE146" s="223"/>
      <c r="IF146" s="223"/>
      <c r="IG146" s="223"/>
      <c r="IH146" s="223"/>
      <c r="II146" s="223"/>
      <c r="IJ146" s="223"/>
      <c r="IK146" s="223"/>
      <c r="IL146" s="223"/>
      <c r="IM146" s="223"/>
      <c r="IN146" s="223"/>
      <c r="IO146" s="223"/>
      <c r="IP146" s="223"/>
      <c r="IQ146" s="223"/>
      <c r="IR146" s="223"/>
      <c r="IS146" s="223"/>
      <c r="IT146" s="223"/>
      <c r="IU146" s="223"/>
      <c r="IV146" s="223"/>
      <c r="IW146" s="223"/>
      <c r="IX146" s="223"/>
      <c r="IY146" s="223"/>
      <c r="IZ146" s="223"/>
      <c r="JA146" s="223"/>
      <c r="JB146" s="223"/>
      <c r="JC146" s="223"/>
      <c r="JD146" s="223"/>
      <c r="JE146" s="223"/>
      <c r="JF146" s="223"/>
      <c r="JG146" s="223"/>
      <c r="JH146" s="223"/>
      <c r="JI146" s="223"/>
      <c r="JJ146" s="223"/>
      <c r="JK146" s="223"/>
      <c r="JL146" s="223"/>
      <c r="JM146" s="223"/>
      <c r="JN146" s="223"/>
      <c r="JO146" s="223"/>
      <c r="JP146" s="223"/>
      <c r="JQ146" s="223"/>
      <c r="JR146" s="223"/>
      <c r="JS146" s="223"/>
      <c r="JT146" s="223"/>
      <c r="JU146" s="223"/>
      <c r="JV146" s="223"/>
      <c r="JW146" s="223"/>
      <c r="JX146" s="223"/>
      <c r="JY146" s="223"/>
      <c r="JZ146" s="223"/>
      <c r="KA146" s="223"/>
      <c r="KB146" s="223"/>
      <c r="KC146" s="223"/>
      <c r="KD146" s="223"/>
      <c r="KE146" s="223"/>
      <c r="KF146" s="223"/>
      <c r="KG146" s="223"/>
      <c r="KH146" s="223"/>
      <c r="KI146" s="223"/>
      <c r="KJ146" s="223"/>
      <c r="KK146" s="223"/>
      <c r="KL146" s="223"/>
      <c r="KM146" s="223"/>
      <c r="KN146" s="223"/>
      <c r="KO146" s="223"/>
      <c r="KP146" s="223"/>
      <c r="KQ146" s="223"/>
      <c r="KR146" s="223"/>
      <c r="KS146" s="223"/>
      <c r="KT146" s="223"/>
      <c r="KU146" s="223"/>
      <c r="KV146" s="223"/>
      <c r="KW146" s="223"/>
      <c r="KX146" s="223"/>
      <c r="KY146" s="223"/>
      <c r="KZ146" s="223"/>
      <c r="LA146" s="223"/>
      <c r="LB146" s="223"/>
      <c r="LC146" s="223"/>
      <c r="LD146" s="223"/>
      <c r="LE146" s="223"/>
      <c r="LF146" s="223"/>
      <c r="LG146" s="223"/>
      <c r="LH146" s="223"/>
      <c r="LI146" s="223"/>
      <c r="LJ146" s="223"/>
      <c r="LK146" s="223"/>
      <c r="LL146" s="223"/>
      <c r="LM146" s="223"/>
      <c r="LN146" s="223"/>
      <c r="LO146" s="223"/>
      <c r="LP146" s="223"/>
      <c r="LQ146" s="223"/>
      <c r="LR146" s="223"/>
      <c r="LS146" s="223"/>
      <c r="LT146" s="223"/>
      <c r="LU146" s="223"/>
      <c r="LV146" s="223"/>
      <c r="LW146" s="223"/>
      <c r="LX146" s="223"/>
      <c r="LY146" s="223"/>
      <c r="LZ146" s="223"/>
      <c r="MA146" s="223"/>
      <c r="MB146" s="223"/>
      <c r="MC146" s="223"/>
      <c r="MD146" s="223"/>
      <c r="ME146" s="223"/>
      <c r="MF146" s="223"/>
      <c r="MG146" s="223"/>
      <c r="MH146" s="223"/>
      <c r="MI146" s="223"/>
      <c r="MJ146" s="223"/>
      <c r="MK146" s="223"/>
      <c r="ML146" s="223"/>
      <c r="MM146" s="223"/>
      <c r="MN146" s="223"/>
      <c r="MO146" s="223"/>
      <c r="MP146" s="223"/>
      <c r="MQ146" s="223"/>
      <c r="MR146" s="223"/>
      <c r="MS146" s="223"/>
      <c r="MT146" s="223"/>
      <c r="MU146" s="223"/>
      <c r="MV146" s="223"/>
      <c r="MW146" s="223"/>
      <c r="MX146" s="223"/>
      <c r="MY146" s="223"/>
      <c r="MZ146" s="223"/>
      <c r="NA146" s="223"/>
      <c r="NB146" s="223"/>
      <c r="NC146" s="223"/>
      <c r="ND146" s="223"/>
      <c r="NE146" s="223"/>
      <c r="NF146" s="223"/>
      <c r="NG146" s="223"/>
      <c r="NH146" s="223"/>
      <c r="NI146" s="223"/>
      <c r="NJ146" s="223"/>
      <c r="NK146" s="223"/>
      <c r="NL146" s="223"/>
      <c r="NM146" s="223"/>
      <c r="NN146" s="223"/>
      <c r="NO146" s="223"/>
      <c r="NP146" s="223"/>
      <c r="NQ146" s="223"/>
      <c r="NR146" s="223"/>
      <c r="NS146" s="223"/>
      <c r="NT146" s="223"/>
      <c r="NU146" s="223"/>
      <c r="NV146" s="223"/>
      <c r="NW146" s="223"/>
      <c r="NX146" s="223"/>
      <c r="NY146" s="223"/>
      <c r="NZ146" s="223"/>
      <c r="OA146" s="223"/>
      <c r="OB146" s="223"/>
      <c r="OC146" s="223"/>
      <c r="OD146" s="223"/>
      <c r="OE146" s="223"/>
      <c r="OF146" s="223"/>
      <c r="OG146" s="223"/>
      <c r="OH146" s="223"/>
      <c r="OI146" s="223"/>
      <c r="OJ146" s="223"/>
      <c r="OK146" s="223"/>
      <c r="OL146" s="223"/>
      <c r="OM146" s="223"/>
      <c r="ON146" s="223"/>
      <c r="OO146" s="223"/>
      <c r="OP146" s="223"/>
      <c r="OQ146" s="223"/>
      <c r="OR146" s="223"/>
      <c r="OS146" s="223"/>
      <c r="OT146" s="223"/>
      <c r="OU146" s="223"/>
      <c r="OV146" s="223"/>
      <c r="OW146" s="223"/>
      <c r="OX146" s="223"/>
      <c r="OY146" s="223"/>
      <c r="OZ146" s="223"/>
      <c r="PA146" s="223"/>
      <c r="PB146" s="223"/>
      <c r="PC146" s="223"/>
      <c r="PD146" s="223"/>
      <c r="PE146" s="223"/>
      <c r="PF146" s="223"/>
      <c r="PG146" s="223"/>
      <c r="PH146" s="223"/>
      <c r="PI146" s="223"/>
      <c r="PJ146" s="223"/>
      <c r="PK146" s="223"/>
      <c r="PL146" s="223"/>
      <c r="PM146" s="223"/>
      <c r="PN146" s="223"/>
      <c r="PO146" s="223"/>
      <c r="PP146" s="223"/>
      <c r="PQ146" s="223"/>
      <c r="PR146" s="223"/>
      <c r="PS146" s="223"/>
      <c r="PT146" s="223"/>
      <c r="PU146" s="223"/>
      <c r="PV146" s="223"/>
      <c r="PW146" s="223"/>
      <c r="PX146" s="223"/>
      <c r="PY146" s="223"/>
      <c r="PZ146" s="223"/>
      <c r="QA146" s="223"/>
      <c r="QB146" s="223"/>
      <c r="QC146" s="223"/>
      <c r="QD146" s="223"/>
      <c r="QE146" s="223"/>
      <c r="QF146" s="223"/>
      <c r="QG146" s="223"/>
      <c r="QH146" s="223"/>
      <c r="QI146" s="223"/>
      <c r="QJ146" s="223"/>
      <c r="QK146" s="223"/>
      <c r="QL146" s="223"/>
      <c r="QM146" s="223"/>
      <c r="QN146" s="223"/>
      <c r="QO146" s="223"/>
      <c r="QP146" s="223"/>
      <c r="QQ146" s="223"/>
      <c r="QR146" s="223"/>
      <c r="QS146" s="223"/>
      <c r="QT146" s="223"/>
      <c r="QU146" s="223"/>
      <c r="QV146" s="223"/>
      <c r="QW146" s="223"/>
      <c r="QX146" s="223"/>
      <c r="QY146" s="223"/>
      <c r="QZ146" s="223"/>
      <c r="RA146" s="223"/>
      <c r="RB146" s="223"/>
      <c r="RC146" s="223"/>
      <c r="RD146" s="223"/>
      <c r="RE146" s="223"/>
      <c r="RF146" s="223"/>
      <c r="RG146" s="223"/>
      <c r="RH146" s="223"/>
      <c r="RI146" s="223"/>
      <c r="RJ146" s="223"/>
      <c r="RK146" s="223"/>
      <c r="RL146" s="223"/>
      <c r="RM146" s="223"/>
      <c r="RN146" s="223"/>
      <c r="RO146" s="223"/>
      <c r="RP146" s="223"/>
      <c r="RQ146" s="223"/>
      <c r="RR146" s="223"/>
      <c r="RS146" s="223"/>
      <c r="RT146" s="223"/>
      <c r="RU146" s="223"/>
      <c r="RV146" s="223"/>
      <c r="RW146" s="223"/>
      <c r="RX146" s="223"/>
      <c r="RY146" s="223"/>
      <c r="RZ146" s="223"/>
      <c r="SA146" s="223"/>
      <c r="SB146" s="223"/>
      <c r="SC146" s="223"/>
      <c r="SD146" s="223"/>
      <c r="SE146" s="223"/>
      <c r="SF146" s="223"/>
      <c r="SG146" s="223"/>
      <c r="SH146" s="223"/>
      <c r="SI146" s="223"/>
      <c r="SJ146" s="223"/>
      <c r="SK146" s="223"/>
      <c r="SL146" s="223"/>
      <c r="SM146" s="223"/>
      <c r="SN146" s="223"/>
      <c r="SO146" s="223"/>
      <c r="SP146" s="223"/>
      <c r="SQ146" s="223"/>
      <c r="SR146" s="223"/>
      <c r="SS146" s="223"/>
      <c r="ST146" s="223"/>
      <c r="SU146" s="223"/>
      <c r="SV146" s="223"/>
      <c r="SW146" s="223"/>
      <c r="SX146" s="223"/>
      <c r="SY146" s="223"/>
      <c r="SZ146" s="223"/>
      <c r="TA146" s="223"/>
      <c r="TB146" s="223"/>
      <c r="TC146" s="223"/>
      <c r="TD146" s="223"/>
      <c r="TE146" s="223"/>
      <c r="TF146" s="223"/>
      <c r="TG146" s="223"/>
      <c r="TH146" s="223"/>
      <c r="TI146" s="223"/>
      <c r="TJ146" s="223"/>
      <c r="TK146" s="223"/>
      <c r="TL146" s="223"/>
      <c r="TM146" s="223"/>
      <c r="TN146" s="223"/>
      <c r="TO146" s="223"/>
      <c r="TP146" s="223"/>
      <c r="TQ146" s="223"/>
      <c r="TR146" s="223"/>
      <c r="TS146" s="223"/>
      <c r="TT146" s="223"/>
      <c r="TU146" s="223"/>
      <c r="TV146" s="223"/>
      <c r="TW146" s="223"/>
      <c r="TX146" s="223"/>
      <c r="TY146" s="223"/>
      <c r="TZ146" s="223"/>
      <c r="UA146" s="223"/>
      <c r="UB146" s="223"/>
      <c r="UC146" s="223"/>
      <c r="UD146" s="223"/>
      <c r="UE146" s="223"/>
      <c r="UF146" s="223"/>
      <c r="UG146" s="223"/>
      <c r="UH146" s="223"/>
      <c r="UI146" s="223"/>
      <c r="UJ146" s="223"/>
      <c r="UK146" s="223"/>
      <c r="UL146" s="223"/>
      <c r="UM146" s="223"/>
      <c r="UN146" s="223"/>
      <c r="UO146" s="223"/>
      <c r="UP146" s="223"/>
      <c r="UQ146" s="223"/>
      <c r="UR146" s="223"/>
      <c r="US146" s="223"/>
      <c r="UT146" s="223"/>
      <c r="UU146" s="223"/>
      <c r="UV146" s="223"/>
      <c r="UW146" s="223"/>
      <c r="UX146" s="223"/>
      <c r="UY146" s="223"/>
      <c r="UZ146" s="223"/>
      <c r="VA146" s="223"/>
      <c r="VB146" s="223"/>
      <c r="VC146" s="223"/>
      <c r="VD146" s="223"/>
      <c r="VE146" s="223"/>
      <c r="VF146" s="223"/>
      <c r="VG146" s="223"/>
      <c r="VH146" s="223"/>
      <c r="VI146" s="223"/>
      <c r="VJ146" s="223"/>
      <c r="VK146" s="223"/>
      <c r="VL146" s="223"/>
      <c r="VM146" s="223"/>
      <c r="VN146" s="223"/>
      <c r="VO146" s="223"/>
      <c r="VP146" s="223"/>
      <c r="VQ146" s="223"/>
      <c r="VR146" s="223"/>
      <c r="VS146" s="223"/>
      <c r="VT146" s="223"/>
      <c r="VU146" s="223"/>
      <c r="VV146" s="223"/>
      <c r="VW146" s="223"/>
      <c r="VX146" s="223"/>
      <c r="VY146" s="223"/>
      <c r="VZ146" s="223"/>
      <c r="WA146" s="223"/>
      <c r="WB146" s="223"/>
      <c r="WC146" s="223"/>
      <c r="WD146" s="223"/>
      <c r="WE146" s="223"/>
      <c r="WF146" s="223"/>
      <c r="WG146" s="223"/>
      <c r="WH146" s="223"/>
      <c r="WI146" s="223"/>
      <c r="WJ146" s="223"/>
      <c r="WK146" s="223"/>
      <c r="WL146" s="223"/>
      <c r="WM146" s="223"/>
      <c r="WN146" s="223"/>
      <c r="WO146" s="223"/>
      <c r="WP146" s="223"/>
      <c r="WQ146" s="223"/>
      <c r="WR146" s="223"/>
      <c r="WS146" s="223"/>
      <c r="WT146" s="223"/>
      <c r="WU146" s="223"/>
      <c r="WV146" s="223"/>
      <c r="WW146" s="223"/>
      <c r="WX146" s="223"/>
      <c r="WY146" s="223"/>
      <c r="WZ146" s="223"/>
      <c r="XA146" s="223"/>
      <c r="XB146" s="223"/>
      <c r="XC146" s="223"/>
      <c r="XD146" s="223"/>
      <c r="XE146" s="223"/>
      <c r="XF146" s="223"/>
      <c r="XG146" s="223"/>
      <c r="XH146" s="223"/>
      <c r="XI146" s="223"/>
      <c r="XJ146" s="223"/>
      <c r="XK146" s="223"/>
      <c r="XL146" s="223"/>
      <c r="XM146" s="223"/>
      <c r="XN146" s="223"/>
      <c r="XO146" s="223"/>
      <c r="XP146" s="223"/>
      <c r="XQ146" s="223"/>
      <c r="XR146" s="223"/>
      <c r="XS146" s="223"/>
      <c r="XT146" s="223"/>
      <c r="XU146" s="223"/>
      <c r="XV146" s="223"/>
      <c r="XW146" s="223"/>
      <c r="XX146" s="223"/>
      <c r="XY146" s="223"/>
      <c r="XZ146" s="223"/>
      <c r="YA146" s="223"/>
      <c r="YB146" s="223"/>
      <c r="YC146" s="223"/>
      <c r="YD146" s="223"/>
      <c r="YE146" s="223"/>
      <c r="YF146" s="223"/>
      <c r="YG146" s="223"/>
      <c r="YH146" s="223"/>
      <c r="YI146" s="223"/>
      <c r="YJ146" s="223"/>
      <c r="YK146" s="223"/>
      <c r="YL146" s="223"/>
      <c r="YM146" s="223"/>
      <c r="YN146" s="223"/>
      <c r="YO146" s="223"/>
      <c r="YP146" s="223"/>
      <c r="YQ146" s="223"/>
      <c r="YR146" s="223"/>
      <c r="YS146" s="223"/>
      <c r="YT146" s="223"/>
      <c r="YU146" s="223"/>
      <c r="YV146" s="223"/>
      <c r="YW146" s="223"/>
      <c r="YX146" s="223"/>
      <c r="YY146" s="223"/>
      <c r="YZ146" s="223"/>
      <c r="ZA146" s="223"/>
      <c r="ZB146" s="223"/>
      <c r="ZC146" s="223"/>
      <c r="ZD146" s="223"/>
      <c r="ZE146" s="223"/>
      <c r="ZF146" s="223"/>
      <c r="ZG146" s="223"/>
      <c r="ZH146" s="223"/>
      <c r="ZI146" s="223"/>
      <c r="ZJ146" s="223"/>
      <c r="ZK146" s="223"/>
      <c r="ZL146" s="223"/>
      <c r="ZM146" s="223"/>
      <c r="ZN146" s="223"/>
      <c r="ZO146" s="223"/>
      <c r="ZP146" s="223"/>
      <c r="ZQ146" s="223"/>
      <c r="ZR146" s="223"/>
      <c r="ZS146" s="223"/>
      <c r="ZT146" s="223"/>
      <c r="ZU146" s="223"/>
      <c r="ZV146" s="223"/>
      <c r="ZW146" s="223"/>
      <c r="ZX146" s="223"/>
      <c r="ZY146" s="223"/>
      <c r="ZZ146" s="223"/>
      <c r="AAA146" s="223"/>
      <c r="AAB146" s="223"/>
      <c r="AAC146" s="223"/>
      <c r="AAD146" s="223"/>
      <c r="AAE146" s="223"/>
      <c r="AAF146" s="223"/>
      <c r="AAG146" s="223"/>
      <c r="AAH146" s="223"/>
      <c r="AAI146" s="223"/>
      <c r="AAJ146" s="223"/>
      <c r="AAK146" s="223"/>
      <c r="AAL146" s="223"/>
      <c r="AAM146" s="223"/>
      <c r="AAN146" s="223"/>
      <c r="AAO146" s="223"/>
      <c r="AAP146" s="223"/>
      <c r="AAQ146" s="223"/>
      <c r="AAR146" s="223"/>
      <c r="AAS146" s="223"/>
      <c r="AAT146" s="223"/>
      <c r="AAU146" s="223"/>
      <c r="AAV146" s="223"/>
      <c r="AAW146" s="223"/>
      <c r="AAX146" s="223"/>
      <c r="AAY146" s="223"/>
      <c r="AAZ146" s="223"/>
      <c r="ABA146" s="223"/>
      <c r="ABB146" s="223"/>
      <c r="ABC146" s="223"/>
      <c r="ABD146" s="223"/>
      <c r="ABE146" s="223"/>
      <c r="ABF146" s="223"/>
      <c r="ABG146" s="223"/>
      <c r="ABH146" s="223"/>
      <c r="ABI146" s="223"/>
      <c r="ABJ146" s="223"/>
      <c r="ABK146" s="223"/>
      <c r="ABL146" s="223"/>
      <c r="ABM146" s="223"/>
      <c r="ABN146" s="223"/>
      <c r="ABO146" s="223"/>
      <c r="ABP146" s="223"/>
      <c r="ABQ146" s="223"/>
      <c r="ABR146" s="223"/>
      <c r="ABS146" s="223"/>
      <c r="ABT146" s="223"/>
      <c r="ABU146" s="223"/>
      <c r="ABV146" s="223"/>
      <c r="ABW146" s="223"/>
      <c r="ABX146" s="223"/>
      <c r="ABY146" s="223"/>
      <c r="ABZ146" s="223"/>
      <c r="ACA146" s="223"/>
      <c r="ACB146" s="223"/>
      <c r="ACC146" s="223"/>
      <c r="ACD146" s="223"/>
      <c r="ACE146" s="223"/>
      <c r="ACF146" s="223"/>
      <c r="ACG146" s="223"/>
      <c r="ACH146" s="223"/>
      <c r="ACI146" s="223"/>
      <c r="ACJ146" s="223"/>
      <c r="ACK146" s="223"/>
      <c r="ACL146" s="223"/>
      <c r="ACM146" s="223"/>
      <c r="ACN146" s="223"/>
      <c r="ACO146" s="223"/>
      <c r="ACP146" s="223"/>
      <c r="ACQ146" s="223"/>
      <c r="ACR146" s="223"/>
      <c r="ACS146" s="223"/>
      <c r="ACT146" s="223"/>
      <c r="ACU146" s="223"/>
      <c r="ACV146" s="223"/>
      <c r="ACW146" s="223"/>
      <c r="ACX146" s="223"/>
      <c r="ACY146" s="223"/>
      <c r="ACZ146" s="223"/>
      <c r="ADA146" s="223"/>
      <c r="ADB146" s="223"/>
      <c r="ADC146" s="223"/>
      <c r="ADD146" s="223"/>
      <c r="ADE146" s="223"/>
      <c r="ADF146" s="223"/>
      <c r="ADG146" s="223"/>
      <c r="ADH146" s="223"/>
      <c r="ADI146" s="223"/>
      <c r="ADJ146" s="223"/>
      <c r="ADK146" s="223"/>
      <c r="ADL146" s="223"/>
      <c r="ADM146" s="223"/>
      <c r="ADN146" s="223"/>
      <c r="ADO146" s="223"/>
      <c r="ADP146" s="223"/>
      <c r="ADQ146" s="223"/>
      <c r="ADR146" s="223"/>
      <c r="ADS146" s="223"/>
      <c r="ADT146" s="223"/>
      <c r="ADU146" s="223"/>
      <c r="ADV146" s="223"/>
      <c r="ADW146" s="223"/>
      <c r="ADX146" s="223"/>
      <c r="ADY146" s="223"/>
      <c r="ADZ146" s="223"/>
      <c r="AEA146" s="223"/>
      <c r="AEB146" s="223"/>
      <c r="AEC146" s="223"/>
      <c r="AED146" s="223"/>
      <c r="AEE146" s="223"/>
      <c r="AEF146" s="223"/>
      <c r="AEG146" s="223"/>
      <c r="AEH146" s="223"/>
      <c r="AEI146" s="223"/>
      <c r="AEJ146" s="223"/>
      <c r="AEK146" s="223"/>
      <c r="AEL146" s="223"/>
      <c r="AEM146" s="223"/>
      <c r="AEN146" s="223"/>
      <c r="AEO146" s="223"/>
      <c r="AEP146" s="223"/>
      <c r="AEQ146" s="223"/>
      <c r="AER146" s="223"/>
      <c r="AES146" s="223"/>
      <c r="AET146" s="223"/>
      <c r="AEU146" s="223"/>
      <c r="AEV146" s="223"/>
      <c r="AEW146" s="223"/>
      <c r="AEX146" s="223"/>
      <c r="AEY146" s="223"/>
      <c r="AEZ146" s="223"/>
      <c r="AFA146" s="223"/>
      <c r="AFB146" s="223"/>
      <c r="AFC146" s="223"/>
      <c r="AFD146" s="223"/>
      <c r="AFE146" s="223"/>
      <c r="AFF146" s="223"/>
      <c r="AFG146" s="223"/>
      <c r="AFH146" s="223"/>
      <c r="AFI146" s="223"/>
      <c r="AFJ146" s="223"/>
      <c r="AFK146" s="223"/>
      <c r="AFL146" s="223"/>
      <c r="AFM146" s="223"/>
      <c r="AFN146" s="223"/>
      <c r="AFO146" s="223"/>
      <c r="AFP146" s="223"/>
      <c r="AFQ146" s="223"/>
      <c r="AFR146" s="223"/>
      <c r="AFS146" s="223"/>
      <c r="AFT146" s="223"/>
      <c r="AFU146" s="223"/>
      <c r="AFV146" s="223"/>
      <c r="AFW146" s="223"/>
      <c r="AFX146" s="223"/>
      <c r="AFY146" s="223"/>
      <c r="AFZ146" s="223"/>
      <c r="AGA146" s="223"/>
      <c r="AGB146" s="223"/>
      <c r="AGC146" s="223"/>
      <c r="AGD146" s="223"/>
      <c r="AGE146" s="223"/>
      <c r="AGF146" s="223"/>
      <c r="AGG146" s="223"/>
      <c r="AGH146" s="223"/>
      <c r="AGI146" s="223"/>
      <c r="AGJ146" s="223"/>
      <c r="AGK146" s="223"/>
      <c r="AGL146" s="223"/>
      <c r="AGM146" s="223"/>
      <c r="AGN146" s="223"/>
      <c r="AGO146" s="223"/>
      <c r="AGP146" s="223"/>
      <c r="AGQ146" s="223"/>
      <c r="AGR146" s="223"/>
      <c r="AGS146" s="223"/>
      <c r="AGT146" s="223"/>
      <c r="AGU146" s="223"/>
      <c r="AGV146" s="223"/>
      <c r="AGW146" s="223"/>
      <c r="AGX146" s="223"/>
      <c r="AGY146" s="223"/>
      <c r="AGZ146" s="223"/>
      <c r="AHA146" s="223"/>
      <c r="AHB146" s="223"/>
      <c r="AHC146" s="223"/>
      <c r="AHD146" s="223"/>
      <c r="AHE146" s="223"/>
      <c r="AHF146" s="223"/>
      <c r="AHG146" s="223"/>
      <c r="AHH146" s="223"/>
      <c r="AHI146" s="223"/>
      <c r="AHJ146" s="223"/>
      <c r="AHK146" s="223"/>
      <c r="AHL146" s="223"/>
      <c r="AHM146" s="223"/>
      <c r="AHN146" s="223"/>
      <c r="AHO146" s="223"/>
      <c r="AHP146" s="223"/>
      <c r="AHQ146" s="223"/>
      <c r="AHR146" s="223"/>
      <c r="AHS146" s="223"/>
      <c r="AHT146" s="223"/>
      <c r="AHU146" s="223"/>
      <c r="AHV146" s="223"/>
      <c r="AHW146" s="223"/>
      <c r="AHX146" s="223"/>
      <c r="AHY146" s="223"/>
      <c r="AHZ146" s="223"/>
      <c r="AIA146" s="223"/>
      <c r="AIB146" s="223"/>
      <c r="AIC146" s="223"/>
      <c r="AID146" s="223"/>
      <c r="AIE146" s="223"/>
      <c r="AIF146" s="223"/>
      <c r="AIG146" s="223"/>
      <c r="AIH146" s="223"/>
      <c r="AII146" s="223"/>
      <c r="AIJ146" s="223"/>
      <c r="AIK146" s="223"/>
      <c r="AIL146" s="223"/>
      <c r="AIM146" s="223"/>
      <c r="AIN146" s="223"/>
      <c r="AIO146" s="223"/>
      <c r="AIP146" s="223"/>
      <c r="AIQ146" s="223"/>
      <c r="AIR146" s="223"/>
      <c r="AIS146" s="223"/>
      <c r="AIT146" s="223"/>
      <c r="AIU146" s="223"/>
      <c r="AIV146" s="223"/>
      <c r="AIW146" s="223"/>
      <c r="AIX146" s="223"/>
      <c r="AIY146" s="223"/>
      <c r="AIZ146" s="223"/>
      <c r="AJA146" s="223"/>
      <c r="AJB146" s="223"/>
      <c r="AJC146" s="223"/>
      <c r="AJD146" s="223"/>
      <c r="AJE146" s="223"/>
      <c r="AJF146" s="223"/>
      <c r="AJG146" s="223"/>
      <c r="AJH146" s="223"/>
      <c r="AJI146" s="223"/>
      <c r="AJJ146" s="223"/>
      <c r="AJK146" s="223"/>
      <c r="AJL146" s="223"/>
      <c r="AJM146" s="223"/>
      <c r="AJN146" s="223"/>
      <c r="AJO146" s="223"/>
      <c r="AJP146" s="223"/>
      <c r="AJQ146" s="223"/>
      <c r="AJR146" s="223"/>
      <c r="AJS146" s="223"/>
      <c r="AJT146" s="223"/>
      <c r="AJU146" s="223"/>
      <c r="AJV146" s="223"/>
      <c r="AJW146" s="223"/>
      <c r="AJX146" s="223"/>
      <c r="AJY146" s="223"/>
      <c r="AJZ146" s="223"/>
      <c r="AKA146" s="223"/>
      <c r="AKB146" s="223"/>
      <c r="AKC146" s="223"/>
      <c r="AKD146" s="223"/>
      <c r="AKE146" s="223"/>
      <c r="AKF146" s="223"/>
      <c r="AKG146" s="223"/>
      <c r="AKH146" s="223"/>
      <c r="AKI146" s="223"/>
      <c r="AKJ146" s="223"/>
      <c r="AKK146" s="223"/>
      <c r="AKL146" s="223"/>
      <c r="AKM146" s="223"/>
      <c r="AKN146" s="223"/>
      <c r="AKO146" s="223"/>
      <c r="AKP146" s="223"/>
      <c r="AKQ146" s="223"/>
      <c r="AKR146" s="223"/>
      <c r="AKS146" s="223"/>
      <c r="AKT146" s="223"/>
      <c r="AKU146" s="223"/>
      <c r="AKV146" s="223"/>
      <c r="AKW146" s="223"/>
      <c r="AKX146" s="223"/>
      <c r="AKY146" s="223"/>
      <c r="AKZ146" s="223"/>
      <c r="ALA146" s="223"/>
      <c r="ALB146" s="223"/>
      <c r="ALC146" s="223"/>
      <c r="ALD146" s="223"/>
      <c r="ALE146" s="223"/>
      <c r="ALF146" s="223"/>
      <c r="ALG146" s="223"/>
      <c r="ALH146" s="223"/>
      <c r="ALI146" s="223"/>
      <c r="ALJ146" s="223"/>
      <c r="ALK146" s="223"/>
      <c r="ALL146" s="223"/>
      <c r="ALM146" s="223"/>
      <c r="ALN146" s="223"/>
      <c r="ALO146" s="223"/>
      <c r="ALP146" s="223"/>
      <c r="ALQ146" s="223"/>
      <c r="ALR146" s="223"/>
      <c r="ALS146" s="223"/>
      <c r="ALT146" s="223"/>
      <c r="ALU146" s="223"/>
      <c r="ALV146" s="223"/>
      <c r="ALW146" s="223"/>
      <c r="ALX146" s="223"/>
      <c r="ALY146" s="223"/>
      <c r="ALZ146" s="223"/>
      <c r="AMA146" s="223"/>
      <c r="AMB146" s="223"/>
      <c r="AMC146" s="223"/>
      <c r="AMD146" s="223"/>
      <c r="AME146" s="223"/>
      <c r="AMF146" s="223"/>
      <c r="AMG146" s="223"/>
      <c r="AMH146" s="223"/>
      <c r="AMI146" s="223"/>
      <c r="AMJ146" s="223"/>
    </row>
    <row r="147" spans="1:1024" s="104" customFormat="1" ht="40.15" customHeight="1">
      <c r="A147" s="451"/>
      <c r="B147" s="441"/>
      <c r="C147" s="365"/>
      <c r="D147" s="369"/>
      <c r="E147" s="364" t="s">
        <v>123</v>
      </c>
      <c r="F147" s="364">
        <v>5</v>
      </c>
      <c r="G147" s="365"/>
      <c r="H147" s="365"/>
      <c r="I147" s="375"/>
      <c r="J147" s="365"/>
      <c r="K147" s="364">
        <v>5</v>
      </c>
      <c r="L147" s="364">
        <v>2</v>
      </c>
      <c r="M147" s="365"/>
      <c r="N147" s="365"/>
      <c r="O147" s="365"/>
      <c r="P147" s="365"/>
      <c r="Q147" s="305" t="s">
        <v>83</v>
      </c>
      <c r="R147" s="305">
        <v>2</v>
      </c>
      <c r="S147" s="365"/>
      <c r="T147" s="365"/>
      <c r="U147" s="305"/>
      <c r="V147" s="223"/>
      <c r="W147" s="223"/>
      <c r="X147" s="223"/>
      <c r="Y147" s="223"/>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c r="DP147" s="223"/>
      <c r="DQ147" s="223"/>
      <c r="DR147" s="223"/>
      <c r="DS147" s="223"/>
      <c r="DT147" s="223"/>
      <c r="DU147" s="223"/>
      <c r="DV147" s="223"/>
      <c r="DW147" s="223"/>
      <c r="DX147" s="223"/>
      <c r="DY147" s="223"/>
      <c r="DZ147" s="223"/>
      <c r="EA147" s="223"/>
      <c r="EB147" s="223"/>
      <c r="EC147" s="223"/>
      <c r="ED147" s="223"/>
      <c r="EE147" s="223"/>
      <c r="EF147" s="223"/>
      <c r="EG147" s="223"/>
      <c r="EH147" s="223"/>
      <c r="EI147" s="223"/>
      <c r="EJ147" s="223"/>
      <c r="EK147" s="223"/>
      <c r="EL147" s="223"/>
      <c r="EM147" s="223"/>
      <c r="EN147" s="223"/>
      <c r="EO147" s="223"/>
      <c r="EP147" s="223"/>
      <c r="EQ147" s="223"/>
      <c r="ER147" s="223"/>
      <c r="ES147" s="223"/>
      <c r="ET147" s="223"/>
      <c r="EU147" s="223"/>
      <c r="EV147" s="223"/>
      <c r="EW147" s="223"/>
      <c r="EX147" s="223"/>
      <c r="EY147" s="223"/>
      <c r="EZ147" s="223"/>
      <c r="FA147" s="223"/>
      <c r="FB147" s="223"/>
      <c r="FC147" s="223"/>
      <c r="FD147" s="223"/>
      <c r="FE147" s="223"/>
      <c r="FF147" s="223"/>
      <c r="FG147" s="223"/>
      <c r="FH147" s="223"/>
      <c r="FI147" s="223"/>
      <c r="FJ147" s="223"/>
      <c r="FK147" s="223"/>
      <c r="FL147" s="223"/>
      <c r="FM147" s="223"/>
      <c r="FN147" s="223"/>
      <c r="FO147" s="223"/>
      <c r="FP147" s="223"/>
      <c r="FQ147" s="223"/>
      <c r="FR147" s="223"/>
      <c r="FS147" s="223"/>
      <c r="FT147" s="223"/>
      <c r="FU147" s="223"/>
      <c r="FV147" s="223"/>
      <c r="FW147" s="223"/>
      <c r="FX147" s="223"/>
      <c r="FY147" s="223"/>
      <c r="FZ147" s="223"/>
      <c r="GA147" s="223"/>
      <c r="GB147" s="223"/>
      <c r="GC147" s="223"/>
      <c r="GD147" s="223"/>
      <c r="GE147" s="223"/>
      <c r="GF147" s="223"/>
      <c r="GG147" s="223"/>
      <c r="GH147" s="223"/>
      <c r="GI147" s="223"/>
      <c r="GJ147" s="223"/>
      <c r="GK147" s="223"/>
      <c r="GL147" s="223"/>
      <c r="GM147" s="223"/>
      <c r="GN147" s="223"/>
      <c r="GO147" s="223"/>
      <c r="GP147" s="223"/>
      <c r="GQ147" s="223"/>
      <c r="GR147" s="223"/>
      <c r="GS147" s="223"/>
      <c r="GT147" s="223"/>
      <c r="GU147" s="223"/>
      <c r="GV147" s="223"/>
      <c r="GW147" s="223"/>
      <c r="GX147" s="223"/>
      <c r="GY147" s="223"/>
      <c r="GZ147" s="223"/>
      <c r="HA147" s="223"/>
      <c r="HB147" s="223"/>
      <c r="HC147" s="223"/>
      <c r="HD147" s="223"/>
      <c r="HE147" s="223"/>
      <c r="HF147" s="223"/>
      <c r="HG147" s="223"/>
      <c r="HH147" s="223"/>
      <c r="HI147" s="223"/>
      <c r="HJ147" s="223"/>
      <c r="HK147" s="223"/>
      <c r="HL147" s="223"/>
      <c r="HM147" s="223"/>
      <c r="HN147" s="223"/>
      <c r="HO147" s="223"/>
      <c r="HP147" s="223"/>
      <c r="HQ147" s="223"/>
      <c r="HR147" s="223"/>
      <c r="HS147" s="223"/>
      <c r="HT147" s="223"/>
      <c r="HU147" s="223"/>
      <c r="HV147" s="223"/>
      <c r="HW147" s="223"/>
      <c r="HX147" s="223"/>
      <c r="HY147" s="223"/>
      <c r="HZ147" s="223"/>
      <c r="IA147" s="223"/>
      <c r="IB147" s="223"/>
      <c r="IC147" s="223"/>
      <c r="ID147" s="223"/>
      <c r="IE147" s="223"/>
      <c r="IF147" s="223"/>
      <c r="IG147" s="223"/>
      <c r="IH147" s="223"/>
      <c r="II147" s="223"/>
      <c r="IJ147" s="223"/>
      <c r="IK147" s="223"/>
      <c r="IL147" s="223"/>
      <c r="IM147" s="223"/>
      <c r="IN147" s="223"/>
      <c r="IO147" s="223"/>
      <c r="IP147" s="223"/>
      <c r="IQ147" s="223"/>
      <c r="IR147" s="223"/>
      <c r="IS147" s="223"/>
      <c r="IT147" s="223"/>
      <c r="IU147" s="223"/>
      <c r="IV147" s="223"/>
      <c r="IW147" s="223"/>
      <c r="IX147" s="223"/>
      <c r="IY147" s="223"/>
      <c r="IZ147" s="223"/>
      <c r="JA147" s="223"/>
      <c r="JB147" s="223"/>
      <c r="JC147" s="223"/>
      <c r="JD147" s="223"/>
      <c r="JE147" s="223"/>
      <c r="JF147" s="223"/>
      <c r="JG147" s="223"/>
      <c r="JH147" s="223"/>
      <c r="JI147" s="223"/>
      <c r="JJ147" s="223"/>
      <c r="JK147" s="223"/>
      <c r="JL147" s="223"/>
      <c r="JM147" s="223"/>
      <c r="JN147" s="223"/>
      <c r="JO147" s="223"/>
      <c r="JP147" s="223"/>
      <c r="JQ147" s="223"/>
      <c r="JR147" s="223"/>
      <c r="JS147" s="223"/>
      <c r="JT147" s="223"/>
      <c r="JU147" s="223"/>
      <c r="JV147" s="223"/>
      <c r="JW147" s="223"/>
      <c r="JX147" s="223"/>
      <c r="JY147" s="223"/>
      <c r="JZ147" s="223"/>
      <c r="KA147" s="223"/>
      <c r="KB147" s="223"/>
      <c r="KC147" s="223"/>
      <c r="KD147" s="223"/>
      <c r="KE147" s="223"/>
      <c r="KF147" s="223"/>
      <c r="KG147" s="223"/>
      <c r="KH147" s="223"/>
      <c r="KI147" s="223"/>
      <c r="KJ147" s="223"/>
      <c r="KK147" s="223"/>
      <c r="KL147" s="223"/>
      <c r="KM147" s="223"/>
      <c r="KN147" s="223"/>
      <c r="KO147" s="223"/>
      <c r="KP147" s="223"/>
      <c r="KQ147" s="223"/>
      <c r="KR147" s="223"/>
      <c r="KS147" s="223"/>
      <c r="KT147" s="223"/>
      <c r="KU147" s="223"/>
      <c r="KV147" s="223"/>
      <c r="KW147" s="223"/>
      <c r="KX147" s="223"/>
      <c r="KY147" s="223"/>
      <c r="KZ147" s="223"/>
      <c r="LA147" s="223"/>
      <c r="LB147" s="223"/>
      <c r="LC147" s="223"/>
      <c r="LD147" s="223"/>
      <c r="LE147" s="223"/>
      <c r="LF147" s="223"/>
      <c r="LG147" s="223"/>
      <c r="LH147" s="223"/>
      <c r="LI147" s="223"/>
      <c r="LJ147" s="223"/>
      <c r="LK147" s="223"/>
      <c r="LL147" s="223"/>
      <c r="LM147" s="223"/>
      <c r="LN147" s="223"/>
      <c r="LO147" s="223"/>
      <c r="LP147" s="223"/>
      <c r="LQ147" s="223"/>
      <c r="LR147" s="223"/>
      <c r="LS147" s="223"/>
      <c r="LT147" s="223"/>
      <c r="LU147" s="223"/>
      <c r="LV147" s="223"/>
      <c r="LW147" s="223"/>
      <c r="LX147" s="223"/>
      <c r="LY147" s="223"/>
      <c r="LZ147" s="223"/>
      <c r="MA147" s="223"/>
      <c r="MB147" s="223"/>
      <c r="MC147" s="223"/>
      <c r="MD147" s="223"/>
      <c r="ME147" s="223"/>
      <c r="MF147" s="223"/>
      <c r="MG147" s="223"/>
      <c r="MH147" s="223"/>
      <c r="MI147" s="223"/>
      <c r="MJ147" s="223"/>
      <c r="MK147" s="223"/>
      <c r="ML147" s="223"/>
      <c r="MM147" s="223"/>
      <c r="MN147" s="223"/>
      <c r="MO147" s="223"/>
      <c r="MP147" s="223"/>
      <c r="MQ147" s="223"/>
      <c r="MR147" s="223"/>
      <c r="MS147" s="223"/>
      <c r="MT147" s="223"/>
      <c r="MU147" s="223"/>
      <c r="MV147" s="223"/>
      <c r="MW147" s="223"/>
      <c r="MX147" s="223"/>
      <c r="MY147" s="223"/>
      <c r="MZ147" s="223"/>
      <c r="NA147" s="223"/>
      <c r="NB147" s="223"/>
      <c r="NC147" s="223"/>
      <c r="ND147" s="223"/>
      <c r="NE147" s="223"/>
      <c r="NF147" s="223"/>
      <c r="NG147" s="223"/>
      <c r="NH147" s="223"/>
      <c r="NI147" s="223"/>
      <c r="NJ147" s="223"/>
      <c r="NK147" s="223"/>
      <c r="NL147" s="223"/>
      <c r="NM147" s="223"/>
      <c r="NN147" s="223"/>
      <c r="NO147" s="223"/>
      <c r="NP147" s="223"/>
      <c r="NQ147" s="223"/>
      <c r="NR147" s="223"/>
      <c r="NS147" s="223"/>
      <c r="NT147" s="223"/>
      <c r="NU147" s="223"/>
      <c r="NV147" s="223"/>
      <c r="NW147" s="223"/>
      <c r="NX147" s="223"/>
      <c r="NY147" s="223"/>
      <c r="NZ147" s="223"/>
      <c r="OA147" s="223"/>
      <c r="OB147" s="223"/>
      <c r="OC147" s="223"/>
      <c r="OD147" s="223"/>
      <c r="OE147" s="223"/>
      <c r="OF147" s="223"/>
      <c r="OG147" s="223"/>
      <c r="OH147" s="223"/>
      <c r="OI147" s="223"/>
      <c r="OJ147" s="223"/>
      <c r="OK147" s="223"/>
      <c r="OL147" s="223"/>
      <c r="OM147" s="223"/>
      <c r="ON147" s="223"/>
      <c r="OO147" s="223"/>
      <c r="OP147" s="223"/>
      <c r="OQ147" s="223"/>
      <c r="OR147" s="223"/>
      <c r="OS147" s="223"/>
      <c r="OT147" s="223"/>
      <c r="OU147" s="223"/>
      <c r="OV147" s="223"/>
      <c r="OW147" s="223"/>
      <c r="OX147" s="223"/>
      <c r="OY147" s="223"/>
      <c r="OZ147" s="223"/>
      <c r="PA147" s="223"/>
      <c r="PB147" s="223"/>
      <c r="PC147" s="223"/>
      <c r="PD147" s="223"/>
      <c r="PE147" s="223"/>
      <c r="PF147" s="223"/>
      <c r="PG147" s="223"/>
      <c r="PH147" s="223"/>
      <c r="PI147" s="223"/>
      <c r="PJ147" s="223"/>
      <c r="PK147" s="223"/>
      <c r="PL147" s="223"/>
      <c r="PM147" s="223"/>
      <c r="PN147" s="223"/>
      <c r="PO147" s="223"/>
      <c r="PP147" s="223"/>
      <c r="PQ147" s="223"/>
      <c r="PR147" s="223"/>
      <c r="PS147" s="223"/>
      <c r="PT147" s="223"/>
      <c r="PU147" s="223"/>
      <c r="PV147" s="223"/>
      <c r="PW147" s="223"/>
      <c r="PX147" s="223"/>
      <c r="PY147" s="223"/>
      <c r="PZ147" s="223"/>
      <c r="QA147" s="223"/>
      <c r="QB147" s="223"/>
      <c r="QC147" s="223"/>
      <c r="QD147" s="223"/>
      <c r="QE147" s="223"/>
      <c r="QF147" s="223"/>
      <c r="QG147" s="223"/>
      <c r="QH147" s="223"/>
      <c r="QI147" s="223"/>
      <c r="QJ147" s="223"/>
      <c r="QK147" s="223"/>
      <c r="QL147" s="223"/>
      <c r="QM147" s="223"/>
      <c r="QN147" s="223"/>
      <c r="QO147" s="223"/>
      <c r="QP147" s="223"/>
      <c r="QQ147" s="223"/>
      <c r="QR147" s="223"/>
      <c r="QS147" s="223"/>
      <c r="QT147" s="223"/>
      <c r="QU147" s="223"/>
      <c r="QV147" s="223"/>
      <c r="QW147" s="223"/>
      <c r="QX147" s="223"/>
      <c r="QY147" s="223"/>
      <c r="QZ147" s="223"/>
      <c r="RA147" s="223"/>
      <c r="RB147" s="223"/>
      <c r="RC147" s="223"/>
      <c r="RD147" s="223"/>
      <c r="RE147" s="223"/>
      <c r="RF147" s="223"/>
      <c r="RG147" s="223"/>
      <c r="RH147" s="223"/>
      <c r="RI147" s="223"/>
      <c r="RJ147" s="223"/>
      <c r="RK147" s="223"/>
      <c r="RL147" s="223"/>
      <c r="RM147" s="223"/>
      <c r="RN147" s="223"/>
      <c r="RO147" s="223"/>
      <c r="RP147" s="223"/>
      <c r="RQ147" s="223"/>
      <c r="RR147" s="223"/>
      <c r="RS147" s="223"/>
      <c r="RT147" s="223"/>
      <c r="RU147" s="223"/>
      <c r="RV147" s="223"/>
      <c r="RW147" s="223"/>
      <c r="RX147" s="223"/>
      <c r="RY147" s="223"/>
      <c r="RZ147" s="223"/>
      <c r="SA147" s="223"/>
      <c r="SB147" s="223"/>
      <c r="SC147" s="223"/>
      <c r="SD147" s="223"/>
      <c r="SE147" s="223"/>
      <c r="SF147" s="223"/>
      <c r="SG147" s="223"/>
      <c r="SH147" s="223"/>
      <c r="SI147" s="223"/>
      <c r="SJ147" s="223"/>
      <c r="SK147" s="223"/>
      <c r="SL147" s="223"/>
      <c r="SM147" s="223"/>
      <c r="SN147" s="223"/>
      <c r="SO147" s="223"/>
      <c r="SP147" s="223"/>
      <c r="SQ147" s="223"/>
      <c r="SR147" s="223"/>
      <c r="SS147" s="223"/>
      <c r="ST147" s="223"/>
      <c r="SU147" s="223"/>
      <c r="SV147" s="223"/>
      <c r="SW147" s="223"/>
      <c r="SX147" s="223"/>
      <c r="SY147" s="223"/>
      <c r="SZ147" s="223"/>
      <c r="TA147" s="223"/>
      <c r="TB147" s="223"/>
      <c r="TC147" s="223"/>
      <c r="TD147" s="223"/>
      <c r="TE147" s="223"/>
      <c r="TF147" s="223"/>
      <c r="TG147" s="223"/>
      <c r="TH147" s="223"/>
      <c r="TI147" s="223"/>
      <c r="TJ147" s="223"/>
      <c r="TK147" s="223"/>
      <c r="TL147" s="223"/>
      <c r="TM147" s="223"/>
      <c r="TN147" s="223"/>
      <c r="TO147" s="223"/>
      <c r="TP147" s="223"/>
      <c r="TQ147" s="223"/>
      <c r="TR147" s="223"/>
      <c r="TS147" s="223"/>
      <c r="TT147" s="223"/>
      <c r="TU147" s="223"/>
      <c r="TV147" s="223"/>
      <c r="TW147" s="223"/>
      <c r="TX147" s="223"/>
      <c r="TY147" s="223"/>
      <c r="TZ147" s="223"/>
      <c r="UA147" s="223"/>
      <c r="UB147" s="223"/>
      <c r="UC147" s="223"/>
      <c r="UD147" s="223"/>
      <c r="UE147" s="223"/>
      <c r="UF147" s="223"/>
      <c r="UG147" s="223"/>
      <c r="UH147" s="223"/>
      <c r="UI147" s="223"/>
      <c r="UJ147" s="223"/>
      <c r="UK147" s="223"/>
      <c r="UL147" s="223"/>
      <c r="UM147" s="223"/>
      <c r="UN147" s="223"/>
      <c r="UO147" s="223"/>
      <c r="UP147" s="223"/>
      <c r="UQ147" s="223"/>
      <c r="UR147" s="223"/>
      <c r="US147" s="223"/>
      <c r="UT147" s="223"/>
      <c r="UU147" s="223"/>
      <c r="UV147" s="223"/>
      <c r="UW147" s="223"/>
      <c r="UX147" s="223"/>
      <c r="UY147" s="223"/>
      <c r="UZ147" s="223"/>
      <c r="VA147" s="223"/>
      <c r="VB147" s="223"/>
      <c r="VC147" s="223"/>
      <c r="VD147" s="223"/>
      <c r="VE147" s="223"/>
      <c r="VF147" s="223"/>
      <c r="VG147" s="223"/>
      <c r="VH147" s="223"/>
      <c r="VI147" s="223"/>
      <c r="VJ147" s="223"/>
      <c r="VK147" s="223"/>
      <c r="VL147" s="223"/>
      <c r="VM147" s="223"/>
      <c r="VN147" s="223"/>
      <c r="VO147" s="223"/>
      <c r="VP147" s="223"/>
      <c r="VQ147" s="223"/>
      <c r="VR147" s="223"/>
      <c r="VS147" s="223"/>
      <c r="VT147" s="223"/>
      <c r="VU147" s="223"/>
      <c r="VV147" s="223"/>
      <c r="VW147" s="223"/>
      <c r="VX147" s="223"/>
      <c r="VY147" s="223"/>
      <c r="VZ147" s="223"/>
      <c r="WA147" s="223"/>
      <c r="WB147" s="223"/>
      <c r="WC147" s="223"/>
      <c r="WD147" s="223"/>
      <c r="WE147" s="223"/>
      <c r="WF147" s="223"/>
      <c r="WG147" s="223"/>
      <c r="WH147" s="223"/>
      <c r="WI147" s="223"/>
      <c r="WJ147" s="223"/>
      <c r="WK147" s="223"/>
      <c r="WL147" s="223"/>
      <c r="WM147" s="223"/>
      <c r="WN147" s="223"/>
      <c r="WO147" s="223"/>
      <c r="WP147" s="223"/>
      <c r="WQ147" s="223"/>
      <c r="WR147" s="223"/>
      <c r="WS147" s="223"/>
      <c r="WT147" s="223"/>
      <c r="WU147" s="223"/>
      <c r="WV147" s="223"/>
      <c r="WW147" s="223"/>
      <c r="WX147" s="223"/>
      <c r="WY147" s="223"/>
      <c r="WZ147" s="223"/>
      <c r="XA147" s="223"/>
      <c r="XB147" s="223"/>
      <c r="XC147" s="223"/>
      <c r="XD147" s="223"/>
      <c r="XE147" s="223"/>
      <c r="XF147" s="223"/>
      <c r="XG147" s="223"/>
      <c r="XH147" s="223"/>
      <c r="XI147" s="223"/>
      <c r="XJ147" s="223"/>
      <c r="XK147" s="223"/>
      <c r="XL147" s="223"/>
      <c r="XM147" s="223"/>
      <c r="XN147" s="223"/>
      <c r="XO147" s="223"/>
      <c r="XP147" s="223"/>
      <c r="XQ147" s="223"/>
      <c r="XR147" s="223"/>
      <c r="XS147" s="223"/>
      <c r="XT147" s="223"/>
      <c r="XU147" s="223"/>
      <c r="XV147" s="223"/>
      <c r="XW147" s="223"/>
      <c r="XX147" s="223"/>
      <c r="XY147" s="223"/>
      <c r="XZ147" s="223"/>
      <c r="YA147" s="223"/>
      <c r="YB147" s="223"/>
      <c r="YC147" s="223"/>
      <c r="YD147" s="223"/>
      <c r="YE147" s="223"/>
      <c r="YF147" s="223"/>
      <c r="YG147" s="223"/>
      <c r="YH147" s="223"/>
      <c r="YI147" s="223"/>
      <c r="YJ147" s="223"/>
      <c r="YK147" s="223"/>
      <c r="YL147" s="223"/>
      <c r="YM147" s="223"/>
      <c r="YN147" s="223"/>
      <c r="YO147" s="223"/>
      <c r="YP147" s="223"/>
      <c r="YQ147" s="223"/>
      <c r="YR147" s="223"/>
      <c r="YS147" s="223"/>
      <c r="YT147" s="223"/>
      <c r="YU147" s="223"/>
      <c r="YV147" s="223"/>
      <c r="YW147" s="223"/>
      <c r="YX147" s="223"/>
      <c r="YY147" s="223"/>
      <c r="YZ147" s="223"/>
      <c r="ZA147" s="223"/>
      <c r="ZB147" s="223"/>
      <c r="ZC147" s="223"/>
      <c r="ZD147" s="223"/>
      <c r="ZE147" s="223"/>
      <c r="ZF147" s="223"/>
      <c r="ZG147" s="223"/>
      <c r="ZH147" s="223"/>
      <c r="ZI147" s="223"/>
      <c r="ZJ147" s="223"/>
      <c r="ZK147" s="223"/>
      <c r="ZL147" s="223"/>
      <c r="ZM147" s="223"/>
      <c r="ZN147" s="223"/>
      <c r="ZO147" s="223"/>
      <c r="ZP147" s="223"/>
      <c r="ZQ147" s="223"/>
      <c r="ZR147" s="223"/>
      <c r="ZS147" s="223"/>
      <c r="ZT147" s="223"/>
      <c r="ZU147" s="223"/>
      <c r="ZV147" s="223"/>
      <c r="ZW147" s="223"/>
      <c r="ZX147" s="223"/>
      <c r="ZY147" s="223"/>
      <c r="ZZ147" s="223"/>
      <c r="AAA147" s="223"/>
      <c r="AAB147" s="223"/>
      <c r="AAC147" s="223"/>
      <c r="AAD147" s="223"/>
      <c r="AAE147" s="223"/>
      <c r="AAF147" s="223"/>
      <c r="AAG147" s="223"/>
      <c r="AAH147" s="223"/>
      <c r="AAI147" s="223"/>
      <c r="AAJ147" s="223"/>
      <c r="AAK147" s="223"/>
      <c r="AAL147" s="223"/>
      <c r="AAM147" s="223"/>
      <c r="AAN147" s="223"/>
      <c r="AAO147" s="223"/>
      <c r="AAP147" s="223"/>
      <c r="AAQ147" s="223"/>
      <c r="AAR147" s="223"/>
      <c r="AAS147" s="223"/>
      <c r="AAT147" s="223"/>
      <c r="AAU147" s="223"/>
      <c r="AAV147" s="223"/>
      <c r="AAW147" s="223"/>
      <c r="AAX147" s="223"/>
      <c r="AAY147" s="223"/>
      <c r="AAZ147" s="223"/>
      <c r="ABA147" s="223"/>
      <c r="ABB147" s="223"/>
      <c r="ABC147" s="223"/>
      <c r="ABD147" s="223"/>
      <c r="ABE147" s="223"/>
      <c r="ABF147" s="223"/>
      <c r="ABG147" s="223"/>
      <c r="ABH147" s="223"/>
      <c r="ABI147" s="223"/>
      <c r="ABJ147" s="223"/>
      <c r="ABK147" s="223"/>
      <c r="ABL147" s="223"/>
      <c r="ABM147" s="223"/>
      <c r="ABN147" s="223"/>
      <c r="ABO147" s="223"/>
      <c r="ABP147" s="223"/>
      <c r="ABQ147" s="223"/>
      <c r="ABR147" s="223"/>
      <c r="ABS147" s="223"/>
      <c r="ABT147" s="223"/>
      <c r="ABU147" s="223"/>
      <c r="ABV147" s="223"/>
      <c r="ABW147" s="223"/>
      <c r="ABX147" s="223"/>
      <c r="ABY147" s="223"/>
      <c r="ABZ147" s="223"/>
      <c r="ACA147" s="223"/>
      <c r="ACB147" s="223"/>
      <c r="ACC147" s="223"/>
      <c r="ACD147" s="223"/>
      <c r="ACE147" s="223"/>
      <c r="ACF147" s="223"/>
      <c r="ACG147" s="223"/>
      <c r="ACH147" s="223"/>
      <c r="ACI147" s="223"/>
      <c r="ACJ147" s="223"/>
      <c r="ACK147" s="223"/>
      <c r="ACL147" s="223"/>
      <c r="ACM147" s="223"/>
      <c r="ACN147" s="223"/>
      <c r="ACO147" s="223"/>
      <c r="ACP147" s="223"/>
      <c r="ACQ147" s="223"/>
      <c r="ACR147" s="223"/>
      <c r="ACS147" s="223"/>
      <c r="ACT147" s="223"/>
      <c r="ACU147" s="223"/>
      <c r="ACV147" s="223"/>
      <c r="ACW147" s="223"/>
      <c r="ACX147" s="223"/>
      <c r="ACY147" s="223"/>
      <c r="ACZ147" s="223"/>
      <c r="ADA147" s="223"/>
      <c r="ADB147" s="223"/>
      <c r="ADC147" s="223"/>
      <c r="ADD147" s="223"/>
      <c r="ADE147" s="223"/>
      <c r="ADF147" s="223"/>
      <c r="ADG147" s="223"/>
      <c r="ADH147" s="223"/>
      <c r="ADI147" s="223"/>
      <c r="ADJ147" s="223"/>
      <c r="ADK147" s="223"/>
      <c r="ADL147" s="223"/>
      <c r="ADM147" s="223"/>
      <c r="ADN147" s="223"/>
      <c r="ADO147" s="223"/>
      <c r="ADP147" s="223"/>
      <c r="ADQ147" s="223"/>
      <c r="ADR147" s="223"/>
      <c r="ADS147" s="223"/>
      <c r="ADT147" s="223"/>
      <c r="ADU147" s="223"/>
      <c r="ADV147" s="223"/>
      <c r="ADW147" s="223"/>
      <c r="ADX147" s="223"/>
      <c r="ADY147" s="223"/>
      <c r="ADZ147" s="223"/>
      <c r="AEA147" s="223"/>
      <c r="AEB147" s="223"/>
      <c r="AEC147" s="223"/>
      <c r="AED147" s="223"/>
      <c r="AEE147" s="223"/>
      <c r="AEF147" s="223"/>
      <c r="AEG147" s="223"/>
      <c r="AEH147" s="223"/>
      <c r="AEI147" s="223"/>
      <c r="AEJ147" s="223"/>
      <c r="AEK147" s="223"/>
      <c r="AEL147" s="223"/>
      <c r="AEM147" s="223"/>
      <c r="AEN147" s="223"/>
      <c r="AEO147" s="223"/>
      <c r="AEP147" s="223"/>
      <c r="AEQ147" s="223"/>
      <c r="AER147" s="223"/>
      <c r="AES147" s="223"/>
      <c r="AET147" s="223"/>
      <c r="AEU147" s="223"/>
      <c r="AEV147" s="223"/>
      <c r="AEW147" s="223"/>
      <c r="AEX147" s="223"/>
      <c r="AEY147" s="223"/>
      <c r="AEZ147" s="223"/>
      <c r="AFA147" s="223"/>
      <c r="AFB147" s="223"/>
      <c r="AFC147" s="223"/>
      <c r="AFD147" s="223"/>
      <c r="AFE147" s="223"/>
      <c r="AFF147" s="223"/>
      <c r="AFG147" s="223"/>
      <c r="AFH147" s="223"/>
      <c r="AFI147" s="223"/>
      <c r="AFJ147" s="223"/>
      <c r="AFK147" s="223"/>
      <c r="AFL147" s="223"/>
      <c r="AFM147" s="223"/>
      <c r="AFN147" s="223"/>
      <c r="AFO147" s="223"/>
      <c r="AFP147" s="223"/>
      <c r="AFQ147" s="223"/>
      <c r="AFR147" s="223"/>
      <c r="AFS147" s="223"/>
      <c r="AFT147" s="223"/>
      <c r="AFU147" s="223"/>
      <c r="AFV147" s="223"/>
      <c r="AFW147" s="223"/>
      <c r="AFX147" s="223"/>
      <c r="AFY147" s="223"/>
      <c r="AFZ147" s="223"/>
      <c r="AGA147" s="223"/>
      <c r="AGB147" s="223"/>
      <c r="AGC147" s="223"/>
      <c r="AGD147" s="223"/>
      <c r="AGE147" s="223"/>
      <c r="AGF147" s="223"/>
      <c r="AGG147" s="223"/>
      <c r="AGH147" s="223"/>
      <c r="AGI147" s="223"/>
      <c r="AGJ147" s="223"/>
      <c r="AGK147" s="223"/>
      <c r="AGL147" s="223"/>
      <c r="AGM147" s="223"/>
      <c r="AGN147" s="223"/>
      <c r="AGO147" s="223"/>
      <c r="AGP147" s="223"/>
      <c r="AGQ147" s="223"/>
      <c r="AGR147" s="223"/>
      <c r="AGS147" s="223"/>
      <c r="AGT147" s="223"/>
      <c r="AGU147" s="223"/>
      <c r="AGV147" s="223"/>
      <c r="AGW147" s="223"/>
      <c r="AGX147" s="223"/>
      <c r="AGY147" s="223"/>
      <c r="AGZ147" s="223"/>
      <c r="AHA147" s="223"/>
      <c r="AHB147" s="223"/>
      <c r="AHC147" s="223"/>
      <c r="AHD147" s="223"/>
      <c r="AHE147" s="223"/>
      <c r="AHF147" s="223"/>
      <c r="AHG147" s="223"/>
      <c r="AHH147" s="223"/>
      <c r="AHI147" s="223"/>
      <c r="AHJ147" s="223"/>
      <c r="AHK147" s="223"/>
      <c r="AHL147" s="223"/>
      <c r="AHM147" s="223"/>
      <c r="AHN147" s="223"/>
      <c r="AHO147" s="223"/>
      <c r="AHP147" s="223"/>
      <c r="AHQ147" s="223"/>
      <c r="AHR147" s="223"/>
      <c r="AHS147" s="223"/>
      <c r="AHT147" s="223"/>
      <c r="AHU147" s="223"/>
      <c r="AHV147" s="223"/>
      <c r="AHW147" s="223"/>
      <c r="AHX147" s="223"/>
      <c r="AHY147" s="223"/>
      <c r="AHZ147" s="223"/>
      <c r="AIA147" s="223"/>
      <c r="AIB147" s="223"/>
      <c r="AIC147" s="223"/>
      <c r="AID147" s="223"/>
      <c r="AIE147" s="223"/>
      <c r="AIF147" s="223"/>
      <c r="AIG147" s="223"/>
      <c r="AIH147" s="223"/>
      <c r="AII147" s="223"/>
      <c r="AIJ147" s="223"/>
      <c r="AIK147" s="223"/>
      <c r="AIL147" s="223"/>
      <c r="AIM147" s="223"/>
      <c r="AIN147" s="223"/>
      <c r="AIO147" s="223"/>
      <c r="AIP147" s="223"/>
      <c r="AIQ147" s="223"/>
      <c r="AIR147" s="223"/>
      <c r="AIS147" s="223"/>
      <c r="AIT147" s="223"/>
      <c r="AIU147" s="223"/>
      <c r="AIV147" s="223"/>
      <c r="AIW147" s="223"/>
      <c r="AIX147" s="223"/>
      <c r="AIY147" s="223"/>
      <c r="AIZ147" s="223"/>
      <c r="AJA147" s="223"/>
      <c r="AJB147" s="223"/>
      <c r="AJC147" s="223"/>
      <c r="AJD147" s="223"/>
      <c r="AJE147" s="223"/>
      <c r="AJF147" s="223"/>
      <c r="AJG147" s="223"/>
      <c r="AJH147" s="223"/>
      <c r="AJI147" s="223"/>
      <c r="AJJ147" s="223"/>
      <c r="AJK147" s="223"/>
      <c r="AJL147" s="223"/>
      <c r="AJM147" s="223"/>
      <c r="AJN147" s="223"/>
      <c r="AJO147" s="223"/>
      <c r="AJP147" s="223"/>
      <c r="AJQ147" s="223"/>
      <c r="AJR147" s="223"/>
      <c r="AJS147" s="223"/>
      <c r="AJT147" s="223"/>
      <c r="AJU147" s="223"/>
      <c r="AJV147" s="223"/>
      <c r="AJW147" s="223"/>
      <c r="AJX147" s="223"/>
      <c r="AJY147" s="223"/>
      <c r="AJZ147" s="223"/>
      <c r="AKA147" s="223"/>
      <c r="AKB147" s="223"/>
      <c r="AKC147" s="223"/>
      <c r="AKD147" s="223"/>
      <c r="AKE147" s="223"/>
      <c r="AKF147" s="223"/>
      <c r="AKG147" s="223"/>
      <c r="AKH147" s="223"/>
      <c r="AKI147" s="223"/>
      <c r="AKJ147" s="223"/>
      <c r="AKK147" s="223"/>
      <c r="AKL147" s="223"/>
      <c r="AKM147" s="223"/>
      <c r="AKN147" s="223"/>
      <c r="AKO147" s="223"/>
      <c r="AKP147" s="223"/>
      <c r="AKQ147" s="223"/>
      <c r="AKR147" s="223"/>
      <c r="AKS147" s="223"/>
      <c r="AKT147" s="223"/>
      <c r="AKU147" s="223"/>
      <c r="AKV147" s="223"/>
      <c r="AKW147" s="223"/>
      <c r="AKX147" s="223"/>
      <c r="AKY147" s="223"/>
      <c r="AKZ147" s="223"/>
      <c r="ALA147" s="223"/>
      <c r="ALB147" s="223"/>
      <c r="ALC147" s="223"/>
      <c r="ALD147" s="223"/>
      <c r="ALE147" s="223"/>
      <c r="ALF147" s="223"/>
      <c r="ALG147" s="223"/>
      <c r="ALH147" s="223"/>
      <c r="ALI147" s="223"/>
      <c r="ALJ147" s="223"/>
      <c r="ALK147" s="223"/>
      <c r="ALL147" s="223"/>
      <c r="ALM147" s="223"/>
      <c r="ALN147" s="223"/>
      <c r="ALO147" s="223"/>
      <c r="ALP147" s="223"/>
      <c r="ALQ147" s="223"/>
      <c r="ALR147" s="223"/>
      <c r="ALS147" s="223"/>
      <c r="ALT147" s="223"/>
      <c r="ALU147" s="223"/>
      <c r="ALV147" s="223"/>
      <c r="ALW147" s="223"/>
      <c r="ALX147" s="223"/>
      <c r="ALY147" s="223"/>
      <c r="ALZ147" s="223"/>
      <c r="AMA147" s="223"/>
      <c r="AMB147" s="223"/>
      <c r="AMC147" s="223"/>
      <c r="AMD147" s="223"/>
      <c r="AME147" s="223"/>
      <c r="AMF147" s="223"/>
      <c r="AMG147" s="223"/>
      <c r="AMH147" s="223"/>
      <c r="AMI147" s="223"/>
      <c r="AMJ147" s="223"/>
    </row>
    <row r="148" spans="1:1024" s="317" customFormat="1" ht="17.45" customHeight="1">
      <c r="A148" s="451"/>
      <c r="B148" s="441"/>
      <c r="C148" s="365"/>
      <c r="D148" s="368"/>
      <c r="E148" s="366"/>
      <c r="F148" s="366"/>
      <c r="G148" s="366"/>
      <c r="H148" s="366"/>
      <c r="I148" s="376"/>
      <c r="J148" s="366"/>
      <c r="K148" s="366"/>
      <c r="L148" s="366"/>
      <c r="M148" s="366"/>
      <c r="N148" s="366"/>
      <c r="O148" s="366"/>
      <c r="P148" s="366"/>
      <c r="Q148" s="305" t="s">
        <v>39</v>
      </c>
      <c r="R148" s="305">
        <v>2</v>
      </c>
      <c r="S148" s="366"/>
      <c r="T148" s="366"/>
      <c r="U148" s="305"/>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104"/>
      <c r="BQ148" s="104"/>
      <c r="BR148" s="104"/>
      <c r="BS148" s="104"/>
      <c r="BT148" s="104"/>
      <c r="BU148" s="104"/>
      <c r="BV148" s="104"/>
      <c r="BW148" s="104"/>
      <c r="BX148" s="104"/>
      <c r="BY148" s="104"/>
      <c r="BZ148" s="104"/>
      <c r="CA148" s="104"/>
      <c r="CB148" s="104"/>
      <c r="CC148" s="104"/>
      <c r="CD148" s="104"/>
      <c r="CE148" s="104"/>
      <c r="CF148" s="104"/>
      <c r="CG148" s="104"/>
      <c r="CH148" s="104"/>
      <c r="CI148" s="104"/>
      <c r="CJ148" s="104"/>
      <c r="CK148" s="104"/>
      <c r="CL148" s="104"/>
      <c r="CM148" s="104"/>
      <c r="CN148" s="104"/>
      <c r="CO148" s="104"/>
      <c r="CP148" s="104"/>
      <c r="CQ148" s="104"/>
      <c r="CR148" s="104"/>
      <c r="CS148" s="104"/>
      <c r="CT148" s="104"/>
      <c r="CU148" s="104"/>
      <c r="CV148" s="104"/>
      <c r="CW148" s="104"/>
      <c r="CX148" s="104"/>
      <c r="CY148" s="104"/>
      <c r="CZ148" s="104"/>
      <c r="DA148" s="104"/>
      <c r="DB148" s="104"/>
      <c r="DC148" s="104"/>
      <c r="DD148" s="104"/>
      <c r="DE148" s="104"/>
      <c r="DF148" s="104"/>
      <c r="DG148" s="104"/>
      <c r="DH148" s="104"/>
      <c r="DI148" s="104"/>
      <c r="DJ148" s="104"/>
      <c r="DK148" s="104"/>
      <c r="DL148" s="104"/>
      <c r="DM148" s="104"/>
      <c r="DN148" s="104"/>
      <c r="DO148" s="104"/>
      <c r="DP148" s="104"/>
      <c r="DQ148" s="104"/>
      <c r="DR148" s="104"/>
      <c r="DS148" s="104"/>
      <c r="DT148" s="104"/>
      <c r="DU148" s="104"/>
      <c r="DV148" s="104"/>
      <c r="DW148" s="104"/>
      <c r="DX148" s="104"/>
      <c r="DY148" s="104"/>
      <c r="DZ148" s="104"/>
      <c r="EA148" s="104"/>
      <c r="EB148" s="104"/>
      <c r="EC148" s="104"/>
      <c r="ED148" s="104"/>
      <c r="EE148" s="104"/>
      <c r="EF148" s="104"/>
      <c r="EG148" s="104"/>
      <c r="EH148" s="104"/>
      <c r="EI148" s="104"/>
      <c r="EJ148" s="104"/>
      <c r="EK148" s="104"/>
      <c r="EL148" s="104"/>
      <c r="EM148" s="104"/>
      <c r="EN148" s="104"/>
      <c r="EO148" s="104"/>
      <c r="EP148" s="104"/>
      <c r="EQ148" s="104"/>
      <c r="ER148" s="104"/>
      <c r="ES148" s="104"/>
      <c r="ET148" s="104"/>
      <c r="EU148" s="104"/>
      <c r="EV148" s="104"/>
      <c r="EW148" s="104"/>
      <c r="EX148" s="104"/>
      <c r="EY148" s="104"/>
      <c r="EZ148" s="104"/>
      <c r="FA148" s="104"/>
      <c r="FB148" s="104"/>
      <c r="FC148" s="104"/>
      <c r="FD148" s="104"/>
      <c r="FE148" s="104"/>
      <c r="FF148" s="104"/>
      <c r="FG148" s="104"/>
      <c r="FH148" s="104"/>
      <c r="FI148" s="104"/>
      <c r="FJ148" s="104"/>
      <c r="FK148" s="104"/>
      <c r="FL148" s="104"/>
      <c r="FM148" s="104"/>
      <c r="FN148" s="104"/>
      <c r="FO148" s="104"/>
      <c r="FP148" s="104"/>
      <c r="FQ148" s="104"/>
      <c r="FR148" s="104"/>
      <c r="FS148" s="104"/>
      <c r="FT148" s="104"/>
      <c r="FU148" s="104"/>
      <c r="FV148" s="104"/>
      <c r="FW148" s="104"/>
      <c r="FX148" s="104"/>
      <c r="FY148" s="104"/>
      <c r="FZ148" s="104"/>
      <c r="GA148" s="104"/>
      <c r="GB148" s="104"/>
      <c r="GC148" s="104"/>
      <c r="GD148" s="104"/>
      <c r="GE148" s="104"/>
      <c r="GF148" s="104"/>
      <c r="GG148" s="104"/>
      <c r="GH148" s="104"/>
      <c r="GI148" s="104"/>
      <c r="GJ148" s="104"/>
      <c r="GK148" s="104"/>
      <c r="GL148" s="104"/>
      <c r="GM148" s="104"/>
      <c r="GN148" s="104"/>
      <c r="GO148" s="104"/>
      <c r="GP148" s="104"/>
      <c r="GQ148" s="104"/>
      <c r="GR148" s="104"/>
      <c r="GS148" s="104"/>
      <c r="GT148" s="104"/>
      <c r="GU148" s="104"/>
      <c r="GV148" s="104"/>
      <c r="GW148" s="104"/>
      <c r="GX148" s="104"/>
      <c r="GY148" s="104"/>
      <c r="GZ148" s="104"/>
      <c r="HA148" s="104"/>
      <c r="HB148" s="104"/>
      <c r="HC148" s="104"/>
      <c r="HD148" s="104"/>
      <c r="HE148" s="104"/>
      <c r="HF148" s="104"/>
      <c r="HG148" s="104"/>
      <c r="HH148" s="104"/>
      <c r="HI148" s="104"/>
      <c r="HJ148" s="104"/>
      <c r="HK148" s="104"/>
      <c r="HL148" s="104"/>
      <c r="HM148" s="104"/>
      <c r="HN148" s="104"/>
      <c r="HO148" s="104"/>
      <c r="HP148" s="104"/>
      <c r="HQ148" s="104"/>
      <c r="HR148" s="104"/>
      <c r="HS148" s="104"/>
      <c r="HT148" s="104"/>
      <c r="HU148" s="104"/>
      <c r="HV148" s="104"/>
      <c r="HW148" s="104"/>
      <c r="HX148" s="104"/>
      <c r="HY148" s="104"/>
      <c r="HZ148" s="104"/>
      <c r="IA148" s="104"/>
      <c r="IB148" s="104"/>
      <c r="IC148" s="104"/>
      <c r="ID148" s="104"/>
      <c r="IE148" s="104"/>
      <c r="IF148" s="104"/>
      <c r="IG148" s="104"/>
      <c r="IH148" s="104"/>
      <c r="II148" s="104"/>
      <c r="IJ148" s="104"/>
      <c r="IK148" s="104"/>
      <c r="IL148" s="104"/>
      <c r="IM148" s="104"/>
      <c r="IN148" s="104"/>
      <c r="IO148" s="104"/>
      <c r="IP148" s="104"/>
      <c r="IQ148" s="104"/>
      <c r="IR148" s="104"/>
      <c r="IS148" s="104"/>
      <c r="IT148" s="104"/>
      <c r="IU148" s="104"/>
      <c r="IV148" s="104"/>
      <c r="IW148" s="104"/>
      <c r="IX148" s="104"/>
      <c r="IY148" s="104"/>
      <c r="IZ148" s="104"/>
      <c r="JA148" s="104"/>
      <c r="JB148" s="104"/>
      <c r="JC148" s="104"/>
      <c r="JD148" s="104"/>
      <c r="JE148" s="104"/>
      <c r="JF148" s="104"/>
      <c r="JG148" s="104"/>
      <c r="JH148" s="104"/>
      <c r="JI148" s="104"/>
      <c r="JJ148" s="104"/>
      <c r="JK148" s="104"/>
      <c r="JL148" s="104"/>
      <c r="JM148" s="104"/>
      <c r="JN148" s="104"/>
      <c r="JO148" s="104"/>
      <c r="JP148" s="104"/>
      <c r="JQ148" s="104"/>
      <c r="JR148" s="104"/>
      <c r="JS148" s="104"/>
      <c r="JT148" s="104"/>
      <c r="JU148" s="104"/>
      <c r="JV148" s="104"/>
      <c r="JW148" s="104"/>
      <c r="JX148" s="104"/>
      <c r="JY148" s="104"/>
      <c r="JZ148" s="104"/>
      <c r="KA148" s="104"/>
      <c r="KB148" s="104"/>
      <c r="KC148" s="104"/>
      <c r="KD148" s="104"/>
      <c r="KE148" s="104"/>
      <c r="KF148" s="104"/>
      <c r="KG148" s="104"/>
      <c r="KH148" s="104"/>
      <c r="KI148" s="104"/>
      <c r="KJ148" s="104"/>
      <c r="KK148" s="104"/>
      <c r="KL148" s="104"/>
      <c r="KM148" s="104"/>
      <c r="KN148" s="104"/>
      <c r="KO148" s="104"/>
      <c r="KP148" s="104"/>
      <c r="KQ148" s="104"/>
      <c r="KR148" s="104"/>
      <c r="KS148" s="104"/>
      <c r="KT148" s="104"/>
      <c r="KU148" s="104"/>
      <c r="KV148" s="104"/>
      <c r="KW148" s="104"/>
      <c r="KX148" s="104"/>
      <c r="KY148" s="104"/>
      <c r="KZ148" s="104"/>
      <c r="LA148" s="104"/>
      <c r="LB148" s="104"/>
      <c r="LC148" s="104"/>
      <c r="LD148" s="104"/>
      <c r="LE148" s="104"/>
      <c r="LF148" s="104"/>
      <c r="LG148" s="104"/>
      <c r="LH148" s="104"/>
      <c r="LI148" s="104"/>
      <c r="LJ148" s="104"/>
      <c r="LK148" s="104"/>
      <c r="LL148" s="104"/>
      <c r="LM148" s="104"/>
      <c r="LN148" s="104"/>
      <c r="LO148" s="104"/>
      <c r="LP148" s="104"/>
      <c r="LQ148" s="104"/>
      <c r="LR148" s="104"/>
      <c r="LS148" s="104"/>
      <c r="LT148" s="104"/>
      <c r="LU148" s="104"/>
      <c r="LV148" s="104"/>
      <c r="LW148" s="104"/>
      <c r="LX148" s="104"/>
      <c r="LY148" s="104"/>
      <c r="LZ148" s="104"/>
      <c r="MA148" s="104"/>
      <c r="MB148" s="104"/>
      <c r="MC148" s="104"/>
      <c r="MD148" s="104"/>
      <c r="ME148" s="104"/>
      <c r="MF148" s="104"/>
      <c r="MG148" s="104"/>
      <c r="MH148" s="104"/>
      <c r="MI148" s="104"/>
      <c r="MJ148" s="104"/>
      <c r="MK148" s="104"/>
      <c r="ML148" s="104"/>
      <c r="MM148" s="104"/>
      <c r="MN148" s="104"/>
      <c r="MO148" s="104"/>
      <c r="MP148" s="104"/>
      <c r="MQ148" s="104"/>
      <c r="MR148" s="104"/>
      <c r="MS148" s="104"/>
      <c r="MT148" s="104"/>
      <c r="MU148" s="104"/>
      <c r="MV148" s="104"/>
      <c r="MW148" s="104"/>
      <c r="MX148" s="104"/>
      <c r="MY148" s="104"/>
      <c r="MZ148" s="104"/>
      <c r="NA148" s="104"/>
      <c r="NB148" s="104"/>
      <c r="NC148" s="104"/>
      <c r="ND148" s="104"/>
      <c r="NE148" s="104"/>
      <c r="NF148" s="104"/>
      <c r="NG148" s="104"/>
      <c r="NH148" s="104"/>
      <c r="NI148" s="104"/>
      <c r="NJ148" s="104"/>
      <c r="NK148" s="104"/>
      <c r="NL148" s="104"/>
      <c r="NM148" s="104"/>
      <c r="NN148" s="104"/>
      <c r="NO148" s="104"/>
      <c r="NP148" s="104"/>
      <c r="NQ148" s="104"/>
      <c r="NR148" s="104"/>
      <c r="NS148" s="104"/>
      <c r="NT148" s="104"/>
      <c r="NU148" s="104"/>
      <c r="NV148" s="104"/>
      <c r="NW148" s="104"/>
      <c r="NX148" s="104"/>
      <c r="NY148" s="104"/>
      <c r="NZ148" s="104"/>
      <c r="OA148" s="104"/>
      <c r="OB148" s="104"/>
      <c r="OC148" s="104"/>
      <c r="OD148" s="104"/>
      <c r="OE148" s="104"/>
      <c r="OF148" s="104"/>
      <c r="OG148" s="104"/>
      <c r="OH148" s="104"/>
      <c r="OI148" s="104"/>
      <c r="OJ148" s="104"/>
      <c r="OK148" s="104"/>
      <c r="OL148" s="104"/>
      <c r="OM148" s="104"/>
      <c r="ON148" s="104"/>
    </row>
    <row r="149" spans="1:1024" s="104" customFormat="1" ht="39.950000000000003" customHeight="1">
      <c r="A149" s="451"/>
      <c r="B149" s="441"/>
      <c r="C149" s="365"/>
      <c r="D149" s="367" t="s">
        <v>116</v>
      </c>
      <c r="E149" s="305" t="s">
        <v>129</v>
      </c>
      <c r="F149" s="305">
        <v>5</v>
      </c>
      <c r="G149" s="364" t="s">
        <v>43</v>
      </c>
      <c r="H149" s="294" t="s">
        <v>40</v>
      </c>
      <c r="I149" s="374" t="s">
        <v>219</v>
      </c>
      <c r="J149" s="364" t="s">
        <v>294</v>
      </c>
      <c r="K149" s="364">
        <v>10</v>
      </c>
      <c r="L149" s="364">
        <v>10</v>
      </c>
      <c r="M149" s="364" t="s">
        <v>43</v>
      </c>
      <c r="N149" s="364" t="s">
        <v>47</v>
      </c>
      <c r="O149" s="364">
        <v>0</v>
      </c>
      <c r="P149" s="364">
        <v>0</v>
      </c>
      <c r="Q149" s="364" t="s">
        <v>42</v>
      </c>
      <c r="R149" s="364">
        <v>10</v>
      </c>
      <c r="S149" s="364" t="s">
        <v>47</v>
      </c>
      <c r="T149" s="364">
        <v>0</v>
      </c>
      <c r="U149" s="305"/>
      <c r="V149" s="223"/>
      <c r="W149" s="223"/>
      <c r="X149" s="223"/>
      <c r="Y149" s="223"/>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c r="DP149" s="223"/>
      <c r="DQ149" s="223"/>
      <c r="DR149" s="223"/>
      <c r="DS149" s="223"/>
      <c r="DT149" s="223"/>
      <c r="DU149" s="223"/>
      <c r="DV149" s="223"/>
      <c r="DW149" s="223"/>
      <c r="DX149" s="223"/>
      <c r="DY149" s="223"/>
      <c r="DZ149" s="223"/>
      <c r="EA149" s="223"/>
      <c r="EB149" s="223"/>
      <c r="EC149" s="223"/>
      <c r="ED149" s="223"/>
      <c r="EE149" s="223"/>
      <c r="EF149" s="223"/>
      <c r="EG149" s="223"/>
      <c r="EH149" s="223"/>
      <c r="EI149" s="223"/>
      <c r="EJ149" s="223"/>
      <c r="EK149" s="223"/>
      <c r="EL149" s="223"/>
      <c r="EM149" s="223"/>
      <c r="EN149" s="223"/>
      <c r="EO149" s="223"/>
      <c r="EP149" s="223"/>
      <c r="EQ149" s="223"/>
      <c r="ER149" s="223"/>
      <c r="ES149" s="223"/>
      <c r="ET149" s="223"/>
      <c r="EU149" s="223"/>
      <c r="EV149" s="223"/>
      <c r="EW149" s="223"/>
      <c r="EX149" s="223"/>
      <c r="EY149" s="223"/>
      <c r="EZ149" s="223"/>
      <c r="FA149" s="223"/>
      <c r="FB149" s="223"/>
      <c r="FC149" s="223"/>
      <c r="FD149" s="223"/>
      <c r="FE149" s="223"/>
      <c r="FF149" s="223"/>
      <c r="FG149" s="223"/>
      <c r="FH149" s="223"/>
      <c r="FI149" s="223"/>
      <c r="FJ149" s="223"/>
      <c r="FK149" s="223"/>
      <c r="FL149" s="223"/>
      <c r="FM149" s="223"/>
      <c r="FN149" s="223"/>
      <c r="FO149" s="223"/>
      <c r="FP149" s="223"/>
      <c r="FQ149" s="223"/>
      <c r="FR149" s="223"/>
      <c r="FS149" s="223"/>
      <c r="FT149" s="223"/>
      <c r="FU149" s="223"/>
      <c r="FV149" s="223"/>
      <c r="FW149" s="223"/>
      <c r="FX149" s="223"/>
      <c r="FY149" s="223"/>
      <c r="FZ149" s="223"/>
      <c r="GA149" s="223"/>
      <c r="GB149" s="223"/>
      <c r="GC149" s="223"/>
      <c r="GD149" s="223"/>
      <c r="GE149" s="223"/>
      <c r="GF149" s="223"/>
      <c r="GG149" s="223"/>
      <c r="GH149" s="223"/>
      <c r="GI149" s="223"/>
      <c r="GJ149" s="223"/>
      <c r="GK149" s="223"/>
      <c r="GL149" s="223"/>
      <c r="GM149" s="223"/>
      <c r="GN149" s="223"/>
      <c r="GO149" s="223"/>
      <c r="GP149" s="223"/>
      <c r="GQ149" s="223"/>
      <c r="GR149" s="223"/>
      <c r="GS149" s="223"/>
      <c r="GT149" s="223"/>
      <c r="GU149" s="223"/>
      <c r="GV149" s="223"/>
      <c r="GW149" s="223"/>
      <c r="GX149" s="223"/>
      <c r="GY149" s="223"/>
      <c r="GZ149" s="223"/>
      <c r="HA149" s="223"/>
      <c r="HB149" s="223"/>
      <c r="HC149" s="223"/>
      <c r="HD149" s="223"/>
      <c r="HE149" s="223"/>
      <c r="HF149" s="223"/>
      <c r="HG149" s="223"/>
      <c r="HH149" s="223"/>
      <c r="HI149" s="223"/>
      <c r="HJ149" s="223"/>
      <c r="HK149" s="223"/>
      <c r="HL149" s="223"/>
      <c r="HM149" s="223"/>
      <c r="HN149" s="223"/>
      <c r="HO149" s="223"/>
      <c r="HP149" s="223"/>
      <c r="HQ149" s="223"/>
      <c r="HR149" s="223"/>
      <c r="HS149" s="223"/>
      <c r="HT149" s="223"/>
      <c r="HU149" s="223"/>
      <c r="HV149" s="223"/>
      <c r="HW149" s="223"/>
      <c r="HX149" s="223"/>
      <c r="HY149" s="223"/>
      <c r="HZ149" s="223"/>
      <c r="IA149" s="223"/>
      <c r="IB149" s="223"/>
      <c r="IC149" s="223"/>
      <c r="ID149" s="223"/>
      <c r="IE149" s="223"/>
      <c r="IF149" s="223"/>
      <c r="IG149" s="223"/>
      <c r="IH149" s="223"/>
      <c r="II149" s="223"/>
      <c r="IJ149" s="223"/>
      <c r="IK149" s="223"/>
      <c r="IL149" s="223"/>
      <c r="IM149" s="223"/>
      <c r="IN149" s="223"/>
      <c r="IO149" s="223"/>
      <c r="IP149" s="223"/>
      <c r="IQ149" s="223"/>
      <c r="IR149" s="223"/>
      <c r="IS149" s="223"/>
      <c r="IT149" s="223"/>
      <c r="IU149" s="223"/>
      <c r="IV149" s="223"/>
      <c r="IW149" s="223"/>
      <c r="IX149" s="223"/>
      <c r="IY149" s="223"/>
      <c r="IZ149" s="223"/>
      <c r="JA149" s="223"/>
      <c r="JB149" s="223"/>
      <c r="JC149" s="223"/>
      <c r="JD149" s="223"/>
      <c r="JE149" s="223"/>
      <c r="JF149" s="223"/>
      <c r="JG149" s="223"/>
      <c r="JH149" s="223"/>
      <c r="JI149" s="223"/>
      <c r="JJ149" s="223"/>
      <c r="JK149" s="223"/>
      <c r="JL149" s="223"/>
      <c r="JM149" s="223"/>
      <c r="JN149" s="223"/>
      <c r="JO149" s="223"/>
      <c r="JP149" s="223"/>
      <c r="JQ149" s="223"/>
      <c r="JR149" s="223"/>
      <c r="JS149" s="223"/>
      <c r="JT149" s="223"/>
      <c r="JU149" s="223"/>
      <c r="JV149" s="223"/>
      <c r="JW149" s="223"/>
      <c r="JX149" s="223"/>
      <c r="JY149" s="223"/>
      <c r="JZ149" s="223"/>
      <c r="KA149" s="223"/>
      <c r="KB149" s="223"/>
      <c r="KC149" s="223"/>
      <c r="KD149" s="223"/>
      <c r="KE149" s="223"/>
      <c r="KF149" s="223"/>
      <c r="KG149" s="223"/>
      <c r="KH149" s="223"/>
      <c r="KI149" s="223"/>
      <c r="KJ149" s="223"/>
      <c r="KK149" s="223"/>
      <c r="KL149" s="223"/>
      <c r="KM149" s="223"/>
      <c r="KN149" s="223"/>
      <c r="KO149" s="223"/>
      <c r="KP149" s="223"/>
      <c r="KQ149" s="223"/>
      <c r="KR149" s="223"/>
      <c r="KS149" s="223"/>
      <c r="KT149" s="223"/>
      <c r="KU149" s="223"/>
      <c r="KV149" s="223"/>
      <c r="KW149" s="223"/>
      <c r="KX149" s="223"/>
      <c r="KY149" s="223"/>
      <c r="KZ149" s="223"/>
      <c r="LA149" s="223"/>
      <c r="LB149" s="223"/>
      <c r="LC149" s="223"/>
      <c r="LD149" s="223"/>
      <c r="LE149" s="223"/>
      <c r="LF149" s="223"/>
      <c r="LG149" s="223"/>
      <c r="LH149" s="223"/>
      <c r="LI149" s="223"/>
      <c r="LJ149" s="223"/>
      <c r="LK149" s="223"/>
      <c r="LL149" s="223"/>
      <c r="LM149" s="223"/>
      <c r="LN149" s="223"/>
      <c r="LO149" s="223"/>
      <c r="LP149" s="223"/>
      <c r="LQ149" s="223"/>
      <c r="LR149" s="223"/>
      <c r="LS149" s="223"/>
      <c r="LT149" s="223"/>
      <c r="LU149" s="223"/>
      <c r="LV149" s="223"/>
      <c r="LW149" s="223"/>
      <c r="LX149" s="223"/>
      <c r="LY149" s="223"/>
      <c r="LZ149" s="223"/>
      <c r="MA149" s="223"/>
      <c r="MB149" s="223"/>
      <c r="MC149" s="223"/>
      <c r="MD149" s="223"/>
      <c r="ME149" s="223"/>
      <c r="MF149" s="223"/>
      <c r="MG149" s="223"/>
      <c r="MH149" s="223"/>
      <c r="MI149" s="223"/>
      <c r="MJ149" s="223"/>
      <c r="MK149" s="223"/>
      <c r="ML149" s="223"/>
      <c r="MM149" s="223"/>
      <c r="MN149" s="223"/>
      <c r="MO149" s="223"/>
      <c r="MP149" s="223"/>
      <c r="MQ149" s="223"/>
      <c r="MR149" s="223"/>
      <c r="MS149" s="223"/>
      <c r="MT149" s="223"/>
      <c r="MU149" s="223"/>
      <c r="MV149" s="223"/>
      <c r="MW149" s="223"/>
      <c r="MX149" s="223"/>
      <c r="MY149" s="223"/>
      <c r="MZ149" s="223"/>
      <c r="NA149" s="223"/>
      <c r="NB149" s="223"/>
      <c r="NC149" s="223"/>
      <c r="ND149" s="223"/>
      <c r="NE149" s="223"/>
      <c r="NF149" s="223"/>
      <c r="NG149" s="223"/>
      <c r="NH149" s="223"/>
      <c r="NI149" s="223"/>
      <c r="NJ149" s="223"/>
      <c r="NK149" s="223"/>
      <c r="NL149" s="223"/>
      <c r="NM149" s="223"/>
      <c r="NN149" s="223"/>
      <c r="NO149" s="223"/>
      <c r="NP149" s="223"/>
      <c r="NQ149" s="223"/>
      <c r="NR149" s="223"/>
      <c r="NS149" s="223"/>
      <c r="NT149" s="223"/>
      <c r="NU149" s="223"/>
      <c r="NV149" s="223"/>
      <c r="NW149" s="223"/>
      <c r="NX149" s="223"/>
      <c r="NY149" s="223"/>
      <c r="NZ149" s="223"/>
      <c r="OA149" s="223"/>
      <c r="OB149" s="223"/>
      <c r="OC149" s="223"/>
      <c r="OD149" s="223"/>
      <c r="OE149" s="223"/>
      <c r="OF149" s="223"/>
      <c r="OG149" s="223"/>
      <c r="OH149" s="223"/>
      <c r="OI149" s="223"/>
      <c r="OJ149" s="223"/>
      <c r="OK149" s="223"/>
      <c r="OL149" s="223"/>
      <c r="OM149" s="223"/>
      <c r="ON149" s="223"/>
      <c r="OO149" s="223"/>
      <c r="OP149" s="223"/>
      <c r="OQ149" s="223"/>
      <c r="OR149" s="223"/>
      <c r="OS149" s="223"/>
      <c r="OT149" s="223"/>
      <c r="OU149" s="223"/>
      <c r="OV149" s="223"/>
      <c r="OW149" s="223"/>
      <c r="OX149" s="223"/>
      <c r="OY149" s="223"/>
      <c r="OZ149" s="223"/>
      <c r="PA149" s="223"/>
      <c r="PB149" s="223"/>
      <c r="PC149" s="223"/>
      <c r="PD149" s="223"/>
      <c r="PE149" s="223"/>
      <c r="PF149" s="223"/>
      <c r="PG149" s="223"/>
      <c r="PH149" s="223"/>
      <c r="PI149" s="223"/>
      <c r="PJ149" s="223"/>
      <c r="PK149" s="223"/>
      <c r="PL149" s="223"/>
      <c r="PM149" s="223"/>
      <c r="PN149" s="223"/>
      <c r="PO149" s="223"/>
      <c r="PP149" s="223"/>
      <c r="PQ149" s="223"/>
      <c r="PR149" s="223"/>
      <c r="PS149" s="223"/>
      <c r="PT149" s="223"/>
      <c r="PU149" s="223"/>
      <c r="PV149" s="223"/>
      <c r="PW149" s="223"/>
      <c r="PX149" s="223"/>
      <c r="PY149" s="223"/>
      <c r="PZ149" s="223"/>
      <c r="QA149" s="223"/>
      <c r="QB149" s="223"/>
      <c r="QC149" s="223"/>
      <c r="QD149" s="223"/>
      <c r="QE149" s="223"/>
      <c r="QF149" s="223"/>
      <c r="QG149" s="223"/>
      <c r="QH149" s="223"/>
      <c r="QI149" s="223"/>
      <c r="QJ149" s="223"/>
      <c r="QK149" s="223"/>
      <c r="QL149" s="223"/>
      <c r="QM149" s="223"/>
      <c r="QN149" s="223"/>
      <c r="QO149" s="223"/>
      <c r="QP149" s="223"/>
      <c r="QQ149" s="223"/>
      <c r="QR149" s="223"/>
      <c r="QS149" s="223"/>
      <c r="QT149" s="223"/>
      <c r="QU149" s="223"/>
      <c r="QV149" s="223"/>
      <c r="QW149" s="223"/>
      <c r="QX149" s="223"/>
      <c r="QY149" s="223"/>
      <c r="QZ149" s="223"/>
      <c r="RA149" s="223"/>
      <c r="RB149" s="223"/>
      <c r="RC149" s="223"/>
      <c r="RD149" s="223"/>
      <c r="RE149" s="223"/>
      <c r="RF149" s="223"/>
      <c r="RG149" s="223"/>
      <c r="RH149" s="223"/>
      <c r="RI149" s="223"/>
      <c r="RJ149" s="223"/>
      <c r="RK149" s="223"/>
      <c r="RL149" s="223"/>
      <c r="RM149" s="223"/>
      <c r="RN149" s="223"/>
      <c r="RO149" s="223"/>
      <c r="RP149" s="223"/>
      <c r="RQ149" s="223"/>
      <c r="RR149" s="223"/>
      <c r="RS149" s="223"/>
      <c r="RT149" s="223"/>
      <c r="RU149" s="223"/>
      <c r="RV149" s="223"/>
      <c r="RW149" s="223"/>
      <c r="RX149" s="223"/>
      <c r="RY149" s="223"/>
      <c r="RZ149" s="223"/>
      <c r="SA149" s="223"/>
      <c r="SB149" s="223"/>
      <c r="SC149" s="223"/>
      <c r="SD149" s="223"/>
      <c r="SE149" s="223"/>
      <c r="SF149" s="223"/>
      <c r="SG149" s="223"/>
      <c r="SH149" s="223"/>
      <c r="SI149" s="223"/>
      <c r="SJ149" s="223"/>
      <c r="SK149" s="223"/>
      <c r="SL149" s="223"/>
      <c r="SM149" s="223"/>
      <c r="SN149" s="223"/>
      <c r="SO149" s="223"/>
      <c r="SP149" s="223"/>
      <c r="SQ149" s="223"/>
      <c r="SR149" s="223"/>
      <c r="SS149" s="223"/>
      <c r="ST149" s="223"/>
      <c r="SU149" s="223"/>
      <c r="SV149" s="223"/>
      <c r="SW149" s="223"/>
      <c r="SX149" s="223"/>
      <c r="SY149" s="223"/>
      <c r="SZ149" s="223"/>
      <c r="TA149" s="223"/>
      <c r="TB149" s="223"/>
      <c r="TC149" s="223"/>
      <c r="TD149" s="223"/>
      <c r="TE149" s="223"/>
      <c r="TF149" s="223"/>
      <c r="TG149" s="223"/>
      <c r="TH149" s="223"/>
      <c r="TI149" s="223"/>
      <c r="TJ149" s="223"/>
      <c r="TK149" s="223"/>
      <c r="TL149" s="223"/>
      <c r="TM149" s="223"/>
      <c r="TN149" s="223"/>
      <c r="TO149" s="223"/>
      <c r="TP149" s="223"/>
      <c r="TQ149" s="223"/>
      <c r="TR149" s="223"/>
      <c r="TS149" s="223"/>
      <c r="TT149" s="223"/>
      <c r="TU149" s="223"/>
      <c r="TV149" s="223"/>
      <c r="TW149" s="223"/>
      <c r="TX149" s="223"/>
      <c r="TY149" s="223"/>
      <c r="TZ149" s="223"/>
      <c r="UA149" s="223"/>
      <c r="UB149" s="223"/>
      <c r="UC149" s="223"/>
      <c r="UD149" s="223"/>
      <c r="UE149" s="223"/>
      <c r="UF149" s="223"/>
      <c r="UG149" s="223"/>
      <c r="UH149" s="223"/>
      <c r="UI149" s="223"/>
      <c r="UJ149" s="223"/>
      <c r="UK149" s="223"/>
      <c r="UL149" s="223"/>
      <c r="UM149" s="223"/>
      <c r="UN149" s="223"/>
      <c r="UO149" s="223"/>
      <c r="UP149" s="223"/>
      <c r="UQ149" s="223"/>
      <c r="UR149" s="223"/>
      <c r="US149" s="223"/>
      <c r="UT149" s="223"/>
      <c r="UU149" s="223"/>
      <c r="UV149" s="223"/>
      <c r="UW149" s="223"/>
      <c r="UX149" s="223"/>
      <c r="UY149" s="223"/>
      <c r="UZ149" s="223"/>
      <c r="VA149" s="223"/>
      <c r="VB149" s="223"/>
      <c r="VC149" s="223"/>
      <c r="VD149" s="223"/>
      <c r="VE149" s="223"/>
      <c r="VF149" s="223"/>
      <c r="VG149" s="223"/>
      <c r="VH149" s="223"/>
      <c r="VI149" s="223"/>
      <c r="VJ149" s="223"/>
      <c r="VK149" s="223"/>
      <c r="VL149" s="223"/>
      <c r="VM149" s="223"/>
      <c r="VN149" s="223"/>
      <c r="VO149" s="223"/>
      <c r="VP149" s="223"/>
      <c r="VQ149" s="223"/>
      <c r="VR149" s="223"/>
      <c r="VS149" s="223"/>
      <c r="VT149" s="223"/>
      <c r="VU149" s="223"/>
      <c r="VV149" s="223"/>
      <c r="VW149" s="223"/>
      <c r="VX149" s="223"/>
      <c r="VY149" s="223"/>
      <c r="VZ149" s="223"/>
      <c r="WA149" s="223"/>
      <c r="WB149" s="223"/>
      <c r="WC149" s="223"/>
      <c r="WD149" s="223"/>
      <c r="WE149" s="223"/>
      <c r="WF149" s="223"/>
      <c r="WG149" s="223"/>
      <c r="WH149" s="223"/>
      <c r="WI149" s="223"/>
      <c r="WJ149" s="223"/>
      <c r="WK149" s="223"/>
      <c r="WL149" s="223"/>
      <c r="WM149" s="223"/>
      <c r="WN149" s="223"/>
      <c r="WO149" s="223"/>
      <c r="WP149" s="223"/>
      <c r="WQ149" s="223"/>
      <c r="WR149" s="223"/>
      <c r="WS149" s="223"/>
      <c r="WT149" s="223"/>
      <c r="WU149" s="223"/>
      <c r="WV149" s="223"/>
      <c r="WW149" s="223"/>
      <c r="WX149" s="223"/>
      <c r="WY149" s="223"/>
      <c r="WZ149" s="223"/>
      <c r="XA149" s="223"/>
      <c r="XB149" s="223"/>
      <c r="XC149" s="223"/>
      <c r="XD149" s="223"/>
      <c r="XE149" s="223"/>
      <c r="XF149" s="223"/>
      <c r="XG149" s="223"/>
      <c r="XH149" s="223"/>
      <c r="XI149" s="223"/>
      <c r="XJ149" s="223"/>
      <c r="XK149" s="223"/>
      <c r="XL149" s="223"/>
      <c r="XM149" s="223"/>
      <c r="XN149" s="223"/>
      <c r="XO149" s="223"/>
      <c r="XP149" s="223"/>
      <c r="XQ149" s="223"/>
      <c r="XR149" s="223"/>
      <c r="XS149" s="223"/>
      <c r="XT149" s="223"/>
      <c r="XU149" s="223"/>
      <c r="XV149" s="223"/>
      <c r="XW149" s="223"/>
      <c r="XX149" s="223"/>
      <c r="XY149" s="223"/>
      <c r="XZ149" s="223"/>
      <c r="YA149" s="223"/>
      <c r="YB149" s="223"/>
      <c r="YC149" s="223"/>
      <c r="YD149" s="223"/>
      <c r="YE149" s="223"/>
      <c r="YF149" s="223"/>
      <c r="YG149" s="223"/>
      <c r="YH149" s="223"/>
      <c r="YI149" s="223"/>
      <c r="YJ149" s="223"/>
      <c r="YK149" s="223"/>
      <c r="YL149" s="223"/>
      <c r="YM149" s="223"/>
      <c r="YN149" s="223"/>
      <c r="YO149" s="223"/>
      <c r="YP149" s="223"/>
      <c r="YQ149" s="223"/>
      <c r="YR149" s="223"/>
      <c r="YS149" s="223"/>
      <c r="YT149" s="223"/>
      <c r="YU149" s="223"/>
      <c r="YV149" s="223"/>
      <c r="YW149" s="223"/>
      <c r="YX149" s="223"/>
      <c r="YY149" s="223"/>
      <c r="YZ149" s="223"/>
      <c r="ZA149" s="223"/>
      <c r="ZB149" s="223"/>
      <c r="ZC149" s="223"/>
      <c r="ZD149" s="223"/>
      <c r="ZE149" s="223"/>
      <c r="ZF149" s="223"/>
      <c r="ZG149" s="223"/>
      <c r="ZH149" s="223"/>
      <c r="ZI149" s="223"/>
      <c r="ZJ149" s="223"/>
      <c r="ZK149" s="223"/>
      <c r="ZL149" s="223"/>
      <c r="ZM149" s="223"/>
      <c r="ZN149" s="223"/>
      <c r="ZO149" s="223"/>
      <c r="ZP149" s="223"/>
      <c r="ZQ149" s="223"/>
      <c r="ZR149" s="223"/>
      <c r="ZS149" s="223"/>
      <c r="ZT149" s="223"/>
      <c r="ZU149" s="223"/>
      <c r="ZV149" s="223"/>
      <c r="ZW149" s="223"/>
      <c r="ZX149" s="223"/>
      <c r="ZY149" s="223"/>
      <c r="ZZ149" s="223"/>
      <c r="AAA149" s="223"/>
      <c r="AAB149" s="223"/>
      <c r="AAC149" s="223"/>
      <c r="AAD149" s="223"/>
      <c r="AAE149" s="223"/>
      <c r="AAF149" s="223"/>
      <c r="AAG149" s="223"/>
      <c r="AAH149" s="223"/>
      <c r="AAI149" s="223"/>
      <c r="AAJ149" s="223"/>
      <c r="AAK149" s="223"/>
      <c r="AAL149" s="223"/>
      <c r="AAM149" s="223"/>
      <c r="AAN149" s="223"/>
      <c r="AAO149" s="223"/>
      <c r="AAP149" s="223"/>
      <c r="AAQ149" s="223"/>
      <c r="AAR149" s="223"/>
      <c r="AAS149" s="223"/>
      <c r="AAT149" s="223"/>
      <c r="AAU149" s="223"/>
      <c r="AAV149" s="223"/>
      <c r="AAW149" s="223"/>
      <c r="AAX149" s="223"/>
      <c r="AAY149" s="223"/>
      <c r="AAZ149" s="223"/>
      <c r="ABA149" s="223"/>
      <c r="ABB149" s="223"/>
      <c r="ABC149" s="223"/>
      <c r="ABD149" s="223"/>
      <c r="ABE149" s="223"/>
      <c r="ABF149" s="223"/>
      <c r="ABG149" s="223"/>
      <c r="ABH149" s="223"/>
      <c r="ABI149" s="223"/>
      <c r="ABJ149" s="223"/>
      <c r="ABK149" s="223"/>
      <c r="ABL149" s="223"/>
      <c r="ABM149" s="223"/>
      <c r="ABN149" s="223"/>
      <c r="ABO149" s="223"/>
      <c r="ABP149" s="223"/>
      <c r="ABQ149" s="223"/>
      <c r="ABR149" s="223"/>
      <c r="ABS149" s="223"/>
      <c r="ABT149" s="223"/>
      <c r="ABU149" s="223"/>
      <c r="ABV149" s="223"/>
      <c r="ABW149" s="223"/>
      <c r="ABX149" s="223"/>
      <c r="ABY149" s="223"/>
      <c r="ABZ149" s="223"/>
      <c r="ACA149" s="223"/>
      <c r="ACB149" s="223"/>
      <c r="ACC149" s="223"/>
      <c r="ACD149" s="223"/>
      <c r="ACE149" s="223"/>
      <c r="ACF149" s="223"/>
      <c r="ACG149" s="223"/>
      <c r="ACH149" s="223"/>
      <c r="ACI149" s="223"/>
      <c r="ACJ149" s="223"/>
      <c r="ACK149" s="223"/>
      <c r="ACL149" s="223"/>
      <c r="ACM149" s="223"/>
      <c r="ACN149" s="223"/>
      <c r="ACO149" s="223"/>
      <c r="ACP149" s="223"/>
      <c r="ACQ149" s="223"/>
      <c r="ACR149" s="223"/>
      <c r="ACS149" s="223"/>
      <c r="ACT149" s="223"/>
      <c r="ACU149" s="223"/>
      <c r="ACV149" s="223"/>
      <c r="ACW149" s="223"/>
      <c r="ACX149" s="223"/>
      <c r="ACY149" s="223"/>
      <c r="ACZ149" s="223"/>
      <c r="ADA149" s="223"/>
      <c r="ADB149" s="223"/>
      <c r="ADC149" s="223"/>
      <c r="ADD149" s="223"/>
      <c r="ADE149" s="223"/>
      <c r="ADF149" s="223"/>
      <c r="ADG149" s="223"/>
      <c r="ADH149" s="223"/>
      <c r="ADI149" s="223"/>
      <c r="ADJ149" s="223"/>
      <c r="ADK149" s="223"/>
      <c r="ADL149" s="223"/>
      <c r="ADM149" s="223"/>
      <c r="ADN149" s="223"/>
      <c r="ADO149" s="223"/>
      <c r="ADP149" s="223"/>
      <c r="ADQ149" s="223"/>
      <c r="ADR149" s="223"/>
      <c r="ADS149" s="223"/>
      <c r="ADT149" s="223"/>
      <c r="ADU149" s="223"/>
      <c r="ADV149" s="223"/>
      <c r="ADW149" s="223"/>
      <c r="ADX149" s="223"/>
      <c r="ADY149" s="223"/>
      <c r="ADZ149" s="223"/>
      <c r="AEA149" s="223"/>
      <c r="AEB149" s="223"/>
      <c r="AEC149" s="223"/>
      <c r="AED149" s="223"/>
      <c r="AEE149" s="223"/>
      <c r="AEF149" s="223"/>
      <c r="AEG149" s="223"/>
      <c r="AEH149" s="223"/>
      <c r="AEI149" s="223"/>
      <c r="AEJ149" s="223"/>
      <c r="AEK149" s="223"/>
      <c r="AEL149" s="223"/>
      <c r="AEM149" s="223"/>
      <c r="AEN149" s="223"/>
      <c r="AEO149" s="223"/>
      <c r="AEP149" s="223"/>
      <c r="AEQ149" s="223"/>
      <c r="AER149" s="223"/>
      <c r="AES149" s="223"/>
      <c r="AET149" s="223"/>
      <c r="AEU149" s="223"/>
      <c r="AEV149" s="223"/>
      <c r="AEW149" s="223"/>
      <c r="AEX149" s="223"/>
      <c r="AEY149" s="223"/>
      <c r="AEZ149" s="223"/>
      <c r="AFA149" s="223"/>
      <c r="AFB149" s="223"/>
      <c r="AFC149" s="223"/>
      <c r="AFD149" s="223"/>
      <c r="AFE149" s="223"/>
      <c r="AFF149" s="223"/>
      <c r="AFG149" s="223"/>
      <c r="AFH149" s="223"/>
      <c r="AFI149" s="223"/>
      <c r="AFJ149" s="223"/>
      <c r="AFK149" s="223"/>
      <c r="AFL149" s="223"/>
      <c r="AFM149" s="223"/>
      <c r="AFN149" s="223"/>
      <c r="AFO149" s="223"/>
      <c r="AFP149" s="223"/>
      <c r="AFQ149" s="223"/>
      <c r="AFR149" s="223"/>
      <c r="AFS149" s="223"/>
      <c r="AFT149" s="223"/>
      <c r="AFU149" s="223"/>
      <c r="AFV149" s="223"/>
      <c r="AFW149" s="223"/>
      <c r="AFX149" s="223"/>
      <c r="AFY149" s="223"/>
      <c r="AFZ149" s="223"/>
      <c r="AGA149" s="223"/>
      <c r="AGB149" s="223"/>
      <c r="AGC149" s="223"/>
      <c r="AGD149" s="223"/>
      <c r="AGE149" s="223"/>
      <c r="AGF149" s="223"/>
      <c r="AGG149" s="223"/>
      <c r="AGH149" s="223"/>
      <c r="AGI149" s="223"/>
      <c r="AGJ149" s="223"/>
      <c r="AGK149" s="223"/>
      <c r="AGL149" s="223"/>
      <c r="AGM149" s="223"/>
      <c r="AGN149" s="223"/>
      <c r="AGO149" s="223"/>
      <c r="AGP149" s="223"/>
      <c r="AGQ149" s="223"/>
      <c r="AGR149" s="223"/>
      <c r="AGS149" s="223"/>
      <c r="AGT149" s="223"/>
      <c r="AGU149" s="223"/>
      <c r="AGV149" s="223"/>
      <c r="AGW149" s="223"/>
      <c r="AGX149" s="223"/>
      <c r="AGY149" s="223"/>
      <c r="AGZ149" s="223"/>
      <c r="AHA149" s="223"/>
      <c r="AHB149" s="223"/>
      <c r="AHC149" s="223"/>
      <c r="AHD149" s="223"/>
      <c r="AHE149" s="223"/>
      <c r="AHF149" s="223"/>
      <c r="AHG149" s="223"/>
      <c r="AHH149" s="223"/>
      <c r="AHI149" s="223"/>
      <c r="AHJ149" s="223"/>
      <c r="AHK149" s="223"/>
      <c r="AHL149" s="223"/>
      <c r="AHM149" s="223"/>
      <c r="AHN149" s="223"/>
      <c r="AHO149" s="223"/>
      <c r="AHP149" s="223"/>
      <c r="AHQ149" s="223"/>
      <c r="AHR149" s="223"/>
      <c r="AHS149" s="223"/>
      <c r="AHT149" s="223"/>
      <c r="AHU149" s="223"/>
      <c r="AHV149" s="223"/>
      <c r="AHW149" s="223"/>
      <c r="AHX149" s="223"/>
      <c r="AHY149" s="223"/>
      <c r="AHZ149" s="223"/>
      <c r="AIA149" s="223"/>
      <c r="AIB149" s="223"/>
      <c r="AIC149" s="223"/>
      <c r="AID149" s="223"/>
      <c r="AIE149" s="223"/>
      <c r="AIF149" s="223"/>
      <c r="AIG149" s="223"/>
      <c r="AIH149" s="223"/>
      <c r="AII149" s="223"/>
      <c r="AIJ149" s="223"/>
      <c r="AIK149" s="223"/>
      <c r="AIL149" s="223"/>
      <c r="AIM149" s="223"/>
      <c r="AIN149" s="223"/>
      <c r="AIO149" s="223"/>
      <c r="AIP149" s="223"/>
      <c r="AIQ149" s="223"/>
      <c r="AIR149" s="223"/>
      <c r="AIS149" s="223"/>
      <c r="AIT149" s="223"/>
      <c r="AIU149" s="223"/>
      <c r="AIV149" s="223"/>
      <c r="AIW149" s="223"/>
      <c r="AIX149" s="223"/>
      <c r="AIY149" s="223"/>
      <c r="AIZ149" s="223"/>
      <c r="AJA149" s="223"/>
      <c r="AJB149" s="223"/>
      <c r="AJC149" s="223"/>
      <c r="AJD149" s="223"/>
      <c r="AJE149" s="223"/>
      <c r="AJF149" s="223"/>
      <c r="AJG149" s="223"/>
      <c r="AJH149" s="223"/>
      <c r="AJI149" s="223"/>
      <c r="AJJ149" s="223"/>
      <c r="AJK149" s="223"/>
      <c r="AJL149" s="223"/>
      <c r="AJM149" s="223"/>
      <c r="AJN149" s="223"/>
      <c r="AJO149" s="223"/>
      <c r="AJP149" s="223"/>
      <c r="AJQ149" s="223"/>
      <c r="AJR149" s="223"/>
      <c r="AJS149" s="223"/>
      <c r="AJT149" s="223"/>
      <c r="AJU149" s="223"/>
      <c r="AJV149" s="223"/>
      <c r="AJW149" s="223"/>
      <c r="AJX149" s="223"/>
      <c r="AJY149" s="223"/>
      <c r="AJZ149" s="223"/>
      <c r="AKA149" s="223"/>
      <c r="AKB149" s="223"/>
      <c r="AKC149" s="223"/>
      <c r="AKD149" s="223"/>
      <c r="AKE149" s="223"/>
      <c r="AKF149" s="223"/>
      <c r="AKG149" s="223"/>
      <c r="AKH149" s="223"/>
      <c r="AKI149" s="223"/>
      <c r="AKJ149" s="223"/>
      <c r="AKK149" s="223"/>
      <c r="AKL149" s="223"/>
      <c r="AKM149" s="223"/>
      <c r="AKN149" s="223"/>
      <c r="AKO149" s="223"/>
      <c r="AKP149" s="223"/>
      <c r="AKQ149" s="223"/>
      <c r="AKR149" s="223"/>
      <c r="AKS149" s="223"/>
      <c r="AKT149" s="223"/>
      <c r="AKU149" s="223"/>
      <c r="AKV149" s="223"/>
      <c r="AKW149" s="223"/>
      <c r="AKX149" s="223"/>
      <c r="AKY149" s="223"/>
      <c r="AKZ149" s="223"/>
      <c r="ALA149" s="223"/>
      <c r="ALB149" s="223"/>
      <c r="ALC149" s="223"/>
      <c r="ALD149" s="223"/>
      <c r="ALE149" s="223"/>
      <c r="ALF149" s="223"/>
      <c r="ALG149" s="223"/>
      <c r="ALH149" s="223"/>
      <c r="ALI149" s="223"/>
      <c r="ALJ149" s="223"/>
      <c r="ALK149" s="223"/>
      <c r="ALL149" s="223"/>
      <c r="ALM149" s="223"/>
      <c r="ALN149" s="223"/>
      <c r="ALO149" s="223"/>
      <c r="ALP149" s="223"/>
      <c r="ALQ149" s="223"/>
      <c r="ALR149" s="223"/>
      <c r="ALS149" s="223"/>
      <c r="ALT149" s="223"/>
      <c r="ALU149" s="223"/>
      <c r="ALV149" s="223"/>
      <c r="ALW149" s="223"/>
      <c r="ALX149" s="223"/>
      <c r="ALY149" s="223"/>
      <c r="ALZ149" s="223"/>
      <c r="AMA149" s="223"/>
      <c r="AMB149" s="223"/>
      <c r="AMC149" s="223"/>
      <c r="AMD149" s="223"/>
      <c r="AME149" s="223"/>
      <c r="AMF149" s="223"/>
      <c r="AMG149" s="223"/>
      <c r="AMH149" s="223"/>
      <c r="AMI149" s="223"/>
      <c r="AMJ149" s="223"/>
    </row>
    <row r="150" spans="1:1024" s="104" customFormat="1" ht="39.950000000000003" customHeight="1">
      <c r="A150" s="451"/>
      <c r="B150" s="441"/>
      <c r="C150" s="365"/>
      <c r="D150" s="369"/>
      <c r="E150" s="305" t="s">
        <v>123</v>
      </c>
      <c r="F150" s="305">
        <v>2</v>
      </c>
      <c r="G150" s="365"/>
      <c r="H150" s="294" t="s">
        <v>62</v>
      </c>
      <c r="I150" s="375"/>
      <c r="J150" s="365"/>
      <c r="K150" s="365"/>
      <c r="L150" s="365"/>
      <c r="M150" s="365"/>
      <c r="N150" s="365"/>
      <c r="O150" s="365"/>
      <c r="P150" s="365"/>
      <c r="Q150" s="365"/>
      <c r="R150" s="365"/>
      <c r="S150" s="365"/>
      <c r="T150" s="365"/>
      <c r="U150" s="305"/>
      <c r="V150" s="223"/>
      <c r="W150" s="223"/>
      <c r="X150" s="223"/>
      <c r="Y150" s="223"/>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c r="DP150" s="223"/>
      <c r="DQ150" s="223"/>
      <c r="DR150" s="223"/>
      <c r="DS150" s="223"/>
      <c r="DT150" s="223"/>
      <c r="DU150" s="223"/>
      <c r="DV150" s="223"/>
      <c r="DW150" s="223"/>
      <c r="DX150" s="223"/>
      <c r="DY150" s="223"/>
      <c r="DZ150" s="223"/>
      <c r="EA150" s="223"/>
      <c r="EB150" s="223"/>
      <c r="EC150" s="223"/>
      <c r="ED150" s="223"/>
      <c r="EE150" s="223"/>
      <c r="EF150" s="223"/>
      <c r="EG150" s="223"/>
      <c r="EH150" s="223"/>
      <c r="EI150" s="223"/>
      <c r="EJ150" s="223"/>
      <c r="EK150" s="223"/>
      <c r="EL150" s="223"/>
      <c r="EM150" s="223"/>
      <c r="EN150" s="223"/>
      <c r="EO150" s="223"/>
      <c r="EP150" s="223"/>
      <c r="EQ150" s="223"/>
      <c r="ER150" s="223"/>
      <c r="ES150" s="223"/>
      <c r="ET150" s="223"/>
      <c r="EU150" s="223"/>
      <c r="EV150" s="223"/>
      <c r="EW150" s="223"/>
      <c r="EX150" s="223"/>
      <c r="EY150" s="223"/>
      <c r="EZ150" s="223"/>
      <c r="FA150" s="223"/>
      <c r="FB150" s="223"/>
      <c r="FC150" s="223"/>
      <c r="FD150" s="223"/>
      <c r="FE150" s="223"/>
      <c r="FF150" s="223"/>
      <c r="FG150" s="223"/>
      <c r="FH150" s="223"/>
      <c r="FI150" s="223"/>
      <c r="FJ150" s="223"/>
      <c r="FK150" s="223"/>
      <c r="FL150" s="223"/>
      <c r="FM150" s="223"/>
      <c r="FN150" s="223"/>
      <c r="FO150" s="223"/>
      <c r="FP150" s="223"/>
      <c r="FQ150" s="223"/>
      <c r="FR150" s="223"/>
      <c r="FS150" s="223"/>
      <c r="FT150" s="223"/>
      <c r="FU150" s="223"/>
      <c r="FV150" s="223"/>
      <c r="FW150" s="223"/>
      <c r="FX150" s="223"/>
      <c r="FY150" s="223"/>
      <c r="FZ150" s="223"/>
      <c r="GA150" s="223"/>
      <c r="GB150" s="223"/>
      <c r="GC150" s="223"/>
      <c r="GD150" s="223"/>
      <c r="GE150" s="223"/>
      <c r="GF150" s="223"/>
      <c r="GG150" s="223"/>
      <c r="GH150" s="223"/>
      <c r="GI150" s="223"/>
      <c r="GJ150" s="223"/>
      <c r="GK150" s="223"/>
      <c r="GL150" s="223"/>
      <c r="GM150" s="223"/>
      <c r="GN150" s="223"/>
      <c r="GO150" s="223"/>
      <c r="GP150" s="223"/>
      <c r="GQ150" s="223"/>
      <c r="GR150" s="223"/>
      <c r="GS150" s="223"/>
      <c r="GT150" s="223"/>
      <c r="GU150" s="223"/>
      <c r="GV150" s="223"/>
      <c r="GW150" s="223"/>
      <c r="GX150" s="223"/>
      <c r="GY150" s="223"/>
      <c r="GZ150" s="223"/>
      <c r="HA150" s="223"/>
      <c r="HB150" s="223"/>
      <c r="HC150" s="223"/>
      <c r="HD150" s="223"/>
      <c r="HE150" s="223"/>
      <c r="HF150" s="223"/>
      <c r="HG150" s="223"/>
      <c r="HH150" s="223"/>
      <c r="HI150" s="223"/>
      <c r="HJ150" s="223"/>
      <c r="HK150" s="223"/>
      <c r="HL150" s="223"/>
      <c r="HM150" s="223"/>
      <c r="HN150" s="223"/>
      <c r="HO150" s="223"/>
      <c r="HP150" s="223"/>
      <c r="HQ150" s="223"/>
      <c r="HR150" s="223"/>
      <c r="HS150" s="223"/>
      <c r="HT150" s="223"/>
      <c r="HU150" s="223"/>
      <c r="HV150" s="223"/>
      <c r="HW150" s="223"/>
      <c r="HX150" s="223"/>
      <c r="HY150" s="223"/>
      <c r="HZ150" s="223"/>
      <c r="IA150" s="223"/>
      <c r="IB150" s="223"/>
      <c r="IC150" s="223"/>
      <c r="ID150" s="223"/>
      <c r="IE150" s="223"/>
      <c r="IF150" s="223"/>
      <c r="IG150" s="223"/>
      <c r="IH150" s="223"/>
      <c r="II150" s="223"/>
      <c r="IJ150" s="223"/>
      <c r="IK150" s="223"/>
      <c r="IL150" s="223"/>
      <c r="IM150" s="223"/>
      <c r="IN150" s="223"/>
      <c r="IO150" s="223"/>
      <c r="IP150" s="223"/>
      <c r="IQ150" s="223"/>
      <c r="IR150" s="223"/>
      <c r="IS150" s="223"/>
      <c r="IT150" s="223"/>
      <c r="IU150" s="223"/>
      <c r="IV150" s="223"/>
      <c r="IW150" s="223"/>
      <c r="IX150" s="223"/>
      <c r="IY150" s="223"/>
      <c r="IZ150" s="223"/>
      <c r="JA150" s="223"/>
      <c r="JB150" s="223"/>
      <c r="JC150" s="223"/>
      <c r="JD150" s="223"/>
      <c r="JE150" s="223"/>
      <c r="JF150" s="223"/>
      <c r="JG150" s="223"/>
      <c r="JH150" s="223"/>
      <c r="JI150" s="223"/>
      <c r="JJ150" s="223"/>
      <c r="JK150" s="223"/>
      <c r="JL150" s="223"/>
      <c r="JM150" s="223"/>
      <c r="JN150" s="223"/>
      <c r="JO150" s="223"/>
      <c r="JP150" s="223"/>
      <c r="JQ150" s="223"/>
      <c r="JR150" s="223"/>
      <c r="JS150" s="223"/>
      <c r="JT150" s="223"/>
      <c r="JU150" s="223"/>
      <c r="JV150" s="223"/>
      <c r="JW150" s="223"/>
      <c r="JX150" s="223"/>
      <c r="JY150" s="223"/>
      <c r="JZ150" s="223"/>
      <c r="KA150" s="223"/>
      <c r="KB150" s="223"/>
      <c r="KC150" s="223"/>
      <c r="KD150" s="223"/>
      <c r="KE150" s="223"/>
      <c r="KF150" s="223"/>
      <c r="KG150" s="223"/>
      <c r="KH150" s="223"/>
      <c r="KI150" s="223"/>
      <c r="KJ150" s="223"/>
      <c r="KK150" s="223"/>
      <c r="KL150" s="223"/>
      <c r="KM150" s="223"/>
      <c r="KN150" s="223"/>
      <c r="KO150" s="223"/>
      <c r="KP150" s="223"/>
      <c r="KQ150" s="223"/>
      <c r="KR150" s="223"/>
      <c r="KS150" s="223"/>
      <c r="KT150" s="223"/>
      <c r="KU150" s="223"/>
      <c r="KV150" s="223"/>
      <c r="KW150" s="223"/>
      <c r="KX150" s="223"/>
      <c r="KY150" s="223"/>
      <c r="KZ150" s="223"/>
      <c r="LA150" s="223"/>
      <c r="LB150" s="223"/>
      <c r="LC150" s="223"/>
      <c r="LD150" s="223"/>
      <c r="LE150" s="223"/>
      <c r="LF150" s="223"/>
      <c r="LG150" s="223"/>
      <c r="LH150" s="223"/>
      <c r="LI150" s="223"/>
      <c r="LJ150" s="223"/>
      <c r="LK150" s="223"/>
      <c r="LL150" s="223"/>
      <c r="LM150" s="223"/>
      <c r="LN150" s="223"/>
      <c r="LO150" s="223"/>
      <c r="LP150" s="223"/>
      <c r="LQ150" s="223"/>
      <c r="LR150" s="223"/>
      <c r="LS150" s="223"/>
      <c r="LT150" s="223"/>
      <c r="LU150" s="223"/>
      <c r="LV150" s="223"/>
      <c r="LW150" s="223"/>
      <c r="LX150" s="223"/>
      <c r="LY150" s="223"/>
      <c r="LZ150" s="223"/>
      <c r="MA150" s="223"/>
      <c r="MB150" s="223"/>
      <c r="MC150" s="223"/>
      <c r="MD150" s="223"/>
      <c r="ME150" s="223"/>
      <c r="MF150" s="223"/>
      <c r="MG150" s="223"/>
      <c r="MH150" s="223"/>
      <c r="MI150" s="223"/>
      <c r="MJ150" s="223"/>
      <c r="MK150" s="223"/>
      <c r="ML150" s="223"/>
      <c r="MM150" s="223"/>
      <c r="MN150" s="223"/>
      <c r="MO150" s="223"/>
      <c r="MP150" s="223"/>
      <c r="MQ150" s="223"/>
      <c r="MR150" s="223"/>
      <c r="MS150" s="223"/>
      <c r="MT150" s="223"/>
      <c r="MU150" s="223"/>
      <c r="MV150" s="223"/>
      <c r="MW150" s="223"/>
      <c r="MX150" s="223"/>
      <c r="MY150" s="223"/>
      <c r="MZ150" s="223"/>
      <c r="NA150" s="223"/>
      <c r="NB150" s="223"/>
      <c r="NC150" s="223"/>
      <c r="ND150" s="223"/>
      <c r="NE150" s="223"/>
      <c r="NF150" s="223"/>
      <c r="NG150" s="223"/>
      <c r="NH150" s="223"/>
      <c r="NI150" s="223"/>
      <c r="NJ150" s="223"/>
      <c r="NK150" s="223"/>
      <c r="NL150" s="223"/>
      <c r="NM150" s="223"/>
      <c r="NN150" s="223"/>
      <c r="NO150" s="223"/>
      <c r="NP150" s="223"/>
      <c r="NQ150" s="223"/>
      <c r="NR150" s="223"/>
      <c r="NS150" s="223"/>
      <c r="NT150" s="223"/>
      <c r="NU150" s="223"/>
      <c r="NV150" s="223"/>
      <c r="NW150" s="223"/>
      <c r="NX150" s="223"/>
      <c r="NY150" s="223"/>
      <c r="NZ150" s="223"/>
      <c r="OA150" s="223"/>
      <c r="OB150" s="223"/>
      <c r="OC150" s="223"/>
      <c r="OD150" s="223"/>
      <c r="OE150" s="223"/>
      <c r="OF150" s="223"/>
      <c r="OG150" s="223"/>
      <c r="OH150" s="223"/>
      <c r="OI150" s="223"/>
      <c r="OJ150" s="223"/>
      <c r="OK150" s="223"/>
      <c r="OL150" s="223"/>
      <c r="OM150" s="223"/>
      <c r="ON150" s="223"/>
      <c r="OO150" s="223"/>
      <c r="OP150" s="223"/>
      <c r="OQ150" s="223"/>
      <c r="OR150" s="223"/>
      <c r="OS150" s="223"/>
      <c r="OT150" s="223"/>
      <c r="OU150" s="223"/>
      <c r="OV150" s="223"/>
      <c r="OW150" s="223"/>
      <c r="OX150" s="223"/>
      <c r="OY150" s="223"/>
      <c r="OZ150" s="223"/>
      <c r="PA150" s="223"/>
      <c r="PB150" s="223"/>
      <c r="PC150" s="223"/>
      <c r="PD150" s="223"/>
      <c r="PE150" s="223"/>
      <c r="PF150" s="223"/>
      <c r="PG150" s="223"/>
      <c r="PH150" s="223"/>
      <c r="PI150" s="223"/>
      <c r="PJ150" s="223"/>
      <c r="PK150" s="223"/>
      <c r="PL150" s="223"/>
      <c r="PM150" s="223"/>
      <c r="PN150" s="223"/>
      <c r="PO150" s="223"/>
      <c r="PP150" s="223"/>
      <c r="PQ150" s="223"/>
      <c r="PR150" s="223"/>
      <c r="PS150" s="223"/>
      <c r="PT150" s="223"/>
      <c r="PU150" s="223"/>
      <c r="PV150" s="223"/>
      <c r="PW150" s="223"/>
      <c r="PX150" s="223"/>
      <c r="PY150" s="223"/>
      <c r="PZ150" s="223"/>
      <c r="QA150" s="223"/>
      <c r="QB150" s="223"/>
      <c r="QC150" s="223"/>
      <c r="QD150" s="223"/>
      <c r="QE150" s="223"/>
      <c r="QF150" s="223"/>
      <c r="QG150" s="223"/>
      <c r="QH150" s="223"/>
      <c r="QI150" s="223"/>
      <c r="QJ150" s="223"/>
      <c r="QK150" s="223"/>
      <c r="QL150" s="223"/>
      <c r="QM150" s="223"/>
      <c r="QN150" s="223"/>
      <c r="QO150" s="223"/>
      <c r="QP150" s="223"/>
      <c r="QQ150" s="223"/>
      <c r="QR150" s="223"/>
      <c r="QS150" s="223"/>
      <c r="QT150" s="223"/>
      <c r="QU150" s="223"/>
      <c r="QV150" s="223"/>
      <c r="QW150" s="223"/>
      <c r="QX150" s="223"/>
      <c r="QY150" s="223"/>
      <c r="QZ150" s="223"/>
      <c r="RA150" s="223"/>
      <c r="RB150" s="223"/>
      <c r="RC150" s="223"/>
      <c r="RD150" s="223"/>
      <c r="RE150" s="223"/>
      <c r="RF150" s="223"/>
      <c r="RG150" s="223"/>
      <c r="RH150" s="223"/>
      <c r="RI150" s="223"/>
      <c r="RJ150" s="223"/>
      <c r="RK150" s="223"/>
      <c r="RL150" s="223"/>
      <c r="RM150" s="223"/>
      <c r="RN150" s="223"/>
      <c r="RO150" s="223"/>
      <c r="RP150" s="223"/>
      <c r="RQ150" s="223"/>
      <c r="RR150" s="223"/>
      <c r="RS150" s="223"/>
      <c r="RT150" s="223"/>
      <c r="RU150" s="223"/>
      <c r="RV150" s="223"/>
      <c r="RW150" s="223"/>
      <c r="RX150" s="223"/>
      <c r="RY150" s="223"/>
      <c r="RZ150" s="223"/>
      <c r="SA150" s="223"/>
      <c r="SB150" s="223"/>
      <c r="SC150" s="223"/>
      <c r="SD150" s="223"/>
      <c r="SE150" s="223"/>
      <c r="SF150" s="223"/>
      <c r="SG150" s="223"/>
      <c r="SH150" s="223"/>
      <c r="SI150" s="223"/>
      <c r="SJ150" s="223"/>
      <c r="SK150" s="223"/>
      <c r="SL150" s="223"/>
      <c r="SM150" s="223"/>
      <c r="SN150" s="223"/>
      <c r="SO150" s="223"/>
      <c r="SP150" s="223"/>
      <c r="SQ150" s="223"/>
      <c r="SR150" s="223"/>
      <c r="SS150" s="223"/>
      <c r="ST150" s="223"/>
      <c r="SU150" s="223"/>
      <c r="SV150" s="223"/>
      <c r="SW150" s="223"/>
      <c r="SX150" s="223"/>
      <c r="SY150" s="223"/>
      <c r="SZ150" s="223"/>
      <c r="TA150" s="223"/>
      <c r="TB150" s="223"/>
      <c r="TC150" s="223"/>
      <c r="TD150" s="223"/>
      <c r="TE150" s="223"/>
      <c r="TF150" s="223"/>
      <c r="TG150" s="223"/>
      <c r="TH150" s="223"/>
      <c r="TI150" s="223"/>
      <c r="TJ150" s="223"/>
      <c r="TK150" s="223"/>
      <c r="TL150" s="223"/>
      <c r="TM150" s="223"/>
      <c r="TN150" s="223"/>
      <c r="TO150" s="223"/>
      <c r="TP150" s="223"/>
      <c r="TQ150" s="223"/>
      <c r="TR150" s="223"/>
      <c r="TS150" s="223"/>
      <c r="TT150" s="223"/>
      <c r="TU150" s="223"/>
      <c r="TV150" s="223"/>
      <c r="TW150" s="223"/>
      <c r="TX150" s="223"/>
      <c r="TY150" s="223"/>
      <c r="TZ150" s="223"/>
      <c r="UA150" s="223"/>
      <c r="UB150" s="223"/>
      <c r="UC150" s="223"/>
      <c r="UD150" s="223"/>
      <c r="UE150" s="223"/>
      <c r="UF150" s="223"/>
      <c r="UG150" s="223"/>
      <c r="UH150" s="223"/>
      <c r="UI150" s="223"/>
      <c r="UJ150" s="223"/>
      <c r="UK150" s="223"/>
      <c r="UL150" s="223"/>
      <c r="UM150" s="223"/>
      <c r="UN150" s="223"/>
      <c r="UO150" s="223"/>
      <c r="UP150" s="223"/>
      <c r="UQ150" s="223"/>
      <c r="UR150" s="223"/>
      <c r="US150" s="223"/>
      <c r="UT150" s="223"/>
      <c r="UU150" s="223"/>
      <c r="UV150" s="223"/>
      <c r="UW150" s="223"/>
      <c r="UX150" s="223"/>
      <c r="UY150" s="223"/>
      <c r="UZ150" s="223"/>
      <c r="VA150" s="223"/>
      <c r="VB150" s="223"/>
      <c r="VC150" s="223"/>
      <c r="VD150" s="223"/>
      <c r="VE150" s="223"/>
      <c r="VF150" s="223"/>
      <c r="VG150" s="223"/>
      <c r="VH150" s="223"/>
      <c r="VI150" s="223"/>
      <c r="VJ150" s="223"/>
      <c r="VK150" s="223"/>
      <c r="VL150" s="223"/>
      <c r="VM150" s="223"/>
      <c r="VN150" s="223"/>
      <c r="VO150" s="223"/>
      <c r="VP150" s="223"/>
      <c r="VQ150" s="223"/>
      <c r="VR150" s="223"/>
      <c r="VS150" s="223"/>
      <c r="VT150" s="223"/>
      <c r="VU150" s="223"/>
      <c r="VV150" s="223"/>
      <c r="VW150" s="223"/>
      <c r="VX150" s="223"/>
      <c r="VY150" s="223"/>
      <c r="VZ150" s="223"/>
      <c r="WA150" s="223"/>
      <c r="WB150" s="223"/>
      <c r="WC150" s="223"/>
      <c r="WD150" s="223"/>
      <c r="WE150" s="223"/>
      <c r="WF150" s="223"/>
      <c r="WG150" s="223"/>
      <c r="WH150" s="223"/>
      <c r="WI150" s="223"/>
      <c r="WJ150" s="223"/>
      <c r="WK150" s="223"/>
      <c r="WL150" s="223"/>
      <c r="WM150" s="223"/>
      <c r="WN150" s="223"/>
      <c r="WO150" s="223"/>
      <c r="WP150" s="223"/>
      <c r="WQ150" s="223"/>
      <c r="WR150" s="223"/>
      <c r="WS150" s="223"/>
      <c r="WT150" s="223"/>
      <c r="WU150" s="223"/>
      <c r="WV150" s="223"/>
      <c r="WW150" s="223"/>
      <c r="WX150" s="223"/>
      <c r="WY150" s="223"/>
      <c r="WZ150" s="223"/>
      <c r="XA150" s="223"/>
      <c r="XB150" s="223"/>
      <c r="XC150" s="223"/>
      <c r="XD150" s="223"/>
      <c r="XE150" s="223"/>
      <c r="XF150" s="223"/>
      <c r="XG150" s="223"/>
      <c r="XH150" s="223"/>
      <c r="XI150" s="223"/>
      <c r="XJ150" s="223"/>
      <c r="XK150" s="223"/>
      <c r="XL150" s="223"/>
      <c r="XM150" s="223"/>
      <c r="XN150" s="223"/>
      <c r="XO150" s="223"/>
      <c r="XP150" s="223"/>
      <c r="XQ150" s="223"/>
      <c r="XR150" s="223"/>
      <c r="XS150" s="223"/>
      <c r="XT150" s="223"/>
      <c r="XU150" s="223"/>
      <c r="XV150" s="223"/>
      <c r="XW150" s="223"/>
      <c r="XX150" s="223"/>
      <c r="XY150" s="223"/>
      <c r="XZ150" s="223"/>
      <c r="YA150" s="223"/>
      <c r="YB150" s="223"/>
      <c r="YC150" s="223"/>
      <c r="YD150" s="223"/>
      <c r="YE150" s="223"/>
      <c r="YF150" s="223"/>
      <c r="YG150" s="223"/>
      <c r="YH150" s="223"/>
      <c r="YI150" s="223"/>
      <c r="YJ150" s="223"/>
      <c r="YK150" s="223"/>
      <c r="YL150" s="223"/>
      <c r="YM150" s="223"/>
      <c r="YN150" s="223"/>
      <c r="YO150" s="223"/>
      <c r="YP150" s="223"/>
      <c r="YQ150" s="223"/>
      <c r="YR150" s="223"/>
      <c r="YS150" s="223"/>
      <c r="YT150" s="223"/>
      <c r="YU150" s="223"/>
      <c r="YV150" s="223"/>
      <c r="YW150" s="223"/>
      <c r="YX150" s="223"/>
      <c r="YY150" s="223"/>
      <c r="YZ150" s="223"/>
      <c r="ZA150" s="223"/>
      <c r="ZB150" s="223"/>
      <c r="ZC150" s="223"/>
      <c r="ZD150" s="223"/>
      <c r="ZE150" s="223"/>
      <c r="ZF150" s="223"/>
      <c r="ZG150" s="223"/>
      <c r="ZH150" s="223"/>
      <c r="ZI150" s="223"/>
      <c r="ZJ150" s="223"/>
      <c r="ZK150" s="223"/>
      <c r="ZL150" s="223"/>
      <c r="ZM150" s="223"/>
      <c r="ZN150" s="223"/>
      <c r="ZO150" s="223"/>
      <c r="ZP150" s="223"/>
      <c r="ZQ150" s="223"/>
      <c r="ZR150" s="223"/>
      <c r="ZS150" s="223"/>
      <c r="ZT150" s="223"/>
      <c r="ZU150" s="223"/>
      <c r="ZV150" s="223"/>
      <c r="ZW150" s="223"/>
      <c r="ZX150" s="223"/>
      <c r="ZY150" s="223"/>
      <c r="ZZ150" s="223"/>
      <c r="AAA150" s="223"/>
      <c r="AAB150" s="223"/>
      <c r="AAC150" s="223"/>
      <c r="AAD150" s="223"/>
      <c r="AAE150" s="223"/>
      <c r="AAF150" s="223"/>
      <c r="AAG150" s="223"/>
      <c r="AAH150" s="223"/>
      <c r="AAI150" s="223"/>
      <c r="AAJ150" s="223"/>
      <c r="AAK150" s="223"/>
      <c r="AAL150" s="223"/>
      <c r="AAM150" s="223"/>
      <c r="AAN150" s="223"/>
      <c r="AAO150" s="223"/>
      <c r="AAP150" s="223"/>
      <c r="AAQ150" s="223"/>
      <c r="AAR150" s="223"/>
      <c r="AAS150" s="223"/>
      <c r="AAT150" s="223"/>
      <c r="AAU150" s="223"/>
      <c r="AAV150" s="223"/>
      <c r="AAW150" s="223"/>
      <c r="AAX150" s="223"/>
      <c r="AAY150" s="223"/>
      <c r="AAZ150" s="223"/>
      <c r="ABA150" s="223"/>
      <c r="ABB150" s="223"/>
      <c r="ABC150" s="223"/>
      <c r="ABD150" s="223"/>
      <c r="ABE150" s="223"/>
      <c r="ABF150" s="223"/>
      <c r="ABG150" s="223"/>
      <c r="ABH150" s="223"/>
      <c r="ABI150" s="223"/>
      <c r="ABJ150" s="223"/>
      <c r="ABK150" s="223"/>
      <c r="ABL150" s="223"/>
      <c r="ABM150" s="223"/>
      <c r="ABN150" s="223"/>
      <c r="ABO150" s="223"/>
      <c r="ABP150" s="223"/>
      <c r="ABQ150" s="223"/>
      <c r="ABR150" s="223"/>
      <c r="ABS150" s="223"/>
      <c r="ABT150" s="223"/>
      <c r="ABU150" s="223"/>
      <c r="ABV150" s="223"/>
      <c r="ABW150" s="223"/>
      <c r="ABX150" s="223"/>
      <c r="ABY150" s="223"/>
      <c r="ABZ150" s="223"/>
      <c r="ACA150" s="223"/>
      <c r="ACB150" s="223"/>
      <c r="ACC150" s="223"/>
      <c r="ACD150" s="223"/>
      <c r="ACE150" s="223"/>
      <c r="ACF150" s="223"/>
      <c r="ACG150" s="223"/>
      <c r="ACH150" s="223"/>
      <c r="ACI150" s="223"/>
      <c r="ACJ150" s="223"/>
      <c r="ACK150" s="223"/>
      <c r="ACL150" s="223"/>
      <c r="ACM150" s="223"/>
      <c r="ACN150" s="223"/>
      <c r="ACO150" s="223"/>
      <c r="ACP150" s="223"/>
      <c r="ACQ150" s="223"/>
      <c r="ACR150" s="223"/>
      <c r="ACS150" s="223"/>
      <c r="ACT150" s="223"/>
      <c r="ACU150" s="223"/>
      <c r="ACV150" s="223"/>
      <c r="ACW150" s="223"/>
      <c r="ACX150" s="223"/>
      <c r="ACY150" s="223"/>
      <c r="ACZ150" s="223"/>
      <c r="ADA150" s="223"/>
      <c r="ADB150" s="223"/>
      <c r="ADC150" s="223"/>
      <c r="ADD150" s="223"/>
      <c r="ADE150" s="223"/>
      <c r="ADF150" s="223"/>
      <c r="ADG150" s="223"/>
      <c r="ADH150" s="223"/>
      <c r="ADI150" s="223"/>
      <c r="ADJ150" s="223"/>
      <c r="ADK150" s="223"/>
      <c r="ADL150" s="223"/>
      <c r="ADM150" s="223"/>
      <c r="ADN150" s="223"/>
      <c r="ADO150" s="223"/>
      <c r="ADP150" s="223"/>
      <c r="ADQ150" s="223"/>
      <c r="ADR150" s="223"/>
      <c r="ADS150" s="223"/>
      <c r="ADT150" s="223"/>
      <c r="ADU150" s="223"/>
      <c r="ADV150" s="223"/>
      <c r="ADW150" s="223"/>
      <c r="ADX150" s="223"/>
      <c r="ADY150" s="223"/>
      <c r="ADZ150" s="223"/>
      <c r="AEA150" s="223"/>
      <c r="AEB150" s="223"/>
      <c r="AEC150" s="223"/>
      <c r="AED150" s="223"/>
      <c r="AEE150" s="223"/>
      <c r="AEF150" s="223"/>
      <c r="AEG150" s="223"/>
      <c r="AEH150" s="223"/>
      <c r="AEI150" s="223"/>
      <c r="AEJ150" s="223"/>
      <c r="AEK150" s="223"/>
      <c r="AEL150" s="223"/>
      <c r="AEM150" s="223"/>
      <c r="AEN150" s="223"/>
      <c r="AEO150" s="223"/>
      <c r="AEP150" s="223"/>
      <c r="AEQ150" s="223"/>
      <c r="AER150" s="223"/>
      <c r="AES150" s="223"/>
      <c r="AET150" s="223"/>
      <c r="AEU150" s="223"/>
      <c r="AEV150" s="223"/>
      <c r="AEW150" s="223"/>
      <c r="AEX150" s="223"/>
      <c r="AEY150" s="223"/>
      <c r="AEZ150" s="223"/>
      <c r="AFA150" s="223"/>
      <c r="AFB150" s="223"/>
      <c r="AFC150" s="223"/>
      <c r="AFD150" s="223"/>
      <c r="AFE150" s="223"/>
      <c r="AFF150" s="223"/>
      <c r="AFG150" s="223"/>
      <c r="AFH150" s="223"/>
      <c r="AFI150" s="223"/>
      <c r="AFJ150" s="223"/>
      <c r="AFK150" s="223"/>
      <c r="AFL150" s="223"/>
      <c r="AFM150" s="223"/>
      <c r="AFN150" s="223"/>
      <c r="AFO150" s="223"/>
      <c r="AFP150" s="223"/>
      <c r="AFQ150" s="223"/>
      <c r="AFR150" s="223"/>
      <c r="AFS150" s="223"/>
      <c r="AFT150" s="223"/>
      <c r="AFU150" s="223"/>
      <c r="AFV150" s="223"/>
      <c r="AFW150" s="223"/>
      <c r="AFX150" s="223"/>
      <c r="AFY150" s="223"/>
      <c r="AFZ150" s="223"/>
      <c r="AGA150" s="223"/>
      <c r="AGB150" s="223"/>
      <c r="AGC150" s="223"/>
      <c r="AGD150" s="223"/>
      <c r="AGE150" s="223"/>
      <c r="AGF150" s="223"/>
      <c r="AGG150" s="223"/>
      <c r="AGH150" s="223"/>
      <c r="AGI150" s="223"/>
      <c r="AGJ150" s="223"/>
      <c r="AGK150" s="223"/>
      <c r="AGL150" s="223"/>
      <c r="AGM150" s="223"/>
      <c r="AGN150" s="223"/>
      <c r="AGO150" s="223"/>
      <c r="AGP150" s="223"/>
      <c r="AGQ150" s="223"/>
      <c r="AGR150" s="223"/>
      <c r="AGS150" s="223"/>
      <c r="AGT150" s="223"/>
      <c r="AGU150" s="223"/>
      <c r="AGV150" s="223"/>
      <c r="AGW150" s="223"/>
      <c r="AGX150" s="223"/>
      <c r="AGY150" s="223"/>
      <c r="AGZ150" s="223"/>
      <c r="AHA150" s="223"/>
      <c r="AHB150" s="223"/>
      <c r="AHC150" s="223"/>
      <c r="AHD150" s="223"/>
      <c r="AHE150" s="223"/>
      <c r="AHF150" s="223"/>
      <c r="AHG150" s="223"/>
      <c r="AHH150" s="223"/>
      <c r="AHI150" s="223"/>
      <c r="AHJ150" s="223"/>
      <c r="AHK150" s="223"/>
      <c r="AHL150" s="223"/>
      <c r="AHM150" s="223"/>
      <c r="AHN150" s="223"/>
      <c r="AHO150" s="223"/>
      <c r="AHP150" s="223"/>
      <c r="AHQ150" s="223"/>
      <c r="AHR150" s="223"/>
      <c r="AHS150" s="223"/>
      <c r="AHT150" s="223"/>
      <c r="AHU150" s="223"/>
      <c r="AHV150" s="223"/>
      <c r="AHW150" s="223"/>
      <c r="AHX150" s="223"/>
      <c r="AHY150" s="223"/>
      <c r="AHZ150" s="223"/>
      <c r="AIA150" s="223"/>
      <c r="AIB150" s="223"/>
      <c r="AIC150" s="223"/>
      <c r="AID150" s="223"/>
      <c r="AIE150" s="223"/>
      <c r="AIF150" s="223"/>
      <c r="AIG150" s="223"/>
      <c r="AIH150" s="223"/>
      <c r="AII150" s="223"/>
      <c r="AIJ150" s="223"/>
      <c r="AIK150" s="223"/>
      <c r="AIL150" s="223"/>
      <c r="AIM150" s="223"/>
      <c r="AIN150" s="223"/>
      <c r="AIO150" s="223"/>
      <c r="AIP150" s="223"/>
      <c r="AIQ150" s="223"/>
      <c r="AIR150" s="223"/>
      <c r="AIS150" s="223"/>
      <c r="AIT150" s="223"/>
      <c r="AIU150" s="223"/>
      <c r="AIV150" s="223"/>
      <c r="AIW150" s="223"/>
      <c r="AIX150" s="223"/>
      <c r="AIY150" s="223"/>
      <c r="AIZ150" s="223"/>
      <c r="AJA150" s="223"/>
      <c r="AJB150" s="223"/>
      <c r="AJC150" s="223"/>
      <c r="AJD150" s="223"/>
      <c r="AJE150" s="223"/>
      <c r="AJF150" s="223"/>
      <c r="AJG150" s="223"/>
      <c r="AJH150" s="223"/>
      <c r="AJI150" s="223"/>
      <c r="AJJ150" s="223"/>
      <c r="AJK150" s="223"/>
      <c r="AJL150" s="223"/>
      <c r="AJM150" s="223"/>
      <c r="AJN150" s="223"/>
      <c r="AJO150" s="223"/>
      <c r="AJP150" s="223"/>
      <c r="AJQ150" s="223"/>
      <c r="AJR150" s="223"/>
      <c r="AJS150" s="223"/>
      <c r="AJT150" s="223"/>
      <c r="AJU150" s="223"/>
      <c r="AJV150" s="223"/>
      <c r="AJW150" s="223"/>
      <c r="AJX150" s="223"/>
      <c r="AJY150" s="223"/>
      <c r="AJZ150" s="223"/>
      <c r="AKA150" s="223"/>
      <c r="AKB150" s="223"/>
      <c r="AKC150" s="223"/>
      <c r="AKD150" s="223"/>
      <c r="AKE150" s="223"/>
      <c r="AKF150" s="223"/>
      <c r="AKG150" s="223"/>
      <c r="AKH150" s="223"/>
      <c r="AKI150" s="223"/>
      <c r="AKJ150" s="223"/>
      <c r="AKK150" s="223"/>
      <c r="AKL150" s="223"/>
      <c r="AKM150" s="223"/>
      <c r="AKN150" s="223"/>
      <c r="AKO150" s="223"/>
      <c r="AKP150" s="223"/>
      <c r="AKQ150" s="223"/>
      <c r="AKR150" s="223"/>
      <c r="AKS150" s="223"/>
      <c r="AKT150" s="223"/>
      <c r="AKU150" s="223"/>
      <c r="AKV150" s="223"/>
      <c r="AKW150" s="223"/>
      <c r="AKX150" s="223"/>
      <c r="AKY150" s="223"/>
      <c r="AKZ150" s="223"/>
      <c r="ALA150" s="223"/>
      <c r="ALB150" s="223"/>
      <c r="ALC150" s="223"/>
      <c r="ALD150" s="223"/>
      <c r="ALE150" s="223"/>
      <c r="ALF150" s="223"/>
      <c r="ALG150" s="223"/>
      <c r="ALH150" s="223"/>
      <c r="ALI150" s="223"/>
      <c r="ALJ150" s="223"/>
      <c r="ALK150" s="223"/>
      <c r="ALL150" s="223"/>
      <c r="ALM150" s="223"/>
      <c r="ALN150" s="223"/>
      <c r="ALO150" s="223"/>
      <c r="ALP150" s="223"/>
      <c r="ALQ150" s="223"/>
      <c r="ALR150" s="223"/>
      <c r="ALS150" s="223"/>
      <c r="ALT150" s="223"/>
      <c r="ALU150" s="223"/>
      <c r="ALV150" s="223"/>
      <c r="ALW150" s="223"/>
      <c r="ALX150" s="223"/>
      <c r="ALY150" s="223"/>
      <c r="ALZ150" s="223"/>
      <c r="AMA150" s="223"/>
      <c r="AMB150" s="223"/>
      <c r="AMC150" s="223"/>
      <c r="AMD150" s="223"/>
      <c r="AME150" s="223"/>
      <c r="AMF150" s="223"/>
      <c r="AMG150" s="223"/>
      <c r="AMH150" s="223"/>
      <c r="AMI150" s="223"/>
      <c r="AMJ150" s="223"/>
    </row>
    <row r="151" spans="1:1024" s="104" customFormat="1" ht="39.950000000000003" customHeight="1">
      <c r="A151" s="451"/>
      <c r="B151" s="441"/>
      <c r="C151" s="365"/>
      <c r="D151" s="399"/>
      <c r="E151" s="305" t="s">
        <v>125</v>
      </c>
      <c r="F151" s="305">
        <v>3</v>
      </c>
      <c r="G151" s="392"/>
      <c r="H151" s="294" t="s">
        <v>40</v>
      </c>
      <c r="I151" s="509"/>
      <c r="J151" s="392"/>
      <c r="K151" s="392"/>
      <c r="L151" s="392"/>
      <c r="M151" s="392"/>
      <c r="N151" s="392"/>
      <c r="O151" s="392"/>
      <c r="P151" s="392"/>
      <c r="Q151" s="392"/>
      <c r="R151" s="392"/>
      <c r="S151" s="392"/>
      <c r="T151" s="392"/>
      <c r="U151" s="305"/>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c r="DP151" s="223"/>
      <c r="DQ151" s="223"/>
      <c r="DR151" s="223"/>
      <c r="DS151" s="223"/>
      <c r="DT151" s="223"/>
      <c r="DU151" s="223"/>
      <c r="DV151" s="223"/>
      <c r="DW151" s="223"/>
      <c r="DX151" s="223"/>
      <c r="DY151" s="223"/>
      <c r="DZ151" s="223"/>
      <c r="EA151" s="223"/>
      <c r="EB151" s="223"/>
      <c r="EC151" s="223"/>
      <c r="ED151" s="223"/>
      <c r="EE151" s="223"/>
      <c r="EF151" s="223"/>
      <c r="EG151" s="223"/>
      <c r="EH151" s="223"/>
      <c r="EI151" s="223"/>
      <c r="EJ151" s="223"/>
      <c r="EK151" s="223"/>
      <c r="EL151" s="223"/>
      <c r="EM151" s="223"/>
      <c r="EN151" s="223"/>
      <c r="EO151" s="223"/>
      <c r="EP151" s="223"/>
      <c r="EQ151" s="223"/>
      <c r="ER151" s="223"/>
      <c r="ES151" s="223"/>
      <c r="ET151" s="223"/>
      <c r="EU151" s="223"/>
      <c r="EV151" s="223"/>
      <c r="EW151" s="223"/>
      <c r="EX151" s="223"/>
      <c r="EY151" s="223"/>
      <c r="EZ151" s="223"/>
      <c r="FA151" s="223"/>
      <c r="FB151" s="223"/>
      <c r="FC151" s="223"/>
      <c r="FD151" s="223"/>
      <c r="FE151" s="223"/>
      <c r="FF151" s="223"/>
      <c r="FG151" s="223"/>
      <c r="FH151" s="223"/>
      <c r="FI151" s="223"/>
      <c r="FJ151" s="223"/>
      <c r="FK151" s="223"/>
      <c r="FL151" s="223"/>
      <c r="FM151" s="223"/>
      <c r="FN151" s="223"/>
      <c r="FO151" s="223"/>
      <c r="FP151" s="223"/>
      <c r="FQ151" s="223"/>
      <c r="FR151" s="223"/>
      <c r="FS151" s="223"/>
      <c r="FT151" s="223"/>
      <c r="FU151" s="223"/>
      <c r="FV151" s="223"/>
      <c r="FW151" s="223"/>
      <c r="FX151" s="223"/>
      <c r="FY151" s="223"/>
      <c r="FZ151" s="223"/>
      <c r="GA151" s="223"/>
      <c r="GB151" s="223"/>
      <c r="GC151" s="223"/>
      <c r="GD151" s="223"/>
      <c r="GE151" s="223"/>
      <c r="GF151" s="223"/>
      <c r="GG151" s="223"/>
      <c r="GH151" s="223"/>
      <c r="GI151" s="223"/>
      <c r="GJ151" s="223"/>
      <c r="GK151" s="223"/>
      <c r="GL151" s="223"/>
      <c r="GM151" s="223"/>
      <c r="GN151" s="223"/>
      <c r="GO151" s="223"/>
      <c r="GP151" s="223"/>
      <c r="GQ151" s="223"/>
      <c r="GR151" s="223"/>
      <c r="GS151" s="223"/>
      <c r="GT151" s="223"/>
      <c r="GU151" s="223"/>
      <c r="GV151" s="223"/>
      <c r="GW151" s="223"/>
      <c r="GX151" s="223"/>
      <c r="GY151" s="223"/>
      <c r="GZ151" s="223"/>
      <c r="HA151" s="223"/>
      <c r="HB151" s="223"/>
      <c r="HC151" s="223"/>
      <c r="HD151" s="223"/>
      <c r="HE151" s="223"/>
      <c r="HF151" s="223"/>
      <c r="HG151" s="223"/>
      <c r="HH151" s="223"/>
      <c r="HI151" s="223"/>
      <c r="HJ151" s="223"/>
      <c r="HK151" s="223"/>
      <c r="HL151" s="223"/>
      <c r="HM151" s="223"/>
      <c r="HN151" s="223"/>
      <c r="HO151" s="223"/>
      <c r="HP151" s="223"/>
      <c r="HQ151" s="223"/>
      <c r="HR151" s="223"/>
      <c r="HS151" s="223"/>
      <c r="HT151" s="223"/>
      <c r="HU151" s="223"/>
      <c r="HV151" s="223"/>
      <c r="HW151" s="223"/>
      <c r="HX151" s="223"/>
      <c r="HY151" s="223"/>
      <c r="HZ151" s="223"/>
      <c r="IA151" s="223"/>
      <c r="IB151" s="223"/>
      <c r="IC151" s="223"/>
      <c r="ID151" s="223"/>
      <c r="IE151" s="223"/>
      <c r="IF151" s="223"/>
      <c r="IG151" s="223"/>
      <c r="IH151" s="223"/>
      <c r="II151" s="223"/>
      <c r="IJ151" s="223"/>
      <c r="IK151" s="223"/>
      <c r="IL151" s="223"/>
      <c r="IM151" s="223"/>
      <c r="IN151" s="223"/>
      <c r="IO151" s="223"/>
      <c r="IP151" s="223"/>
      <c r="IQ151" s="223"/>
      <c r="IR151" s="223"/>
      <c r="IS151" s="223"/>
      <c r="IT151" s="223"/>
      <c r="IU151" s="223"/>
      <c r="IV151" s="223"/>
      <c r="IW151" s="223"/>
      <c r="IX151" s="223"/>
      <c r="IY151" s="223"/>
      <c r="IZ151" s="223"/>
      <c r="JA151" s="223"/>
      <c r="JB151" s="223"/>
      <c r="JC151" s="223"/>
      <c r="JD151" s="223"/>
      <c r="JE151" s="223"/>
      <c r="JF151" s="223"/>
      <c r="JG151" s="223"/>
      <c r="JH151" s="223"/>
      <c r="JI151" s="223"/>
      <c r="JJ151" s="223"/>
      <c r="JK151" s="223"/>
      <c r="JL151" s="223"/>
      <c r="JM151" s="223"/>
      <c r="JN151" s="223"/>
      <c r="JO151" s="223"/>
      <c r="JP151" s="223"/>
      <c r="JQ151" s="223"/>
      <c r="JR151" s="223"/>
      <c r="JS151" s="223"/>
      <c r="JT151" s="223"/>
      <c r="JU151" s="223"/>
      <c r="JV151" s="223"/>
      <c r="JW151" s="223"/>
      <c r="JX151" s="223"/>
      <c r="JY151" s="223"/>
      <c r="JZ151" s="223"/>
      <c r="KA151" s="223"/>
      <c r="KB151" s="223"/>
      <c r="KC151" s="223"/>
      <c r="KD151" s="223"/>
      <c r="KE151" s="223"/>
      <c r="KF151" s="223"/>
      <c r="KG151" s="223"/>
      <c r="KH151" s="223"/>
      <c r="KI151" s="223"/>
      <c r="KJ151" s="223"/>
      <c r="KK151" s="223"/>
      <c r="KL151" s="223"/>
      <c r="KM151" s="223"/>
      <c r="KN151" s="223"/>
      <c r="KO151" s="223"/>
      <c r="KP151" s="223"/>
      <c r="KQ151" s="223"/>
      <c r="KR151" s="223"/>
      <c r="KS151" s="223"/>
      <c r="KT151" s="223"/>
      <c r="KU151" s="223"/>
      <c r="KV151" s="223"/>
      <c r="KW151" s="223"/>
      <c r="KX151" s="223"/>
      <c r="KY151" s="223"/>
      <c r="KZ151" s="223"/>
      <c r="LA151" s="223"/>
      <c r="LB151" s="223"/>
      <c r="LC151" s="223"/>
      <c r="LD151" s="223"/>
      <c r="LE151" s="223"/>
      <c r="LF151" s="223"/>
      <c r="LG151" s="223"/>
      <c r="LH151" s="223"/>
      <c r="LI151" s="223"/>
      <c r="LJ151" s="223"/>
      <c r="LK151" s="223"/>
      <c r="LL151" s="223"/>
      <c r="LM151" s="223"/>
      <c r="LN151" s="223"/>
      <c r="LO151" s="223"/>
      <c r="LP151" s="223"/>
      <c r="LQ151" s="223"/>
      <c r="LR151" s="223"/>
      <c r="LS151" s="223"/>
      <c r="LT151" s="223"/>
      <c r="LU151" s="223"/>
      <c r="LV151" s="223"/>
      <c r="LW151" s="223"/>
      <c r="LX151" s="223"/>
      <c r="LY151" s="223"/>
      <c r="LZ151" s="223"/>
      <c r="MA151" s="223"/>
      <c r="MB151" s="223"/>
      <c r="MC151" s="223"/>
      <c r="MD151" s="223"/>
      <c r="ME151" s="223"/>
      <c r="MF151" s="223"/>
      <c r="MG151" s="223"/>
      <c r="MH151" s="223"/>
      <c r="MI151" s="223"/>
      <c r="MJ151" s="223"/>
      <c r="MK151" s="223"/>
      <c r="ML151" s="223"/>
      <c r="MM151" s="223"/>
      <c r="MN151" s="223"/>
      <c r="MO151" s="223"/>
      <c r="MP151" s="223"/>
      <c r="MQ151" s="223"/>
      <c r="MR151" s="223"/>
      <c r="MS151" s="223"/>
      <c r="MT151" s="223"/>
      <c r="MU151" s="223"/>
      <c r="MV151" s="223"/>
      <c r="MW151" s="223"/>
      <c r="MX151" s="223"/>
      <c r="MY151" s="223"/>
      <c r="MZ151" s="223"/>
      <c r="NA151" s="223"/>
      <c r="NB151" s="223"/>
      <c r="NC151" s="223"/>
      <c r="ND151" s="223"/>
      <c r="NE151" s="223"/>
      <c r="NF151" s="223"/>
      <c r="NG151" s="223"/>
      <c r="NH151" s="223"/>
      <c r="NI151" s="223"/>
      <c r="NJ151" s="223"/>
      <c r="NK151" s="223"/>
      <c r="NL151" s="223"/>
      <c r="NM151" s="223"/>
      <c r="NN151" s="223"/>
      <c r="NO151" s="223"/>
      <c r="NP151" s="223"/>
      <c r="NQ151" s="223"/>
      <c r="NR151" s="223"/>
      <c r="NS151" s="223"/>
      <c r="NT151" s="223"/>
      <c r="NU151" s="223"/>
      <c r="NV151" s="223"/>
      <c r="NW151" s="223"/>
      <c r="NX151" s="223"/>
      <c r="NY151" s="223"/>
      <c r="NZ151" s="223"/>
      <c r="OA151" s="223"/>
      <c r="OB151" s="223"/>
      <c r="OC151" s="223"/>
      <c r="OD151" s="223"/>
      <c r="OE151" s="223"/>
      <c r="OF151" s="223"/>
      <c r="OG151" s="223"/>
      <c r="OH151" s="223"/>
      <c r="OI151" s="223"/>
      <c r="OJ151" s="223"/>
      <c r="OK151" s="223"/>
      <c r="OL151" s="223"/>
      <c r="OM151" s="223"/>
      <c r="ON151" s="223"/>
      <c r="OO151" s="223"/>
      <c r="OP151" s="223"/>
      <c r="OQ151" s="223"/>
      <c r="OR151" s="223"/>
      <c r="OS151" s="223"/>
      <c r="OT151" s="223"/>
      <c r="OU151" s="223"/>
      <c r="OV151" s="223"/>
      <c r="OW151" s="223"/>
      <c r="OX151" s="223"/>
      <c r="OY151" s="223"/>
      <c r="OZ151" s="223"/>
      <c r="PA151" s="223"/>
      <c r="PB151" s="223"/>
      <c r="PC151" s="223"/>
      <c r="PD151" s="223"/>
      <c r="PE151" s="223"/>
      <c r="PF151" s="223"/>
      <c r="PG151" s="223"/>
      <c r="PH151" s="223"/>
      <c r="PI151" s="223"/>
      <c r="PJ151" s="223"/>
      <c r="PK151" s="223"/>
      <c r="PL151" s="223"/>
      <c r="PM151" s="223"/>
      <c r="PN151" s="223"/>
      <c r="PO151" s="223"/>
      <c r="PP151" s="223"/>
      <c r="PQ151" s="223"/>
      <c r="PR151" s="223"/>
      <c r="PS151" s="223"/>
      <c r="PT151" s="223"/>
      <c r="PU151" s="223"/>
      <c r="PV151" s="223"/>
      <c r="PW151" s="223"/>
      <c r="PX151" s="223"/>
      <c r="PY151" s="223"/>
      <c r="PZ151" s="223"/>
      <c r="QA151" s="223"/>
      <c r="QB151" s="223"/>
      <c r="QC151" s="223"/>
      <c r="QD151" s="223"/>
      <c r="QE151" s="223"/>
      <c r="QF151" s="223"/>
      <c r="QG151" s="223"/>
      <c r="QH151" s="223"/>
      <c r="QI151" s="223"/>
      <c r="QJ151" s="223"/>
      <c r="QK151" s="223"/>
      <c r="QL151" s="223"/>
      <c r="QM151" s="223"/>
      <c r="QN151" s="223"/>
      <c r="QO151" s="223"/>
      <c r="QP151" s="223"/>
      <c r="QQ151" s="223"/>
      <c r="QR151" s="223"/>
      <c r="QS151" s="223"/>
      <c r="QT151" s="223"/>
      <c r="QU151" s="223"/>
      <c r="QV151" s="223"/>
      <c r="QW151" s="223"/>
      <c r="QX151" s="223"/>
      <c r="QY151" s="223"/>
      <c r="QZ151" s="223"/>
      <c r="RA151" s="223"/>
      <c r="RB151" s="223"/>
      <c r="RC151" s="223"/>
      <c r="RD151" s="223"/>
      <c r="RE151" s="223"/>
      <c r="RF151" s="223"/>
      <c r="RG151" s="223"/>
      <c r="RH151" s="223"/>
      <c r="RI151" s="223"/>
      <c r="RJ151" s="223"/>
      <c r="RK151" s="223"/>
      <c r="RL151" s="223"/>
      <c r="RM151" s="223"/>
      <c r="RN151" s="223"/>
      <c r="RO151" s="223"/>
      <c r="RP151" s="223"/>
      <c r="RQ151" s="223"/>
      <c r="RR151" s="223"/>
      <c r="RS151" s="223"/>
      <c r="RT151" s="223"/>
      <c r="RU151" s="223"/>
      <c r="RV151" s="223"/>
      <c r="RW151" s="223"/>
      <c r="RX151" s="223"/>
      <c r="RY151" s="223"/>
      <c r="RZ151" s="223"/>
      <c r="SA151" s="223"/>
      <c r="SB151" s="223"/>
      <c r="SC151" s="223"/>
      <c r="SD151" s="223"/>
      <c r="SE151" s="223"/>
      <c r="SF151" s="223"/>
      <c r="SG151" s="223"/>
      <c r="SH151" s="223"/>
      <c r="SI151" s="223"/>
      <c r="SJ151" s="223"/>
      <c r="SK151" s="223"/>
      <c r="SL151" s="223"/>
      <c r="SM151" s="223"/>
      <c r="SN151" s="223"/>
      <c r="SO151" s="223"/>
      <c r="SP151" s="223"/>
      <c r="SQ151" s="223"/>
      <c r="SR151" s="223"/>
      <c r="SS151" s="223"/>
      <c r="ST151" s="223"/>
      <c r="SU151" s="223"/>
      <c r="SV151" s="223"/>
      <c r="SW151" s="223"/>
      <c r="SX151" s="223"/>
      <c r="SY151" s="223"/>
      <c r="SZ151" s="223"/>
      <c r="TA151" s="223"/>
      <c r="TB151" s="223"/>
      <c r="TC151" s="223"/>
      <c r="TD151" s="223"/>
      <c r="TE151" s="223"/>
      <c r="TF151" s="223"/>
      <c r="TG151" s="223"/>
      <c r="TH151" s="223"/>
      <c r="TI151" s="223"/>
      <c r="TJ151" s="223"/>
      <c r="TK151" s="223"/>
      <c r="TL151" s="223"/>
      <c r="TM151" s="223"/>
      <c r="TN151" s="223"/>
      <c r="TO151" s="223"/>
      <c r="TP151" s="223"/>
      <c r="TQ151" s="223"/>
      <c r="TR151" s="223"/>
      <c r="TS151" s="223"/>
      <c r="TT151" s="223"/>
      <c r="TU151" s="223"/>
      <c r="TV151" s="223"/>
      <c r="TW151" s="223"/>
      <c r="TX151" s="223"/>
      <c r="TY151" s="223"/>
      <c r="TZ151" s="223"/>
      <c r="UA151" s="223"/>
      <c r="UB151" s="223"/>
      <c r="UC151" s="223"/>
      <c r="UD151" s="223"/>
      <c r="UE151" s="223"/>
      <c r="UF151" s="223"/>
      <c r="UG151" s="223"/>
      <c r="UH151" s="223"/>
      <c r="UI151" s="223"/>
      <c r="UJ151" s="223"/>
      <c r="UK151" s="223"/>
      <c r="UL151" s="223"/>
      <c r="UM151" s="223"/>
      <c r="UN151" s="223"/>
      <c r="UO151" s="223"/>
      <c r="UP151" s="223"/>
      <c r="UQ151" s="223"/>
      <c r="UR151" s="223"/>
      <c r="US151" s="223"/>
      <c r="UT151" s="223"/>
      <c r="UU151" s="223"/>
      <c r="UV151" s="223"/>
      <c r="UW151" s="223"/>
      <c r="UX151" s="223"/>
      <c r="UY151" s="223"/>
      <c r="UZ151" s="223"/>
      <c r="VA151" s="223"/>
      <c r="VB151" s="223"/>
      <c r="VC151" s="223"/>
      <c r="VD151" s="223"/>
      <c r="VE151" s="223"/>
      <c r="VF151" s="223"/>
      <c r="VG151" s="223"/>
      <c r="VH151" s="223"/>
      <c r="VI151" s="223"/>
      <c r="VJ151" s="223"/>
      <c r="VK151" s="223"/>
      <c r="VL151" s="223"/>
      <c r="VM151" s="223"/>
      <c r="VN151" s="223"/>
      <c r="VO151" s="223"/>
      <c r="VP151" s="223"/>
      <c r="VQ151" s="223"/>
      <c r="VR151" s="223"/>
      <c r="VS151" s="223"/>
      <c r="VT151" s="223"/>
      <c r="VU151" s="223"/>
      <c r="VV151" s="223"/>
      <c r="VW151" s="223"/>
      <c r="VX151" s="223"/>
      <c r="VY151" s="223"/>
      <c r="VZ151" s="223"/>
      <c r="WA151" s="223"/>
      <c r="WB151" s="223"/>
      <c r="WC151" s="223"/>
      <c r="WD151" s="223"/>
      <c r="WE151" s="223"/>
      <c r="WF151" s="223"/>
      <c r="WG151" s="223"/>
      <c r="WH151" s="223"/>
      <c r="WI151" s="223"/>
      <c r="WJ151" s="223"/>
      <c r="WK151" s="223"/>
      <c r="WL151" s="223"/>
      <c r="WM151" s="223"/>
      <c r="WN151" s="223"/>
      <c r="WO151" s="223"/>
      <c r="WP151" s="223"/>
      <c r="WQ151" s="223"/>
      <c r="WR151" s="223"/>
      <c r="WS151" s="223"/>
      <c r="WT151" s="223"/>
      <c r="WU151" s="223"/>
      <c r="WV151" s="223"/>
      <c r="WW151" s="223"/>
      <c r="WX151" s="223"/>
      <c r="WY151" s="223"/>
      <c r="WZ151" s="223"/>
      <c r="XA151" s="223"/>
      <c r="XB151" s="223"/>
      <c r="XC151" s="223"/>
      <c r="XD151" s="223"/>
      <c r="XE151" s="223"/>
      <c r="XF151" s="223"/>
      <c r="XG151" s="223"/>
      <c r="XH151" s="223"/>
      <c r="XI151" s="223"/>
      <c r="XJ151" s="223"/>
      <c r="XK151" s="223"/>
      <c r="XL151" s="223"/>
      <c r="XM151" s="223"/>
      <c r="XN151" s="223"/>
      <c r="XO151" s="223"/>
      <c r="XP151" s="223"/>
      <c r="XQ151" s="223"/>
      <c r="XR151" s="223"/>
      <c r="XS151" s="223"/>
      <c r="XT151" s="223"/>
      <c r="XU151" s="223"/>
      <c r="XV151" s="223"/>
      <c r="XW151" s="223"/>
      <c r="XX151" s="223"/>
      <c r="XY151" s="223"/>
      <c r="XZ151" s="223"/>
      <c r="YA151" s="223"/>
      <c r="YB151" s="223"/>
      <c r="YC151" s="223"/>
      <c r="YD151" s="223"/>
      <c r="YE151" s="223"/>
      <c r="YF151" s="223"/>
      <c r="YG151" s="223"/>
      <c r="YH151" s="223"/>
      <c r="YI151" s="223"/>
      <c r="YJ151" s="223"/>
      <c r="YK151" s="223"/>
      <c r="YL151" s="223"/>
      <c r="YM151" s="223"/>
      <c r="YN151" s="223"/>
      <c r="YO151" s="223"/>
      <c r="YP151" s="223"/>
      <c r="YQ151" s="223"/>
      <c r="YR151" s="223"/>
      <c r="YS151" s="223"/>
      <c r="YT151" s="223"/>
      <c r="YU151" s="223"/>
      <c r="YV151" s="223"/>
      <c r="YW151" s="223"/>
      <c r="YX151" s="223"/>
      <c r="YY151" s="223"/>
      <c r="YZ151" s="223"/>
      <c r="ZA151" s="223"/>
      <c r="ZB151" s="223"/>
      <c r="ZC151" s="223"/>
      <c r="ZD151" s="223"/>
      <c r="ZE151" s="223"/>
      <c r="ZF151" s="223"/>
      <c r="ZG151" s="223"/>
      <c r="ZH151" s="223"/>
      <c r="ZI151" s="223"/>
      <c r="ZJ151" s="223"/>
      <c r="ZK151" s="223"/>
      <c r="ZL151" s="223"/>
      <c r="ZM151" s="223"/>
      <c r="ZN151" s="223"/>
      <c r="ZO151" s="223"/>
      <c r="ZP151" s="223"/>
      <c r="ZQ151" s="223"/>
      <c r="ZR151" s="223"/>
      <c r="ZS151" s="223"/>
      <c r="ZT151" s="223"/>
      <c r="ZU151" s="223"/>
      <c r="ZV151" s="223"/>
      <c r="ZW151" s="223"/>
      <c r="ZX151" s="223"/>
      <c r="ZY151" s="223"/>
      <c r="ZZ151" s="223"/>
      <c r="AAA151" s="223"/>
      <c r="AAB151" s="223"/>
      <c r="AAC151" s="223"/>
      <c r="AAD151" s="223"/>
      <c r="AAE151" s="223"/>
      <c r="AAF151" s="223"/>
      <c r="AAG151" s="223"/>
      <c r="AAH151" s="223"/>
      <c r="AAI151" s="223"/>
      <c r="AAJ151" s="223"/>
      <c r="AAK151" s="223"/>
      <c r="AAL151" s="223"/>
      <c r="AAM151" s="223"/>
      <c r="AAN151" s="223"/>
      <c r="AAO151" s="223"/>
      <c r="AAP151" s="223"/>
      <c r="AAQ151" s="223"/>
      <c r="AAR151" s="223"/>
      <c r="AAS151" s="223"/>
      <c r="AAT151" s="223"/>
      <c r="AAU151" s="223"/>
      <c r="AAV151" s="223"/>
      <c r="AAW151" s="223"/>
      <c r="AAX151" s="223"/>
      <c r="AAY151" s="223"/>
      <c r="AAZ151" s="223"/>
      <c r="ABA151" s="223"/>
      <c r="ABB151" s="223"/>
      <c r="ABC151" s="223"/>
      <c r="ABD151" s="223"/>
      <c r="ABE151" s="223"/>
      <c r="ABF151" s="223"/>
      <c r="ABG151" s="223"/>
      <c r="ABH151" s="223"/>
      <c r="ABI151" s="223"/>
      <c r="ABJ151" s="223"/>
      <c r="ABK151" s="223"/>
      <c r="ABL151" s="223"/>
      <c r="ABM151" s="223"/>
      <c r="ABN151" s="223"/>
      <c r="ABO151" s="223"/>
      <c r="ABP151" s="223"/>
      <c r="ABQ151" s="223"/>
      <c r="ABR151" s="223"/>
      <c r="ABS151" s="223"/>
      <c r="ABT151" s="223"/>
      <c r="ABU151" s="223"/>
      <c r="ABV151" s="223"/>
      <c r="ABW151" s="223"/>
      <c r="ABX151" s="223"/>
      <c r="ABY151" s="223"/>
      <c r="ABZ151" s="223"/>
      <c r="ACA151" s="223"/>
      <c r="ACB151" s="223"/>
      <c r="ACC151" s="223"/>
      <c r="ACD151" s="223"/>
      <c r="ACE151" s="223"/>
      <c r="ACF151" s="223"/>
      <c r="ACG151" s="223"/>
      <c r="ACH151" s="223"/>
      <c r="ACI151" s="223"/>
      <c r="ACJ151" s="223"/>
      <c r="ACK151" s="223"/>
      <c r="ACL151" s="223"/>
      <c r="ACM151" s="223"/>
      <c r="ACN151" s="223"/>
      <c r="ACO151" s="223"/>
      <c r="ACP151" s="223"/>
      <c r="ACQ151" s="223"/>
      <c r="ACR151" s="223"/>
      <c r="ACS151" s="223"/>
      <c r="ACT151" s="223"/>
      <c r="ACU151" s="223"/>
      <c r="ACV151" s="223"/>
      <c r="ACW151" s="223"/>
      <c r="ACX151" s="223"/>
      <c r="ACY151" s="223"/>
      <c r="ACZ151" s="223"/>
      <c r="ADA151" s="223"/>
      <c r="ADB151" s="223"/>
      <c r="ADC151" s="223"/>
      <c r="ADD151" s="223"/>
      <c r="ADE151" s="223"/>
      <c r="ADF151" s="223"/>
      <c r="ADG151" s="223"/>
      <c r="ADH151" s="223"/>
      <c r="ADI151" s="223"/>
      <c r="ADJ151" s="223"/>
      <c r="ADK151" s="223"/>
      <c r="ADL151" s="223"/>
      <c r="ADM151" s="223"/>
      <c r="ADN151" s="223"/>
      <c r="ADO151" s="223"/>
      <c r="ADP151" s="223"/>
      <c r="ADQ151" s="223"/>
      <c r="ADR151" s="223"/>
      <c r="ADS151" s="223"/>
      <c r="ADT151" s="223"/>
      <c r="ADU151" s="223"/>
      <c r="ADV151" s="223"/>
      <c r="ADW151" s="223"/>
      <c r="ADX151" s="223"/>
      <c r="ADY151" s="223"/>
      <c r="ADZ151" s="223"/>
      <c r="AEA151" s="223"/>
      <c r="AEB151" s="223"/>
      <c r="AEC151" s="223"/>
      <c r="AED151" s="223"/>
      <c r="AEE151" s="223"/>
      <c r="AEF151" s="223"/>
      <c r="AEG151" s="223"/>
      <c r="AEH151" s="223"/>
      <c r="AEI151" s="223"/>
      <c r="AEJ151" s="223"/>
      <c r="AEK151" s="223"/>
      <c r="AEL151" s="223"/>
      <c r="AEM151" s="223"/>
      <c r="AEN151" s="223"/>
      <c r="AEO151" s="223"/>
      <c r="AEP151" s="223"/>
      <c r="AEQ151" s="223"/>
      <c r="AER151" s="223"/>
      <c r="AES151" s="223"/>
      <c r="AET151" s="223"/>
      <c r="AEU151" s="223"/>
      <c r="AEV151" s="223"/>
      <c r="AEW151" s="223"/>
      <c r="AEX151" s="223"/>
      <c r="AEY151" s="223"/>
      <c r="AEZ151" s="223"/>
      <c r="AFA151" s="223"/>
      <c r="AFB151" s="223"/>
      <c r="AFC151" s="223"/>
      <c r="AFD151" s="223"/>
      <c r="AFE151" s="223"/>
      <c r="AFF151" s="223"/>
      <c r="AFG151" s="223"/>
      <c r="AFH151" s="223"/>
      <c r="AFI151" s="223"/>
      <c r="AFJ151" s="223"/>
      <c r="AFK151" s="223"/>
      <c r="AFL151" s="223"/>
      <c r="AFM151" s="223"/>
      <c r="AFN151" s="223"/>
      <c r="AFO151" s="223"/>
      <c r="AFP151" s="223"/>
      <c r="AFQ151" s="223"/>
      <c r="AFR151" s="223"/>
      <c r="AFS151" s="223"/>
      <c r="AFT151" s="223"/>
      <c r="AFU151" s="223"/>
      <c r="AFV151" s="223"/>
      <c r="AFW151" s="223"/>
      <c r="AFX151" s="223"/>
      <c r="AFY151" s="223"/>
      <c r="AFZ151" s="223"/>
      <c r="AGA151" s="223"/>
      <c r="AGB151" s="223"/>
      <c r="AGC151" s="223"/>
      <c r="AGD151" s="223"/>
      <c r="AGE151" s="223"/>
      <c r="AGF151" s="223"/>
      <c r="AGG151" s="223"/>
      <c r="AGH151" s="223"/>
      <c r="AGI151" s="223"/>
      <c r="AGJ151" s="223"/>
      <c r="AGK151" s="223"/>
      <c r="AGL151" s="223"/>
      <c r="AGM151" s="223"/>
      <c r="AGN151" s="223"/>
      <c r="AGO151" s="223"/>
      <c r="AGP151" s="223"/>
      <c r="AGQ151" s="223"/>
      <c r="AGR151" s="223"/>
      <c r="AGS151" s="223"/>
      <c r="AGT151" s="223"/>
      <c r="AGU151" s="223"/>
      <c r="AGV151" s="223"/>
      <c r="AGW151" s="223"/>
      <c r="AGX151" s="223"/>
      <c r="AGY151" s="223"/>
      <c r="AGZ151" s="223"/>
      <c r="AHA151" s="223"/>
      <c r="AHB151" s="223"/>
      <c r="AHC151" s="223"/>
      <c r="AHD151" s="223"/>
      <c r="AHE151" s="223"/>
      <c r="AHF151" s="223"/>
      <c r="AHG151" s="223"/>
      <c r="AHH151" s="223"/>
      <c r="AHI151" s="223"/>
      <c r="AHJ151" s="223"/>
      <c r="AHK151" s="223"/>
      <c r="AHL151" s="223"/>
      <c r="AHM151" s="223"/>
      <c r="AHN151" s="223"/>
      <c r="AHO151" s="223"/>
      <c r="AHP151" s="223"/>
      <c r="AHQ151" s="223"/>
      <c r="AHR151" s="223"/>
      <c r="AHS151" s="223"/>
      <c r="AHT151" s="223"/>
      <c r="AHU151" s="223"/>
      <c r="AHV151" s="223"/>
      <c r="AHW151" s="223"/>
      <c r="AHX151" s="223"/>
      <c r="AHY151" s="223"/>
      <c r="AHZ151" s="223"/>
      <c r="AIA151" s="223"/>
      <c r="AIB151" s="223"/>
      <c r="AIC151" s="223"/>
      <c r="AID151" s="223"/>
      <c r="AIE151" s="223"/>
      <c r="AIF151" s="223"/>
      <c r="AIG151" s="223"/>
      <c r="AIH151" s="223"/>
      <c r="AII151" s="223"/>
      <c r="AIJ151" s="223"/>
      <c r="AIK151" s="223"/>
      <c r="AIL151" s="223"/>
      <c r="AIM151" s="223"/>
      <c r="AIN151" s="223"/>
      <c r="AIO151" s="223"/>
      <c r="AIP151" s="223"/>
      <c r="AIQ151" s="223"/>
      <c r="AIR151" s="223"/>
      <c r="AIS151" s="223"/>
      <c r="AIT151" s="223"/>
      <c r="AIU151" s="223"/>
      <c r="AIV151" s="223"/>
      <c r="AIW151" s="223"/>
      <c r="AIX151" s="223"/>
      <c r="AIY151" s="223"/>
      <c r="AIZ151" s="223"/>
      <c r="AJA151" s="223"/>
      <c r="AJB151" s="223"/>
      <c r="AJC151" s="223"/>
      <c r="AJD151" s="223"/>
      <c r="AJE151" s="223"/>
      <c r="AJF151" s="223"/>
      <c r="AJG151" s="223"/>
      <c r="AJH151" s="223"/>
      <c r="AJI151" s="223"/>
      <c r="AJJ151" s="223"/>
      <c r="AJK151" s="223"/>
      <c r="AJL151" s="223"/>
      <c r="AJM151" s="223"/>
      <c r="AJN151" s="223"/>
      <c r="AJO151" s="223"/>
      <c r="AJP151" s="223"/>
      <c r="AJQ151" s="223"/>
      <c r="AJR151" s="223"/>
      <c r="AJS151" s="223"/>
      <c r="AJT151" s="223"/>
      <c r="AJU151" s="223"/>
      <c r="AJV151" s="223"/>
      <c r="AJW151" s="223"/>
      <c r="AJX151" s="223"/>
      <c r="AJY151" s="223"/>
      <c r="AJZ151" s="223"/>
      <c r="AKA151" s="223"/>
      <c r="AKB151" s="223"/>
      <c r="AKC151" s="223"/>
      <c r="AKD151" s="223"/>
      <c r="AKE151" s="223"/>
      <c r="AKF151" s="223"/>
      <c r="AKG151" s="223"/>
      <c r="AKH151" s="223"/>
      <c r="AKI151" s="223"/>
      <c r="AKJ151" s="223"/>
      <c r="AKK151" s="223"/>
      <c r="AKL151" s="223"/>
      <c r="AKM151" s="223"/>
      <c r="AKN151" s="223"/>
      <c r="AKO151" s="223"/>
      <c r="AKP151" s="223"/>
      <c r="AKQ151" s="223"/>
      <c r="AKR151" s="223"/>
      <c r="AKS151" s="223"/>
      <c r="AKT151" s="223"/>
      <c r="AKU151" s="223"/>
      <c r="AKV151" s="223"/>
      <c r="AKW151" s="223"/>
      <c r="AKX151" s="223"/>
      <c r="AKY151" s="223"/>
      <c r="AKZ151" s="223"/>
      <c r="ALA151" s="223"/>
      <c r="ALB151" s="223"/>
      <c r="ALC151" s="223"/>
      <c r="ALD151" s="223"/>
      <c r="ALE151" s="223"/>
      <c r="ALF151" s="223"/>
      <c r="ALG151" s="223"/>
      <c r="ALH151" s="223"/>
      <c r="ALI151" s="223"/>
      <c r="ALJ151" s="223"/>
      <c r="ALK151" s="223"/>
      <c r="ALL151" s="223"/>
      <c r="ALM151" s="223"/>
      <c r="ALN151" s="223"/>
      <c r="ALO151" s="223"/>
      <c r="ALP151" s="223"/>
      <c r="ALQ151" s="223"/>
      <c r="ALR151" s="223"/>
      <c r="ALS151" s="223"/>
      <c r="ALT151" s="223"/>
      <c r="ALU151" s="223"/>
      <c r="ALV151" s="223"/>
      <c r="ALW151" s="223"/>
      <c r="ALX151" s="223"/>
      <c r="ALY151" s="223"/>
      <c r="ALZ151" s="223"/>
      <c r="AMA151" s="223"/>
      <c r="AMB151" s="223"/>
      <c r="AMC151" s="223"/>
      <c r="AMD151" s="223"/>
      <c r="AME151" s="223"/>
      <c r="AMF151" s="223"/>
      <c r="AMG151" s="223"/>
      <c r="AMH151" s="223"/>
      <c r="AMI151" s="223"/>
      <c r="AMJ151" s="223"/>
    </row>
    <row r="152" spans="1:1024" s="104" customFormat="1" ht="39.950000000000003" customHeight="1">
      <c r="A152" s="451"/>
      <c r="B152" s="441"/>
      <c r="C152" s="365"/>
      <c r="D152" s="393" t="s">
        <v>117</v>
      </c>
      <c r="E152" s="31" t="s">
        <v>131</v>
      </c>
      <c r="F152" s="31">
        <v>15</v>
      </c>
      <c r="G152" s="395" t="s">
        <v>43</v>
      </c>
      <c r="H152" s="379" t="s">
        <v>40</v>
      </c>
      <c r="I152" s="397" t="s">
        <v>219</v>
      </c>
      <c r="J152" s="395" t="s">
        <v>288</v>
      </c>
      <c r="K152" s="31">
        <v>15</v>
      </c>
      <c r="L152" s="395" t="s">
        <v>47</v>
      </c>
      <c r="M152" s="395" t="s">
        <v>47</v>
      </c>
      <c r="N152" s="395" t="s">
        <v>47</v>
      </c>
      <c r="O152" s="395">
        <v>0</v>
      </c>
      <c r="P152" s="395">
        <v>0</v>
      </c>
      <c r="Q152" s="395" t="s">
        <v>47</v>
      </c>
      <c r="R152" s="395">
        <v>0</v>
      </c>
      <c r="S152" s="395" t="s">
        <v>47</v>
      </c>
      <c r="T152" s="395">
        <v>0</v>
      </c>
      <c r="U152" s="31"/>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c r="DP152" s="223"/>
      <c r="DQ152" s="223"/>
      <c r="DR152" s="223"/>
      <c r="DS152" s="223"/>
      <c r="DT152" s="223"/>
      <c r="DU152" s="223"/>
      <c r="DV152" s="223"/>
      <c r="DW152" s="223"/>
      <c r="DX152" s="223"/>
      <c r="DY152" s="223"/>
      <c r="DZ152" s="223"/>
      <c r="EA152" s="223"/>
      <c r="EB152" s="223"/>
      <c r="EC152" s="223"/>
      <c r="ED152" s="223"/>
      <c r="EE152" s="223"/>
      <c r="EF152" s="223"/>
      <c r="EG152" s="223"/>
      <c r="EH152" s="223"/>
      <c r="EI152" s="223"/>
      <c r="EJ152" s="223"/>
      <c r="EK152" s="223"/>
      <c r="EL152" s="223"/>
      <c r="EM152" s="223"/>
      <c r="EN152" s="223"/>
      <c r="EO152" s="223"/>
      <c r="EP152" s="223"/>
      <c r="EQ152" s="223"/>
      <c r="ER152" s="223"/>
      <c r="ES152" s="223"/>
      <c r="ET152" s="223"/>
      <c r="EU152" s="223"/>
      <c r="EV152" s="223"/>
      <c r="EW152" s="223"/>
      <c r="EX152" s="223"/>
      <c r="EY152" s="223"/>
      <c r="EZ152" s="223"/>
      <c r="FA152" s="223"/>
      <c r="FB152" s="223"/>
      <c r="FC152" s="223"/>
      <c r="FD152" s="223"/>
      <c r="FE152" s="223"/>
      <c r="FF152" s="223"/>
      <c r="FG152" s="223"/>
      <c r="FH152" s="223"/>
      <c r="FI152" s="223"/>
      <c r="FJ152" s="223"/>
      <c r="FK152" s="223"/>
      <c r="FL152" s="223"/>
      <c r="FM152" s="223"/>
      <c r="FN152" s="223"/>
      <c r="FO152" s="223"/>
      <c r="FP152" s="223"/>
      <c r="FQ152" s="223"/>
      <c r="FR152" s="223"/>
      <c r="FS152" s="223"/>
      <c r="FT152" s="223"/>
      <c r="FU152" s="223"/>
      <c r="FV152" s="223"/>
      <c r="FW152" s="223"/>
      <c r="FX152" s="223"/>
      <c r="FY152" s="223"/>
      <c r="FZ152" s="223"/>
      <c r="GA152" s="223"/>
      <c r="GB152" s="223"/>
      <c r="GC152" s="223"/>
      <c r="GD152" s="223"/>
      <c r="GE152" s="223"/>
      <c r="GF152" s="223"/>
      <c r="GG152" s="223"/>
      <c r="GH152" s="223"/>
      <c r="GI152" s="223"/>
      <c r="GJ152" s="223"/>
      <c r="GK152" s="223"/>
      <c r="GL152" s="223"/>
      <c r="GM152" s="223"/>
      <c r="GN152" s="223"/>
      <c r="GO152" s="223"/>
      <c r="GP152" s="223"/>
      <c r="GQ152" s="223"/>
      <c r="GR152" s="223"/>
      <c r="GS152" s="223"/>
      <c r="GT152" s="223"/>
      <c r="GU152" s="223"/>
      <c r="GV152" s="223"/>
      <c r="GW152" s="223"/>
      <c r="GX152" s="223"/>
      <c r="GY152" s="223"/>
      <c r="GZ152" s="223"/>
      <c r="HA152" s="223"/>
      <c r="HB152" s="223"/>
      <c r="HC152" s="223"/>
      <c r="HD152" s="223"/>
      <c r="HE152" s="223"/>
      <c r="HF152" s="223"/>
      <c r="HG152" s="223"/>
      <c r="HH152" s="223"/>
      <c r="HI152" s="223"/>
      <c r="HJ152" s="223"/>
      <c r="HK152" s="223"/>
      <c r="HL152" s="223"/>
      <c r="HM152" s="223"/>
      <c r="HN152" s="223"/>
      <c r="HO152" s="223"/>
      <c r="HP152" s="223"/>
      <c r="HQ152" s="223"/>
      <c r="HR152" s="223"/>
      <c r="HS152" s="223"/>
      <c r="HT152" s="223"/>
      <c r="HU152" s="223"/>
      <c r="HV152" s="223"/>
      <c r="HW152" s="223"/>
      <c r="HX152" s="223"/>
      <c r="HY152" s="223"/>
      <c r="HZ152" s="223"/>
      <c r="IA152" s="223"/>
      <c r="IB152" s="223"/>
      <c r="IC152" s="223"/>
      <c r="ID152" s="223"/>
      <c r="IE152" s="223"/>
      <c r="IF152" s="223"/>
      <c r="IG152" s="223"/>
      <c r="IH152" s="223"/>
      <c r="II152" s="223"/>
      <c r="IJ152" s="223"/>
      <c r="IK152" s="223"/>
      <c r="IL152" s="223"/>
      <c r="IM152" s="223"/>
      <c r="IN152" s="223"/>
      <c r="IO152" s="223"/>
      <c r="IP152" s="223"/>
      <c r="IQ152" s="223"/>
      <c r="IR152" s="223"/>
      <c r="IS152" s="223"/>
      <c r="IT152" s="223"/>
      <c r="IU152" s="223"/>
      <c r="IV152" s="223"/>
      <c r="IW152" s="223"/>
      <c r="IX152" s="223"/>
      <c r="IY152" s="223"/>
      <c r="IZ152" s="223"/>
      <c r="JA152" s="223"/>
      <c r="JB152" s="223"/>
      <c r="JC152" s="223"/>
      <c r="JD152" s="223"/>
      <c r="JE152" s="223"/>
      <c r="JF152" s="223"/>
      <c r="JG152" s="223"/>
      <c r="JH152" s="223"/>
      <c r="JI152" s="223"/>
      <c r="JJ152" s="223"/>
      <c r="JK152" s="223"/>
      <c r="JL152" s="223"/>
      <c r="JM152" s="223"/>
      <c r="JN152" s="223"/>
      <c r="JO152" s="223"/>
      <c r="JP152" s="223"/>
      <c r="JQ152" s="223"/>
      <c r="JR152" s="223"/>
      <c r="JS152" s="223"/>
      <c r="JT152" s="223"/>
      <c r="JU152" s="223"/>
      <c r="JV152" s="223"/>
      <c r="JW152" s="223"/>
      <c r="JX152" s="223"/>
      <c r="JY152" s="223"/>
      <c r="JZ152" s="223"/>
      <c r="KA152" s="223"/>
      <c r="KB152" s="223"/>
      <c r="KC152" s="223"/>
      <c r="KD152" s="223"/>
      <c r="KE152" s="223"/>
      <c r="KF152" s="223"/>
      <c r="KG152" s="223"/>
      <c r="KH152" s="223"/>
      <c r="KI152" s="223"/>
      <c r="KJ152" s="223"/>
      <c r="KK152" s="223"/>
      <c r="KL152" s="223"/>
      <c r="KM152" s="223"/>
      <c r="KN152" s="223"/>
      <c r="KO152" s="223"/>
      <c r="KP152" s="223"/>
      <c r="KQ152" s="223"/>
      <c r="KR152" s="223"/>
      <c r="KS152" s="223"/>
      <c r="KT152" s="223"/>
      <c r="KU152" s="223"/>
      <c r="KV152" s="223"/>
      <c r="KW152" s="223"/>
      <c r="KX152" s="223"/>
      <c r="KY152" s="223"/>
      <c r="KZ152" s="223"/>
      <c r="LA152" s="223"/>
      <c r="LB152" s="223"/>
      <c r="LC152" s="223"/>
      <c r="LD152" s="223"/>
      <c r="LE152" s="223"/>
      <c r="LF152" s="223"/>
      <c r="LG152" s="223"/>
      <c r="LH152" s="223"/>
      <c r="LI152" s="223"/>
      <c r="LJ152" s="223"/>
      <c r="LK152" s="223"/>
      <c r="LL152" s="223"/>
      <c r="LM152" s="223"/>
      <c r="LN152" s="223"/>
      <c r="LO152" s="223"/>
      <c r="LP152" s="223"/>
      <c r="LQ152" s="223"/>
      <c r="LR152" s="223"/>
      <c r="LS152" s="223"/>
      <c r="LT152" s="223"/>
      <c r="LU152" s="223"/>
      <c r="LV152" s="223"/>
      <c r="LW152" s="223"/>
      <c r="LX152" s="223"/>
      <c r="LY152" s="223"/>
      <c r="LZ152" s="223"/>
      <c r="MA152" s="223"/>
      <c r="MB152" s="223"/>
      <c r="MC152" s="223"/>
      <c r="MD152" s="223"/>
      <c r="ME152" s="223"/>
      <c r="MF152" s="223"/>
      <c r="MG152" s="223"/>
      <c r="MH152" s="223"/>
      <c r="MI152" s="223"/>
      <c r="MJ152" s="223"/>
      <c r="MK152" s="223"/>
      <c r="ML152" s="223"/>
      <c r="MM152" s="223"/>
      <c r="MN152" s="223"/>
      <c r="MO152" s="223"/>
      <c r="MP152" s="223"/>
      <c r="MQ152" s="223"/>
      <c r="MR152" s="223"/>
      <c r="MS152" s="223"/>
      <c r="MT152" s="223"/>
      <c r="MU152" s="223"/>
      <c r="MV152" s="223"/>
      <c r="MW152" s="223"/>
      <c r="MX152" s="223"/>
      <c r="MY152" s="223"/>
      <c r="MZ152" s="223"/>
      <c r="NA152" s="223"/>
      <c r="NB152" s="223"/>
      <c r="NC152" s="223"/>
      <c r="ND152" s="223"/>
      <c r="NE152" s="223"/>
      <c r="NF152" s="223"/>
      <c r="NG152" s="223"/>
      <c r="NH152" s="223"/>
      <c r="NI152" s="223"/>
      <c r="NJ152" s="223"/>
      <c r="NK152" s="223"/>
      <c r="NL152" s="223"/>
      <c r="NM152" s="223"/>
      <c r="NN152" s="223"/>
      <c r="NO152" s="223"/>
      <c r="NP152" s="223"/>
      <c r="NQ152" s="223"/>
      <c r="NR152" s="223"/>
      <c r="NS152" s="223"/>
      <c r="NT152" s="223"/>
      <c r="NU152" s="223"/>
      <c r="NV152" s="223"/>
      <c r="NW152" s="223"/>
      <c r="NX152" s="223"/>
      <c r="NY152" s="223"/>
      <c r="NZ152" s="223"/>
      <c r="OA152" s="223"/>
      <c r="OB152" s="223"/>
      <c r="OC152" s="223"/>
      <c r="OD152" s="223"/>
      <c r="OE152" s="223"/>
      <c r="OF152" s="223"/>
      <c r="OG152" s="223"/>
      <c r="OH152" s="223"/>
      <c r="OI152" s="223"/>
      <c r="OJ152" s="223"/>
      <c r="OK152" s="223"/>
      <c r="OL152" s="223"/>
      <c r="OM152" s="223"/>
      <c r="ON152" s="223"/>
      <c r="OO152" s="223"/>
      <c r="OP152" s="223"/>
      <c r="OQ152" s="223"/>
      <c r="OR152" s="223"/>
      <c r="OS152" s="223"/>
      <c r="OT152" s="223"/>
      <c r="OU152" s="223"/>
      <c r="OV152" s="223"/>
      <c r="OW152" s="223"/>
      <c r="OX152" s="223"/>
      <c r="OY152" s="223"/>
      <c r="OZ152" s="223"/>
      <c r="PA152" s="223"/>
      <c r="PB152" s="223"/>
      <c r="PC152" s="223"/>
      <c r="PD152" s="223"/>
      <c r="PE152" s="223"/>
      <c r="PF152" s="223"/>
      <c r="PG152" s="223"/>
      <c r="PH152" s="223"/>
      <c r="PI152" s="223"/>
      <c r="PJ152" s="223"/>
      <c r="PK152" s="223"/>
      <c r="PL152" s="223"/>
      <c r="PM152" s="223"/>
      <c r="PN152" s="223"/>
      <c r="PO152" s="223"/>
      <c r="PP152" s="223"/>
      <c r="PQ152" s="223"/>
      <c r="PR152" s="223"/>
      <c r="PS152" s="223"/>
      <c r="PT152" s="223"/>
      <c r="PU152" s="223"/>
      <c r="PV152" s="223"/>
      <c r="PW152" s="223"/>
      <c r="PX152" s="223"/>
      <c r="PY152" s="223"/>
      <c r="PZ152" s="223"/>
      <c r="QA152" s="223"/>
      <c r="QB152" s="223"/>
      <c r="QC152" s="223"/>
      <c r="QD152" s="223"/>
      <c r="QE152" s="223"/>
      <c r="QF152" s="223"/>
      <c r="QG152" s="223"/>
      <c r="QH152" s="223"/>
      <c r="QI152" s="223"/>
      <c r="QJ152" s="223"/>
      <c r="QK152" s="223"/>
      <c r="QL152" s="223"/>
      <c r="QM152" s="223"/>
      <c r="QN152" s="223"/>
      <c r="QO152" s="223"/>
      <c r="QP152" s="223"/>
      <c r="QQ152" s="223"/>
      <c r="QR152" s="223"/>
      <c r="QS152" s="223"/>
      <c r="QT152" s="223"/>
      <c r="QU152" s="223"/>
      <c r="QV152" s="223"/>
      <c r="QW152" s="223"/>
      <c r="QX152" s="223"/>
      <c r="QY152" s="223"/>
      <c r="QZ152" s="223"/>
      <c r="RA152" s="223"/>
      <c r="RB152" s="223"/>
      <c r="RC152" s="223"/>
      <c r="RD152" s="223"/>
      <c r="RE152" s="223"/>
      <c r="RF152" s="223"/>
      <c r="RG152" s="223"/>
      <c r="RH152" s="223"/>
      <c r="RI152" s="223"/>
      <c r="RJ152" s="223"/>
      <c r="RK152" s="223"/>
      <c r="RL152" s="223"/>
      <c r="RM152" s="223"/>
      <c r="RN152" s="223"/>
      <c r="RO152" s="223"/>
      <c r="RP152" s="223"/>
      <c r="RQ152" s="223"/>
      <c r="RR152" s="223"/>
      <c r="RS152" s="223"/>
      <c r="RT152" s="223"/>
      <c r="RU152" s="223"/>
      <c r="RV152" s="223"/>
      <c r="RW152" s="223"/>
      <c r="RX152" s="223"/>
      <c r="RY152" s="223"/>
      <c r="RZ152" s="223"/>
      <c r="SA152" s="223"/>
      <c r="SB152" s="223"/>
      <c r="SC152" s="223"/>
      <c r="SD152" s="223"/>
      <c r="SE152" s="223"/>
      <c r="SF152" s="223"/>
      <c r="SG152" s="223"/>
      <c r="SH152" s="223"/>
      <c r="SI152" s="223"/>
      <c r="SJ152" s="223"/>
      <c r="SK152" s="223"/>
      <c r="SL152" s="223"/>
      <c r="SM152" s="223"/>
      <c r="SN152" s="223"/>
      <c r="SO152" s="223"/>
      <c r="SP152" s="223"/>
      <c r="SQ152" s="223"/>
      <c r="SR152" s="223"/>
      <c r="SS152" s="223"/>
      <c r="ST152" s="223"/>
      <c r="SU152" s="223"/>
      <c r="SV152" s="223"/>
      <c r="SW152" s="223"/>
      <c r="SX152" s="223"/>
      <c r="SY152" s="223"/>
      <c r="SZ152" s="223"/>
      <c r="TA152" s="223"/>
      <c r="TB152" s="223"/>
      <c r="TC152" s="223"/>
      <c r="TD152" s="223"/>
      <c r="TE152" s="223"/>
      <c r="TF152" s="223"/>
      <c r="TG152" s="223"/>
      <c r="TH152" s="223"/>
      <c r="TI152" s="223"/>
      <c r="TJ152" s="223"/>
      <c r="TK152" s="223"/>
      <c r="TL152" s="223"/>
      <c r="TM152" s="223"/>
      <c r="TN152" s="223"/>
      <c r="TO152" s="223"/>
      <c r="TP152" s="223"/>
      <c r="TQ152" s="223"/>
      <c r="TR152" s="223"/>
      <c r="TS152" s="223"/>
      <c r="TT152" s="223"/>
      <c r="TU152" s="223"/>
      <c r="TV152" s="223"/>
      <c r="TW152" s="223"/>
      <c r="TX152" s="223"/>
      <c r="TY152" s="223"/>
      <c r="TZ152" s="223"/>
      <c r="UA152" s="223"/>
      <c r="UB152" s="223"/>
      <c r="UC152" s="223"/>
      <c r="UD152" s="223"/>
      <c r="UE152" s="223"/>
      <c r="UF152" s="223"/>
      <c r="UG152" s="223"/>
      <c r="UH152" s="223"/>
      <c r="UI152" s="223"/>
      <c r="UJ152" s="223"/>
      <c r="UK152" s="223"/>
      <c r="UL152" s="223"/>
      <c r="UM152" s="223"/>
      <c r="UN152" s="223"/>
      <c r="UO152" s="223"/>
      <c r="UP152" s="223"/>
      <c r="UQ152" s="223"/>
      <c r="UR152" s="223"/>
      <c r="US152" s="223"/>
      <c r="UT152" s="223"/>
      <c r="UU152" s="223"/>
      <c r="UV152" s="223"/>
      <c r="UW152" s="223"/>
      <c r="UX152" s="223"/>
      <c r="UY152" s="223"/>
      <c r="UZ152" s="223"/>
      <c r="VA152" s="223"/>
      <c r="VB152" s="223"/>
      <c r="VC152" s="223"/>
      <c r="VD152" s="223"/>
      <c r="VE152" s="223"/>
      <c r="VF152" s="223"/>
      <c r="VG152" s="223"/>
      <c r="VH152" s="223"/>
      <c r="VI152" s="223"/>
      <c r="VJ152" s="223"/>
      <c r="VK152" s="223"/>
      <c r="VL152" s="223"/>
      <c r="VM152" s="223"/>
      <c r="VN152" s="223"/>
      <c r="VO152" s="223"/>
      <c r="VP152" s="223"/>
      <c r="VQ152" s="223"/>
      <c r="VR152" s="223"/>
      <c r="VS152" s="223"/>
      <c r="VT152" s="223"/>
      <c r="VU152" s="223"/>
      <c r="VV152" s="223"/>
      <c r="VW152" s="223"/>
      <c r="VX152" s="223"/>
      <c r="VY152" s="223"/>
      <c r="VZ152" s="223"/>
      <c r="WA152" s="223"/>
      <c r="WB152" s="223"/>
      <c r="WC152" s="223"/>
      <c r="WD152" s="223"/>
      <c r="WE152" s="223"/>
      <c r="WF152" s="223"/>
      <c r="WG152" s="223"/>
      <c r="WH152" s="223"/>
      <c r="WI152" s="223"/>
      <c r="WJ152" s="223"/>
      <c r="WK152" s="223"/>
      <c r="WL152" s="223"/>
      <c r="WM152" s="223"/>
      <c r="WN152" s="223"/>
      <c r="WO152" s="223"/>
      <c r="WP152" s="223"/>
      <c r="WQ152" s="223"/>
      <c r="WR152" s="223"/>
      <c r="WS152" s="223"/>
      <c r="WT152" s="223"/>
      <c r="WU152" s="223"/>
      <c r="WV152" s="223"/>
      <c r="WW152" s="223"/>
      <c r="WX152" s="223"/>
      <c r="WY152" s="223"/>
      <c r="WZ152" s="223"/>
      <c r="XA152" s="223"/>
      <c r="XB152" s="223"/>
      <c r="XC152" s="223"/>
      <c r="XD152" s="223"/>
      <c r="XE152" s="223"/>
      <c r="XF152" s="223"/>
      <c r="XG152" s="223"/>
      <c r="XH152" s="223"/>
      <c r="XI152" s="223"/>
      <c r="XJ152" s="223"/>
      <c r="XK152" s="223"/>
      <c r="XL152" s="223"/>
      <c r="XM152" s="223"/>
      <c r="XN152" s="223"/>
      <c r="XO152" s="223"/>
      <c r="XP152" s="223"/>
      <c r="XQ152" s="223"/>
      <c r="XR152" s="223"/>
      <c r="XS152" s="223"/>
      <c r="XT152" s="223"/>
      <c r="XU152" s="223"/>
      <c r="XV152" s="223"/>
      <c r="XW152" s="223"/>
      <c r="XX152" s="223"/>
      <c r="XY152" s="223"/>
      <c r="XZ152" s="223"/>
      <c r="YA152" s="223"/>
      <c r="YB152" s="223"/>
      <c r="YC152" s="223"/>
      <c r="YD152" s="223"/>
      <c r="YE152" s="223"/>
      <c r="YF152" s="223"/>
      <c r="YG152" s="223"/>
      <c r="YH152" s="223"/>
      <c r="YI152" s="223"/>
      <c r="YJ152" s="223"/>
      <c r="YK152" s="223"/>
      <c r="YL152" s="223"/>
      <c r="YM152" s="223"/>
      <c r="YN152" s="223"/>
      <c r="YO152" s="223"/>
      <c r="YP152" s="223"/>
      <c r="YQ152" s="223"/>
      <c r="YR152" s="223"/>
      <c r="YS152" s="223"/>
      <c r="YT152" s="223"/>
      <c r="YU152" s="223"/>
      <c r="YV152" s="223"/>
      <c r="YW152" s="223"/>
      <c r="YX152" s="223"/>
      <c r="YY152" s="223"/>
      <c r="YZ152" s="223"/>
      <c r="ZA152" s="223"/>
      <c r="ZB152" s="223"/>
      <c r="ZC152" s="223"/>
      <c r="ZD152" s="223"/>
      <c r="ZE152" s="223"/>
      <c r="ZF152" s="223"/>
      <c r="ZG152" s="223"/>
      <c r="ZH152" s="223"/>
      <c r="ZI152" s="223"/>
      <c r="ZJ152" s="223"/>
      <c r="ZK152" s="223"/>
      <c r="ZL152" s="223"/>
      <c r="ZM152" s="223"/>
      <c r="ZN152" s="223"/>
      <c r="ZO152" s="223"/>
      <c r="ZP152" s="223"/>
      <c r="ZQ152" s="223"/>
      <c r="ZR152" s="223"/>
      <c r="ZS152" s="223"/>
      <c r="ZT152" s="223"/>
      <c r="ZU152" s="223"/>
      <c r="ZV152" s="223"/>
      <c r="ZW152" s="223"/>
      <c r="ZX152" s="223"/>
      <c r="ZY152" s="223"/>
      <c r="ZZ152" s="223"/>
      <c r="AAA152" s="223"/>
      <c r="AAB152" s="223"/>
      <c r="AAC152" s="223"/>
      <c r="AAD152" s="223"/>
      <c r="AAE152" s="223"/>
      <c r="AAF152" s="223"/>
      <c r="AAG152" s="223"/>
      <c r="AAH152" s="223"/>
      <c r="AAI152" s="223"/>
      <c r="AAJ152" s="223"/>
      <c r="AAK152" s="223"/>
      <c r="AAL152" s="223"/>
      <c r="AAM152" s="223"/>
      <c r="AAN152" s="223"/>
      <c r="AAO152" s="223"/>
      <c r="AAP152" s="223"/>
      <c r="AAQ152" s="223"/>
      <c r="AAR152" s="223"/>
      <c r="AAS152" s="223"/>
      <c r="AAT152" s="223"/>
      <c r="AAU152" s="223"/>
      <c r="AAV152" s="223"/>
      <c r="AAW152" s="223"/>
      <c r="AAX152" s="223"/>
      <c r="AAY152" s="223"/>
      <c r="AAZ152" s="223"/>
      <c r="ABA152" s="223"/>
      <c r="ABB152" s="223"/>
      <c r="ABC152" s="223"/>
      <c r="ABD152" s="223"/>
      <c r="ABE152" s="223"/>
      <c r="ABF152" s="223"/>
      <c r="ABG152" s="223"/>
      <c r="ABH152" s="223"/>
      <c r="ABI152" s="223"/>
      <c r="ABJ152" s="223"/>
      <c r="ABK152" s="223"/>
      <c r="ABL152" s="223"/>
      <c r="ABM152" s="223"/>
      <c r="ABN152" s="223"/>
      <c r="ABO152" s="223"/>
      <c r="ABP152" s="223"/>
      <c r="ABQ152" s="223"/>
      <c r="ABR152" s="223"/>
      <c r="ABS152" s="223"/>
      <c r="ABT152" s="223"/>
      <c r="ABU152" s="223"/>
      <c r="ABV152" s="223"/>
      <c r="ABW152" s="223"/>
      <c r="ABX152" s="223"/>
      <c r="ABY152" s="223"/>
      <c r="ABZ152" s="223"/>
      <c r="ACA152" s="223"/>
      <c r="ACB152" s="223"/>
      <c r="ACC152" s="223"/>
      <c r="ACD152" s="223"/>
      <c r="ACE152" s="223"/>
      <c r="ACF152" s="223"/>
      <c r="ACG152" s="223"/>
      <c r="ACH152" s="223"/>
      <c r="ACI152" s="223"/>
      <c r="ACJ152" s="223"/>
      <c r="ACK152" s="223"/>
      <c r="ACL152" s="223"/>
      <c r="ACM152" s="223"/>
      <c r="ACN152" s="223"/>
      <c r="ACO152" s="223"/>
      <c r="ACP152" s="223"/>
      <c r="ACQ152" s="223"/>
      <c r="ACR152" s="223"/>
      <c r="ACS152" s="223"/>
      <c r="ACT152" s="223"/>
      <c r="ACU152" s="223"/>
      <c r="ACV152" s="223"/>
      <c r="ACW152" s="223"/>
      <c r="ACX152" s="223"/>
      <c r="ACY152" s="223"/>
      <c r="ACZ152" s="223"/>
      <c r="ADA152" s="223"/>
      <c r="ADB152" s="223"/>
      <c r="ADC152" s="223"/>
      <c r="ADD152" s="223"/>
      <c r="ADE152" s="223"/>
      <c r="ADF152" s="223"/>
      <c r="ADG152" s="223"/>
      <c r="ADH152" s="223"/>
      <c r="ADI152" s="223"/>
      <c r="ADJ152" s="223"/>
      <c r="ADK152" s="223"/>
      <c r="ADL152" s="223"/>
      <c r="ADM152" s="223"/>
      <c r="ADN152" s="223"/>
      <c r="ADO152" s="223"/>
      <c r="ADP152" s="223"/>
      <c r="ADQ152" s="223"/>
      <c r="ADR152" s="223"/>
      <c r="ADS152" s="223"/>
      <c r="ADT152" s="223"/>
      <c r="ADU152" s="223"/>
      <c r="ADV152" s="223"/>
      <c r="ADW152" s="223"/>
      <c r="ADX152" s="223"/>
      <c r="ADY152" s="223"/>
      <c r="ADZ152" s="223"/>
      <c r="AEA152" s="223"/>
      <c r="AEB152" s="223"/>
      <c r="AEC152" s="223"/>
      <c r="AED152" s="223"/>
      <c r="AEE152" s="223"/>
      <c r="AEF152" s="223"/>
      <c r="AEG152" s="223"/>
      <c r="AEH152" s="223"/>
      <c r="AEI152" s="223"/>
      <c r="AEJ152" s="223"/>
      <c r="AEK152" s="223"/>
      <c r="AEL152" s="223"/>
      <c r="AEM152" s="223"/>
      <c r="AEN152" s="223"/>
      <c r="AEO152" s="223"/>
      <c r="AEP152" s="223"/>
      <c r="AEQ152" s="223"/>
      <c r="AER152" s="223"/>
      <c r="AES152" s="223"/>
      <c r="AET152" s="223"/>
      <c r="AEU152" s="223"/>
      <c r="AEV152" s="223"/>
      <c r="AEW152" s="223"/>
      <c r="AEX152" s="223"/>
      <c r="AEY152" s="223"/>
      <c r="AEZ152" s="223"/>
      <c r="AFA152" s="223"/>
      <c r="AFB152" s="223"/>
      <c r="AFC152" s="223"/>
      <c r="AFD152" s="223"/>
      <c r="AFE152" s="223"/>
      <c r="AFF152" s="223"/>
      <c r="AFG152" s="223"/>
      <c r="AFH152" s="223"/>
      <c r="AFI152" s="223"/>
      <c r="AFJ152" s="223"/>
      <c r="AFK152" s="223"/>
      <c r="AFL152" s="223"/>
      <c r="AFM152" s="223"/>
      <c r="AFN152" s="223"/>
      <c r="AFO152" s="223"/>
      <c r="AFP152" s="223"/>
      <c r="AFQ152" s="223"/>
      <c r="AFR152" s="223"/>
      <c r="AFS152" s="223"/>
      <c r="AFT152" s="223"/>
      <c r="AFU152" s="223"/>
      <c r="AFV152" s="223"/>
      <c r="AFW152" s="223"/>
      <c r="AFX152" s="223"/>
      <c r="AFY152" s="223"/>
      <c r="AFZ152" s="223"/>
      <c r="AGA152" s="223"/>
      <c r="AGB152" s="223"/>
      <c r="AGC152" s="223"/>
      <c r="AGD152" s="223"/>
      <c r="AGE152" s="223"/>
      <c r="AGF152" s="223"/>
      <c r="AGG152" s="223"/>
      <c r="AGH152" s="223"/>
      <c r="AGI152" s="223"/>
      <c r="AGJ152" s="223"/>
      <c r="AGK152" s="223"/>
      <c r="AGL152" s="223"/>
      <c r="AGM152" s="223"/>
      <c r="AGN152" s="223"/>
      <c r="AGO152" s="223"/>
      <c r="AGP152" s="223"/>
      <c r="AGQ152" s="223"/>
      <c r="AGR152" s="223"/>
      <c r="AGS152" s="223"/>
      <c r="AGT152" s="223"/>
      <c r="AGU152" s="223"/>
      <c r="AGV152" s="223"/>
      <c r="AGW152" s="223"/>
      <c r="AGX152" s="223"/>
      <c r="AGY152" s="223"/>
      <c r="AGZ152" s="223"/>
      <c r="AHA152" s="223"/>
      <c r="AHB152" s="223"/>
      <c r="AHC152" s="223"/>
      <c r="AHD152" s="223"/>
      <c r="AHE152" s="223"/>
      <c r="AHF152" s="223"/>
      <c r="AHG152" s="223"/>
      <c r="AHH152" s="223"/>
      <c r="AHI152" s="223"/>
      <c r="AHJ152" s="223"/>
      <c r="AHK152" s="223"/>
      <c r="AHL152" s="223"/>
      <c r="AHM152" s="223"/>
      <c r="AHN152" s="223"/>
      <c r="AHO152" s="223"/>
      <c r="AHP152" s="223"/>
      <c r="AHQ152" s="223"/>
      <c r="AHR152" s="223"/>
      <c r="AHS152" s="223"/>
      <c r="AHT152" s="223"/>
      <c r="AHU152" s="223"/>
      <c r="AHV152" s="223"/>
      <c r="AHW152" s="223"/>
      <c r="AHX152" s="223"/>
      <c r="AHY152" s="223"/>
      <c r="AHZ152" s="223"/>
      <c r="AIA152" s="223"/>
      <c r="AIB152" s="223"/>
      <c r="AIC152" s="223"/>
      <c r="AID152" s="223"/>
      <c r="AIE152" s="223"/>
      <c r="AIF152" s="223"/>
      <c r="AIG152" s="223"/>
      <c r="AIH152" s="223"/>
      <c r="AII152" s="223"/>
      <c r="AIJ152" s="223"/>
      <c r="AIK152" s="223"/>
      <c r="AIL152" s="223"/>
      <c r="AIM152" s="223"/>
      <c r="AIN152" s="223"/>
      <c r="AIO152" s="223"/>
      <c r="AIP152" s="223"/>
      <c r="AIQ152" s="223"/>
      <c r="AIR152" s="223"/>
      <c r="AIS152" s="223"/>
      <c r="AIT152" s="223"/>
      <c r="AIU152" s="223"/>
      <c r="AIV152" s="223"/>
      <c r="AIW152" s="223"/>
      <c r="AIX152" s="223"/>
      <c r="AIY152" s="223"/>
      <c r="AIZ152" s="223"/>
      <c r="AJA152" s="223"/>
      <c r="AJB152" s="223"/>
      <c r="AJC152" s="223"/>
      <c r="AJD152" s="223"/>
      <c r="AJE152" s="223"/>
      <c r="AJF152" s="223"/>
      <c r="AJG152" s="223"/>
      <c r="AJH152" s="223"/>
      <c r="AJI152" s="223"/>
      <c r="AJJ152" s="223"/>
      <c r="AJK152" s="223"/>
      <c r="AJL152" s="223"/>
      <c r="AJM152" s="223"/>
      <c r="AJN152" s="223"/>
      <c r="AJO152" s="223"/>
      <c r="AJP152" s="223"/>
      <c r="AJQ152" s="223"/>
      <c r="AJR152" s="223"/>
      <c r="AJS152" s="223"/>
      <c r="AJT152" s="223"/>
      <c r="AJU152" s="223"/>
      <c r="AJV152" s="223"/>
      <c r="AJW152" s="223"/>
      <c r="AJX152" s="223"/>
      <c r="AJY152" s="223"/>
      <c r="AJZ152" s="223"/>
      <c r="AKA152" s="223"/>
      <c r="AKB152" s="223"/>
      <c r="AKC152" s="223"/>
      <c r="AKD152" s="223"/>
      <c r="AKE152" s="223"/>
      <c r="AKF152" s="223"/>
      <c r="AKG152" s="223"/>
      <c r="AKH152" s="223"/>
      <c r="AKI152" s="223"/>
      <c r="AKJ152" s="223"/>
      <c r="AKK152" s="223"/>
      <c r="AKL152" s="223"/>
      <c r="AKM152" s="223"/>
      <c r="AKN152" s="223"/>
      <c r="AKO152" s="223"/>
      <c r="AKP152" s="223"/>
      <c r="AKQ152" s="223"/>
      <c r="AKR152" s="223"/>
      <c r="AKS152" s="223"/>
      <c r="AKT152" s="223"/>
      <c r="AKU152" s="223"/>
      <c r="AKV152" s="223"/>
      <c r="AKW152" s="223"/>
      <c r="AKX152" s="223"/>
      <c r="AKY152" s="223"/>
      <c r="AKZ152" s="223"/>
      <c r="ALA152" s="223"/>
      <c r="ALB152" s="223"/>
      <c r="ALC152" s="223"/>
      <c r="ALD152" s="223"/>
      <c r="ALE152" s="223"/>
      <c r="ALF152" s="223"/>
      <c r="ALG152" s="223"/>
      <c r="ALH152" s="223"/>
      <c r="ALI152" s="223"/>
      <c r="ALJ152" s="223"/>
      <c r="ALK152" s="223"/>
      <c r="ALL152" s="223"/>
      <c r="ALM152" s="223"/>
      <c r="ALN152" s="223"/>
      <c r="ALO152" s="223"/>
      <c r="ALP152" s="223"/>
      <c r="ALQ152" s="223"/>
      <c r="ALR152" s="223"/>
      <c r="ALS152" s="223"/>
      <c r="ALT152" s="223"/>
      <c r="ALU152" s="223"/>
      <c r="ALV152" s="223"/>
      <c r="ALW152" s="223"/>
      <c r="ALX152" s="223"/>
      <c r="ALY152" s="223"/>
      <c r="ALZ152" s="223"/>
      <c r="AMA152" s="223"/>
      <c r="AMB152" s="223"/>
      <c r="AMC152" s="223"/>
      <c r="AMD152" s="223"/>
      <c r="AME152" s="223"/>
      <c r="AMF152" s="223"/>
      <c r="AMG152" s="223"/>
      <c r="AMH152" s="223"/>
      <c r="AMI152" s="223"/>
      <c r="AMJ152" s="223"/>
    </row>
    <row r="153" spans="1:1024" s="22" customFormat="1" ht="39.950000000000003" customHeight="1">
      <c r="A153" s="451"/>
      <c r="B153" s="441"/>
      <c r="C153" s="365"/>
      <c r="D153" s="382"/>
      <c r="E153" s="31" t="s">
        <v>129</v>
      </c>
      <c r="F153" s="31">
        <v>15</v>
      </c>
      <c r="G153" s="380"/>
      <c r="H153" s="396"/>
      <c r="I153" s="384"/>
      <c r="J153" s="380"/>
      <c r="K153" s="31">
        <v>15</v>
      </c>
      <c r="L153" s="380"/>
      <c r="M153" s="380"/>
      <c r="N153" s="380"/>
      <c r="O153" s="380"/>
      <c r="P153" s="380"/>
      <c r="Q153" s="380"/>
      <c r="R153" s="380"/>
      <c r="S153" s="380"/>
      <c r="T153" s="380"/>
      <c r="U153" s="31"/>
    </row>
    <row r="154" spans="1:1024" s="22" customFormat="1" ht="39.950000000000003" customHeight="1">
      <c r="A154" s="451"/>
      <c r="B154" s="441"/>
      <c r="C154" s="365"/>
      <c r="D154" s="367" t="s">
        <v>363</v>
      </c>
      <c r="E154" s="305" t="s">
        <v>129</v>
      </c>
      <c r="F154" s="305">
        <v>15</v>
      </c>
      <c r="G154" s="364" t="s">
        <v>43</v>
      </c>
      <c r="H154" s="400" t="s">
        <v>40</v>
      </c>
      <c r="I154" s="374" t="s">
        <v>219</v>
      </c>
      <c r="J154" s="364" t="s">
        <v>201</v>
      </c>
      <c r="K154" s="305">
        <v>15</v>
      </c>
      <c r="L154" s="419" t="s">
        <v>47</v>
      </c>
      <c r="M154" s="495" t="s">
        <v>47</v>
      </c>
      <c r="N154" s="364" t="s">
        <v>47</v>
      </c>
      <c r="O154" s="364">
        <v>0</v>
      </c>
      <c r="P154" s="364">
        <v>0</v>
      </c>
      <c r="Q154" s="364" t="s">
        <v>47</v>
      </c>
      <c r="R154" s="364">
        <v>0</v>
      </c>
      <c r="S154" s="364" t="s">
        <v>47</v>
      </c>
      <c r="T154" s="364">
        <v>0</v>
      </c>
      <c r="U154" s="305"/>
    </row>
    <row r="155" spans="1:1024" s="22" customFormat="1" ht="39.950000000000003" customHeight="1">
      <c r="A155" s="451"/>
      <c r="B155" s="441"/>
      <c r="C155" s="365"/>
      <c r="D155" s="399"/>
      <c r="E155" s="305" t="s">
        <v>120</v>
      </c>
      <c r="F155" s="305">
        <v>5</v>
      </c>
      <c r="G155" s="392"/>
      <c r="H155" s="366"/>
      <c r="I155" s="376"/>
      <c r="J155" s="366"/>
      <c r="K155" s="305">
        <v>5</v>
      </c>
      <c r="L155" s="430"/>
      <c r="M155" s="497"/>
      <c r="N155" s="366"/>
      <c r="O155" s="366"/>
      <c r="P155" s="366"/>
      <c r="Q155" s="392"/>
      <c r="R155" s="392"/>
      <c r="S155" s="366"/>
      <c r="T155" s="392"/>
      <c r="U155" s="305"/>
    </row>
    <row r="156" spans="1:1024" s="22" customFormat="1" ht="39.950000000000003" customHeight="1">
      <c r="A156" s="451"/>
      <c r="B156" s="441"/>
      <c r="C156" s="365"/>
      <c r="D156" s="515" t="s">
        <v>441</v>
      </c>
      <c r="E156" s="407" t="s">
        <v>129</v>
      </c>
      <c r="F156" s="407">
        <v>25</v>
      </c>
      <c r="G156" s="554" t="s">
        <v>43</v>
      </c>
      <c r="H156" s="518" t="s">
        <v>216</v>
      </c>
      <c r="I156" s="521" t="s">
        <v>451</v>
      </c>
      <c r="J156" s="514" t="s">
        <v>191</v>
      </c>
      <c r="K156" s="524">
        <v>25</v>
      </c>
      <c r="L156" s="526">
        <v>5</v>
      </c>
      <c r="M156" s="492" t="s">
        <v>43</v>
      </c>
      <c r="N156" s="514" t="s">
        <v>47</v>
      </c>
      <c r="O156" s="514">
        <v>0</v>
      </c>
      <c r="P156" s="514">
        <v>0</v>
      </c>
      <c r="Q156" s="92" t="s">
        <v>100</v>
      </c>
      <c r="R156" s="172">
        <v>5</v>
      </c>
      <c r="S156" s="514" t="s">
        <v>47</v>
      </c>
      <c r="T156" s="511">
        <v>0</v>
      </c>
      <c r="U156" s="514" t="s">
        <v>452</v>
      </c>
    </row>
    <row r="157" spans="1:1024" s="22" customFormat="1" ht="39.950000000000003" customHeight="1">
      <c r="A157" s="451"/>
      <c r="B157" s="441"/>
      <c r="C157" s="365"/>
      <c r="D157" s="516"/>
      <c r="E157" s="413"/>
      <c r="F157" s="413"/>
      <c r="G157" s="519"/>
      <c r="H157" s="519"/>
      <c r="I157" s="522"/>
      <c r="J157" s="512"/>
      <c r="K157" s="525"/>
      <c r="L157" s="527"/>
      <c r="M157" s="493"/>
      <c r="N157" s="512"/>
      <c r="O157" s="512"/>
      <c r="P157" s="512"/>
      <c r="Q157" s="92" t="s">
        <v>87</v>
      </c>
      <c r="R157" s="172">
        <v>1</v>
      </c>
      <c r="S157" s="512"/>
      <c r="T157" s="512"/>
      <c r="U157" s="512"/>
    </row>
    <row r="158" spans="1:1024" s="22" customFormat="1" ht="39.950000000000003" customHeight="1">
      <c r="A158" s="451"/>
      <c r="B158" s="441"/>
      <c r="C158" s="365"/>
      <c r="D158" s="516"/>
      <c r="E158" s="514" t="s">
        <v>131</v>
      </c>
      <c r="F158" s="514">
        <v>5</v>
      </c>
      <c r="G158" s="519"/>
      <c r="H158" s="519"/>
      <c r="I158" s="522"/>
      <c r="J158" s="512"/>
      <c r="K158" s="511">
        <v>5</v>
      </c>
      <c r="L158" s="514">
        <v>1</v>
      </c>
      <c r="M158" s="493"/>
      <c r="N158" s="512"/>
      <c r="O158" s="512"/>
      <c r="P158" s="512"/>
      <c r="Q158" s="173" t="s">
        <v>100</v>
      </c>
      <c r="R158" s="174">
        <v>1</v>
      </c>
      <c r="S158" s="512"/>
      <c r="T158" s="512"/>
      <c r="U158" s="512"/>
    </row>
    <row r="159" spans="1:1024" s="22" customFormat="1" ht="39.950000000000003" customHeight="1">
      <c r="A159" s="451"/>
      <c r="B159" s="441"/>
      <c r="C159" s="365"/>
      <c r="D159" s="517"/>
      <c r="E159" s="513"/>
      <c r="F159" s="513"/>
      <c r="G159" s="520"/>
      <c r="H159" s="520"/>
      <c r="I159" s="523"/>
      <c r="J159" s="513"/>
      <c r="K159" s="513"/>
      <c r="L159" s="513"/>
      <c r="M159" s="494"/>
      <c r="N159" s="513"/>
      <c r="O159" s="513"/>
      <c r="P159" s="513"/>
      <c r="Q159" s="92" t="s">
        <v>87</v>
      </c>
      <c r="R159" s="172">
        <v>1</v>
      </c>
      <c r="S159" s="513"/>
      <c r="T159" s="513"/>
      <c r="U159" s="513"/>
    </row>
    <row r="160" spans="1:1024" s="22" customFormat="1" ht="40.15" customHeight="1">
      <c r="A160" s="451"/>
      <c r="B160" s="442"/>
      <c r="C160" s="366"/>
      <c r="D160" s="4" t="s">
        <v>1000</v>
      </c>
      <c r="E160" s="4"/>
      <c r="F160" s="4">
        <f>SUM(F75:F159)</f>
        <v>718</v>
      </c>
      <c r="G160" s="4"/>
      <c r="H160" s="4"/>
      <c r="I160" s="4"/>
      <c r="J160" s="4"/>
      <c r="K160" s="4">
        <f>SUM(K75:K159)</f>
        <v>744</v>
      </c>
      <c r="L160" s="4">
        <f>SUM(L75:L159)</f>
        <v>95</v>
      </c>
      <c r="M160" s="4">
        <f>SUM(M75:M159)</f>
        <v>0</v>
      </c>
      <c r="N160" s="4"/>
      <c r="O160" s="4">
        <f>SUM(O75:O159)</f>
        <v>0</v>
      </c>
      <c r="P160" s="4">
        <f>SUM(P75:P159)</f>
        <v>0</v>
      </c>
      <c r="Q160" s="4"/>
      <c r="R160" s="4">
        <f>SUM(R75:R159)</f>
        <v>134</v>
      </c>
      <c r="S160" s="4"/>
      <c r="T160" s="4">
        <f>SUM(T75:T159)</f>
        <v>0</v>
      </c>
      <c r="U160" s="4"/>
    </row>
    <row r="161" spans="1:21" ht="40.15" customHeight="1">
      <c r="A161" s="451"/>
      <c r="B161" s="440"/>
      <c r="C161" s="389" t="s">
        <v>10</v>
      </c>
      <c r="D161" s="312" t="s">
        <v>2</v>
      </c>
      <c r="E161" s="305" t="s">
        <v>127</v>
      </c>
      <c r="F161" s="305">
        <v>2</v>
      </c>
      <c r="G161" s="305" t="s">
        <v>43</v>
      </c>
      <c r="H161" s="294" t="s">
        <v>40</v>
      </c>
      <c r="I161" s="310" t="s">
        <v>263</v>
      </c>
      <c r="J161" s="305" t="s">
        <v>203</v>
      </c>
      <c r="K161" s="305">
        <v>2</v>
      </c>
      <c r="L161" s="305" t="s">
        <v>43</v>
      </c>
      <c r="M161" s="305">
        <v>0</v>
      </c>
      <c r="N161" s="305" t="s">
        <v>47</v>
      </c>
      <c r="O161" s="305">
        <v>0</v>
      </c>
      <c r="P161" s="305">
        <v>0</v>
      </c>
      <c r="Q161" s="305" t="s">
        <v>43</v>
      </c>
      <c r="R161" s="305" t="s">
        <v>43</v>
      </c>
      <c r="S161" s="305" t="s">
        <v>47</v>
      </c>
      <c r="T161" s="305">
        <v>0</v>
      </c>
      <c r="U161" s="305"/>
    </row>
    <row r="162" spans="1:21" ht="40.15" customHeight="1">
      <c r="A162" s="451"/>
      <c r="B162" s="441"/>
      <c r="C162" s="390"/>
      <c r="D162" s="312" t="s">
        <v>102</v>
      </c>
      <c r="E162" s="305" t="s">
        <v>130</v>
      </c>
      <c r="F162" s="305">
        <v>2</v>
      </c>
      <c r="G162" s="305" t="s">
        <v>43</v>
      </c>
      <c r="H162" s="294" t="s">
        <v>40</v>
      </c>
      <c r="I162" s="310" t="s">
        <v>220</v>
      </c>
      <c r="J162" s="305" t="s">
        <v>208</v>
      </c>
      <c r="K162" s="305">
        <v>2</v>
      </c>
      <c r="L162" s="305" t="s">
        <v>47</v>
      </c>
      <c r="M162" s="305" t="s">
        <v>47</v>
      </c>
      <c r="N162" s="305" t="s">
        <v>47</v>
      </c>
      <c r="O162" s="305">
        <v>0</v>
      </c>
      <c r="P162" s="305">
        <v>0</v>
      </c>
      <c r="Q162" s="305" t="s">
        <v>47</v>
      </c>
      <c r="R162" s="305" t="s">
        <v>47</v>
      </c>
      <c r="S162" s="305" t="s">
        <v>47</v>
      </c>
      <c r="T162" s="305">
        <v>0</v>
      </c>
      <c r="U162" s="305"/>
    </row>
    <row r="163" spans="1:21" ht="39.950000000000003" customHeight="1">
      <c r="A163" s="451"/>
      <c r="B163" s="441"/>
      <c r="C163" s="390"/>
      <c r="D163" s="367" t="s">
        <v>104</v>
      </c>
      <c r="E163" s="305" t="s">
        <v>127</v>
      </c>
      <c r="F163" s="305">
        <v>30</v>
      </c>
      <c r="G163" s="364" t="s">
        <v>43</v>
      </c>
      <c r="H163" s="364" t="s">
        <v>40</v>
      </c>
      <c r="I163" s="374" t="s">
        <v>263</v>
      </c>
      <c r="J163" s="364" t="s">
        <v>254</v>
      </c>
      <c r="K163" s="305">
        <v>30</v>
      </c>
      <c r="L163" s="305">
        <v>1</v>
      </c>
      <c r="M163" s="305" t="s">
        <v>43</v>
      </c>
      <c r="N163" s="364" t="s">
        <v>47</v>
      </c>
      <c r="O163" s="364">
        <v>0</v>
      </c>
      <c r="P163" s="364">
        <v>0</v>
      </c>
      <c r="Q163" s="305" t="s">
        <v>79</v>
      </c>
      <c r="R163" s="305">
        <v>1</v>
      </c>
      <c r="S163" s="364" t="s">
        <v>47</v>
      </c>
      <c r="T163" s="364">
        <v>0</v>
      </c>
      <c r="U163" s="305"/>
    </row>
    <row r="164" spans="1:21" ht="39.950000000000003" customHeight="1">
      <c r="A164" s="451"/>
      <c r="B164" s="441"/>
      <c r="C164" s="390"/>
      <c r="D164" s="369"/>
      <c r="E164" s="305" t="s">
        <v>130</v>
      </c>
      <c r="F164" s="305">
        <v>100</v>
      </c>
      <c r="G164" s="365"/>
      <c r="H164" s="365"/>
      <c r="I164" s="375"/>
      <c r="J164" s="365"/>
      <c r="K164" s="305">
        <v>100</v>
      </c>
      <c r="L164" s="305">
        <v>1</v>
      </c>
      <c r="M164" s="305" t="s">
        <v>43</v>
      </c>
      <c r="N164" s="365"/>
      <c r="O164" s="365"/>
      <c r="P164" s="365"/>
      <c r="Q164" s="305" t="s">
        <v>79</v>
      </c>
      <c r="R164" s="305">
        <v>1</v>
      </c>
      <c r="S164" s="365"/>
      <c r="T164" s="365"/>
      <c r="U164" s="305"/>
    </row>
    <row r="165" spans="1:21" ht="39.950000000000003" customHeight="1">
      <c r="A165" s="451"/>
      <c r="B165" s="441"/>
      <c r="C165" s="390"/>
      <c r="D165" s="368"/>
      <c r="E165" s="305" t="s">
        <v>131</v>
      </c>
      <c r="F165" s="305">
        <v>10</v>
      </c>
      <c r="G165" s="366"/>
      <c r="H165" s="366"/>
      <c r="I165" s="376"/>
      <c r="J165" s="366"/>
      <c r="K165" s="305">
        <v>10</v>
      </c>
      <c r="L165" s="305">
        <v>0</v>
      </c>
      <c r="M165" s="305" t="s">
        <v>47</v>
      </c>
      <c r="N165" s="366"/>
      <c r="O165" s="366"/>
      <c r="P165" s="366"/>
      <c r="Q165" s="305" t="s">
        <v>47</v>
      </c>
      <c r="R165" s="305">
        <v>0</v>
      </c>
      <c r="S165" s="366"/>
      <c r="T165" s="366"/>
      <c r="U165" s="305"/>
    </row>
    <row r="166" spans="1:21" ht="39.950000000000003" customHeight="1">
      <c r="A166" s="451"/>
      <c r="B166" s="441"/>
      <c r="C166" s="390"/>
      <c r="D166" s="367" t="s">
        <v>275</v>
      </c>
      <c r="E166" s="364" t="s">
        <v>129</v>
      </c>
      <c r="F166" s="364">
        <v>40</v>
      </c>
      <c r="G166" s="364" t="s">
        <v>43</v>
      </c>
      <c r="H166" s="364" t="s">
        <v>40</v>
      </c>
      <c r="I166" s="374" t="s">
        <v>291</v>
      </c>
      <c r="J166" s="364" t="s">
        <v>288</v>
      </c>
      <c r="K166" s="364">
        <v>40</v>
      </c>
      <c r="L166" s="364">
        <v>2</v>
      </c>
      <c r="M166" s="364" t="s">
        <v>43</v>
      </c>
      <c r="N166" s="364" t="s">
        <v>47</v>
      </c>
      <c r="O166" s="364">
        <v>0</v>
      </c>
      <c r="P166" s="364">
        <v>0</v>
      </c>
      <c r="Q166" s="305" t="s">
        <v>79</v>
      </c>
      <c r="R166" s="305">
        <v>2</v>
      </c>
      <c r="S166" s="364" t="s">
        <v>47</v>
      </c>
      <c r="T166" s="364">
        <v>0</v>
      </c>
      <c r="U166" s="305"/>
    </row>
    <row r="167" spans="1:21" ht="39.950000000000003" customHeight="1">
      <c r="A167" s="451"/>
      <c r="B167" s="441"/>
      <c r="C167" s="390"/>
      <c r="D167" s="369"/>
      <c r="E167" s="365"/>
      <c r="F167" s="365"/>
      <c r="G167" s="365"/>
      <c r="H167" s="365"/>
      <c r="I167" s="375"/>
      <c r="J167" s="365"/>
      <c r="K167" s="365"/>
      <c r="L167" s="365"/>
      <c r="M167" s="365"/>
      <c r="N167" s="365"/>
      <c r="O167" s="365"/>
      <c r="P167" s="365"/>
      <c r="Q167" s="305" t="s">
        <v>39</v>
      </c>
      <c r="R167" s="305">
        <v>1</v>
      </c>
      <c r="S167" s="365"/>
      <c r="T167" s="365"/>
      <c r="U167" s="305"/>
    </row>
    <row r="168" spans="1:21" ht="39.950000000000003" customHeight="1">
      <c r="A168" s="451"/>
      <c r="B168" s="441"/>
      <c r="C168" s="390"/>
      <c r="D168" s="369"/>
      <c r="E168" s="366"/>
      <c r="F168" s="366"/>
      <c r="G168" s="365"/>
      <c r="H168" s="365"/>
      <c r="I168" s="375"/>
      <c r="J168" s="365"/>
      <c r="K168" s="366"/>
      <c r="L168" s="366"/>
      <c r="M168" s="365"/>
      <c r="N168" s="365"/>
      <c r="O168" s="365"/>
      <c r="P168" s="365"/>
      <c r="Q168" s="305" t="s">
        <v>82</v>
      </c>
      <c r="R168" s="305">
        <v>1</v>
      </c>
      <c r="S168" s="365"/>
      <c r="T168" s="365"/>
      <c r="U168" s="305"/>
    </row>
    <row r="169" spans="1:21" ht="39.950000000000003" customHeight="1">
      <c r="A169" s="451"/>
      <c r="B169" s="441"/>
      <c r="C169" s="390"/>
      <c r="D169" s="369"/>
      <c r="E169" s="364" t="s">
        <v>131</v>
      </c>
      <c r="F169" s="364">
        <v>30</v>
      </c>
      <c r="G169" s="365"/>
      <c r="H169" s="365"/>
      <c r="I169" s="375"/>
      <c r="J169" s="365"/>
      <c r="K169" s="364">
        <v>30</v>
      </c>
      <c r="L169" s="364">
        <v>1</v>
      </c>
      <c r="M169" s="365"/>
      <c r="N169" s="365"/>
      <c r="O169" s="365"/>
      <c r="P169" s="365"/>
      <c r="Q169" s="305" t="s">
        <v>79</v>
      </c>
      <c r="R169" s="305">
        <v>1</v>
      </c>
      <c r="S169" s="365"/>
      <c r="T169" s="365"/>
      <c r="U169" s="305"/>
    </row>
    <row r="170" spans="1:21" ht="39.950000000000003" customHeight="1">
      <c r="A170" s="451"/>
      <c r="B170" s="441"/>
      <c r="C170" s="390"/>
      <c r="D170" s="369"/>
      <c r="E170" s="365"/>
      <c r="F170" s="365"/>
      <c r="G170" s="365"/>
      <c r="H170" s="365"/>
      <c r="I170" s="375"/>
      <c r="J170" s="365"/>
      <c r="K170" s="365"/>
      <c r="L170" s="365"/>
      <c r="M170" s="365"/>
      <c r="N170" s="365"/>
      <c r="O170" s="365"/>
      <c r="P170" s="365"/>
      <c r="Q170" s="305" t="s">
        <v>39</v>
      </c>
      <c r="R170" s="305">
        <v>1</v>
      </c>
      <c r="S170" s="365"/>
      <c r="T170" s="365"/>
      <c r="U170" s="305"/>
    </row>
    <row r="171" spans="1:21" ht="39.950000000000003" customHeight="1">
      <c r="A171" s="451"/>
      <c r="B171" s="441"/>
      <c r="C171" s="390"/>
      <c r="D171" s="369"/>
      <c r="E171" s="366"/>
      <c r="F171" s="366"/>
      <c r="G171" s="365"/>
      <c r="H171" s="366"/>
      <c r="I171" s="375"/>
      <c r="J171" s="365"/>
      <c r="K171" s="366"/>
      <c r="L171" s="366"/>
      <c r="M171" s="365"/>
      <c r="N171" s="365"/>
      <c r="O171" s="365"/>
      <c r="P171" s="365"/>
      <c r="Q171" s="305" t="s">
        <v>82</v>
      </c>
      <c r="R171" s="305">
        <v>1</v>
      </c>
      <c r="S171" s="365"/>
      <c r="T171" s="365"/>
      <c r="U171" s="305"/>
    </row>
    <row r="172" spans="1:21" ht="39.950000000000003" customHeight="1">
      <c r="A172" s="451"/>
      <c r="B172" s="441"/>
      <c r="C172" s="390"/>
      <c r="D172" s="369"/>
      <c r="E172" s="364" t="s">
        <v>123</v>
      </c>
      <c r="F172" s="364">
        <v>2</v>
      </c>
      <c r="G172" s="365"/>
      <c r="H172" s="364" t="s">
        <v>62</v>
      </c>
      <c r="I172" s="375"/>
      <c r="J172" s="365"/>
      <c r="K172" s="364">
        <v>2</v>
      </c>
      <c r="L172" s="364">
        <v>1</v>
      </c>
      <c r="M172" s="365"/>
      <c r="N172" s="365"/>
      <c r="O172" s="365"/>
      <c r="P172" s="365"/>
      <c r="Q172" s="305" t="s">
        <v>39</v>
      </c>
      <c r="R172" s="305">
        <v>1</v>
      </c>
      <c r="S172" s="365"/>
      <c r="T172" s="365"/>
      <c r="U172" s="305"/>
    </row>
    <row r="173" spans="1:21" ht="39.950000000000003" customHeight="1">
      <c r="A173" s="451"/>
      <c r="B173" s="441"/>
      <c r="C173" s="390"/>
      <c r="D173" s="368"/>
      <c r="E173" s="366"/>
      <c r="F173" s="366"/>
      <c r="G173" s="366"/>
      <c r="H173" s="366"/>
      <c r="I173" s="376"/>
      <c r="J173" s="366"/>
      <c r="K173" s="366"/>
      <c r="L173" s="366"/>
      <c r="M173" s="366"/>
      <c r="N173" s="366"/>
      <c r="O173" s="366"/>
      <c r="P173" s="366"/>
      <c r="Q173" s="305" t="s">
        <v>79</v>
      </c>
      <c r="R173" s="305">
        <v>1</v>
      </c>
      <c r="S173" s="366"/>
      <c r="T173" s="366"/>
      <c r="U173" s="305"/>
    </row>
    <row r="174" spans="1:21" ht="65.25" customHeight="1">
      <c r="A174" s="451"/>
      <c r="B174" s="441"/>
      <c r="C174" s="390"/>
      <c r="D174" s="367" t="s">
        <v>176</v>
      </c>
      <c r="E174" s="364" t="s">
        <v>129</v>
      </c>
      <c r="F174" s="364">
        <v>8</v>
      </c>
      <c r="G174" s="364" t="s">
        <v>43</v>
      </c>
      <c r="H174" s="364" t="s">
        <v>40</v>
      </c>
      <c r="I174" s="374" t="s">
        <v>220</v>
      </c>
      <c r="J174" s="492" t="s">
        <v>305</v>
      </c>
      <c r="K174" s="364">
        <v>10</v>
      </c>
      <c r="L174" s="364" t="s">
        <v>43</v>
      </c>
      <c r="M174" s="364" t="s">
        <v>43</v>
      </c>
      <c r="N174" s="364" t="s">
        <v>47</v>
      </c>
      <c r="O174" s="364">
        <v>0</v>
      </c>
      <c r="P174" s="364">
        <v>0</v>
      </c>
      <c r="Q174" s="389" t="s">
        <v>1001</v>
      </c>
      <c r="R174" s="425" t="s">
        <v>43</v>
      </c>
      <c r="S174" s="364" t="s">
        <v>47</v>
      </c>
      <c r="T174" s="364">
        <v>0</v>
      </c>
      <c r="U174" s="305"/>
    </row>
    <row r="175" spans="1:21" ht="39.950000000000003" customHeight="1">
      <c r="A175" s="451"/>
      <c r="B175" s="441"/>
      <c r="C175" s="390"/>
      <c r="D175" s="369"/>
      <c r="E175" s="366"/>
      <c r="F175" s="366"/>
      <c r="G175" s="365"/>
      <c r="H175" s="365"/>
      <c r="I175" s="375"/>
      <c r="J175" s="493"/>
      <c r="K175" s="365"/>
      <c r="L175" s="365"/>
      <c r="M175" s="365"/>
      <c r="N175" s="365"/>
      <c r="O175" s="365"/>
      <c r="P175" s="365"/>
      <c r="Q175" s="390"/>
      <c r="R175" s="432"/>
      <c r="S175" s="365"/>
      <c r="T175" s="365"/>
      <c r="U175" s="305"/>
    </row>
    <row r="176" spans="1:21" ht="60.75" customHeight="1">
      <c r="A176" s="451"/>
      <c r="B176" s="441"/>
      <c r="C176" s="390"/>
      <c r="D176" s="369"/>
      <c r="E176" s="364" t="s">
        <v>131</v>
      </c>
      <c r="F176" s="364">
        <v>2</v>
      </c>
      <c r="G176" s="365"/>
      <c r="H176" s="365"/>
      <c r="I176" s="375"/>
      <c r="J176" s="493"/>
      <c r="K176" s="365"/>
      <c r="L176" s="365"/>
      <c r="M176" s="365"/>
      <c r="N176" s="365"/>
      <c r="O176" s="365"/>
      <c r="P176" s="365"/>
      <c r="Q176" s="390"/>
      <c r="R176" s="432"/>
      <c r="S176" s="365"/>
      <c r="T176" s="365"/>
      <c r="U176" s="305"/>
    </row>
    <row r="177" spans="1:21" ht="39.950000000000003" customHeight="1">
      <c r="A177" s="451"/>
      <c r="B177" s="441"/>
      <c r="C177" s="390"/>
      <c r="D177" s="368"/>
      <c r="E177" s="366"/>
      <c r="F177" s="366"/>
      <c r="G177" s="366"/>
      <c r="H177" s="366"/>
      <c r="I177" s="376"/>
      <c r="J177" s="494"/>
      <c r="K177" s="366"/>
      <c r="L177" s="366"/>
      <c r="M177" s="366"/>
      <c r="N177" s="366"/>
      <c r="O177" s="366"/>
      <c r="P177" s="366"/>
      <c r="Q177" s="391"/>
      <c r="R177" s="426"/>
      <c r="S177" s="366"/>
      <c r="T177" s="366"/>
      <c r="U177" s="305"/>
    </row>
    <row r="178" spans="1:21" ht="39.950000000000003" customHeight="1">
      <c r="A178" s="451"/>
      <c r="B178" s="441"/>
      <c r="C178" s="390"/>
      <c r="D178" s="312" t="s">
        <v>105</v>
      </c>
      <c r="E178" s="305" t="s">
        <v>127</v>
      </c>
      <c r="F178" s="305">
        <v>2</v>
      </c>
      <c r="G178" s="305" t="s">
        <v>43</v>
      </c>
      <c r="H178" s="294" t="s">
        <v>40</v>
      </c>
      <c r="I178" s="310" t="s">
        <v>263</v>
      </c>
      <c r="J178" s="305" t="s">
        <v>322</v>
      </c>
      <c r="K178" s="305">
        <v>1</v>
      </c>
      <c r="L178" s="305">
        <v>1</v>
      </c>
      <c r="M178" s="305">
        <v>0</v>
      </c>
      <c r="N178" s="305" t="s">
        <v>47</v>
      </c>
      <c r="O178" s="305">
        <v>0</v>
      </c>
      <c r="P178" s="305">
        <v>0</v>
      </c>
      <c r="Q178" s="305" t="s">
        <v>42</v>
      </c>
      <c r="R178" s="305">
        <v>1</v>
      </c>
      <c r="S178" s="305" t="s">
        <v>47</v>
      </c>
      <c r="T178" s="305">
        <v>0</v>
      </c>
      <c r="U178" s="305"/>
    </row>
    <row r="179" spans="1:21" ht="39.950000000000003" customHeight="1">
      <c r="A179" s="451"/>
      <c r="B179" s="441"/>
      <c r="C179" s="390"/>
      <c r="D179" s="367" t="s">
        <v>107</v>
      </c>
      <c r="E179" s="364" t="s">
        <v>129</v>
      </c>
      <c r="F179" s="364">
        <v>5</v>
      </c>
      <c r="G179" s="364" t="s">
        <v>43</v>
      </c>
      <c r="H179" s="364" t="s">
        <v>40</v>
      </c>
      <c r="I179" s="374" t="s">
        <v>1015</v>
      </c>
      <c r="J179" s="364" t="s">
        <v>249</v>
      </c>
      <c r="K179" s="364">
        <v>5</v>
      </c>
      <c r="L179" s="364">
        <v>2</v>
      </c>
      <c r="M179" s="364">
        <v>0</v>
      </c>
      <c r="N179" s="364" t="s">
        <v>47</v>
      </c>
      <c r="O179" s="364">
        <v>0</v>
      </c>
      <c r="P179" s="364">
        <v>0</v>
      </c>
      <c r="Q179" s="305" t="s">
        <v>83</v>
      </c>
      <c r="R179" s="305">
        <v>2</v>
      </c>
      <c r="S179" s="364" t="s">
        <v>47</v>
      </c>
      <c r="T179" s="364">
        <v>0</v>
      </c>
      <c r="U179" s="305"/>
    </row>
    <row r="180" spans="1:21" ht="39.950000000000003" customHeight="1">
      <c r="A180" s="451"/>
      <c r="B180" s="441"/>
      <c r="C180" s="390"/>
      <c r="D180" s="369"/>
      <c r="E180" s="365"/>
      <c r="F180" s="365"/>
      <c r="G180" s="365"/>
      <c r="H180" s="365"/>
      <c r="I180" s="375"/>
      <c r="J180" s="365"/>
      <c r="K180" s="365"/>
      <c r="L180" s="365"/>
      <c r="M180" s="365"/>
      <c r="N180" s="365"/>
      <c r="O180" s="365"/>
      <c r="P180" s="365"/>
      <c r="Q180" s="305" t="s">
        <v>39</v>
      </c>
      <c r="R180" s="305">
        <v>1</v>
      </c>
      <c r="S180" s="365"/>
      <c r="T180" s="365"/>
      <c r="U180" s="305"/>
    </row>
    <row r="181" spans="1:21" ht="39.950000000000003" customHeight="1">
      <c r="A181" s="451"/>
      <c r="B181" s="441"/>
      <c r="C181" s="390"/>
      <c r="D181" s="369"/>
      <c r="E181" s="365"/>
      <c r="F181" s="365"/>
      <c r="G181" s="365"/>
      <c r="H181" s="366"/>
      <c r="I181" s="376"/>
      <c r="J181" s="365"/>
      <c r="K181" s="366"/>
      <c r="L181" s="366"/>
      <c r="M181" s="365"/>
      <c r="N181" s="365"/>
      <c r="O181" s="365"/>
      <c r="P181" s="365"/>
      <c r="Q181" s="305" t="s">
        <v>42</v>
      </c>
      <c r="R181" s="305">
        <v>1</v>
      </c>
      <c r="S181" s="365"/>
      <c r="T181" s="365"/>
      <c r="U181" s="305"/>
    </row>
    <row r="182" spans="1:21" ht="39.950000000000003" customHeight="1">
      <c r="A182" s="451"/>
      <c r="B182" s="441"/>
      <c r="C182" s="390"/>
      <c r="D182" s="369"/>
      <c r="E182" s="366"/>
      <c r="F182" s="366"/>
      <c r="G182" s="365"/>
      <c r="H182" s="294" t="s">
        <v>65</v>
      </c>
      <c r="I182" s="310" t="s">
        <v>478</v>
      </c>
      <c r="J182" s="365"/>
      <c r="K182" s="305" t="s">
        <v>43</v>
      </c>
      <c r="L182" s="305" t="s">
        <v>43</v>
      </c>
      <c r="M182" s="365"/>
      <c r="N182" s="365"/>
      <c r="O182" s="365"/>
      <c r="P182" s="365"/>
      <c r="Q182" s="305" t="s">
        <v>39</v>
      </c>
      <c r="R182" s="305" t="s">
        <v>43</v>
      </c>
      <c r="S182" s="365"/>
      <c r="T182" s="365"/>
      <c r="U182" s="305" t="s">
        <v>479</v>
      </c>
    </row>
    <row r="183" spans="1:21" ht="39.950000000000003" customHeight="1">
      <c r="A183" s="451"/>
      <c r="B183" s="441"/>
      <c r="C183" s="390"/>
      <c r="D183" s="369"/>
      <c r="E183" s="364" t="s">
        <v>130</v>
      </c>
      <c r="F183" s="364">
        <v>8</v>
      </c>
      <c r="G183" s="365"/>
      <c r="H183" s="364" t="s">
        <v>40</v>
      </c>
      <c r="I183" s="374" t="s">
        <v>1015</v>
      </c>
      <c r="J183" s="365"/>
      <c r="K183" s="364">
        <v>8</v>
      </c>
      <c r="L183" s="364" t="s">
        <v>43</v>
      </c>
      <c r="M183" s="365"/>
      <c r="N183" s="365"/>
      <c r="O183" s="365"/>
      <c r="P183" s="365"/>
      <c r="Q183" s="305" t="s">
        <v>83</v>
      </c>
      <c r="R183" s="364" t="s">
        <v>43</v>
      </c>
      <c r="S183" s="365"/>
      <c r="T183" s="365"/>
      <c r="U183" s="305"/>
    </row>
    <row r="184" spans="1:21" ht="39.950000000000003" customHeight="1">
      <c r="A184" s="451"/>
      <c r="B184" s="441"/>
      <c r="C184" s="390"/>
      <c r="D184" s="369"/>
      <c r="E184" s="365"/>
      <c r="F184" s="365"/>
      <c r="G184" s="365"/>
      <c r="H184" s="365"/>
      <c r="I184" s="375"/>
      <c r="J184" s="365"/>
      <c r="K184" s="365"/>
      <c r="L184" s="365"/>
      <c r="M184" s="365"/>
      <c r="N184" s="365"/>
      <c r="O184" s="365"/>
      <c r="P184" s="365"/>
      <c r="Q184" s="305" t="s">
        <v>39</v>
      </c>
      <c r="R184" s="365"/>
      <c r="S184" s="365"/>
      <c r="T184" s="365"/>
      <c r="U184" s="305"/>
    </row>
    <row r="185" spans="1:21" ht="39.950000000000003" customHeight="1">
      <c r="A185" s="451"/>
      <c r="B185" s="441"/>
      <c r="C185" s="390"/>
      <c r="D185" s="369"/>
      <c r="E185" s="365"/>
      <c r="F185" s="365"/>
      <c r="G185" s="365"/>
      <c r="H185" s="366"/>
      <c r="I185" s="376"/>
      <c r="J185" s="365"/>
      <c r="K185" s="366"/>
      <c r="L185" s="366"/>
      <c r="M185" s="365"/>
      <c r="N185" s="365"/>
      <c r="O185" s="365"/>
      <c r="P185" s="365"/>
      <c r="Q185" s="305" t="s">
        <v>42</v>
      </c>
      <c r="R185" s="366"/>
      <c r="S185" s="365"/>
      <c r="T185" s="365"/>
      <c r="U185" s="305"/>
    </row>
    <row r="186" spans="1:21" ht="39.950000000000003" customHeight="1">
      <c r="A186" s="451"/>
      <c r="B186" s="441"/>
      <c r="C186" s="390"/>
      <c r="D186" s="369"/>
      <c r="E186" s="366"/>
      <c r="F186" s="366"/>
      <c r="G186" s="365"/>
      <c r="H186" s="294" t="s">
        <v>65</v>
      </c>
      <c r="I186" s="310" t="s">
        <v>478</v>
      </c>
      <c r="J186" s="365"/>
      <c r="K186" s="305" t="s">
        <v>43</v>
      </c>
      <c r="L186" s="305" t="s">
        <v>43</v>
      </c>
      <c r="M186" s="365"/>
      <c r="N186" s="365"/>
      <c r="O186" s="365"/>
      <c r="P186" s="365"/>
      <c r="Q186" s="305" t="s">
        <v>39</v>
      </c>
      <c r="R186" s="305" t="s">
        <v>43</v>
      </c>
      <c r="S186" s="365"/>
      <c r="T186" s="365"/>
      <c r="U186" s="305" t="s">
        <v>479</v>
      </c>
    </row>
    <row r="187" spans="1:21" ht="39.950000000000003" customHeight="1">
      <c r="A187" s="451"/>
      <c r="B187" s="441"/>
      <c r="C187" s="390"/>
      <c r="D187" s="369"/>
      <c r="E187" s="364" t="s">
        <v>131</v>
      </c>
      <c r="F187" s="364">
        <v>10</v>
      </c>
      <c r="G187" s="365"/>
      <c r="H187" s="364" t="s">
        <v>40</v>
      </c>
      <c r="I187" s="374" t="s">
        <v>1015</v>
      </c>
      <c r="J187" s="365"/>
      <c r="K187" s="364">
        <v>10</v>
      </c>
      <c r="L187" s="364" t="s">
        <v>43</v>
      </c>
      <c r="M187" s="365"/>
      <c r="N187" s="365"/>
      <c r="O187" s="365"/>
      <c r="P187" s="365"/>
      <c r="Q187" s="305" t="s">
        <v>83</v>
      </c>
      <c r="R187" s="364" t="s">
        <v>43</v>
      </c>
      <c r="S187" s="365"/>
      <c r="T187" s="365"/>
      <c r="U187" s="305"/>
    </row>
    <row r="188" spans="1:21" ht="39.950000000000003" customHeight="1">
      <c r="A188" s="451"/>
      <c r="B188" s="441"/>
      <c r="C188" s="390"/>
      <c r="D188" s="369"/>
      <c r="E188" s="365"/>
      <c r="F188" s="365"/>
      <c r="G188" s="365"/>
      <c r="H188" s="365"/>
      <c r="I188" s="375"/>
      <c r="J188" s="365"/>
      <c r="K188" s="365"/>
      <c r="L188" s="365"/>
      <c r="M188" s="365"/>
      <c r="N188" s="365"/>
      <c r="O188" s="365"/>
      <c r="P188" s="365"/>
      <c r="Q188" s="305" t="s">
        <v>39</v>
      </c>
      <c r="R188" s="365"/>
      <c r="S188" s="365"/>
      <c r="T188" s="365"/>
      <c r="U188" s="305"/>
    </row>
    <row r="189" spans="1:21" ht="39.950000000000003" customHeight="1">
      <c r="A189" s="451"/>
      <c r="B189" s="441"/>
      <c r="C189" s="390"/>
      <c r="D189" s="369"/>
      <c r="E189" s="365"/>
      <c r="F189" s="365"/>
      <c r="G189" s="365"/>
      <c r="H189" s="366"/>
      <c r="I189" s="376"/>
      <c r="J189" s="365"/>
      <c r="K189" s="366"/>
      <c r="L189" s="366"/>
      <c r="M189" s="365"/>
      <c r="N189" s="365"/>
      <c r="O189" s="365"/>
      <c r="P189" s="365"/>
      <c r="Q189" s="305" t="s">
        <v>42</v>
      </c>
      <c r="R189" s="366"/>
      <c r="S189" s="365"/>
      <c r="T189" s="365"/>
      <c r="U189" s="305"/>
    </row>
    <row r="190" spans="1:21" ht="39.950000000000003" customHeight="1">
      <c r="A190" s="451"/>
      <c r="B190" s="441"/>
      <c r="C190" s="390"/>
      <c r="D190" s="369"/>
      <c r="E190" s="366"/>
      <c r="F190" s="366"/>
      <c r="G190" s="365"/>
      <c r="H190" s="294" t="s">
        <v>65</v>
      </c>
      <c r="I190" s="310" t="s">
        <v>478</v>
      </c>
      <c r="J190" s="365"/>
      <c r="K190" s="305" t="s">
        <v>43</v>
      </c>
      <c r="L190" s="305" t="s">
        <v>43</v>
      </c>
      <c r="M190" s="365"/>
      <c r="N190" s="365"/>
      <c r="O190" s="365"/>
      <c r="P190" s="365"/>
      <c r="Q190" s="305" t="s">
        <v>39</v>
      </c>
      <c r="R190" s="305" t="s">
        <v>43</v>
      </c>
      <c r="S190" s="365"/>
      <c r="T190" s="365"/>
      <c r="U190" s="305" t="s">
        <v>479</v>
      </c>
    </row>
    <row r="191" spans="1:21" ht="39.950000000000003" customHeight="1">
      <c r="A191" s="451"/>
      <c r="B191" s="441"/>
      <c r="C191" s="390"/>
      <c r="D191" s="369"/>
      <c r="E191" s="364" t="s">
        <v>133</v>
      </c>
      <c r="F191" s="364">
        <v>17</v>
      </c>
      <c r="G191" s="365"/>
      <c r="H191" s="364" t="s">
        <v>40</v>
      </c>
      <c r="I191" s="374" t="s">
        <v>1015</v>
      </c>
      <c r="J191" s="365"/>
      <c r="K191" s="364">
        <v>17</v>
      </c>
      <c r="L191" s="364" t="s">
        <v>43</v>
      </c>
      <c r="M191" s="365"/>
      <c r="N191" s="365"/>
      <c r="O191" s="365"/>
      <c r="P191" s="365"/>
      <c r="Q191" s="305" t="s">
        <v>83</v>
      </c>
      <c r="R191" s="364" t="s">
        <v>43</v>
      </c>
      <c r="S191" s="365"/>
      <c r="T191" s="365"/>
      <c r="U191" s="305"/>
    </row>
    <row r="192" spans="1:21" ht="39.950000000000003" customHeight="1">
      <c r="A192" s="451"/>
      <c r="B192" s="441"/>
      <c r="C192" s="390"/>
      <c r="D192" s="369"/>
      <c r="E192" s="365"/>
      <c r="F192" s="365"/>
      <c r="G192" s="365"/>
      <c r="H192" s="365"/>
      <c r="I192" s="375"/>
      <c r="J192" s="365"/>
      <c r="K192" s="365"/>
      <c r="L192" s="365"/>
      <c r="M192" s="365"/>
      <c r="N192" s="365"/>
      <c r="O192" s="365"/>
      <c r="P192" s="365"/>
      <c r="Q192" s="305" t="s">
        <v>39</v>
      </c>
      <c r="R192" s="365"/>
      <c r="S192" s="365"/>
      <c r="T192" s="365"/>
      <c r="U192" s="305"/>
    </row>
    <row r="193" spans="1:21" ht="39.950000000000003" customHeight="1">
      <c r="A193" s="451"/>
      <c r="B193" s="441"/>
      <c r="C193" s="390"/>
      <c r="D193" s="369"/>
      <c r="E193" s="365"/>
      <c r="F193" s="365"/>
      <c r="G193" s="365"/>
      <c r="H193" s="366"/>
      <c r="I193" s="376"/>
      <c r="J193" s="365"/>
      <c r="K193" s="366"/>
      <c r="L193" s="366"/>
      <c r="M193" s="365"/>
      <c r="N193" s="365"/>
      <c r="O193" s="365"/>
      <c r="P193" s="365"/>
      <c r="Q193" s="305" t="s">
        <v>42</v>
      </c>
      <c r="R193" s="366"/>
      <c r="S193" s="365"/>
      <c r="T193" s="365"/>
      <c r="U193" s="305"/>
    </row>
    <row r="194" spans="1:21" ht="39.950000000000003" customHeight="1">
      <c r="A194" s="451"/>
      <c r="B194" s="441"/>
      <c r="C194" s="390"/>
      <c r="D194" s="368"/>
      <c r="E194" s="366"/>
      <c r="F194" s="366"/>
      <c r="G194" s="366"/>
      <c r="H194" s="294" t="s">
        <v>65</v>
      </c>
      <c r="I194" s="310" t="s">
        <v>478</v>
      </c>
      <c r="J194" s="366"/>
      <c r="K194" s="305" t="s">
        <v>43</v>
      </c>
      <c r="L194" s="305" t="s">
        <v>43</v>
      </c>
      <c r="M194" s="366"/>
      <c r="N194" s="366"/>
      <c r="O194" s="366"/>
      <c r="P194" s="366"/>
      <c r="Q194" s="305" t="s">
        <v>39</v>
      </c>
      <c r="R194" s="305" t="s">
        <v>43</v>
      </c>
      <c r="S194" s="366"/>
      <c r="T194" s="366"/>
      <c r="U194" s="305" t="s">
        <v>479</v>
      </c>
    </row>
    <row r="195" spans="1:21" ht="69.599999999999994" customHeight="1">
      <c r="A195" s="451"/>
      <c r="B195" s="441"/>
      <c r="C195" s="390"/>
      <c r="D195" s="367" t="s">
        <v>108</v>
      </c>
      <c r="E195" s="305" t="s">
        <v>625</v>
      </c>
      <c r="F195" s="305">
        <v>5</v>
      </c>
      <c r="G195" s="364" t="s">
        <v>43</v>
      </c>
      <c r="H195" s="364" t="s">
        <v>40</v>
      </c>
      <c r="I195" s="374" t="s">
        <v>220</v>
      </c>
      <c r="J195" s="364" t="s">
        <v>345</v>
      </c>
      <c r="K195" s="305">
        <v>5</v>
      </c>
      <c r="L195" s="364" t="s">
        <v>47</v>
      </c>
      <c r="M195" s="364">
        <v>0</v>
      </c>
      <c r="N195" s="364" t="s">
        <v>47</v>
      </c>
      <c r="O195" s="364">
        <v>0</v>
      </c>
      <c r="P195" s="364">
        <v>0</v>
      </c>
      <c r="Q195" s="364" t="s">
        <v>47</v>
      </c>
      <c r="R195" s="364">
        <v>0</v>
      </c>
      <c r="S195" s="364" t="s">
        <v>47</v>
      </c>
      <c r="T195" s="364">
        <v>0</v>
      </c>
      <c r="U195" s="305"/>
    </row>
    <row r="196" spans="1:21" ht="41.45" customHeight="1">
      <c r="A196" s="451"/>
      <c r="B196" s="441"/>
      <c r="C196" s="390"/>
      <c r="D196" s="368"/>
      <c r="E196" s="305" t="s">
        <v>1016</v>
      </c>
      <c r="F196" s="305">
        <v>3</v>
      </c>
      <c r="G196" s="366"/>
      <c r="H196" s="366"/>
      <c r="I196" s="376"/>
      <c r="J196" s="366"/>
      <c r="K196" s="305">
        <v>3</v>
      </c>
      <c r="L196" s="366"/>
      <c r="M196" s="366"/>
      <c r="N196" s="366"/>
      <c r="O196" s="366"/>
      <c r="P196" s="366"/>
      <c r="Q196" s="366"/>
      <c r="R196" s="366"/>
      <c r="S196" s="366"/>
      <c r="T196" s="366"/>
      <c r="U196" s="305"/>
    </row>
    <row r="197" spans="1:21" ht="41.45" customHeight="1">
      <c r="A197" s="451"/>
      <c r="B197" s="441"/>
      <c r="C197" s="390"/>
      <c r="D197" s="367" t="s">
        <v>109</v>
      </c>
      <c r="E197" s="364" t="s">
        <v>129</v>
      </c>
      <c r="F197" s="364">
        <v>13</v>
      </c>
      <c r="G197" s="364" t="s">
        <v>43</v>
      </c>
      <c r="H197" s="364" t="s">
        <v>40</v>
      </c>
      <c r="I197" s="374" t="s">
        <v>355</v>
      </c>
      <c r="J197" s="364" t="s">
        <v>349</v>
      </c>
      <c r="K197" s="364">
        <v>40</v>
      </c>
      <c r="L197" s="364">
        <v>10</v>
      </c>
      <c r="M197" s="364">
        <v>0</v>
      </c>
      <c r="N197" s="364" t="s">
        <v>47</v>
      </c>
      <c r="O197" s="364">
        <v>0</v>
      </c>
      <c r="P197" s="364">
        <v>0</v>
      </c>
      <c r="Q197" s="370" t="s">
        <v>83</v>
      </c>
      <c r="R197" s="370">
        <v>10</v>
      </c>
      <c r="S197" s="364" t="s">
        <v>47</v>
      </c>
      <c r="T197" s="364">
        <v>0</v>
      </c>
      <c r="U197" s="364" t="s">
        <v>353</v>
      </c>
    </row>
    <row r="198" spans="1:21" ht="39.6" customHeight="1">
      <c r="A198" s="451"/>
      <c r="B198" s="441"/>
      <c r="C198" s="390"/>
      <c r="D198" s="369"/>
      <c r="E198" s="366"/>
      <c r="F198" s="366"/>
      <c r="G198" s="365"/>
      <c r="H198" s="365"/>
      <c r="I198" s="375"/>
      <c r="J198" s="365"/>
      <c r="K198" s="365"/>
      <c r="L198" s="365"/>
      <c r="M198" s="365"/>
      <c r="N198" s="365"/>
      <c r="O198" s="365"/>
      <c r="P198" s="365"/>
      <c r="Q198" s="370"/>
      <c r="R198" s="370"/>
      <c r="S198" s="365"/>
      <c r="T198" s="365"/>
      <c r="U198" s="365"/>
    </row>
    <row r="199" spans="1:21" ht="39.6" customHeight="1">
      <c r="A199" s="451"/>
      <c r="B199" s="441"/>
      <c r="C199" s="390"/>
      <c r="D199" s="369"/>
      <c r="E199" s="305" t="s">
        <v>130</v>
      </c>
      <c r="F199" s="305">
        <v>4</v>
      </c>
      <c r="G199" s="365"/>
      <c r="H199" s="365"/>
      <c r="I199" s="375"/>
      <c r="J199" s="365"/>
      <c r="K199" s="365"/>
      <c r="L199" s="365"/>
      <c r="M199" s="365"/>
      <c r="N199" s="365"/>
      <c r="O199" s="365"/>
      <c r="P199" s="365"/>
      <c r="Q199" s="370"/>
      <c r="R199" s="370"/>
      <c r="S199" s="365"/>
      <c r="T199" s="365"/>
      <c r="U199" s="365"/>
    </row>
    <row r="200" spans="1:21" ht="39.6" customHeight="1">
      <c r="A200" s="451"/>
      <c r="B200" s="441"/>
      <c r="C200" s="390"/>
      <c r="D200" s="369"/>
      <c r="E200" s="305" t="s">
        <v>131</v>
      </c>
      <c r="F200" s="305">
        <v>4</v>
      </c>
      <c r="G200" s="365"/>
      <c r="H200" s="365"/>
      <c r="I200" s="375"/>
      <c r="J200" s="365"/>
      <c r="K200" s="365"/>
      <c r="L200" s="365"/>
      <c r="M200" s="365"/>
      <c r="N200" s="365"/>
      <c r="O200" s="365"/>
      <c r="P200" s="365"/>
      <c r="Q200" s="364" t="s">
        <v>42</v>
      </c>
      <c r="R200" s="364" t="s">
        <v>43</v>
      </c>
      <c r="S200" s="365"/>
      <c r="T200" s="365"/>
      <c r="U200" s="365"/>
    </row>
    <row r="201" spans="1:21" ht="39.950000000000003" customHeight="1">
      <c r="A201" s="451"/>
      <c r="B201" s="441"/>
      <c r="C201" s="390"/>
      <c r="D201" s="368"/>
      <c r="E201" s="305" t="s">
        <v>133</v>
      </c>
      <c r="F201" s="305">
        <v>3</v>
      </c>
      <c r="G201" s="366"/>
      <c r="H201" s="366"/>
      <c r="I201" s="376"/>
      <c r="J201" s="366"/>
      <c r="K201" s="366"/>
      <c r="L201" s="366"/>
      <c r="M201" s="366"/>
      <c r="N201" s="366"/>
      <c r="O201" s="366"/>
      <c r="P201" s="366"/>
      <c r="Q201" s="366"/>
      <c r="R201" s="366"/>
      <c r="S201" s="366"/>
      <c r="T201" s="366"/>
      <c r="U201" s="366"/>
    </row>
    <row r="202" spans="1:21" ht="34.9" customHeight="1">
      <c r="A202" s="451"/>
      <c r="B202" s="441"/>
      <c r="C202" s="390"/>
      <c r="D202" s="367" t="s">
        <v>110</v>
      </c>
      <c r="E202" s="305" t="s">
        <v>129</v>
      </c>
      <c r="F202" s="305">
        <v>12</v>
      </c>
      <c r="G202" s="364" t="s">
        <v>43</v>
      </c>
      <c r="H202" s="364" t="s">
        <v>40</v>
      </c>
      <c r="I202" s="310" t="s">
        <v>382</v>
      </c>
      <c r="J202" s="364" t="s">
        <v>201</v>
      </c>
      <c r="K202" s="305">
        <v>12</v>
      </c>
      <c r="L202" s="364">
        <v>0</v>
      </c>
      <c r="M202" s="364">
        <v>0</v>
      </c>
      <c r="N202" s="364" t="s">
        <v>47</v>
      </c>
      <c r="O202" s="364">
        <v>0</v>
      </c>
      <c r="P202" s="364">
        <v>0</v>
      </c>
      <c r="Q202" s="364" t="s">
        <v>47</v>
      </c>
      <c r="R202" s="364">
        <v>0</v>
      </c>
      <c r="S202" s="364" t="s">
        <v>47</v>
      </c>
      <c r="T202" s="364">
        <v>0</v>
      </c>
      <c r="U202" s="305"/>
    </row>
    <row r="203" spans="1:21" ht="39.950000000000003" customHeight="1">
      <c r="A203" s="451"/>
      <c r="B203" s="441"/>
      <c r="C203" s="390"/>
      <c r="D203" s="369"/>
      <c r="E203" s="305" t="s">
        <v>130</v>
      </c>
      <c r="F203" s="305">
        <v>2</v>
      </c>
      <c r="G203" s="365"/>
      <c r="H203" s="365"/>
      <c r="I203" s="310" t="s">
        <v>370</v>
      </c>
      <c r="J203" s="365"/>
      <c r="K203" s="305">
        <v>2</v>
      </c>
      <c r="L203" s="365"/>
      <c r="M203" s="365"/>
      <c r="N203" s="365"/>
      <c r="O203" s="365"/>
      <c r="P203" s="365"/>
      <c r="Q203" s="365"/>
      <c r="R203" s="365"/>
      <c r="S203" s="365"/>
      <c r="T203" s="365"/>
      <c r="U203" s="305"/>
    </row>
    <row r="204" spans="1:21" ht="39.950000000000003" customHeight="1">
      <c r="A204" s="451"/>
      <c r="B204" s="441"/>
      <c r="C204" s="390"/>
      <c r="D204" s="368"/>
      <c r="E204" s="305" t="s">
        <v>133</v>
      </c>
      <c r="F204" s="305">
        <v>18</v>
      </c>
      <c r="G204" s="366"/>
      <c r="H204" s="366"/>
      <c r="I204" s="310" t="s">
        <v>1015</v>
      </c>
      <c r="J204" s="366"/>
      <c r="K204" s="305">
        <v>18</v>
      </c>
      <c r="L204" s="366"/>
      <c r="M204" s="366"/>
      <c r="N204" s="366"/>
      <c r="O204" s="366"/>
      <c r="P204" s="366"/>
      <c r="Q204" s="366"/>
      <c r="R204" s="366"/>
      <c r="S204" s="366"/>
      <c r="T204" s="366"/>
      <c r="U204" s="305"/>
    </row>
    <row r="205" spans="1:21" ht="39.950000000000003" customHeight="1">
      <c r="A205" s="451"/>
      <c r="B205" s="441"/>
      <c r="C205" s="390"/>
      <c r="D205" s="312" t="s">
        <v>112</v>
      </c>
      <c r="E205" s="305" t="s">
        <v>127</v>
      </c>
      <c r="F205" s="305">
        <v>3</v>
      </c>
      <c r="G205" s="305" t="s">
        <v>43</v>
      </c>
      <c r="H205" s="294" t="s">
        <v>40</v>
      </c>
      <c r="I205" s="310" t="s">
        <v>263</v>
      </c>
      <c r="J205" s="305" t="s">
        <v>249</v>
      </c>
      <c r="K205" s="305">
        <v>3</v>
      </c>
      <c r="L205" s="305">
        <v>3</v>
      </c>
      <c r="M205" s="305">
        <v>0</v>
      </c>
      <c r="N205" s="305" t="s">
        <v>47</v>
      </c>
      <c r="O205" s="305">
        <v>0</v>
      </c>
      <c r="P205" s="305">
        <v>0</v>
      </c>
      <c r="Q205" s="305" t="s">
        <v>83</v>
      </c>
      <c r="R205" s="305">
        <v>3</v>
      </c>
      <c r="S205" s="305" t="s">
        <v>47</v>
      </c>
      <c r="T205" s="305">
        <v>0</v>
      </c>
      <c r="U205" s="305"/>
    </row>
    <row r="206" spans="1:21" ht="39.950000000000003" customHeight="1">
      <c r="A206" s="451"/>
      <c r="B206" s="441"/>
      <c r="C206" s="390"/>
      <c r="D206" s="312" t="s">
        <v>113</v>
      </c>
      <c r="E206" s="305" t="s">
        <v>127</v>
      </c>
      <c r="F206" s="305">
        <v>1</v>
      </c>
      <c r="G206" s="305" t="s">
        <v>43</v>
      </c>
      <c r="H206" s="294" t="s">
        <v>40</v>
      </c>
      <c r="I206" s="310" t="s">
        <v>263</v>
      </c>
      <c r="J206" s="305" t="s">
        <v>395</v>
      </c>
      <c r="K206" s="305">
        <v>1</v>
      </c>
      <c r="L206" s="305" t="s">
        <v>47</v>
      </c>
      <c r="M206" s="305">
        <v>0</v>
      </c>
      <c r="N206" s="305" t="s">
        <v>47</v>
      </c>
      <c r="O206" s="305">
        <v>0</v>
      </c>
      <c r="P206" s="305">
        <v>0</v>
      </c>
      <c r="Q206" s="305" t="s">
        <v>47</v>
      </c>
      <c r="R206" s="305">
        <v>0</v>
      </c>
      <c r="S206" s="305" t="s">
        <v>47</v>
      </c>
      <c r="T206" s="305">
        <v>0</v>
      </c>
      <c r="U206" s="305"/>
    </row>
    <row r="207" spans="1:21" ht="39.950000000000003" customHeight="1">
      <c r="A207" s="451"/>
      <c r="B207" s="441"/>
      <c r="C207" s="390"/>
      <c r="D207" s="312" t="s">
        <v>114</v>
      </c>
      <c r="E207" s="305" t="s">
        <v>129</v>
      </c>
      <c r="F207" s="305">
        <v>25</v>
      </c>
      <c r="G207" s="305" t="s">
        <v>47</v>
      </c>
      <c r="H207" s="305" t="s">
        <v>40</v>
      </c>
      <c r="I207" s="310" t="s">
        <v>1017</v>
      </c>
      <c r="J207" s="305" t="s">
        <v>410</v>
      </c>
      <c r="K207" s="305">
        <v>100</v>
      </c>
      <c r="L207" s="305">
        <v>50</v>
      </c>
      <c r="M207" s="305" t="s">
        <v>47</v>
      </c>
      <c r="N207" s="305" t="s">
        <v>47</v>
      </c>
      <c r="O207" s="305">
        <v>25</v>
      </c>
      <c r="P207" s="305" t="s">
        <v>47</v>
      </c>
      <c r="Q207" s="305" t="s">
        <v>42</v>
      </c>
      <c r="R207" s="305">
        <v>50</v>
      </c>
      <c r="S207" s="305" t="s">
        <v>47</v>
      </c>
      <c r="T207" s="305">
        <v>0</v>
      </c>
      <c r="U207" s="310"/>
    </row>
    <row r="208" spans="1:21" ht="39.950000000000003" customHeight="1">
      <c r="A208" s="451"/>
      <c r="B208" s="441"/>
      <c r="C208" s="390"/>
      <c r="D208" s="367" t="s">
        <v>115</v>
      </c>
      <c r="E208" s="364" t="s">
        <v>127</v>
      </c>
      <c r="F208" s="364">
        <v>8</v>
      </c>
      <c r="G208" s="364" t="s">
        <v>47</v>
      </c>
      <c r="H208" s="364" t="s">
        <v>40</v>
      </c>
      <c r="I208" s="374" t="s">
        <v>220</v>
      </c>
      <c r="J208" s="364" t="s">
        <v>423</v>
      </c>
      <c r="K208" s="364">
        <v>8</v>
      </c>
      <c r="L208" s="364">
        <v>8</v>
      </c>
      <c r="M208" s="364" t="s">
        <v>43</v>
      </c>
      <c r="N208" s="364" t="s">
        <v>47</v>
      </c>
      <c r="O208" s="364">
        <v>0</v>
      </c>
      <c r="P208" s="364">
        <v>0</v>
      </c>
      <c r="Q208" s="305" t="s">
        <v>83</v>
      </c>
      <c r="R208" s="305">
        <v>8</v>
      </c>
      <c r="S208" s="364" t="s">
        <v>47</v>
      </c>
      <c r="T208" s="364">
        <v>0</v>
      </c>
      <c r="U208" s="305"/>
    </row>
    <row r="209" spans="1:1024" ht="40.15" customHeight="1">
      <c r="A209" s="451"/>
      <c r="B209" s="441"/>
      <c r="C209" s="390"/>
      <c r="D209" s="369"/>
      <c r="E209" s="366"/>
      <c r="F209" s="366"/>
      <c r="G209" s="365"/>
      <c r="H209" s="365"/>
      <c r="I209" s="375"/>
      <c r="J209" s="365"/>
      <c r="K209" s="366"/>
      <c r="L209" s="366"/>
      <c r="M209" s="366"/>
      <c r="N209" s="365"/>
      <c r="O209" s="365"/>
      <c r="P209" s="365"/>
      <c r="Q209" s="305" t="s">
        <v>87</v>
      </c>
      <c r="R209" s="305">
        <v>8</v>
      </c>
      <c r="S209" s="365"/>
      <c r="T209" s="365"/>
      <c r="U209" s="305"/>
    </row>
    <row r="210" spans="1:1024" ht="40.15" customHeight="1">
      <c r="A210" s="451"/>
      <c r="B210" s="441"/>
      <c r="C210" s="390"/>
      <c r="D210" s="369"/>
      <c r="E210" s="305" t="s">
        <v>129</v>
      </c>
      <c r="F210" s="305">
        <v>2</v>
      </c>
      <c r="G210" s="365"/>
      <c r="H210" s="365"/>
      <c r="I210" s="375"/>
      <c r="J210" s="365"/>
      <c r="K210" s="305">
        <v>2</v>
      </c>
      <c r="L210" s="364" t="s">
        <v>47</v>
      </c>
      <c r="M210" s="364">
        <v>0</v>
      </c>
      <c r="N210" s="365"/>
      <c r="O210" s="365"/>
      <c r="P210" s="365"/>
      <c r="Q210" s="364" t="s">
        <v>47</v>
      </c>
      <c r="R210" s="364" t="s">
        <v>47</v>
      </c>
      <c r="S210" s="365"/>
      <c r="T210" s="365"/>
      <c r="U210" s="305"/>
    </row>
    <row r="211" spans="1:1024" ht="40.15" customHeight="1">
      <c r="A211" s="451"/>
      <c r="B211" s="441"/>
      <c r="C211" s="390"/>
      <c r="D211" s="368"/>
      <c r="E211" s="305" t="s">
        <v>133</v>
      </c>
      <c r="F211" s="305">
        <v>2</v>
      </c>
      <c r="G211" s="366"/>
      <c r="H211" s="366"/>
      <c r="I211" s="376"/>
      <c r="J211" s="366"/>
      <c r="K211" s="305">
        <v>2</v>
      </c>
      <c r="L211" s="366"/>
      <c r="M211" s="366"/>
      <c r="N211" s="366"/>
      <c r="O211" s="366"/>
      <c r="P211" s="366"/>
      <c r="Q211" s="366"/>
      <c r="R211" s="366"/>
      <c r="S211" s="366"/>
      <c r="T211" s="366"/>
      <c r="U211" s="305"/>
    </row>
    <row r="212" spans="1:1024" ht="34.9" customHeight="1">
      <c r="A212" s="451"/>
      <c r="B212" s="441"/>
      <c r="C212" s="390"/>
      <c r="D212" s="367" t="s">
        <v>116</v>
      </c>
      <c r="E212" s="305" t="s">
        <v>127</v>
      </c>
      <c r="F212" s="305">
        <v>10</v>
      </c>
      <c r="G212" s="364" t="s">
        <v>47</v>
      </c>
      <c r="H212" s="364" t="s">
        <v>40</v>
      </c>
      <c r="I212" s="374" t="s">
        <v>220</v>
      </c>
      <c r="J212" s="364" t="s">
        <v>413</v>
      </c>
      <c r="K212" s="364">
        <v>15</v>
      </c>
      <c r="L212" s="364">
        <v>10</v>
      </c>
      <c r="M212" s="364" t="s">
        <v>43</v>
      </c>
      <c r="N212" s="364" t="s">
        <v>47</v>
      </c>
      <c r="O212" s="364">
        <v>0</v>
      </c>
      <c r="P212" s="364">
        <v>0</v>
      </c>
      <c r="Q212" s="364" t="s">
        <v>42</v>
      </c>
      <c r="R212" s="364">
        <v>10</v>
      </c>
      <c r="S212" s="364" t="s">
        <v>47</v>
      </c>
      <c r="T212" s="364">
        <v>0</v>
      </c>
      <c r="U212" s="305"/>
    </row>
    <row r="213" spans="1:1024" s="104" customFormat="1" ht="48.75" customHeight="1">
      <c r="A213" s="451"/>
      <c r="B213" s="441"/>
      <c r="C213" s="390"/>
      <c r="D213" s="369"/>
      <c r="E213" s="305" t="s">
        <v>130</v>
      </c>
      <c r="F213" s="305">
        <v>3</v>
      </c>
      <c r="G213" s="365"/>
      <c r="H213" s="366"/>
      <c r="I213" s="375"/>
      <c r="J213" s="365"/>
      <c r="K213" s="365"/>
      <c r="L213" s="365"/>
      <c r="M213" s="365"/>
      <c r="N213" s="365"/>
      <c r="O213" s="365"/>
      <c r="P213" s="365"/>
      <c r="Q213" s="365"/>
      <c r="R213" s="365"/>
      <c r="S213" s="365"/>
      <c r="T213" s="365"/>
      <c r="U213" s="305"/>
      <c r="V213" s="223"/>
      <c r="W213" s="223"/>
      <c r="X213" s="223"/>
      <c r="Y213" s="223"/>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223"/>
      <c r="BE213" s="223"/>
      <c r="BF213" s="223"/>
      <c r="BG213" s="223"/>
      <c r="BH213" s="223"/>
      <c r="BI213" s="223"/>
      <c r="BJ213" s="223"/>
      <c r="BK213" s="223"/>
      <c r="BL213" s="223"/>
      <c r="BM213" s="223"/>
      <c r="BN213" s="223"/>
      <c r="BO213" s="223"/>
      <c r="BP213" s="223"/>
      <c r="BQ213" s="223"/>
      <c r="BR213" s="223"/>
      <c r="BS213" s="223"/>
      <c r="BT213" s="223"/>
      <c r="BU213" s="223"/>
      <c r="BV213" s="223"/>
      <c r="BW213" s="223"/>
      <c r="BX213" s="223"/>
      <c r="BY213" s="223"/>
      <c r="BZ213" s="223"/>
      <c r="CA213" s="223"/>
      <c r="CB213" s="223"/>
      <c r="CC213" s="223"/>
      <c r="CD213" s="223"/>
      <c r="CE213" s="223"/>
      <c r="CF213" s="223"/>
      <c r="CG213" s="223"/>
      <c r="CH213" s="223"/>
      <c r="CI213" s="223"/>
      <c r="CJ213" s="223"/>
      <c r="CK213" s="223"/>
      <c r="CL213" s="223"/>
      <c r="CM213" s="223"/>
      <c r="CN213" s="223"/>
      <c r="CO213" s="223"/>
      <c r="CP213" s="223"/>
      <c r="CQ213" s="223"/>
      <c r="CR213" s="223"/>
      <c r="CS213" s="223"/>
      <c r="CT213" s="223"/>
      <c r="CU213" s="223"/>
      <c r="CV213" s="223"/>
      <c r="CW213" s="223"/>
      <c r="CX213" s="223"/>
      <c r="CY213" s="223"/>
      <c r="CZ213" s="223"/>
      <c r="DA213" s="223"/>
      <c r="DB213" s="223"/>
      <c r="DC213" s="223"/>
      <c r="DD213" s="223"/>
      <c r="DE213" s="223"/>
      <c r="DF213" s="223"/>
      <c r="DG213" s="223"/>
      <c r="DH213" s="223"/>
      <c r="DI213" s="223"/>
      <c r="DJ213" s="223"/>
      <c r="DK213" s="223"/>
      <c r="DL213" s="223"/>
      <c r="DM213" s="223"/>
      <c r="DN213" s="223"/>
      <c r="DO213" s="223"/>
      <c r="DP213" s="223"/>
      <c r="DQ213" s="223"/>
      <c r="DR213" s="223"/>
      <c r="DS213" s="223"/>
      <c r="DT213" s="223"/>
      <c r="DU213" s="223"/>
      <c r="DV213" s="223"/>
      <c r="DW213" s="223"/>
      <c r="DX213" s="223"/>
      <c r="DY213" s="223"/>
      <c r="DZ213" s="223"/>
      <c r="EA213" s="223"/>
      <c r="EB213" s="223"/>
      <c r="EC213" s="223"/>
      <c r="ED213" s="223"/>
      <c r="EE213" s="223"/>
      <c r="EF213" s="223"/>
      <c r="EG213" s="223"/>
      <c r="EH213" s="223"/>
      <c r="EI213" s="223"/>
      <c r="EJ213" s="223"/>
      <c r="EK213" s="223"/>
      <c r="EL213" s="223"/>
      <c r="EM213" s="223"/>
      <c r="EN213" s="223"/>
      <c r="EO213" s="223"/>
      <c r="EP213" s="223"/>
      <c r="EQ213" s="223"/>
      <c r="ER213" s="223"/>
      <c r="ES213" s="223"/>
      <c r="ET213" s="223"/>
      <c r="EU213" s="223"/>
      <c r="EV213" s="223"/>
      <c r="EW213" s="223"/>
      <c r="EX213" s="223"/>
      <c r="EY213" s="223"/>
      <c r="EZ213" s="223"/>
      <c r="FA213" s="223"/>
      <c r="FB213" s="223"/>
      <c r="FC213" s="223"/>
      <c r="FD213" s="223"/>
      <c r="FE213" s="223"/>
      <c r="FF213" s="223"/>
      <c r="FG213" s="223"/>
      <c r="FH213" s="223"/>
      <c r="FI213" s="223"/>
      <c r="FJ213" s="223"/>
      <c r="FK213" s="223"/>
      <c r="FL213" s="223"/>
      <c r="FM213" s="223"/>
      <c r="FN213" s="223"/>
      <c r="FO213" s="223"/>
      <c r="FP213" s="223"/>
      <c r="FQ213" s="223"/>
      <c r="FR213" s="223"/>
      <c r="FS213" s="223"/>
      <c r="FT213" s="223"/>
      <c r="FU213" s="223"/>
      <c r="FV213" s="223"/>
      <c r="FW213" s="223"/>
      <c r="FX213" s="223"/>
      <c r="FY213" s="223"/>
      <c r="FZ213" s="223"/>
      <c r="GA213" s="223"/>
      <c r="GB213" s="223"/>
      <c r="GC213" s="223"/>
      <c r="GD213" s="223"/>
      <c r="GE213" s="223"/>
      <c r="GF213" s="223"/>
      <c r="GG213" s="223"/>
      <c r="GH213" s="223"/>
      <c r="GI213" s="223"/>
      <c r="GJ213" s="223"/>
      <c r="GK213" s="223"/>
      <c r="GL213" s="223"/>
      <c r="GM213" s="223"/>
      <c r="GN213" s="223"/>
      <c r="GO213" s="223"/>
      <c r="GP213" s="223"/>
      <c r="GQ213" s="223"/>
      <c r="GR213" s="223"/>
      <c r="GS213" s="223"/>
      <c r="GT213" s="223"/>
      <c r="GU213" s="223"/>
      <c r="GV213" s="223"/>
      <c r="GW213" s="223"/>
      <c r="GX213" s="223"/>
      <c r="GY213" s="223"/>
      <c r="GZ213" s="223"/>
      <c r="HA213" s="223"/>
      <c r="HB213" s="223"/>
      <c r="HC213" s="223"/>
      <c r="HD213" s="223"/>
      <c r="HE213" s="223"/>
      <c r="HF213" s="223"/>
      <c r="HG213" s="223"/>
      <c r="HH213" s="223"/>
      <c r="HI213" s="223"/>
      <c r="HJ213" s="223"/>
      <c r="HK213" s="223"/>
      <c r="HL213" s="223"/>
      <c r="HM213" s="223"/>
      <c r="HN213" s="223"/>
      <c r="HO213" s="223"/>
      <c r="HP213" s="223"/>
      <c r="HQ213" s="223"/>
      <c r="HR213" s="223"/>
      <c r="HS213" s="223"/>
      <c r="HT213" s="223"/>
      <c r="HU213" s="223"/>
      <c r="HV213" s="223"/>
      <c r="HW213" s="223"/>
      <c r="HX213" s="223"/>
      <c r="HY213" s="223"/>
      <c r="HZ213" s="223"/>
      <c r="IA213" s="223"/>
      <c r="IB213" s="223"/>
      <c r="IC213" s="223"/>
      <c r="ID213" s="223"/>
      <c r="IE213" s="223"/>
      <c r="IF213" s="223"/>
      <c r="IG213" s="223"/>
      <c r="IH213" s="223"/>
      <c r="II213" s="223"/>
      <c r="IJ213" s="223"/>
      <c r="IK213" s="223"/>
      <c r="IL213" s="223"/>
      <c r="IM213" s="223"/>
      <c r="IN213" s="223"/>
      <c r="IO213" s="223"/>
      <c r="IP213" s="223"/>
      <c r="IQ213" s="223"/>
      <c r="IR213" s="223"/>
      <c r="IS213" s="223"/>
      <c r="IT213" s="223"/>
      <c r="IU213" s="223"/>
      <c r="IV213" s="223"/>
      <c r="IW213" s="223"/>
      <c r="IX213" s="223"/>
      <c r="IY213" s="223"/>
      <c r="IZ213" s="223"/>
      <c r="JA213" s="223"/>
      <c r="JB213" s="223"/>
      <c r="JC213" s="223"/>
      <c r="JD213" s="223"/>
      <c r="JE213" s="223"/>
      <c r="JF213" s="223"/>
      <c r="JG213" s="223"/>
      <c r="JH213" s="223"/>
      <c r="JI213" s="223"/>
      <c r="JJ213" s="223"/>
      <c r="JK213" s="223"/>
      <c r="JL213" s="223"/>
      <c r="JM213" s="223"/>
      <c r="JN213" s="223"/>
      <c r="JO213" s="223"/>
      <c r="JP213" s="223"/>
      <c r="JQ213" s="223"/>
      <c r="JR213" s="223"/>
      <c r="JS213" s="223"/>
      <c r="JT213" s="223"/>
      <c r="JU213" s="223"/>
      <c r="JV213" s="223"/>
      <c r="JW213" s="223"/>
      <c r="JX213" s="223"/>
      <c r="JY213" s="223"/>
      <c r="JZ213" s="223"/>
      <c r="KA213" s="223"/>
      <c r="KB213" s="223"/>
      <c r="KC213" s="223"/>
      <c r="KD213" s="223"/>
      <c r="KE213" s="223"/>
      <c r="KF213" s="223"/>
      <c r="KG213" s="223"/>
      <c r="KH213" s="223"/>
      <c r="KI213" s="223"/>
      <c r="KJ213" s="223"/>
      <c r="KK213" s="223"/>
      <c r="KL213" s="223"/>
      <c r="KM213" s="223"/>
      <c r="KN213" s="223"/>
      <c r="KO213" s="223"/>
      <c r="KP213" s="223"/>
      <c r="KQ213" s="223"/>
      <c r="KR213" s="223"/>
      <c r="KS213" s="223"/>
      <c r="KT213" s="223"/>
      <c r="KU213" s="223"/>
      <c r="KV213" s="223"/>
      <c r="KW213" s="223"/>
      <c r="KX213" s="223"/>
      <c r="KY213" s="223"/>
      <c r="KZ213" s="223"/>
      <c r="LA213" s="223"/>
      <c r="LB213" s="223"/>
      <c r="LC213" s="223"/>
      <c r="LD213" s="223"/>
      <c r="LE213" s="223"/>
      <c r="LF213" s="223"/>
      <c r="LG213" s="223"/>
      <c r="LH213" s="223"/>
      <c r="LI213" s="223"/>
      <c r="LJ213" s="223"/>
      <c r="LK213" s="223"/>
      <c r="LL213" s="223"/>
      <c r="LM213" s="223"/>
      <c r="LN213" s="223"/>
      <c r="LO213" s="223"/>
      <c r="LP213" s="223"/>
      <c r="LQ213" s="223"/>
      <c r="LR213" s="223"/>
      <c r="LS213" s="223"/>
      <c r="LT213" s="223"/>
      <c r="LU213" s="223"/>
      <c r="LV213" s="223"/>
      <c r="LW213" s="223"/>
      <c r="LX213" s="223"/>
      <c r="LY213" s="223"/>
      <c r="LZ213" s="223"/>
      <c r="MA213" s="223"/>
      <c r="MB213" s="223"/>
      <c r="MC213" s="223"/>
      <c r="MD213" s="223"/>
      <c r="ME213" s="223"/>
      <c r="MF213" s="223"/>
      <c r="MG213" s="223"/>
      <c r="MH213" s="223"/>
      <c r="MI213" s="223"/>
      <c r="MJ213" s="223"/>
      <c r="MK213" s="223"/>
      <c r="ML213" s="223"/>
      <c r="MM213" s="223"/>
      <c r="MN213" s="223"/>
      <c r="MO213" s="223"/>
      <c r="MP213" s="223"/>
      <c r="MQ213" s="223"/>
      <c r="MR213" s="223"/>
      <c r="MS213" s="223"/>
      <c r="MT213" s="223"/>
      <c r="MU213" s="223"/>
      <c r="MV213" s="223"/>
      <c r="MW213" s="223"/>
      <c r="MX213" s="223"/>
      <c r="MY213" s="223"/>
      <c r="MZ213" s="223"/>
      <c r="NA213" s="223"/>
      <c r="NB213" s="223"/>
      <c r="NC213" s="223"/>
      <c r="ND213" s="223"/>
      <c r="NE213" s="223"/>
      <c r="NF213" s="223"/>
      <c r="NG213" s="223"/>
      <c r="NH213" s="223"/>
      <c r="NI213" s="223"/>
      <c r="NJ213" s="223"/>
      <c r="NK213" s="223"/>
      <c r="NL213" s="223"/>
      <c r="NM213" s="223"/>
      <c r="NN213" s="223"/>
      <c r="NO213" s="223"/>
      <c r="NP213" s="223"/>
      <c r="NQ213" s="223"/>
      <c r="NR213" s="223"/>
      <c r="NS213" s="223"/>
      <c r="NT213" s="223"/>
      <c r="NU213" s="223"/>
      <c r="NV213" s="223"/>
      <c r="NW213" s="223"/>
      <c r="NX213" s="223"/>
      <c r="NY213" s="223"/>
      <c r="NZ213" s="223"/>
      <c r="OA213" s="223"/>
      <c r="OB213" s="223"/>
      <c r="OC213" s="223"/>
      <c r="OD213" s="223"/>
      <c r="OE213" s="223"/>
      <c r="OF213" s="223"/>
      <c r="OG213" s="223"/>
      <c r="OH213" s="223"/>
      <c r="OI213" s="223"/>
      <c r="OJ213" s="223"/>
      <c r="OK213" s="223"/>
      <c r="OL213" s="223"/>
      <c r="OM213" s="223"/>
      <c r="ON213" s="223"/>
      <c r="OO213" s="223"/>
      <c r="OP213" s="223"/>
      <c r="OQ213" s="223"/>
      <c r="OR213" s="223"/>
      <c r="OS213" s="223"/>
      <c r="OT213" s="223"/>
      <c r="OU213" s="223"/>
      <c r="OV213" s="223"/>
      <c r="OW213" s="223"/>
      <c r="OX213" s="223"/>
      <c r="OY213" s="223"/>
      <c r="OZ213" s="223"/>
      <c r="PA213" s="223"/>
      <c r="PB213" s="223"/>
      <c r="PC213" s="223"/>
      <c r="PD213" s="223"/>
      <c r="PE213" s="223"/>
      <c r="PF213" s="223"/>
      <c r="PG213" s="223"/>
      <c r="PH213" s="223"/>
      <c r="PI213" s="223"/>
      <c r="PJ213" s="223"/>
      <c r="PK213" s="223"/>
      <c r="PL213" s="223"/>
      <c r="PM213" s="223"/>
      <c r="PN213" s="223"/>
      <c r="PO213" s="223"/>
      <c r="PP213" s="223"/>
      <c r="PQ213" s="223"/>
      <c r="PR213" s="223"/>
      <c r="PS213" s="223"/>
      <c r="PT213" s="223"/>
      <c r="PU213" s="223"/>
      <c r="PV213" s="223"/>
      <c r="PW213" s="223"/>
      <c r="PX213" s="223"/>
      <c r="PY213" s="223"/>
      <c r="PZ213" s="223"/>
      <c r="QA213" s="223"/>
      <c r="QB213" s="223"/>
      <c r="QC213" s="223"/>
      <c r="QD213" s="223"/>
      <c r="QE213" s="223"/>
      <c r="QF213" s="223"/>
      <c r="QG213" s="223"/>
      <c r="QH213" s="223"/>
      <c r="QI213" s="223"/>
      <c r="QJ213" s="223"/>
      <c r="QK213" s="223"/>
      <c r="QL213" s="223"/>
      <c r="QM213" s="223"/>
      <c r="QN213" s="223"/>
      <c r="QO213" s="223"/>
      <c r="QP213" s="223"/>
      <c r="QQ213" s="223"/>
      <c r="QR213" s="223"/>
      <c r="QS213" s="223"/>
      <c r="QT213" s="223"/>
      <c r="QU213" s="223"/>
      <c r="QV213" s="223"/>
      <c r="QW213" s="223"/>
      <c r="QX213" s="223"/>
      <c r="QY213" s="223"/>
      <c r="QZ213" s="223"/>
      <c r="RA213" s="223"/>
      <c r="RB213" s="223"/>
      <c r="RC213" s="223"/>
      <c r="RD213" s="223"/>
      <c r="RE213" s="223"/>
      <c r="RF213" s="223"/>
      <c r="RG213" s="223"/>
      <c r="RH213" s="223"/>
      <c r="RI213" s="223"/>
      <c r="RJ213" s="223"/>
      <c r="RK213" s="223"/>
      <c r="RL213" s="223"/>
      <c r="RM213" s="223"/>
      <c r="RN213" s="223"/>
      <c r="RO213" s="223"/>
      <c r="RP213" s="223"/>
      <c r="RQ213" s="223"/>
      <c r="RR213" s="223"/>
      <c r="RS213" s="223"/>
      <c r="RT213" s="223"/>
      <c r="RU213" s="223"/>
      <c r="RV213" s="223"/>
      <c r="RW213" s="223"/>
      <c r="RX213" s="223"/>
      <c r="RY213" s="223"/>
      <c r="RZ213" s="223"/>
      <c r="SA213" s="223"/>
      <c r="SB213" s="223"/>
      <c r="SC213" s="223"/>
      <c r="SD213" s="223"/>
      <c r="SE213" s="223"/>
      <c r="SF213" s="223"/>
      <c r="SG213" s="223"/>
      <c r="SH213" s="223"/>
      <c r="SI213" s="223"/>
      <c r="SJ213" s="223"/>
      <c r="SK213" s="223"/>
      <c r="SL213" s="223"/>
      <c r="SM213" s="223"/>
      <c r="SN213" s="223"/>
      <c r="SO213" s="223"/>
      <c r="SP213" s="223"/>
      <c r="SQ213" s="223"/>
      <c r="SR213" s="223"/>
      <c r="SS213" s="223"/>
      <c r="ST213" s="223"/>
      <c r="SU213" s="223"/>
      <c r="SV213" s="223"/>
      <c r="SW213" s="223"/>
      <c r="SX213" s="223"/>
      <c r="SY213" s="223"/>
      <c r="SZ213" s="223"/>
      <c r="TA213" s="223"/>
      <c r="TB213" s="223"/>
      <c r="TC213" s="223"/>
      <c r="TD213" s="223"/>
      <c r="TE213" s="223"/>
      <c r="TF213" s="223"/>
      <c r="TG213" s="223"/>
      <c r="TH213" s="223"/>
      <c r="TI213" s="223"/>
      <c r="TJ213" s="223"/>
      <c r="TK213" s="223"/>
      <c r="TL213" s="223"/>
      <c r="TM213" s="223"/>
      <c r="TN213" s="223"/>
      <c r="TO213" s="223"/>
      <c r="TP213" s="223"/>
      <c r="TQ213" s="223"/>
      <c r="TR213" s="223"/>
      <c r="TS213" s="223"/>
      <c r="TT213" s="223"/>
      <c r="TU213" s="223"/>
      <c r="TV213" s="223"/>
      <c r="TW213" s="223"/>
      <c r="TX213" s="223"/>
      <c r="TY213" s="223"/>
      <c r="TZ213" s="223"/>
      <c r="UA213" s="223"/>
      <c r="UB213" s="223"/>
      <c r="UC213" s="223"/>
      <c r="UD213" s="223"/>
      <c r="UE213" s="223"/>
      <c r="UF213" s="223"/>
      <c r="UG213" s="223"/>
      <c r="UH213" s="223"/>
      <c r="UI213" s="223"/>
      <c r="UJ213" s="223"/>
      <c r="UK213" s="223"/>
      <c r="UL213" s="223"/>
      <c r="UM213" s="223"/>
      <c r="UN213" s="223"/>
      <c r="UO213" s="223"/>
      <c r="UP213" s="223"/>
      <c r="UQ213" s="223"/>
      <c r="UR213" s="223"/>
      <c r="US213" s="223"/>
      <c r="UT213" s="223"/>
      <c r="UU213" s="223"/>
      <c r="UV213" s="223"/>
      <c r="UW213" s="223"/>
      <c r="UX213" s="223"/>
      <c r="UY213" s="223"/>
      <c r="UZ213" s="223"/>
      <c r="VA213" s="223"/>
      <c r="VB213" s="223"/>
      <c r="VC213" s="223"/>
      <c r="VD213" s="223"/>
      <c r="VE213" s="223"/>
      <c r="VF213" s="223"/>
      <c r="VG213" s="223"/>
      <c r="VH213" s="223"/>
      <c r="VI213" s="223"/>
      <c r="VJ213" s="223"/>
      <c r="VK213" s="223"/>
      <c r="VL213" s="223"/>
      <c r="VM213" s="223"/>
      <c r="VN213" s="223"/>
      <c r="VO213" s="223"/>
      <c r="VP213" s="223"/>
      <c r="VQ213" s="223"/>
      <c r="VR213" s="223"/>
      <c r="VS213" s="223"/>
      <c r="VT213" s="223"/>
      <c r="VU213" s="223"/>
      <c r="VV213" s="223"/>
      <c r="VW213" s="223"/>
      <c r="VX213" s="223"/>
      <c r="VY213" s="223"/>
      <c r="VZ213" s="223"/>
      <c r="WA213" s="223"/>
      <c r="WB213" s="223"/>
      <c r="WC213" s="223"/>
      <c r="WD213" s="223"/>
      <c r="WE213" s="223"/>
      <c r="WF213" s="223"/>
      <c r="WG213" s="223"/>
      <c r="WH213" s="223"/>
      <c r="WI213" s="223"/>
      <c r="WJ213" s="223"/>
      <c r="WK213" s="223"/>
      <c r="WL213" s="223"/>
      <c r="WM213" s="223"/>
      <c r="WN213" s="223"/>
      <c r="WO213" s="223"/>
      <c r="WP213" s="223"/>
      <c r="WQ213" s="223"/>
      <c r="WR213" s="223"/>
      <c r="WS213" s="223"/>
      <c r="WT213" s="223"/>
      <c r="WU213" s="223"/>
      <c r="WV213" s="223"/>
      <c r="WW213" s="223"/>
      <c r="WX213" s="223"/>
      <c r="WY213" s="223"/>
      <c r="WZ213" s="223"/>
      <c r="XA213" s="223"/>
      <c r="XB213" s="223"/>
      <c r="XC213" s="223"/>
      <c r="XD213" s="223"/>
      <c r="XE213" s="223"/>
      <c r="XF213" s="223"/>
      <c r="XG213" s="223"/>
      <c r="XH213" s="223"/>
      <c r="XI213" s="223"/>
      <c r="XJ213" s="223"/>
      <c r="XK213" s="223"/>
      <c r="XL213" s="223"/>
      <c r="XM213" s="223"/>
      <c r="XN213" s="223"/>
      <c r="XO213" s="223"/>
      <c r="XP213" s="223"/>
      <c r="XQ213" s="223"/>
      <c r="XR213" s="223"/>
      <c r="XS213" s="223"/>
      <c r="XT213" s="223"/>
      <c r="XU213" s="223"/>
      <c r="XV213" s="223"/>
      <c r="XW213" s="223"/>
      <c r="XX213" s="223"/>
      <c r="XY213" s="223"/>
      <c r="XZ213" s="223"/>
      <c r="YA213" s="223"/>
      <c r="YB213" s="223"/>
      <c r="YC213" s="223"/>
      <c r="YD213" s="223"/>
      <c r="YE213" s="223"/>
      <c r="YF213" s="223"/>
      <c r="YG213" s="223"/>
      <c r="YH213" s="223"/>
      <c r="YI213" s="223"/>
      <c r="YJ213" s="223"/>
      <c r="YK213" s="223"/>
      <c r="YL213" s="223"/>
      <c r="YM213" s="223"/>
      <c r="YN213" s="223"/>
      <c r="YO213" s="223"/>
      <c r="YP213" s="223"/>
      <c r="YQ213" s="223"/>
      <c r="YR213" s="223"/>
      <c r="YS213" s="223"/>
      <c r="YT213" s="223"/>
      <c r="YU213" s="223"/>
      <c r="YV213" s="223"/>
      <c r="YW213" s="223"/>
      <c r="YX213" s="223"/>
      <c r="YY213" s="223"/>
      <c r="YZ213" s="223"/>
      <c r="ZA213" s="223"/>
      <c r="ZB213" s="223"/>
      <c r="ZC213" s="223"/>
      <c r="ZD213" s="223"/>
      <c r="ZE213" s="223"/>
      <c r="ZF213" s="223"/>
      <c r="ZG213" s="223"/>
      <c r="ZH213" s="223"/>
      <c r="ZI213" s="223"/>
      <c r="ZJ213" s="223"/>
      <c r="ZK213" s="223"/>
      <c r="ZL213" s="223"/>
      <c r="ZM213" s="223"/>
      <c r="ZN213" s="223"/>
      <c r="ZO213" s="223"/>
      <c r="ZP213" s="223"/>
      <c r="ZQ213" s="223"/>
      <c r="ZR213" s="223"/>
      <c r="ZS213" s="223"/>
      <c r="ZT213" s="223"/>
      <c r="ZU213" s="223"/>
      <c r="ZV213" s="223"/>
      <c r="ZW213" s="223"/>
      <c r="ZX213" s="223"/>
      <c r="ZY213" s="223"/>
      <c r="ZZ213" s="223"/>
      <c r="AAA213" s="223"/>
      <c r="AAB213" s="223"/>
      <c r="AAC213" s="223"/>
      <c r="AAD213" s="223"/>
      <c r="AAE213" s="223"/>
      <c r="AAF213" s="223"/>
      <c r="AAG213" s="223"/>
      <c r="AAH213" s="223"/>
      <c r="AAI213" s="223"/>
      <c r="AAJ213" s="223"/>
      <c r="AAK213" s="223"/>
      <c r="AAL213" s="223"/>
      <c r="AAM213" s="223"/>
      <c r="AAN213" s="223"/>
      <c r="AAO213" s="223"/>
      <c r="AAP213" s="223"/>
      <c r="AAQ213" s="223"/>
      <c r="AAR213" s="223"/>
      <c r="AAS213" s="223"/>
      <c r="AAT213" s="223"/>
      <c r="AAU213" s="223"/>
      <c r="AAV213" s="223"/>
      <c r="AAW213" s="223"/>
      <c r="AAX213" s="223"/>
      <c r="AAY213" s="223"/>
      <c r="AAZ213" s="223"/>
      <c r="ABA213" s="223"/>
      <c r="ABB213" s="223"/>
      <c r="ABC213" s="223"/>
      <c r="ABD213" s="223"/>
      <c r="ABE213" s="223"/>
      <c r="ABF213" s="223"/>
      <c r="ABG213" s="223"/>
      <c r="ABH213" s="223"/>
      <c r="ABI213" s="223"/>
      <c r="ABJ213" s="223"/>
      <c r="ABK213" s="223"/>
      <c r="ABL213" s="223"/>
      <c r="ABM213" s="223"/>
      <c r="ABN213" s="223"/>
      <c r="ABO213" s="223"/>
      <c r="ABP213" s="223"/>
      <c r="ABQ213" s="223"/>
      <c r="ABR213" s="223"/>
      <c r="ABS213" s="223"/>
      <c r="ABT213" s="223"/>
      <c r="ABU213" s="223"/>
      <c r="ABV213" s="223"/>
      <c r="ABW213" s="223"/>
      <c r="ABX213" s="223"/>
      <c r="ABY213" s="223"/>
      <c r="ABZ213" s="223"/>
      <c r="ACA213" s="223"/>
      <c r="ACB213" s="223"/>
      <c r="ACC213" s="223"/>
      <c r="ACD213" s="223"/>
      <c r="ACE213" s="223"/>
      <c r="ACF213" s="223"/>
      <c r="ACG213" s="223"/>
      <c r="ACH213" s="223"/>
      <c r="ACI213" s="223"/>
      <c r="ACJ213" s="223"/>
      <c r="ACK213" s="223"/>
      <c r="ACL213" s="223"/>
      <c r="ACM213" s="223"/>
      <c r="ACN213" s="223"/>
      <c r="ACO213" s="223"/>
      <c r="ACP213" s="223"/>
      <c r="ACQ213" s="223"/>
      <c r="ACR213" s="223"/>
      <c r="ACS213" s="223"/>
      <c r="ACT213" s="223"/>
      <c r="ACU213" s="223"/>
      <c r="ACV213" s="223"/>
      <c r="ACW213" s="223"/>
      <c r="ACX213" s="223"/>
      <c r="ACY213" s="223"/>
      <c r="ACZ213" s="223"/>
      <c r="ADA213" s="223"/>
      <c r="ADB213" s="223"/>
      <c r="ADC213" s="223"/>
      <c r="ADD213" s="223"/>
      <c r="ADE213" s="223"/>
      <c r="ADF213" s="223"/>
      <c r="ADG213" s="223"/>
      <c r="ADH213" s="223"/>
      <c r="ADI213" s="223"/>
      <c r="ADJ213" s="223"/>
      <c r="ADK213" s="223"/>
      <c r="ADL213" s="223"/>
      <c r="ADM213" s="223"/>
      <c r="ADN213" s="223"/>
      <c r="ADO213" s="223"/>
      <c r="ADP213" s="223"/>
      <c r="ADQ213" s="223"/>
      <c r="ADR213" s="223"/>
      <c r="ADS213" s="223"/>
      <c r="ADT213" s="223"/>
      <c r="ADU213" s="223"/>
      <c r="ADV213" s="223"/>
      <c r="ADW213" s="223"/>
      <c r="ADX213" s="223"/>
      <c r="ADY213" s="223"/>
      <c r="ADZ213" s="223"/>
      <c r="AEA213" s="223"/>
      <c r="AEB213" s="223"/>
      <c r="AEC213" s="223"/>
      <c r="AED213" s="223"/>
      <c r="AEE213" s="223"/>
      <c r="AEF213" s="223"/>
      <c r="AEG213" s="223"/>
      <c r="AEH213" s="223"/>
      <c r="AEI213" s="223"/>
      <c r="AEJ213" s="223"/>
      <c r="AEK213" s="223"/>
      <c r="AEL213" s="223"/>
      <c r="AEM213" s="223"/>
      <c r="AEN213" s="223"/>
      <c r="AEO213" s="223"/>
      <c r="AEP213" s="223"/>
      <c r="AEQ213" s="223"/>
      <c r="AER213" s="223"/>
      <c r="AES213" s="223"/>
      <c r="AET213" s="223"/>
      <c r="AEU213" s="223"/>
      <c r="AEV213" s="223"/>
      <c r="AEW213" s="223"/>
      <c r="AEX213" s="223"/>
      <c r="AEY213" s="223"/>
      <c r="AEZ213" s="223"/>
      <c r="AFA213" s="223"/>
      <c r="AFB213" s="223"/>
      <c r="AFC213" s="223"/>
      <c r="AFD213" s="223"/>
      <c r="AFE213" s="223"/>
      <c r="AFF213" s="223"/>
      <c r="AFG213" s="223"/>
      <c r="AFH213" s="223"/>
      <c r="AFI213" s="223"/>
      <c r="AFJ213" s="223"/>
      <c r="AFK213" s="223"/>
      <c r="AFL213" s="223"/>
      <c r="AFM213" s="223"/>
      <c r="AFN213" s="223"/>
      <c r="AFO213" s="223"/>
      <c r="AFP213" s="223"/>
      <c r="AFQ213" s="223"/>
      <c r="AFR213" s="223"/>
      <c r="AFS213" s="223"/>
      <c r="AFT213" s="223"/>
      <c r="AFU213" s="223"/>
      <c r="AFV213" s="223"/>
      <c r="AFW213" s="223"/>
      <c r="AFX213" s="223"/>
      <c r="AFY213" s="223"/>
      <c r="AFZ213" s="223"/>
      <c r="AGA213" s="223"/>
      <c r="AGB213" s="223"/>
      <c r="AGC213" s="223"/>
      <c r="AGD213" s="223"/>
      <c r="AGE213" s="223"/>
      <c r="AGF213" s="223"/>
      <c r="AGG213" s="223"/>
      <c r="AGH213" s="223"/>
      <c r="AGI213" s="223"/>
      <c r="AGJ213" s="223"/>
      <c r="AGK213" s="223"/>
      <c r="AGL213" s="223"/>
      <c r="AGM213" s="223"/>
      <c r="AGN213" s="223"/>
      <c r="AGO213" s="223"/>
      <c r="AGP213" s="223"/>
      <c r="AGQ213" s="223"/>
      <c r="AGR213" s="223"/>
      <c r="AGS213" s="223"/>
      <c r="AGT213" s="223"/>
      <c r="AGU213" s="223"/>
      <c r="AGV213" s="223"/>
      <c r="AGW213" s="223"/>
      <c r="AGX213" s="223"/>
      <c r="AGY213" s="223"/>
      <c r="AGZ213" s="223"/>
      <c r="AHA213" s="223"/>
      <c r="AHB213" s="223"/>
      <c r="AHC213" s="223"/>
      <c r="AHD213" s="223"/>
      <c r="AHE213" s="223"/>
      <c r="AHF213" s="223"/>
      <c r="AHG213" s="223"/>
      <c r="AHH213" s="223"/>
      <c r="AHI213" s="223"/>
      <c r="AHJ213" s="223"/>
      <c r="AHK213" s="223"/>
      <c r="AHL213" s="223"/>
      <c r="AHM213" s="223"/>
      <c r="AHN213" s="223"/>
      <c r="AHO213" s="223"/>
      <c r="AHP213" s="223"/>
      <c r="AHQ213" s="223"/>
      <c r="AHR213" s="223"/>
      <c r="AHS213" s="223"/>
      <c r="AHT213" s="223"/>
      <c r="AHU213" s="223"/>
      <c r="AHV213" s="223"/>
      <c r="AHW213" s="223"/>
      <c r="AHX213" s="223"/>
      <c r="AHY213" s="223"/>
      <c r="AHZ213" s="223"/>
      <c r="AIA213" s="223"/>
      <c r="AIB213" s="223"/>
      <c r="AIC213" s="223"/>
      <c r="AID213" s="223"/>
      <c r="AIE213" s="223"/>
      <c r="AIF213" s="223"/>
      <c r="AIG213" s="223"/>
      <c r="AIH213" s="223"/>
      <c r="AII213" s="223"/>
      <c r="AIJ213" s="223"/>
      <c r="AIK213" s="223"/>
      <c r="AIL213" s="223"/>
      <c r="AIM213" s="223"/>
      <c r="AIN213" s="223"/>
      <c r="AIO213" s="223"/>
      <c r="AIP213" s="223"/>
      <c r="AIQ213" s="223"/>
      <c r="AIR213" s="223"/>
      <c r="AIS213" s="223"/>
      <c r="AIT213" s="223"/>
      <c r="AIU213" s="223"/>
      <c r="AIV213" s="223"/>
      <c r="AIW213" s="223"/>
      <c r="AIX213" s="223"/>
      <c r="AIY213" s="223"/>
      <c r="AIZ213" s="223"/>
      <c r="AJA213" s="223"/>
      <c r="AJB213" s="223"/>
      <c r="AJC213" s="223"/>
      <c r="AJD213" s="223"/>
      <c r="AJE213" s="223"/>
      <c r="AJF213" s="223"/>
      <c r="AJG213" s="223"/>
      <c r="AJH213" s="223"/>
      <c r="AJI213" s="223"/>
      <c r="AJJ213" s="223"/>
      <c r="AJK213" s="223"/>
      <c r="AJL213" s="223"/>
      <c r="AJM213" s="223"/>
      <c r="AJN213" s="223"/>
      <c r="AJO213" s="223"/>
      <c r="AJP213" s="223"/>
      <c r="AJQ213" s="223"/>
      <c r="AJR213" s="223"/>
      <c r="AJS213" s="223"/>
      <c r="AJT213" s="223"/>
      <c r="AJU213" s="223"/>
      <c r="AJV213" s="223"/>
      <c r="AJW213" s="223"/>
      <c r="AJX213" s="223"/>
      <c r="AJY213" s="223"/>
      <c r="AJZ213" s="223"/>
      <c r="AKA213" s="223"/>
      <c r="AKB213" s="223"/>
      <c r="AKC213" s="223"/>
      <c r="AKD213" s="223"/>
      <c r="AKE213" s="223"/>
      <c r="AKF213" s="223"/>
      <c r="AKG213" s="223"/>
      <c r="AKH213" s="223"/>
      <c r="AKI213" s="223"/>
      <c r="AKJ213" s="223"/>
      <c r="AKK213" s="223"/>
      <c r="AKL213" s="223"/>
      <c r="AKM213" s="223"/>
      <c r="AKN213" s="223"/>
      <c r="AKO213" s="223"/>
      <c r="AKP213" s="223"/>
      <c r="AKQ213" s="223"/>
      <c r="AKR213" s="223"/>
      <c r="AKS213" s="223"/>
      <c r="AKT213" s="223"/>
      <c r="AKU213" s="223"/>
      <c r="AKV213" s="223"/>
      <c r="AKW213" s="223"/>
      <c r="AKX213" s="223"/>
      <c r="AKY213" s="223"/>
      <c r="AKZ213" s="223"/>
      <c r="ALA213" s="223"/>
      <c r="ALB213" s="223"/>
      <c r="ALC213" s="223"/>
      <c r="ALD213" s="223"/>
      <c r="ALE213" s="223"/>
      <c r="ALF213" s="223"/>
      <c r="ALG213" s="223"/>
      <c r="ALH213" s="223"/>
      <c r="ALI213" s="223"/>
      <c r="ALJ213" s="223"/>
      <c r="ALK213" s="223"/>
      <c r="ALL213" s="223"/>
      <c r="ALM213" s="223"/>
      <c r="ALN213" s="223"/>
      <c r="ALO213" s="223"/>
      <c r="ALP213" s="223"/>
      <c r="ALQ213" s="223"/>
      <c r="ALR213" s="223"/>
      <c r="ALS213" s="223"/>
      <c r="ALT213" s="223"/>
      <c r="ALU213" s="223"/>
      <c r="ALV213" s="223"/>
      <c r="ALW213" s="223"/>
      <c r="ALX213" s="223"/>
      <c r="ALY213" s="223"/>
      <c r="ALZ213" s="223"/>
      <c r="AMA213" s="223"/>
      <c r="AMB213" s="223"/>
      <c r="AMC213" s="223"/>
      <c r="AMD213" s="223"/>
      <c r="AME213" s="223"/>
      <c r="AMF213" s="223"/>
      <c r="AMG213" s="223"/>
      <c r="AMH213" s="223"/>
      <c r="AMI213" s="223"/>
      <c r="AMJ213" s="223"/>
    </row>
    <row r="214" spans="1:1024" ht="39.950000000000003" customHeight="1">
      <c r="A214" s="451"/>
      <c r="B214" s="441"/>
      <c r="C214" s="390"/>
      <c r="D214" s="399"/>
      <c r="E214" s="305" t="s">
        <v>123</v>
      </c>
      <c r="F214" s="305">
        <v>2</v>
      </c>
      <c r="G214" s="366"/>
      <c r="H214" s="293" t="s">
        <v>62</v>
      </c>
      <c r="I214" s="376"/>
      <c r="J214" s="366"/>
      <c r="K214" s="366"/>
      <c r="L214" s="366"/>
      <c r="M214" s="366"/>
      <c r="N214" s="366"/>
      <c r="O214" s="366"/>
      <c r="P214" s="366"/>
      <c r="Q214" s="392"/>
      <c r="R214" s="392"/>
      <c r="S214" s="392"/>
      <c r="T214" s="392"/>
      <c r="U214" s="305"/>
    </row>
    <row r="215" spans="1:1024" ht="40.15" customHeight="1">
      <c r="A215" s="451"/>
      <c r="B215" s="441"/>
      <c r="C215" s="390"/>
      <c r="D215" s="531" t="s">
        <v>117</v>
      </c>
      <c r="E215" s="492" t="s">
        <v>129</v>
      </c>
      <c r="F215" s="492">
        <v>10</v>
      </c>
      <c r="G215" s="492" t="s">
        <v>43</v>
      </c>
      <c r="H215" s="492" t="s">
        <v>40</v>
      </c>
      <c r="I215" s="528" t="s">
        <v>220</v>
      </c>
      <c r="J215" s="492" t="s">
        <v>203</v>
      </c>
      <c r="K215" s="492">
        <v>10</v>
      </c>
      <c r="L215" s="492">
        <v>10</v>
      </c>
      <c r="M215" s="492" t="s">
        <v>43</v>
      </c>
      <c r="N215" s="492" t="s">
        <v>47</v>
      </c>
      <c r="O215" s="492">
        <v>0</v>
      </c>
      <c r="P215" s="492">
        <v>0</v>
      </c>
      <c r="Q215" s="304" t="s">
        <v>79</v>
      </c>
      <c r="R215" s="31">
        <v>10</v>
      </c>
      <c r="S215" s="395" t="s">
        <v>47</v>
      </c>
      <c r="T215" s="395">
        <v>0</v>
      </c>
      <c r="U215" s="31"/>
    </row>
    <row r="216" spans="1:1024" ht="40.15" customHeight="1">
      <c r="A216" s="451"/>
      <c r="B216" s="441"/>
      <c r="C216" s="390"/>
      <c r="D216" s="532"/>
      <c r="E216" s="494"/>
      <c r="F216" s="494"/>
      <c r="G216" s="493"/>
      <c r="H216" s="493"/>
      <c r="I216" s="529"/>
      <c r="J216" s="493"/>
      <c r="K216" s="494"/>
      <c r="L216" s="494"/>
      <c r="M216" s="494"/>
      <c r="N216" s="493"/>
      <c r="O216" s="493"/>
      <c r="P216" s="493"/>
      <c r="Q216" s="94" t="s">
        <v>42</v>
      </c>
      <c r="R216" s="70" t="s">
        <v>43</v>
      </c>
      <c r="S216" s="411"/>
      <c r="T216" s="411"/>
      <c r="U216" s="31"/>
    </row>
    <row r="217" spans="1:1024" ht="40.15" customHeight="1">
      <c r="A217" s="451"/>
      <c r="B217" s="441"/>
      <c r="C217" s="390"/>
      <c r="D217" s="532"/>
      <c r="E217" s="306" t="s">
        <v>130</v>
      </c>
      <c r="F217" s="93">
        <v>20</v>
      </c>
      <c r="G217" s="493"/>
      <c r="H217" s="493"/>
      <c r="I217" s="529"/>
      <c r="J217" s="493"/>
      <c r="K217" s="94">
        <v>20</v>
      </c>
      <c r="L217" s="492" t="s">
        <v>47</v>
      </c>
      <c r="M217" s="492">
        <v>0</v>
      </c>
      <c r="N217" s="493"/>
      <c r="O217" s="493"/>
      <c r="P217" s="493"/>
      <c r="Q217" s="492" t="s">
        <v>47</v>
      </c>
      <c r="R217" s="421" t="s">
        <v>47</v>
      </c>
      <c r="S217" s="411"/>
      <c r="T217" s="411"/>
      <c r="U217" s="31"/>
    </row>
    <row r="218" spans="1:1024" ht="48.75" customHeight="1">
      <c r="A218" s="451"/>
      <c r="B218" s="441"/>
      <c r="C218" s="390"/>
      <c r="D218" s="533"/>
      <c r="E218" s="298" t="s">
        <v>127</v>
      </c>
      <c r="F218" s="95">
        <v>10</v>
      </c>
      <c r="G218" s="494"/>
      <c r="H218" s="494"/>
      <c r="I218" s="530"/>
      <c r="J218" s="494"/>
      <c r="K218" s="94">
        <v>10</v>
      </c>
      <c r="L218" s="494"/>
      <c r="M218" s="494"/>
      <c r="N218" s="494"/>
      <c r="O218" s="494"/>
      <c r="P218" s="494"/>
      <c r="Q218" s="494"/>
      <c r="R218" s="430"/>
      <c r="S218" s="380"/>
      <c r="T218" s="380"/>
      <c r="U218" s="31"/>
    </row>
    <row r="219" spans="1:1024" ht="48.75" customHeight="1">
      <c r="A219" s="451"/>
      <c r="B219" s="441"/>
      <c r="C219" s="390"/>
      <c r="D219" s="367" t="s">
        <v>363</v>
      </c>
      <c r="E219" s="305" t="s">
        <v>131</v>
      </c>
      <c r="F219" s="305">
        <v>2</v>
      </c>
      <c r="G219" s="364" t="s">
        <v>43</v>
      </c>
      <c r="H219" s="364" t="s">
        <v>40</v>
      </c>
      <c r="I219" s="374" t="s">
        <v>220</v>
      </c>
      <c r="J219" s="364" t="s">
        <v>295</v>
      </c>
      <c r="K219" s="305">
        <v>2</v>
      </c>
      <c r="L219" s="364" t="s">
        <v>47</v>
      </c>
      <c r="M219" s="364">
        <v>0</v>
      </c>
      <c r="N219" s="364" t="s">
        <v>47</v>
      </c>
      <c r="O219" s="364">
        <v>0</v>
      </c>
      <c r="P219" s="364">
        <v>0</v>
      </c>
      <c r="Q219" s="364" t="s">
        <v>47</v>
      </c>
      <c r="R219" s="364">
        <v>0</v>
      </c>
      <c r="S219" s="364" t="s">
        <v>47</v>
      </c>
      <c r="T219" s="364">
        <v>0</v>
      </c>
      <c r="U219" s="305"/>
    </row>
    <row r="220" spans="1:1024" ht="48.75" customHeight="1">
      <c r="A220" s="451"/>
      <c r="B220" s="441"/>
      <c r="C220" s="390"/>
      <c r="D220" s="369"/>
      <c r="E220" s="305" t="s">
        <v>133</v>
      </c>
      <c r="F220" s="305">
        <v>2</v>
      </c>
      <c r="G220" s="365"/>
      <c r="H220" s="365"/>
      <c r="I220" s="375"/>
      <c r="J220" s="365"/>
      <c r="K220" s="305">
        <v>2</v>
      </c>
      <c r="L220" s="365"/>
      <c r="M220" s="365"/>
      <c r="N220" s="365"/>
      <c r="O220" s="365"/>
      <c r="P220" s="365"/>
      <c r="Q220" s="365"/>
      <c r="R220" s="365"/>
      <c r="S220" s="365"/>
      <c r="T220" s="365"/>
      <c r="U220" s="305"/>
    </row>
    <row r="221" spans="1:1024" ht="48.75" customHeight="1">
      <c r="A221" s="451"/>
      <c r="B221" s="441"/>
      <c r="C221" s="390"/>
      <c r="D221" s="399"/>
      <c r="E221" s="305" t="s">
        <v>120</v>
      </c>
      <c r="F221" s="305">
        <v>1</v>
      </c>
      <c r="G221" s="392"/>
      <c r="H221" s="366"/>
      <c r="I221" s="509"/>
      <c r="J221" s="392"/>
      <c r="K221" s="305">
        <v>1</v>
      </c>
      <c r="L221" s="392"/>
      <c r="M221" s="392"/>
      <c r="N221" s="392"/>
      <c r="O221" s="392"/>
      <c r="P221" s="392"/>
      <c r="Q221" s="392"/>
      <c r="R221" s="392"/>
      <c r="S221" s="392"/>
      <c r="T221" s="392"/>
      <c r="U221" s="305"/>
    </row>
    <row r="222" spans="1:1024" ht="48.75" customHeight="1">
      <c r="A222" s="451"/>
      <c r="B222" s="441"/>
      <c r="C222" s="390"/>
      <c r="D222" s="534" t="s">
        <v>441</v>
      </c>
      <c r="E222" s="407" t="s">
        <v>127</v>
      </c>
      <c r="F222" s="407">
        <v>5</v>
      </c>
      <c r="G222" s="412" t="s">
        <v>43</v>
      </c>
      <c r="H222" s="407" t="s">
        <v>216</v>
      </c>
      <c r="I222" s="537" t="s">
        <v>453</v>
      </c>
      <c r="J222" s="412" t="s">
        <v>191</v>
      </c>
      <c r="K222" s="407">
        <v>5</v>
      </c>
      <c r="L222" s="412">
        <v>1</v>
      </c>
      <c r="M222" s="412" t="s">
        <v>43</v>
      </c>
      <c r="N222" s="412" t="s">
        <v>47</v>
      </c>
      <c r="O222" s="412">
        <v>0</v>
      </c>
      <c r="P222" s="412">
        <v>0</v>
      </c>
      <c r="Q222" s="28" t="s">
        <v>83</v>
      </c>
      <c r="R222" s="28">
        <v>1</v>
      </c>
      <c r="S222" s="412" t="s">
        <v>47</v>
      </c>
      <c r="T222" s="412">
        <v>0</v>
      </c>
      <c r="U222" s="28"/>
    </row>
    <row r="223" spans="1:1024" ht="48.75" customHeight="1">
      <c r="A223" s="451"/>
      <c r="B223" s="441"/>
      <c r="C223" s="390"/>
      <c r="D223" s="535"/>
      <c r="E223" s="409"/>
      <c r="F223" s="409"/>
      <c r="G223" s="408"/>
      <c r="H223" s="408"/>
      <c r="I223" s="538"/>
      <c r="J223" s="408"/>
      <c r="K223" s="409"/>
      <c r="L223" s="409"/>
      <c r="M223" s="408"/>
      <c r="N223" s="408"/>
      <c r="O223" s="408"/>
      <c r="P223" s="408"/>
      <c r="Q223" s="28" t="s">
        <v>79</v>
      </c>
      <c r="R223" s="28">
        <v>1</v>
      </c>
      <c r="S223" s="408"/>
      <c r="T223" s="408"/>
      <c r="U223" s="28"/>
    </row>
    <row r="224" spans="1:1024" ht="48.75" customHeight="1">
      <c r="A224" s="451"/>
      <c r="B224" s="441"/>
      <c r="C224" s="390"/>
      <c r="D224" s="535"/>
      <c r="E224" s="412" t="s">
        <v>133</v>
      </c>
      <c r="F224" s="412">
        <v>5</v>
      </c>
      <c r="G224" s="408"/>
      <c r="H224" s="408"/>
      <c r="I224" s="538"/>
      <c r="J224" s="408"/>
      <c r="K224" s="412">
        <v>5</v>
      </c>
      <c r="L224" s="412">
        <v>1</v>
      </c>
      <c r="M224" s="408"/>
      <c r="N224" s="408"/>
      <c r="O224" s="408"/>
      <c r="P224" s="408"/>
      <c r="Q224" s="28" t="s">
        <v>83</v>
      </c>
      <c r="R224" s="28">
        <v>1</v>
      </c>
      <c r="S224" s="408"/>
      <c r="T224" s="408"/>
      <c r="U224" s="28"/>
    </row>
    <row r="225" spans="1:28" ht="48.75" customHeight="1">
      <c r="A225" s="451"/>
      <c r="B225" s="441"/>
      <c r="C225" s="390"/>
      <c r="D225" s="535"/>
      <c r="E225" s="409"/>
      <c r="F225" s="409"/>
      <c r="G225" s="408"/>
      <c r="H225" s="408"/>
      <c r="I225" s="538"/>
      <c r="J225" s="408"/>
      <c r="K225" s="409"/>
      <c r="L225" s="409"/>
      <c r="M225" s="408"/>
      <c r="N225" s="408"/>
      <c r="O225" s="408"/>
      <c r="P225" s="408"/>
      <c r="Q225" s="28" t="s">
        <v>79</v>
      </c>
      <c r="R225" s="28">
        <v>1</v>
      </c>
      <c r="S225" s="408"/>
      <c r="T225" s="408"/>
      <c r="U225" s="28"/>
    </row>
    <row r="226" spans="1:28" ht="48.75" customHeight="1">
      <c r="A226" s="451"/>
      <c r="B226" s="441"/>
      <c r="C226" s="390"/>
      <c r="D226" s="535"/>
      <c r="E226" s="412" t="s">
        <v>129</v>
      </c>
      <c r="F226" s="412">
        <v>2</v>
      </c>
      <c r="G226" s="408"/>
      <c r="H226" s="408"/>
      <c r="I226" s="538"/>
      <c r="J226" s="408"/>
      <c r="K226" s="412">
        <v>2</v>
      </c>
      <c r="L226" s="412">
        <v>1</v>
      </c>
      <c r="M226" s="408"/>
      <c r="N226" s="408"/>
      <c r="O226" s="408"/>
      <c r="P226" s="408"/>
      <c r="Q226" s="28" t="s">
        <v>83</v>
      </c>
      <c r="R226" s="28">
        <v>1</v>
      </c>
      <c r="S226" s="408"/>
      <c r="T226" s="408"/>
      <c r="U226" s="28"/>
    </row>
    <row r="227" spans="1:28" ht="48.75" customHeight="1">
      <c r="A227" s="451"/>
      <c r="B227" s="441"/>
      <c r="C227" s="390"/>
      <c r="D227" s="536"/>
      <c r="E227" s="413"/>
      <c r="F227" s="413"/>
      <c r="G227" s="413"/>
      <c r="H227" s="413"/>
      <c r="I227" s="539"/>
      <c r="J227" s="413"/>
      <c r="K227" s="413"/>
      <c r="L227" s="413"/>
      <c r="M227" s="413"/>
      <c r="N227" s="413"/>
      <c r="O227" s="413"/>
      <c r="P227" s="413"/>
      <c r="Q227" s="28" t="s">
        <v>79</v>
      </c>
      <c r="R227" s="28">
        <v>1</v>
      </c>
      <c r="S227" s="413"/>
      <c r="T227" s="413"/>
      <c r="U227" s="28"/>
    </row>
    <row r="228" spans="1:28" s="22" customFormat="1" ht="40.15" customHeight="1">
      <c r="A228" s="451"/>
      <c r="B228" s="442"/>
      <c r="C228" s="391"/>
      <c r="D228" s="4" t="s">
        <v>1000</v>
      </c>
      <c r="E228" s="4"/>
      <c r="F228" s="4">
        <f>SUM(F161:F227)</f>
        <v>445</v>
      </c>
      <c r="G228" s="4"/>
      <c r="H228" s="4"/>
      <c r="I228" s="4"/>
      <c r="J228" s="4"/>
      <c r="K228" s="4">
        <f>SUM(K161:K227)</f>
        <v>535</v>
      </c>
      <c r="L228" s="4">
        <f>SUM(L161:L227)</f>
        <v>103</v>
      </c>
      <c r="M228" s="4">
        <f>SUM(M161:M227)</f>
        <v>0</v>
      </c>
      <c r="N228" s="4"/>
      <c r="O228" s="4">
        <f>SUM(O161:O227)</f>
        <v>25</v>
      </c>
      <c r="P228" s="4">
        <f>SUM(P161:P227)</f>
        <v>0</v>
      </c>
      <c r="Q228" s="4"/>
      <c r="R228" s="4">
        <f>SUM(R161:R227)</f>
        <v>121</v>
      </c>
      <c r="S228" s="4"/>
      <c r="T228" s="4">
        <f>SUM(T161:T227)</f>
        <v>0</v>
      </c>
      <c r="U228" s="4"/>
    </row>
    <row r="229" spans="1:28" ht="57.75" customHeight="1">
      <c r="A229" s="451"/>
      <c r="B229" s="440"/>
      <c r="C229" s="389" t="s">
        <v>157</v>
      </c>
      <c r="D229" s="367" t="s">
        <v>2</v>
      </c>
      <c r="E229" s="305" t="s">
        <v>127</v>
      </c>
      <c r="F229" s="305">
        <v>5</v>
      </c>
      <c r="G229" s="364" t="s">
        <v>47</v>
      </c>
      <c r="H229" s="364" t="s">
        <v>40</v>
      </c>
      <c r="I229" s="310" t="s">
        <v>246</v>
      </c>
      <c r="J229" s="364" t="s">
        <v>203</v>
      </c>
      <c r="K229" s="305">
        <v>5</v>
      </c>
      <c r="L229" s="364" t="s">
        <v>43</v>
      </c>
      <c r="M229" s="364">
        <v>0</v>
      </c>
      <c r="N229" s="364" t="s">
        <v>47</v>
      </c>
      <c r="O229" s="364">
        <v>0</v>
      </c>
      <c r="P229" s="364">
        <v>0</v>
      </c>
      <c r="Q229" s="364" t="s">
        <v>43</v>
      </c>
      <c r="R229" s="364" t="s">
        <v>43</v>
      </c>
      <c r="S229" s="364" t="s">
        <v>47</v>
      </c>
      <c r="T229" s="364">
        <v>0</v>
      </c>
      <c r="U229" s="305"/>
    </row>
    <row r="230" spans="1:28" ht="57.75" customHeight="1">
      <c r="A230" s="451"/>
      <c r="B230" s="441"/>
      <c r="C230" s="390"/>
      <c r="D230" s="368"/>
      <c r="E230" s="305" t="s">
        <v>133</v>
      </c>
      <c r="F230" s="305">
        <v>2</v>
      </c>
      <c r="G230" s="366"/>
      <c r="H230" s="366"/>
      <c r="I230" s="310" t="s">
        <v>1018</v>
      </c>
      <c r="J230" s="366"/>
      <c r="K230" s="305">
        <v>2</v>
      </c>
      <c r="L230" s="366"/>
      <c r="M230" s="366"/>
      <c r="N230" s="366"/>
      <c r="O230" s="366"/>
      <c r="P230" s="366"/>
      <c r="Q230" s="366"/>
      <c r="R230" s="366"/>
      <c r="S230" s="366"/>
      <c r="T230" s="366"/>
      <c r="U230" s="305"/>
    </row>
    <row r="231" spans="1:28" ht="39.950000000000003" customHeight="1">
      <c r="A231" s="451"/>
      <c r="B231" s="441"/>
      <c r="C231" s="390"/>
      <c r="D231" s="367" t="s">
        <v>104</v>
      </c>
      <c r="E231" s="305" t="s">
        <v>127</v>
      </c>
      <c r="F231" s="305">
        <v>50</v>
      </c>
      <c r="G231" s="364" t="s">
        <v>43</v>
      </c>
      <c r="H231" s="364" t="s">
        <v>40</v>
      </c>
      <c r="I231" s="310" t="s">
        <v>1019</v>
      </c>
      <c r="J231" s="540" t="s">
        <v>254</v>
      </c>
      <c r="K231" s="305">
        <v>50</v>
      </c>
      <c r="L231" s="305">
        <v>5</v>
      </c>
      <c r="M231" s="364" t="s">
        <v>43</v>
      </c>
      <c r="N231" s="364" t="s">
        <v>47</v>
      </c>
      <c r="O231" s="364">
        <v>0</v>
      </c>
      <c r="P231" s="364">
        <v>0</v>
      </c>
      <c r="Q231" s="305" t="s">
        <v>87</v>
      </c>
      <c r="R231" s="305">
        <v>5</v>
      </c>
      <c r="S231" s="364" t="s">
        <v>47</v>
      </c>
      <c r="T231" s="364">
        <v>0</v>
      </c>
      <c r="U231" s="305"/>
    </row>
    <row r="232" spans="1:28" ht="39.950000000000003" customHeight="1">
      <c r="A232" s="451"/>
      <c r="B232" s="441"/>
      <c r="C232" s="390"/>
      <c r="D232" s="369"/>
      <c r="E232" s="305" t="s">
        <v>131</v>
      </c>
      <c r="F232" s="305">
        <v>20</v>
      </c>
      <c r="G232" s="365"/>
      <c r="H232" s="365"/>
      <c r="I232" s="374" t="s">
        <v>1020</v>
      </c>
      <c r="J232" s="541"/>
      <c r="K232" s="305">
        <v>20</v>
      </c>
      <c r="L232" s="305">
        <v>5</v>
      </c>
      <c r="M232" s="366"/>
      <c r="N232" s="365"/>
      <c r="O232" s="365"/>
      <c r="P232" s="365"/>
      <c r="Q232" s="305" t="s">
        <v>87</v>
      </c>
      <c r="R232" s="305">
        <v>5</v>
      </c>
      <c r="S232" s="365"/>
      <c r="T232" s="365"/>
      <c r="U232" s="305"/>
    </row>
    <row r="233" spans="1:28" ht="39.950000000000003" customHeight="1">
      <c r="A233" s="451"/>
      <c r="B233" s="441"/>
      <c r="C233" s="390"/>
      <c r="D233" s="368"/>
      <c r="E233" s="305" t="s">
        <v>130</v>
      </c>
      <c r="F233" s="305">
        <v>10</v>
      </c>
      <c r="G233" s="366"/>
      <c r="H233" s="366"/>
      <c r="I233" s="376"/>
      <c r="J233" s="542"/>
      <c r="K233" s="305">
        <v>10</v>
      </c>
      <c r="L233" s="305">
        <v>0</v>
      </c>
      <c r="M233" s="305" t="s">
        <v>47</v>
      </c>
      <c r="N233" s="366"/>
      <c r="O233" s="366"/>
      <c r="P233" s="366"/>
      <c r="Q233" s="305" t="s">
        <v>47</v>
      </c>
      <c r="R233" s="305">
        <v>0</v>
      </c>
      <c r="S233" s="366"/>
      <c r="T233" s="366"/>
      <c r="U233" s="305"/>
    </row>
    <row r="234" spans="1:28" ht="66" customHeight="1">
      <c r="A234" s="451"/>
      <c r="B234" s="441"/>
      <c r="C234" s="390"/>
      <c r="D234" s="367" t="s">
        <v>176</v>
      </c>
      <c r="E234" s="305" t="s">
        <v>127</v>
      </c>
      <c r="F234" s="305">
        <v>3</v>
      </c>
      <c r="G234" s="364" t="s">
        <v>43</v>
      </c>
      <c r="H234" s="364" t="s">
        <v>40</v>
      </c>
      <c r="I234" s="374" t="s">
        <v>246</v>
      </c>
      <c r="J234" s="492" t="s">
        <v>305</v>
      </c>
      <c r="K234" s="364">
        <v>5</v>
      </c>
      <c r="L234" s="364" t="s">
        <v>43</v>
      </c>
      <c r="M234" s="364" t="s">
        <v>43</v>
      </c>
      <c r="N234" s="364" t="s">
        <v>47</v>
      </c>
      <c r="O234" s="364" t="s">
        <v>47</v>
      </c>
      <c r="P234" s="364" t="s">
        <v>47</v>
      </c>
      <c r="Q234" s="364" t="s">
        <v>39</v>
      </c>
      <c r="R234" s="364" t="s">
        <v>43</v>
      </c>
      <c r="S234" s="364" t="s">
        <v>47</v>
      </c>
      <c r="T234" s="364">
        <v>0</v>
      </c>
      <c r="U234" s="305"/>
    </row>
    <row r="235" spans="1:28" ht="81.599999999999994" customHeight="1">
      <c r="A235" s="451"/>
      <c r="B235" s="441"/>
      <c r="C235" s="390"/>
      <c r="D235" s="368"/>
      <c r="E235" s="305" t="s">
        <v>131</v>
      </c>
      <c r="F235" s="305">
        <v>2</v>
      </c>
      <c r="G235" s="366"/>
      <c r="H235" s="366"/>
      <c r="I235" s="376"/>
      <c r="J235" s="494"/>
      <c r="K235" s="366"/>
      <c r="L235" s="366"/>
      <c r="M235" s="366"/>
      <c r="N235" s="366"/>
      <c r="O235" s="366"/>
      <c r="P235" s="366"/>
      <c r="Q235" s="366"/>
      <c r="R235" s="366"/>
      <c r="S235" s="366"/>
      <c r="T235" s="366"/>
      <c r="U235" s="305"/>
    </row>
    <row r="236" spans="1:28" ht="40.15" customHeight="1">
      <c r="A236" s="451"/>
      <c r="B236" s="441"/>
      <c r="C236" s="390"/>
      <c r="D236" s="312" t="s">
        <v>105</v>
      </c>
      <c r="E236" s="305" t="s">
        <v>131</v>
      </c>
      <c r="F236" s="305">
        <v>5</v>
      </c>
      <c r="G236" s="305" t="s">
        <v>43</v>
      </c>
      <c r="H236" s="294" t="s">
        <v>40</v>
      </c>
      <c r="I236" s="310" t="s">
        <v>315</v>
      </c>
      <c r="J236" s="305" t="s">
        <v>322</v>
      </c>
      <c r="K236" s="305">
        <v>5</v>
      </c>
      <c r="L236" s="305">
        <v>1</v>
      </c>
      <c r="M236" s="305">
        <v>0</v>
      </c>
      <c r="N236" s="305" t="s">
        <v>47</v>
      </c>
      <c r="O236" s="305">
        <v>0</v>
      </c>
      <c r="P236" s="305">
        <v>0</v>
      </c>
      <c r="Q236" s="305" t="s">
        <v>87</v>
      </c>
      <c r="R236" s="305">
        <v>1</v>
      </c>
      <c r="S236" s="305" t="s">
        <v>47</v>
      </c>
      <c r="T236" s="305">
        <v>0</v>
      </c>
      <c r="U236" s="305"/>
    </row>
    <row r="237" spans="1:28" ht="40.15" customHeight="1">
      <c r="A237" s="451"/>
      <c r="B237" s="441"/>
      <c r="C237" s="390"/>
      <c r="D237" s="367" t="s">
        <v>107</v>
      </c>
      <c r="E237" s="364" t="s">
        <v>127</v>
      </c>
      <c r="F237" s="364">
        <v>7</v>
      </c>
      <c r="G237" s="364" t="s">
        <v>43</v>
      </c>
      <c r="H237" s="364" t="s">
        <v>40</v>
      </c>
      <c r="I237" s="374" t="s">
        <v>1021</v>
      </c>
      <c r="J237" s="364" t="s">
        <v>413</v>
      </c>
      <c r="K237" s="364">
        <v>14</v>
      </c>
      <c r="L237" s="364">
        <v>3</v>
      </c>
      <c r="M237" s="364" t="s">
        <v>43</v>
      </c>
      <c r="N237" s="364" t="s">
        <v>47</v>
      </c>
      <c r="O237" s="364">
        <v>0</v>
      </c>
      <c r="P237" s="364">
        <v>0</v>
      </c>
      <c r="Q237" s="305" t="s">
        <v>100</v>
      </c>
      <c r="R237" s="305">
        <v>3</v>
      </c>
      <c r="S237" s="364" t="s">
        <v>47</v>
      </c>
      <c r="T237" s="364">
        <v>0</v>
      </c>
      <c r="U237" s="305" t="s">
        <v>468</v>
      </c>
    </row>
    <row r="238" spans="1:28" ht="40.15" customHeight="1">
      <c r="A238" s="451"/>
      <c r="B238" s="441"/>
      <c r="C238" s="390"/>
      <c r="D238" s="399"/>
      <c r="E238" s="392"/>
      <c r="F238" s="392"/>
      <c r="G238" s="392"/>
      <c r="H238" s="366"/>
      <c r="I238" s="376"/>
      <c r="J238" s="366"/>
      <c r="K238" s="366"/>
      <c r="L238" s="366"/>
      <c r="M238" s="366"/>
      <c r="N238" s="366"/>
      <c r="O238" s="366"/>
      <c r="P238" s="366"/>
      <c r="Q238" s="305" t="s">
        <v>79</v>
      </c>
      <c r="R238" s="305">
        <v>2</v>
      </c>
      <c r="S238" s="366"/>
      <c r="T238" s="366"/>
      <c r="U238" s="305"/>
    </row>
    <row r="239" spans="1:28" s="104" customFormat="1" ht="39.75" customHeight="1">
      <c r="A239" s="451"/>
      <c r="B239" s="441"/>
      <c r="C239" s="390"/>
      <c r="D239" s="543" t="s">
        <v>111</v>
      </c>
      <c r="E239" s="395" t="s">
        <v>127</v>
      </c>
      <c r="F239" s="395">
        <v>3</v>
      </c>
      <c r="G239" s="395" t="s">
        <v>43</v>
      </c>
      <c r="H239" s="379" t="s">
        <v>40</v>
      </c>
      <c r="I239" s="379" t="s">
        <v>264</v>
      </c>
      <c r="J239" s="379" t="s">
        <v>254</v>
      </c>
      <c r="K239" s="379">
        <v>3</v>
      </c>
      <c r="L239" s="379" t="s">
        <v>43</v>
      </c>
      <c r="M239" s="379">
        <v>0</v>
      </c>
      <c r="N239" s="379" t="s">
        <v>47</v>
      </c>
      <c r="O239" s="379">
        <v>0</v>
      </c>
      <c r="P239" s="379">
        <v>0</v>
      </c>
      <c r="Q239" s="298" t="s">
        <v>80</v>
      </c>
      <c r="R239" s="379" t="s">
        <v>43</v>
      </c>
      <c r="S239" s="379" t="s">
        <v>47</v>
      </c>
      <c r="T239" s="379">
        <v>0</v>
      </c>
      <c r="U239" s="298"/>
      <c r="V239" s="37"/>
      <c r="W239" s="37"/>
      <c r="X239" s="37"/>
      <c r="Y239" s="37"/>
      <c r="Z239" s="37"/>
      <c r="AA239" s="37"/>
      <c r="AB239" s="37"/>
    </row>
    <row r="240" spans="1:28" s="104" customFormat="1" ht="39.75" customHeight="1">
      <c r="A240" s="451"/>
      <c r="B240" s="441"/>
      <c r="C240" s="390"/>
      <c r="D240" s="544"/>
      <c r="E240" s="396"/>
      <c r="F240" s="396"/>
      <c r="G240" s="411"/>
      <c r="H240" s="411"/>
      <c r="I240" s="396"/>
      <c r="J240" s="411"/>
      <c r="K240" s="396"/>
      <c r="L240" s="411"/>
      <c r="M240" s="411"/>
      <c r="N240" s="411"/>
      <c r="O240" s="411"/>
      <c r="P240" s="411"/>
      <c r="Q240" s="298" t="s">
        <v>39</v>
      </c>
      <c r="R240" s="411"/>
      <c r="S240" s="411"/>
      <c r="T240" s="411"/>
      <c r="U240" s="298"/>
      <c r="V240" s="37"/>
      <c r="W240" s="37"/>
      <c r="X240" s="37"/>
      <c r="Y240" s="37"/>
      <c r="Z240" s="37"/>
      <c r="AA240" s="37"/>
      <c r="AB240" s="37"/>
    </row>
    <row r="241" spans="1:28" s="104" customFormat="1" ht="39.75" customHeight="1">
      <c r="A241" s="451"/>
      <c r="B241" s="441"/>
      <c r="C241" s="390"/>
      <c r="D241" s="544"/>
      <c r="E241" s="395" t="s">
        <v>131</v>
      </c>
      <c r="F241" s="395">
        <v>2</v>
      </c>
      <c r="G241" s="411"/>
      <c r="H241" s="411"/>
      <c r="I241" s="395" t="s">
        <v>1022</v>
      </c>
      <c r="J241" s="411"/>
      <c r="K241" s="395">
        <v>2</v>
      </c>
      <c r="L241" s="411"/>
      <c r="M241" s="411"/>
      <c r="N241" s="411"/>
      <c r="O241" s="411"/>
      <c r="P241" s="411"/>
      <c r="Q241" s="298" t="s">
        <v>80</v>
      </c>
      <c r="R241" s="411"/>
      <c r="S241" s="411"/>
      <c r="T241" s="411"/>
      <c r="U241" s="298"/>
      <c r="V241" s="37"/>
      <c r="W241" s="37"/>
      <c r="X241" s="37"/>
      <c r="Y241" s="37"/>
      <c r="Z241" s="37"/>
      <c r="AA241" s="37"/>
      <c r="AB241" s="37"/>
    </row>
    <row r="242" spans="1:28" s="104" customFormat="1" ht="39.6" customHeight="1">
      <c r="A242" s="451"/>
      <c r="B242" s="441"/>
      <c r="C242" s="390"/>
      <c r="D242" s="545"/>
      <c r="E242" s="380"/>
      <c r="F242" s="380"/>
      <c r="G242" s="380"/>
      <c r="H242" s="411"/>
      <c r="I242" s="380"/>
      <c r="J242" s="380"/>
      <c r="K242" s="380"/>
      <c r="L242" s="380"/>
      <c r="M242" s="380"/>
      <c r="N242" s="380"/>
      <c r="O242" s="380"/>
      <c r="P242" s="380"/>
      <c r="Q242" s="298" t="s">
        <v>39</v>
      </c>
      <c r="R242" s="380"/>
      <c r="S242" s="380"/>
      <c r="T242" s="380"/>
      <c r="U242" s="298"/>
      <c r="V242" s="37"/>
      <c r="W242" s="37"/>
      <c r="X242" s="37"/>
      <c r="Y242" s="37"/>
      <c r="Z242" s="37"/>
      <c r="AA242" s="37"/>
      <c r="AB242" s="37"/>
    </row>
    <row r="243" spans="1:28" ht="39.950000000000003" customHeight="1">
      <c r="A243" s="451"/>
      <c r="B243" s="441"/>
      <c r="C243" s="390"/>
      <c r="D243" s="367" t="s">
        <v>112</v>
      </c>
      <c r="E243" s="305" t="s">
        <v>127</v>
      </c>
      <c r="F243" s="305">
        <v>1</v>
      </c>
      <c r="G243" s="364" t="s">
        <v>43</v>
      </c>
      <c r="H243" s="365" t="s">
        <v>40</v>
      </c>
      <c r="I243" s="310" t="s">
        <v>248</v>
      </c>
      <c r="J243" s="364" t="s">
        <v>249</v>
      </c>
      <c r="K243" s="305">
        <v>1</v>
      </c>
      <c r="L243" s="305">
        <v>2</v>
      </c>
      <c r="M243" s="364">
        <v>0</v>
      </c>
      <c r="N243" s="364" t="s">
        <v>47</v>
      </c>
      <c r="O243" s="364">
        <v>0</v>
      </c>
      <c r="P243" s="364">
        <v>0</v>
      </c>
      <c r="Q243" s="400" t="s">
        <v>87</v>
      </c>
      <c r="R243" s="305">
        <v>2</v>
      </c>
      <c r="S243" s="364" t="s">
        <v>47</v>
      </c>
      <c r="T243" s="364">
        <v>0</v>
      </c>
      <c r="U243" s="305"/>
    </row>
    <row r="244" spans="1:28" ht="39.950000000000003" customHeight="1">
      <c r="A244" s="451"/>
      <c r="B244" s="441"/>
      <c r="C244" s="390"/>
      <c r="D244" s="369"/>
      <c r="E244" s="305" t="s">
        <v>127</v>
      </c>
      <c r="F244" s="305">
        <v>1</v>
      </c>
      <c r="G244" s="365"/>
      <c r="H244" s="365"/>
      <c r="I244" s="310" t="s">
        <v>246</v>
      </c>
      <c r="J244" s="365"/>
      <c r="K244" s="305">
        <v>1</v>
      </c>
      <c r="L244" s="305">
        <v>2</v>
      </c>
      <c r="M244" s="365"/>
      <c r="N244" s="365"/>
      <c r="O244" s="365"/>
      <c r="P244" s="365"/>
      <c r="Q244" s="365"/>
      <c r="R244" s="305">
        <v>2</v>
      </c>
      <c r="S244" s="365"/>
      <c r="T244" s="365"/>
      <c r="U244" s="305"/>
    </row>
    <row r="245" spans="1:28" ht="54">
      <c r="A245" s="451"/>
      <c r="B245" s="441"/>
      <c r="C245" s="390"/>
      <c r="D245" s="368"/>
      <c r="E245" s="305" t="s">
        <v>133</v>
      </c>
      <c r="F245" s="305">
        <v>1</v>
      </c>
      <c r="G245" s="366"/>
      <c r="H245" s="366"/>
      <c r="I245" s="310" t="s">
        <v>264</v>
      </c>
      <c r="J245" s="366"/>
      <c r="K245" s="305">
        <v>1</v>
      </c>
      <c r="L245" s="305">
        <v>2</v>
      </c>
      <c r="M245" s="366"/>
      <c r="N245" s="366"/>
      <c r="O245" s="366"/>
      <c r="P245" s="366"/>
      <c r="Q245" s="366"/>
      <c r="R245" s="305">
        <v>2</v>
      </c>
      <c r="S245" s="366"/>
      <c r="T245" s="366"/>
      <c r="U245" s="305"/>
    </row>
    <row r="246" spans="1:28" ht="54">
      <c r="A246" s="451"/>
      <c r="B246" s="441"/>
      <c r="C246" s="390"/>
      <c r="D246" s="312" t="s">
        <v>113</v>
      </c>
      <c r="E246" s="305" t="s">
        <v>131</v>
      </c>
      <c r="F246" s="305">
        <v>1</v>
      </c>
      <c r="G246" s="305" t="s">
        <v>43</v>
      </c>
      <c r="H246" s="294" t="s">
        <v>40</v>
      </c>
      <c r="I246" s="310" t="s">
        <v>398</v>
      </c>
      <c r="J246" s="305" t="s">
        <v>395</v>
      </c>
      <c r="K246" s="305">
        <v>1</v>
      </c>
      <c r="L246" s="305" t="s">
        <v>47</v>
      </c>
      <c r="M246" s="305">
        <v>0</v>
      </c>
      <c r="N246" s="305" t="s">
        <v>47</v>
      </c>
      <c r="O246" s="305">
        <v>0</v>
      </c>
      <c r="P246" s="305">
        <v>0</v>
      </c>
      <c r="Q246" s="305" t="s">
        <v>47</v>
      </c>
      <c r="R246" s="305">
        <v>0</v>
      </c>
      <c r="S246" s="305" t="s">
        <v>47</v>
      </c>
      <c r="T246" s="305">
        <v>0</v>
      </c>
      <c r="U246" s="305"/>
    </row>
    <row r="247" spans="1:28" ht="36">
      <c r="A247" s="451"/>
      <c r="B247" s="441"/>
      <c r="C247" s="390"/>
      <c r="D247" s="312" t="s">
        <v>363</v>
      </c>
      <c r="E247" s="305" t="s">
        <v>127</v>
      </c>
      <c r="F247" s="305">
        <v>2</v>
      </c>
      <c r="G247" s="305" t="s">
        <v>43</v>
      </c>
      <c r="H247" s="294" t="s">
        <v>40</v>
      </c>
      <c r="I247" s="310" t="s">
        <v>372</v>
      </c>
      <c r="J247" s="305" t="s">
        <v>186</v>
      </c>
      <c r="K247" s="305">
        <v>2</v>
      </c>
      <c r="L247" s="305" t="s">
        <v>47</v>
      </c>
      <c r="M247" s="305">
        <v>0</v>
      </c>
      <c r="N247" s="305" t="s">
        <v>47</v>
      </c>
      <c r="O247" s="305">
        <v>0</v>
      </c>
      <c r="P247" s="305">
        <v>0</v>
      </c>
      <c r="Q247" s="305" t="s">
        <v>47</v>
      </c>
      <c r="R247" s="305">
        <v>0</v>
      </c>
      <c r="S247" s="305" t="s">
        <v>47</v>
      </c>
      <c r="T247" s="305">
        <v>0</v>
      </c>
      <c r="U247" s="305"/>
    </row>
    <row r="248" spans="1:28" ht="40.15" customHeight="1">
      <c r="A248" s="451"/>
      <c r="B248" s="442"/>
      <c r="C248" s="391"/>
      <c r="D248" s="4" t="s">
        <v>1000</v>
      </c>
      <c r="E248" s="4"/>
      <c r="F248" s="4">
        <f>SUM(F229:F247)</f>
        <v>115</v>
      </c>
      <c r="G248" s="4"/>
      <c r="H248" s="4"/>
      <c r="I248" s="4"/>
      <c r="J248" s="4"/>
      <c r="K248" s="4">
        <f>SUM(K229:K247)</f>
        <v>122</v>
      </c>
      <c r="L248" s="4">
        <f>SUM(L229:L247)</f>
        <v>20</v>
      </c>
      <c r="M248" s="4">
        <f>SUM(M229:M247)</f>
        <v>0</v>
      </c>
      <c r="N248" s="4"/>
      <c r="O248" s="4">
        <f>SUM(O229:O247)</f>
        <v>0</v>
      </c>
      <c r="P248" s="4">
        <f>SUM(P229:P247)</f>
        <v>0</v>
      </c>
      <c r="Q248" s="4"/>
      <c r="R248" s="4">
        <f>SUM(R229:R247)</f>
        <v>22</v>
      </c>
      <c r="S248" s="4"/>
      <c r="T248" s="4">
        <f>SUM(T229:T247)</f>
        <v>0</v>
      </c>
      <c r="U248" s="4"/>
    </row>
    <row r="249" spans="1:28" ht="40.15" customHeight="1">
      <c r="A249" s="451"/>
      <c r="B249" s="440"/>
      <c r="C249" s="389" t="s">
        <v>158</v>
      </c>
      <c r="D249" s="312" t="s">
        <v>2</v>
      </c>
      <c r="E249" s="305" t="s">
        <v>118</v>
      </c>
      <c r="F249" s="305">
        <v>70</v>
      </c>
      <c r="G249" s="305" t="s">
        <v>43</v>
      </c>
      <c r="H249" s="294" t="s">
        <v>40</v>
      </c>
      <c r="I249" s="310" t="s">
        <v>182</v>
      </c>
      <c r="J249" s="305" t="s">
        <v>186</v>
      </c>
      <c r="K249" s="305">
        <v>70</v>
      </c>
      <c r="L249" s="305" t="s">
        <v>43</v>
      </c>
      <c r="M249" s="305">
        <v>0</v>
      </c>
      <c r="N249" s="305" t="s">
        <v>47</v>
      </c>
      <c r="O249" s="305">
        <v>0</v>
      </c>
      <c r="P249" s="305">
        <v>0</v>
      </c>
      <c r="Q249" s="305" t="s">
        <v>43</v>
      </c>
      <c r="R249" s="305" t="s">
        <v>43</v>
      </c>
      <c r="S249" s="305" t="s">
        <v>47</v>
      </c>
      <c r="T249" s="305">
        <v>0</v>
      </c>
      <c r="U249" s="305"/>
    </row>
    <row r="250" spans="1:28" ht="39.950000000000003" customHeight="1">
      <c r="A250" s="451"/>
      <c r="B250" s="441"/>
      <c r="C250" s="390"/>
      <c r="D250" s="367" t="s">
        <v>104</v>
      </c>
      <c r="E250" s="364" t="s">
        <v>118</v>
      </c>
      <c r="F250" s="305">
        <v>50</v>
      </c>
      <c r="G250" s="364" t="s">
        <v>43</v>
      </c>
      <c r="H250" s="305" t="s">
        <v>100</v>
      </c>
      <c r="I250" s="310" t="s">
        <v>182</v>
      </c>
      <c r="J250" s="364" t="s">
        <v>237</v>
      </c>
      <c r="K250" s="305">
        <v>50</v>
      </c>
      <c r="L250" s="305">
        <v>5</v>
      </c>
      <c r="M250" s="364" t="s">
        <v>43</v>
      </c>
      <c r="N250" s="364" t="s">
        <v>47</v>
      </c>
      <c r="O250" s="364">
        <v>0</v>
      </c>
      <c r="P250" s="364">
        <v>0</v>
      </c>
      <c r="Q250" s="364" t="s">
        <v>42</v>
      </c>
      <c r="R250" s="305">
        <v>5</v>
      </c>
      <c r="S250" s="364" t="s">
        <v>47</v>
      </c>
      <c r="T250" s="364">
        <v>0</v>
      </c>
      <c r="U250" s="305" t="s">
        <v>265</v>
      </c>
    </row>
    <row r="251" spans="1:28" ht="39.950000000000003" customHeight="1">
      <c r="A251" s="451"/>
      <c r="B251" s="441"/>
      <c r="C251" s="390"/>
      <c r="D251" s="369"/>
      <c r="E251" s="366"/>
      <c r="F251" s="305">
        <v>10</v>
      </c>
      <c r="G251" s="365"/>
      <c r="H251" s="305" t="s">
        <v>40</v>
      </c>
      <c r="I251" s="310" t="s">
        <v>1023</v>
      </c>
      <c r="J251" s="365"/>
      <c r="K251" s="305">
        <v>10</v>
      </c>
      <c r="L251" s="305">
        <v>5</v>
      </c>
      <c r="M251" s="365"/>
      <c r="N251" s="365"/>
      <c r="O251" s="365"/>
      <c r="P251" s="365"/>
      <c r="Q251" s="365"/>
      <c r="R251" s="305">
        <v>5</v>
      </c>
      <c r="S251" s="365"/>
      <c r="T251" s="365"/>
      <c r="U251" s="305"/>
    </row>
    <row r="252" spans="1:28" ht="39.950000000000003" customHeight="1">
      <c r="A252" s="451"/>
      <c r="B252" s="441"/>
      <c r="C252" s="390"/>
      <c r="D252" s="369"/>
      <c r="E252" s="364" t="s">
        <v>130</v>
      </c>
      <c r="F252" s="305">
        <v>20</v>
      </c>
      <c r="G252" s="365"/>
      <c r="H252" s="305" t="s">
        <v>100</v>
      </c>
      <c r="I252" s="310" t="s">
        <v>182</v>
      </c>
      <c r="J252" s="365"/>
      <c r="K252" s="305">
        <v>20</v>
      </c>
      <c r="L252" s="305">
        <v>5</v>
      </c>
      <c r="M252" s="365"/>
      <c r="N252" s="365"/>
      <c r="O252" s="365"/>
      <c r="P252" s="365"/>
      <c r="Q252" s="365"/>
      <c r="R252" s="305">
        <v>5</v>
      </c>
      <c r="S252" s="365"/>
      <c r="T252" s="365"/>
      <c r="U252" s="305" t="s">
        <v>265</v>
      </c>
    </row>
    <row r="253" spans="1:28" ht="39.950000000000003" customHeight="1">
      <c r="A253" s="451"/>
      <c r="B253" s="441"/>
      <c r="C253" s="390"/>
      <c r="D253" s="369"/>
      <c r="E253" s="366"/>
      <c r="F253" s="305">
        <v>10</v>
      </c>
      <c r="G253" s="365"/>
      <c r="H253" s="305" t="s">
        <v>40</v>
      </c>
      <c r="I253" s="310" t="s">
        <v>862</v>
      </c>
      <c r="J253" s="366"/>
      <c r="K253" s="305">
        <v>10</v>
      </c>
      <c r="L253" s="305">
        <v>5</v>
      </c>
      <c r="M253" s="365"/>
      <c r="N253" s="365"/>
      <c r="O253" s="365"/>
      <c r="P253" s="365"/>
      <c r="Q253" s="365"/>
      <c r="R253" s="305">
        <v>5</v>
      </c>
      <c r="S253" s="365"/>
      <c r="T253" s="365"/>
      <c r="U253" s="305"/>
    </row>
    <row r="254" spans="1:28" ht="39.950000000000003" customHeight="1">
      <c r="A254" s="451"/>
      <c r="B254" s="441"/>
      <c r="C254" s="390"/>
      <c r="D254" s="369"/>
      <c r="E254" s="305" t="s">
        <v>120</v>
      </c>
      <c r="F254" s="305">
        <v>5</v>
      </c>
      <c r="G254" s="365"/>
      <c r="H254" s="305" t="s">
        <v>100</v>
      </c>
      <c r="I254" s="310" t="s">
        <v>182</v>
      </c>
      <c r="J254" s="364" t="s">
        <v>240</v>
      </c>
      <c r="K254" s="305">
        <v>5</v>
      </c>
      <c r="L254" s="305">
        <v>5</v>
      </c>
      <c r="M254" s="365"/>
      <c r="N254" s="365"/>
      <c r="O254" s="365"/>
      <c r="P254" s="365"/>
      <c r="Q254" s="365"/>
      <c r="R254" s="305">
        <v>5</v>
      </c>
      <c r="S254" s="365"/>
      <c r="T254" s="365"/>
      <c r="U254" s="305" t="s">
        <v>265</v>
      </c>
    </row>
    <row r="255" spans="1:28" ht="39.950000000000003" customHeight="1">
      <c r="A255" s="451"/>
      <c r="B255" s="441"/>
      <c r="C255" s="390"/>
      <c r="D255" s="369"/>
      <c r="E255" s="364" t="s">
        <v>135</v>
      </c>
      <c r="F255" s="305">
        <v>10</v>
      </c>
      <c r="G255" s="365"/>
      <c r="H255" s="305" t="s">
        <v>100</v>
      </c>
      <c r="I255" s="310" t="s">
        <v>182</v>
      </c>
      <c r="J255" s="366"/>
      <c r="K255" s="305">
        <v>10</v>
      </c>
      <c r="L255" s="305">
        <v>5</v>
      </c>
      <c r="M255" s="365"/>
      <c r="N255" s="365"/>
      <c r="O255" s="365"/>
      <c r="P255" s="365"/>
      <c r="Q255" s="365"/>
      <c r="R255" s="305">
        <v>5</v>
      </c>
      <c r="S255" s="365"/>
      <c r="T255" s="365"/>
      <c r="U255" s="305" t="s">
        <v>265</v>
      </c>
    </row>
    <row r="256" spans="1:28" ht="39.950000000000003" customHeight="1">
      <c r="A256" s="451"/>
      <c r="B256" s="441"/>
      <c r="C256" s="390"/>
      <c r="D256" s="369"/>
      <c r="E256" s="366"/>
      <c r="F256" s="305">
        <v>5</v>
      </c>
      <c r="G256" s="365"/>
      <c r="H256" s="305" t="s">
        <v>40</v>
      </c>
      <c r="I256" s="310" t="s">
        <v>862</v>
      </c>
      <c r="J256" s="305" t="s">
        <v>237</v>
      </c>
      <c r="K256" s="305">
        <v>5</v>
      </c>
      <c r="L256" s="305">
        <v>5</v>
      </c>
      <c r="M256" s="365"/>
      <c r="N256" s="365"/>
      <c r="O256" s="365"/>
      <c r="P256" s="365"/>
      <c r="Q256" s="365"/>
      <c r="R256" s="305">
        <v>5</v>
      </c>
      <c r="S256" s="365"/>
      <c r="T256" s="365"/>
      <c r="U256" s="305"/>
    </row>
    <row r="257" spans="1:21" ht="39.950000000000003" customHeight="1">
      <c r="A257" s="451"/>
      <c r="B257" s="441"/>
      <c r="C257" s="390"/>
      <c r="D257" s="369"/>
      <c r="E257" s="305" t="s">
        <v>136</v>
      </c>
      <c r="F257" s="305">
        <v>25</v>
      </c>
      <c r="G257" s="365"/>
      <c r="H257" s="305" t="s">
        <v>100</v>
      </c>
      <c r="I257" s="374" t="s">
        <v>182</v>
      </c>
      <c r="J257" s="364" t="s">
        <v>254</v>
      </c>
      <c r="K257" s="305">
        <v>25</v>
      </c>
      <c r="L257" s="305">
        <v>25</v>
      </c>
      <c r="M257" s="365"/>
      <c r="N257" s="365"/>
      <c r="O257" s="365"/>
      <c r="P257" s="365"/>
      <c r="Q257" s="365"/>
      <c r="R257" s="305">
        <v>25</v>
      </c>
      <c r="S257" s="365"/>
      <c r="T257" s="365"/>
      <c r="U257" s="305" t="s">
        <v>265</v>
      </c>
    </row>
    <row r="258" spans="1:21" ht="39.950000000000003" customHeight="1">
      <c r="A258" s="451"/>
      <c r="B258" s="441"/>
      <c r="C258" s="390"/>
      <c r="D258" s="369"/>
      <c r="E258" s="305" t="s">
        <v>125</v>
      </c>
      <c r="F258" s="305">
        <v>5</v>
      </c>
      <c r="G258" s="365"/>
      <c r="H258" s="305" t="s">
        <v>100</v>
      </c>
      <c r="I258" s="375"/>
      <c r="J258" s="365"/>
      <c r="K258" s="305">
        <v>5</v>
      </c>
      <c r="L258" s="305">
        <v>10</v>
      </c>
      <c r="M258" s="365"/>
      <c r="N258" s="365"/>
      <c r="O258" s="365"/>
      <c r="P258" s="365"/>
      <c r="Q258" s="365"/>
      <c r="R258" s="305">
        <v>10</v>
      </c>
      <c r="S258" s="365"/>
      <c r="T258" s="365"/>
      <c r="U258" s="305" t="s">
        <v>265</v>
      </c>
    </row>
    <row r="259" spans="1:21" ht="39.950000000000003" customHeight="1">
      <c r="A259" s="451"/>
      <c r="B259" s="441"/>
      <c r="C259" s="390"/>
      <c r="D259" s="368"/>
      <c r="E259" s="305" t="s">
        <v>138</v>
      </c>
      <c r="F259" s="305">
        <v>2</v>
      </c>
      <c r="G259" s="366"/>
      <c r="H259" s="305" t="s">
        <v>100</v>
      </c>
      <c r="I259" s="376"/>
      <c r="J259" s="366"/>
      <c r="K259" s="305">
        <v>10</v>
      </c>
      <c r="L259" s="305">
        <v>10</v>
      </c>
      <c r="M259" s="366"/>
      <c r="N259" s="366"/>
      <c r="O259" s="366"/>
      <c r="P259" s="366"/>
      <c r="Q259" s="366"/>
      <c r="R259" s="305">
        <v>10</v>
      </c>
      <c r="S259" s="366"/>
      <c r="T259" s="366"/>
      <c r="U259" s="305" t="s">
        <v>266</v>
      </c>
    </row>
    <row r="260" spans="1:21" ht="40.15" customHeight="1">
      <c r="A260" s="451"/>
      <c r="B260" s="441"/>
      <c r="C260" s="390"/>
      <c r="D260" s="312" t="s">
        <v>275</v>
      </c>
      <c r="E260" s="305" t="s">
        <v>118</v>
      </c>
      <c r="F260" s="305">
        <v>5</v>
      </c>
      <c r="G260" s="305" t="s">
        <v>43</v>
      </c>
      <c r="H260" s="294" t="s">
        <v>40</v>
      </c>
      <c r="I260" s="310" t="s">
        <v>182</v>
      </c>
      <c r="J260" s="305" t="s">
        <v>285</v>
      </c>
      <c r="K260" s="305">
        <v>5</v>
      </c>
      <c r="L260" s="305">
        <v>2</v>
      </c>
      <c r="M260" s="305" t="s">
        <v>43</v>
      </c>
      <c r="N260" s="305" t="s">
        <v>43</v>
      </c>
      <c r="O260" s="305">
        <v>0</v>
      </c>
      <c r="P260" s="305">
        <v>0</v>
      </c>
      <c r="Q260" s="305" t="s">
        <v>42</v>
      </c>
      <c r="R260" s="305" t="s">
        <v>43</v>
      </c>
      <c r="S260" s="305" t="s">
        <v>47</v>
      </c>
      <c r="T260" s="305">
        <v>0</v>
      </c>
      <c r="U260" s="305"/>
    </row>
    <row r="261" spans="1:21" ht="57" customHeight="1">
      <c r="A261" s="451"/>
      <c r="B261" s="441"/>
      <c r="C261" s="390"/>
      <c r="D261" s="312" t="s">
        <v>176</v>
      </c>
      <c r="E261" s="305" t="s">
        <v>118</v>
      </c>
      <c r="F261" s="305">
        <v>3</v>
      </c>
      <c r="G261" s="305" t="s">
        <v>43</v>
      </c>
      <c r="H261" s="294" t="s">
        <v>40</v>
      </c>
      <c r="I261" s="310" t="s">
        <v>197</v>
      </c>
      <c r="J261" s="37" t="s">
        <v>307</v>
      </c>
      <c r="K261" s="305">
        <v>3</v>
      </c>
      <c r="L261" s="305" t="s">
        <v>43</v>
      </c>
      <c r="M261" s="305" t="s">
        <v>43</v>
      </c>
      <c r="N261" s="305" t="s">
        <v>47</v>
      </c>
      <c r="O261" s="305">
        <v>0</v>
      </c>
      <c r="P261" s="305">
        <v>0</v>
      </c>
      <c r="Q261" s="305" t="s">
        <v>42</v>
      </c>
      <c r="R261" s="305" t="s">
        <v>43</v>
      </c>
      <c r="S261" s="305" t="s">
        <v>47</v>
      </c>
      <c r="T261" s="305">
        <v>0</v>
      </c>
      <c r="U261" s="305"/>
    </row>
    <row r="262" spans="1:21" ht="57" customHeight="1">
      <c r="A262" s="451"/>
      <c r="B262" s="441"/>
      <c r="C262" s="390"/>
      <c r="D262" s="367" t="s">
        <v>105</v>
      </c>
      <c r="E262" s="364" t="s">
        <v>118</v>
      </c>
      <c r="F262" s="364">
        <v>5</v>
      </c>
      <c r="G262" s="364" t="s">
        <v>43</v>
      </c>
      <c r="H262" s="305" t="s">
        <v>100</v>
      </c>
      <c r="I262" s="374" t="s">
        <v>182</v>
      </c>
      <c r="J262" s="305" t="s">
        <v>324</v>
      </c>
      <c r="K262" s="305">
        <v>10</v>
      </c>
      <c r="L262" s="305">
        <v>1</v>
      </c>
      <c r="M262" s="305">
        <v>0</v>
      </c>
      <c r="N262" s="305" t="s">
        <v>47</v>
      </c>
      <c r="O262" s="305">
        <v>0</v>
      </c>
      <c r="P262" s="305">
        <v>0</v>
      </c>
      <c r="Q262" s="305" t="s">
        <v>42</v>
      </c>
      <c r="R262" s="305">
        <v>1</v>
      </c>
      <c r="S262" s="305" t="s">
        <v>47</v>
      </c>
      <c r="T262" s="305">
        <v>0</v>
      </c>
      <c r="U262" s="305" t="s">
        <v>317</v>
      </c>
    </row>
    <row r="263" spans="1:21" ht="39.950000000000003" customHeight="1">
      <c r="A263" s="451"/>
      <c r="B263" s="441"/>
      <c r="C263" s="390"/>
      <c r="D263" s="368"/>
      <c r="E263" s="366"/>
      <c r="F263" s="366"/>
      <c r="G263" s="366"/>
      <c r="H263" s="305" t="s">
        <v>40</v>
      </c>
      <c r="I263" s="376"/>
      <c r="J263" s="305" t="s">
        <v>282</v>
      </c>
      <c r="K263" s="305">
        <v>10</v>
      </c>
      <c r="L263" s="305">
        <v>1</v>
      </c>
      <c r="M263" s="305">
        <v>0</v>
      </c>
      <c r="N263" s="305" t="s">
        <v>47</v>
      </c>
      <c r="O263" s="305">
        <v>0</v>
      </c>
      <c r="P263" s="305">
        <v>0</v>
      </c>
      <c r="Q263" s="305" t="s">
        <v>42</v>
      </c>
      <c r="R263" s="305">
        <v>1</v>
      </c>
      <c r="S263" s="305" t="s">
        <v>47</v>
      </c>
      <c r="T263" s="305">
        <v>0</v>
      </c>
      <c r="U263" s="305"/>
    </row>
    <row r="264" spans="1:21" ht="39.950000000000003" customHeight="1">
      <c r="A264" s="451"/>
      <c r="B264" s="441"/>
      <c r="C264" s="390"/>
      <c r="D264" s="367" t="s">
        <v>107</v>
      </c>
      <c r="E264" s="364" t="s">
        <v>118</v>
      </c>
      <c r="F264" s="364">
        <v>10</v>
      </c>
      <c r="G264" s="364" t="s">
        <v>47</v>
      </c>
      <c r="H264" s="364" t="s">
        <v>40</v>
      </c>
      <c r="I264" s="374" t="s">
        <v>182</v>
      </c>
      <c r="J264" s="364" t="s">
        <v>285</v>
      </c>
      <c r="K264" s="364">
        <v>10</v>
      </c>
      <c r="L264" s="364">
        <v>5</v>
      </c>
      <c r="M264" s="364" t="s">
        <v>43</v>
      </c>
      <c r="N264" s="364" t="s">
        <v>47</v>
      </c>
      <c r="O264" s="364">
        <v>0</v>
      </c>
      <c r="P264" s="364">
        <v>0</v>
      </c>
      <c r="Q264" s="305" t="s">
        <v>100</v>
      </c>
      <c r="R264" s="305">
        <v>5</v>
      </c>
      <c r="S264" s="364" t="s">
        <v>47</v>
      </c>
      <c r="T264" s="364">
        <v>0</v>
      </c>
      <c r="U264" s="305" t="s">
        <v>468</v>
      </c>
    </row>
    <row r="265" spans="1:21" ht="39.950000000000003" customHeight="1">
      <c r="A265" s="451"/>
      <c r="B265" s="441"/>
      <c r="C265" s="390"/>
      <c r="D265" s="369"/>
      <c r="E265" s="365"/>
      <c r="F265" s="365"/>
      <c r="G265" s="365"/>
      <c r="H265" s="365"/>
      <c r="I265" s="375"/>
      <c r="J265" s="365"/>
      <c r="K265" s="365"/>
      <c r="L265" s="365"/>
      <c r="M265" s="365"/>
      <c r="N265" s="365"/>
      <c r="O265" s="365"/>
      <c r="P265" s="365"/>
      <c r="Q265" s="305" t="s">
        <v>83</v>
      </c>
      <c r="R265" s="305">
        <v>5</v>
      </c>
      <c r="S265" s="365"/>
      <c r="T265" s="365"/>
      <c r="U265" s="305"/>
    </row>
    <row r="266" spans="1:21" ht="39.950000000000003" customHeight="1">
      <c r="A266" s="451"/>
      <c r="B266" s="441"/>
      <c r="C266" s="390"/>
      <c r="D266" s="368"/>
      <c r="E266" s="366"/>
      <c r="F266" s="366"/>
      <c r="G266" s="366"/>
      <c r="H266" s="366"/>
      <c r="I266" s="376"/>
      <c r="J266" s="366"/>
      <c r="K266" s="366"/>
      <c r="L266" s="366"/>
      <c r="M266" s="366"/>
      <c r="N266" s="366"/>
      <c r="O266" s="366"/>
      <c r="P266" s="366"/>
      <c r="Q266" s="305" t="s">
        <v>42</v>
      </c>
      <c r="R266" s="305">
        <v>2</v>
      </c>
      <c r="S266" s="366"/>
      <c r="T266" s="366"/>
      <c r="U266" s="305"/>
    </row>
    <row r="267" spans="1:21" ht="39.950000000000003" customHeight="1">
      <c r="A267" s="451"/>
      <c r="B267" s="441"/>
      <c r="C267" s="390"/>
      <c r="D267" s="312" t="s">
        <v>108</v>
      </c>
      <c r="E267" s="305" t="s">
        <v>118</v>
      </c>
      <c r="F267" s="305">
        <v>15</v>
      </c>
      <c r="G267" s="305" t="s">
        <v>43</v>
      </c>
      <c r="H267" s="294" t="s">
        <v>40</v>
      </c>
      <c r="I267" s="305" t="s">
        <v>182</v>
      </c>
      <c r="J267" s="305" t="s">
        <v>348</v>
      </c>
      <c r="K267" s="305">
        <v>15</v>
      </c>
      <c r="L267" s="305" t="s">
        <v>47</v>
      </c>
      <c r="M267" s="305">
        <v>0</v>
      </c>
      <c r="N267" s="305" t="s">
        <v>47</v>
      </c>
      <c r="O267" s="305">
        <v>0</v>
      </c>
      <c r="P267" s="305">
        <v>0</v>
      </c>
      <c r="Q267" s="305" t="s">
        <v>47</v>
      </c>
      <c r="R267" s="305">
        <v>0</v>
      </c>
      <c r="S267" s="305" t="s">
        <v>47</v>
      </c>
      <c r="T267" s="305">
        <v>0</v>
      </c>
      <c r="U267" s="305"/>
    </row>
    <row r="268" spans="1:21" ht="39.950000000000003" customHeight="1">
      <c r="A268" s="451"/>
      <c r="B268" s="441"/>
      <c r="C268" s="390"/>
      <c r="D268" s="547" t="s">
        <v>111</v>
      </c>
      <c r="E268" s="379" t="s">
        <v>118</v>
      </c>
      <c r="F268" s="379">
        <v>5</v>
      </c>
      <c r="G268" s="379"/>
      <c r="H268" s="379" t="s">
        <v>40</v>
      </c>
      <c r="I268" s="383" t="s">
        <v>253</v>
      </c>
      <c r="J268" s="379" t="s">
        <v>305</v>
      </c>
      <c r="K268" s="379">
        <v>5</v>
      </c>
      <c r="L268" s="379" t="s">
        <v>43</v>
      </c>
      <c r="M268" s="379">
        <v>0</v>
      </c>
      <c r="N268" s="364" t="s">
        <v>47</v>
      </c>
      <c r="O268" s="364">
        <v>0</v>
      </c>
      <c r="P268" s="364">
        <v>0</v>
      </c>
      <c r="Q268" s="298" t="s">
        <v>83</v>
      </c>
      <c r="R268" s="298" t="s">
        <v>43</v>
      </c>
      <c r="S268" s="364" t="s">
        <v>47</v>
      </c>
      <c r="T268" s="364">
        <v>0</v>
      </c>
      <c r="U268" s="298"/>
    </row>
    <row r="269" spans="1:21" ht="39.950000000000003" customHeight="1">
      <c r="A269" s="451"/>
      <c r="B269" s="441"/>
      <c r="C269" s="390"/>
      <c r="D269" s="544"/>
      <c r="E269" s="411"/>
      <c r="F269" s="411"/>
      <c r="G269" s="411"/>
      <c r="H269" s="411"/>
      <c r="I269" s="546"/>
      <c r="J269" s="411"/>
      <c r="K269" s="411"/>
      <c r="L269" s="411"/>
      <c r="M269" s="411"/>
      <c r="N269" s="365"/>
      <c r="O269" s="365"/>
      <c r="P269" s="365"/>
      <c r="Q269" s="298" t="s">
        <v>79</v>
      </c>
      <c r="R269" s="298" t="s">
        <v>43</v>
      </c>
      <c r="S269" s="365"/>
      <c r="T269" s="365"/>
      <c r="U269" s="298"/>
    </row>
    <row r="270" spans="1:21" ht="39.950000000000003" customHeight="1">
      <c r="A270" s="451"/>
      <c r="B270" s="441"/>
      <c r="C270" s="390"/>
      <c r="D270" s="545"/>
      <c r="E270" s="380"/>
      <c r="F270" s="380"/>
      <c r="G270" s="380"/>
      <c r="H270" s="396"/>
      <c r="I270" s="384"/>
      <c r="J270" s="380"/>
      <c r="K270" s="380"/>
      <c r="L270" s="380"/>
      <c r="M270" s="380"/>
      <c r="N270" s="366"/>
      <c r="O270" s="366"/>
      <c r="P270" s="366"/>
      <c r="Q270" s="298" t="s">
        <v>42</v>
      </c>
      <c r="R270" s="298" t="s">
        <v>43</v>
      </c>
      <c r="S270" s="366"/>
      <c r="T270" s="366"/>
      <c r="U270" s="298"/>
    </row>
    <row r="271" spans="1:21" ht="39.950000000000003" customHeight="1">
      <c r="A271" s="451"/>
      <c r="B271" s="441"/>
      <c r="C271" s="390"/>
      <c r="D271" s="312" t="s">
        <v>112</v>
      </c>
      <c r="E271" s="305" t="s">
        <v>118</v>
      </c>
      <c r="F271" s="305">
        <v>6</v>
      </c>
      <c r="G271" s="305" t="s">
        <v>43</v>
      </c>
      <c r="H271" s="294" t="s">
        <v>40</v>
      </c>
      <c r="I271" s="310" t="s">
        <v>182</v>
      </c>
      <c r="J271" s="305" t="s">
        <v>384</v>
      </c>
      <c r="K271" s="305">
        <v>6</v>
      </c>
      <c r="L271" s="305">
        <v>12</v>
      </c>
      <c r="M271" s="305">
        <v>0</v>
      </c>
      <c r="N271" s="305" t="s">
        <v>47</v>
      </c>
      <c r="O271" s="305">
        <v>0</v>
      </c>
      <c r="P271" s="305">
        <v>0</v>
      </c>
      <c r="Q271" s="305" t="s">
        <v>42</v>
      </c>
      <c r="R271" s="305">
        <v>12</v>
      </c>
      <c r="S271" s="305" t="s">
        <v>47</v>
      </c>
      <c r="T271" s="305">
        <v>0</v>
      </c>
      <c r="U271" s="305"/>
    </row>
    <row r="272" spans="1:21" ht="39.950000000000003" customHeight="1">
      <c r="A272" s="451"/>
      <c r="B272" s="441"/>
      <c r="C272" s="390"/>
      <c r="D272" s="312" t="s">
        <v>113</v>
      </c>
      <c r="E272" s="305" t="s">
        <v>118</v>
      </c>
      <c r="F272" s="305">
        <v>1</v>
      </c>
      <c r="G272" s="305" t="s">
        <v>43</v>
      </c>
      <c r="H272" s="294" t="s">
        <v>100</v>
      </c>
      <c r="I272" s="310" t="s">
        <v>253</v>
      </c>
      <c r="J272" s="305" t="s">
        <v>395</v>
      </c>
      <c r="K272" s="305">
        <v>1</v>
      </c>
      <c r="L272" s="305" t="s">
        <v>47</v>
      </c>
      <c r="M272" s="305">
        <v>0</v>
      </c>
      <c r="N272" s="305" t="s">
        <v>47</v>
      </c>
      <c r="O272" s="305">
        <v>0</v>
      </c>
      <c r="P272" s="305">
        <v>0</v>
      </c>
      <c r="Q272" s="305" t="s">
        <v>47</v>
      </c>
      <c r="R272" s="305">
        <v>0</v>
      </c>
      <c r="S272" s="305" t="s">
        <v>47</v>
      </c>
      <c r="T272" s="305">
        <v>0</v>
      </c>
      <c r="U272" s="305" t="s">
        <v>392</v>
      </c>
    </row>
    <row r="273" spans="1:1025" ht="40.15" customHeight="1">
      <c r="A273" s="451"/>
      <c r="B273" s="441"/>
      <c r="C273" s="390"/>
      <c r="D273" s="312" t="s">
        <v>115</v>
      </c>
      <c r="E273" s="305" t="s">
        <v>118</v>
      </c>
      <c r="F273" s="305">
        <v>2</v>
      </c>
      <c r="G273" s="305" t="s">
        <v>47</v>
      </c>
      <c r="H273" s="294" t="s">
        <v>40</v>
      </c>
      <c r="I273" s="310" t="s">
        <v>182</v>
      </c>
      <c r="J273" s="305" t="s">
        <v>422</v>
      </c>
      <c r="K273" s="305">
        <v>2</v>
      </c>
      <c r="L273" s="305">
        <v>2</v>
      </c>
      <c r="M273" s="305" t="s">
        <v>43</v>
      </c>
      <c r="N273" s="305" t="s">
        <v>47</v>
      </c>
      <c r="O273" s="305" t="s">
        <v>47</v>
      </c>
      <c r="P273" s="305" t="s">
        <v>47</v>
      </c>
      <c r="Q273" s="305" t="s">
        <v>42</v>
      </c>
      <c r="R273" s="305">
        <v>2</v>
      </c>
      <c r="S273" s="305" t="s">
        <v>47</v>
      </c>
      <c r="T273" s="305">
        <v>0</v>
      </c>
      <c r="U273" s="305"/>
    </row>
    <row r="274" spans="1:1025" ht="39.950000000000003" customHeight="1">
      <c r="A274" s="451"/>
      <c r="B274" s="441"/>
      <c r="C274" s="390"/>
      <c r="D274" s="38" t="s">
        <v>117</v>
      </c>
      <c r="E274" s="31" t="s">
        <v>118</v>
      </c>
      <c r="F274" s="31">
        <v>10</v>
      </c>
      <c r="G274" s="31" t="s">
        <v>43</v>
      </c>
      <c r="H274" s="298" t="s">
        <v>40</v>
      </c>
      <c r="I274" s="36" t="s">
        <v>182</v>
      </c>
      <c r="J274" s="31" t="s">
        <v>285</v>
      </c>
      <c r="K274" s="31">
        <v>10</v>
      </c>
      <c r="L274" s="31" t="s">
        <v>47</v>
      </c>
      <c r="M274" s="31">
        <v>0</v>
      </c>
      <c r="N274" s="31" t="s">
        <v>47</v>
      </c>
      <c r="O274" s="31">
        <v>0</v>
      </c>
      <c r="P274" s="31">
        <v>0</v>
      </c>
      <c r="Q274" s="31" t="s">
        <v>47</v>
      </c>
      <c r="R274" s="31" t="s">
        <v>47</v>
      </c>
      <c r="S274" s="31" t="s">
        <v>47</v>
      </c>
      <c r="T274" s="31">
        <v>0</v>
      </c>
      <c r="U274" s="31"/>
    </row>
    <row r="275" spans="1:1025" ht="36">
      <c r="A275" s="451"/>
      <c r="B275" s="441"/>
      <c r="C275" s="390"/>
      <c r="D275" s="312" t="s">
        <v>363</v>
      </c>
      <c r="E275" s="305" t="s">
        <v>118</v>
      </c>
      <c r="F275" s="305">
        <v>3</v>
      </c>
      <c r="G275" s="305" t="s">
        <v>43</v>
      </c>
      <c r="H275" s="294" t="s">
        <v>40</v>
      </c>
      <c r="I275" s="310" t="s">
        <v>182</v>
      </c>
      <c r="J275" s="305" t="s">
        <v>282</v>
      </c>
      <c r="K275" s="305">
        <v>3</v>
      </c>
      <c r="L275" s="305">
        <v>0</v>
      </c>
      <c r="M275" s="305">
        <v>0</v>
      </c>
      <c r="N275" s="305" t="s">
        <v>47</v>
      </c>
      <c r="O275" s="305">
        <v>0</v>
      </c>
      <c r="P275" s="305">
        <v>0</v>
      </c>
      <c r="Q275" s="305" t="s">
        <v>47</v>
      </c>
      <c r="R275" s="305">
        <v>0</v>
      </c>
      <c r="S275" s="305" t="s">
        <v>47</v>
      </c>
      <c r="T275" s="305">
        <v>0</v>
      </c>
      <c r="U275" s="305"/>
    </row>
    <row r="276" spans="1:1025" s="22" customFormat="1" ht="40.15" customHeight="1">
      <c r="A276" s="451"/>
      <c r="B276" s="442"/>
      <c r="C276" s="391"/>
      <c r="D276" s="4" t="s">
        <v>1000</v>
      </c>
      <c r="E276" s="4"/>
      <c r="F276" s="4">
        <f>SUM(F249:F275)</f>
        <v>277</v>
      </c>
      <c r="G276" s="4"/>
      <c r="H276" s="4"/>
      <c r="I276" s="4"/>
      <c r="J276" s="4"/>
      <c r="K276" s="4">
        <f>SUM(K249:K275)</f>
        <v>300</v>
      </c>
      <c r="L276" s="4">
        <f>SUM(L249:L275)</f>
        <v>103</v>
      </c>
      <c r="M276" s="4">
        <f>SUM(M249:M275)</f>
        <v>0</v>
      </c>
      <c r="N276" s="4"/>
      <c r="O276" s="4">
        <f>SUM(O249:O275)</f>
        <v>0</v>
      </c>
      <c r="P276" s="4">
        <f>SUM(P249:P275)</f>
        <v>0</v>
      </c>
      <c r="Q276" s="4"/>
      <c r="R276" s="4">
        <f>SUM(R249:R275)</f>
        <v>108</v>
      </c>
      <c r="S276" s="4"/>
      <c r="T276" s="4">
        <f>SUM(T249:T275)</f>
        <v>0</v>
      </c>
      <c r="U276" s="4"/>
    </row>
    <row r="277" spans="1:1025" ht="40.15" customHeight="1">
      <c r="A277" s="451"/>
      <c r="B277" s="440"/>
      <c r="C277" s="370" t="s">
        <v>11</v>
      </c>
      <c r="D277" s="312" t="s">
        <v>102</v>
      </c>
      <c r="E277" s="305" t="s">
        <v>127</v>
      </c>
      <c r="F277" s="305">
        <v>15</v>
      </c>
      <c r="G277" s="305" t="s">
        <v>43</v>
      </c>
      <c r="H277" s="294" t="s">
        <v>44</v>
      </c>
      <c r="I277" s="310" t="s">
        <v>207</v>
      </c>
      <c r="J277" s="305" t="s">
        <v>221</v>
      </c>
      <c r="K277" s="305">
        <v>15</v>
      </c>
      <c r="L277" s="305">
        <v>60</v>
      </c>
      <c r="M277" s="305" t="s">
        <v>43</v>
      </c>
      <c r="N277" s="305" t="s">
        <v>47</v>
      </c>
      <c r="O277" s="305">
        <v>0</v>
      </c>
      <c r="P277" s="305">
        <v>0</v>
      </c>
      <c r="Q277" s="305" t="s">
        <v>42</v>
      </c>
      <c r="R277" s="305">
        <v>60</v>
      </c>
      <c r="S277" s="305" t="s">
        <v>47</v>
      </c>
      <c r="T277" s="305">
        <v>0</v>
      </c>
      <c r="U277" s="305"/>
    </row>
    <row r="278" spans="1:1025" s="104" customFormat="1" ht="40.15" customHeight="1">
      <c r="A278" s="451"/>
      <c r="B278" s="441"/>
      <c r="C278" s="370"/>
      <c r="D278" s="367" t="s">
        <v>103</v>
      </c>
      <c r="E278" s="364" t="s">
        <v>127</v>
      </c>
      <c r="F278" s="364">
        <v>15</v>
      </c>
      <c r="G278" s="364" t="s">
        <v>43</v>
      </c>
      <c r="H278" s="364" t="s">
        <v>44</v>
      </c>
      <c r="I278" s="374" t="s">
        <v>207</v>
      </c>
      <c r="J278" s="364" t="s">
        <v>233</v>
      </c>
      <c r="K278" s="364">
        <v>100</v>
      </c>
      <c r="L278" s="364">
        <v>50</v>
      </c>
      <c r="M278" s="364">
        <v>50</v>
      </c>
      <c r="N278" s="364" t="s">
        <v>47</v>
      </c>
      <c r="O278" s="364">
        <v>0</v>
      </c>
      <c r="P278" s="364">
        <v>0</v>
      </c>
      <c r="Q278" s="305" t="s">
        <v>86</v>
      </c>
      <c r="R278" s="364">
        <v>50</v>
      </c>
      <c r="S278" s="364" t="s">
        <v>47</v>
      </c>
      <c r="T278" s="364">
        <v>0</v>
      </c>
      <c r="U278" s="305"/>
      <c r="V278" s="223"/>
      <c r="W278" s="223"/>
      <c r="X278" s="223"/>
      <c r="Y278" s="223"/>
      <c r="Z278" s="223"/>
      <c r="AA278" s="223"/>
      <c r="AB278" s="223"/>
      <c r="AC278" s="223"/>
      <c r="AD278" s="223"/>
      <c r="AE278" s="223"/>
      <c r="AF278" s="223"/>
      <c r="AG278" s="223"/>
      <c r="AH278" s="223"/>
      <c r="AI278" s="223"/>
      <c r="AJ278" s="223"/>
      <c r="AK278" s="223"/>
      <c r="AL278" s="223"/>
      <c r="AM278" s="223"/>
      <c r="AN278" s="223"/>
      <c r="AO278" s="223"/>
      <c r="AP278" s="223"/>
      <c r="AQ278" s="223"/>
      <c r="AR278" s="223"/>
      <c r="AS278" s="223"/>
      <c r="AT278" s="223"/>
      <c r="AU278" s="223"/>
      <c r="AV278" s="223"/>
      <c r="AW278" s="223"/>
      <c r="AX278" s="223"/>
      <c r="AY278" s="223"/>
      <c r="AZ278" s="223"/>
      <c r="BA278" s="223"/>
      <c r="BB278" s="223"/>
      <c r="BC278" s="223"/>
      <c r="BD278" s="223"/>
      <c r="BE278" s="223"/>
      <c r="BF278" s="223"/>
      <c r="BG278" s="223"/>
      <c r="BH278" s="223"/>
      <c r="BI278" s="223"/>
      <c r="BJ278" s="223"/>
      <c r="BK278" s="223"/>
      <c r="BL278" s="223"/>
      <c r="BM278" s="223"/>
      <c r="BN278" s="223"/>
      <c r="BO278" s="223"/>
      <c r="BP278" s="223"/>
      <c r="BQ278" s="223"/>
      <c r="BR278" s="223"/>
      <c r="BS278" s="223"/>
      <c r="BT278" s="223"/>
      <c r="BU278" s="223"/>
      <c r="BV278" s="223"/>
      <c r="BW278" s="223"/>
      <c r="BX278" s="223"/>
      <c r="BY278" s="223"/>
      <c r="BZ278" s="223"/>
      <c r="CA278" s="223"/>
      <c r="CB278" s="223"/>
      <c r="CC278" s="223"/>
      <c r="CD278" s="223"/>
      <c r="CE278" s="223"/>
      <c r="CF278" s="223"/>
      <c r="CG278" s="223"/>
      <c r="CH278" s="223"/>
      <c r="CI278" s="223"/>
      <c r="CJ278" s="223"/>
      <c r="CK278" s="223"/>
      <c r="CL278" s="223"/>
      <c r="CM278" s="223"/>
      <c r="CN278" s="223"/>
      <c r="CO278" s="223"/>
      <c r="CP278" s="223"/>
      <c r="CQ278" s="223"/>
      <c r="CR278" s="223"/>
      <c r="CS278" s="223"/>
      <c r="CT278" s="223"/>
      <c r="CU278" s="223"/>
      <c r="CV278" s="223"/>
      <c r="CW278" s="223"/>
      <c r="CX278" s="223"/>
      <c r="CY278" s="223"/>
      <c r="CZ278" s="223"/>
      <c r="DA278" s="223"/>
      <c r="DB278" s="223"/>
      <c r="DC278" s="223"/>
      <c r="DD278" s="223"/>
      <c r="DE278" s="223"/>
      <c r="DF278" s="223"/>
      <c r="DG278" s="223"/>
      <c r="DH278" s="223"/>
      <c r="DI278" s="223"/>
      <c r="DJ278" s="223"/>
      <c r="DK278" s="223"/>
      <c r="DL278" s="223"/>
      <c r="DM278" s="223"/>
      <c r="DN278" s="223"/>
      <c r="DO278" s="223"/>
      <c r="DP278" s="223"/>
      <c r="DQ278" s="223"/>
      <c r="DR278" s="223"/>
      <c r="DS278" s="223"/>
      <c r="DT278" s="223"/>
      <c r="DU278" s="223"/>
      <c r="DV278" s="223"/>
      <c r="DW278" s="223"/>
      <c r="DX278" s="223"/>
      <c r="DY278" s="223"/>
      <c r="DZ278" s="223"/>
      <c r="EA278" s="223"/>
      <c r="EB278" s="223"/>
      <c r="EC278" s="223"/>
      <c r="ED278" s="223"/>
      <c r="EE278" s="223"/>
      <c r="EF278" s="223"/>
      <c r="EG278" s="223"/>
      <c r="EH278" s="223"/>
      <c r="EI278" s="223"/>
      <c r="EJ278" s="223"/>
      <c r="EK278" s="223"/>
      <c r="EL278" s="223"/>
      <c r="EM278" s="223"/>
      <c r="EN278" s="223"/>
      <c r="EO278" s="223"/>
      <c r="EP278" s="223"/>
      <c r="EQ278" s="223"/>
      <c r="ER278" s="223"/>
      <c r="ES278" s="223"/>
      <c r="ET278" s="223"/>
      <c r="EU278" s="223"/>
      <c r="EV278" s="223"/>
      <c r="EW278" s="223"/>
      <c r="EX278" s="223"/>
      <c r="EY278" s="223"/>
      <c r="EZ278" s="223"/>
      <c r="FA278" s="223"/>
      <c r="FB278" s="223"/>
      <c r="FC278" s="223"/>
      <c r="FD278" s="223"/>
      <c r="FE278" s="223"/>
      <c r="FF278" s="223"/>
      <c r="FG278" s="223"/>
      <c r="FH278" s="223"/>
      <c r="FI278" s="223"/>
      <c r="FJ278" s="223"/>
      <c r="FK278" s="223"/>
      <c r="FL278" s="223"/>
      <c r="FM278" s="223"/>
      <c r="FN278" s="223"/>
      <c r="FO278" s="223"/>
      <c r="FP278" s="223"/>
      <c r="FQ278" s="223"/>
      <c r="FR278" s="223"/>
      <c r="FS278" s="223"/>
      <c r="FT278" s="223"/>
      <c r="FU278" s="223"/>
      <c r="FV278" s="223"/>
      <c r="FW278" s="223"/>
      <c r="FX278" s="223"/>
      <c r="FY278" s="223"/>
      <c r="FZ278" s="223"/>
      <c r="GA278" s="223"/>
      <c r="GB278" s="223"/>
      <c r="GC278" s="223"/>
      <c r="GD278" s="223"/>
      <c r="GE278" s="223"/>
      <c r="GF278" s="223"/>
      <c r="GG278" s="223"/>
      <c r="GH278" s="223"/>
      <c r="GI278" s="223"/>
      <c r="GJ278" s="223"/>
      <c r="GK278" s="223"/>
      <c r="GL278" s="223"/>
      <c r="GM278" s="223"/>
      <c r="GN278" s="223"/>
      <c r="GO278" s="223"/>
      <c r="GP278" s="223"/>
      <c r="GQ278" s="223"/>
      <c r="GR278" s="223"/>
      <c r="GS278" s="223"/>
      <c r="GT278" s="223"/>
      <c r="GU278" s="223"/>
      <c r="GV278" s="223"/>
      <c r="GW278" s="223"/>
      <c r="GX278" s="223"/>
      <c r="GY278" s="223"/>
      <c r="GZ278" s="223"/>
      <c r="HA278" s="223"/>
      <c r="HB278" s="223"/>
      <c r="HC278" s="223"/>
      <c r="HD278" s="223"/>
      <c r="HE278" s="223"/>
      <c r="HF278" s="223"/>
      <c r="HG278" s="223"/>
      <c r="HH278" s="223"/>
      <c r="HI278" s="223"/>
      <c r="HJ278" s="223"/>
      <c r="HK278" s="223"/>
      <c r="HL278" s="223"/>
      <c r="HM278" s="223"/>
      <c r="HN278" s="223"/>
      <c r="HO278" s="223"/>
      <c r="HP278" s="223"/>
      <c r="HQ278" s="223"/>
      <c r="HR278" s="223"/>
      <c r="HS278" s="223"/>
      <c r="HT278" s="223"/>
      <c r="HU278" s="223"/>
      <c r="HV278" s="223"/>
      <c r="HW278" s="223"/>
      <c r="HX278" s="223"/>
      <c r="HY278" s="223"/>
      <c r="HZ278" s="223"/>
      <c r="IA278" s="223"/>
      <c r="IB278" s="223"/>
      <c r="IC278" s="223"/>
      <c r="ID278" s="223"/>
      <c r="IE278" s="223"/>
      <c r="IF278" s="223"/>
      <c r="IG278" s="223"/>
      <c r="IH278" s="223"/>
      <c r="II278" s="223"/>
      <c r="IJ278" s="223"/>
      <c r="IK278" s="223"/>
      <c r="IL278" s="223"/>
      <c r="IM278" s="223"/>
      <c r="IN278" s="223"/>
      <c r="IO278" s="223"/>
      <c r="IP278" s="223"/>
      <c r="IQ278" s="223"/>
      <c r="IR278" s="223"/>
      <c r="IS278" s="223"/>
      <c r="IT278" s="223"/>
      <c r="IU278" s="223"/>
      <c r="IV278" s="223"/>
      <c r="IW278" s="223"/>
      <c r="IX278" s="223"/>
      <c r="IY278" s="223"/>
      <c r="IZ278" s="223"/>
      <c r="JA278" s="223"/>
      <c r="JB278" s="223"/>
      <c r="JC278" s="223"/>
      <c r="JD278" s="223"/>
      <c r="JE278" s="223"/>
      <c r="JF278" s="223"/>
      <c r="JG278" s="223"/>
      <c r="JH278" s="223"/>
      <c r="JI278" s="223"/>
      <c r="JJ278" s="223"/>
      <c r="JK278" s="223"/>
      <c r="JL278" s="223"/>
      <c r="JM278" s="223"/>
      <c r="JN278" s="223"/>
      <c r="JO278" s="223"/>
      <c r="JP278" s="223"/>
      <c r="JQ278" s="223"/>
      <c r="JR278" s="223"/>
      <c r="JS278" s="223"/>
      <c r="JT278" s="223"/>
      <c r="JU278" s="223"/>
      <c r="JV278" s="223"/>
      <c r="JW278" s="223"/>
      <c r="JX278" s="223"/>
      <c r="JY278" s="223"/>
      <c r="JZ278" s="223"/>
      <c r="KA278" s="223"/>
      <c r="KB278" s="223"/>
      <c r="KC278" s="223"/>
      <c r="KD278" s="223"/>
      <c r="KE278" s="223"/>
      <c r="KF278" s="223"/>
      <c r="KG278" s="223"/>
      <c r="KH278" s="223"/>
      <c r="KI278" s="223"/>
      <c r="KJ278" s="223"/>
      <c r="KK278" s="223"/>
      <c r="KL278" s="223"/>
      <c r="KM278" s="223"/>
      <c r="KN278" s="223"/>
      <c r="KO278" s="223"/>
      <c r="KP278" s="223"/>
      <c r="KQ278" s="223"/>
      <c r="KR278" s="223"/>
      <c r="KS278" s="223"/>
      <c r="KT278" s="223"/>
      <c r="KU278" s="223"/>
      <c r="KV278" s="223"/>
      <c r="KW278" s="223"/>
      <c r="KX278" s="223"/>
      <c r="KY278" s="223"/>
      <c r="KZ278" s="223"/>
      <c r="LA278" s="223"/>
      <c r="LB278" s="223"/>
      <c r="LC278" s="223"/>
      <c r="LD278" s="223"/>
      <c r="LE278" s="223"/>
      <c r="LF278" s="223"/>
      <c r="LG278" s="223"/>
      <c r="LH278" s="223"/>
      <c r="LI278" s="223"/>
      <c r="LJ278" s="223"/>
      <c r="LK278" s="223"/>
      <c r="LL278" s="223"/>
      <c r="LM278" s="223"/>
      <c r="LN278" s="223"/>
      <c r="LO278" s="223"/>
      <c r="LP278" s="223"/>
      <c r="LQ278" s="223"/>
      <c r="LR278" s="223"/>
      <c r="LS278" s="223"/>
      <c r="LT278" s="223"/>
      <c r="LU278" s="223"/>
      <c r="LV278" s="223"/>
      <c r="LW278" s="223"/>
      <c r="LX278" s="223"/>
      <c r="LY278" s="223"/>
      <c r="LZ278" s="223"/>
      <c r="MA278" s="223"/>
      <c r="MB278" s="223"/>
      <c r="MC278" s="223"/>
      <c r="MD278" s="223"/>
      <c r="ME278" s="223"/>
      <c r="MF278" s="223"/>
      <c r="MG278" s="223"/>
      <c r="MH278" s="223"/>
      <c r="MI278" s="223"/>
      <c r="MJ278" s="223"/>
      <c r="MK278" s="223"/>
      <c r="ML278" s="223"/>
      <c r="MM278" s="223"/>
      <c r="MN278" s="223"/>
      <c r="MO278" s="223"/>
      <c r="MP278" s="223"/>
      <c r="MQ278" s="223"/>
      <c r="MR278" s="223"/>
      <c r="MS278" s="223"/>
      <c r="MT278" s="223"/>
      <c r="MU278" s="223"/>
      <c r="MV278" s="223"/>
      <c r="MW278" s="223"/>
      <c r="MX278" s="223"/>
      <c r="MY278" s="223"/>
      <c r="MZ278" s="223"/>
      <c r="NA278" s="223"/>
      <c r="NB278" s="223"/>
      <c r="NC278" s="223"/>
      <c r="ND278" s="223"/>
      <c r="NE278" s="223"/>
      <c r="NF278" s="223"/>
      <c r="NG278" s="223"/>
      <c r="NH278" s="223"/>
      <c r="NI278" s="223"/>
      <c r="NJ278" s="223"/>
      <c r="NK278" s="223"/>
      <c r="NL278" s="223"/>
      <c r="NM278" s="223"/>
      <c r="NN278" s="223"/>
      <c r="NO278" s="223"/>
      <c r="NP278" s="223"/>
      <c r="NQ278" s="223"/>
      <c r="NR278" s="223"/>
      <c r="NS278" s="223"/>
      <c r="NT278" s="223"/>
      <c r="NU278" s="223"/>
      <c r="NV278" s="223"/>
      <c r="NW278" s="223"/>
      <c r="NX278" s="223"/>
      <c r="NY278" s="223"/>
      <c r="NZ278" s="223"/>
      <c r="OA278" s="223"/>
      <c r="OB278" s="223"/>
      <c r="OC278" s="223"/>
      <c r="OD278" s="223"/>
      <c r="OE278" s="223"/>
      <c r="OF278" s="223"/>
      <c r="OG278" s="223"/>
      <c r="OH278" s="223"/>
      <c r="OI278" s="223"/>
      <c r="OJ278" s="223"/>
      <c r="OK278" s="223"/>
      <c r="OL278" s="223"/>
      <c r="OM278" s="223"/>
      <c r="ON278" s="223"/>
      <c r="OO278" s="223"/>
      <c r="OP278" s="223"/>
      <c r="OQ278" s="223"/>
      <c r="OR278" s="223"/>
      <c r="OS278" s="223"/>
      <c r="OT278" s="223"/>
      <c r="OU278" s="223"/>
      <c r="OV278" s="223"/>
      <c r="OW278" s="223"/>
      <c r="OX278" s="223"/>
      <c r="OY278" s="223"/>
      <c r="OZ278" s="223"/>
      <c r="PA278" s="223"/>
      <c r="PB278" s="223"/>
      <c r="PC278" s="223"/>
      <c r="PD278" s="223"/>
      <c r="PE278" s="223"/>
      <c r="PF278" s="223"/>
      <c r="PG278" s="223"/>
      <c r="PH278" s="223"/>
      <c r="PI278" s="223"/>
      <c r="PJ278" s="223"/>
      <c r="PK278" s="223"/>
      <c r="PL278" s="223"/>
      <c r="PM278" s="223"/>
      <c r="PN278" s="223"/>
      <c r="PO278" s="223"/>
      <c r="PP278" s="223"/>
      <c r="PQ278" s="223"/>
      <c r="PR278" s="223"/>
      <c r="PS278" s="223"/>
      <c r="PT278" s="223"/>
      <c r="PU278" s="223"/>
      <c r="PV278" s="223"/>
      <c r="PW278" s="223"/>
      <c r="PX278" s="223"/>
      <c r="PY278" s="223"/>
      <c r="PZ278" s="223"/>
      <c r="QA278" s="223"/>
      <c r="QB278" s="223"/>
      <c r="QC278" s="223"/>
      <c r="QD278" s="223"/>
      <c r="QE278" s="223"/>
      <c r="QF278" s="223"/>
      <c r="QG278" s="223"/>
      <c r="QH278" s="223"/>
      <c r="QI278" s="223"/>
      <c r="QJ278" s="223"/>
      <c r="QK278" s="223"/>
      <c r="QL278" s="223"/>
      <c r="QM278" s="223"/>
      <c r="QN278" s="223"/>
      <c r="QO278" s="223"/>
      <c r="QP278" s="223"/>
      <c r="QQ278" s="223"/>
      <c r="QR278" s="223"/>
      <c r="QS278" s="223"/>
      <c r="QT278" s="223"/>
      <c r="QU278" s="223"/>
      <c r="QV278" s="223"/>
      <c r="QW278" s="223"/>
      <c r="QX278" s="223"/>
      <c r="QY278" s="223"/>
      <c r="QZ278" s="223"/>
      <c r="RA278" s="223"/>
      <c r="RB278" s="223"/>
      <c r="RC278" s="223"/>
      <c r="RD278" s="223"/>
      <c r="RE278" s="223"/>
      <c r="RF278" s="223"/>
      <c r="RG278" s="223"/>
      <c r="RH278" s="223"/>
      <c r="RI278" s="223"/>
      <c r="RJ278" s="223"/>
      <c r="RK278" s="223"/>
      <c r="RL278" s="223"/>
      <c r="RM278" s="223"/>
      <c r="RN278" s="223"/>
      <c r="RO278" s="223"/>
      <c r="RP278" s="223"/>
      <c r="RQ278" s="223"/>
      <c r="RR278" s="223"/>
      <c r="RS278" s="223"/>
      <c r="RT278" s="223"/>
      <c r="RU278" s="223"/>
      <c r="RV278" s="223"/>
      <c r="RW278" s="223"/>
      <c r="RX278" s="223"/>
      <c r="RY278" s="223"/>
      <c r="RZ278" s="223"/>
      <c r="SA278" s="223"/>
      <c r="SB278" s="223"/>
      <c r="SC278" s="223"/>
      <c r="SD278" s="223"/>
      <c r="SE278" s="223"/>
      <c r="SF278" s="223"/>
      <c r="SG278" s="223"/>
      <c r="SH278" s="223"/>
      <c r="SI278" s="223"/>
      <c r="SJ278" s="223"/>
      <c r="SK278" s="223"/>
      <c r="SL278" s="223"/>
      <c r="SM278" s="223"/>
      <c r="SN278" s="223"/>
      <c r="SO278" s="223"/>
      <c r="SP278" s="223"/>
      <c r="SQ278" s="223"/>
      <c r="SR278" s="223"/>
      <c r="SS278" s="223"/>
      <c r="ST278" s="223"/>
      <c r="SU278" s="223"/>
      <c r="SV278" s="223"/>
      <c r="SW278" s="223"/>
      <c r="SX278" s="223"/>
      <c r="SY278" s="223"/>
      <c r="SZ278" s="223"/>
      <c r="TA278" s="223"/>
      <c r="TB278" s="223"/>
      <c r="TC278" s="223"/>
      <c r="TD278" s="223"/>
      <c r="TE278" s="223"/>
      <c r="TF278" s="223"/>
      <c r="TG278" s="223"/>
      <c r="TH278" s="223"/>
      <c r="TI278" s="223"/>
      <c r="TJ278" s="223"/>
      <c r="TK278" s="223"/>
      <c r="TL278" s="223"/>
      <c r="TM278" s="223"/>
      <c r="TN278" s="223"/>
      <c r="TO278" s="223"/>
      <c r="TP278" s="223"/>
      <c r="TQ278" s="223"/>
      <c r="TR278" s="223"/>
      <c r="TS278" s="223"/>
      <c r="TT278" s="223"/>
      <c r="TU278" s="223"/>
      <c r="TV278" s="223"/>
      <c r="TW278" s="223"/>
      <c r="TX278" s="223"/>
      <c r="TY278" s="223"/>
      <c r="TZ278" s="223"/>
      <c r="UA278" s="223"/>
      <c r="UB278" s="223"/>
      <c r="UC278" s="223"/>
      <c r="UD278" s="223"/>
      <c r="UE278" s="223"/>
      <c r="UF278" s="223"/>
      <c r="UG278" s="223"/>
      <c r="UH278" s="223"/>
      <c r="UI278" s="223"/>
      <c r="UJ278" s="223"/>
      <c r="UK278" s="223"/>
      <c r="UL278" s="223"/>
      <c r="UM278" s="223"/>
      <c r="UN278" s="223"/>
      <c r="UO278" s="223"/>
      <c r="UP278" s="223"/>
      <c r="UQ278" s="223"/>
      <c r="UR278" s="223"/>
      <c r="US278" s="223"/>
      <c r="UT278" s="223"/>
      <c r="UU278" s="223"/>
      <c r="UV278" s="223"/>
      <c r="UW278" s="223"/>
      <c r="UX278" s="223"/>
      <c r="UY278" s="223"/>
      <c r="UZ278" s="223"/>
      <c r="VA278" s="223"/>
      <c r="VB278" s="223"/>
      <c r="VC278" s="223"/>
      <c r="VD278" s="223"/>
      <c r="VE278" s="223"/>
      <c r="VF278" s="223"/>
      <c r="VG278" s="223"/>
      <c r="VH278" s="223"/>
      <c r="VI278" s="223"/>
      <c r="VJ278" s="223"/>
      <c r="VK278" s="223"/>
      <c r="VL278" s="223"/>
      <c r="VM278" s="223"/>
      <c r="VN278" s="223"/>
      <c r="VO278" s="223"/>
      <c r="VP278" s="223"/>
      <c r="VQ278" s="223"/>
      <c r="VR278" s="223"/>
      <c r="VS278" s="223"/>
      <c r="VT278" s="223"/>
      <c r="VU278" s="223"/>
      <c r="VV278" s="223"/>
      <c r="VW278" s="223"/>
      <c r="VX278" s="223"/>
      <c r="VY278" s="223"/>
      <c r="VZ278" s="223"/>
      <c r="WA278" s="223"/>
      <c r="WB278" s="223"/>
      <c r="WC278" s="223"/>
      <c r="WD278" s="223"/>
      <c r="WE278" s="223"/>
      <c r="WF278" s="223"/>
      <c r="WG278" s="223"/>
      <c r="WH278" s="223"/>
      <c r="WI278" s="223"/>
      <c r="WJ278" s="223"/>
      <c r="WK278" s="223"/>
      <c r="WL278" s="223"/>
      <c r="WM278" s="223"/>
      <c r="WN278" s="223"/>
      <c r="WO278" s="223"/>
      <c r="WP278" s="223"/>
      <c r="WQ278" s="223"/>
      <c r="WR278" s="223"/>
      <c r="WS278" s="223"/>
      <c r="WT278" s="223"/>
      <c r="WU278" s="223"/>
      <c r="WV278" s="223"/>
      <c r="WW278" s="223"/>
      <c r="WX278" s="223"/>
      <c r="WY278" s="223"/>
      <c r="WZ278" s="223"/>
      <c r="XA278" s="223"/>
      <c r="XB278" s="223"/>
      <c r="XC278" s="223"/>
      <c r="XD278" s="223"/>
      <c r="XE278" s="223"/>
      <c r="XF278" s="223"/>
      <c r="XG278" s="223"/>
      <c r="XH278" s="223"/>
      <c r="XI278" s="223"/>
      <c r="XJ278" s="223"/>
      <c r="XK278" s="223"/>
      <c r="XL278" s="223"/>
      <c r="XM278" s="223"/>
      <c r="XN278" s="223"/>
      <c r="XO278" s="223"/>
      <c r="XP278" s="223"/>
      <c r="XQ278" s="223"/>
      <c r="XR278" s="223"/>
      <c r="XS278" s="223"/>
      <c r="XT278" s="223"/>
      <c r="XU278" s="223"/>
      <c r="XV278" s="223"/>
      <c r="XW278" s="223"/>
      <c r="XX278" s="223"/>
      <c r="XY278" s="223"/>
      <c r="XZ278" s="223"/>
      <c r="YA278" s="223"/>
      <c r="YB278" s="223"/>
      <c r="YC278" s="223"/>
      <c r="YD278" s="223"/>
      <c r="YE278" s="223"/>
      <c r="YF278" s="223"/>
      <c r="YG278" s="223"/>
      <c r="YH278" s="223"/>
      <c r="YI278" s="223"/>
      <c r="YJ278" s="223"/>
      <c r="YK278" s="223"/>
      <c r="YL278" s="223"/>
      <c r="YM278" s="223"/>
      <c r="YN278" s="223"/>
      <c r="YO278" s="223"/>
      <c r="YP278" s="223"/>
      <c r="YQ278" s="223"/>
      <c r="YR278" s="223"/>
      <c r="YS278" s="223"/>
      <c r="YT278" s="223"/>
      <c r="YU278" s="223"/>
      <c r="YV278" s="223"/>
      <c r="YW278" s="223"/>
      <c r="YX278" s="223"/>
      <c r="YY278" s="223"/>
      <c r="YZ278" s="223"/>
      <c r="ZA278" s="223"/>
      <c r="ZB278" s="223"/>
      <c r="ZC278" s="223"/>
      <c r="ZD278" s="223"/>
      <c r="ZE278" s="223"/>
      <c r="ZF278" s="223"/>
      <c r="ZG278" s="223"/>
      <c r="ZH278" s="223"/>
      <c r="ZI278" s="223"/>
      <c r="ZJ278" s="223"/>
      <c r="ZK278" s="223"/>
      <c r="ZL278" s="223"/>
      <c r="ZM278" s="223"/>
      <c r="ZN278" s="223"/>
      <c r="ZO278" s="223"/>
      <c r="ZP278" s="223"/>
      <c r="ZQ278" s="223"/>
      <c r="ZR278" s="223"/>
      <c r="ZS278" s="223"/>
      <c r="ZT278" s="223"/>
      <c r="ZU278" s="223"/>
      <c r="ZV278" s="223"/>
      <c r="ZW278" s="223"/>
      <c r="ZX278" s="223"/>
      <c r="ZY278" s="223"/>
      <c r="ZZ278" s="223"/>
      <c r="AAA278" s="223"/>
      <c r="AAB278" s="223"/>
      <c r="AAC278" s="223"/>
      <c r="AAD278" s="223"/>
      <c r="AAE278" s="223"/>
      <c r="AAF278" s="223"/>
      <c r="AAG278" s="223"/>
      <c r="AAH278" s="223"/>
      <c r="AAI278" s="223"/>
      <c r="AAJ278" s="223"/>
      <c r="AAK278" s="223"/>
      <c r="AAL278" s="223"/>
      <c r="AAM278" s="223"/>
      <c r="AAN278" s="223"/>
      <c r="AAO278" s="223"/>
      <c r="AAP278" s="223"/>
      <c r="AAQ278" s="223"/>
      <c r="AAR278" s="223"/>
      <c r="AAS278" s="223"/>
      <c r="AAT278" s="223"/>
      <c r="AAU278" s="223"/>
      <c r="AAV278" s="223"/>
      <c r="AAW278" s="223"/>
      <c r="AAX278" s="223"/>
      <c r="AAY278" s="223"/>
      <c r="AAZ278" s="223"/>
      <c r="ABA278" s="223"/>
      <c r="ABB278" s="223"/>
      <c r="ABC278" s="223"/>
      <c r="ABD278" s="223"/>
      <c r="ABE278" s="223"/>
      <c r="ABF278" s="223"/>
      <c r="ABG278" s="223"/>
      <c r="ABH278" s="223"/>
      <c r="ABI278" s="223"/>
      <c r="ABJ278" s="223"/>
      <c r="ABK278" s="223"/>
      <c r="ABL278" s="223"/>
      <c r="ABM278" s="223"/>
      <c r="ABN278" s="223"/>
      <c r="ABO278" s="223"/>
      <c r="ABP278" s="223"/>
      <c r="ABQ278" s="223"/>
      <c r="ABR278" s="223"/>
      <c r="ABS278" s="223"/>
      <c r="ABT278" s="223"/>
      <c r="ABU278" s="223"/>
      <c r="ABV278" s="223"/>
      <c r="ABW278" s="223"/>
      <c r="ABX278" s="223"/>
      <c r="ABY278" s="223"/>
      <c r="ABZ278" s="223"/>
      <c r="ACA278" s="223"/>
      <c r="ACB278" s="223"/>
      <c r="ACC278" s="223"/>
      <c r="ACD278" s="223"/>
      <c r="ACE278" s="223"/>
      <c r="ACF278" s="223"/>
      <c r="ACG278" s="223"/>
      <c r="ACH278" s="223"/>
      <c r="ACI278" s="223"/>
      <c r="ACJ278" s="223"/>
      <c r="ACK278" s="223"/>
      <c r="ACL278" s="223"/>
      <c r="ACM278" s="223"/>
      <c r="ACN278" s="223"/>
      <c r="ACO278" s="223"/>
      <c r="ACP278" s="223"/>
      <c r="ACQ278" s="223"/>
      <c r="ACR278" s="223"/>
      <c r="ACS278" s="223"/>
      <c r="ACT278" s="223"/>
      <c r="ACU278" s="223"/>
      <c r="ACV278" s="223"/>
      <c r="ACW278" s="223"/>
      <c r="ACX278" s="223"/>
      <c r="ACY278" s="223"/>
      <c r="ACZ278" s="223"/>
      <c r="ADA278" s="223"/>
      <c r="ADB278" s="223"/>
      <c r="ADC278" s="223"/>
      <c r="ADD278" s="223"/>
      <c r="ADE278" s="223"/>
      <c r="ADF278" s="223"/>
      <c r="ADG278" s="223"/>
      <c r="ADH278" s="223"/>
      <c r="ADI278" s="223"/>
      <c r="ADJ278" s="223"/>
      <c r="ADK278" s="223"/>
      <c r="ADL278" s="223"/>
      <c r="ADM278" s="223"/>
      <c r="ADN278" s="223"/>
      <c r="ADO278" s="223"/>
      <c r="ADP278" s="223"/>
      <c r="ADQ278" s="223"/>
      <c r="ADR278" s="223"/>
      <c r="ADS278" s="223"/>
      <c r="ADT278" s="223"/>
      <c r="ADU278" s="223"/>
      <c r="ADV278" s="223"/>
      <c r="ADW278" s="223"/>
      <c r="ADX278" s="223"/>
      <c r="ADY278" s="223"/>
      <c r="ADZ278" s="223"/>
      <c r="AEA278" s="223"/>
      <c r="AEB278" s="223"/>
      <c r="AEC278" s="223"/>
      <c r="AED278" s="223"/>
      <c r="AEE278" s="223"/>
      <c r="AEF278" s="223"/>
      <c r="AEG278" s="223"/>
      <c r="AEH278" s="223"/>
      <c r="AEI278" s="223"/>
      <c r="AEJ278" s="223"/>
      <c r="AEK278" s="223"/>
      <c r="AEL278" s="223"/>
      <c r="AEM278" s="223"/>
      <c r="AEN278" s="223"/>
      <c r="AEO278" s="223"/>
      <c r="AEP278" s="223"/>
      <c r="AEQ278" s="223"/>
      <c r="AER278" s="223"/>
      <c r="AES278" s="223"/>
      <c r="AET278" s="223"/>
      <c r="AEU278" s="223"/>
      <c r="AEV278" s="223"/>
      <c r="AEW278" s="223"/>
      <c r="AEX278" s="223"/>
      <c r="AEY278" s="223"/>
      <c r="AEZ278" s="223"/>
      <c r="AFA278" s="223"/>
      <c r="AFB278" s="223"/>
      <c r="AFC278" s="223"/>
      <c r="AFD278" s="223"/>
      <c r="AFE278" s="223"/>
      <c r="AFF278" s="223"/>
      <c r="AFG278" s="223"/>
      <c r="AFH278" s="223"/>
      <c r="AFI278" s="223"/>
      <c r="AFJ278" s="223"/>
      <c r="AFK278" s="223"/>
      <c r="AFL278" s="223"/>
      <c r="AFM278" s="223"/>
      <c r="AFN278" s="223"/>
      <c r="AFO278" s="223"/>
      <c r="AFP278" s="223"/>
      <c r="AFQ278" s="223"/>
      <c r="AFR278" s="223"/>
      <c r="AFS278" s="223"/>
      <c r="AFT278" s="223"/>
      <c r="AFU278" s="223"/>
      <c r="AFV278" s="223"/>
      <c r="AFW278" s="223"/>
      <c r="AFX278" s="223"/>
      <c r="AFY278" s="223"/>
      <c r="AFZ278" s="223"/>
      <c r="AGA278" s="223"/>
      <c r="AGB278" s="223"/>
      <c r="AGC278" s="223"/>
      <c r="AGD278" s="223"/>
      <c r="AGE278" s="223"/>
      <c r="AGF278" s="223"/>
      <c r="AGG278" s="223"/>
      <c r="AGH278" s="223"/>
      <c r="AGI278" s="223"/>
      <c r="AGJ278" s="223"/>
      <c r="AGK278" s="223"/>
      <c r="AGL278" s="223"/>
      <c r="AGM278" s="223"/>
      <c r="AGN278" s="223"/>
      <c r="AGO278" s="223"/>
      <c r="AGP278" s="223"/>
      <c r="AGQ278" s="223"/>
      <c r="AGR278" s="223"/>
      <c r="AGS278" s="223"/>
      <c r="AGT278" s="223"/>
      <c r="AGU278" s="223"/>
      <c r="AGV278" s="223"/>
      <c r="AGW278" s="223"/>
      <c r="AGX278" s="223"/>
      <c r="AGY278" s="223"/>
      <c r="AGZ278" s="223"/>
      <c r="AHA278" s="223"/>
      <c r="AHB278" s="223"/>
      <c r="AHC278" s="223"/>
      <c r="AHD278" s="223"/>
      <c r="AHE278" s="223"/>
      <c r="AHF278" s="223"/>
      <c r="AHG278" s="223"/>
      <c r="AHH278" s="223"/>
      <c r="AHI278" s="223"/>
      <c r="AHJ278" s="223"/>
      <c r="AHK278" s="223"/>
      <c r="AHL278" s="223"/>
      <c r="AHM278" s="223"/>
      <c r="AHN278" s="223"/>
      <c r="AHO278" s="223"/>
      <c r="AHP278" s="223"/>
      <c r="AHQ278" s="223"/>
      <c r="AHR278" s="223"/>
      <c r="AHS278" s="223"/>
      <c r="AHT278" s="223"/>
      <c r="AHU278" s="223"/>
      <c r="AHV278" s="223"/>
      <c r="AHW278" s="223"/>
      <c r="AHX278" s="223"/>
      <c r="AHY278" s="223"/>
      <c r="AHZ278" s="223"/>
      <c r="AIA278" s="223"/>
      <c r="AIB278" s="223"/>
      <c r="AIC278" s="223"/>
      <c r="AID278" s="223"/>
      <c r="AIE278" s="223"/>
      <c r="AIF278" s="223"/>
      <c r="AIG278" s="223"/>
      <c r="AIH278" s="223"/>
      <c r="AII278" s="223"/>
      <c r="AIJ278" s="223"/>
      <c r="AIK278" s="223"/>
      <c r="AIL278" s="223"/>
      <c r="AIM278" s="223"/>
      <c r="AIN278" s="223"/>
      <c r="AIO278" s="223"/>
      <c r="AIP278" s="223"/>
      <c r="AIQ278" s="223"/>
      <c r="AIR278" s="223"/>
      <c r="AIS278" s="223"/>
      <c r="AIT278" s="223"/>
      <c r="AIU278" s="223"/>
      <c r="AIV278" s="223"/>
      <c r="AIW278" s="223"/>
      <c r="AIX278" s="223"/>
      <c r="AIY278" s="223"/>
      <c r="AIZ278" s="223"/>
      <c r="AJA278" s="223"/>
      <c r="AJB278" s="223"/>
      <c r="AJC278" s="223"/>
      <c r="AJD278" s="223"/>
      <c r="AJE278" s="223"/>
      <c r="AJF278" s="223"/>
      <c r="AJG278" s="223"/>
      <c r="AJH278" s="223"/>
      <c r="AJI278" s="223"/>
      <c r="AJJ278" s="223"/>
      <c r="AJK278" s="223"/>
      <c r="AJL278" s="223"/>
      <c r="AJM278" s="223"/>
      <c r="AJN278" s="223"/>
      <c r="AJO278" s="223"/>
      <c r="AJP278" s="223"/>
      <c r="AJQ278" s="223"/>
      <c r="AJR278" s="223"/>
      <c r="AJS278" s="223"/>
      <c r="AJT278" s="223"/>
      <c r="AJU278" s="223"/>
      <c r="AJV278" s="223"/>
      <c r="AJW278" s="223"/>
      <c r="AJX278" s="223"/>
      <c r="AJY278" s="223"/>
      <c r="AJZ278" s="223"/>
      <c r="AKA278" s="223"/>
      <c r="AKB278" s="223"/>
      <c r="AKC278" s="223"/>
      <c r="AKD278" s="223"/>
      <c r="AKE278" s="223"/>
      <c r="AKF278" s="223"/>
      <c r="AKG278" s="223"/>
      <c r="AKH278" s="223"/>
      <c r="AKI278" s="223"/>
      <c r="AKJ278" s="223"/>
      <c r="AKK278" s="223"/>
      <c r="AKL278" s="223"/>
      <c r="AKM278" s="223"/>
      <c r="AKN278" s="223"/>
      <c r="AKO278" s="223"/>
      <c r="AKP278" s="223"/>
      <c r="AKQ278" s="223"/>
      <c r="AKR278" s="223"/>
      <c r="AKS278" s="223"/>
      <c r="AKT278" s="223"/>
      <c r="AKU278" s="223"/>
      <c r="AKV278" s="223"/>
      <c r="AKW278" s="223"/>
      <c r="AKX278" s="223"/>
      <c r="AKY278" s="223"/>
      <c r="AKZ278" s="223"/>
      <c r="ALA278" s="223"/>
      <c r="ALB278" s="223"/>
      <c r="ALC278" s="223"/>
      <c r="ALD278" s="223"/>
      <c r="ALE278" s="223"/>
      <c r="ALF278" s="223"/>
      <c r="ALG278" s="223"/>
      <c r="ALH278" s="223"/>
      <c r="ALI278" s="223"/>
      <c r="ALJ278" s="223"/>
      <c r="ALK278" s="223"/>
      <c r="ALL278" s="223"/>
      <c r="ALM278" s="223"/>
      <c r="ALN278" s="223"/>
      <c r="ALO278" s="223"/>
      <c r="ALP278" s="223"/>
      <c r="ALQ278" s="223"/>
      <c r="ALR278" s="223"/>
      <c r="ALS278" s="223"/>
      <c r="ALT278" s="223"/>
      <c r="ALU278" s="223"/>
      <c r="ALV278" s="223"/>
      <c r="ALW278" s="223"/>
      <c r="ALX278" s="223"/>
      <c r="ALY278" s="223"/>
      <c r="ALZ278" s="223"/>
      <c r="AMA278" s="223"/>
      <c r="AMB278" s="223"/>
      <c r="AMC278" s="223"/>
      <c r="AMD278" s="223"/>
      <c r="AME278" s="223"/>
      <c r="AMF278" s="223"/>
      <c r="AMG278" s="223"/>
      <c r="AMH278" s="223"/>
      <c r="AMI278" s="223"/>
      <c r="AMJ278" s="223"/>
      <c r="AMK278" s="223"/>
    </row>
    <row r="279" spans="1:1025" s="104" customFormat="1" ht="40.15" customHeight="1">
      <c r="A279" s="451"/>
      <c r="B279" s="441"/>
      <c r="C279" s="370"/>
      <c r="D279" s="369"/>
      <c r="E279" s="365"/>
      <c r="F279" s="365"/>
      <c r="G279" s="365"/>
      <c r="H279" s="365"/>
      <c r="I279" s="375"/>
      <c r="J279" s="365"/>
      <c r="K279" s="365"/>
      <c r="L279" s="365"/>
      <c r="M279" s="365"/>
      <c r="N279" s="365"/>
      <c r="O279" s="365"/>
      <c r="P279" s="365"/>
      <c r="Q279" s="305" t="s">
        <v>42</v>
      </c>
      <c r="R279" s="365"/>
      <c r="S279" s="365"/>
      <c r="T279" s="365"/>
      <c r="U279" s="305"/>
      <c r="V279" s="223"/>
      <c r="W279" s="223"/>
      <c r="X279" s="223"/>
      <c r="Y279" s="223"/>
      <c r="Z279" s="223"/>
      <c r="AA279" s="223"/>
      <c r="AB279" s="223"/>
      <c r="AC279" s="223"/>
      <c r="AD279" s="223"/>
      <c r="AE279" s="223"/>
      <c r="AF279" s="223"/>
      <c r="AG279" s="223"/>
      <c r="AH279" s="223"/>
      <c r="AI279" s="223"/>
      <c r="AJ279" s="223"/>
      <c r="AK279" s="223"/>
      <c r="AL279" s="223"/>
      <c r="AM279" s="223"/>
      <c r="AN279" s="223"/>
      <c r="AO279" s="223"/>
      <c r="AP279" s="223"/>
      <c r="AQ279" s="223"/>
      <c r="AR279" s="223"/>
      <c r="AS279" s="223"/>
      <c r="AT279" s="223"/>
      <c r="AU279" s="223"/>
      <c r="AV279" s="223"/>
      <c r="AW279" s="223"/>
      <c r="AX279" s="223"/>
      <c r="AY279" s="223"/>
      <c r="AZ279" s="223"/>
      <c r="BA279" s="223"/>
      <c r="BB279" s="223"/>
      <c r="BC279" s="223"/>
      <c r="BD279" s="223"/>
      <c r="BE279" s="223"/>
      <c r="BF279" s="223"/>
      <c r="BG279" s="223"/>
      <c r="BH279" s="223"/>
      <c r="BI279" s="223"/>
      <c r="BJ279" s="223"/>
      <c r="BK279" s="223"/>
      <c r="BL279" s="223"/>
      <c r="BM279" s="223"/>
      <c r="BN279" s="223"/>
      <c r="BO279" s="223"/>
      <c r="BP279" s="223"/>
      <c r="BQ279" s="223"/>
      <c r="BR279" s="223"/>
      <c r="BS279" s="223"/>
      <c r="BT279" s="223"/>
      <c r="BU279" s="223"/>
      <c r="BV279" s="223"/>
      <c r="BW279" s="223"/>
      <c r="BX279" s="223"/>
      <c r="BY279" s="223"/>
      <c r="BZ279" s="223"/>
      <c r="CA279" s="223"/>
      <c r="CB279" s="223"/>
      <c r="CC279" s="223"/>
      <c r="CD279" s="223"/>
      <c r="CE279" s="223"/>
      <c r="CF279" s="223"/>
      <c r="CG279" s="223"/>
      <c r="CH279" s="223"/>
      <c r="CI279" s="223"/>
      <c r="CJ279" s="223"/>
      <c r="CK279" s="223"/>
      <c r="CL279" s="223"/>
      <c r="CM279" s="223"/>
      <c r="CN279" s="223"/>
      <c r="CO279" s="223"/>
      <c r="CP279" s="223"/>
      <c r="CQ279" s="223"/>
      <c r="CR279" s="223"/>
      <c r="CS279" s="223"/>
      <c r="CT279" s="223"/>
      <c r="CU279" s="223"/>
      <c r="CV279" s="223"/>
      <c r="CW279" s="223"/>
      <c r="CX279" s="223"/>
      <c r="CY279" s="223"/>
      <c r="CZ279" s="223"/>
      <c r="DA279" s="223"/>
      <c r="DB279" s="223"/>
      <c r="DC279" s="223"/>
      <c r="DD279" s="223"/>
      <c r="DE279" s="223"/>
      <c r="DF279" s="223"/>
      <c r="DG279" s="223"/>
      <c r="DH279" s="223"/>
      <c r="DI279" s="223"/>
      <c r="DJ279" s="223"/>
      <c r="DK279" s="223"/>
      <c r="DL279" s="223"/>
      <c r="DM279" s="223"/>
      <c r="DN279" s="223"/>
      <c r="DO279" s="223"/>
      <c r="DP279" s="223"/>
      <c r="DQ279" s="223"/>
      <c r="DR279" s="223"/>
      <c r="DS279" s="223"/>
      <c r="DT279" s="223"/>
      <c r="DU279" s="223"/>
      <c r="DV279" s="223"/>
      <c r="DW279" s="223"/>
      <c r="DX279" s="223"/>
      <c r="DY279" s="223"/>
      <c r="DZ279" s="223"/>
      <c r="EA279" s="223"/>
      <c r="EB279" s="223"/>
      <c r="EC279" s="223"/>
      <c r="ED279" s="223"/>
      <c r="EE279" s="223"/>
      <c r="EF279" s="223"/>
      <c r="EG279" s="223"/>
      <c r="EH279" s="223"/>
      <c r="EI279" s="223"/>
      <c r="EJ279" s="223"/>
      <c r="EK279" s="223"/>
      <c r="EL279" s="223"/>
      <c r="EM279" s="223"/>
      <c r="EN279" s="223"/>
      <c r="EO279" s="223"/>
      <c r="EP279" s="223"/>
      <c r="EQ279" s="223"/>
      <c r="ER279" s="223"/>
      <c r="ES279" s="223"/>
      <c r="ET279" s="223"/>
      <c r="EU279" s="223"/>
      <c r="EV279" s="223"/>
      <c r="EW279" s="223"/>
      <c r="EX279" s="223"/>
      <c r="EY279" s="223"/>
      <c r="EZ279" s="223"/>
      <c r="FA279" s="223"/>
      <c r="FB279" s="223"/>
      <c r="FC279" s="223"/>
      <c r="FD279" s="223"/>
      <c r="FE279" s="223"/>
      <c r="FF279" s="223"/>
      <c r="FG279" s="223"/>
      <c r="FH279" s="223"/>
      <c r="FI279" s="223"/>
      <c r="FJ279" s="223"/>
      <c r="FK279" s="223"/>
      <c r="FL279" s="223"/>
      <c r="FM279" s="223"/>
      <c r="FN279" s="223"/>
      <c r="FO279" s="223"/>
      <c r="FP279" s="223"/>
      <c r="FQ279" s="223"/>
      <c r="FR279" s="223"/>
      <c r="FS279" s="223"/>
      <c r="FT279" s="223"/>
      <c r="FU279" s="223"/>
      <c r="FV279" s="223"/>
      <c r="FW279" s="223"/>
      <c r="FX279" s="223"/>
      <c r="FY279" s="223"/>
      <c r="FZ279" s="223"/>
      <c r="GA279" s="223"/>
      <c r="GB279" s="223"/>
      <c r="GC279" s="223"/>
      <c r="GD279" s="223"/>
      <c r="GE279" s="223"/>
      <c r="GF279" s="223"/>
      <c r="GG279" s="223"/>
      <c r="GH279" s="223"/>
      <c r="GI279" s="223"/>
      <c r="GJ279" s="223"/>
      <c r="GK279" s="223"/>
      <c r="GL279" s="223"/>
      <c r="GM279" s="223"/>
      <c r="GN279" s="223"/>
      <c r="GO279" s="223"/>
      <c r="GP279" s="223"/>
      <c r="GQ279" s="223"/>
      <c r="GR279" s="223"/>
      <c r="GS279" s="223"/>
      <c r="GT279" s="223"/>
      <c r="GU279" s="223"/>
      <c r="GV279" s="223"/>
      <c r="GW279" s="223"/>
      <c r="GX279" s="223"/>
      <c r="GY279" s="223"/>
      <c r="GZ279" s="223"/>
      <c r="HA279" s="223"/>
      <c r="HB279" s="223"/>
      <c r="HC279" s="223"/>
      <c r="HD279" s="223"/>
      <c r="HE279" s="223"/>
      <c r="HF279" s="223"/>
      <c r="HG279" s="223"/>
      <c r="HH279" s="223"/>
      <c r="HI279" s="223"/>
      <c r="HJ279" s="223"/>
      <c r="HK279" s="223"/>
      <c r="HL279" s="223"/>
      <c r="HM279" s="223"/>
      <c r="HN279" s="223"/>
      <c r="HO279" s="223"/>
      <c r="HP279" s="223"/>
      <c r="HQ279" s="223"/>
      <c r="HR279" s="223"/>
      <c r="HS279" s="223"/>
      <c r="HT279" s="223"/>
      <c r="HU279" s="223"/>
      <c r="HV279" s="223"/>
      <c r="HW279" s="223"/>
      <c r="HX279" s="223"/>
      <c r="HY279" s="223"/>
      <c r="HZ279" s="223"/>
      <c r="IA279" s="223"/>
      <c r="IB279" s="223"/>
      <c r="IC279" s="223"/>
      <c r="ID279" s="223"/>
      <c r="IE279" s="223"/>
      <c r="IF279" s="223"/>
      <c r="IG279" s="223"/>
      <c r="IH279" s="223"/>
      <c r="II279" s="223"/>
      <c r="IJ279" s="223"/>
      <c r="IK279" s="223"/>
      <c r="IL279" s="223"/>
      <c r="IM279" s="223"/>
      <c r="IN279" s="223"/>
      <c r="IO279" s="223"/>
      <c r="IP279" s="223"/>
      <c r="IQ279" s="223"/>
      <c r="IR279" s="223"/>
      <c r="IS279" s="223"/>
      <c r="IT279" s="223"/>
      <c r="IU279" s="223"/>
      <c r="IV279" s="223"/>
      <c r="IW279" s="223"/>
      <c r="IX279" s="223"/>
      <c r="IY279" s="223"/>
      <c r="IZ279" s="223"/>
      <c r="JA279" s="223"/>
      <c r="JB279" s="223"/>
      <c r="JC279" s="223"/>
      <c r="JD279" s="223"/>
      <c r="JE279" s="223"/>
      <c r="JF279" s="223"/>
      <c r="JG279" s="223"/>
      <c r="JH279" s="223"/>
      <c r="JI279" s="223"/>
      <c r="JJ279" s="223"/>
      <c r="JK279" s="223"/>
      <c r="JL279" s="223"/>
      <c r="JM279" s="223"/>
      <c r="JN279" s="223"/>
      <c r="JO279" s="223"/>
      <c r="JP279" s="223"/>
      <c r="JQ279" s="223"/>
      <c r="JR279" s="223"/>
      <c r="JS279" s="223"/>
      <c r="JT279" s="223"/>
      <c r="JU279" s="223"/>
      <c r="JV279" s="223"/>
      <c r="JW279" s="223"/>
      <c r="JX279" s="223"/>
      <c r="JY279" s="223"/>
      <c r="JZ279" s="223"/>
      <c r="KA279" s="223"/>
      <c r="KB279" s="223"/>
      <c r="KC279" s="223"/>
      <c r="KD279" s="223"/>
      <c r="KE279" s="223"/>
      <c r="KF279" s="223"/>
      <c r="KG279" s="223"/>
      <c r="KH279" s="223"/>
      <c r="KI279" s="223"/>
      <c r="KJ279" s="223"/>
      <c r="KK279" s="223"/>
      <c r="KL279" s="223"/>
      <c r="KM279" s="223"/>
      <c r="KN279" s="223"/>
      <c r="KO279" s="223"/>
      <c r="KP279" s="223"/>
      <c r="KQ279" s="223"/>
      <c r="KR279" s="223"/>
      <c r="KS279" s="223"/>
      <c r="KT279" s="223"/>
      <c r="KU279" s="223"/>
      <c r="KV279" s="223"/>
      <c r="KW279" s="223"/>
      <c r="KX279" s="223"/>
      <c r="KY279" s="223"/>
      <c r="KZ279" s="223"/>
      <c r="LA279" s="223"/>
      <c r="LB279" s="223"/>
      <c r="LC279" s="223"/>
      <c r="LD279" s="223"/>
      <c r="LE279" s="223"/>
      <c r="LF279" s="223"/>
      <c r="LG279" s="223"/>
      <c r="LH279" s="223"/>
      <c r="LI279" s="223"/>
      <c r="LJ279" s="223"/>
      <c r="LK279" s="223"/>
      <c r="LL279" s="223"/>
      <c r="LM279" s="223"/>
      <c r="LN279" s="223"/>
      <c r="LO279" s="223"/>
      <c r="LP279" s="223"/>
      <c r="LQ279" s="223"/>
      <c r="LR279" s="223"/>
      <c r="LS279" s="223"/>
      <c r="LT279" s="223"/>
      <c r="LU279" s="223"/>
      <c r="LV279" s="223"/>
      <c r="LW279" s="223"/>
      <c r="LX279" s="223"/>
      <c r="LY279" s="223"/>
      <c r="LZ279" s="223"/>
      <c r="MA279" s="223"/>
      <c r="MB279" s="223"/>
      <c r="MC279" s="223"/>
      <c r="MD279" s="223"/>
      <c r="ME279" s="223"/>
      <c r="MF279" s="223"/>
      <c r="MG279" s="223"/>
      <c r="MH279" s="223"/>
      <c r="MI279" s="223"/>
      <c r="MJ279" s="223"/>
      <c r="MK279" s="223"/>
      <c r="ML279" s="223"/>
      <c r="MM279" s="223"/>
      <c r="MN279" s="223"/>
      <c r="MO279" s="223"/>
      <c r="MP279" s="223"/>
      <c r="MQ279" s="223"/>
      <c r="MR279" s="223"/>
      <c r="MS279" s="223"/>
      <c r="MT279" s="223"/>
      <c r="MU279" s="223"/>
      <c r="MV279" s="223"/>
      <c r="MW279" s="223"/>
      <c r="MX279" s="223"/>
      <c r="MY279" s="223"/>
      <c r="MZ279" s="223"/>
      <c r="NA279" s="223"/>
      <c r="NB279" s="223"/>
      <c r="NC279" s="223"/>
      <c r="ND279" s="223"/>
      <c r="NE279" s="223"/>
      <c r="NF279" s="223"/>
      <c r="NG279" s="223"/>
      <c r="NH279" s="223"/>
      <c r="NI279" s="223"/>
      <c r="NJ279" s="223"/>
      <c r="NK279" s="223"/>
      <c r="NL279" s="223"/>
      <c r="NM279" s="223"/>
      <c r="NN279" s="223"/>
      <c r="NO279" s="223"/>
      <c r="NP279" s="223"/>
      <c r="NQ279" s="223"/>
      <c r="NR279" s="223"/>
      <c r="NS279" s="223"/>
      <c r="NT279" s="223"/>
      <c r="NU279" s="223"/>
      <c r="NV279" s="223"/>
      <c r="NW279" s="223"/>
      <c r="NX279" s="223"/>
      <c r="NY279" s="223"/>
      <c r="NZ279" s="223"/>
      <c r="OA279" s="223"/>
      <c r="OB279" s="223"/>
      <c r="OC279" s="223"/>
      <c r="OD279" s="223"/>
      <c r="OE279" s="223"/>
      <c r="OF279" s="223"/>
      <c r="OG279" s="223"/>
      <c r="OH279" s="223"/>
      <c r="OI279" s="223"/>
      <c r="OJ279" s="223"/>
      <c r="OK279" s="223"/>
      <c r="OL279" s="223"/>
      <c r="OM279" s="223"/>
      <c r="ON279" s="223"/>
      <c r="OO279" s="223"/>
      <c r="OP279" s="223"/>
      <c r="OQ279" s="223"/>
      <c r="OR279" s="223"/>
      <c r="OS279" s="223"/>
      <c r="OT279" s="223"/>
      <c r="OU279" s="223"/>
      <c r="OV279" s="223"/>
      <c r="OW279" s="223"/>
      <c r="OX279" s="223"/>
      <c r="OY279" s="223"/>
      <c r="OZ279" s="223"/>
      <c r="PA279" s="223"/>
      <c r="PB279" s="223"/>
      <c r="PC279" s="223"/>
      <c r="PD279" s="223"/>
      <c r="PE279" s="223"/>
      <c r="PF279" s="223"/>
      <c r="PG279" s="223"/>
      <c r="PH279" s="223"/>
      <c r="PI279" s="223"/>
      <c r="PJ279" s="223"/>
      <c r="PK279" s="223"/>
      <c r="PL279" s="223"/>
      <c r="PM279" s="223"/>
      <c r="PN279" s="223"/>
      <c r="PO279" s="223"/>
      <c r="PP279" s="223"/>
      <c r="PQ279" s="223"/>
      <c r="PR279" s="223"/>
      <c r="PS279" s="223"/>
      <c r="PT279" s="223"/>
      <c r="PU279" s="223"/>
      <c r="PV279" s="223"/>
      <c r="PW279" s="223"/>
      <c r="PX279" s="223"/>
      <c r="PY279" s="223"/>
      <c r="PZ279" s="223"/>
      <c r="QA279" s="223"/>
      <c r="QB279" s="223"/>
      <c r="QC279" s="223"/>
      <c r="QD279" s="223"/>
      <c r="QE279" s="223"/>
      <c r="QF279" s="223"/>
      <c r="QG279" s="223"/>
      <c r="QH279" s="223"/>
      <c r="QI279" s="223"/>
      <c r="QJ279" s="223"/>
      <c r="QK279" s="223"/>
      <c r="QL279" s="223"/>
      <c r="QM279" s="223"/>
      <c r="QN279" s="223"/>
      <c r="QO279" s="223"/>
      <c r="QP279" s="223"/>
      <c r="QQ279" s="223"/>
      <c r="QR279" s="223"/>
      <c r="QS279" s="223"/>
      <c r="QT279" s="223"/>
      <c r="QU279" s="223"/>
      <c r="QV279" s="223"/>
      <c r="QW279" s="223"/>
      <c r="QX279" s="223"/>
      <c r="QY279" s="223"/>
      <c r="QZ279" s="223"/>
      <c r="RA279" s="223"/>
      <c r="RB279" s="223"/>
      <c r="RC279" s="223"/>
      <c r="RD279" s="223"/>
      <c r="RE279" s="223"/>
      <c r="RF279" s="223"/>
      <c r="RG279" s="223"/>
      <c r="RH279" s="223"/>
      <c r="RI279" s="223"/>
      <c r="RJ279" s="223"/>
      <c r="RK279" s="223"/>
      <c r="RL279" s="223"/>
      <c r="RM279" s="223"/>
      <c r="RN279" s="223"/>
      <c r="RO279" s="223"/>
      <c r="RP279" s="223"/>
      <c r="RQ279" s="223"/>
      <c r="RR279" s="223"/>
      <c r="RS279" s="223"/>
      <c r="RT279" s="223"/>
      <c r="RU279" s="223"/>
      <c r="RV279" s="223"/>
      <c r="RW279" s="223"/>
      <c r="RX279" s="223"/>
      <c r="RY279" s="223"/>
      <c r="RZ279" s="223"/>
      <c r="SA279" s="223"/>
      <c r="SB279" s="223"/>
      <c r="SC279" s="223"/>
      <c r="SD279" s="223"/>
      <c r="SE279" s="223"/>
      <c r="SF279" s="223"/>
      <c r="SG279" s="223"/>
      <c r="SH279" s="223"/>
      <c r="SI279" s="223"/>
      <c r="SJ279" s="223"/>
      <c r="SK279" s="223"/>
      <c r="SL279" s="223"/>
      <c r="SM279" s="223"/>
      <c r="SN279" s="223"/>
      <c r="SO279" s="223"/>
      <c r="SP279" s="223"/>
      <c r="SQ279" s="223"/>
      <c r="SR279" s="223"/>
      <c r="SS279" s="223"/>
      <c r="ST279" s="223"/>
      <c r="SU279" s="223"/>
      <c r="SV279" s="223"/>
      <c r="SW279" s="223"/>
      <c r="SX279" s="223"/>
      <c r="SY279" s="223"/>
      <c r="SZ279" s="223"/>
      <c r="TA279" s="223"/>
      <c r="TB279" s="223"/>
      <c r="TC279" s="223"/>
      <c r="TD279" s="223"/>
      <c r="TE279" s="223"/>
      <c r="TF279" s="223"/>
      <c r="TG279" s="223"/>
      <c r="TH279" s="223"/>
      <c r="TI279" s="223"/>
      <c r="TJ279" s="223"/>
      <c r="TK279" s="223"/>
      <c r="TL279" s="223"/>
      <c r="TM279" s="223"/>
      <c r="TN279" s="223"/>
      <c r="TO279" s="223"/>
      <c r="TP279" s="223"/>
      <c r="TQ279" s="223"/>
      <c r="TR279" s="223"/>
      <c r="TS279" s="223"/>
      <c r="TT279" s="223"/>
      <c r="TU279" s="223"/>
      <c r="TV279" s="223"/>
      <c r="TW279" s="223"/>
      <c r="TX279" s="223"/>
      <c r="TY279" s="223"/>
      <c r="TZ279" s="223"/>
      <c r="UA279" s="223"/>
      <c r="UB279" s="223"/>
      <c r="UC279" s="223"/>
      <c r="UD279" s="223"/>
      <c r="UE279" s="223"/>
      <c r="UF279" s="223"/>
      <c r="UG279" s="223"/>
      <c r="UH279" s="223"/>
      <c r="UI279" s="223"/>
      <c r="UJ279" s="223"/>
      <c r="UK279" s="223"/>
      <c r="UL279" s="223"/>
      <c r="UM279" s="223"/>
      <c r="UN279" s="223"/>
      <c r="UO279" s="223"/>
      <c r="UP279" s="223"/>
      <c r="UQ279" s="223"/>
      <c r="UR279" s="223"/>
      <c r="US279" s="223"/>
      <c r="UT279" s="223"/>
      <c r="UU279" s="223"/>
      <c r="UV279" s="223"/>
      <c r="UW279" s="223"/>
      <c r="UX279" s="223"/>
      <c r="UY279" s="223"/>
      <c r="UZ279" s="223"/>
      <c r="VA279" s="223"/>
      <c r="VB279" s="223"/>
      <c r="VC279" s="223"/>
      <c r="VD279" s="223"/>
      <c r="VE279" s="223"/>
      <c r="VF279" s="223"/>
      <c r="VG279" s="223"/>
      <c r="VH279" s="223"/>
      <c r="VI279" s="223"/>
      <c r="VJ279" s="223"/>
      <c r="VK279" s="223"/>
      <c r="VL279" s="223"/>
      <c r="VM279" s="223"/>
      <c r="VN279" s="223"/>
      <c r="VO279" s="223"/>
      <c r="VP279" s="223"/>
      <c r="VQ279" s="223"/>
      <c r="VR279" s="223"/>
      <c r="VS279" s="223"/>
      <c r="VT279" s="223"/>
      <c r="VU279" s="223"/>
      <c r="VV279" s="223"/>
      <c r="VW279" s="223"/>
      <c r="VX279" s="223"/>
      <c r="VY279" s="223"/>
      <c r="VZ279" s="223"/>
      <c r="WA279" s="223"/>
      <c r="WB279" s="223"/>
      <c r="WC279" s="223"/>
      <c r="WD279" s="223"/>
      <c r="WE279" s="223"/>
      <c r="WF279" s="223"/>
      <c r="WG279" s="223"/>
      <c r="WH279" s="223"/>
      <c r="WI279" s="223"/>
      <c r="WJ279" s="223"/>
      <c r="WK279" s="223"/>
      <c r="WL279" s="223"/>
      <c r="WM279" s="223"/>
      <c r="WN279" s="223"/>
      <c r="WO279" s="223"/>
      <c r="WP279" s="223"/>
      <c r="WQ279" s="223"/>
      <c r="WR279" s="223"/>
      <c r="WS279" s="223"/>
      <c r="WT279" s="223"/>
      <c r="WU279" s="223"/>
      <c r="WV279" s="223"/>
      <c r="WW279" s="223"/>
      <c r="WX279" s="223"/>
      <c r="WY279" s="223"/>
      <c r="WZ279" s="223"/>
      <c r="XA279" s="223"/>
      <c r="XB279" s="223"/>
      <c r="XC279" s="223"/>
      <c r="XD279" s="223"/>
      <c r="XE279" s="223"/>
      <c r="XF279" s="223"/>
      <c r="XG279" s="223"/>
      <c r="XH279" s="223"/>
      <c r="XI279" s="223"/>
      <c r="XJ279" s="223"/>
      <c r="XK279" s="223"/>
      <c r="XL279" s="223"/>
      <c r="XM279" s="223"/>
      <c r="XN279" s="223"/>
      <c r="XO279" s="223"/>
      <c r="XP279" s="223"/>
      <c r="XQ279" s="223"/>
      <c r="XR279" s="223"/>
      <c r="XS279" s="223"/>
      <c r="XT279" s="223"/>
      <c r="XU279" s="223"/>
      <c r="XV279" s="223"/>
      <c r="XW279" s="223"/>
      <c r="XX279" s="223"/>
      <c r="XY279" s="223"/>
      <c r="XZ279" s="223"/>
      <c r="YA279" s="223"/>
      <c r="YB279" s="223"/>
      <c r="YC279" s="223"/>
      <c r="YD279" s="223"/>
      <c r="YE279" s="223"/>
      <c r="YF279" s="223"/>
      <c r="YG279" s="223"/>
      <c r="YH279" s="223"/>
      <c r="YI279" s="223"/>
      <c r="YJ279" s="223"/>
      <c r="YK279" s="223"/>
      <c r="YL279" s="223"/>
      <c r="YM279" s="223"/>
      <c r="YN279" s="223"/>
      <c r="YO279" s="223"/>
      <c r="YP279" s="223"/>
      <c r="YQ279" s="223"/>
      <c r="YR279" s="223"/>
      <c r="YS279" s="223"/>
      <c r="YT279" s="223"/>
      <c r="YU279" s="223"/>
      <c r="YV279" s="223"/>
      <c r="YW279" s="223"/>
      <c r="YX279" s="223"/>
      <c r="YY279" s="223"/>
      <c r="YZ279" s="223"/>
      <c r="ZA279" s="223"/>
      <c r="ZB279" s="223"/>
      <c r="ZC279" s="223"/>
      <c r="ZD279" s="223"/>
      <c r="ZE279" s="223"/>
      <c r="ZF279" s="223"/>
      <c r="ZG279" s="223"/>
      <c r="ZH279" s="223"/>
      <c r="ZI279" s="223"/>
      <c r="ZJ279" s="223"/>
      <c r="ZK279" s="223"/>
      <c r="ZL279" s="223"/>
      <c r="ZM279" s="223"/>
      <c r="ZN279" s="223"/>
      <c r="ZO279" s="223"/>
      <c r="ZP279" s="223"/>
      <c r="ZQ279" s="223"/>
      <c r="ZR279" s="223"/>
      <c r="ZS279" s="223"/>
      <c r="ZT279" s="223"/>
      <c r="ZU279" s="223"/>
      <c r="ZV279" s="223"/>
      <c r="ZW279" s="223"/>
      <c r="ZX279" s="223"/>
      <c r="ZY279" s="223"/>
      <c r="ZZ279" s="223"/>
      <c r="AAA279" s="223"/>
      <c r="AAB279" s="223"/>
      <c r="AAC279" s="223"/>
      <c r="AAD279" s="223"/>
      <c r="AAE279" s="223"/>
      <c r="AAF279" s="223"/>
      <c r="AAG279" s="223"/>
      <c r="AAH279" s="223"/>
      <c r="AAI279" s="223"/>
      <c r="AAJ279" s="223"/>
      <c r="AAK279" s="223"/>
      <c r="AAL279" s="223"/>
      <c r="AAM279" s="223"/>
      <c r="AAN279" s="223"/>
      <c r="AAO279" s="223"/>
      <c r="AAP279" s="223"/>
      <c r="AAQ279" s="223"/>
      <c r="AAR279" s="223"/>
      <c r="AAS279" s="223"/>
      <c r="AAT279" s="223"/>
      <c r="AAU279" s="223"/>
      <c r="AAV279" s="223"/>
      <c r="AAW279" s="223"/>
      <c r="AAX279" s="223"/>
      <c r="AAY279" s="223"/>
      <c r="AAZ279" s="223"/>
      <c r="ABA279" s="223"/>
      <c r="ABB279" s="223"/>
      <c r="ABC279" s="223"/>
      <c r="ABD279" s="223"/>
      <c r="ABE279" s="223"/>
      <c r="ABF279" s="223"/>
      <c r="ABG279" s="223"/>
      <c r="ABH279" s="223"/>
      <c r="ABI279" s="223"/>
      <c r="ABJ279" s="223"/>
      <c r="ABK279" s="223"/>
      <c r="ABL279" s="223"/>
      <c r="ABM279" s="223"/>
      <c r="ABN279" s="223"/>
      <c r="ABO279" s="223"/>
      <c r="ABP279" s="223"/>
      <c r="ABQ279" s="223"/>
      <c r="ABR279" s="223"/>
      <c r="ABS279" s="223"/>
      <c r="ABT279" s="223"/>
      <c r="ABU279" s="223"/>
      <c r="ABV279" s="223"/>
      <c r="ABW279" s="223"/>
      <c r="ABX279" s="223"/>
      <c r="ABY279" s="223"/>
      <c r="ABZ279" s="223"/>
      <c r="ACA279" s="223"/>
      <c r="ACB279" s="223"/>
      <c r="ACC279" s="223"/>
      <c r="ACD279" s="223"/>
      <c r="ACE279" s="223"/>
      <c r="ACF279" s="223"/>
      <c r="ACG279" s="223"/>
      <c r="ACH279" s="223"/>
      <c r="ACI279" s="223"/>
      <c r="ACJ279" s="223"/>
      <c r="ACK279" s="223"/>
      <c r="ACL279" s="223"/>
      <c r="ACM279" s="223"/>
      <c r="ACN279" s="223"/>
      <c r="ACO279" s="223"/>
      <c r="ACP279" s="223"/>
      <c r="ACQ279" s="223"/>
      <c r="ACR279" s="223"/>
      <c r="ACS279" s="223"/>
      <c r="ACT279" s="223"/>
      <c r="ACU279" s="223"/>
      <c r="ACV279" s="223"/>
      <c r="ACW279" s="223"/>
      <c r="ACX279" s="223"/>
      <c r="ACY279" s="223"/>
      <c r="ACZ279" s="223"/>
      <c r="ADA279" s="223"/>
      <c r="ADB279" s="223"/>
      <c r="ADC279" s="223"/>
      <c r="ADD279" s="223"/>
      <c r="ADE279" s="223"/>
      <c r="ADF279" s="223"/>
      <c r="ADG279" s="223"/>
      <c r="ADH279" s="223"/>
      <c r="ADI279" s="223"/>
      <c r="ADJ279" s="223"/>
      <c r="ADK279" s="223"/>
      <c r="ADL279" s="223"/>
      <c r="ADM279" s="223"/>
      <c r="ADN279" s="223"/>
      <c r="ADO279" s="223"/>
      <c r="ADP279" s="223"/>
      <c r="ADQ279" s="223"/>
      <c r="ADR279" s="223"/>
      <c r="ADS279" s="223"/>
      <c r="ADT279" s="223"/>
      <c r="ADU279" s="223"/>
      <c r="ADV279" s="223"/>
      <c r="ADW279" s="223"/>
      <c r="ADX279" s="223"/>
      <c r="ADY279" s="223"/>
      <c r="ADZ279" s="223"/>
      <c r="AEA279" s="223"/>
      <c r="AEB279" s="223"/>
      <c r="AEC279" s="223"/>
      <c r="AED279" s="223"/>
      <c r="AEE279" s="223"/>
      <c r="AEF279" s="223"/>
      <c r="AEG279" s="223"/>
      <c r="AEH279" s="223"/>
      <c r="AEI279" s="223"/>
      <c r="AEJ279" s="223"/>
      <c r="AEK279" s="223"/>
      <c r="AEL279" s="223"/>
      <c r="AEM279" s="223"/>
      <c r="AEN279" s="223"/>
      <c r="AEO279" s="223"/>
      <c r="AEP279" s="223"/>
      <c r="AEQ279" s="223"/>
      <c r="AER279" s="223"/>
      <c r="AES279" s="223"/>
      <c r="AET279" s="223"/>
      <c r="AEU279" s="223"/>
      <c r="AEV279" s="223"/>
      <c r="AEW279" s="223"/>
      <c r="AEX279" s="223"/>
      <c r="AEY279" s="223"/>
      <c r="AEZ279" s="223"/>
      <c r="AFA279" s="223"/>
      <c r="AFB279" s="223"/>
      <c r="AFC279" s="223"/>
      <c r="AFD279" s="223"/>
      <c r="AFE279" s="223"/>
      <c r="AFF279" s="223"/>
      <c r="AFG279" s="223"/>
      <c r="AFH279" s="223"/>
      <c r="AFI279" s="223"/>
      <c r="AFJ279" s="223"/>
      <c r="AFK279" s="223"/>
      <c r="AFL279" s="223"/>
      <c r="AFM279" s="223"/>
      <c r="AFN279" s="223"/>
      <c r="AFO279" s="223"/>
      <c r="AFP279" s="223"/>
      <c r="AFQ279" s="223"/>
      <c r="AFR279" s="223"/>
      <c r="AFS279" s="223"/>
      <c r="AFT279" s="223"/>
      <c r="AFU279" s="223"/>
      <c r="AFV279" s="223"/>
      <c r="AFW279" s="223"/>
      <c r="AFX279" s="223"/>
      <c r="AFY279" s="223"/>
      <c r="AFZ279" s="223"/>
      <c r="AGA279" s="223"/>
      <c r="AGB279" s="223"/>
      <c r="AGC279" s="223"/>
      <c r="AGD279" s="223"/>
      <c r="AGE279" s="223"/>
      <c r="AGF279" s="223"/>
      <c r="AGG279" s="223"/>
      <c r="AGH279" s="223"/>
      <c r="AGI279" s="223"/>
      <c r="AGJ279" s="223"/>
      <c r="AGK279" s="223"/>
      <c r="AGL279" s="223"/>
      <c r="AGM279" s="223"/>
      <c r="AGN279" s="223"/>
      <c r="AGO279" s="223"/>
      <c r="AGP279" s="223"/>
      <c r="AGQ279" s="223"/>
      <c r="AGR279" s="223"/>
      <c r="AGS279" s="223"/>
      <c r="AGT279" s="223"/>
      <c r="AGU279" s="223"/>
      <c r="AGV279" s="223"/>
      <c r="AGW279" s="223"/>
      <c r="AGX279" s="223"/>
      <c r="AGY279" s="223"/>
      <c r="AGZ279" s="223"/>
      <c r="AHA279" s="223"/>
      <c r="AHB279" s="223"/>
      <c r="AHC279" s="223"/>
      <c r="AHD279" s="223"/>
      <c r="AHE279" s="223"/>
      <c r="AHF279" s="223"/>
      <c r="AHG279" s="223"/>
      <c r="AHH279" s="223"/>
      <c r="AHI279" s="223"/>
      <c r="AHJ279" s="223"/>
      <c r="AHK279" s="223"/>
      <c r="AHL279" s="223"/>
      <c r="AHM279" s="223"/>
      <c r="AHN279" s="223"/>
      <c r="AHO279" s="223"/>
      <c r="AHP279" s="223"/>
      <c r="AHQ279" s="223"/>
      <c r="AHR279" s="223"/>
      <c r="AHS279" s="223"/>
      <c r="AHT279" s="223"/>
      <c r="AHU279" s="223"/>
      <c r="AHV279" s="223"/>
      <c r="AHW279" s="223"/>
      <c r="AHX279" s="223"/>
      <c r="AHY279" s="223"/>
      <c r="AHZ279" s="223"/>
      <c r="AIA279" s="223"/>
      <c r="AIB279" s="223"/>
      <c r="AIC279" s="223"/>
      <c r="AID279" s="223"/>
      <c r="AIE279" s="223"/>
      <c r="AIF279" s="223"/>
      <c r="AIG279" s="223"/>
      <c r="AIH279" s="223"/>
      <c r="AII279" s="223"/>
      <c r="AIJ279" s="223"/>
      <c r="AIK279" s="223"/>
      <c r="AIL279" s="223"/>
      <c r="AIM279" s="223"/>
      <c r="AIN279" s="223"/>
      <c r="AIO279" s="223"/>
      <c r="AIP279" s="223"/>
      <c r="AIQ279" s="223"/>
      <c r="AIR279" s="223"/>
      <c r="AIS279" s="223"/>
      <c r="AIT279" s="223"/>
      <c r="AIU279" s="223"/>
      <c r="AIV279" s="223"/>
      <c r="AIW279" s="223"/>
      <c r="AIX279" s="223"/>
      <c r="AIY279" s="223"/>
      <c r="AIZ279" s="223"/>
      <c r="AJA279" s="223"/>
      <c r="AJB279" s="223"/>
      <c r="AJC279" s="223"/>
      <c r="AJD279" s="223"/>
      <c r="AJE279" s="223"/>
      <c r="AJF279" s="223"/>
      <c r="AJG279" s="223"/>
      <c r="AJH279" s="223"/>
      <c r="AJI279" s="223"/>
      <c r="AJJ279" s="223"/>
      <c r="AJK279" s="223"/>
      <c r="AJL279" s="223"/>
      <c r="AJM279" s="223"/>
      <c r="AJN279" s="223"/>
      <c r="AJO279" s="223"/>
      <c r="AJP279" s="223"/>
      <c r="AJQ279" s="223"/>
      <c r="AJR279" s="223"/>
      <c r="AJS279" s="223"/>
      <c r="AJT279" s="223"/>
      <c r="AJU279" s="223"/>
      <c r="AJV279" s="223"/>
      <c r="AJW279" s="223"/>
      <c r="AJX279" s="223"/>
      <c r="AJY279" s="223"/>
      <c r="AJZ279" s="223"/>
      <c r="AKA279" s="223"/>
      <c r="AKB279" s="223"/>
      <c r="AKC279" s="223"/>
      <c r="AKD279" s="223"/>
      <c r="AKE279" s="223"/>
      <c r="AKF279" s="223"/>
      <c r="AKG279" s="223"/>
      <c r="AKH279" s="223"/>
      <c r="AKI279" s="223"/>
      <c r="AKJ279" s="223"/>
      <c r="AKK279" s="223"/>
      <c r="AKL279" s="223"/>
      <c r="AKM279" s="223"/>
      <c r="AKN279" s="223"/>
      <c r="AKO279" s="223"/>
      <c r="AKP279" s="223"/>
      <c r="AKQ279" s="223"/>
      <c r="AKR279" s="223"/>
      <c r="AKS279" s="223"/>
      <c r="AKT279" s="223"/>
      <c r="AKU279" s="223"/>
      <c r="AKV279" s="223"/>
      <c r="AKW279" s="223"/>
      <c r="AKX279" s="223"/>
      <c r="AKY279" s="223"/>
      <c r="AKZ279" s="223"/>
      <c r="ALA279" s="223"/>
      <c r="ALB279" s="223"/>
      <c r="ALC279" s="223"/>
      <c r="ALD279" s="223"/>
      <c r="ALE279" s="223"/>
      <c r="ALF279" s="223"/>
      <c r="ALG279" s="223"/>
      <c r="ALH279" s="223"/>
      <c r="ALI279" s="223"/>
      <c r="ALJ279" s="223"/>
      <c r="ALK279" s="223"/>
      <c r="ALL279" s="223"/>
      <c r="ALM279" s="223"/>
      <c r="ALN279" s="223"/>
      <c r="ALO279" s="223"/>
      <c r="ALP279" s="223"/>
      <c r="ALQ279" s="223"/>
      <c r="ALR279" s="223"/>
      <c r="ALS279" s="223"/>
      <c r="ALT279" s="223"/>
      <c r="ALU279" s="223"/>
      <c r="ALV279" s="223"/>
      <c r="ALW279" s="223"/>
      <c r="ALX279" s="223"/>
      <c r="ALY279" s="223"/>
      <c r="ALZ279" s="223"/>
      <c r="AMA279" s="223"/>
      <c r="AMB279" s="223"/>
      <c r="AMC279" s="223"/>
      <c r="AMD279" s="223"/>
      <c r="AME279" s="223"/>
      <c r="AMF279" s="223"/>
      <c r="AMG279" s="223"/>
      <c r="AMH279" s="223"/>
      <c r="AMI279" s="223"/>
      <c r="AMJ279" s="223"/>
      <c r="AMK279" s="223"/>
    </row>
    <row r="280" spans="1:1025" ht="40.15" customHeight="1">
      <c r="A280" s="451"/>
      <c r="B280" s="441"/>
      <c r="C280" s="370"/>
      <c r="D280" s="369"/>
      <c r="E280" s="366"/>
      <c r="F280" s="366"/>
      <c r="G280" s="365"/>
      <c r="H280" s="365"/>
      <c r="I280" s="375"/>
      <c r="J280" s="365"/>
      <c r="K280" s="366"/>
      <c r="L280" s="366"/>
      <c r="M280" s="366"/>
      <c r="N280" s="366"/>
      <c r="O280" s="365"/>
      <c r="P280" s="365"/>
      <c r="Q280" s="305" t="s">
        <v>39</v>
      </c>
      <c r="R280" s="366"/>
      <c r="S280" s="365"/>
      <c r="T280" s="365"/>
      <c r="U280" s="305"/>
    </row>
    <row r="281" spans="1:1025" s="104" customFormat="1" ht="40.15" customHeight="1">
      <c r="A281" s="451"/>
      <c r="B281" s="441"/>
      <c r="C281" s="370"/>
      <c r="D281" s="369"/>
      <c r="E281" s="364" t="s">
        <v>138</v>
      </c>
      <c r="F281" s="364">
        <v>1</v>
      </c>
      <c r="G281" s="365"/>
      <c r="H281" s="365"/>
      <c r="I281" s="375"/>
      <c r="J281" s="365"/>
      <c r="K281" s="364" t="s">
        <v>43</v>
      </c>
      <c r="L281" s="364" t="s">
        <v>43</v>
      </c>
      <c r="M281" s="364" t="s">
        <v>47</v>
      </c>
      <c r="N281" s="364" t="s">
        <v>47</v>
      </c>
      <c r="O281" s="365"/>
      <c r="P281" s="365"/>
      <c r="Q281" s="305" t="s">
        <v>86</v>
      </c>
      <c r="R281" s="364" t="s">
        <v>43</v>
      </c>
      <c r="S281" s="365"/>
      <c r="T281" s="365"/>
      <c r="U281" s="364" t="s">
        <v>234</v>
      </c>
      <c r="V281" s="223"/>
      <c r="W281" s="223"/>
      <c r="X281" s="223"/>
      <c r="Y281" s="223"/>
      <c r="Z281" s="223"/>
      <c r="AA281" s="223"/>
      <c r="AB281" s="223"/>
      <c r="AC281" s="223"/>
      <c r="AD281" s="223"/>
      <c r="AE281" s="223"/>
      <c r="AF281" s="223"/>
      <c r="AG281" s="223"/>
      <c r="AH281" s="223"/>
      <c r="AI281" s="223"/>
      <c r="AJ281" s="223"/>
      <c r="AK281" s="223"/>
      <c r="AL281" s="223"/>
      <c r="AM281" s="223"/>
      <c r="AN281" s="223"/>
      <c r="AO281" s="223"/>
      <c r="AP281" s="223"/>
      <c r="AQ281" s="223"/>
      <c r="AR281" s="223"/>
      <c r="AS281" s="223"/>
      <c r="AT281" s="223"/>
      <c r="AU281" s="223"/>
      <c r="AV281" s="223"/>
      <c r="AW281" s="223"/>
      <c r="AX281" s="223"/>
      <c r="AY281" s="223"/>
      <c r="AZ281" s="223"/>
      <c r="BA281" s="223"/>
      <c r="BB281" s="223"/>
      <c r="BC281" s="223"/>
      <c r="BD281" s="223"/>
      <c r="BE281" s="223"/>
      <c r="BF281" s="223"/>
      <c r="BG281" s="223"/>
      <c r="BH281" s="223"/>
      <c r="BI281" s="223"/>
      <c r="BJ281" s="223"/>
      <c r="BK281" s="223"/>
      <c r="BL281" s="223"/>
      <c r="BM281" s="223"/>
      <c r="BN281" s="223"/>
      <c r="BO281" s="223"/>
      <c r="BP281" s="223"/>
      <c r="BQ281" s="223"/>
      <c r="BR281" s="223"/>
      <c r="BS281" s="223"/>
      <c r="BT281" s="223"/>
      <c r="BU281" s="223"/>
      <c r="BV281" s="223"/>
      <c r="BW281" s="223"/>
      <c r="BX281" s="223"/>
      <c r="BY281" s="223"/>
      <c r="BZ281" s="223"/>
      <c r="CA281" s="223"/>
      <c r="CB281" s="223"/>
      <c r="CC281" s="223"/>
      <c r="CD281" s="223"/>
      <c r="CE281" s="223"/>
      <c r="CF281" s="223"/>
      <c r="CG281" s="223"/>
      <c r="CH281" s="223"/>
      <c r="CI281" s="223"/>
      <c r="CJ281" s="223"/>
      <c r="CK281" s="223"/>
      <c r="CL281" s="223"/>
      <c r="CM281" s="223"/>
      <c r="CN281" s="223"/>
      <c r="CO281" s="223"/>
      <c r="CP281" s="223"/>
      <c r="CQ281" s="223"/>
      <c r="CR281" s="223"/>
      <c r="CS281" s="223"/>
      <c r="CT281" s="223"/>
      <c r="CU281" s="223"/>
      <c r="CV281" s="223"/>
      <c r="CW281" s="223"/>
      <c r="CX281" s="223"/>
      <c r="CY281" s="223"/>
      <c r="CZ281" s="223"/>
      <c r="DA281" s="223"/>
      <c r="DB281" s="223"/>
      <c r="DC281" s="223"/>
      <c r="DD281" s="223"/>
      <c r="DE281" s="223"/>
      <c r="DF281" s="223"/>
      <c r="DG281" s="223"/>
      <c r="DH281" s="223"/>
      <c r="DI281" s="223"/>
      <c r="DJ281" s="223"/>
      <c r="DK281" s="223"/>
      <c r="DL281" s="223"/>
      <c r="DM281" s="223"/>
      <c r="DN281" s="223"/>
      <c r="DO281" s="223"/>
      <c r="DP281" s="223"/>
      <c r="DQ281" s="223"/>
      <c r="DR281" s="223"/>
      <c r="DS281" s="223"/>
      <c r="DT281" s="223"/>
      <c r="DU281" s="223"/>
      <c r="DV281" s="223"/>
      <c r="DW281" s="223"/>
      <c r="DX281" s="223"/>
      <c r="DY281" s="223"/>
      <c r="DZ281" s="223"/>
      <c r="EA281" s="223"/>
      <c r="EB281" s="223"/>
      <c r="EC281" s="223"/>
      <c r="ED281" s="223"/>
      <c r="EE281" s="223"/>
      <c r="EF281" s="223"/>
      <c r="EG281" s="223"/>
      <c r="EH281" s="223"/>
      <c r="EI281" s="223"/>
      <c r="EJ281" s="223"/>
      <c r="EK281" s="223"/>
      <c r="EL281" s="223"/>
      <c r="EM281" s="223"/>
      <c r="EN281" s="223"/>
      <c r="EO281" s="223"/>
      <c r="EP281" s="223"/>
      <c r="EQ281" s="223"/>
      <c r="ER281" s="223"/>
      <c r="ES281" s="223"/>
      <c r="ET281" s="223"/>
      <c r="EU281" s="223"/>
      <c r="EV281" s="223"/>
      <c r="EW281" s="223"/>
      <c r="EX281" s="223"/>
      <c r="EY281" s="223"/>
      <c r="EZ281" s="223"/>
      <c r="FA281" s="223"/>
      <c r="FB281" s="223"/>
      <c r="FC281" s="223"/>
      <c r="FD281" s="223"/>
      <c r="FE281" s="223"/>
      <c r="FF281" s="223"/>
      <c r="FG281" s="223"/>
      <c r="FH281" s="223"/>
      <c r="FI281" s="223"/>
      <c r="FJ281" s="223"/>
      <c r="FK281" s="223"/>
      <c r="FL281" s="223"/>
      <c r="FM281" s="223"/>
      <c r="FN281" s="223"/>
      <c r="FO281" s="223"/>
      <c r="FP281" s="223"/>
      <c r="FQ281" s="223"/>
      <c r="FR281" s="223"/>
      <c r="FS281" s="223"/>
      <c r="FT281" s="223"/>
      <c r="FU281" s="223"/>
      <c r="FV281" s="223"/>
      <c r="FW281" s="223"/>
      <c r="FX281" s="223"/>
      <c r="FY281" s="223"/>
      <c r="FZ281" s="223"/>
      <c r="GA281" s="223"/>
      <c r="GB281" s="223"/>
      <c r="GC281" s="223"/>
      <c r="GD281" s="223"/>
      <c r="GE281" s="223"/>
      <c r="GF281" s="223"/>
      <c r="GG281" s="223"/>
      <c r="GH281" s="223"/>
      <c r="GI281" s="223"/>
      <c r="GJ281" s="223"/>
      <c r="GK281" s="223"/>
      <c r="GL281" s="223"/>
      <c r="GM281" s="223"/>
      <c r="GN281" s="223"/>
      <c r="GO281" s="223"/>
      <c r="GP281" s="223"/>
      <c r="GQ281" s="223"/>
      <c r="GR281" s="223"/>
      <c r="GS281" s="223"/>
      <c r="GT281" s="223"/>
      <c r="GU281" s="223"/>
      <c r="GV281" s="223"/>
      <c r="GW281" s="223"/>
      <c r="GX281" s="223"/>
      <c r="GY281" s="223"/>
      <c r="GZ281" s="223"/>
      <c r="HA281" s="223"/>
      <c r="HB281" s="223"/>
      <c r="HC281" s="223"/>
      <c r="HD281" s="223"/>
      <c r="HE281" s="223"/>
      <c r="HF281" s="223"/>
      <c r="HG281" s="223"/>
      <c r="HH281" s="223"/>
      <c r="HI281" s="223"/>
      <c r="HJ281" s="223"/>
      <c r="HK281" s="223"/>
      <c r="HL281" s="223"/>
      <c r="HM281" s="223"/>
      <c r="HN281" s="223"/>
      <c r="HO281" s="223"/>
      <c r="HP281" s="223"/>
      <c r="HQ281" s="223"/>
      <c r="HR281" s="223"/>
      <c r="HS281" s="223"/>
      <c r="HT281" s="223"/>
      <c r="HU281" s="223"/>
      <c r="HV281" s="223"/>
      <c r="HW281" s="223"/>
      <c r="HX281" s="223"/>
      <c r="HY281" s="223"/>
      <c r="HZ281" s="223"/>
      <c r="IA281" s="223"/>
      <c r="IB281" s="223"/>
      <c r="IC281" s="223"/>
      <c r="ID281" s="223"/>
      <c r="IE281" s="223"/>
      <c r="IF281" s="223"/>
      <c r="IG281" s="223"/>
      <c r="IH281" s="223"/>
      <c r="II281" s="223"/>
      <c r="IJ281" s="223"/>
      <c r="IK281" s="223"/>
      <c r="IL281" s="223"/>
      <c r="IM281" s="223"/>
      <c r="IN281" s="223"/>
      <c r="IO281" s="223"/>
      <c r="IP281" s="223"/>
      <c r="IQ281" s="223"/>
      <c r="IR281" s="223"/>
      <c r="IS281" s="223"/>
      <c r="IT281" s="223"/>
      <c r="IU281" s="223"/>
      <c r="IV281" s="223"/>
      <c r="IW281" s="223"/>
      <c r="IX281" s="223"/>
      <c r="IY281" s="223"/>
      <c r="IZ281" s="223"/>
      <c r="JA281" s="223"/>
      <c r="JB281" s="223"/>
      <c r="JC281" s="223"/>
      <c r="JD281" s="223"/>
      <c r="JE281" s="223"/>
      <c r="JF281" s="223"/>
      <c r="JG281" s="223"/>
      <c r="JH281" s="223"/>
      <c r="JI281" s="223"/>
      <c r="JJ281" s="223"/>
      <c r="JK281" s="223"/>
      <c r="JL281" s="223"/>
      <c r="JM281" s="223"/>
      <c r="JN281" s="223"/>
      <c r="JO281" s="223"/>
      <c r="JP281" s="223"/>
      <c r="JQ281" s="223"/>
      <c r="JR281" s="223"/>
      <c r="JS281" s="223"/>
      <c r="JT281" s="223"/>
      <c r="JU281" s="223"/>
      <c r="JV281" s="223"/>
      <c r="JW281" s="223"/>
      <c r="JX281" s="223"/>
      <c r="JY281" s="223"/>
      <c r="JZ281" s="223"/>
      <c r="KA281" s="223"/>
      <c r="KB281" s="223"/>
      <c r="KC281" s="223"/>
      <c r="KD281" s="223"/>
      <c r="KE281" s="223"/>
      <c r="KF281" s="223"/>
      <c r="KG281" s="223"/>
      <c r="KH281" s="223"/>
      <c r="KI281" s="223"/>
      <c r="KJ281" s="223"/>
      <c r="KK281" s="223"/>
      <c r="KL281" s="223"/>
      <c r="KM281" s="223"/>
      <c r="KN281" s="223"/>
      <c r="KO281" s="223"/>
      <c r="KP281" s="223"/>
      <c r="KQ281" s="223"/>
      <c r="KR281" s="223"/>
      <c r="KS281" s="223"/>
      <c r="KT281" s="223"/>
      <c r="KU281" s="223"/>
      <c r="KV281" s="223"/>
      <c r="KW281" s="223"/>
      <c r="KX281" s="223"/>
      <c r="KY281" s="223"/>
      <c r="KZ281" s="223"/>
      <c r="LA281" s="223"/>
      <c r="LB281" s="223"/>
      <c r="LC281" s="223"/>
      <c r="LD281" s="223"/>
      <c r="LE281" s="223"/>
      <c r="LF281" s="223"/>
      <c r="LG281" s="223"/>
      <c r="LH281" s="223"/>
      <c r="LI281" s="223"/>
      <c r="LJ281" s="223"/>
      <c r="LK281" s="223"/>
      <c r="LL281" s="223"/>
      <c r="LM281" s="223"/>
      <c r="LN281" s="223"/>
      <c r="LO281" s="223"/>
      <c r="LP281" s="223"/>
      <c r="LQ281" s="223"/>
      <c r="LR281" s="223"/>
      <c r="LS281" s="223"/>
      <c r="LT281" s="223"/>
      <c r="LU281" s="223"/>
      <c r="LV281" s="223"/>
      <c r="LW281" s="223"/>
      <c r="LX281" s="223"/>
      <c r="LY281" s="223"/>
      <c r="LZ281" s="223"/>
      <c r="MA281" s="223"/>
      <c r="MB281" s="223"/>
      <c r="MC281" s="223"/>
      <c r="MD281" s="223"/>
      <c r="ME281" s="223"/>
      <c r="MF281" s="223"/>
      <c r="MG281" s="223"/>
      <c r="MH281" s="223"/>
      <c r="MI281" s="223"/>
      <c r="MJ281" s="223"/>
      <c r="MK281" s="223"/>
      <c r="ML281" s="223"/>
      <c r="MM281" s="223"/>
      <c r="MN281" s="223"/>
      <c r="MO281" s="223"/>
      <c r="MP281" s="223"/>
      <c r="MQ281" s="223"/>
      <c r="MR281" s="223"/>
      <c r="MS281" s="223"/>
      <c r="MT281" s="223"/>
      <c r="MU281" s="223"/>
      <c r="MV281" s="223"/>
      <c r="MW281" s="223"/>
      <c r="MX281" s="223"/>
      <c r="MY281" s="223"/>
      <c r="MZ281" s="223"/>
      <c r="NA281" s="223"/>
      <c r="NB281" s="223"/>
      <c r="NC281" s="223"/>
      <c r="ND281" s="223"/>
      <c r="NE281" s="223"/>
      <c r="NF281" s="223"/>
      <c r="NG281" s="223"/>
      <c r="NH281" s="223"/>
      <c r="NI281" s="223"/>
      <c r="NJ281" s="223"/>
      <c r="NK281" s="223"/>
      <c r="NL281" s="223"/>
      <c r="NM281" s="223"/>
      <c r="NN281" s="223"/>
      <c r="NO281" s="223"/>
      <c r="NP281" s="223"/>
      <c r="NQ281" s="223"/>
      <c r="NR281" s="223"/>
      <c r="NS281" s="223"/>
      <c r="NT281" s="223"/>
      <c r="NU281" s="223"/>
      <c r="NV281" s="223"/>
      <c r="NW281" s="223"/>
      <c r="NX281" s="223"/>
      <c r="NY281" s="223"/>
      <c r="NZ281" s="223"/>
      <c r="OA281" s="223"/>
      <c r="OB281" s="223"/>
      <c r="OC281" s="223"/>
      <c r="OD281" s="223"/>
      <c r="OE281" s="223"/>
      <c r="OF281" s="223"/>
      <c r="OG281" s="223"/>
      <c r="OH281" s="223"/>
      <c r="OI281" s="223"/>
      <c r="OJ281" s="223"/>
      <c r="OK281" s="223"/>
      <c r="OL281" s="223"/>
      <c r="OM281" s="223"/>
      <c r="ON281" s="223"/>
      <c r="OO281" s="223"/>
      <c r="OP281" s="223"/>
      <c r="OQ281" s="223"/>
      <c r="OR281" s="223"/>
      <c r="OS281" s="223"/>
      <c r="OT281" s="223"/>
      <c r="OU281" s="223"/>
      <c r="OV281" s="223"/>
      <c r="OW281" s="223"/>
      <c r="OX281" s="223"/>
      <c r="OY281" s="223"/>
      <c r="OZ281" s="223"/>
      <c r="PA281" s="223"/>
      <c r="PB281" s="223"/>
      <c r="PC281" s="223"/>
      <c r="PD281" s="223"/>
      <c r="PE281" s="223"/>
      <c r="PF281" s="223"/>
      <c r="PG281" s="223"/>
      <c r="PH281" s="223"/>
      <c r="PI281" s="223"/>
      <c r="PJ281" s="223"/>
      <c r="PK281" s="223"/>
      <c r="PL281" s="223"/>
      <c r="PM281" s="223"/>
      <c r="PN281" s="223"/>
      <c r="PO281" s="223"/>
      <c r="PP281" s="223"/>
      <c r="PQ281" s="223"/>
      <c r="PR281" s="223"/>
      <c r="PS281" s="223"/>
      <c r="PT281" s="223"/>
      <c r="PU281" s="223"/>
      <c r="PV281" s="223"/>
      <c r="PW281" s="223"/>
      <c r="PX281" s="223"/>
      <c r="PY281" s="223"/>
      <c r="PZ281" s="223"/>
      <c r="QA281" s="223"/>
      <c r="QB281" s="223"/>
      <c r="QC281" s="223"/>
      <c r="QD281" s="223"/>
      <c r="QE281" s="223"/>
      <c r="QF281" s="223"/>
      <c r="QG281" s="223"/>
      <c r="QH281" s="223"/>
      <c r="QI281" s="223"/>
      <c r="QJ281" s="223"/>
      <c r="QK281" s="223"/>
      <c r="QL281" s="223"/>
      <c r="QM281" s="223"/>
      <c r="QN281" s="223"/>
      <c r="QO281" s="223"/>
      <c r="QP281" s="223"/>
      <c r="QQ281" s="223"/>
      <c r="QR281" s="223"/>
      <c r="QS281" s="223"/>
      <c r="QT281" s="223"/>
      <c r="QU281" s="223"/>
      <c r="QV281" s="223"/>
      <c r="QW281" s="223"/>
      <c r="QX281" s="223"/>
      <c r="QY281" s="223"/>
      <c r="QZ281" s="223"/>
      <c r="RA281" s="223"/>
      <c r="RB281" s="223"/>
      <c r="RC281" s="223"/>
      <c r="RD281" s="223"/>
      <c r="RE281" s="223"/>
      <c r="RF281" s="223"/>
      <c r="RG281" s="223"/>
      <c r="RH281" s="223"/>
      <c r="RI281" s="223"/>
      <c r="RJ281" s="223"/>
      <c r="RK281" s="223"/>
      <c r="RL281" s="223"/>
      <c r="RM281" s="223"/>
      <c r="RN281" s="223"/>
      <c r="RO281" s="223"/>
      <c r="RP281" s="223"/>
      <c r="RQ281" s="223"/>
      <c r="RR281" s="223"/>
      <c r="RS281" s="223"/>
      <c r="RT281" s="223"/>
      <c r="RU281" s="223"/>
      <c r="RV281" s="223"/>
      <c r="RW281" s="223"/>
      <c r="RX281" s="223"/>
      <c r="RY281" s="223"/>
      <c r="RZ281" s="223"/>
      <c r="SA281" s="223"/>
      <c r="SB281" s="223"/>
      <c r="SC281" s="223"/>
      <c r="SD281" s="223"/>
      <c r="SE281" s="223"/>
      <c r="SF281" s="223"/>
      <c r="SG281" s="223"/>
      <c r="SH281" s="223"/>
      <c r="SI281" s="223"/>
      <c r="SJ281" s="223"/>
      <c r="SK281" s="223"/>
      <c r="SL281" s="223"/>
      <c r="SM281" s="223"/>
      <c r="SN281" s="223"/>
      <c r="SO281" s="223"/>
      <c r="SP281" s="223"/>
      <c r="SQ281" s="223"/>
      <c r="SR281" s="223"/>
      <c r="SS281" s="223"/>
      <c r="ST281" s="223"/>
      <c r="SU281" s="223"/>
      <c r="SV281" s="223"/>
      <c r="SW281" s="223"/>
      <c r="SX281" s="223"/>
      <c r="SY281" s="223"/>
      <c r="SZ281" s="223"/>
      <c r="TA281" s="223"/>
      <c r="TB281" s="223"/>
      <c r="TC281" s="223"/>
      <c r="TD281" s="223"/>
      <c r="TE281" s="223"/>
      <c r="TF281" s="223"/>
      <c r="TG281" s="223"/>
      <c r="TH281" s="223"/>
      <c r="TI281" s="223"/>
      <c r="TJ281" s="223"/>
      <c r="TK281" s="223"/>
      <c r="TL281" s="223"/>
      <c r="TM281" s="223"/>
      <c r="TN281" s="223"/>
      <c r="TO281" s="223"/>
      <c r="TP281" s="223"/>
      <c r="TQ281" s="223"/>
      <c r="TR281" s="223"/>
      <c r="TS281" s="223"/>
      <c r="TT281" s="223"/>
      <c r="TU281" s="223"/>
      <c r="TV281" s="223"/>
      <c r="TW281" s="223"/>
      <c r="TX281" s="223"/>
      <c r="TY281" s="223"/>
      <c r="TZ281" s="223"/>
      <c r="UA281" s="223"/>
      <c r="UB281" s="223"/>
      <c r="UC281" s="223"/>
      <c r="UD281" s="223"/>
      <c r="UE281" s="223"/>
      <c r="UF281" s="223"/>
      <c r="UG281" s="223"/>
      <c r="UH281" s="223"/>
      <c r="UI281" s="223"/>
      <c r="UJ281" s="223"/>
      <c r="UK281" s="223"/>
      <c r="UL281" s="223"/>
      <c r="UM281" s="223"/>
      <c r="UN281" s="223"/>
      <c r="UO281" s="223"/>
      <c r="UP281" s="223"/>
      <c r="UQ281" s="223"/>
      <c r="UR281" s="223"/>
      <c r="US281" s="223"/>
      <c r="UT281" s="223"/>
      <c r="UU281" s="223"/>
      <c r="UV281" s="223"/>
      <c r="UW281" s="223"/>
      <c r="UX281" s="223"/>
      <c r="UY281" s="223"/>
      <c r="UZ281" s="223"/>
      <c r="VA281" s="223"/>
      <c r="VB281" s="223"/>
      <c r="VC281" s="223"/>
      <c r="VD281" s="223"/>
      <c r="VE281" s="223"/>
      <c r="VF281" s="223"/>
      <c r="VG281" s="223"/>
      <c r="VH281" s="223"/>
      <c r="VI281" s="223"/>
      <c r="VJ281" s="223"/>
      <c r="VK281" s="223"/>
      <c r="VL281" s="223"/>
      <c r="VM281" s="223"/>
      <c r="VN281" s="223"/>
      <c r="VO281" s="223"/>
      <c r="VP281" s="223"/>
      <c r="VQ281" s="223"/>
      <c r="VR281" s="223"/>
      <c r="VS281" s="223"/>
      <c r="VT281" s="223"/>
      <c r="VU281" s="223"/>
      <c r="VV281" s="223"/>
      <c r="VW281" s="223"/>
      <c r="VX281" s="223"/>
      <c r="VY281" s="223"/>
      <c r="VZ281" s="223"/>
      <c r="WA281" s="223"/>
      <c r="WB281" s="223"/>
      <c r="WC281" s="223"/>
      <c r="WD281" s="223"/>
      <c r="WE281" s="223"/>
      <c r="WF281" s="223"/>
      <c r="WG281" s="223"/>
      <c r="WH281" s="223"/>
      <c r="WI281" s="223"/>
      <c r="WJ281" s="223"/>
      <c r="WK281" s="223"/>
      <c r="WL281" s="223"/>
      <c r="WM281" s="223"/>
      <c r="WN281" s="223"/>
      <c r="WO281" s="223"/>
      <c r="WP281" s="223"/>
      <c r="WQ281" s="223"/>
      <c r="WR281" s="223"/>
      <c r="WS281" s="223"/>
      <c r="WT281" s="223"/>
      <c r="WU281" s="223"/>
      <c r="WV281" s="223"/>
      <c r="WW281" s="223"/>
      <c r="WX281" s="223"/>
      <c r="WY281" s="223"/>
      <c r="WZ281" s="223"/>
      <c r="XA281" s="223"/>
      <c r="XB281" s="223"/>
      <c r="XC281" s="223"/>
      <c r="XD281" s="223"/>
      <c r="XE281" s="223"/>
      <c r="XF281" s="223"/>
      <c r="XG281" s="223"/>
      <c r="XH281" s="223"/>
      <c r="XI281" s="223"/>
      <c r="XJ281" s="223"/>
      <c r="XK281" s="223"/>
      <c r="XL281" s="223"/>
      <c r="XM281" s="223"/>
      <c r="XN281" s="223"/>
      <c r="XO281" s="223"/>
      <c r="XP281" s="223"/>
      <c r="XQ281" s="223"/>
      <c r="XR281" s="223"/>
      <c r="XS281" s="223"/>
      <c r="XT281" s="223"/>
      <c r="XU281" s="223"/>
      <c r="XV281" s="223"/>
      <c r="XW281" s="223"/>
      <c r="XX281" s="223"/>
      <c r="XY281" s="223"/>
      <c r="XZ281" s="223"/>
      <c r="YA281" s="223"/>
      <c r="YB281" s="223"/>
      <c r="YC281" s="223"/>
      <c r="YD281" s="223"/>
      <c r="YE281" s="223"/>
      <c r="YF281" s="223"/>
      <c r="YG281" s="223"/>
      <c r="YH281" s="223"/>
      <c r="YI281" s="223"/>
      <c r="YJ281" s="223"/>
      <c r="YK281" s="223"/>
      <c r="YL281" s="223"/>
      <c r="YM281" s="223"/>
      <c r="YN281" s="223"/>
      <c r="YO281" s="223"/>
      <c r="YP281" s="223"/>
      <c r="YQ281" s="223"/>
      <c r="YR281" s="223"/>
      <c r="YS281" s="223"/>
      <c r="YT281" s="223"/>
      <c r="YU281" s="223"/>
      <c r="YV281" s="223"/>
      <c r="YW281" s="223"/>
      <c r="YX281" s="223"/>
      <c r="YY281" s="223"/>
      <c r="YZ281" s="223"/>
      <c r="ZA281" s="223"/>
      <c r="ZB281" s="223"/>
      <c r="ZC281" s="223"/>
      <c r="ZD281" s="223"/>
      <c r="ZE281" s="223"/>
      <c r="ZF281" s="223"/>
      <c r="ZG281" s="223"/>
      <c r="ZH281" s="223"/>
      <c r="ZI281" s="223"/>
      <c r="ZJ281" s="223"/>
      <c r="ZK281" s="223"/>
      <c r="ZL281" s="223"/>
      <c r="ZM281" s="223"/>
      <c r="ZN281" s="223"/>
      <c r="ZO281" s="223"/>
      <c r="ZP281" s="223"/>
      <c r="ZQ281" s="223"/>
      <c r="ZR281" s="223"/>
      <c r="ZS281" s="223"/>
      <c r="ZT281" s="223"/>
      <c r="ZU281" s="223"/>
      <c r="ZV281" s="223"/>
      <c r="ZW281" s="223"/>
      <c r="ZX281" s="223"/>
      <c r="ZY281" s="223"/>
      <c r="ZZ281" s="223"/>
      <c r="AAA281" s="223"/>
      <c r="AAB281" s="223"/>
      <c r="AAC281" s="223"/>
      <c r="AAD281" s="223"/>
      <c r="AAE281" s="223"/>
      <c r="AAF281" s="223"/>
      <c r="AAG281" s="223"/>
      <c r="AAH281" s="223"/>
      <c r="AAI281" s="223"/>
      <c r="AAJ281" s="223"/>
      <c r="AAK281" s="223"/>
      <c r="AAL281" s="223"/>
      <c r="AAM281" s="223"/>
      <c r="AAN281" s="223"/>
      <c r="AAO281" s="223"/>
      <c r="AAP281" s="223"/>
      <c r="AAQ281" s="223"/>
      <c r="AAR281" s="223"/>
      <c r="AAS281" s="223"/>
      <c r="AAT281" s="223"/>
      <c r="AAU281" s="223"/>
      <c r="AAV281" s="223"/>
      <c r="AAW281" s="223"/>
      <c r="AAX281" s="223"/>
      <c r="AAY281" s="223"/>
      <c r="AAZ281" s="223"/>
      <c r="ABA281" s="223"/>
      <c r="ABB281" s="223"/>
      <c r="ABC281" s="223"/>
      <c r="ABD281" s="223"/>
      <c r="ABE281" s="223"/>
      <c r="ABF281" s="223"/>
      <c r="ABG281" s="223"/>
      <c r="ABH281" s="223"/>
      <c r="ABI281" s="223"/>
      <c r="ABJ281" s="223"/>
      <c r="ABK281" s="223"/>
      <c r="ABL281" s="223"/>
      <c r="ABM281" s="223"/>
      <c r="ABN281" s="223"/>
      <c r="ABO281" s="223"/>
      <c r="ABP281" s="223"/>
      <c r="ABQ281" s="223"/>
      <c r="ABR281" s="223"/>
      <c r="ABS281" s="223"/>
      <c r="ABT281" s="223"/>
      <c r="ABU281" s="223"/>
      <c r="ABV281" s="223"/>
      <c r="ABW281" s="223"/>
      <c r="ABX281" s="223"/>
      <c r="ABY281" s="223"/>
      <c r="ABZ281" s="223"/>
      <c r="ACA281" s="223"/>
      <c r="ACB281" s="223"/>
      <c r="ACC281" s="223"/>
      <c r="ACD281" s="223"/>
      <c r="ACE281" s="223"/>
      <c r="ACF281" s="223"/>
      <c r="ACG281" s="223"/>
      <c r="ACH281" s="223"/>
      <c r="ACI281" s="223"/>
      <c r="ACJ281" s="223"/>
      <c r="ACK281" s="223"/>
      <c r="ACL281" s="223"/>
      <c r="ACM281" s="223"/>
      <c r="ACN281" s="223"/>
      <c r="ACO281" s="223"/>
      <c r="ACP281" s="223"/>
      <c r="ACQ281" s="223"/>
      <c r="ACR281" s="223"/>
      <c r="ACS281" s="223"/>
      <c r="ACT281" s="223"/>
      <c r="ACU281" s="223"/>
      <c r="ACV281" s="223"/>
      <c r="ACW281" s="223"/>
      <c r="ACX281" s="223"/>
      <c r="ACY281" s="223"/>
      <c r="ACZ281" s="223"/>
      <c r="ADA281" s="223"/>
      <c r="ADB281" s="223"/>
      <c r="ADC281" s="223"/>
      <c r="ADD281" s="223"/>
      <c r="ADE281" s="223"/>
      <c r="ADF281" s="223"/>
      <c r="ADG281" s="223"/>
      <c r="ADH281" s="223"/>
      <c r="ADI281" s="223"/>
      <c r="ADJ281" s="223"/>
      <c r="ADK281" s="223"/>
      <c r="ADL281" s="223"/>
      <c r="ADM281" s="223"/>
      <c r="ADN281" s="223"/>
      <c r="ADO281" s="223"/>
      <c r="ADP281" s="223"/>
      <c r="ADQ281" s="223"/>
      <c r="ADR281" s="223"/>
      <c r="ADS281" s="223"/>
      <c r="ADT281" s="223"/>
      <c r="ADU281" s="223"/>
      <c r="ADV281" s="223"/>
      <c r="ADW281" s="223"/>
      <c r="ADX281" s="223"/>
      <c r="ADY281" s="223"/>
      <c r="ADZ281" s="223"/>
      <c r="AEA281" s="223"/>
      <c r="AEB281" s="223"/>
      <c r="AEC281" s="223"/>
      <c r="AED281" s="223"/>
      <c r="AEE281" s="223"/>
      <c r="AEF281" s="223"/>
      <c r="AEG281" s="223"/>
      <c r="AEH281" s="223"/>
      <c r="AEI281" s="223"/>
      <c r="AEJ281" s="223"/>
      <c r="AEK281" s="223"/>
      <c r="AEL281" s="223"/>
      <c r="AEM281" s="223"/>
      <c r="AEN281" s="223"/>
      <c r="AEO281" s="223"/>
      <c r="AEP281" s="223"/>
      <c r="AEQ281" s="223"/>
      <c r="AER281" s="223"/>
      <c r="AES281" s="223"/>
      <c r="AET281" s="223"/>
      <c r="AEU281" s="223"/>
      <c r="AEV281" s="223"/>
      <c r="AEW281" s="223"/>
      <c r="AEX281" s="223"/>
      <c r="AEY281" s="223"/>
      <c r="AEZ281" s="223"/>
      <c r="AFA281" s="223"/>
      <c r="AFB281" s="223"/>
      <c r="AFC281" s="223"/>
      <c r="AFD281" s="223"/>
      <c r="AFE281" s="223"/>
      <c r="AFF281" s="223"/>
      <c r="AFG281" s="223"/>
      <c r="AFH281" s="223"/>
      <c r="AFI281" s="223"/>
      <c r="AFJ281" s="223"/>
      <c r="AFK281" s="223"/>
      <c r="AFL281" s="223"/>
      <c r="AFM281" s="223"/>
      <c r="AFN281" s="223"/>
      <c r="AFO281" s="223"/>
      <c r="AFP281" s="223"/>
      <c r="AFQ281" s="223"/>
      <c r="AFR281" s="223"/>
      <c r="AFS281" s="223"/>
      <c r="AFT281" s="223"/>
      <c r="AFU281" s="223"/>
      <c r="AFV281" s="223"/>
      <c r="AFW281" s="223"/>
      <c r="AFX281" s="223"/>
      <c r="AFY281" s="223"/>
      <c r="AFZ281" s="223"/>
      <c r="AGA281" s="223"/>
      <c r="AGB281" s="223"/>
      <c r="AGC281" s="223"/>
      <c r="AGD281" s="223"/>
      <c r="AGE281" s="223"/>
      <c r="AGF281" s="223"/>
      <c r="AGG281" s="223"/>
      <c r="AGH281" s="223"/>
      <c r="AGI281" s="223"/>
      <c r="AGJ281" s="223"/>
      <c r="AGK281" s="223"/>
      <c r="AGL281" s="223"/>
      <c r="AGM281" s="223"/>
      <c r="AGN281" s="223"/>
      <c r="AGO281" s="223"/>
      <c r="AGP281" s="223"/>
      <c r="AGQ281" s="223"/>
      <c r="AGR281" s="223"/>
      <c r="AGS281" s="223"/>
      <c r="AGT281" s="223"/>
      <c r="AGU281" s="223"/>
      <c r="AGV281" s="223"/>
      <c r="AGW281" s="223"/>
      <c r="AGX281" s="223"/>
      <c r="AGY281" s="223"/>
      <c r="AGZ281" s="223"/>
      <c r="AHA281" s="223"/>
      <c r="AHB281" s="223"/>
      <c r="AHC281" s="223"/>
      <c r="AHD281" s="223"/>
      <c r="AHE281" s="223"/>
      <c r="AHF281" s="223"/>
      <c r="AHG281" s="223"/>
      <c r="AHH281" s="223"/>
      <c r="AHI281" s="223"/>
      <c r="AHJ281" s="223"/>
      <c r="AHK281" s="223"/>
      <c r="AHL281" s="223"/>
      <c r="AHM281" s="223"/>
      <c r="AHN281" s="223"/>
      <c r="AHO281" s="223"/>
      <c r="AHP281" s="223"/>
      <c r="AHQ281" s="223"/>
      <c r="AHR281" s="223"/>
      <c r="AHS281" s="223"/>
      <c r="AHT281" s="223"/>
      <c r="AHU281" s="223"/>
      <c r="AHV281" s="223"/>
      <c r="AHW281" s="223"/>
      <c r="AHX281" s="223"/>
      <c r="AHY281" s="223"/>
      <c r="AHZ281" s="223"/>
      <c r="AIA281" s="223"/>
      <c r="AIB281" s="223"/>
      <c r="AIC281" s="223"/>
      <c r="AID281" s="223"/>
      <c r="AIE281" s="223"/>
      <c r="AIF281" s="223"/>
      <c r="AIG281" s="223"/>
      <c r="AIH281" s="223"/>
      <c r="AII281" s="223"/>
      <c r="AIJ281" s="223"/>
      <c r="AIK281" s="223"/>
      <c r="AIL281" s="223"/>
      <c r="AIM281" s="223"/>
      <c r="AIN281" s="223"/>
      <c r="AIO281" s="223"/>
      <c r="AIP281" s="223"/>
      <c r="AIQ281" s="223"/>
      <c r="AIR281" s="223"/>
      <c r="AIS281" s="223"/>
      <c r="AIT281" s="223"/>
      <c r="AIU281" s="223"/>
      <c r="AIV281" s="223"/>
      <c r="AIW281" s="223"/>
      <c r="AIX281" s="223"/>
      <c r="AIY281" s="223"/>
      <c r="AIZ281" s="223"/>
      <c r="AJA281" s="223"/>
      <c r="AJB281" s="223"/>
      <c r="AJC281" s="223"/>
      <c r="AJD281" s="223"/>
      <c r="AJE281" s="223"/>
      <c r="AJF281" s="223"/>
      <c r="AJG281" s="223"/>
      <c r="AJH281" s="223"/>
      <c r="AJI281" s="223"/>
      <c r="AJJ281" s="223"/>
      <c r="AJK281" s="223"/>
      <c r="AJL281" s="223"/>
      <c r="AJM281" s="223"/>
      <c r="AJN281" s="223"/>
      <c r="AJO281" s="223"/>
      <c r="AJP281" s="223"/>
      <c r="AJQ281" s="223"/>
      <c r="AJR281" s="223"/>
      <c r="AJS281" s="223"/>
      <c r="AJT281" s="223"/>
      <c r="AJU281" s="223"/>
      <c r="AJV281" s="223"/>
      <c r="AJW281" s="223"/>
      <c r="AJX281" s="223"/>
      <c r="AJY281" s="223"/>
      <c r="AJZ281" s="223"/>
      <c r="AKA281" s="223"/>
      <c r="AKB281" s="223"/>
      <c r="AKC281" s="223"/>
      <c r="AKD281" s="223"/>
      <c r="AKE281" s="223"/>
      <c r="AKF281" s="223"/>
      <c r="AKG281" s="223"/>
      <c r="AKH281" s="223"/>
      <c r="AKI281" s="223"/>
      <c r="AKJ281" s="223"/>
      <c r="AKK281" s="223"/>
      <c r="AKL281" s="223"/>
      <c r="AKM281" s="223"/>
      <c r="AKN281" s="223"/>
      <c r="AKO281" s="223"/>
      <c r="AKP281" s="223"/>
      <c r="AKQ281" s="223"/>
      <c r="AKR281" s="223"/>
      <c r="AKS281" s="223"/>
      <c r="AKT281" s="223"/>
      <c r="AKU281" s="223"/>
      <c r="AKV281" s="223"/>
      <c r="AKW281" s="223"/>
      <c r="AKX281" s="223"/>
      <c r="AKY281" s="223"/>
      <c r="AKZ281" s="223"/>
      <c r="ALA281" s="223"/>
      <c r="ALB281" s="223"/>
      <c r="ALC281" s="223"/>
      <c r="ALD281" s="223"/>
      <c r="ALE281" s="223"/>
      <c r="ALF281" s="223"/>
      <c r="ALG281" s="223"/>
      <c r="ALH281" s="223"/>
      <c r="ALI281" s="223"/>
      <c r="ALJ281" s="223"/>
      <c r="ALK281" s="223"/>
      <c r="ALL281" s="223"/>
      <c r="ALM281" s="223"/>
      <c r="ALN281" s="223"/>
      <c r="ALO281" s="223"/>
      <c r="ALP281" s="223"/>
      <c r="ALQ281" s="223"/>
      <c r="ALR281" s="223"/>
      <c r="ALS281" s="223"/>
      <c r="ALT281" s="223"/>
      <c r="ALU281" s="223"/>
      <c r="ALV281" s="223"/>
      <c r="ALW281" s="223"/>
      <c r="ALX281" s="223"/>
      <c r="ALY281" s="223"/>
      <c r="ALZ281" s="223"/>
      <c r="AMA281" s="223"/>
      <c r="AMB281" s="223"/>
      <c r="AMC281" s="223"/>
      <c r="AMD281" s="223"/>
      <c r="AME281" s="223"/>
      <c r="AMF281" s="223"/>
      <c r="AMG281" s="223"/>
      <c r="AMH281" s="223"/>
      <c r="AMI281" s="223"/>
      <c r="AMJ281" s="223"/>
      <c r="AMK281" s="223"/>
    </row>
    <row r="282" spans="1:1025" s="104" customFormat="1" ht="40.15" customHeight="1">
      <c r="A282" s="451"/>
      <c r="B282" s="441"/>
      <c r="C282" s="370"/>
      <c r="D282" s="369"/>
      <c r="E282" s="365"/>
      <c r="F282" s="365"/>
      <c r="G282" s="365"/>
      <c r="H282" s="365"/>
      <c r="I282" s="375"/>
      <c r="J282" s="365"/>
      <c r="K282" s="365"/>
      <c r="L282" s="365"/>
      <c r="M282" s="365"/>
      <c r="N282" s="365"/>
      <c r="O282" s="365"/>
      <c r="P282" s="365"/>
      <c r="Q282" s="305" t="s">
        <v>42</v>
      </c>
      <c r="R282" s="365"/>
      <c r="S282" s="365"/>
      <c r="T282" s="365"/>
      <c r="U282" s="365"/>
      <c r="V282" s="223"/>
      <c r="W282" s="223"/>
      <c r="X282" s="223"/>
      <c r="Y282" s="223"/>
      <c r="Z282" s="223"/>
      <c r="AA282" s="223"/>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223"/>
      <c r="BE282" s="223"/>
      <c r="BF282" s="223"/>
      <c r="BG282" s="223"/>
      <c r="BH282" s="223"/>
      <c r="BI282" s="223"/>
      <c r="BJ282" s="223"/>
      <c r="BK282" s="223"/>
      <c r="BL282" s="223"/>
      <c r="BM282" s="223"/>
      <c r="BN282" s="223"/>
      <c r="BO282" s="223"/>
      <c r="BP282" s="223"/>
      <c r="BQ282" s="223"/>
      <c r="BR282" s="223"/>
      <c r="BS282" s="223"/>
      <c r="BT282" s="223"/>
      <c r="BU282" s="223"/>
      <c r="BV282" s="223"/>
      <c r="BW282" s="223"/>
      <c r="BX282" s="223"/>
      <c r="BY282" s="223"/>
      <c r="BZ282" s="223"/>
      <c r="CA282" s="223"/>
      <c r="CB282" s="223"/>
      <c r="CC282" s="223"/>
      <c r="CD282" s="223"/>
      <c r="CE282" s="223"/>
      <c r="CF282" s="223"/>
      <c r="CG282" s="223"/>
      <c r="CH282" s="223"/>
      <c r="CI282" s="223"/>
      <c r="CJ282" s="223"/>
      <c r="CK282" s="223"/>
      <c r="CL282" s="223"/>
      <c r="CM282" s="223"/>
      <c r="CN282" s="223"/>
      <c r="CO282" s="223"/>
      <c r="CP282" s="223"/>
      <c r="CQ282" s="223"/>
      <c r="CR282" s="223"/>
      <c r="CS282" s="223"/>
      <c r="CT282" s="223"/>
      <c r="CU282" s="223"/>
      <c r="CV282" s="223"/>
      <c r="CW282" s="223"/>
      <c r="CX282" s="223"/>
      <c r="CY282" s="223"/>
      <c r="CZ282" s="223"/>
      <c r="DA282" s="223"/>
      <c r="DB282" s="223"/>
      <c r="DC282" s="223"/>
      <c r="DD282" s="223"/>
      <c r="DE282" s="223"/>
      <c r="DF282" s="223"/>
      <c r="DG282" s="223"/>
      <c r="DH282" s="223"/>
      <c r="DI282" s="223"/>
      <c r="DJ282" s="223"/>
      <c r="DK282" s="223"/>
      <c r="DL282" s="223"/>
      <c r="DM282" s="223"/>
      <c r="DN282" s="223"/>
      <c r="DO282" s="223"/>
      <c r="DP282" s="223"/>
      <c r="DQ282" s="223"/>
      <c r="DR282" s="223"/>
      <c r="DS282" s="223"/>
      <c r="DT282" s="223"/>
      <c r="DU282" s="223"/>
      <c r="DV282" s="223"/>
      <c r="DW282" s="223"/>
      <c r="DX282" s="223"/>
      <c r="DY282" s="223"/>
      <c r="DZ282" s="223"/>
      <c r="EA282" s="223"/>
      <c r="EB282" s="223"/>
      <c r="EC282" s="223"/>
      <c r="ED282" s="223"/>
      <c r="EE282" s="223"/>
      <c r="EF282" s="223"/>
      <c r="EG282" s="223"/>
      <c r="EH282" s="223"/>
      <c r="EI282" s="223"/>
      <c r="EJ282" s="223"/>
      <c r="EK282" s="223"/>
      <c r="EL282" s="223"/>
      <c r="EM282" s="223"/>
      <c r="EN282" s="223"/>
      <c r="EO282" s="223"/>
      <c r="EP282" s="223"/>
      <c r="EQ282" s="223"/>
      <c r="ER282" s="223"/>
      <c r="ES282" s="223"/>
      <c r="ET282" s="223"/>
      <c r="EU282" s="223"/>
      <c r="EV282" s="223"/>
      <c r="EW282" s="223"/>
      <c r="EX282" s="223"/>
      <c r="EY282" s="223"/>
      <c r="EZ282" s="223"/>
      <c r="FA282" s="223"/>
      <c r="FB282" s="223"/>
      <c r="FC282" s="223"/>
      <c r="FD282" s="223"/>
      <c r="FE282" s="223"/>
      <c r="FF282" s="223"/>
      <c r="FG282" s="223"/>
      <c r="FH282" s="223"/>
      <c r="FI282" s="223"/>
      <c r="FJ282" s="223"/>
      <c r="FK282" s="223"/>
      <c r="FL282" s="223"/>
      <c r="FM282" s="223"/>
      <c r="FN282" s="223"/>
      <c r="FO282" s="223"/>
      <c r="FP282" s="223"/>
      <c r="FQ282" s="223"/>
      <c r="FR282" s="223"/>
      <c r="FS282" s="223"/>
      <c r="FT282" s="223"/>
      <c r="FU282" s="223"/>
      <c r="FV282" s="223"/>
      <c r="FW282" s="223"/>
      <c r="FX282" s="223"/>
      <c r="FY282" s="223"/>
      <c r="FZ282" s="223"/>
      <c r="GA282" s="223"/>
      <c r="GB282" s="223"/>
      <c r="GC282" s="223"/>
      <c r="GD282" s="223"/>
      <c r="GE282" s="223"/>
      <c r="GF282" s="223"/>
      <c r="GG282" s="223"/>
      <c r="GH282" s="223"/>
      <c r="GI282" s="223"/>
      <c r="GJ282" s="223"/>
      <c r="GK282" s="223"/>
      <c r="GL282" s="223"/>
      <c r="GM282" s="223"/>
      <c r="GN282" s="223"/>
      <c r="GO282" s="223"/>
      <c r="GP282" s="223"/>
      <c r="GQ282" s="223"/>
      <c r="GR282" s="223"/>
      <c r="GS282" s="223"/>
      <c r="GT282" s="223"/>
      <c r="GU282" s="223"/>
      <c r="GV282" s="223"/>
      <c r="GW282" s="223"/>
      <c r="GX282" s="223"/>
      <c r="GY282" s="223"/>
      <c r="GZ282" s="223"/>
      <c r="HA282" s="223"/>
      <c r="HB282" s="223"/>
      <c r="HC282" s="223"/>
      <c r="HD282" s="223"/>
      <c r="HE282" s="223"/>
      <c r="HF282" s="223"/>
      <c r="HG282" s="223"/>
      <c r="HH282" s="223"/>
      <c r="HI282" s="223"/>
      <c r="HJ282" s="223"/>
      <c r="HK282" s="223"/>
      <c r="HL282" s="223"/>
      <c r="HM282" s="223"/>
      <c r="HN282" s="223"/>
      <c r="HO282" s="223"/>
      <c r="HP282" s="223"/>
      <c r="HQ282" s="223"/>
      <c r="HR282" s="223"/>
      <c r="HS282" s="223"/>
      <c r="HT282" s="223"/>
      <c r="HU282" s="223"/>
      <c r="HV282" s="223"/>
      <c r="HW282" s="223"/>
      <c r="HX282" s="223"/>
      <c r="HY282" s="223"/>
      <c r="HZ282" s="223"/>
      <c r="IA282" s="223"/>
      <c r="IB282" s="223"/>
      <c r="IC282" s="223"/>
      <c r="ID282" s="223"/>
      <c r="IE282" s="223"/>
      <c r="IF282" s="223"/>
      <c r="IG282" s="223"/>
      <c r="IH282" s="223"/>
      <c r="II282" s="223"/>
      <c r="IJ282" s="223"/>
      <c r="IK282" s="223"/>
      <c r="IL282" s="223"/>
      <c r="IM282" s="223"/>
      <c r="IN282" s="223"/>
      <c r="IO282" s="223"/>
      <c r="IP282" s="223"/>
      <c r="IQ282" s="223"/>
      <c r="IR282" s="223"/>
      <c r="IS282" s="223"/>
      <c r="IT282" s="223"/>
      <c r="IU282" s="223"/>
      <c r="IV282" s="223"/>
      <c r="IW282" s="223"/>
      <c r="IX282" s="223"/>
      <c r="IY282" s="223"/>
      <c r="IZ282" s="223"/>
      <c r="JA282" s="223"/>
      <c r="JB282" s="223"/>
      <c r="JC282" s="223"/>
      <c r="JD282" s="223"/>
      <c r="JE282" s="223"/>
      <c r="JF282" s="223"/>
      <c r="JG282" s="223"/>
      <c r="JH282" s="223"/>
      <c r="JI282" s="223"/>
      <c r="JJ282" s="223"/>
      <c r="JK282" s="223"/>
      <c r="JL282" s="223"/>
      <c r="JM282" s="223"/>
      <c r="JN282" s="223"/>
      <c r="JO282" s="223"/>
      <c r="JP282" s="223"/>
      <c r="JQ282" s="223"/>
      <c r="JR282" s="223"/>
      <c r="JS282" s="223"/>
      <c r="JT282" s="223"/>
      <c r="JU282" s="223"/>
      <c r="JV282" s="223"/>
      <c r="JW282" s="223"/>
      <c r="JX282" s="223"/>
      <c r="JY282" s="223"/>
      <c r="JZ282" s="223"/>
      <c r="KA282" s="223"/>
      <c r="KB282" s="223"/>
      <c r="KC282" s="223"/>
      <c r="KD282" s="223"/>
      <c r="KE282" s="223"/>
      <c r="KF282" s="223"/>
      <c r="KG282" s="223"/>
      <c r="KH282" s="223"/>
      <c r="KI282" s="223"/>
      <c r="KJ282" s="223"/>
      <c r="KK282" s="223"/>
      <c r="KL282" s="223"/>
      <c r="KM282" s="223"/>
      <c r="KN282" s="223"/>
      <c r="KO282" s="223"/>
      <c r="KP282" s="223"/>
      <c r="KQ282" s="223"/>
      <c r="KR282" s="223"/>
      <c r="KS282" s="223"/>
      <c r="KT282" s="223"/>
      <c r="KU282" s="223"/>
      <c r="KV282" s="223"/>
      <c r="KW282" s="223"/>
      <c r="KX282" s="223"/>
      <c r="KY282" s="223"/>
      <c r="KZ282" s="223"/>
      <c r="LA282" s="223"/>
      <c r="LB282" s="223"/>
      <c r="LC282" s="223"/>
      <c r="LD282" s="223"/>
      <c r="LE282" s="223"/>
      <c r="LF282" s="223"/>
      <c r="LG282" s="223"/>
      <c r="LH282" s="223"/>
      <c r="LI282" s="223"/>
      <c r="LJ282" s="223"/>
      <c r="LK282" s="223"/>
      <c r="LL282" s="223"/>
      <c r="LM282" s="223"/>
      <c r="LN282" s="223"/>
      <c r="LO282" s="223"/>
      <c r="LP282" s="223"/>
      <c r="LQ282" s="223"/>
      <c r="LR282" s="223"/>
      <c r="LS282" s="223"/>
      <c r="LT282" s="223"/>
      <c r="LU282" s="223"/>
      <c r="LV282" s="223"/>
      <c r="LW282" s="223"/>
      <c r="LX282" s="223"/>
      <c r="LY282" s="223"/>
      <c r="LZ282" s="223"/>
      <c r="MA282" s="223"/>
      <c r="MB282" s="223"/>
      <c r="MC282" s="223"/>
      <c r="MD282" s="223"/>
      <c r="ME282" s="223"/>
      <c r="MF282" s="223"/>
      <c r="MG282" s="223"/>
      <c r="MH282" s="223"/>
      <c r="MI282" s="223"/>
      <c r="MJ282" s="223"/>
      <c r="MK282" s="223"/>
      <c r="ML282" s="223"/>
      <c r="MM282" s="223"/>
      <c r="MN282" s="223"/>
      <c r="MO282" s="223"/>
      <c r="MP282" s="223"/>
      <c r="MQ282" s="223"/>
      <c r="MR282" s="223"/>
      <c r="MS282" s="223"/>
      <c r="MT282" s="223"/>
      <c r="MU282" s="223"/>
      <c r="MV282" s="223"/>
      <c r="MW282" s="223"/>
      <c r="MX282" s="223"/>
      <c r="MY282" s="223"/>
      <c r="MZ282" s="223"/>
      <c r="NA282" s="223"/>
      <c r="NB282" s="223"/>
      <c r="NC282" s="223"/>
      <c r="ND282" s="223"/>
      <c r="NE282" s="223"/>
      <c r="NF282" s="223"/>
      <c r="NG282" s="223"/>
      <c r="NH282" s="223"/>
      <c r="NI282" s="223"/>
      <c r="NJ282" s="223"/>
      <c r="NK282" s="223"/>
      <c r="NL282" s="223"/>
      <c r="NM282" s="223"/>
      <c r="NN282" s="223"/>
      <c r="NO282" s="223"/>
      <c r="NP282" s="223"/>
      <c r="NQ282" s="223"/>
      <c r="NR282" s="223"/>
      <c r="NS282" s="223"/>
      <c r="NT282" s="223"/>
      <c r="NU282" s="223"/>
      <c r="NV282" s="223"/>
      <c r="NW282" s="223"/>
      <c r="NX282" s="223"/>
      <c r="NY282" s="223"/>
      <c r="NZ282" s="223"/>
      <c r="OA282" s="223"/>
      <c r="OB282" s="223"/>
      <c r="OC282" s="223"/>
      <c r="OD282" s="223"/>
      <c r="OE282" s="223"/>
      <c r="OF282" s="223"/>
      <c r="OG282" s="223"/>
      <c r="OH282" s="223"/>
      <c r="OI282" s="223"/>
      <c r="OJ282" s="223"/>
      <c r="OK282" s="223"/>
      <c r="OL282" s="223"/>
      <c r="OM282" s="223"/>
      <c r="ON282" s="223"/>
      <c r="OO282" s="223"/>
      <c r="OP282" s="223"/>
      <c r="OQ282" s="223"/>
      <c r="OR282" s="223"/>
      <c r="OS282" s="223"/>
      <c r="OT282" s="223"/>
      <c r="OU282" s="223"/>
      <c r="OV282" s="223"/>
      <c r="OW282" s="223"/>
      <c r="OX282" s="223"/>
      <c r="OY282" s="223"/>
      <c r="OZ282" s="223"/>
      <c r="PA282" s="223"/>
      <c r="PB282" s="223"/>
      <c r="PC282" s="223"/>
      <c r="PD282" s="223"/>
      <c r="PE282" s="223"/>
      <c r="PF282" s="223"/>
      <c r="PG282" s="223"/>
      <c r="PH282" s="223"/>
      <c r="PI282" s="223"/>
      <c r="PJ282" s="223"/>
      <c r="PK282" s="223"/>
      <c r="PL282" s="223"/>
      <c r="PM282" s="223"/>
      <c r="PN282" s="223"/>
      <c r="PO282" s="223"/>
      <c r="PP282" s="223"/>
      <c r="PQ282" s="223"/>
      <c r="PR282" s="223"/>
      <c r="PS282" s="223"/>
      <c r="PT282" s="223"/>
      <c r="PU282" s="223"/>
      <c r="PV282" s="223"/>
      <c r="PW282" s="223"/>
      <c r="PX282" s="223"/>
      <c r="PY282" s="223"/>
      <c r="PZ282" s="223"/>
      <c r="QA282" s="223"/>
      <c r="QB282" s="223"/>
      <c r="QC282" s="223"/>
      <c r="QD282" s="223"/>
      <c r="QE282" s="223"/>
      <c r="QF282" s="223"/>
      <c r="QG282" s="223"/>
      <c r="QH282" s="223"/>
      <c r="QI282" s="223"/>
      <c r="QJ282" s="223"/>
      <c r="QK282" s="223"/>
      <c r="QL282" s="223"/>
      <c r="QM282" s="223"/>
      <c r="QN282" s="223"/>
      <c r="QO282" s="223"/>
      <c r="QP282" s="223"/>
      <c r="QQ282" s="223"/>
      <c r="QR282" s="223"/>
      <c r="QS282" s="223"/>
      <c r="QT282" s="223"/>
      <c r="QU282" s="223"/>
      <c r="QV282" s="223"/>
      <c r="QW282" s="223"/>
      <c r="QX282" s="223"/>
      <c r="QY282" s="223"/>
      <c r="QZ282" s="223"/>
      <c r="RA282" s="223"/>
      <c r="RB282" s="223"/>
      <c r="RC282" s="223"/>
      <c r="RD282" s="223"/>
      <c r="RE282" s="223"/>
      <c r="RF282" s="223"/>
      <c r="RG282" s="223"/>
      <c r="RH282" s="223"/>
      <c r="RI282" s="223"/>
      <c r="RJ282" s="223"/>
      <c r="RK282" s="223"/>
      <c r="RL282" s="223"/>
      <c r="RM282" s="223"/>
      <c r="RN282" s="223"/>
      <c r="RO282" s="223"/>
      <c r="RP282" s="223"/>
      <c r="RQ282" s="223"/>
      <c r="RR282" s="223"/>
      <c r="RS282" s="223"/>
      <c r="RT282" s="223"/>
      <c r="RU282" s="223"/>
      <c r="RV282" s="223"/>
      <c r="RW282" s="223"/>
      <c r="RX282" s="223"/>
      <c r="RY282" s="223"/>
      <c r="RZ282" s="223"/>
      <c r="SA282" s="223"/>
      <c r="SB282" s="223"/>
      <c r="SC282" s="223"/>
      <c r="SD282" s="223"/>
      <c r="SE282" s="223"/>
      <c r="SF282" s="223"/>
      <c r="SG282" s="223"/>
      <c r="SH282" s="223"/>
      <c r="SI282" s="223"/>
      <c r="SJ282" s="223"/>
      <c r="SK282" s="223"/>
      <c r="SL282" s="223"/>
      <c r="SM282" s="223"/>
      <c r="SN282" s="223"/>
      <c r="SO282" s="223"/>
      <c r="SP282" s="223"/>
      <c r="SQ282" s="223"/>
      <c r="SR282" s="223"/>
      <c r="SS282" s="223"/>
      <c r="ST282" s="223"/>
      <c r="SU282" s="223"/>
      <c r="SV282" s="223"/>
      <c r="SW282" s="223"/>
      <c r="SX282" s="223"/>
      <c r="SY282" s="223"/>
      <c r="SZ282" s="223"/>
      <c r="TA282" s="223"/>
      <c r="TB282" s="223"/>
      <c r="TC282" s="223"/>
      <c r="TD282" s="223"/>
      <c r="TE282" s="223"/>
      <c r="TF282" s="223"/>
      <c r="TG282" s="223"/>
      <c r="TH282" s="223"/>
      <c r="TI282" s="223"/>
      <c r="TJ282" s="223"/>
      <c r="TK282" s="223"/>
      <c r="TL282" s="223"/>
      <c r="TM282" s="223"/>
      <c r="TN282" s="223"/>
      <c r="TO282" s="223"/>
      <c r="TP282" s="223"/>
      <c r="TQ282" s="223"/>
      <c r="TR282" s="223"/>
      <c r="TS282" s="223"/>
      <c r="TT282" s="223"/>
      <c r="TU282" s="223"/>
      <c r="TV282" s="223"/>
      <c r="TW282" s="223"/>
      <c r="TX282" s="223"/>
      <c r="TY282" s="223"/>
      <c r="TZ282" s="223"/>
      <c r="UA282" s="223"/>
      <c r="UB282" s="223"/>
      <c r="UC282" s="223"/>
      <c r="UD282" s="223"/>
      <c r="UE282" s="223"/>
      <c r="UF282" s="223"/>
      <c r="UG282" s="223"/>
      <c r="UH282" s="223"/>
      <c r="UI282" s="223"/>
      <c r="UJ282" s="223"/>
      <c r="UK282" s="223"/>
      <c r="UL282" s="223"/>
      <c r="UM282" s="223"/>
      <c r="UN282" s="223"/>
      <c r="UO282" s="223"/>
      <c r="UP282" s="223"/>
      <c r="UQ282" s="223"/>
      <c r="UR282" s="223"/>
      <c r="US282" s="223"/>
      <c r="UT282" s="223"/>
      <c r="UU282" s="223"/>
      <c r="UV282" s="223"/>
      <c r="UW282" s="223"/>
      <c r="UX282" s="223"/>
      <c r="UY282" s="223"/>
      <c r="UZ282" s="223"/>
      <c r="VA282" s="223"/>
      <c r="VB282" s="223"/>
      <c r="VC282" s="223"/>
      <c r="VD282" s="223"/>
      <c r="VE282" s="223"/>
      <c r="VF282" s="223"/>
      <c r="VG282" s="223"/>
      <c r="VH282" s="223"/>
      <c r="VI282" s="223"/>
      <c r="VJ282" s="223"/>
      <c r="VK282" s="223"/>
      <c r="VL282" s="223"/>
      <c r="VM282" s="223"/>
      <c r="VN282" s="223"/>
      <c r="VO282" s="223"/>
      <c r="VP282" s="223"/>
      <c r="VQ282" s="223"/>
      <c r="VR282" s="223"/>
      <c r="VS282" s="223"/>
      <c r="VT282" s="223"/>
      <c r="VU282" s="223"/>
      <c r="VV282" s="223"/>
      <c r="VW282" s="223"/>
      <c r="VX282" s="223"/>
      <c r="VY282" s="223"/>
      <c r="VZ282" s="223"/>
      <c r="WA282" s="223"/>
      <c r="WB282" s="223"/>
      <c r="WC282" s="223"/>
      <c r="WD282" s="223"/>
      <c r="WE282" s="223"/>
      <c r="WF282" s="223"/>
      <c r="WG282" s="223"/>
      <c r="WH282" s="223"/>
      <c r="WI282" s="223"/>
      <c r="WJ282" s="223"/>
      <c r="WK282" s="223"/>
      <c r="WL282" s="223"/>
      <c r="WM282" s="223"/>
      <c r="WN282" s="223"/>
      <c r="WO282" s="223"/>
      <c r="WP282" s="223"/>
      <c r="WQ282" s="223"/>
      <c r="WR282" s="223"/>
      <c r="WS282" s="223"/>
      <c r="WT282" s="223"/>
      <c r="WU282" s="223"/>
      <c r="WV282" s="223"/>
      <c r="WW282" s="223"/>
      <c r="WX282" s="223"/>
      <c r="WY282" s="223"/>
      <c r="WZ282" s="223"/>
      <c r="XA282" s="223"/>
      <c r="XB282" s="223"/>
      <c r="XC282" s="223"/>
      <c r="XD282" s="223"/>
      <c r="XE282" s="223"/>
      <c r="XF282" s="223"/>
      <c r="XG282" s="223"/>
      <c r="XH282" s="223"/>
      <c r="XI282" s="223"/>
      <c r="XJ282" s="223"/>
      <c r="XK282" s="223"/>
      <c r="XL282" s="223"/>
      <c r="XM282" s="223"/>
      <c r="XN282" s="223"/>
      <c r="XO282" s="223"/>
      <c r="XP282" s="223"/>
      <c r="XQ282" s="223"/>
      <c r="XR282" s="223"/>
      <c r="XS282" s="223"/>
      <c r="XT282" s="223"/>
      <c r="XU282" s="223"/>
      <c r="XV282" s="223"/>
      <c r="XW282" s="223"/>
      <c r="XX282" s="223"/>
      <c r="XY282" s="223"/>
      <c r="XZ282" s="223"/>
      <c r="YA282" s="223"/>
      <c r="YB282" s="223"/>
      <c r="YC282" s="223"/>
      <c r="YD282" s="223"/>
      <c r="YE282" s="223"/>
      <c r="YF282" s="223"/>
      <c r="YG282" s="223"/>
      <c r="YH282" s="223"/>
      <c r="YI282" s="223"/>
      <c r="YJ282" s="223"/>
      <c r="YK282" s="223"/>
      <c r="YL282" s="223"/>
      <c r="YM282" s="223"/>
      <c r="YN282" s="223"/>
      <c r="YO282" s="223"/>
      <c r="YP282" s="223"/>
      <c r="YQ282" s="223"/>
      <c r="YR282" s="223"/>
      <c r="YS282" s="223"/>
      <c r="YT282" s="223"/>
      <c r="YU282" s="223"/>
      <c r="YV282" s="223"/>
      <c r="YW282" s="223"/>
      <c r="YX282" s="223"/>
      <c r="YY282" s="223"/>
      <c r="YZ282" s="223"/>
      <c r="ZA282" s="223"/>
      <c r="ZB282" s="223"/>
      <c r="ZC282" s="223"/>
      <c r="ZD282" s="223"/>
      <c r="ZE282" s="223"/>
      <c r="ZF282" s="223"/>
      <c r="ZG282" s="223"/>
      <c r="ZH282" s="223"/>
      <c r="ZI282" s="223"/>
      <c r="ZJ282" s="223"/>
      <c r="ZK282" s="223"/>
      <c r="ZL282" s="223"/>
      <c r="ZM282" s="223"/>
      <c r="ZN282" s="223"/>
      <c r="ZO282" s="223"/>
      <c r="ZP282" s="223"/>
      <c r="ZQ282" s="223"/>
      <c r="ZR282" s="223"/>
      <c r="ZS282" s="223"/>
      <c r="ZT282" s="223"/>
      <c r="ZU282" s="223"/>
      <c r="ZV282" s="223"/>
      <c r="ZW282" s="223"/>
      <c r="ZX282" s="223"/>
      <c r="ZY282" s="223"/>
      <c r="ZZ282" s="223"/>
      <c r="AAA282" s="223"/>
      <c r="AAB282" s="223"/>
      <c r="AAC282" s="223"/>
      <c r="AAD282" s="223"/>
      <c r="AAE282" s="223"/>
      <c r="AAF282" s="223"/>
      <c r="AAG282" s="223"/>
      <c r="AAH282" s="223"/>
      <c r="AAI282" s="223"/>
      <c r="AAJ282" s="223"/>
      <c r="AAK282" s="223"/>
      <c r="AAL282" s="223"/>
      <c r="AAM282" s="223"/>
      <c r="AAN282" s="223"/>
      <c r="AAO282" s="223"/>
      <c r="AAP282" s="223"/>
      <c r="AAQ282" s="223"/>
      <c r="AAR282" s="223"/>
      <c r="AAS282" s="223"/>
      <c r="AAT282" s="223"/>
      <c r="AAU282" s="223"/>
      <c r="AAV282" s="223"/>
      <c r="AAW282" s="223"/>
      <c r="AAX282" s="223"/>
      <c r="AAY282" s="223"/>
      <c r="AAZ282" s="223"/>
      <c r="ABA282" s="223"/>
      <c r="ABB282" s="223"/>
      <c r="ABC282" s="223"/>
      <c r="ABD282" s="223"/>
      <c r="ABE282" s="223"/>
      <c r="ABF282" s="223"/>
      <c r="ABG282" s="223"/>
      <c r="ABH282" s="223"/>
      <c r="ABI282" s="223"/>
      <c r="ABJ282" s="223"/>
      <c r="ABK282" s="223"/>
      <c r="ABL282" s="223"/>
      <c r="ABM282" s="223"/>
      <c r="ABN282" s="223"/>
      <c r="ABO282" s="223"/>
      <c r="ABP282" s="223"/>
      <c r="ABQ282" s="223"/>
      <c r="ABR282" s="223"/>
      <c r="ABS282" s="223"/>
      <c r="ABT282" s="223"/>
      <c r="ABU282" s="223"/>
      <c r="ABV282" s="223"/>
      <c r="ABW282" s="223"/>
      <c r="ABX282" s="223"/>
      <c r="ABY282" s="223"/>
      <c r="ABZ282" s="223"/>
      <c r="ACA282" s="223"/>
      <c r="ACB282" s="223"/>
      <c r="ACC282" s="223"/>
      <c r="ACD282" s="223"/>
      <c r="ACE282" s="223"/>
      <c r="ACF282" s="223"/>
      <c r="ACG282" s="223"/>
      <c r="ACH282" s="223"/>
      <c r="ACI282" s="223"/>
      <c r="ACJ282" s="223"/>
      <c r="ACK282" s="223"/>
      <c r="ACL282" s="223"/>
      <c r="ACM282" s="223"/>
      <c r="ACN282" s="223"/>
      <c r="ACO282" s="223"/>
      <c r="ACP282" s="223"/>
      <c r="ACQ282" s="223"/>
      <c r="ACR282" s="223"/>
      <c r="ACS282" s="223"/>
      <c r="ACT282" s="223"/>
      <c r="ACU282" s="223"/>
      <c r="ACV282" s="223"/>
      <c r="ACW282" s="223"/>
      <c r="ACX282" s="223"/>
      <c r="ACY282" s="223"/>
      <c r="ACZ282" s="223"/>
      <c r="ADA282" s="223"/>
      <c r="ADB282" s="223"/>
      <c r="ADC282" s="223"/>
      <c r="ADD282" s="223"/>
      <c r="ADE282" s="223"/>
      <c r="ADF282" s="223"/>
      <c r="ADG282" s="223"/>
      <c r="ADH282" s="223"/>
      <c r="ADI282" s="223"/>
      <c r="ADJ282" s="223"/>
      <c r="ADK282" s="223"/>
      <c r="ADL282" s="223"/>
      <c r="ADM282" s="223"/>
      <c r="ADN282" s="223"/>
      <c r="ADO282" s="223"/>
      <c r="ADP282" s="223"/>
      <c r="ADQ282" s="223"/>
      <c r="ADR282" s="223"/>
      <c r="ADS282" s="223"/>
      <c r="ADT282" s="223"/>
      <c r="ADU282" s="223"/>
      <c r="ADV282" s="223"/>
      <c r="ADW282" s="223"/>
      <c r="ADX282" s="223"/>
      <c r="ADY282" s="223"/>
      <c r="ADZ282" s="223"/>
      <c r="AEA282" s="223"/>
      <c r="AEB282" s="223"/>
      <c r="AEC282" s="223"/>
      <c r="AED282" s="223"/>
      <c r="AEE282" s="223"/>
      <c r="AEF282" s="223"/>
      <c r="AEG282" s="223"/>
      <c r="AEH282" s="223"/>
      <c r="AEI282" s="223"/>
      <c r="AEJ282" s="223"/>
      <c r="AEK282" s="223"/>
      <c r="AEL282" s="223"/>
      <c r="AEM282" s="223"/>
      <c r="AEN282" s="223"/>
      <c r="AEO282" s="223"/>
      <c r="AEP282" s="223"/>
      <c r="AEQ282" s="223"/>
      <c r="AER282" s="223"/>
      <c r="AES282" s="223"/>
      <c r="AET282" s="223"/>
      <c r="AEU282" s="223"/>
      <c r="AEV282" s="223"/>
      <c r="AEW282" s="223"/>
      <c r="AEX282" s="223"/>
      <c r="AEY282" s="223"/>
      <c r="AEZ282" s="223"/>
      <c r="AFA282" s="223"/>
      <c r="AFB282" s="223"/>
      <c r="AFC282" s="223"/>
      <c r="AFD282" s="223"/>
      <c r="AFE282" s="223"/>
      <c r="AFF282" s="223"/>
      <c r="AFG282" s="223"/>
      <c r="AFH282" s="223"/>
      <c r="AFI282" s="223"/>
      <c r="AFJ282" s="223"/>
      <c r="AFK282" s="223"/>
      <c r="AFL282" s="223"/>
      <c r="AFM282" s="223"/>
      <c r="AFN282" s="223"/>
      <c r="AFO282" s="223"/>
      <c r="AFP282" s="223"/>
      <c r="AFQ282" s="223"/>
      <c r="AFR282" s="223"/>
      <c r="AFS282" s="223"/>
      <c r="AFT282" s="223"/>
      <c r="AFU282" s="223"/>
      <c r="AFV282" s="223"/>
      <c r="AFW282" s="223"/>
      <c r="AFX282" s="223"/>
      <c r="AFY282" s="223"/>
      <c r="AFZ282" s="223"/>
      <c r="AGA282" s="223"/>
      <c r="AGB282" s="223"/>
      <c r="AGC282" s="223"/>
      <c r="AGD282" s="223"/>
      <c r="AGE282" s="223"/>
      <c r="AGF282" s="223"/>
      <c r="AGG282" s="223"/>
      <c r="AGH282" s="223"/>
      <c r="AGI282" s="223"/>
      <c r="AGJ282" s="223"/>
      <c r="AGK282" s="223"/>
      <c r="AGL282" s="223"/>
      <c r="AGM282" s="223"/>
      <c r="AGN282" s="223"/>
      <c r="AGO282" s="223"/>
      <c r="AGP282" s="223"/>
      <c r="AGQ282" s="223"/>
      <c r="AGR282" s="223"/>
      <c r="AGS282" s="223"/>
      <c r="AGT282" s="223"/>
      <c r="AGU282" s="223"/>
      <c r="AGV282" s="223"/>
      <c r="AGW282" s="223"/>
      <c r="AGX282" s="223"/>
      <c r="AGY282" s="223"/>
      <c r="AGZ282" s="223"/>
      <c r="AHA282" s="223"/>
      <c r="AHB282" s="223"/>
      <c r="AHC282" s="223"/>
      <c r="AHD282" s="223"/>
      <c r="AHE282" s="223"/>
      <c r="AHF282" s="223"/>
      <c r="AHG282" s="223"/>
      <c r="AHH282" s="223"/>
      <c r="AHI282" s="223"/>
      <c r="AHJ282" s="223"/>
      <c r="AHK282" s="223"/>
      <c r="AHL282" s="223"/>
      <c r="AHM282" s="223"/>
      <c r="AHN282" s="223"/>
      <c r="AHO282" s="223"/>
      <c r="AHP282" s="223"/>
      <c r="AHQ282" s="223"/>
      <c r="AHR282" s="223"/>
      <c r="AHS282" s="223"/>
      <c r="AHT282" s="223"/>
      <c r="AHU282" s="223"/>
      <c r="AHV282" s="223"/>
      <c r="AHW282" s="223"/>
      <c r="AHX282" s="223"/>
      <c r="AHY282" s="223"/>
      <c r="AHZ282" s="223"/>
      <c r="AIA282" s="223"/>
      <c r="AIB282" s="223"/>
      <c r="AIC282" s="223"/>
      <c r="AID282" s="223"/>
      <c r="AIE282" s="223"/>
      <c r="AIF282" s="223"/>
      <c r="AIG282" s="223"/>
      <c r="AIH282" s="223"/>
      <c r="AII282" s="223"/>
      <c r="AIJ282" s="223"/>
      <c r="AIK282" s="223"/>
      <c r="AIL282" s="223"/>
      <c r="AIM282" s="223"/>
      <c r="AIN282" s="223"/>
      <c r="AIO282" s="223"/>
      <c r="AIP282" s="223"/>
      <c r="AIQ282" s="223"/>
      <c r="AIR282" s="223"/>
      <c r="AIS282" s="223"/>
      <c r="AIT282" s="223"/>
      <c r="AIU282" s="223"/>
      <c r="AIV282" s="223"/>
      <c r="AIW282" s="223"/>
      <c r="AIX282" s="223"/>
      <c r="AIY282" s="223"/>
      <c r="AIZ282" s="223"/>
      <c r="AJA282" s="223"/>
      <c r="AJB282" s="223"/>
      <c r="AJC282" s="223"/>
      <c r="AJD282" s="223"/>
      <c r="AJE282" s="223"/>
      <c r="AJF282" s="223"/>
      <c r="AJG282" s="223"/>
      <c r="AJH282" s="223"/>
      <c r="AJI282" s="223"/>
      <c r="AJJ282" s="223"/>
      <c r="AJK282" s="223"/>
      <c r="AJL282" s="223"/>
      <c r="AJM282" s="223"/>
      <c r="AJN282" s="223"/>
      <c r="AJO282" s="223"/>
      <c r="AJP282" s="223"/>
      <c r="AJQ282" s="223"/>
      <c r="AJR282" s="223"/>
      <c r="AJS282" s="223"/>
      <c r="AJT282" s="223"/>
      <c r="AJU282" s="223"/>
      <c r="AJV282" s="223"/>
      <c r="AJW282" s="223"/>
      <c r="AJX282" s="223"/>
      <c r="AJY282" s="223"/>
      <c r="AJZ282" s="223"/>
      <c r="AKA282" s="223"/>
      <c r="AKB282" s="223"/>
      <c r="AKC282" s="223"/>
      <c r="AKD282" s="223"/>
      <c r="AKE282" s="223"/>
      <c r="AKF282" s="223"/>
      <c r="AKG282" s="223"/>
      <c r="AKH282" s="223"/>
      <c r="AKI282" s="223"/>
      <c r="AKJ282" s="223"/>
      <c r="AKK282" s="223"/>
      <c r="AKL282" s="223"/>
      <c r="AKM282" s="223"/>
      <c r="AKN282" s="223"/>
      <c r="AKO282" s="223"/>
      <c r="AKP282" s="223"/>
      <c r="AKQ282" s="223"/>
      <c r="AKR282" s="223"/>
      <c r="AKS282" s="223"/>
      <c r="AKT282" s="223"/>
      <c r="AKU282" s="223"/>
      <c r="AKV282" s="223"/>
      <c r="AKW282" s="223"/>
      <c r="AKX282" s="223"/>
      <c r="AKY282" s="223"/>
      <c r="AKZ282" s="223"/>
      <c r="ALA282" s="223"/>
      <c r="ALB282" s="223"/>
      <c r="ALC282" s="223"/>
      <c r="ALD282" s="223"/>
      <c r="ALE282" s="223"/>
      <c r="ALF282" s="223"/>
      <c r="ALG282" s="223"/>
      <c r="ALH282" s="223"/>
      <c r="ALI282" s="223"/>
      <c r="ALJ282" s="223"/>
      <c r="ALK282" s="223"/>
      <c r="ALL282" s="223"/>
      <c r="ALM282" s="223"/>
      <c r="ALN282" s="223"/>
      <c r="ALO282" s="223"/>
      <c r="ALP282" s="223"/>
      <c r="ALQ282" s="223"/>
      <c r="ALR282" s="223"/>
      <c r="ALS282" s="223"/>
      <c r="ALT282" s="223"/>
      <c r="ALU282" s="223"/>
      <c r="ALV282" s="223"/>
      <c r="ALW282" s="223"/>
      <c r="ALX282" s="223"/>
      <c r="ALY282" s="223"/>
      <c r="ALZ282" s="223"/>
      <c r="AMA282" s="223"/>
      <c r="AMB282" s="223"/>
      <c r="AMC282" s="223"/>
      <c r="AMD282" s="223"/>
      <c r="AME282" s="223"/>
      <c r="AMF282" s="223"/>
      <c r="AMG282" s="223"/>
      <c r="AMH282" s="223"/>
      <c r="AMI282" s="223"/>
      <c r="AMJ282" s="223"/>
      <c r="AMK282" s="223"/>
    </row>
    <row r="283" spans="1:1025" s="104" customFormat="1" ht="40.15" customHeight="1">
      <c r="A283" s="451"/>
      <c r="B283" s="441"/>
      <c r="C283" s="370"/>
      <c r="D283" s="368"/>
      <c r="E283" s="366"/>
      <c r="F283" s="366"/>
      <c r="G283" s="366"/>
      <c r="H283" s="366"/>
      <c r="I283" s="376"/>
      <c r="J283" s="366"/>
      <c r="K283" s="366"/>
      <c r="L283" s="366"/>
      <c r="M283" s="366"/>
      <c r="N283" s="366"/>
      <c r="O283" s="366"/>
      <c r="P283" s="366"/>
      <c r="Q283" s="305" t="s">
        <v>39</v>
      </c>
      <c r="R283" s="366"/>
      <c r="S283" s="366"/>
      <c r="T283" s="366"/>
      <c r="U283" s="366"/>
      <c r="V283" s="223"/>
      <c r="W283" s="223"/>
      <c r="X283" s="223"/>
      <c r="Y283" s="223"/>
      <c r="Z283" s="223"/>
      <c r="AA283" s="223"/>
      <c r="AB283" s="223"/>
      <c r="AC283" s="223"/>
      <c r="AD283" s="223"/>
      <c r="AE283" s="223"/>
      <c r="AF283" s="223"/>
      <c r="AG283" s="223"/>
      <c r="AH283" s="223"/>
      <c r="AI283" s="223"/>
      <c r="AJ283" s="223"/>
      <c r="AK283" s="223"/>
      <c r="AL283" s="223"/>
      <c r="AM283" s="223"/>
      <c r="AN283" s="223"/>
      <c r="AO283" s="223"/>
      <c r="AP283" s="223"/>
      <c r="AQ283" s="223"/>
      <c r="AR283" s="223"/>
      <c r="AS283" s="223"/>
      <c r="AT283" s="223"/>
      <c r="AU283" s="223"/>
      <c r="AV283" s="223"/>
      <c r="AW283" s="223"/>
      <c r="AX283" s="223"/>
      <c r="AY283" s="223"/>
      <c r="AZ283" s="223"/>
      <c r="BA283" s="223"/>
      <c r="BB283" s="223"/>
      <c r="BC283" s="223"/>
      <c r="BD283" s="223"/>
      <c r="BE283" s="223"/>
      <c r="BF283" s="223"/>
      <c r="BG283" s="223"/>
      <c r="BH283" s="223"/>
      <c r="BI283" s="223"/>
      <c r="BJ283" s="223"/>
      <c r="BK283" s="223"/>
      <c r="BL283" s="223"/>
      <c r="BM283" s="223"/>
      <c r="BN283" s="223"/>
      <c r="BO283" s="223"/>
      <c r="BP283" s="223"/>
      <c r="BQ283" s="223"/>
      <c r="BR283" s="223"/>
      <c r="BS283" s="223"/>
      <c r="BT283" s="223"/>
      <c r="BU283" s="223"/>
      <c r="BV283" s="223"/>
      <c r="BW283" s="223"/>
      <c r="BX283" s="223"/>
      <c r="BY283" s="223"/>
      <c r="BZ283" s="223"/>
      <c r="CA283" s="223"/>
      <c r="CB283" s="223"/>
      <c r="CC283" s="223"/>
      <c r="CD283" s="223"/>
      <c r="CE283" s="223"/>
      <c r="CF283" s="223"/>
      <c r="CG283" s="223"/>
      <c r="CH283" s="223"/>
      <c r="CI283" s="223"/>
      <c r="CJ283" s="223"/>
      <c r="CK283" s="223"/>
      <c r="CL283" s="223"/>
      <c r="CM283" s="223"/>
      <c r="CN283" s="223"/>
      <c r="CO283" s="223"/>
      <c r="CP283" s="223"/>
      <c r="CQ283" s="223"/>
      <c r="CR283" s="223"/>
      <c r="CS283" s="223"/>
      <c r="CT283" s="223"/>
      <c r="CU283" s="223"/>
      <c r="CV283" s="223"/>
      <c r="CW283" s="223"/>
      <c r="CX283" s="223"/>
      <c r="CY283" s="223"/>
      <c r="CZ283" s="223"/>
      <c r="DA283" s="223"/>
      <c r="DB283" s="223"/>
      <c r="DC283" s="223"/>
      <c r="DD283" s="223"/>
      <c r="DE283" s="223"/>
      <c r="DF283" s="223"/>
      <c r="DG283" s="223"/>
      <c r="DH283" s="223"/>
      <c r="DI283" s="223"/>
      <c r="DJ283" s="223"/>
      <c r="DK283" s="223"/>
      <c r="DL283" s="223"/>
      <c r="DM283" s="223"/>
      <c r="DN283" s="223"/>
      <c r="DO283" s="223"/>
      <c r="DP283" s="223"/>
      <c r="DQ283" s="223"/>
      <c r="DR283" s="223"/>
      <c r="DS283" s="223"/>
      <c r="DT283" s="223"/>
      <c r="DU283" s="223"/>
      <c r="DV283" s="223"/>
      <c r="DW283" s="223"/>
      <c r="DX283" s="223"/>
      <c r="DY283" s="223"/>
      <c r="DZ283" s="223"/>
      <c r="EA283" s="223"/>
      <c r="EB283" s="223"/>
      <c r="EC283" s="223"/>
      <c r="ED283" s="223"/>
      <c r="EE283" s="223"/>
      <c r="EF283" s="223"/>
      <c r="EG283" s="223"/>
      <c r="EH283" s="223"/>
      <c r="EI283" s="223"/>
      <c r="EJ283" s="223"/>
      <c r="EK283" s="223"/>
      <c r="EL283" s="223"/>
      <c r="EM283" s="223"/>
      <c r="EN283" s="223"/>
      <c r="EO283" s="223"/>
      <c r="EP283" s="223"/>
      <c r="EQ283" s="223"/>
      <c r="ER283" s="223"/>
      <c r="ES283" s="223"/>
      <c r="ET283" s="223"/>
      <c r="EU283" s="223"/>
      <c r="EV283" s="223"/>
      <c r="EW283" s="223"/>
      <c r="EX283" s="223"/>
      <c r="EY283" s="223"/>
      <c r="EZ283" s="223"/>
      <c r="FA283" s="223"/>
      <c r="FB283" s="223"/>
      <c r="FC283" s="223"/>
      <c r="FD283" s="223"/>
      <c r="FE283" s="223"/>
      <c r="FF283" s="223"/>
      <c r="FG283" s="223"/>
      <c r="FH283" s="223"/>
      <c r="FI283" s="223"/>
      <c r="FJ283" s="223"/>
      <c r="FK283" s="223"/>
      <c r="FL283" s="223"/>
      <c r="FM283" s="223"/>
      <c r="FN283" s="223"/>
      <c r="FO283" s="223"/>
      <c r="FP283" s="223"/>
      <c r="FQ283" s="223"/>
      <c r="FR283" s="223"/>
      <c r="FS283" s="223"/>
      <c r="FT283" s="223"/>
      <c r="FU283" s="223"/>
      <c r="FV283" s="223"/>
      <c r="FW283" s="223"/>
      <c r="FX283" s="223"/>
      <c r="FY283" s="223"/>
      <c r="FZ283" s="223"/>
      <c r="GA283" s="223"/>
      <c r="GB283" s="223"/>
      <c r="GC283" s="223"/>
      <c r="GD283" s="223"/>
      <c r="GE283" s="223"/>
      <c r="GF283" s="223"/>
      <c r="GG283" s="223"/>
      <c r="GH283" s="223"/>
      <c r="GI283" s="223"/>
      <c r="GJ283" s="223"/>
      <c r="GK283" s="223"/>
      <c r="GL283" s="223"/>
      <c r="GM283" s="223"/>
      <c r="GN283" s="223"/>
      <c r="GO283" s="223"/>
      <c r="GP283" s="223"/>
      <c r="GQ283" s="223"/>
      <c r="GR283" s="223"/>
      <c r="GS283" s="223"/>
      <c r="GT283" s="223"/>
      <c r="GU283" s="223"/>
      <c r="GV283" s="223"/>
      <c r="GW283" s="223"/>
      <c r="GX283" s="223"/>
      <c r="GY283" s="223"/>
      <c r="GZ283" s="223"/>
      <c r="HA283" s="223"/>
      <c r="HB283" s="223"/>
      <c r="HC283" s="223"/>
      <c r="HD283" s="223"/>
      <c r="HE283" s="223"/>
      <c r="HF283" s="223"/>
      <c r="HG283" s="223"/>
      <c r="HH283" s="223"/>
      <c r="HI283" s="223"/>
      <c r="HJ283" s="223"/>
      <c r="HK283" s="223"/>
      <c r="HL283" s="223"/>
      <c r="HM283" s="223"/>
      <c r="HN283" s="223"/>
      <c r="HO283" s="223"/>
      <c r="HP283" s="223"/>
      <c r="HQ283" s="223"/>
      <c r="HR283" s="223"/>
      <c r="HS283" s="223"/>
      <c r="HT283" s="223"/>
      <c r="HU283" s="223"/>
      <c r="HV283" s="223"/>
      <c r="HW283" s="223"/>
      <c r="HX283" s="223"/>
      <c r="HY283" s="223"/>
      <c r="HZ283" s="223"/>
      <c r="IA283" s="223"/>
      <c r="IB283" s="223"/>
      <c r="IC283" s="223"/>
      <c r="ID283" s="223"/>
      <c r="IE283" s="223"/>
      <c r="IF283" s="223"/>
      <c r="IG283" s="223"/>
      <c r="IH283" s="223"/>
      <c r="II283" s="223"/>
      <c r="IJ283" s="223"/>
      <c r="IK283" s="223"/>
      <c r="IL283" s="223"/>
      <c r="IM283" s="223"/>
      <c r="IN283" s="223"/>
      <c r="IO283" s="223"/>
      <c r="IP283" s="223"/>
      <c r="IQ283" s="223"/>
      <c r="IR283" s="223"/>
      <c r="IS283" s="223"/>
      <c r="IT283" s="223"/>
      <c r="IU283" s="223"/>
      <c r="IV283" s="223"/>
      <c r="IW283" s="223"/>
      <c r="IX283" s="223"/>
      <c r="IY283" s="223"/>
      <c r="IZ283" s="223"/>
      <c r="JA283" s="223"/>
      <c r="JB283" s="223"/>
      <c r="JC283" s="223"/>
      <c r="JD283" s="223"/>
      <c r="JE283" s="223"/>
      <c r="JF283" s="223"/>
      <c r="JG283" s="223"/>
      <c r="JH283" s="223"/>
      <c r="JI283" s="223"/>
      <c r="JJ283" s="223"/>
      <c r="JK283" s="223"/>
      <c r="JL283" s="223"/>
      <c r="JM283" s="223"/>
      <c r="JN283" s="223"/>
      <c r="JO283" s="223"/>
      <c r="JP283" s="223"/>
      <c r="JQ283" s="223"/>
      <c r="JR283" s="223"/>
      <c r="JS283" s="223"/>
      <c r="JT283" s="223"/>
      <c r="JU283" s="223"/>
      <c r="JV283" s="223"/>
      <c r="JW283" s="223"/>
      <c r="JX283" s="223"/>
      <c r="JY283" s="223"/>
      <c r="JZ283" s="223"/>
      <c r="KA283" s="223"/>
      <c r="KB283" s="223"/>
      <c r="KC283" s="223"/>
      <c r="KD283" s="223"/>
      <c r="KE283" s="223"/>
      <c r="KF283" s="223"/>
      <c r="KG283" s="223"/>
      <c r="KH283" s="223"/>
      <c r="KI283" s="223"/>
      <c r="KJ283" s="223"/>
      <c r="KK283" s="223"/>
      <c r="KL283" s="223"/>
      <c r="KM283" s="223"/>
      <c r="KN283" s="223"/>
      <c r="KO283" s="223"/>
      <c r="KP283" s="223"/>
      <c r="KQ283" s="223"/>
      <c r="KR283" s="223"/>
      <c r="KS283" s="223"/>
      <c r="KT283" s="223"/>
      <c r="KU283" s="223"/>
      <c r="KV283" s="223"/>
      <c r="KW283" s="223"/>
      <c r="KX283" s="223"/>
      <c r="KY283" s="223"/>
      <c r="KZ283" s="223"/>
      <c r="LA283" s="223"/>
      <c r="LB283" s="223"/>
      <c r="LC283" s="223"/>
      <c r="LD283" s="223"/>
      <c r="LE283" s="223"/>
      <c r="LF283" s="223"/>
      <c r="LG283" s="223"/>
      <c r="LH283" s="223"/>
      <c r="LI283" s="223"/>
      <c r="LJ283" s="223"/>
      <c r="LK283" s="223"/>
      <c r="LL283" s="223"/>
      <c r="LM283" s="223"/>
      <c r="LN283" s="223"/>
      <c r="LO283" s="223"/>
      <c r="LP283" s="223"/>
      <c r="LQ283" s="223"/>
      <c r="LR283" s="223"/>
      <c r="LS283" s="223"/>
      <c r="LT283" s="223"/>
      <c r="LU283" s="223"/>
      <c r="LV283" s="223"/>
      <c r="LW283" s="223"/>
      <c r="LX283" s="223"/>
      <c r="LY283" s="223"/>
      <c r="LZ283" s="223"/>
      <c r="MA283" s="223"/>
      <c r="MB283" s="223"/>
      <c r="MC283" s="223"/>
      <c r="MD283" s="223"/>
      <c r="ME283" s="223"/>
      <c r="MF283" s="223"/>
      <c r="MG283" s="223"/>
      <c r="MH283" s="223"/>
      <c r="MI283" s="223"/>
      <c r="MJ283" s="223"/>
      <c r="MK283" s="223"/>
      <c r="ML283" s="223"/>
      <c r="MM283" s="223"/>
      <c r="MN283" s="223"/>
      <c r="MO283" s="223"/>
      <c r="MP283" s="223"/>
      <c r="MQ283" s="223"/>
      <c r="MR283" s="223"/>
      <c r="MS283" s="223"/>
      <c r="MT283" s="223"/>
      <c r="MU283" s="223"/>
      <c r="MV283" s="223"/>
      <c r="MW283" s="223"/>
      <c r="MX283" s="223"/>
      <c r="MY283" s="223"/>
      <c r="MZ283" s="223"/>
      <c r="NA283" s="223"/>
      <c r="NB283" s="223"/>
      <c r="NC283" s="223"/>
      <c r="ND283" s="223"/>
      <c r="NE283" s="223"/>
      <c r="NF283" s="223"/>
      <c r="NG283" s="223"/>
      <c r="NH283" s="223"/>
      <c r="NI283" s="223"/>
      <c r="NJ283" s="223"/>
      <c r="NK283" s="223"/>
      <c r="NL283" s="223"/>
      <c r="NM283" s="223"/>
      <c r="NN283" s="223"/>
      <c r="NO283" s="223"/>
      <c r="NP283" s="223"/>
      <c r="NQ283" s="223"/>
      <c r="NR283" s="223"/>
      <c r="NS283" s="223"/>
      <c r="NT283" s="223"/>
      <c r="NU283" s="223"/>
      <c r="NV283" s="223"/>
      <c r="NW283" s="223"/>
      <c r="NX283" s="223"/>
      <c r="NY283" s="223"/>
      <c r="NZ283" s="223"/>
      <c r="OA283" s="223"/>
      <c r="OB283" s="223"/>
      <c r="OC283" s="223"/>
      <c r="OD283" s="223"/>
      <c r="OE283" s="223"/>
      <c r="OF283" s="223"/>
      <c r="OG283" s="223"/>
      <c r="OH283" s="223"/>
      <c r="OI283" s="223"/>
      <c r="OJ283" s="223"/>
      <c r="OK283" s="223"/>
      <c r="OL283" s="223"/>
      <c r="OM283" s="223"/>
      <c r="ON283" s="223"/>
      <c r="OO283" s="223"/>
      <c r="OP283" s="223"/>
      <c r="OQ283" s="223"/>
      <c r="OR283" s="223"/>
      <c r="OS283" s="223"/>
      <c r="OT283" s="223"/>
      <c r="OU283" s="223"/>
      <c r="OV283" s="223"/>
      <c r="OW283" s="223"/>
      <c r="OX283" s="223"/>
      <c r="OY283" s="223"/>
      <c r="OZ283" s="223"/>
      <c r="PA283" s="223"/>
      <c r="PB283" s="223"/>
      <c r="PC283" s="223"/>
      <c r="PD283" s="223"/>
      <c r="PE283" s="223"/>
      <c r="PF283" s="223"/>
      <c r="PG283" s="223"/>
      <c r="PH283" s="223"/>
      <c r="PI283" s="223"/>
      <c r="PJ283" s="223"/>
      <c r="PK283" s="223"/>
      <c r="PL283" s="223"/>
      <c r="PM283" s="223"/>
      <c r="PN283" s="223"/>
      <c r="PO283" s="223"/>
      <c r="PP283" s="223"/>
      <c r="PQ283" s="223"/>
      <c r="PR283" s="223"/>
      <c r="PS283" s="223"/>
      <c r="PT283" s="223"/>
      <c r="PU283" s="223"/>
      <c r="PV283" s="223"/>
      <c r="PW283" s="223"/>
      <c r="PX283" s="223"/>
      <c r="PY283" s="223"/>
      <c r="PZ283" s="223"/>
      <c r="QA283" s="223"/>
      <c r="QB283" s="223"/>
      <c r="QC283" s="223"/>
      <c r="QD283" s="223"/>
      <c r="QE283" s="223"/>
      <c r="QF283" s="223"/>
      <c r="QG283" s="223"/>
      <c r="QH283" s="223"/>
      <c r="QI283" s="223"/>
      <c r="QJ283" s="223"/>
      <c r="QK283" s="223"/>
      <c r="QL283" s="223"/>
      <c r="QM283" s="223"/>
      <c r="QN283" s="223"/>
      <c r="QO283" s="223"/>
      <c r="QP283" s="223"/>
      <c r="QQ283" s="223"/>
      <c r="QR283" s="223"/>
      <c r="QS283" s="223"/>
      <c r="QT283" s="223"/>
      <c r="QU283" s="223"/>
      <c r="QV283" s="223"/>
      <c r="QW283" s="223"/>
      <c r="QX283" s="223"/>
      <c r="QY283" s="223"/>
      <c r="QZ283" s="223"/>
      <c r="RA283" s="223"/>
      <c r="RB283" s="223"/>
      <c r="RC283" s="223"/>
      <c r="RD283" s="223"/>
      <c r="RE283" s="223"/>
      <c r="RF283" s="223"/>
      <c r="RG283" s="223"/>
      <c r="RH283" s="223"/>
      <c r="RI283" s="223"/>
      <c r="RJ283" s="223"/>
      <c r="RK283" s="223"/>
      <c r="RL283" s="223"/>
      <c r="RM283" s="223"/>
      <c r="RN283" s="223"/>
      <c r="RO283" s="223"/>
      <c r="RP283" s="223"/>
      <c r="RQ283" s="223"/>
      <c r="RR283" s="223"/>
      <c r="RS283" s="223"/>
      <c r="RT283" s="223"/>
      <c r="RU283" s="223"/>
      <c r="RV283" s="223"/>
      <c r="RW283" s="223"/>
      <c r="RX283" s="223"/>
      <c r="RY283" s="223"/>
      <c r="RZ283" s="223"/>
      <c r="SA283" s="223"/>
      <c r="SB283" s="223"/>
      <c r="SC283" s="223"/>
      <c r="SD283" s="223"/>
      <c r="SE283" s="223"/>
      <c r="SF283" s="223"/>
      <c r="SG283" s="223"/>
      <c r="SH283" s="223"/>
      <c r="SI283" s="223"/>
      <c r="SJ283" s="223"/>
      <c r="SK283" s="223"/>
      <c r="SL283" s="223"/>
      <c r="SM283" s="223"/>
      <c r="SN283" s="223"/>
      <c r="SO283" s="223"/>
      <c r="SP283" s="223"/>
      <c r="SQ283" s="223"/>
      <c r="SR283" s="223"/>
      <c r="SS283" s="223"/>
      <c r="ST283" s="223"/>
      <c r="SU283" s="223"/>
      <c r="SV283" s="223"/>
      <c r="SW283" s="223"/>
      <c r="SX283" s="223"/>
      <c r="SY283" s="223"/>
      <c r="SZ283" s="223"/>
      <c r="TA283" s="223"/>
      <c r="TB283" s="223"/>
      <c r="TC283" s="223"/>
      <c r="TD283" s="223"/>
      <c r="TE283" s="223"/>
      <c r="TF283" s="223"/>
      <c r="TG283" s="223"/>
      <c r="TH283" s="223"/>
      <c r="TI283" s="223"/>
      <c r="TJ283" s="223"/>
      <c r="TK283" s="223"/>
      <c r="TL283" s="223"/>
      <c r="TM283" s="223"/>
      <c r="TN283" s="223"/>
      <c r="TO283" s="223"/>
      <c r="TP283" s="223"/>
      <c r="TQ283" s="223"/>
      <c r="TR283" s="223"/>
      <c r="TS283" s="223"/>
      <c r="TT283" s="223"/>
      <c r="TU283" s="223"/>
      <c r="TV283" s="223"/>
      <c r="TW283" s="223"/>
      <c r="TX283" s="223"/>
      <c r="TY283" s="223"/>
      <c r="TZ283" s="223"/>
      <c r="UA283" s="223"/>
      <c r="UB283" s="223"/>
      <c r="UC283" s="223"/>
      <c r="UD283" s="223"/>
      <c r="UE283" s="223"/>
      <c r="UF283" s="223"/>
      <c r="UG283" s="223"/>
      <c r="UH283" s="223"/>
      <c r="UI283" s="223"/>
      <c r="UJ283" s="223"/>
      <c r="UK283" s="223"/>
      <c r="UL283" s="223"/>
      <c r="UM283" s="223"/>
      <c r="UN283" s="223"/>
      <c r="UO283" s="223"/>
      <c r="UP283" s="223"/>
      <c r="UQ283" s="223"/>
      <c r="UR283" s="223"/>
      <c r="US283" s="223"/>
      <c r="UT283" s="223"/>
      <c r="UU283" s="223"/>
      <c r="UV283" s="223"/>
      <c r="UW283" s="223"/>
      <c r="UX283" s="223"/>
      <c r="UY283" s="223"/>
      <c r="UZ283" s="223"/>
      <c r="VA283" s="223"/>
      <c r="VB283" s="223"/>
      <c r="VC283" s="223"/>
      <c r="VD283" s="223"/>
      <c r="VE283" s="223"/>
      <c r="VF283" s="223"/>
      <c r="VG283" s="223"/>
      <c r="VH283" s="223"/>
      <c r="VI283" s="223"/>
      <c r="VJ283" s="223"/>
      <c r="VK283" s="223"/>
      <c r="VL283" s="223"/>
      <c r="VM283" s="223"/>
      <c r="VN283" s="223"/>
      <c r="VO283" s="223"/>
      <c r="VP283" s="223"/>
      <c r="VQ283" s="223"/>
      <c r="VR283" s="223"/>
      <c r="VS283" s="223"/>
      <c r="VT283" s="223"/>
      <c r="VU283" s="223"/>
      <c r="VV283" s="223"/>
      <c r="VW283" s="223"/>
      <c r="VX283" s="223"/>
      <c r="VY283" s="223"/>
      <c r="VZ283" s="223"/>
      <c r="WA283" s="223"/>
      <c r="WB283" s="223"/>
      <c r="WC283" s="223"/>
      <c r="WD283" s="223"/>
      <c r="WE283" s="223"/>
      <c r="WF283" s="223"/>
      <c r="WG283" s="223"/>
      <c r="WH283" s="223"/>
      <c r="WI283" s="223"/>
      <c r="WJ283" s="223"/>
      <c r="WK283" s="223"/>
      <c r="WL283" s="223"/>
      <c r="WM283" s="223"/>
      <c r="WN283" s="223"/>
      <c r="WO283" s="223"/>
      <c r="WP283" s="223"/>
      <c r="WQ283" s="223"/>
      <c r="WR283" s="223"/>
      <c r="WS283" s="223"/>
      <c r="WT283" s="223"/>
      <c r="WU283" s="223"/>
      <c r="WV283" s="223"/>
      <c r="WW283" s="223"/>
      <c r="WX283" s="223"/>
      <c r="WY283" s="223"/>
      <c r="WZ283" s="223"/>
      <c r="XA283" s="223"/>
      <c r="XB283" s="223"/>
      <c r="XC283" s="223"/>
      <c r="XD283" s="223"/>
      <c r="XE283" s="223"/>
      <c r="XF283" s="223"/>
      <c r="XG283" s="223"/>
      <c r="XH283" s="223"/>
      <c r="XI283" s="223"/>
      <c r="XJ283" s="223"/>
      <c r="XK283" s="223"/>
      <c r="XL283" s="223"/>
      <c r="XM283" s="223"/>
      <c r="XN283" s="223"/>
      <c r="XO283" s="223"/>
      <c r="XP283" s="223"/>
      <c r="XQ283" s="223"/>
      <c r="XR283" s="223"/>
      <c r="XS283" s="223"/>
      <c r="XT283" s="223"/>
      <c r="XU283" s="223"/>
      <c r="XV283" s="223"/>
      <c r="XW283" s="223"/>
      <c r="XX283" s="223"/>
      <c r="XY283" s="223"/>
      <c r="XZ283" s="223"/>
      <c r="YA283" s="223"/>
      <c r="YB283" s="223"/>
      <c r="YC283" s="223"/>
      <c r="YD283" s="223"/>
      <c r="YE283" s="223"/>
      <c r="YF283" s="223"/>
      <c r="YG283" s="223"/>
      <c r="YH283" s="223"/>
      <c r="YI283" s="223"/>
      <c r="YJ283" s="223"/>
      <c r="YK283" s="223"/>
      <c r="YL283" s="223"/>
      <c r="YM283" s="223"/>
      <c r="YN283" s="223"/>
      <c r="YO283" s="223"/>
      <c r="YP283" s="223"/>
      <c r="YQ283" s="223"/>
      <c r="YR283" s="223"/>
      <c r="YS283" s="223"/>
      <c r="YT283" s="223"/>
      <c r="YU283" s="223"/>
      <c r="YV283" s="223"/>
      <c r="YW283" s="223"/>
      <c r="YX283" s="223"/>
      <c r="YY283" s="223"/>
      <c r="YZ283" s="223"/>
      <c r="ZA283" s="223"/>
      <c r="ZB283" s="223"/>
      <c r="ZC283" s="223"/>
      <c r="ZD283" s="223"/>
      <c r="ZE283" s="223"/>
      <c r="ZF283" s="223"/>
      <c r="ZG283" s="223"/>
      <c r="ZH283" s="223"/>
      <c r="ZI283" s="223"/>
      <c r="ZJ283" s="223"/>
      <c r="ZK283" s="223"/>
      <c r="ZL283" s="223"/>
      <c r="ZM283" s="223"/>
      <c r="ZN283" s="223"/>
      <c r="ZO283" s="223"/>
      <c r="ZP283" s="223"/>
      <c r="ZQ283" s="223"/>
      <c r="ZR283" s="223"/>
      <c r="ZS283" s="223"/>
      <c r="ZT283" s="223"/>
      <c r="ZU283" s="223"/>
      <c r="ZV283" s="223"/>
      <c r="ZW283" s="223"/>
      <c r="ZX283" s="223"/>
      <c r="ZY283" s="223"/>
      <c r="ZZ283" s="223"/>
      <c r="AAA283" s="223"/>
      <c r="AAB283" s="223"/>
      <c r="AAC283" s="223"/>
      <c r="AAD283" s="223"/>
      <c r="AAE283" s="223"/>
      <c r="AAF283" s="223"/>
      <c r="AAG283" s="223"/>
      <c r="AAH283" s="223"/>
      <c r="AAI283" s="223"/>
      <c r="AAJ283" s="223"/>
      <c r="AAK283" s="223"/>
      <c r="AAL283" s="223"/>
      <c r="AAM283" s="223"/>
      <c r="AAN283" s="223"/>
      <c r="AAO283" s="223"/>
      <c r="AAP283" s="223"/>
      <c r="AAQ283" s="223"/>
      <c r="AAR283" s="223"/>
      <c r="AAS283" s="223"/>
      <c r="AAT283" s="223"/>
      <c r="AAU283" s="223"/>
      <c r="AAV283" s="223"/>
      <c r="AAW283" s="223"/>
      <c r="AAX283" s="223"/>
      <c r="AAY283" s="223"/>
      <c r="AAZ283" s="223"/>
      <c r="ABA283" s="223"/>
      <c r="ABB283" s="223"/>
      <c r="ABC283" s="223"/>
      <c r="ABD283" s="223"/>
      <c r="ABE283" s="223"/>
      <c r="ABF283" s="223"/>
      <c r="ABG283" s="223"/>
      <c r="ABH283" s="223"/>
      <c r="ABI283" s="223"/>
      <c r="ABJ283" s="223"/>
      <c r="ABK283" s="223"/>
      <c r="ABL283" s="223"/>
      <c r="ABM283" s="223"/>
      <c r="ABN283" s="223"/>
      <c r="ABO283" s="223"/>
      <c r="ABP283" s="223"/>
      <c r="ABQ283" s="223"/>
      <c r="ABR283" s="223"/>
      <c r="ABS283" s="223"/>
      <c r="ABT283" s="223"/>
      <c r="ABU283" s="223"/>
      <c r="ABV283" s="223"/>
      <c r="ABW283" s="223"/>
      <c r="ABX283" s="223"/>
      <c r="ABY283" s="223"/>
      <c r="ABZ283" s="223"/>
      <c r="ACA283" s="223"/>
      <c r="ACB283" s="223"/>
      <c r="ACC283" s="223"/>
      <c r="ACD283" s="223"/>
      <c r="ACE283" s="223"/>
      <c r="ACF283" s="223"/>
      <c r="ACG283" s="223"/>
      <c r="ACH283" s="223"/>
      <c r="ACI283" s="223"/>
      <c r="ACJ283" s="223"/>
      <c r="ACK283" s="223"/>
      <c r="ACL283" s="223"/>
      <c r="ACM283" s="223"/>
      <c r="ACN283" s="223"/>
      <c r="ACO283" s="223"/>
      <c r="ACP283" s="223"/>
      <c r="ACQ283" s="223"/>
      <c r="ACR283" s="223"/>
      <c r="ACS283" s="223"/>
      <c r="ACT283" s="223"/>
      <c r="ACU283" s="223"/>
      <c r="ACV283" s="223"/>
      <c r="ACW283" s="223"/>
      <c r="ACX283" s="223"/>
      <c r="ACY283" s="223"/>
      <c r="ACZ283" s="223"/>
      <c r="ADA283" s="223"/>
      <c r="ADB283" s="223"/>
      <c r="ADC283" s="223"/>
      <c r="ADD283" s="223"/>
      <c r="ADE283" s="223"/>
      <c r="ADF283" s="223"/>
      <c r="ADG283" s="223"/>
      <c r="ADH283" s="223"/>
      <c r="ADI283" s="223"/>
      <c r="ADJ283" s="223"/>
      <c r="ADK283" s="223"/>
      <c r="ADL283" s="223"/>
      <c r="ADM283" s="223"/>
      <c r="ADN283" s="223"/>
      <c r="ADO283" s="223"/>
      <c r="ADP283" s="223"/>
      <c r="ADQ283" s="223"/>
      <c r="ADR283" s="223"/>
      <c r="ADS283" s="223"/>
      <c r="ADT283" s="223"/>
      <c r="ADU283" s="223"/>
      <c r="ADV283" s="223"/>
      <c r="ADW283" s="223"/>
      <c r="ADX283" s="223"/>
      <c r="ADY283" s="223"/>
      <c r="ADZ283" s="223"/>
      <c r="AEA283" s="223"/>
      <c r="AEB283" s="223"/>
      <c r="AEC283" s="223"/>
      <c r="AED283" s="223"/>
      <c r="AEE283" s="223"/>
      <c r="AEF283" s="223"/>
      <c r="AEG283" s="223"/>
      <c r="AEH283" s="223"/>
      <c r="AEI283" s="223"/>
      <c r="AEJ283" s="223"/>
      <c r="AEK283" s="223"/>
      <c r="AEL283" s="223"/>
      <c r="AEM283" s="223"/>
      <c r="AEN283" s="223"/>
      <c r="AEO283" s="223"/>
      <c r="AEP283" s="223"/>
      <c r="AEQ283" s="223"/>
      <c r="AER283" s="223"/>
      <c r="AES283" s="223"/>
      <c r="AET283" s="223"/>
      <c r="AEU283" s="223"/>
      <c r="AEV283" s="223"/>
      <c r="AEW283" s="223"/>
      <c r="AEX283" s="223"/>
      <c r="AEY283" s="223"/>
      <c r="AEZ283" s="223"/>
      <c r="AFA283" s="223"/>
      <c r="AFB283" s="223"/>
      <c r="AFC283" s="223"/>
      <c r="AFD283" s="223"/>
      <c r="AFE283" s="223"/>
      <c r="AFF283" s="223"/>
      <c r="AFG283" s="223"/>
      <c r="AFH283" s="223"/>
      <c r="AFI283" s="223"/>
      <c r="AFJ283" s="223"/>
      <c r="AFK283" s="223"/>
      <c r="AFL283" s="223"/>
      <c r="AFM283" s="223"/>
      <c r="AFN283" s="223"/>
      <c r="AFO283" s="223"/>
      <c r="AFP283" s="223"/>
      <c r="AFQ283" s="223"/>
      <c r="AFR283" s="223"/>
      <c r="AFS283" s="223"/>
      <c r="AFT283" s="223"/>
      <c r="AFU283" s="223"/>
      <c r="AFV283" s="223"/>
      <c r="AFW283" s="223"/>
      <c r="AFX283" s="223"/>
      <c r="AFY283" s="223"/>
      <c r="AFZ283" s="223"/>
      <c r="AGA283" s="223"/>
      <c r="AGB283" s="223"/>
      <c r="AGC283" s="223"/>
      <c r="AGD283" s="223"/>
      <c r="AGE283" s="223"/>
      <c r="AGF283" s="223"/>
      <c r="AGG283" s="223"/>
      <c r="AGH283" s="223"/>
      <c r="AGI283" s="223"/>
      <c r="AGJ283" s="223"/>
      <c r="AGK283" s="223"/>
      <c r="AGL283" s="223"/>
      <c r="AGM283" s="223"/>
      <c r="AGN283" s="223"/>
      <c r="AGO283" s="223"/>
      <c r="AGP283" s="223"/>
      <c r="AGQ283" s="223"/>
      <c r="AGR283" s="223"/>
      <c r="AGS283" s="223"/>
      <c r="AGT283" s="223"/>
      <c r="AGU283" s="223"/>
      <c r="AGV283" s="223"/>
      <c r="AGW283" s="223"/>
      <c r="AGX283" s="223"/>
      <c r="AGY283" s="223"/>
      <c r="AGZ283" s="223"/>
      <c r="AHA283" s="223"/>
      <c r="AHB283" s="223"/>
      <c r="AHC283" s="223"/>
      <c r="AHD283" s="223"/>
      <c r="AHE283" s="223"/>
      <c r="AHF283" s="223"/>
      <c r="AHG283" s="223"/>
      <c r="AHH283" s="223"/>
      <c r="AHI283" s="223"/>
      <c r="AHJ283" s="223"/>
      <c r="AHK283" s="223"/>
      <c r="AHL283" s="223"/>
      <c r="AHM283" s="223"/>
      <c r="AHN283" s="223"/>
      <c r="AHO283" s="223"/>
      <c r="AHP283" s="223"/>
      <c r="AHQ283" s="223"/>
      <c r="AHR283" s="223"/>
      <c r="AHS283" s="223"/>
      <c r="AHT283" s="223"/>
      <c r="AHU283" s="223"/>
      <c r="AHV283" s="223"/>
      <c r="AHW283" s="223"/>
      <c r="AHX283" s="223"/>
      <c r="AHY283" s="223"/>
      <c r="AHZ283" s="223"/>
      <c r="AIA283" s="223"/>
      <c r="AIB283" s="223"/>
      <c r="AIC283" s="223"/>
      <c r="AID283" s="223"/>
      <c r="AIE283" s="223"/>
      <c r="AIF283" s="223"/>
      <c r="AIG283" s="223"/>
      <c r="AIH283" s="223"/>
      <c r="AII283" s="223"/>
      <c r="AIJ283" s="223"/>
      <c r="AIK283" s="223"/>
      <c r="AIL283" s="223"/>
      <c r="AIM283" s="223"/>
      <c r="AIN283" s="223"/>
      <c r="AIO283" s="223"/>
      <c r="AIP283" s="223"/>
      <c r="AIQ283" s="223"/>
      <c r="AIR283" s="223"/>
      <c r="AIS283" s="223"/>
      <c r="AIT283" s="223"/>
      <c r="AIU283" s="223"/>
      <c r="AIV283" s="223"/>
      <c r="AIW283" s="223"/>
      <c r="AIX283" s="223"/>
      <c r="AIY283" s="223"/>
      <c r="AIZ283" s="223"/>
      <c r="AJA283" s="223"/>
      <c r="AJB283" s="223"/>
      <c r="AJC283" s="223"/>
      <c r="AJD283" s="223"/>
      <c r="AJE283" s="223"/>
      <c r="AJF283" s="223"/>
      <c r="AJG283" s="223"/>
      <c r="AJH283" s="223"/>
      <c r="AJI283" s="223"/>
      <c r="AJJ283" s="223"/>
      <c r="AJK283" s="223"/>
      <c r="AJL283" s="223"/>
      <c r="AJM283" s="223"/>
      <c r="AJN283" s="223"/>
      <c r="AJO283" s="223"/>
      <c r="AJP283" s="223"/>
      <c r="AJQ283" s="223"/>
      <c r="AJR283" s="223"/>
      <c r="AJS283" s="223"/>
      <c r="AJT283" s="223"/>
      <c r="AJU283" s="223"/>
      <c r="AJV283" s="223"/>
      <c r="AJW283" s="223"/>
      <c r="AJX283" s="223"/>
      <c r="AJY283" s="223"/>
      <c r="AJZ283" s="223"/>
      <c r="AKA283" s="223"/>
      <c r="AKB283" s="223"/>
      <c r="AKC283" s="223"/>
      <c r="AKD283" s="223"/>
      <c r="AKE283" s="223"/>
      <c r="AKF283" s="223"/>
      <c r="AKG283" s="223"/>
      <c r="AKH283" s="223"/>
      <c r="AKI283" s="223"/>
      <c r="AKJ283" s="223"/>
      <c r="AKK283" s="223"/>
      <c r="AKL283" s="223"/>
      <c r="AKM283" s="223"/>
      <c r="AKN283" s="223"/>
      <c r="AKO283" s="223"/>
      <c r="AKP283" s="223"/>
      <c r="AKQ283" s="223"/>
      <c r="AKR283" s="223"/>
      <c r="AKS283" s="223"/>
      <c r="AKT283" s="223"/>
      <c r="AKU283" s="223"/>
      <c r="AKV283" s="223"/>
      <c r="AKW283" s="223"/>
      <c r="AKX283" s="223"/>
      <c r="AKY283" s="223"/>
      <c r="AKZ283" s="223"/>
      <c r="ALA283" s="223"/>
      <c r="ALB283" s="223"/>
      <c r="ALC283" s="223"/>
      <c r="ALD283" s="223"/>
      <c r="ALE283" s="223"/>
      <c r="ALF283" s="223"/>
      <c r="ALG283" s="223"/>
      <c r="ALH283" s="223"/>
      <c r="ALI283" s="223"/>
      <c r="ALJ283" s="223"/>
      <c r="ALK283" s="223"/>
      <c r="ALL283" s="223"/>
      <c r="ALM283" s="223"/>
      <c r="ALN283" s="223"/>
      <c r="ALO283" s="223"/>
      <c r="ALP283" s="223"/>
      <c r="ALQ283" s="223"/>
      <c r="ALR283" s="223"/>
      <c r="ALS283" s="223"/>
      <c r="ALT283" s="223"/>
      <c r="ALU283" s="223"/>
      <c r="ALV283" s="223"/>
      <c r="ALW283" s="223"/>
      <c r="ALX283" s="223"/>
      <c r="ALY283" s="223"/>
      <c r="ALZ283" s="223"/>
      <c r="AMA283" s="223"/>
      <c r="AMB283" s="223"/>
      <c r="AMC283" s="223"/>
      <c r="AMD283" s="223"/>
      <c r="AME283" s="223"/>
      <c r="AMF283" s="223"/>
      <c r="AMG283" s="223"/>
      <c r="AMH283" s="223"/>
      <c r="AMI283" s="223"/>
      <c r="AMJ283" s="223"/>
      <c r="AMK283" s="223"/>
    </row>
    <row r="284" spans="1:1025" ht="39.950000000000003" customHeight="1">
      <c r="A284" s="451"/>
      <c r="B284" s="441"/>
      <c r="C284" s="370"/>
      <c r="D284" s="367" t="s">
        <v>104</v>
      </c>
      <c r="E284" s="364" t="s">
        <v>127</v>
      </c>
      <c r="F284" s="364">
        <v>50</v>
      </c>
      <c r="G284" s="364" t="s">
        <v>43</v>
      </c>
      <c r="H284" s="364" t="s">
        <v>40</v>
      </c>
      <c r="I284" s="374" t="s">
        <v>1024</v>
      </c>
      <c r="J284" s="364" t="s">
        <v>254</v>
      </c>
      <c r="K284" s="364">
        <v>50</v>
      </c>
      <c r="L284" s="364">
        <v>100</v>
      </c>
      <c r="M284" s="364" t="s">
        <v>43</v>
      </c>
      <c r="N284" s="364" t="s">
        <v>47</v>
      </c>
      <c r="O284" s="364">
        <v>0</v>
      </c>
      <c r="P284" s="364">
        <v>0</v>
      </c>
      <c r="Q284" s="305" t="s">
        <v>39</v>
      </c>
      <c r="R284" s="364">
        <v>100</v>
      </c>
      <c r="S284" s="364" t="s">
        <v>47</v>
      </c>
      <c r="T284" s="364">
        <v>0</v>
      </c>
      <c r="U284" s="305"/>
    </row>
    <row r="285" spans="1:1025" ht="39.950000000000003" customHeight="1">
      <c r="A285" s="451"/>
      <c r="B285" s="441"/>
      <c r="C285" s="370"/>
      <c r="D285" s="369"/>
      <c r="E285" s="365"/>
      <c r="F285" s="365"/>
      <c r="G285" s="365"/>
      <c r="H285" s="365"/>
      <c r="I285" s="375"/>
      <c r="J285" s="365"/>
      <c r="K285" s="365"/>
      <c r="L285" s="365"/>
      <c r="M285" s="365"/>
      <c r="N285" s="365"/>
      <c r="O285" s="365"/>
      <c r="P285" s="365"/>
      <c r="Q285" s="305" t="s">
        <v>42</v>
      </c>
      <c r="R285" s="365"/>
      <c r="S285" s="365"/>
      <c r="T285" s="365"/>
      <c r="U285" s="305"/>
    </row>
    <row r="286" spans="1:1025" ht="39.950000000000003" customHeight="1">
      <c r="A286" s="451"/>
      <c r="B286" s="441"/>
      <c r="C286" s="370"/>
      <c r="D286" s="369"/>
      <c r="E286" s="366"/>
      <c r="F286" s="366"/>
      <c r="G286" s="365"/>
      <c r="H286" s="365"/>
      <c r="I286" s="375"/>
      <c r="J286" s="365"/>
      <c r="K286" s="366"/>
      <c r="L286" s="366"/>
      <c r="M286" s="365"/>
      <c r="N286" s="365"/>
      <c r="O286" s="365"/>
      <c r="P286" s="365"/>
      <c r="Q286" s="305" t="s">
        <v>86</v>
      </c>
      <c r="R286" s="366"/>
      <c r="S286" s="365"/>
      <c r="T286" s="365"/>
      <c r="U286" s="305"/>
    </row>
    <row r="287" spans="1:1025" ht="39.950000000000003" customHeight="1">
      <c r="A287" s="451"/>
      <c r="B287" s="441"/>
      <c r="C287" s="370"/>
      <c r="D287" s="369"/>
      <c r="E287" s="364" t="s">
        <v>130</v>
      </c>
      <c r="F287" s="364">
        <v>50</v>
      </c>
      <c r="G287" s="365"/>
      <c r="H287" s="365"/>
      <c r="I287" s="375"/>
      <c r="J287" s="365"/>
      <c r="K287" s="364">
        <v>50</v>
      </c>
      <c r="L287" s="364">
        <v>100</v>
      </c>
      <c r="M287" s="365"/>
      <c r="N287" s="365"/>
      <c r="O287" s="365"/>
      <c r="P287" s="365"/>
      <c r="Q287" s="305" t="s">
        <v>39</v>
      </c>
      <c r="R287" s="364">
        <v>100</v>
      </c>
      <c r="S287" s="365"/>
      <c r="T287" s="365"/>
      <c r="U287" s="305"/>
    </row>
    <row r="288" spans="1:1025" ht="39.950000000000003" customHeight="1">
      <c r="A288" s="451"/>
      <c r="B288" s="441"/>
      <c r="C288" s="370"/>
      <c r="D288" s="369"/>
      <c r="E288" s="365"/>
      <c r="F288" s="365"/>
      <c r="G288" s="365"/>
      <c r="H288" s="365"/>
      <c r="I288" s="375"/>
      <c r="J288" s="365"/>
      <c r="K288" s="365"/>
      <c r="L288" s="365"/>
      <c r="M288" s="365"/>
      <c r="N288" s="365"/>
      <c r="O288" s="365"/>
      <c r="P288" s="365"/>
      <c r="Q288" s="305" t="s">
        <v>42</v>
      </c>
      <c r="R288" s="365"/>
      <c r="S288" s="365"/>
      <c r="T288" s="365"/>
      <c r="U288" s="305"/>
    </row>
    <row r="289" spans="1:21" ht="39.950000000000003" customHeight="1">
      <c r="A289" s="451"/>
      <c r="B289" s="441"/>
      <c r="C289" s="370"/>
      <c r="D289" s="369"/>
      <c r="E289" s="366"/>
      <c r="F289" s="366"/>
      <c r="G289" s="365"/>
      <c r="H289" s="366"/>
      <c r="I289" s="375"/>
      <c r="J289" s="365"/>
      <c r="K289" s="366"/>
      <c r="L289" s="366"/>
      <c r="M289" s="365"/>
      <c r="N289" s="365"/>
      <c r="O289" s="365"/>
      <c r="P289" s="365"/>
      <c r="Q289" s="305" t="s">
        <v>86</v>
      </c>
      <c r="R289" s="366"/>
      <c r="S289" s="365"/>
      <c r="T289" s="365"/>
      <c r="U289" s="305"/>
    </row>
    <row r="290" spans="1:21" ht="39.950000000000003" customHeight="1">
      <c r="A290" s="451"/>
      <c r="B290" s="441"/>
      <c r="C290" s="370"/>
      <c r="D290" s="369"/>
      <c r="E290" s="364" t="s">
        <v>136</v>
      </c>
      <c r="F290" s="364">
        <v>10</v>
      </c>
      <c r="G290" s="365"/>
      <c r="H290" s="364" t="s">
        <v>44</v>
      </c>
      <c r="I290" s="375"/>
      <c r="J290" s="365"/>
      <c r="K290" s="364">
        <v>10</v>
      </c>
      <c r="L290" s="364">
        <v>5</v>
      </c>
      <c r="M290" s="365"/>
      <c r="N290" s="365"/>
      <c r="O290" s="365"/>
      <c r="P290" s="365"/>
      <c r="Q290" s="305" t="s">
        <v>39</v>
      </c>
      <c r="R290" s="364">
        <v>5</v>
      </c>
      <c r="S290" s="365"/>
      <c r="T290" s="365"/>
      <c r="U290" s="305"/>
    </row>
    <row r="291" spans="1:21" ht="39.950000000000003" customHeight="1">
      <c r="A291" s="451"/>
      <c r="B291" s="441"/>
      <c r="C291" s="370"/>
      <c r="D291" s="369"/>
      <c r="E291" s="365"/>
      <c r="F291" s="365"/>
      <c r="G291" s="365"/>
      <c r="H291" s="365"/>
      <c r="I291" s="375"/>
      <c r="J291" s="365"/>
      <c r="K291" s="365"/>
      <c r="L291" s="365"/>
      <c r="M291" s="365"/>
      <c r="N291" s="365"/>
      <c r="O291" s="365"/>
      <c r="P291" s="365"/>
      <c r="Q291" s="305" t="s">
        <v>42</v>
      </c>
      <c r="R291" s="365"/>
      <c r="S291" s="365"/>
      <c r="T291" s="365"/>
      <c r="U291" s="305"/>
    </row>
    <row r="292" spans="1:21" ht="39.950000000000003" customHeight="1">
      <c r="A292" s="451"/>
      <c r="B292" s="441"/>
      <c r="C292" s="370"/>
      <c r="D292" s="369"/>
      <c r="E292" s="366"/>
      <c r="F292" s="366"/>
      <c r="G292" s="365"/>
      <c r="H292" s="365"/>
      <c r="I292" s="375"/>
      <c r="J292" s="365"/>
      <c r="K292" s="366"/>
      <c r="L292" s="366"/>
      <c r="M292" s="365"/>
      <c r="N292" s="365"/>
      <c r="O292" s="365"/>
      <c r="P292" s="365"/>
      <c r="Q292" s="305" t="s">
        <v>86</v>
      </c>
      <c r="R292" s="366"/>
      <c r="S292" s="365"/>
      <c r="T292" s="365"/>
      <c r="U292" s="305"/>
    </row>
    <row r="293" spans="1:21" ht="39.950000000000003" customHeight="1">
      <c r="A293" s="451"/>
      <c r="B293" s="441"/>
      <c r="C293" s="370"/>
      <c r="D293" s="369"/>
      <c r="E293" s="364" t="s">
        <v>138</v>
      </c>
      <c r="F293" s="364">
        <v>2</v>
      </c>
      <c r="G293" s="365"/>
      <c r="H293" s="365"/>
      <c r="I293" s="375"/>
      <c r="J293" s="365"/>
      <c r="K293" s="364">
        <v>20</v>
      </c>
      <c r="L293" s="364">
        <v>20</v>
      </c>
      <c r="M293" s="365"/>
      <c r="N293" s="365"/>
      <c r="O293" s="365"/>
      <c r="P293" s="365"/>
      <c r="Q293" s="305" t="s">
        <v>39</v>
      </c>
      <c r="R293" s="364">
        <v>20</v>
      </c>
      <c r="S293" s="365"/>
      <c r="T293" s="365"/>
      <c r="U293" s="364" t="s">
        <v>267</v>
      </c>
    </row>
    <row r="294" spans="1:21" ht="39.950000000000003" customHeight="1">
      <c r="A294" s="451"/>
      <c r="B294" s="441"/>
      <c r="C294" s="370"/>
      <c r="D294" s="369"/>
      <c r="E294" s="365"/>
      <c r="F294" s="365"/>
      <c r="G294" s="365"/>
      <c r="H294" s="365"/>
      <c r="I294" s="375"/>
      <c r="J294" s="365"/>
      <c r="K294" s="365"/>
      <c r="L294" s="365"/>
      <c r="M294" s="365"/>
      <c r="N294" s="365"/>
      <c r="O294" s="365"/>
      <c r="P294" s="365"/>
      <c r="Q294" s="305" t="s">
        <v>42</v>
      </c>
      <c r="R294" s="365"/>
      <c r="S294" s="365"/>
      <c r="T294" s="365"/>
      <c r="U294" s="365"/>
    </row>
    <row r="295" spans="1:21" ht="39.950000000000003" customHeight="1">
      <c r="A295" s="451"/>
      <c r="B295" s="441"/>
      <c r="C295" s="370"/>
      <c r="D295" s="368"/>
      <c r="E295" s="366"/>
      <c r="F295" s="366"/>
      <c r="G295" s="366"/>
      <c r="H295" s="366"/>
      <c r="I295" s="376"/>
      <c r="J295" s="366"/>
      <c r="K295" s="366"/>
      <c r="L295" s="366"/>
      <c r="M295" s="366"/>
      <c r="N295" s="366"/>
      <c r="O295" s="366"/>
      <c r="P295" s="366"/>
      <c r="Q295" s="305" t="s">
        <v>86</v>
      </c>
      <c r="R295" s="366"/>
      <c r="S295" s="366"/>
      <c r="T295" s="366"/>
      <c r="U295" s="366"/>
    </row>
    <row r="296" spans="1:21" ht="162">
      <c r="A296" s="451"/>
      <c r="B296" s="441"/>
      <c r="C296" s="370"/>
      <c r="D296" s="312" t="s">
        <v>275</v>
      </c>
      <c r="E296" s="305" t="s">
        <v>134</v>
      </c>
      <c r="F296" s="305">
        <v>1</v>
      </c>
      <c r="G296" s="305" t="s">
        <v>43</v>
      </c>
      <c r="H296" s="294" t="s">
        <v>44</v>
      </c>
      <c r="I296" s="310" t="s">
        <v>207</v>
      </c>
      <c r="J296" s="305" t="s">
        <v>254</v>
      </c>
      <c r="K296" s="305">
        <v>2</v>
      </c>
      <c r="L296" s="305">
        <v>2</v>
      </c>
      <c r="M296" s="305" t="s">
        <v>43</v>
      </c>
      <c r="N296" s="305" t="s">
        <v>47</v>
      </c>
      <c r="O296" s="305" t="s">
        <v>47</v>
      </c>
      <c r="P296" s="305" t="s">
        <v>47</v>
      </c>
      <c r="Q296" s="305" t="s">
        <v>79</v>
      </c>
      <c r="R296" s="305">
        <v>2</v>
      </c>
      <c r="S296" s="305" t="s">
        <v>47</v>
      </c>
      <c r="T296" s="305">
        <v>0</v>
      </c>
      <c r="U296" s="305" t="s">
        <v>292</v>
      </c>
    </row>
    <row r="297" spans="1:21" ht="153.75" customHeight="1">
      <c r="A297" s="451"/>
      <c r="B297" s="441"/>
      <c r="C297" s="370"/>
      <c r="D297" s="367" t="s">
        <v>176</v>
      </c>
      <c r="E297" s="364" t="s">
        <v>138</v>
      </c>
      <c r="F297" s="364">
        <v>1</v>
      </c>
      <c r="G297" s="364" t="s">
        <v>43</v>
      </c>
      <c r="H297" s="364" t="s">
        <v>44</v>
      </c>
      <c r="I297" s="374" t="s">
        <v>207</v>
      </c>
      <c r="J297" s="492" t="s">
        <v>254</v>
      </c>
      <c r="K297" s="364" t="s">
        <v>43</v>
      </c>
      <c r="L297" s="364">
        <v>3</v>
      </c>
      <c r="M297" s="364" t="s">
        <v>43</v>
      </c>
      <c r="N297" s="364" t="s">
        <v>47</v>
      </c>
      <c r="O297" s="364" t="s">
        <v>47</v>
      </c>
      <c r="P297" s="364" t="s">
        <v>47</v>
      </c>
      <c r="Q297" s="305" t="s">
        <v>79</v>
      </c>
      <c r="R297" s="364" t="s">
        <v>43</v>
      </c>
      <c r="S297" s="364" t="s">
        <v>47</v>
      </c>
      <c r="T297" s="364">
        <v>0</v>
      </c>
      <c r="U297" s="305" t="s">
        <v>296</v>
      </c>
    </row>
    <row r="298" spans="1:21" ht="40.15" customHeight="1">
      <c r="A298" s="451"/>
      <c r="B298" s="441"/>
      <c r="C298" s="370"/>
      <c r="D298" s="369"/>
      <c r="E298" s="365"/>
      <c r="F298" s="365"/>
      <c r="G298" s="365"/>
      <c r="H298" s="365"/>
      <c r="I298" s="375"/>
      <c r="J298" s="493"/>
      <c r="K298" s="365"/>
      <c r="L298" s="365"/>
      <c r="M298" s="365"/>
      <c r="N298" s="365"/>
      <c r="O298" s="365"/>
      <c r="P298" s="365"/>
      <c r="Q298" s="305" t="s">
        <v>39</v>
      </c>
      <c r="R298" s="365"/>
      <c r="S298" s="365"/>
      <c r="T298" s="365"/>
      <c r="U298" s="305"/>
    </row>
    <row r="299" spans="1:21" ht="40.15" customHeight="1">
      <c r="A299" s="451"/>
      <c r="B299" s="441"/>
      <c r="C299" s="370"/>
      <c r="D299" s="368"/>
      <c r="E299" s="366"/>
      <c r="F299" s="366"/>
      <c r="G299" s="366"/>
      <c r="H299" s="366"/>
      <c r="I299" s="376"/>
      <c r="J299" s="494"/>
      <c r="K299" s="366"/>
      <c r="L299" s="366"/>
      <c r="M299" s="366"/>
      <c r="N299" s="366"/>
      <c r="O299" s="366"/>
      <c r="P299" s="366"/>
      <c r="Q299" s="305" t="s">
        <v>42</v>
      </c>
      <c r="R299" s="366"/>
      <c r="S299" s="366"/>
      <c r="T299" s="366"/>
      <c r="U299" s="305"/>
    </row>
    <row r="300" spans="1:21" ht="40.15" customHeight="1">
      <c r="A300" s="451"/>
      <c r="B300" s="441"/>
      <c r="C300" s="370"/>
      <c r="D300" s="312" t="s">
        <v>105</v>
      </c>
      <c r="E300" s="305" t="s">
        <v>134</v>
      </c>
      <c r="F300" s="305">
        <v>1</v>
      </c>
      <c r="G300" s="305"/>
      <c r="H300" s="305" t="s">
        <v>325</v>
      </c>
      <c r="I300" s="310" t="s">
        <v>207</v>
      </c>
      <c r="J300" s="2" t="s">
        <v>326</v>
      </c>
      <c r="K300" s="305">
        <v>10</v>
      </c>
      <c r="L300" s="305">
        <v>2</v>
      </c>
      <c r="M300" s="305">
        <v>0</v>
      </c>
      <c r="N300" s="305" t="s">
        <v>47</v>
      </c>
      <c r="O300" s="305">
        <v>0</v>
      </c>
      <c r="P300" s="305">
        <v>0</v>
      </c>
      <c r="Q300" s="305" t="s">
        <v>42</v>
      </c>
      <c r="R300" s="305">
        <v>2</v>
      </c>
      <c r="S300" s="305" t="s">
        <v>47</v>
      </c>
      <c r="T300" s="305">
        <v>0</v>
      </c>
      <c r="U300" s="305" t="s">
        <v>327</v>
      </c>
    </row>
    <row r="301" spans="1:21" ht="61.9" customHeight="1">
      <c r="A301" s="451"/>
      <c r="B301" s="441"/>
      <c r="C301" s="370"/>
      <c r="D301" s="367" t="s">
        <v>106</v>
      </c>
      <c r="E301" s="168" t="s">
        <v>138</v>
      </c>
      <c r="F301" s="364">
        <v>4</v>
      </c>
      <c r="G301" s="364"/>
      <c r="H301" s="364" t="s">
        <v>44</v>
      </c>
      <c r="I301" s="374" t="s">
        <v>340</v>
      </c>
      <c r="J301" s="364" t="s">
        <v>249</v>
      </c>
      <c r="K301" s="305">
        <v>18</v>
      </c>
      <c r="L301" s="305">
        <v>12</v>
      </c>
      <c r="M301" s="364">
        <v>0</v>
      </c>
      <c r="N301" s="364" t="s">
        <v>47</v>
      </c>
      <c r="O301" s="364">
        <v>0</v>
      </c>
      <c r="P301" s="364">
        <v>0</v>
      </c>
      <c r="Q301" s="364" t="s">
        <v>39</v>
      </c>
      <c r="R301" s="305">
        <v>12</v>
      </c>
      <c r="S301" s="364"/>
      <c r="T301" s="364"/>
      <c r="U301" s="305" t="s">
        <v>341</v>
      </c>
    </row>
    <row r="302" spans="1:21" ht="54.6" customHeight="1">
      <c r="A302" s="451"/>
      <c r="B302" s="441"/>
      <c r="C302" s="370"/>
      <c r="D302" s="368"/>
      <c r="E302" s="168" t="s">
        <v>138</v>
      </c>
      <c r="F302" s="366"/>
      <c r="G302" s="366"/>
      <c r="H302" s="366"/>
      <c r="I302" s="376"/>
      <c r="J302" s="366"/>
      <c r="K302" s="305">
        <v>8</v>
      </c>
      <c r="L302" s="305">
        <v>2</v>
      </c>
      <c r="M302" s="366"/>
      <c r="N302" s="366"/>
      <c r="O302" s="366"/>
      <c r="P302" s="366"/>
      <c r="Q302" s="366"/>
      <c r="R302" s="305">
        <v>2</v>
      </c>
      <c r="S302" s="366"/>
      <c r="T302" s="366"/>
      <c r="U302" s="305" t="s">
        <v>342</v>
      </c>
    </row>
    <row r="303" spans="1:21" ht="54.6" customHeight="1">
      <c r="A303" s="451"/>
      <c r="B303" s="441"/>
      <c r="C303" s="370"/>
      <c r="D303" s="367" t="s">
        <v>107</v>
      </c>
      <c r="E303" s="364" t="s">
        <v>130</v>
      </c>
      <c r="F303" s="364">
        <v>3</v>
      </c>
      <c r="G303" s="364" t="s">
        <v>47</v>
      </c>
      <c r="H303" s="364" t="s">
        <v>40</v>
      </c>
      <c r="I303" s="374" t="s">
        <v>1025</v>
      </c>
      <c r="J303" s="364" t="s">
        <v>249</v>
      </c>
      <c r="K303" s="364">
        <v>3</v>
      </c>
      <c r="L303" s="364">
        <v>1</v>
      </c>
      <c r="M303" s="364" t="s">
        <v>43</v>
      </c>
      <c r="N303" s="364" t="s">
        <v>47</v>
      </c>
      <c r="O303" s="364">
        <v>0</v>
      </c>
      <c r="P303" s="364">
        <v>0</v>
      </c>
      <c r="Q303" s="305" t="s">
        <v>100</v>
      </c>
      <c r="R303" s="223">
        <v>1</v>
      </c>
      <c r="S303" s="364" t="s">
        <v>47</v>
      </c>
      <c r="T303" s="364">
        <v>0</v>
      </c>
      <c r="U303" s="305" t="s">
        <v>468</v>
      </c>
    </row>
    <row r="304" spans="1:21" ht="54.6" customHeight="1">
      <c r="A304" s="451"/>
      <c r="B304" s="441"/>
      <c r="C304" s="370"/>
      <c r="D304" s="369"/>
      <c r="E304" s="365"/>
      <c r="F304" s="365"/>
      <c r="G304" s="365"/>
      <c r="H304" s="365"/>
      <c r="I304" s="375"/>
      <c r="J304" s="365"/>
      <c r="K304" s="365"/>
      <c r="L304" s="365"/>
      <c r="M304" s="365"/>
      <c r="N304" s="365"/>
      <c r="O304" s="365"/>
      <c r="P304" s="365"/>
      <c r="Q304" s="305" t="s">
        <v>83</v>
      </c>
      <c r="R304" s="305">
        <v>1</v>
      </c>
      <c r="S304" s="365"/>
      <c r="T304" s="365"/>
      <c r="U304" s="305"/>
    </row>
    <row r="305" spans="1:21" ht="54.6" customHeight="1">
      <c r="A305" s="451"/>
      <c r="B305" s="441"/>
      <c r="C305" s="370"/>
      <c r="D305" s="369"/>
      <c r="E305" s="366"/>
      <c r="F305" s="366"/>
      <c r="G305" s="365"/>
      <c r="H305" s="365"/>
      <c r="I305" s="376"/>
      <c r="J305" s="365"/>
      <c r="K305" s="366"/>
      <c r="L305" s="366"/>
      <c r="M305" s="365"/>
      <c r="N305" s="365"/>
      <c r="O305" s="365"/>
      <c r="P305" s="365"/>
      <c r="Q305" s="305" t="s">
        <v>39</v>
      </c>
      <c r="R305" s="305">
        <v>1</v>
      </c>
      <c r="S305" s="365"/>
      <c r="T305" s="365"/>
      <c r="U305" s="305"/>
    </row>
    <row r="306" spans="1:21" ht="54.6" customHeight="1">
      <c r="A306" s="451"/>
      <c r="B306" s="441"/>
      <c r="C306" s="370"/>
      <c r="D306" s="369"/>
      <c r="E306" s="364" t="s">
        <v>131</v>
      </c>
      <c r="F306" s="364">
        <v>1</v>
      </c>
      <c r="G306" s="365"/>
      <c r="H306" s="365"/>
      <c r="I306" s="374" t="s">
        <v>1025</v>
      </c>
      <c r="J306" s="365"/>
      <c r="K306" s="364">
        <v>1</v>
      </c>
      <c r="L306" s="364">
        <v>1</v>
      </c>
      <c r="M306" s="365"/>
      <c r="N306" s="365"/>
      <c r="O306" s="365"/>
      <c r="P306" s="365"/>
      <c r="Q306" s="305" t="s">
        <v>100</v>
      </c>
      <c r="R306" s="223">
        <v>1</v>
      </c>
      <c r="S306" s="365"/>
      <c r="T306" s="365"/>
      <c r="U306" s="305" t="s">
        <v>468</v>
      </c>
    </row>
    <row r="307" spans="1:21" ht="54.6" customHeight="1">
      <c r="A307" s="451"/>
      <c r="B307" s="441"/>
      <c r="C307" s="370"/>
      <c r="D307" s="369"/>
      <c r="E307" s="365"/>
      <c r="F307" s="365"/>
      <c r="G307" s="365"/>
      <c r="H307" s="365"/>
      <c r="I307" s="375"/>
      <c r="J307" s="365"/>
      <c r="K307" s="365"/>
      <c r="L307" s="365"/>
      <c r="M307" s="365"/>
      <c r="N307" s="365"/>
      <c r="O307" s="365"/>
      <c r="P307" s="365"/>
      <c r="Q307" s="305" t="s">
        <v>83</v>
      </c>
      <c r="R307" s="305">
        <v>1</v>
      </c>
      <c r="S307" s="365"/>
      <c r="T307" s="365"/>
      <c r="U307" s="305"/>
    </row>
    <row r="308" spans="1:21" ht="54.6" customHeight="1">
      <c r="A308" s="451"/>
      <c r="B308" s="441"/>
      <c r="C308" s="370"/>
      <c r="D308" s="368"/>
      <c r="E308" s="366"/>
      <c r="F308" s="366"/>
      <c r="G308" s="366"/>
      <c r="H308" s="366"/>
      <c r="I308" s="376"/>
      <c r="J308" s="366"/>
      <c r="K308" s="366"/>
      <c r="L308" s="366"/>
      <c r="M308" s="366"/>
      <c r="N308" s="366"/>
      <c r="O308" s="366"/>
      <c r="P308" s="366"/>
      <c r="Q308" s="305" t="s">
        <v>39</v>
      </c>
      <c r="R308" s="305">
        <v>1</v>
      </c>
      <c r="S308" s="366"/>
      <c r="T308" s="366"/>
      <c r="U308" s="305"/>
    </row>
    <row r="309" spans="1:21" ht="72">
      <c r="A309" s="451"/>
      <c r="B309" s="441"/>
      <c r="C309" s="370"/>
      <c r="D309" s="301" t="s">
        <v>108</v>
      </c>
      <c r="E309" s="294" t="s">
        <v>136</v>
      </c>
      <c r="F309" s="294">
        <v>2</v>
      </c>
      <c r="G309" s="294" t="s">
        <v>43</v>
      </c>
      <c r="H309" s="294" t="s">
        <v>44</v>
      </c>
      <c r="I309" s="303" t="s">
        <v>207</v>
      </c>
      <c r="J309" s="294" t="s">
        <v>345</v>
      </c>
      <c r="K309" s="294">
        <v>2</v>
      </c>
      <c r="L309" s="305" t="s">
        <v>47</v>
      </c>
      <c r="M309" s="305" t="s">
        <v>47</v>
      </c>
      <c r="N309" s="305" t="s">
        <v>47</v>
      </c>
      <c r="O309" s="305">
        <v>0</v>
      </c>
      <c r="P309" s="305">
        <v>0</v>
      </c>
      <c r="Q309" s="305" t="s">
        <v>47</v>
      </c>
      <c r="R309" s="305">
        <v>0</v>
      </c>
      <c r="S309" s="305" t="s">
        <v>47</v>
      </c>
      <c r="T309" s="305">
        <v>0</v>
      </c>
      <c r="U309" s="294"/>
    </row>
    <row r="310" spans="1:21" ht="40.15" customHeight="1">
      <c r="A310" s="451"/>
      <c r="B310" s="441"/>
      <c r="C310" s="370"/>
      <c r="D310" s="367" t="s">
        <v>109</v>
      </c>
      <c r="E310" s="364" t="s">
        <v>127</v>
      </c>
      <c r="F310" s="364">
        <v>10</v>
      </c>
      <c r="G310" s="364" t="s">
        <v>43</v>
      </c>
      <c r="H310" s="364" t="s">
        <v>40</v>
      </c>
      <c r="I310" s="374" t="s">
        <v>239</v>
      </c>
      <c r="J310" s="364" t="s">
        <v>254</v>
      </c>
      <c r="K310" s="364">
        <v>40</v>
      </c>
      <c r="L310" s="364">
        <v>10</v>
      </c>
      <c r="M310" s="364" t="s">
        <v>43</v>
      </c>
      <c r="N310" s="364" t="s">
        <v>47</v>
      </c>
      <c r="O310" s="364">
        <v>0</v>
      </c>
      <c r="P310" s="364">
        <v>0</v>
      </c>
      <c r="Q310" s="305" t="s">
        <v>83</v>
      </c>
      <c r="R310" s="305">
        <v>10</v>
      </c>
      <c r="S310" s="364" t="s">
        <v>47</v>
      </c>
      <c r="T310" s="364">
        <v>0</v>
      </c>
      <c r="U310" s="305"/>
    </row>
    <row r="311" spans="1:21" ht="40.15" customHeight="1">
      <c r="A311" s="451"/>
      <c r="B311" s="441"/>
      <c r="C311" s="370"/>
      <c r="D311" s="369"/>
      <c r="E311" s="366"/>
      <c r="F311" s="366"/>
      <c r="G311" s="365"/>
      <c r="H311" s="365"/>
      <c r="I311" s="375"/>
      <c r="J311" s="365"/>
      <c r="K311" s="365"/>
      <c r="L311" s="365"/>
      <c r="M311" s="365"/>
      <c r="N311" s="365"/>
      <c r="O311" s="365"/>
      <c r="P311" s="365"/>
      <c r="Q311" s="305" t="s">
        <v>42</v>
      </c>
      <c r="R311" s="305" t="s">
        <v>43</v>
      </c>
      <c r="S311" s="365"/>
      <c r="T311" s="365"/>
      <c r="U311" s="305" t="s">
        <v>353</v>
      </c>
    </row>
    <row r="312" spans="1:21" ht="40.15" customHeight="1">
      <c r="A312" s="451"/>
      <c r="B312" s="441"/>
      <c r="C312" s="370"/>
      <c r="D312" s="369"/>
      <c r="E312" s="364" t="s">
        <v>130</v>
      </c>
      <c r="F312" s="364">
        <v>4</v>
      </c>
      <c r="G312" s="365"/>
      <c r="H312" s="365"/>
      <c r="I312" s="375"/>
      <c r="J312" s="365"/>
      <c r="K312" s="365"/>
      <c r="L312" s="365"/>
      <c r="M312" s="365"/>
      <c r="N312" s="365"/>
      <c r="O312" s="365"/>
      <c r="P312" s="365"/>
      <c r="Q312" s="305" t="s">
        <v>83</v>
      </c>
      <c r="R312" s="305" t="s">
        <v>43</v>
      </c>
      <c r="S312" s="365"/>
      <c r="T312" s="365"/>
      <c r="U312" s="305"/>
    </row>
    <row r="313" spans="1:21" ht="40.15" customHeight="1">
      <c r="A313" s="451"/>
      <c r="B313" s="441"/>
      <c r="C313" s="370"/>
      <c r="D313" s="369"/>
      <c r="E313" s="366"/>
      <c r="F313" s="366"/>
      <c r="G313" s="365"/>
      <c r="H313" s="365"/>
      <c r="I313" s="375"/>
      <c r="J313" s="365"/>
      <c r="K313" s="365"/>
      <c r="L313" s="365"/>
      <c r="M313" s="365"/>
      <c r="N313" s="365"/>
      <c r="O313" s="365"/>
      <c r="P313" s="365"/>
      <c r="Q313" s="305" t="s">
        <v>42</v>
      </c>
      <c r="R313" s="305" t="s">
        <v>43</v>
      </c>
      <c r="S313" s="365"/>
      <c r="T313" s="365"/>
      <c r="U313" s="305" t="s">
        <v>353</v>
      </c>
    </row>
    <row r="314" spans="1:21" ht="40.15" customHeight="1">
      <c r="A314" s="451"/>
      <c r="B314" s="441"/>
      <c r="C314" s="370"/>
      <c r="D314" s="369"/>
      <c r="E314" s="364" t="s">
        <v>131</v>
      </c>
      <c r="F314" s="364">
        <v>4</v>
      </c>
      <c r="G314" s="365"/>
      <c r="H314" s="365"/>
      <c r="I314" s="375"/>
      <c r="J314" s="365"/>
      <c r="K314" s="365"/>
      <c r="L314" s="365"/>
      <c r="M314" s="365"/>
      <c r="N314" s="365"/>
      <c r="O314" s="365"/>
      <c r="P314" s="365"/>
      <c r="Q314" s="305" t="s">
        <v>83</v>
      </c>
      <c r="R314" s="305" t="s">
        <v>43</v>
      </c>
      <c r="S314" s="365"/>
      <c r="T314" s="365"/>
      <c r="U314" s="305"/>
    </row>
    <row r="315" spans="1:21" ht="40.15" customHeight="1">
      <c r="A315" s="451"/>
      <c r="B315" s="441"/>
      <c r="C315" s="370"/>
      <c r="D315" s="368"/>
      <c r="E315" s="366"/>
      <c r="F315" s="366"/>
      <c r="G315" s="366"/>
      <c r="H315" s="366"/>
      <c r="I315" s="376"/>
      <c r="J315" s="366"/>
      <c r="K315" s="366"/>
      <c r="L315" s="366"/>
      <c r="M315" s="366"/>
      <c r="N315" s="366"/>
      <c r="O315" s="366"/>
      <c r="P315" s="366"/>
      <c r="Q315" s="305" t="s">
        <v>42</v>
      </c>
      <c r="R315" s="305" t="s">
        <v>43</v>
      </c>
      <c r="S315" s="366"/>
      <c r="T315" s="366"/>
      <c r="U315" s="305" t="s">
        <v>353</v>
      </c>
    </row>
    <row r="316" spans="1:21" ht="40.15" customHeight="1">
      <c r="A316" s="451"/>
      <c r="B316" s="441"/>
      <c r="C316" s="370"/>
      <c r="D316" s="312" t="s">
        <v>112</v>
      </c>
      <c r="E316" s="305" t="s">
        <v>127</v>
      </c>
      <c r="F316" s="305">
        <v>6</v>
      </c>
      <c r="G316" s="305" t="s">
        <v>43</v>
      </c>
      <c r="H316" s="294" t="s">
        <v>40</v>
      </c>
      <c r="I316" s="310" t="s">
        <v>239</v>
      </c>
      <c r="J316" s="305" t="s">
        <v>249</v>
      </c>
      <c r="K316" s="305">
        <v>6</v>
      </c>
      <c r="L316" s="305">
        <v>12</v>
      </c>
      <c r="M316" s="305" t="s">
        <v>43</v>
      </c>
      <c r="N316" s="305" t="s">
        <v>47</v>
      </c>
      <c r="O316" s="305">
        <v>0</v>
      </c>
      <c r="P316" s="305">
        <v>0</v>
      </c>
      <c r="Q316" s="305" t="s">
        <v>39</v>
      </c>
      <c r="R316" s="305">
        <v>12</v>
      </c>
      <c r="S316" s="305" t="s">
        <v>47</v>
      </c>
      <c r="T316" s="305">
        <v>0</v>
      </c>
      <c r="U316" s="305"/>
    </row>
    <row r="317" spans="1:21" ht="45" customHeight="1">
      <c r="A317" s="451"/>
      <c r="B317" s="441"/>
      <c r="C317" s="370"/>
      <c r="D317" s="367" t="s">
        <v>113</v>
      </c>
      <c r="E317" s="305" t="s">
        <v>127</v>
      </c>
      <c r="F317" s="305">
        <v>30</v>
      </c>
      <c r="G317" s="364" t="s">
        <v>43</v>
      </c>
      <c r="H317" s="364" t="s">
        <v>40</v>
      </c>
      <c r="I317" s="374" t="s">
        <v>399</v>
      </c>
      <c r="J317" s="364" t="s">
        <v>400</v>
      </c>
      <c r="K317" s="305">
        <v>50</v>
      </c>
      <c r="L317" s="305">
        <v>8</v>
      </c>
      <c r="M317" s="364" t="s">
        <v>43</v>
      </c>
      <c r="N317" s="364" t="s">
        <v>47</v>
      </c>
      <c r="O317" s="364">
        <v>0</v>
      </c>
      <c r="P317" s="364">
        <v>0</v>
      </c>
      <c r="Q317" s="305" t="s">
        <v>86</v>
      </c>
      <c r="R317" s="305">
        <v>8</v>
      </c>
      <c r="S317" s="364" t="s">
        <v>47</v>
      </c>
      <c r="T317" s="364">
        <v>0</v>
      </c>
      <c r="U317" s="305"/>
    </row>
    <row r="318" spans="1:21" ht="45" customHeight="1">
      <c r="A318" s="451"/>
      <c r="B318" s="441"/>
      <c r="C318" s="370"/>
      <c r="D318" s="369"/>
      <c r="E318" s="305" t="s">
        <v>131</v>
      </c>
      <c r="F318" s="305">
        <v>5</v>
      </c>
      <c r="G318" s="365"/>
      <c r="H318" s="365"/>
      <c r="I318" s="375"/>
      <c r="J318" s="365"/>
      <c r="K318" s="305">
        <v>20</v>
      </c>
      <c r="L318" s="364">
        <v>1</v>
      </c>
      <c r="M318" s="365"/>
      <c r="N318" s="365"/>
      <c r="O318" s="365"/>
      <c r="P318" s="365"/>
      <c r="Q318" s="364" t="s">
        <v>86</v>
      </c>
      <c r="R318" s="364">
        <v>1</v>
      </c>
      <c r="S318" s="365"/>
      <c r="T318" s="365"/>
      <c r="U318" s="305"/>
    </row>
    <row r="319" spans="1:21" ht="45" customHeight="1">
      <c r="A319" s="451"/>
      <c r="B319" s="441"/>
      <c r="C319" s="370"/>
      <c r="D319" s="368"/>
      <c r="E319" s="305" t="s">
        <v>138</v>
      </c>
      <c r="F319" s="305">
        <v>2</v>
      </c>
      <c r="G319" s="366"/>
      <c r="H319" s="366"/>
      <c r="I319" s="376"/>
      <c r="J319" s="366"/>
      <c r="K319" s="294">
        <v>4</v>
      </c>
      <c r="L319" s="366"/>
      <c r="M319" s="366"/>
      <c r="N319" s="366"/>
      <c r="O319" s="366"/>
      <c r="P319" s="366"/>
      <c r="Q319" s="366"/>
      <c r="R319" s="366"/>
      <c r="S319" s="366"/>
      <c r="T319" s="366"/>
      <c r="U319" s="167" t="s">
        <v>1026</v>
      </c>
    </row>
    <row r="320" spans="1:21" ht="44.45" customHeight="1">
      <c r="A320" s="451"/>
      <c r="B320" s="441"/>
      <c r="C320" s="370"/>
      <c r="D320" s="312" t="s">
        <v>114</v>
      </c>
      <c r="E320" s="305" t="s">
        <v>131</v>
      </c>
      <c r="F320" s="305">
        <v>2</v>
      </c>
      <c r="G320" s="305" t="s">
        <v>43</v>
      </c>
      <c r="H320" s="294" t="s">
        <v>40</v>
      </c>
      <c r="I320" s="310" t="s">
        <v>1027</v>
      </c>
      <c r="J320" s="305" t="s">
        <v>416</v>
      </c>
      <c r="K320" s="294">
        <v>8</v>
      </c>
      <c r="L320" s="294">
        <v>4</v>
      </c>
      <c r="M320" s="305" t="s">
        <v>47</v>
      </c>
      <c r="N320" s="305" t="s">
        <v>47</v>
      </c>
      <c r="O320" s="305">
        <v>0</v>
      </c>
      <c r="P320" s="305">
        <v>0</v>
      </c>
      <c r="Q320" s="305" t="s">
        <v>42</v>
      </c>
      <c r="R320" s="305">
        <v>4</v>
      </c>
      <c r="S320" s="305" t="s">
        <v>47</v>
      </c>
      <c r="T320" s="305">
        <v>0</v>
      </c>
      <c r="U320" s="310"/>
    </row>
    <row r="321" spans="1:21" ht="40.15" customHeight="1">
      <c r="A321" s="451"/>
      <c r="B321" s="441"/>
      <c r="C321" s="370"/>
      <c r="D321" s="367" t="s">
        <v>115</v>
      </c>
      <c r="E321" s="305" t="s">
        <v>130</v>
      </c>
      <c r="F321" s="305">
        <v>2</v>
      </c>
      <c r="G321" s="364" t="s">
        <v>43</v>
      </c>
      <c r="H321" s="364" t="s">
        <v>40</v>
      </c>
      <c r="I321" s="374" t="s">
        <v>207</v>
      </c>
      <c r="J321" s="364" t="s">
        <v>254</v>
      </c>
      <c r="K321" s="305">
        <v>2</v>
      </c>
      <c r="L321" s="364" t="s">
        <v>47</v>
      </c>
      <c r="M321" s="364" t="s">
        <v>47</v>
      </c>
      <c r="N321" s="364" t="s">
        <v>47</v>
      </c>
      <c r="O321" s="364">
        <v>0</v>
      </c>
      <c r="P321" s="364">
        <v>0</v>
      </c>
      <c r="Q321" s="364" t="s">
        <v>47</v>
      </c>
      <c r="R321" s="364">
        <v>0</v>
      </c>
      <c r="S321" s="364" t="s">
        <v>47</v>
      </c>
      <c r="T321" s="364">
        <v>0</v>
      </c>
      <c r="U321" s="305"/>
    </row>
    <row r="322" spans="1:21" ht="40.15" customHeight="1">
      <c r="A322" s="451"/>
      <c r="B322" s="441"/>
      <c r="C322" s="370"/>
      <c r="D322" s="368"/>
      <c r="E322" s="305" t="s">
        <v>120</v>
      </c>
      <c r="F322" s="305">
        <v>1</v>
      </c>
      <c r="G322" s="366"/>
      <c r="H322" s="366"/>
      <c r="I322" s="376"/>
      <c r="J322" s="366"/>
      <c r="K322" s="305">
        <v>1</v>
      </c>
      <c r="L322" s="366"/>
      <c r="M322" s="366"/>
      <c r="N322" s="366"/>
      <c r="O322" s="366"/>
      <c r="P322" s="366"/>
      <c r="Q322" s="366"/>
      <c r="R322" s="366"/>
      <c r="S322" s="366"/>
      <c r="T322" s="366"/>
      <c r="U322" s="305"/>
    </row>
    <row r="323" spans="1:21" ht="40.15" customHeight="1">
      <c r="A323" s="451"/>
      <c r="B323" s="441"/>
      <c r="C323" s="370"/>
      <c r="D323" s="312" t="s">
        <v>363</v>
      </c>
      <c r="E323" s="305" t="s">
        <v>120</v>
      </c>
      <c r="F323" s="305">
        <v>5</v>
      </c>
      <c r="G323" s="305" t="s">
        <v>43</v>
      </c>
      <c r="H323" s="294" t="s">
        <v>40</v>
      </c>
      <c r="I323" s="310" t="s">
        <v>207</v>
      </c>
      <c r="J323" s="305" t="s">
        <v>373</v>
      </c>
      <c r="K323" s="305">
        <v>5</v>
      </c>
      <c r="L323" s="305" t="s">
        <v>47</v>
      </c>
      <c r="M323" s="305" t="s">
        <v>47</v>
      </c>
      <c r="N323" s="305" t="s">
        <v>47</v>
      </c>
      <c r="O323" s="305">
        <v>0</v>
      </c>
      <c r="P323" s="305">
        <v>0</v>
      </c>
      <c r="Q323" s="305" t="s">
        <v>47</v>
      </c>
      <c r="R323" s="305">
        <v>0</v>
      </c>
      <c r="S323" s="305" t="s">
        <v>47</v>
      </c>
      <c r="T323" s="305">
        <v>0</v>
      </c>
      <c r="U323" s="305"/>
    </row>
    <row r="324" spans="1:21" ht="40.15" customHeight="1">
      <c r="A324" s="451"/>
      <c r="B324" s="442"/>
      <c r="C324" s="370"/>
      <c r="D324" s="4" t="s">
        <v>1000</v>
      </c>
      <c r="E324" s="4"/>
      <c r="F324" s="4">
        <f>SUM(F277:F323)</f>
        <v>227</v>
      </c>
      <c r="G324" s="4"/>
      <c r="H324" s="4"/>
      <c r="I324" s="4"/>
      <c r="J324" s="4"/>
      <c r="K324" s="4">
        <f>SUM(K277:K323)</f>
        <v>425</v>
      </c>
      <c r="L324" s="4">
        <f>SUM(L277:L323)</f>
        <v>393</v>
      </c>
      <c r="M324" s="4">
        <f>SUM(M277:M323)</f>
        <v>50</v>
      </c>
      <c r="N324" s="4"/>
      <c r="O324" s="4">
        <f>SUM(O277:O323)</f>
        <v>0</v>
      </c>
      <c r="P324" s="4">
        <f>SUM(P277:P323)</f>
        <v>0</v>
      </c>
      <c r="Q324" s="4"/>
      <c r="R324" s="4">
        <f>SUM(R277:R323)</f>
        <v>394</v>
      </c>
      <c r="S324" s="4"/>
      <c r="T324" s="4">
        <f>SUM(T277:T323)</f>
        <v>0</v>
      </c>
      <c r="U324" s="4"/>
    </row>
    <row r="325" spans="1:21" ht="40.15" customHeight="1">
      <c r="A325" s="451"/>
      <c r="B325" s="307"/>
      <c r="C325" s="364" t="s">
        <v>159</v>
      </c>
      <c r="D325" s="367" t="s">
        <v>104</v>
      </c>
      <c r="E325" s="364" t="s">
        <v>127</v>
      </c>
      <c r="F325" s="364">
        <v>20</v>
      </c>
      <c r="G325" s="364" t="s">
        <v>43</v>
      </c>
      <c r="H325" s="364" t="s">
        <v>40</v>
      </c>
      <c r="I325" s="374" t="s">
        <v>1028</v>
      </c>
      <c r="J325" s="540" t="s">
        <v>254</v>
      </c>
      <c r="K325" s="364">
        <v>20</v>
      </c>
      <c r="L325" s="364">
        <v>5</v>
      </c>
      <c r="M325" s="364" t="s">
        <v>43</v>
      </c>
      <c r="N325" s="364" t="s">
        <v>47</v>
      </c>
      <c r="O325" s="364">
        <v>0</v>
      </c>
      <c r="P325" s="364">
        <v>0</v>
      </c>
      <c r="Q325" s="305" t="s">
        <v>42</v>
      </c>
      <c r="R325" s="364">
        <v>5</v>
      </c>
      <c r="S325" s="364" t="s">
        <v>47</v>
      </c>
      <c r="T325" s="364">
        <v>0</v>
      </c>
      <c r="U325" s="305"/>
    </row>
    <row r="326" spans="1:21" ht="40.15" customHeight="1">
      <c r="A326" s="451"/>
      <c r="B326" s="307"/>
      <c r="C326" s="365"/>
      <c r="D326" s="369"/>
      <c r="E326" s="366"/>
      <c r="F326" s="366"/>
      <c r="G326" s="365"/>
      <c r="H326" s="365"/>
      <c r="I326" s="376"/>
      <c r="J326" s="542"/>
      <c r="K326" s="366"/>
      <c r="L326" s="366"/>
      <c r="M326" s="365"/>
      <c r="N326" s="365"/>
      <c r="O326" s="365"/>
      <c r="P326" s="365"/>
      <c r="Q326" s="305" t="s">
        <v>87</v>
      </c>
      <c r="R326" s="366"/>
      <c r="S326" s="365"/>
      <c r="T326" s="365"/>
      <c r="U326" s="305"/>
    </row>
    <row r="327" spans="1:21" ht="40.15" customHeight="1">
      <c r="A327" s="451"/>
      <c r="B327" s="307"/>
      <c r="C327" s="365"/>
      <c r="D327" s="369"/>
      <c r="E327" s="305" t="s">
        <v>130</v>
      </c>
      <c r="F327" s="305">
        <v>10</v>
      </c>
      <c r="G327" s="365"/>
      <c r="H327" s="365"/>
      <c r="I327" s="302" t="s">
        <v>1028</v>
      </c>
      <c r="J327" s="540" t="s">
        <v>254</v>
      </c>
      <c r="K327" s="305">
        <v>10</v>
      </c>
      <c r="L327" s="364">
        <v>0</v>
      </c>
      <c r="M327" s="370" t="s">
        <v>47</v>
      </c>
      <c r="N327" s="365"/>
      <c r="O327" s="365"/>
      <c r="P327" s="365"/>
      <c r="Q327" s="364" t="s">
        <v>47</v>
      </c>
      <c r="R327" s="364">
        <v>0</v>
      </c>
      <c r="S327" s="365"/>
      <c r="T327" s="365"/>
      <c r="U327" s="305"/>
    </row>
    <row r="328" spans="1:21" ht="40.15" customHeight="1">
      <c r="A328" s="451"/>
      <c r="B328" s="307"/>
      <c r="C328" s="365"/>
      <c r="D328" s="369"/>
      <c r="E328" s="305" t="s">
        <v>131</v>
      </c>
      <c r="F328" s="305">
        <v>5</v>
      </c>
      <c r="G328" s="365"/>
      <c r="H328" s="365"/>
      <c r="I328" s="302" t="s">
        <v>1028</v>
      </c>
      <c r="J328" s="541"/>
      <c r="K328" s="305">
        <v>5</v>
      </c>
      <c r="L328" s="365"/>
      <c r="M328" s="370"/>
      <c r="N328" s="365"/>
      <c r="O328" s="365"/>
      <c r="P328" s="365"/>
      <c r="Q328" s="365"/>
      <c r="R328" s="365"/>
      <c r="S328" s="365"/>
      <c r="T328" s="365"/>
      <c r="U328" s="305"/>
    </row>
    <row r="329" spans="1:21" ht="40.15" customHeight="1" thickBot="1">
      <c r="A329" s="451"/>
      <c r="B329" s="307"/>
      <c r="C329" s="365"/>
      <c r="D329" s="369"/>
      <c r="E329" s="305" t="s">
        <v>120</v>
      </c>
      <c r="F329" s="305">
        <v>5</v>
      </c>
      <c r="G329" s="365"/>
      <c r="H329" s="510"/>
      <c r="I329" s="302" t="s">
        <v>1028</v>
      </c>
      <c r="J329" s="541"/>
      <c r="K329" s="305">
        <v>5</v>
      </c>
      <c r="L329" s="366"/>
      <c r="M329" s="370"/>
      <c r="N329" s="365"/>
      <c r="O329" s="365"/>
      <c r="P329" s="365"/>
      <c r="Q329" s="366"/>
      <c r="R329" s="366"/>
      <c r="S329" s="365"/>
      <c r="T329" s="365"/>
      <c r="U329" s="305"/>
    </row>
    <row r="330" spans="1:21" ht="63" customHeight="1">
      <c r="A330" s="451"/>
      <c r="B330" s="307"/>
      <c r="C330" s="365"/>
      <c r="D330" s="367" t="s">
        <v>176</v>
      </c>
      <c r="E330" s="364" t="s">
        <v>127</v>
      </c>
      <c r="F330" s="364">
        <v>7</v>
      </c>
      <c r="G330" s="364" t="s">
        <v>43</v>
      </c>
      <c r="H330" s="365" t="s">
        <v>40</v>
      </c>
      <c r="I330" s="374" t="s">
        <v>215</v>
      </c>
      <c r="J330" s="431" t="s">
        <v>308</v>
      </c>
      <c r="K330" s="364">
        <v>10</v>
      </c>
      <c r="L330" s="364" t="s">
        <v>43</v>
      </c>
      <c r="M330" s="364" t="s">
        <v>43</v>
      </c>
      <c r="N330" s="364" t="s">
        <v>47</v>
      </c>
      <c r="O330" s="364">
        <v>0</v>
      </c>
      <c r="P330" s="364">
        <v>0</v>
      </c>
      <c r="Q330" s="305" t="s">
        <v>39</v>
      </c>
      <c r="R330" s="364" t="s">
        <v>43</v>
      </c>
      <c r="S330" s="364" t="s">
        <v>47</v>
      </c>
      <c r="T330" s="364">
        <v>0</v>
      </c>
      <c r="U330" s="305"/>
    </row>
    <row r="331" spans="1:21" ht="40.15" customHeight="1">
      <c r="A331" s="451"/>
      <c r="B331" s="307"/>
      <c r="C331" s="365"/>
      <c r="D331" s="369"/>
      <c r="E331" s="366"/>
      <c r="F331" s="366"/>
      <c r="G331" s="365"/>
      <c r="H331" s="365"/>
      <c r="I331" s="375"/>
      <c r="J331" s="431"/>
      <c r="K331" s="365"/>
      <c r="L331" s="365"/>
      <c r="M331" s="365"/>
      <c r="N331" s="365"/>
      <c r="O331" s="365"/>
      <c r="P331" s="365"/>
      <c r="Q331" s="364" t="s">
        <v>42</v>
      </c>
      <c r="R331" s="365"/>
      <c r="S331" s="365"/>
      <c r="T331" s="365"/>
      <c r="U331" s="305"/>
    </row>
    <row r="332" spans="1:21" ht="40.15" customHeight="1">
      <c r="A332" s="451"/>
      <c r="B332" s="307"/>
      <c r="C332" s="365"/>
      <c r="D332" s="369"/>
      <c r="E332" s="305" t="s">
        <v>131</v>
      </c>
      <c r="F332" s="305">
        <v>3</v>
      </c>
      <c r="G332" s="366"/>
      <c r="H332" s="366"/>
      <c r="I332" s="376"/>
      <c r="J332" s="431"/>
      <c r="K332" s="366"/>
      <c r="L332" s="366"/>
      <c r="M332" s="366"/>
      <c r="N332" s="366"/>
      <c r="O332" s="366"/>
      <c r="P332" s="366"/>
      <c r="Q332" s="366"/>
      <c r="R332" s="366"/>
      <c r="S332" s="366"/>
      <c r="T332" s="366"/>
      <c r="U332" s="305"/>
    </row>
    <row r="333" spans="1:21" ht="40.15" customHeight="1">
      <c r="A333" s="451"/>
      <c r="B333" s="307"/>
      <c r="C333" s="365"/>
      <c r="D333" s="367" t="s">
        <v>105</v>
      </c>
      <c r="E333" s="364" t="s">
        <v>131</v>
      </c>
      <c r="F333" s="364">
        <v>2</v>
      </c>
      <c r="G333" s="364" t="s">
        <v>43</v>
      </c>
      <c r="H333" s="364" t="s">
        <v>40</v>
      </c>
      <c r="I333" s="374" t="s">
        <v>207</v>
      </c>
      <c r="J333" s="364" t="s">
        <v>322</v>
      </c>
      <c r="K333" s="364">
        <v>2</v>
      </c>
      <c r="L333" s="364">
        <v>1</v>
      </c>
      <c r="M333" s="364" t="s">
        <v>43</v>
      </c>
      <c r="N333" s="364" t="s">
        <v>47</v>
      </c>
      <c r="O333" s="364">
        <v>0</v>
      </c>
      <c r="P333" s="364">
        <v>0</v>
      </c>
      <c r="Q333" s="305" t="s">
        <v>87</v>
      </c>
      <c r="R333" s="305">
        <v>1</v>
      </c>
      <c r="S333" s="364" t="s">
        <v>47</v>
      </c>
      <c r="T333" s="364">
        <v>0</v>
      </c>
      <c r="U333" s="305"/>
    </row>
    <row r="334" spans="1:21" ht="40.15" customHeight="1">
      <c r="A334" s="451"/>
      <c r="B334" s="307"/>
      <c r="C334" s="365"/>
      <c r="D334" s="369"/>
      <c r="E334" s="366"/>
      <c r="F334" s="366"/>
      <c r="G334" s="365"/>
      <c r="H334" s="365"/>
      <c r="I334" s="376"/>
      <c r="J334" s="365"/>
      <c r="K334" s="366"/>
      <c r="L334" s="366"/>
      <c r="M334" s="366"/>
      <c r="N334" s="366"/>
      <c r="O334" s="366"/>
      <c r="P334" s="366"/>
      <c r="Q334" s="305" t="s">
        <v>42</v>
      </c>
      <c r="R334" s="305">
        <v>1</v>
      </c>
      <c r="S334" s="365"/>
      <c r="T334" s="365"/>
      <c r="U334" s="305"/>
    </row>
    <row r="335" spans="1:21" ht="40.15" customHeight="1">
      <c r="A335" s="451"/>
      <c r="B335" s="307"/>
      <c r="C335" s="365"/>
      <c r="D335" s="369"/>
      <c r="E335" s="364" t="s">
        <v>127</v>
      </c>
      <c r="F335" s="364">
        <v>2</v>
      </c>
      <c r="G335" s="365"/>
      <c r="H335" s="365"/>
      <c r="I335" s="374" t="s">
        <v>215</v>
      </c>
      <c r="J335" s="365"/>
      <c r="K335" s="364">
        <v>2</v>
      </c>
      <c r="L335" s="364">
        <v>1</v>
      </c>
      <c r="M335" s="364" t="s">
        <v>43</v>
      </c>
      <c r="N335" s="364" t="s">
        <v>47</v>
      </c>
      <c r="O335" s="364">
        <v>0</v>
      </c>
      <c r="P335" s="364">
        <v>0</v>
      </c>
      <c r="Q335" s="305" t="s">
        <v>87</v>
      </c>
      <c r="R335" s="305">
        <v>1</v>
      </c>
      <c r="S335" s="365"/>
      <c r="T335" s="365"/>
      <c r="U335" s="305"/>
    </row>
    <row r="336" spans="1:21" ht="40.15" customHeight="1">
      <c r="A336" s="451"/>
      <c r="B336" s="307"/>
      <c r="C336" s="365"/>
      <c r="D336" s="368"/>
      <c r="E336" s="366"/>
      <c r="F336" s="366"/>
      <c r="G336" s="366"/>
      <c r="H336" s="366"/>
      <c r="I336" s="376"/>
      <c r="J336" s="366"/>
      <c r="K336" s="366"/>
      <c r="L336" s="366"/>
      <c r="M336" s="366"/>
      <c r="N336" s="366"/>
      <c r="O336" s="366"/>
      <c r="P336" s="366"/>
      <c r="Q336" s="305" t="s">
        <v>42</v>
      </c>
      <c r="R336" s="305">
        <v>1</v>
      </c>
      <c r="S336" s="366"/>
      <c r="T336" s="366"/>
      <c r="U336" s="305"/>
    </row>
    <row r="337" spans="1:1025" ht="40.15" customHeight="1">
      <c r="A337" s="451"/>
      <c r="B337" s="307"/>
      <c r="C337" s="365"/>
      <c r="D337" s="367" t="s">
        <v>112</v>
      </c>
      <c r="E337" s="364" t="s">
        <v>127</v>
      </c>
      <c r="F337" s="305">
        <v>3</v>
      </c>
      <c r="G337" s="364" t="s">
        <v>43</v>
      </c>
      <c r="H337" s="364" t="s">
        <v>40</v>
      </c>
      <c r="I337" s="310" t="s">
        <v>232</v>
      </c>
      <c r="J337" s="364" t="s">
        <v>249</v>
      </c>
      <c r="K337" s="305">
        <v>3</v>
      </c>
      <c r="L337" s="364" t="s">
        <v>47</v>
      </c>
      <c r="M337" s="364" t="s">
        <v>47</v>
      </c>
      <c r="N337" s="364" t="s">
        <v>47</v>
      </c>
      <c r="O337" s="364">
        <v>0</v>
      </c>
      <c r="P337" s="364">
        <v>0</v>
      </c>
      <c r="Q337" s="364" t="s">
        <v>47</v>
      </c>
      <c r="R337" s="364">
        <v>0</v>
      </c>
      <c r="S337" s="364" t="s">
        <v>47</v>
      </c>
      <c r="T337" s="364">
        <v>0</v>
      </c>
      <c r="U337" s="305"/>
    </row>
    <row r="338" spans="1:1025" ht="40.15" customHeight="1">
      <c r="A338" s="451"/>
      <c r="B338" s="307"/>
      <c r="C338" s="365"/>
      <c r="D338" s="368"/>
      <c r="E338" s="366"/>
      <c r="F338" s="305">
        <v>3</v>
      </c>
      <c r="G338" s="366"/>
      <c r="H338" s="366"/>
      <c r="I338" s="310" t="s">
        <v>192</v>
      </c>
      <c r="J338" s="366"/>
      <c r="K338" s="305">
        <v>3</v>
      </c>
      <c r="L338" s="366"/>
      <c r="M338" s="366"/>
      <c r="N338" s="366"/>
      <c r="O338" s="366"/>
      <c r="P338" s="366"/>
      <c r="Q338" s="366"/>
      <c r="R338" s="366"/>
      <c r="S338" s="366"/>
      <c r="T338" s="366"/>
      <c r="U338" s="305"/>
    </row>
    <row r="339" spans="1:1025" ht="40.15" customHeight="1">
      <c r="A339" s="451"/>
      <c r="B339" s="307"/>
      <c r="C339" s="365"/>
      <c r="D339" s="312" t="s">
        <v>113</v>
      </c>
      <c r="E339" s="305" t="s">
        <v>127</v>
      </c>
      <c r="F339" s="305">
        <v>2</v>
      </c>
      <c r="G339" s="305" t="s">
        <v>43</v>
      </c>
      <c r="H339" s="294" t="s">
        <v>40</v>
      </c>
      <c r="I339" s="305" t="s">
        <v>399</v>
      </c>
      <c r="J339" s="305" t="s">
        <v>400</v>
      </c>
      <c r="K339" s="305">
        <v>2</v>
      </c>
      <c r="L339" s="305" t="s">
        <v>47</v>
      </c>
      <c r="M339" s="305" t="s">
        <v>47</v>
      </c>
      <c r="N339" s="305" t="s">
        <v>47</v>
      </c>
      <c r="O339" s="305">
        <v>0</v>
      </c>
      <c r="P339" s="305">
        <v>0</v>
      </c>
      <c r="Q339" s="305" t="s">
        <v>47</v>
      </c>
      <c r="R339" s="305">
        <v>0</v>
      </c>
      <c r="S339" s="305" t="s">
        <v>47</v>
      </c>
      <c r="T339" s="305">
        <v>0</v>
      </c>
      <c r="U339" s="305"/>
    </row>
    <row r="340" spans="1:1025" ht="40.15" customHeight="1">
      <c r="A340" s="451"/>
      <c r="B340" s="307"/>
      <c r="C340" s="365"/>
      <c r="D340" s="367" t="s">
        <v>363</v>
      </c>
      <c r="E340" s="305" t="s">
        <v>127</v>
      </c>
      <c r="F340" s="305">
        <v>4</v>
      </c>
      <c r="G340" s="364" t="s">
        <v>43</v>
      </c>
      <c r="H340" s="364" t="s">
        <v>40</v>
      </c>
      <c r="I340" s="310" t="s">
        <v>1029</v>
      </c>
      <c r="J340" s="364" t="s">
        <v>367</v>
      </c>
      <c r="K340" s="305">
        <v>4</v>
      </c>
      <c r="L340" s="364" t="s">
        <v>47</v>
      </c>
      <c r="M340" s="364" t="s">
        <v>47</v>
      </c>
      <c r="N340" s="364" t="s">
        <v>47</v>
      </c>
      <c r="O340" s="364">
        <v>0</v>
      </c>
      <c r="P340" s="364">
        <v>0</v>
      </c>
      <c r="Q340" s="364" t="s">
        <v>47</v>
      </c>
      <c r="R340" s="364">
        <v>0</v>
      </c>
      <c r="S340" s="364" t="s">
        <v>47</v>
      </c>
      <c r="T340" s="364">
        <v>0</v>
      </c>
      <c r="U340" s="305"/>
    </row>
    <row r="341" spans="1:1025" ht="40.15" customHeight="1">
      <c r="A341" s="451"/>
      <c r="B341" s="307"/>
      <c r="C341" s="365"/>
      <c r="D341" s="368"/>
      <c r="E341" s="305" t="s">
        <v>120</v>
      </c>
      <c r="F341" s="305">
        <v>4</v>
      </c>
      <c r="G341" s="366"/>
      <c r="H341" s="366"/>
      <c r="I341" s="310" t="s">
        <v>227</v>
      </c>
      <c r="J341" s="366"/>
      <c r="K341" s="305">
        <v>4</v>
      </c>
      <c r="L341" s="366"/>
      <c r="M341" s="366"/>
      <c r="N341" s="366"/>
      <c r="O341" s="366"/>
      <c r="P341" s="366"/>
      <c r="Q341" s="366"/>
      <c r="R341" s="366"/>
      <c r="S341" s="366"/>
      <c r="T341" s="366"/>
      <c r="U341" s="305"/>
    </row>
    <row r="342" spans="1:1025" ht="40.15" customHeight="1">
      <c r="A342" s="451"/>
      <c r="B342" s="308"/>
      <c r="C342" s="366"/>
      <c r="D342" s="4" t="s">
        <v>1000</v>
      </c>
      <c r="E342" s="4"/>
      <c r="F342" s="4">
        <f>SUM(F325:F341)</f>
        <v>70</v>
      </c>
      <c r="G342" s="4"/>
      <c r="H342" s="4"/>
      <c r="I342" s="4"/>
      <c r="J342" s="4"/>
      <c r="K342" s="4">
        <f>SUM(K325:K341)</f>
        <v>70</v>
      </c>
      <c r="L342" s="4">
        <f>SUM(L325:L341)</f>
        <v>7</v>
      </c>
      <c r="M342" s="4">
        <f>SUM(M325:M341)</f>
        <v>0</v>
      </c>
      <c r="N342" s="4"/>
      <c r="O342" s="4">
        <f>SUM(O325:O341)</f>
        <v>0</v>
      </c>
      <c r="P342" s="4">
        <f>SUM(P325:P341)</f>
        <v>0</v>
      </c>
      <c r="Q342" s="4"/>
      <c r="R342" s="4">
        <f>SUM(R325:R341)</f>
        <v>9</v>
      </c>
      <c r="S342" s="4"/>
      <c r="T342" s="4">
        <f>SUM(T325:T341)</f>
        <v>0</v>
      </c>
      <c r="U342" s="4"/>
    </row>
    <row r="343" spans="1:1025" ht="40.15" customHeight="1">
      <c r="A343" s="451"/>
      <c r="B343" s="440"/>
      <c r="C343" s="370" t="s">
        <v>12</v>
      </c>
      <c r="D343" s="312" t="s">
        <v>2</v>
      </c>
      <c r="E343" s="305" t="s">
        <v>131</v>
      </c>
      <c r="F343" s="305">
        <v>5</v>
      </c>
      <c r="G343" s="305" t="s">
        <v>43</v>
      </c>
      <c r="H343" s="294" t="s">
        <v>40</v>
      </c>
      <c r="I343" s="310" t="s">
        <v>257</v>
      </c>
      <c r="J343" s="305" t="s">
        <v>181</v>
      </c>
      <c r="K343" s="305">
        <v>5</v>
      </c>
      <c r="L343" s="305" t="s">
        <v>43</v>
      </c>
      <c r="M343" s="305">
        <v>0</v>
      </c>
      <c r="N343" s="305" t="s">
        <v>47</v>
      </c>
      <c r="O343" s="305">
        <v>0</v>
      </c>
      <c r="P343" s="305">
        <v>0</v>
      </c>
      <c r="Q343" s="305" t="s">
        <v>43</v>
      </c>
      <c r="R343" s="305" t="s">
        <v>43</v>
      </c>
      <c r="S343" s="305" t="s">
        <v>47</v>
      </c>
      <c r="T343" s="305">
        <v>0</v>
      </c>
      <c r="U343" s="305"/>
    </row>
    <row r="344" spans="1:1025" ht="40.15" customHeight="1">
      <c r="A344" s="451"/>
      <c r="B344" s="441"/>
      <c r="C344" s="370"/>
      <c r="D344" s="312" t="s">
        <v>102</v>
      </c>
      <c r="E344" s="305" t="s">
        <v>129</v>
      </c>
      <c r="F344" s="305">
        <v>2</v>
      </c>
      <c r="G344" s="305" t="s">
        <v>43</v>
      </c>
      <c r="H344" s="294" t="s">
        <v>40</v>
      </c>
      <c r="I344" s="310" t="s">
        <v>222</v>
      </c>
      <c r="J344" s="305" t="s">
        <v>208</v>
      </c>
      <c r="K344" s="305">
        <v>2</v>
      </c>
      <c r="L344" s="305" t="s">
        <v>47</v>
      </c>
      <c r="M344" s="305" t="s">
        <v>47</v>
      </c>
      <c r="N344" s="305" t="s">
        <v>47</v>
      </c>
      <c r="O344" s="305">
        <v>0</v>
      </c>
      <c r="P344" s="305">
        <v>0</v>
      </c>
      <c r="Q344" s="305" t="s">
        <v>47</v>
      </c>
      <c r="R344" s="305">
        <v>0</v>
      </c>
      <c r="S344" s="305" t="s">
        <v>47</v>
      </c>
      <c r="T344" s="305">
        <v>0</v>
      </c>
      <c r="U344" s="305"/>
    </row>
    <row r="345" spans="1:1025" s="104" customFormat="1" ht="40.15" customHeight="1">
      <c r="A345" s="451"/>
      <c r="B345" s="441"/>
      <c r="C345" s="370"/>
      <c r="D345" s="367" t="s">
        <v>103</v>
      </c>
      <c r="E345" s="364" t="s">
        <v>129</v>
      </c>
      <c r="F345" s="364">
        <v>10</v>
      </c>
      <c r="G345" s="364" t="s">
        <v>43</v>
      </c>
      <c r="H345" s="364" t="s">
        <v>40</v>
      </c>
      <c r="I345" s="374" t="s">
        <v>235</v>
      </c>
      <c r="J345" s="548" t="s">
        <v>236</v>
      </c>
      <c r="K345" s="364">
        <v>10</v>
      </c>
      <c r="L345" s="364">
        <v>10</v>
      </c>
      <c r="M345" s="364">
        <v>10</v>
      </c>
      <c r="N345" s="364" t="s">
        <v>47</v>
      </c>
      <c r="O345" s="364">
        <v>0</v>
      </c>
      <c r="P345" s="364">
        <v>0</v>
      </c>
      <c r="Q345" s="305" t="s">
        <v>42</v>
      </c>
      <c r="R345" s="294">
        <v>10</v>
      </c>
      <c r="S345" s="364" t="s">
        <v>47</v>
      </c>
      <c r="T345" s="364">
        <v>0</v>
      </c>
      <c r="U345" s="305"/>
      <c r="V345" s="223"/>
      <c r="W345" s="223"/>
      <c r="X345" s="223"/>
      <c r="Y345" s="223"/>
      <c r="Z345" s="223"/>
      <c r="AA345" s="223"/>
      <c r="AB345" s="223"/>
      <c r="AC345" s="223"/>
      <c r="AD345" s="223"/>
      <c r="AE345" s="223"/>
      <c r="AF345" s="223"/>
      <c r="AG345" s="223"/>
      <c r="AH345" s="223"/>
      <c r="AI345" s="223"/>
      <c r="AJ345" s="223"/>
      <c r="AK345" s="223"/>
      <c r="AL345" s="223"/>
      <c r="AM345" s="223"/>
      <c r="AN345" s="223"/>
      <c r="AO345" s="223"/>
      <c r="AP345" s="223"/>
      <c r="AQ345" s="223"/>
      <c r="AR345" s="223"/>
      <c r="AS345" s="223"/>
      <c r="AT345" s="223"/>
      <c r="AU345" s="223"/>
      <c r="AV345" s="223"/>
      <c r="AW345" s="223"/>
      <c r="AX345" s="223"/>
      <c r="AY345" s="223"/>
      <c r="AZ345" s="223"/>
      <c r="BA345" s="223"/>
      <c r="BB345" s="223"/>
      <c r="BC345" s="223"/>
      <c r="BD345" s="223"/>
      <c r="BE345" s="223"/>
      <c r="BF345" s="223"/>
      <c r="BG345" s="223"/>
      <c r="BH345" s="223"/>
      <c r="BI345" s="223"/>
      <c r="BJ345" s="223"/>
      <c r="BK345" s="223"/>
      <c r="BL345" s="223"/>
      <c r="BM345" s="223"/>
      <c r="BN345" s="223"/>
      <c r="BO345" s="223"/>
      <c r="BP345" s="223"/>
      <c r="BQ345" s="223"/>
      <c r="BR345" s="223"/>
      <c r="BS345" s="223"/>
      <c r="BT345" s="223"/>
      <c r="BU345" s="223"/>
      <c r="BV345" s="223"/>
      <c r="BW345" s="223"/>
      <c r="BX345" s="223"/>
      <c r="BY345" s="223"/>
      <c r="BZ345" s="223"/>
      <c r="CA345" s="223"/>
      <c r="CB345" s="223"/>
      <c r="CC345" s="223"/>
      <c r="CD345" s="223"/>
      <c r="CE345" s="223"/>
      <c r="CF345" s="223"/>
      <c r="CG345" s="223"/>
      <c r="CH345" s="223"/>
      <c r="CI345" s="223"/>
      <c r="CJ345" s="223"/>
      <c r="CK345" s="223"/>
      <c r="CL345" s="223"/>
      <c r="CM345" s="223"/>
      <c r="CN345" s="223"/>
      <c r="CO345" s="223"/>
      <c r="CP345" s="223"/>
      <c r="CQ345" s="223"/>
      <c r="CR345" s="223"/>
      <c r="CS345" s="223"/>
      <c r="CT345" s="223"/>
      <c r="CU345" s="223"/>
      <c r="CV345" s="223"/>
      <c r="CW345" s="223"/>
      <c r="CX345" s="223"/>
      <c r="CY345" s="223"/>
      <c r="CZ345" s="223"/>
      <c r="DA345" s="223"/>
      <c r="DB345" s="223"/>
      <c r="DC345" s="223"/>
      <c r="DD345" s="223"/>
      <c r="DE345" s="223"/>
      <c r="DF345" s="223"/>
      <c r="DG345" s="223"/>
      <c r="DH345" s="223"/>
      <c r="DI345" s="223"/>
      <c r="DJ345" s="223"/>
      <c r="DK345" s="223"/>
      <c r="DL345" s="223"/>
      <c r="DM345" s="223"/>
      <c r="DN345" s="223"/>
      <c r="DO345" s="223"/>
      <c r="DP345" s="223"/>
      <c r="DQ345" s="223"/>
      <c r="DR345" s="223"/>
      <c r="DS345" s="223"/>
      <c r="DT345" s="223"/>
      <c r="DU345" s="223"/>
      <c r="DV345" s="223"/>
      <c r="DW345" s="223"/>
      <c r="DX345" s="223"/>
      <c r="DY345" s="223"/>
      <c r="DZ345" s="223"/>
      <c r="EA345" s="223"/>
      <c r="EB345" s="223"/>
      <c r="EC345" s="223"/>
      <c r="ED345" s="223"/>
      <c r="EE345" s="223"/>
      <c r="EF345" s="223"/>
      <c r="EG345" s="223"/>
      <c r="EH345" s="223"/>
      <c r="EI345" s="223"/>
      <c r="EJ345" s="223"/>
      <c r="EK345" s="223"/>
      <c r="EL345" s="223"/>
      <c r="EM345" s="223"/>
      <c r="EN345" s="223"/>
      <c r="EO345" s="223"/>
      <c r="EP345" s="223"/>
      <c r="EQ345" s="223"/>
      <c r="ER345" s="223"/>
      <c r="ES345" s="223"/>
      <c r="ET345" s="223"/>
      <c r="EU345" s="223"/>
      <c r="EV345" s="223"/>
      <c r="EW345" s="223"/>
      <c r="EX345" s="223"/>
      <c r="EY345" s="223"/>
      <c r="EZ345" s="223"/>
      <c r="FA345" s="223"/>
      <c r="FB345" s="223"/>
      <c r="FC345" s="223"/>
      <c r="FD345" s="223"/>
      <c r="FE345" s="223"/>
      <c r="FF345" s="223"/>
      <c r="FG345" s="223"/>
      <c r="FH345" s="223"/>
      <c r="FI345" s="223"/>
      <c r="FJ345" s="223"/>
      <c r="FK345" s="223"/>
      <c r="FL345" s="223"/>
      <c r="FM345" s="223"/>
      <c r="FN345" s="223"/>
      <c r="FO345" s="223"/>
      <c r="FP345" s="223"/>
      <c r="FQ345" s="223"/>
      <c r="FR345" s="223"/>
      <c r="FS345" s="223"/>
      <c r="FT345" s="223"/>
      <c r="FU345" s="223"/>
      <c r="FV345" s="223"/>
      <c r="FW345" s="223"/>
      <c r="FX345" s="223"/>
      <c r="FY345" s="223"/>
      <c r="FZ345" s="223"/>
      <c r="GA345" s="223"/>
      <c r="GB345" s="223"/>
      <c r="GC345" s="223"/>
      <c r="GD345" s="223"/>
      <c r="GE345" s="223"/>
      <c r="GF345" s="223"/>
      <c r="GG345" s="223"/>
      <c r="GH345" s="223"/>
      <c r="GI345" s="223"/>
      <c r="GJ345" s="223"/>
      <c r="GK345" s="223"/>
      <c r="GL345" s="223"/>
      <c r="GM345" s="223"/>
      <c r="GN345" s="223"/>
      <c r="GO345" s="223"/>
      <c r="GP345" s="223"/>
      <c r="GQ345" s="223"/>
      <c r="GR345" s="223"/>
      <c r="GS345" s="223"/>
      <c r="GT345" s="223"/>
      <c r="GU345" s="223"/>
      <c r="GV345" s="223"/>
      <c r="GW345" s="223"/>
      <c r="GX345" s="223"/>
      <c r="GY345" s="223"/>
      <c r="GZ345" s="223"/>
      <c r="HA345" s="223"/>
      <c r="HB345" s="223"/>
      <c r="HC345" s="223"/>
      <c r="HD345" s="223"/>
      <c r="HE345" s="223"/>
      <c r="HF345" s="223"/>
      <c r="HG345" s="223"/>
      <c r="HH345" s="223"/>
      <c r="HI345" s="223"/>
      <c r="HJ345" s="223"/>
      <c r="HK345" s="223"/>
      <c r="HL345" s="223"/>
      <c r="HM345" s="223"/>
      <c r="HN345" s="223"/>
      <c r="HO345" s="223"/>
      <c r="HP345" s="223"/>
      <c r="HQ345" s="223"/>
      <c r="HR345" s="223"/>
      <c r="HS345" s="223"/>
      <c r="HT345" s="223"/>
      <c r="HU345" s="223"/>
      <c r="HV345" s="223"/>
      <c r="HW345" s="223"/>
      <c r="HX345" s="223"/>
      <c r="HY345" s="223"/>
      <c r="HZ345" s="223"/>
      <c r="IA345" s="223"/>
      <c r="IB345" s="223"/>
      <c r="IC345" s="223"/>
      <c r="ID345" s="223"/>
      <c r="IE345" s="223"/>
      <c r="IF345" s="223"/>
      <c r="IG345" s="223"/>
      <c r="IH345" s="223"/>
      <c r="II345" s="223"/>
      <c r="IJ345" s="223"/>
      <c r="IK345" s="223"/>
      <c r="IL345" s="223"/>
      <c r="IM345" s="223"/>
      <c r="IN345" s="223"/>
      <c r="IO345" s="223"/>
      <c r="IP345" s="223"/>
      <c r="IQ345" s="223"/>
      <c r="IR345" s="223"/>
      <c r="IS345" s="223"/>
      <c r="IT345" s="223"/>
      <c r="IU345" s="223"/>
      <c r="IV345" s="223"/>
      <c r="IW345" s="223"/>
      <c r="IX345" s="223"/>
      <c r="IY345" s="223"/>
      <c r="IZ345" s="223"/>
      <c r="JA345" s="223"/>
      <c r="JB345" s="223"/>
      <c r="JC345" s="223"/>
      <c r="JD345" s="223"/>
      <c r="JE345" s="223"/>
      <c r="JF345" s="223"/>
      <c r="JG345" s="223"/>
      <c r="JH345" s="223"/>
      <c r="JI345" s="223"/>
      <c r="JJ345" s="223"/>
      <c r="JK345" s="223"/>
      <c r="JL345" s="223"/>
      <c r="JM345" s="223"/>
      <c r="JN345" s="223"/>
      <c r="JO345" s="223"/>
      <c r="JP345" s="223"/>
      <c r="JQ345" s="223"/>
      <c r="JR345" s="223"/>
      <c r="JS345" s="223"/>
      <c r="JT345" s="223"/>
      <c r="JU345" s="223"/>
      <c r="JV345" s="223"/>
      <c r="JW345" s="223"/>
      <c r="JX345" s="223"/>
      <c r="JY345" s="223"/>
      <c r="JZ345" s="223"/>
      <c r="KA345" s="223"/>
      <c r="KB345" s="223"/>
      <c r="KC345" s="223"/>
      <c r="KD345" s="223"/>
      <c r="KE345" s="223"/>
      <c r="KF345" s="223"/>
      <c r="KG345" s="223"/>
      <c r="KH345" s="223"/>
      <c r="KI345" s="223"/>
      <c r="KJ345" s="223"/>
      <c r="KK345" s="223"/>
      <c r="KL345" s="223"/>
      <c r="KM345" s="223"/>
      <c r="KN345" s="223"/>
      <c r="KO345" s="223"/>
      <c r="KP345" s="223"/>
      <c r="KQ345" s="223"/>
      <c r="KR345" s="223"/>
      <c r="KS345" s="223"/>
      <c r="KT345" s="223"/>
      <c r="KU345" s="223"/>
      <c r="KV345" s="223"/>
      <c r="KW345" s="223"/>
      <c r="KX345" s="223"/>
      <c r="KY345" s="223"/>
      <c r="KZ345" s="223"/>
      <c r="LA345" s="223"/>
      <c r="LB345" s="223"/>
      <c r="LC345" s="223"/>
      <c r="LD345" s="223"/>
      <c r="LE345" s="223"/>
      <c r="LF345" s="223"/>
      <c r="LG345" s="223"/>
      <c r="LH345" s="223"/>
      <c r="LI345" s="223"/>
      <c r="LJ345" s="223"/>
      <c r="LK345" s="223"/>
      <c r="LL345" s="223"/>
      <c r="LM345" s="223"/>
      <c r="LN345" s="223"/>
      <c r="LO345" s="223"/>
      <c r="LP345" s="223"/>
      <c r="LQ345" s="223"/>
      <c r="LR345" s="223"/>
      <c r="LS345" s="223"/>
      <c r="LT345" s="223"/>
      <c r="LU345" s="223"/>
      <c r="LV345" s="223"/>
      <c r="LW345" s="223"/>
      <c r="LX345" s="223"/>
      <c r="LY345" s="223"/>
      <c r="LZ345" s="223"/>
      <c r="MA345" s="223"/>
      <c r="MB345" s="223"/>
      <c r="MC345" s="223"/>
      <c r="MD345" s="223"/>
      <c r="ME345" s="223"/>
      <c r="MF345" s="223"/>
      <c r="MG345" s="223"/>
      <c r="MH345" s="223"/>
      <c r="MI345" s="223"/>
      <c r="MJ345" s="223"/>
      <c r="MK345" s="223"/>
      <c r="ML345" s="223"/>
      <c r="MM345" s="223"/>
      <c r="MN345" s="223"/>
      <c r="MO345" s="223"/>
      <c r="MP345" s="223"/>
      <c r="MQ345" s="223"/>
      <c r="MR345" s="223"/>
      <c r="MS345" s="223"/>
      <c r="MT345" s="223"/>
      <c r="MU345" s="223"/>
      <c r="MV345" s="223"/>
      <c r="MW345" s="223"/>
      <c r="MX345" s="223"/>
      <c r="MY345" s="223"/>
      <c r="MZ345" s="223"/>
      <c r="NA345" s="223"/>
      <c r="NB345" s="223"/>
      <c r="NC345" s="223"/>
      <c r="ND345" s="223"/>
      <c r="NE345" s="223"/>
      <c r="NF345" s="223"/>
      <c r="NG345" s="223"/>
      <c r="NH345" s="223"/>
      <c r="NI345" s="223"/>
      <c r="NJ345" s="223"/>
      <c r="NK345" s="223"/>
      <c r="NL345" s="223"/>
      <c r="NM345" s="223"/>
      <c r="NN345" s="223"/>
      <c r="NO345" s="223"/>
      <c r="NP345" s="223"/>
      <c r="NQ345" s="223"/>
      <c r="NR345" s="223"/>
      <c r="NS345" s="223"/>
      <c r="NT345" s="223"/>
      <c r="NU345" s="223"/>
      <c r="NV345" s="223"/>
      <c r="NW345" s="223"/>
      <c r="NX345" s="223"/>
      <c r="NY345" s="223"/>
      <c r="NZ345" s="223"/>
      <c r="OA345" s="223"/>
      <c r="OB345" s="223"/>
      <c r="OC345" s="223"/>
      <c r="OD345" s="223"/>
      <c r="OE345" s="223"/>
      <c r="OF345" s="223"/>
      <c r="OG345" s="223"/>
      <c r="OH345" s="223"/>
      <c r="OI345" s="223"/>
      <c r="OJ345" s="223"/>
      <c r="OK345" s="223"/>
      <c r="OL345" s="223"/>
      <c r="OM345" s="223"/>
      <c r="ON345" s="223"/>
      <c r="OO345" s="223"/>
      <c r="OP345" s="223"/>
      <c r="OQ345" s="223"/>
      <c r="OR345" s="223"/>
      <c r="OS345" s="223"/>
      <c r="OT345" s="223"/>
      <c r="OU345" s="223"/>
      <c r="OV345" s="223"/>
      <c r="OW345" s="223"/>
      <c r="OX345" s="223"/>
      <c r="OY345" s="223"/>
      <c r="OZ345" s="223"/>
      <c r="PA345" s="223"/>
      <c r="PB345" s="223"/>
      <c r="PC345" s="223"/>
      <c r="PD345" s="223"/>
      <c r="PE345" s="223"/>
      <c r="PF345" s="223"/>
      <c r="PG345" s="223"/>
      <c r="PH345" s="223"/>
      <c r="PI345" s="223"/>
      <c r="PJ345" s="223"/>
      <c r="PK345" s="223"/>
      <c r="PL345" s="223"/>
      <c r="PM345" s="223"/>
      <c r="PN345" s="223"/>
      <c r="PO345" s="223"/>
      <c r="PP345" s="223"/>
      <c r="PQ345" s="223"/>
      <c r="PR345" s="223"/>
      <c r="PS345" s="223"/>
      <c r="PT345" s="223"/>
      <c r="PU345" s="223"/>
      <c r="PV345" s="223"/>
      <c r="PW345" s="223"/>
      <c r="PX345" s="223"/>
      <c r="PY345" s="223"/>
      <c r="PZ345" s="223"/>
      <c r="QA345" s="223"/>
      <c r="QB345" s="223"/>
      <c r="QC345" s="223"/>
      <c r="QD345" s="223"/>
      <c r="QE345" s="223"/>
      <c r="QF345" s="223"/>
      <c r="QG345" s="223"/>
      <c r="QH345" s="223"/>
      <c r="QI345" s="223"/>
      <c r="QJ345" s="223"/>
      <c r="QK345" s="223"/>
      <c r="QL345" s="223"/>
      <c r="QM345" s="223"/>
      <c r="QN345" s="223"/>
      <c r="QO345" s="223"/>
      <c r="QP345" s="223"/>
      <c r="QQ345" s="223"/>
      <c r="QR345" s="223"/>
      <c r="QS345" s="223"/>
      <c r="QT345" s="223"/>
      <c r="QU345" s="223"/>
      <c r="QV345" s="223"/>
      <c r="QW345" s="223"/>
      <c r="QX345" s="223"/>
      <c r="QY345" s="223"/>
      <c r="QZ345" s="223"/>
      <c r="RA345" s="223"/>
      <c r="RB345" s="223"/>
      <c r="RC345" s="223"/>
      <c r="RD345" s="223"/>
      <c r="RE345" s="223"/>
      <c r="RF345" s="223"/>
      <c r="RG345" s="223"/>
      <c r="RH345" s="223"/>
      <c r="RI345" s="223"/>
      <c r="RJ345" s="223"/>
      <c r="RK345" s="223"/>
      <c r="RL345" s="223"/>
      <c r="RM345" s="223"/>
      <c r="RN345" s="223"/>
      <c r="RO345" s="223"/>
      <c r="RP345" s="223"/>
      <c r="RQ345" s="223"/>
      <c r="RR345" s="223"/>
      <c r="RS345" s="223"/>
      <c r="RT345" s="223"/>
      <c r="RU345" s="223"/>
      <c r="RV345" s="223"/>
      <c r="RW345" s="223"/>
      <c r="RX345" s="223"/>
      <c r="RY345" s="223"/>
      <c r="RZ345" s="223"/>
      <c r="SA345" s="223"/>
      <c r="SB345" s="223"/>
      <c r="SC345" s="223"/>
      <c r="SD345" s="223"/>
      <c r="SE345" s="223"/>
      <c r="SF345" s="223"/>
      <c r="SG345" s="223"/>
      <c r="SH345" s="223"/>
      <c r="SI345" s="223"/>
      <c r="SJ345" s="223"/>
      <c r="SK345" s="223"/>
      <c r="SL345" s="223"/>
      <c r="SM345" s="223"/>
      <c r="SN345" s="223"/>
      <c r="SO345" s="223"/>
      <c r="SP345" s="223"/>
      <c r="SQ345" s="223"/>
      <c r="SR345" s="223"/>
      <c r="SS345" s="223"/>
      <c r="ST345" s="223"/>
      <c r="SU345" s="223"/>
      <c r="SV345" s="223"/>
      <c r="SW345" s="223"/>
      <c r="SX345" s="223"/>
      <c r="SY345" s="223"/>
      <c r="SZ345" s="223"/>
      <c r="TA345" s="223"/>
      <c r="TB345" s="223"/>
      <c r="TC345" s="223"/>
      <c r="TD345" s="223"/>
      <c r="TE345" s="223"/>
      <c r="TF345" s="223"/>
      <c r="TG345" s="223"/>
      <c r="TH345" s="223"/>
      <c r="TI345" s="223"/>
      <c r="TJ345" s="223"/>
      <c r="TK345" s="223"/>
      <c r="TL345" s="223"/>
      <c r="TM345" s="223"/>
      <c r="TN345" s="223"/>
      <c r="TO345" s="223"/>
      <c r="TP345" s="223"/>
      <c r="TQ345" s="223"/>
      <c r="TR345" s="223"/>
      <c r="TS345" s="223"/>
      <c r="TT345" s="223"/>
      <c r="TU345" s="223"/>
      <c r="TV345" s="223"/>
      <c r="TW345" s="223"/>
      <c r="TX345" s="223"/>
      <c r="TY345" s="223"/>
      <c r="TZ345" s="223"/>
      <c r="UA345" s="223"/>
      <c r="UB345" s="223"/>
      <c r="UC345" s="223"/>
      <c r="UD345" s="223"/>
      <c r="UE345" s="223"/>
      <c r="UF345" s="223"/>
      <c r="UG345" s="223"/>
      <c r="UH345" s="223"/>
      <c r="UI345" s="223"/>
      <c r="UJ345" s="223"/>
      <c r="UK345" s="223"/>
      <c r="UL345" s="223"/>
      <c r="UM345" s="223"/>
      <c r="UN345" s="223"/>
      <c r="UO345" s="223"/>
      <c r="UP345" s="223"/>
      <c r="UQ345" s="223"/>
      <c r="UR345" s="223"/>
      <c r="US345" s="223"/>
      <c r="UT345" s="223"/>
      <c r="UU345" s="223"/>
      <c r="UV345" s="223"/>
      <c r="UW345" s="223"/>
      <c r="UX345" s="223"/>
      <c r="UY345" s="223"/>
      <c r="UZ345" s="223"/>
      <c r="VA345" s="223"/>
      <c r="VB345" s="223"/>
      <c r="VC345" s="223"/>
      <c r="VD345" s="223"/>
      <c r="VE345" s="223"/>
      <c r="VF345" s="223"/>
      <c r="VG345" s="223"/>
      <c r="VH345" s="223"/>
      <c r="VI345" s="223"/>
      <c r="VJ345" s="223"/>
      <c r="VK345" s="223"/>
      <c r="VL345" s="223"/>
      <c r="VM345" s="223"/>
      <c r="VN345" s="223"/>
      <c r="VO345" s="223"/>
      <c r="VP345" s="223"/>
      <c r="VQ345" s="223"/>
      <c r="VR345" s="223"/>
      <c r="VS345" s="223"/>
      <c r="VT345" s="223"/>
      <c r="VU345" s="223"/>
      <c r="VV345" s="223"/>
      <c r="VW345" s="223"/>
      <c r="VX345" s="223"/>
      <c r="VY345" s="223"/>
      <c r="VZ345" s="223"/>
      <c r="WA345" s="223"/>
      <c r="WB345" s="223"/>
      <c r="WC345" s="223"/>
      <c r="WD345" s="223"/>
      <c r="WE345" s="223"/>
      <c r="WF345" s="223"/>
      <c r="WG345" s="223"/>
      <c r="WH345" s="223"/>
      <c r="WI345" s="223"/>
      <c r="WJ345" s="223"/>
      <c r="WK345" s="223"/>
      <c r="WL345" s="223"/>
      <c r="WM345" s="223"/>
      <c r="WN345" s="223"/>
      <c r="WO345" s="223"/>
      <c r="WP345" s="223"/>
      <c r="WQ345" s="223"/>
      <c r="WR345" s="223"/>
      <c r="WS345" s="223"/>
      <c r="WT345" s="223"/>
      <c r="WU345" s="223"/>
      <c r="WV345" s="223"/>
      <c r="WW345" s="223"/>
      <c r="WX345" s="223"/>
      <c r="WY345" s="223"/>
      <c r="WZ345" s="223"/>
      <c r="XA345" s="223"/>
      <c r="XB345" s="223"/>
      <c r="XC345" s="223"/>
      <c r="XD345" s="223"/>
      <c r="XE345" s="223"/>
      <c r="XF345" s="223"/>
      <c r="XG345" s="223"/>
      <c r="XH345" s="223"/>
      <c r="XI345" s="223"/>
      <c r="XJ345" s="223"/>
      <c r="XK345" s="223"/>
      <c r="XL345" s="223"/>
      <c r="XM345" s="223"/>
      <c r="XN345" s="223"/>
      <c r="XO345" s="223"/>
      <c r="XP345" s="223"/>
      <c r="XQ345" s="223"/>
      <c r="XR345" s="223"/>
      <c r="XS345" s="223"/>
      <c r="XT345" s="223"/>
      <c r="XU345" s="223"/>
      <c r="XV345" s="223"/>
      <c r="XW345" s="223"/>
      <c r="XX345" s="223"/>
      <c r="XY345" s="223"/>
      <c r="XZ345" s="223"/>
      <c r="YA345" s="223"/>
      <c r="YB345" s="223"/>
      <c r="YC345" s="223"/>
      <c r="YD345" s="223"/>
      <c r="YE345" s="223"/>
      <c r="YF345" s="223"/>
      <c r="YG345" s="223"/>
      <c r="YH345" s="223"/>
      <c r="YI345" s="223"/>
      <c r="YJ345" s="223"/>
      <c r="YK345" s="223"/>
      <c r="YL345" s="223"/>
      <c r="YM345" s="223"/>
      <c r="YN345" s="223"/>
      <c r="YO345" s="223"/>
      <c r="YP345" s="223"/>
      <c r="YQ345" s="223"/>
      <c r="YR345" s="223"/>
      <c r="YS345" s="223"/>
      <c r="YT345" s="223"/>
      <c r="YU345" s="223"/>
      <c r="YV345" s="223"/>
      <c r="YW345" s="223"/>
      <c r="YX345" s="223"/>
      <c r="YY345" s="223"/>
      <c r="YZ345" s="223"/>
      <c r="ZA345" s="223"/>
      <c r="ZB345" s="223"/>
      <c r="ZC345" s="223"/>
      <c r="ZD345" s="223"/>
      <c r="ZE345" s="223"/>
      <c r="ZF345" s="223"/>
      <c r="ZG345" s="223"/>
      <c r="ZH345" s="223"/>
      <c r="ZI345" s="223"/>
      <c r="ZJ345" s="223"/>
      <c r="ZK345" s="223"/>
      <c r="ZL345" s="223"/>
      <c r="ZM345" s="223"/>
      <c r="ZN345" s="223"/>
      <c r="ZO345" s="223"/>
      <c r="ZP345" s="223"/>
      <c r="ZQ345" s="223"/>
      <c r="ZR345" s="223"/>
      <c r="ZS345" s="223"/>
      <c r="ZT345" s="223"/>
      <c r="ZU345" s="223"/>
      <c r="ZV345" s="223"/>
      <c r="ZW345" s="223"/>
      <c r="ZX345" s="223"/>
      <c r="ZY345" s="223"/>
      <c r="ZZ345" s="223"/>
      <c r="AAA345" s="223"/>
      <c r="AAB345" s="223"/>
      <c r="AAC345" s="223"/>
      <c r="AAD345" s="223"/>
      <c r="AAE345" s="223"/>
      <c r="AAF345" s="223"/>
      <c r="AAG345" s="223"/>
      <c r="AAH345" s="223"/>
      <c r="AAI345" s="223"/>
      <c r="AAJ345" s="223"/>
      <c r="AAK345" s="223"/>
      <c r="AAL345" s="223"/>
      <c r="AAM345" s="223"/>
      <c r="AAN345" s="223"/>
      <c r="AAO345" s="223"/>
      <c r="AAP345" s="223"/>
      <c r="AAQ345" s="223"/>
      <c r="AAR345" s="223"/>
      <c r="AAS345" s="223"/>
      <c r="AAT345" s="223"/>
      <c r="AAU345" s="223"/>
      <c r="AAV345" s="223"/>
      <c r="AAW345" s="223"/>
      <c r="AAX345" s="223"/>
      <c r="AAY345" s="223"/>
      <c r="AAZ345" s="223"/>
      <c r="ABA345" s="223"/>
      <c r="ABB345" s="223"/>
      <c r="ABC345" s="223"/>
      <c r="ABD345" s="223"/>
      <c r="ABE345" s="223"/>
      <c r="ABF345" s="223"/>
      <c r="ABG345" s="223"/>
      <c r="ABH345" s="223"/>
      <c r="ABI345" s="223"/>
      <c r="ABJ345" s="223"/>
      <c r="ABK345" s="223"/>
      <c r="ABL345" s="223"/>
      <c r="ABM345" s="223"/>
      <c r="ABN345" s="223"/>
      <c r="ABO345" s="223"/>
      <c r="ABP345" s="223"/>
      <c r="ABQ345" s="223"/>
      <c r="ABR345" s="223"/>
      <c r="ABS345" s="223"/>
      <c r="ABT345" s="223"/>
      <c r="ABU345" s="223"/>
      <c r="ABV345" s="223"/>
      <c r="ABW345" s="223"/>
      <c r="ABX345" s="223"/>
      <c r="ABY345" s="223"/>
      <c r="ABZ345" s="223"/>
      <c r="ACA345" s="223"/>
      <c r="ACB345" s="223"/>
      <c r="ACC345" s="223"/>
      <c r="ACD345" s="223"/>
      <c r="ACE345" s="223"/>
      <c r="ACF345" s="223"/>
      <c r="ACG345" s="223"/>
      <c r="ACH345" s="223"/>
      <c r="ACI345" s="223"/>
      <c r="ACJ345" s="223"/>
      <c r="ACK345" s="223"/>
      <c r="ACL345" s="223"/>
      <c r="ACM345" s="223"/>
      <c r="ACN345" s="223"/>
      <c r="ACO345" s="223"/>
      <c r="ACP345" s="223"/>
      <c r="ACQ345" s="223"/>
      <c r="ACR345" s="223"/>
      <c r="ACS345" s="223"/>
      <c r="ACT345" s="223"/>
      <c r="ACU345" s="223"/>
      <c r="ACV345" s="223"/>
      <c r="ACW345" s="223"/>
      <c r="ACX345" s="223"/>
      <c r="ACY345" s="223"/>
      <c r="ACZ345" s="223"/>
      <c r="ADA345" s="223"/>
      <c r="ADB345" s="223"/>
      <c r="ADC345" s="223"/>
      <c r="ADD345" s="223"/>
      <c r="ADE345" s="223"/>
      <c r="ADF345" s="223"/>
      <c r="ADG345" s="223"/>
      <c r="ADH345" s="223"/>
      <c r="ADI345" s="223"/>
      <c r="ADJ345" s="223"/>
      <c r="ADK345" s="223"/>
      <c r="ADL345" s="223"/>
      <c r="ADM345" s="223"/>
      <c r="ADN345" s="223"/>
      <c r="ADO345" s="223"/>
      <c r="ADP345" s="223"/>
      <c r="ADQ345" s="223"/>
      <c r="ADR345" s="223"/>
      <c r="ADS345" s="223"/>
      <c r="ADT345" s="223"/>
      <c r="ADU345" s="223"/>
      <c r="ADV345" s="223"/>
      <c r="ADW345" s="223"/>
      <c r="ADX345" s="223"/>
      <c r="ADY345" s="223"/>
      <c r="ADZ345" s="223"/>
      <c r="AEA345" s="223"/>
      <c r="AEB345" s="223"/>
      <c r="AEC345" s="223"/>
      <c r="AED345" s="223"/>
      <c r="AEE345" s="223"/>
      <c r="AEF345" s="223"/>
      <c r="AEG345" s="223"/>
      <c r="AEH345" s="223"/>
      <c r="AEI345" s="223"/>
      <c r="AEJ345" s="223"/>
      <c r="AEK345" s="223"/>
      <c r="AEL345" s="223"/>
      <c r="AEM345" s="223"/>
      <c r="AEN345" s="223"/>
      <c r="AEO345" s="223"/>
      <c r="AEP345" s="223"/>
      <c r="AEQ345" s="223"/>
      <c r="AER345" s="223"/>
      <c r="AES345" s="223"/>
      <c r="AET345" s="223"/>
      <c r="AEU345" s="223"/>
      <c r="AEV345" s="223"/>
      <c r="AEW345" s="223"/>
      <c r="AEX345" s="223"/>
      <c r="AEY345" s="223"/>
      <c r="AEZ345" s="223"/>
      <c r="AFA345" s="223"/>
      <c r="AFB345" s="223"/>
      <c r="AFC345" s="223"/>
      <c r="AFD345" s="223"/>
      <c r="AFE345" s="223"/>
      <c r="AFF345" s="223"/>
      <c r="AFG345" s="223"/>
      <c r="AFH345" s="223"/>
      <c r="AFI345" s="223"/>
      <c r="AFJ345" s="223"/>
      <c r="AFK345" s="223"/>
      <c r="AFL345" s="223"/>
      <c r="AFM345" s="223"/>
      <c r="AFN345" s="223"/>
      <c r="AFO345" s="223"/>
      <c r="AFP345" s="223"/>
      <c r="AFQ345" s="223"/>
      <c r="AFR345" s="223"/>
      <c r="AFS345" s="223"/>
      <c r="AFT345" s="223"/>
      <c r="AFU345" s="223"/>
      <c r="AFV345" s="223"/>
      <c r="AFW345" s="223"/>
      <c r="AFX345" s="223"/>
      <c r="AFY345" s="223"/>
      <c r="AFZ345" s="223"/>
      <c r="AGA345" s="223"/>
      <c r="AGB345" s="223"/>
      <c r="AGC345" s="223"/>
      <c r="AGD345" s="223"/>
      <c r="AGE345" s="223"/>
      <c r="AGF345" s="223"/>
      <c r="AGG345" s="223"/>
      <c r="AGH345" s="223"/>
      <c r="AGI345" s="223"/>
      <c r="AGJ345" s="223"/>
      <c r="AGK345" s="223"/>
      <c r="AGL345" s="223"/>
      <c r="AGM345" s="223"/>
      <c r="AGN345" s="223"/>
      <c r="AGO345" s="223"/>
      <c r="AGP345" s="223"/>
      <c r="AGQ345" s="223"/>
      <c r="AGR345" s="223"/>
      <c r="AGS345" s="223"/>
      <c r="AGT345" s="223"/>
      <c r="AGU345" s="223"/>
      <c r="AGV345" s="223"/>
      <c r="AGW345" s="223"/>
      <c r="AGX345" s="223"/>
      <c r="AGY345" s="223"/>
      <c r="AGZ345" s="223"/>
      <c r="AHA345" s="223"/>
      <c r="AHB345" s="223"/>
      <c r="AHC345" s="223"/>
      <c r="AHD345" s="223"/>
      <c r="AHE345" s="223"/>
      <c r="AHF345" s="223"/>
      <c r="AHG345" s="223"/>
      <c r="AHH345" s="223"/>
      <c r="AHI345" s="223"/>
      <c r="AHJ345" s="223"/>
      <c r="AHK345" s="223"/>
      <c r="AHL345" s="223"/>
      <c r="AHM345" s="223"/>
      <c r="AHN345" s="223"/>
      <c r="AHO345" s="223"/>
      <c r="AHP345" s="223"/>
      <c r="AHQ345" s="223"/>
      <c r="AHR345" s="223"/>
      <c r="AHS345" s="223"/>
      <c r="AHT345" s="223"/>
      <c r="AHU345" s="223"/>
      <c r="AHV345" s="223"/>
      <c r="AHW345" s="223"/>
      <c r="AHX345" s="223"/>
      <c r="AHY345" s="223"/>
      <c r="AHZ345" s="223"/>
      <c r="AIA345" s="223"/>
      <c r="AIB345" s="223"/>
      <c r="AIC345" s="223"/>
      <c r="AID345" s="223"/>
      <c r="AIE345" s="223"/>
      <c r="AIF345" s="223"/>
      <c r="AIG345" s="223"/>
      <c r="AIH345" s="223"/>
      <c r="AII345" s="223"/>
      <c r="AIJ345" s="223"/>
      <c r="AIK345" s="223"/>
      <c r="AIL345" s="223"/>
      <c r="AIM345" s="223"/>
      <c r="AIN345" s="223"/>
      <c r="AIO345" s="223"/>
      <c r="AIP345" s="223"/>
      <c r="AIQ345" s="223"/>
      <c r="AIR345" s="223"/>
      <c r="AIS345" s="223"/>
      <c r="AIT345" s="223"/>
      <c r="AIU345" s="223"/>
      <c r="AIV345" s="223"/>
      <c r="AIW345" s="223"/>
      <c r="AIX345" s="223"/>
      <c r="AIY345" s="223"/>
      <c r="AIZ345" s="223"/>
      <c r="AJA345" s="223"/>
      <c r="AJB345" s="223"/>
      <c r="AJC345" s="223"/>
      <c r="AJD345" s="223"/>
      <c r="AJE345" s="223"/>
      <c r="AJF345" s="223"/>
      <c r="AJG345" s="223"/>
      <c r="AJH345" s="223"/>
      <c r="AJI345" s="223"/>
      <c r="AJJ345" s="223"/>
      <c r="AJK345" s="223"/>
      <c r="AJL345" s="223"/>
      <c r="AJM345" s="223"/>
      <c r="AJN345" s="223"/>
      <c r="AJO345" s="223"/>
      <c r="AJP345" s="223"/>
      <c r="AJQ345" s="223"/>
      <c r="AJR345" s="223"/>
      <c r="AJS345" s="223"/>
      <c r="AJT345" s="223"/>
      <c r="AJU345" s="223"/>
      <c r="AJV345" s="223"/>
      <c r="AJW345" s="223"/>
      <c r="AJX345" s="223"/>
      <c r="AJY345" s="223"/>
      <c r="AJZ345" s="223"/>
      <c r="AKA345" s="223"/>
      <c r="AKB345" s="223"/>
      <c r="AKC345" s="223"/>
      <c r="AKD345" s="223"/>
      <c r="AKE345" s="223"/>
      <c r="AKF345" s="223"/>
      <c r="AKG345" s="223"/>
      <c r="AKH345" s="223"/>
      <c r="AKI345" s="223"/>
      <c r="AKJ345" s="223"/>
      <c r="AKK345" s="223"/>
      <c r="AKL345" s="223"/>
      <c r="AKM345" s="223"/>
      <c r="AKN345" s="223"/>
      <c r="AKO345" s="223"/>
      <c r="AKP345" s="223"/>
      <c r="AKQ345" s="223"/>
      <c r="AKR345" s="223"/>
      <c r="AKS345" s="223"/>
      <c r="AKT345" s="223"/>
      <c r="AKU345" s="223"/>
      <c r="AKV345" s="223"/>
      <c r="AKW345" s="223"/>
      <c r="AKX345" s="223"/>
      <c r="AKY345" s="223"/>
      <c r="AKZ345" s="223"/>
      <c r="ALA345" s="223"/>
      <c r="ALB345" s="223"/>
      <c r="ALC345" s="223"/>
      <c r="ALD345" s="223"/>
      <c r="ALE345" s="223"/>
      <c r="ALF345" s="223"/>
      <c r="ALG345" s="223"/>
      <c r="ALH345" s="223"/>
      <c r="ALI345" s="223"/>
      <c r="ALJ345" s="223"/>
      <c r="ALK345" s="223"/>
      <c r="ALL345" s="223"/>
      <c r="ALM345" s="223"/>
      <c r="ALN345" s="223"/>
      <c r="ALO345" s="223"/>
      <c r="ALP345" s="223"/>
      <c r="ALQ345" s="223"/>
      <c r="ALR345" s="223"/>
      <c r="ALS345" s="223"/>
      <c r="ALT345" s="223"/>
      <c r="ALU345" s="223"/>
      <c r="ALV345" s="223"/>
      <c r="ALW345" s="223"/>
      <c r="ALX345" s="223"/>
      <c r="ALY345" s="223"/>
      <c r="ALZ345" s="223"/>
      <c r="AMA345" s="223"/>
      <c r="AMB345" s="223"/>
      <c r="AMC345" s="223"/>
      <c r="AMD345" s="223"/>
      <c r="AME345" s="223"/>
      <c r="AMF345" s="223"/>
      <c r="AMG345" s="223"/>
      <c r="AMH345" s="223"/>
      <c r="AMI345" s="223"/>
      <c r="AMJ345" s="223"/>
      <c r="AMK345" s="223"/>
    </row>
    <row r="346" spans="1:1025" s="104" customFormat="1" ht="40.15" customHeight="1">
      <c r="A346" s="451"/>
      <c r="B346" s="441"/>
      <c r="C346" s="370"/>
      <c r="D346" s="368"/>
      <c r="E346" s="366"/>
      <c r="F346" s="366"/>
      <c r="G346" s="366"/>
      <c r="H346" s="366"/>
      <c r="I346" s="376"/>
      <c r="J346" s="549"/>
      <c r="K346" s="366"/>
      <c r="L346" s="366"/>
      <c r="M346" s="366"/>
      <c r="N346" s="366"/>
      <c r="O346" s="366"/>
      <c r="P346" s="366"/>
      <c r="Q346" s="305" t="s">
        <v>83</v>
      </c>
      <c r="R346" s="305">
        <v>10</v>
      </c>
      <c r="S346" s="366"/>
      <c r="T346" s="366"/>
      <c r="U346" s="305"/>
      <c r="V346" s="223"/>
      <c r="W346" s="223"/>
      <c r="X346" s="223"/>
      <c r="Y346" s="223"/>
      <c r="Z346" s="223"/>
      <c r="AA346" s="223"/>
      <c r="AB346" s="223"/>
      <c r="AC346" s="223"/>
      <c r="AD346" s="223"/>
      <c r="AE346" s="223"/>
      <c r="AF346" s="223"/>
      <c r="AG346" s="223"/>
      <c r="AH346" s="223"/>
      <c r="AI346" s="223"/>
      <c r="AJ346" s="223"/>
      <c r="AK346" s="223"/>
      <c r="AL346" s="223"/>
      <c r="AM346" s="223"/>
      <c r="AN346" s="223"/>
      <c r="AO346" s="223"/>
      <c r="AP346" s="223"/>
      <c r="AQ346" s="223"/>
      <c r="AR346" s="223"/>
      <c r="AS346" s="223"/>
      <c r="AT346" s="223"/>
      <c r="AU346" s="223"/>
      <c r="AV346" s="223"/>
      <c r="AW346" s="223"/>
      <c r="AX346" s="223"/>
      <c r="AY346" s="223"/>
      <c r="AZ346" s="223"/>
      <c r="BA346" s="223"/>
      <c r="BB346" s="223"/>
      <c r="BC346" s="223"/>
      <c r="BD346" s="223"/>
      <c r="BE346" s="223"/>
      <c r="BF346" s="223"/>
      <c r="BG346" s="223"/>
      <c r="BH346" s="223"/>
      <c r="BI346" s="223"/>
      <c r="BJ346" s="223"/>
      <c r="BK346" s="223"/>
      <c r="BL346" s="223"/>
      <c r="BM346" s="223"/>
      <c r="BN346" s="223"/>
      <c r="BO346" s="223"/>
      <c r="BP346" s="223"/>
      <c r="BQ346" s="223"/>
      <c r="BR346" s="223"/>
      <c r="BS346" s="223"/>
      <c r="BT346" s="223"/>
      <c r="BU346" s="223"/>
      <c r="BV346" s="223"/>
      <c r="BW346" s="223"/>
      <c r="BX346" s="223"/>
      <c r="BY346" s="223"/>
      <c r="BZ346" s="223"/>
      <c r="CA346" s="223"/>
      <c r="CB346" s="223"/>
      <c r="CC346" s="223"/>
      <c r="CD346" s="223"/>
      <c r="CE346" s="223"/>
      <c r="CF346" s="223"/>
      <c r="CG346" s="223"/>
      <c r="CH346" s="223"/>
      <c r="CI346" s="223"/>
      <c r="CJ346" s="223"/>
      <c r="CK346" s="223"/>
      <c r="CL346" s="223"/>
      <c r="CM346" s="223"/>
      <c r="CN346" s="223"/>
      <c r="CO346" s="223"/>
      <c r="CP346" s="223"/>
      <c r="CQ346" s="223"/>
      <c r="CR346" s="223"/>
      <c r="CS346" s="223"/>
      <c r="CT346" s="223"/>
      <c r="CU346" s="223"/>
      <c r="CV346" s="223"/>
      <c r="CW346" s="223"/>
      <c r="CX346" s="223"/>
      <c r="CY346" s="223"/>
      <c r="CZ346" s="223"/>
      <c r="DA346" s="223"/>
      <c r="DB346" s="223"/>
      <c r="DC346" s="223"/>
      <c r="DD346" s="223"/>
      <c r="DE346" s="223"/>
      <c r="DF346" s="223"/>
      <c r="DG346" s="223"/>
      <c r="DH346" s="223"/>
      <c r="DI346" s="223"/>
      <c r="DJ346" s="223"/>
      <c r="DK346" s="223"/>
      <c r="DL346" s="223"/>
      <c r="DM346" s="223"/>
      <c r="DN346" s="223"/>
      <c r="DO346" s="223"/>
      <c r="DP346" s="223"/>
      <c r="DQ346" s="223"/>
      <c r="DR346" s="223"/>
      <c r="DS346" s="223"/>
      <c r="DT346" s="223"/>
      <c r="DU346" s="223"/>
      <c r="DV346" s="223"/>
      <c r="DW346" s="223"/>
      <c r="DX346" s="223"/>
      <c r="DY346" s="223"/>
      <c r="DZ346" s="223"/>
      <c r="EA346" s="223"/>
      <c r="EB346" s="223"/>
      <c r="EC346" s="223"/>
      <c r="ED346" s="223"/>
      <c r="EE346" s="223"/>
      <c r="EF346" s="223"/>
      <c r="EG346" s="223"/>
      <c r="EH346" s="223"/>
      <c r="EI346" s="223"/>
      <c r="EJ346" s="223"/>
      <c r="EK346" s="223"/>
      <c r="EL346" s="223"/>
      <c r="EM346" s="223"/>
      <c r="EN346" s="223"/>
      <c r="EO346" s="223"/>
      <c r="EP346" s="223"/>
      <c r="EQ346" s="223"/>
      <c r="ER346" s="223"/>
      <c r="ES346" s="223"/>
      <c r="ET346" s="223"/>
      <c r="EU346" s="223"/>
      <c r="EV346" s="223"/>
      <c r="EW346" s="223"/>
      <c r="EX346" s="223"/>
      <c r="EY346" s="223"/>
      <c r="EZ346" s="223"/>
      <c r="FA346" s="223"/>
      <c r="FB346" s="223"/>
      <c r="FC346" s="223"/>
      <c r="FD346" s="223"/>
      <c r="FE346" s="223"/>
      <c r="FF346" s="223"/>
      <c r="FG346" s="223"/>
      <c r="FH346" s="223"/>
      <c r="FI346" s="223"/>
      <c r="FJ346" s="223"/>
      <c r="FK346" s="223"/>
      <c r="FL346" s="223"/>
      <c r="FM346" s="223"/>
      <c r="FN346" s="223"/>
      <c r="FO346" s="223"/>
      <c r="FP346" s="223"/>
      <c r="FQ346" s="223"/>
      <c r="FR346" s="223"/>
      <c r="FS346" s="223"/>
      <c r="FT346" s="223"/>
      <c r="FU346" s="223"/>
      <c r="FV346" s="223"/>
      <c r="FW346" s="223"/>
      <c r="FX346" s="223"/>
      <c r="FY346" s="223"/>
      <c r="FZ346" s="223"/>
      <c r="GA346" s="223"/>
      <c r="GB346" s="223"/>
      <c r="GC346" s="223"/>
      <c r="GD346" s="223"/>
      <c r="GE346" s="223"/>
      <c r="GF346" s="223"/>
      <c r="GG346" s="223"/>
      <c r="GH346" s="223"/>
      <c r="GI346" s="223"/>
      <c r="GJ346" s="223"/>
      <c r="GK346" s="223"/>
      <c r="GL346" s="223"/>
      <c r="GM346" s="223"/>
      <c r="GN346" s="223"/>
      <c r="GO346" s="223"/>
      <c r="GP346" s="223"/>
      <c r="GQ346" s="223"/>
      <c r="GR346" s="223"/>
      <c r="GS346" s="223"/>
      <c r="GT346" s="223"/>
      <c r="GU346" s="223"/>
      <c r="GV346" s="223"/>
      <c r="GW346" s="223"/>
      <c r="GX346" s="223"/>
      <c r="GY346" s="223"/>
      <c r="GZ346" s="223"/>
      <c r="HA346" s="223"/>
      <c r="HB346" s="223"/>
      <c r="HC346" s="223"/>
      <c r="HD346" s="223"/>
      <c r="HE346" s="223"/>
      <c r="HF346" s="223"/>
      <c r="HG346" s="223"/>
      <c r="HH346" s="223"/>
      <c r="HI346" s="223"/>
      <c r="HJ346" s="223"/>
      <c r="HK346" s="223"/>
      <c r="HL346" s="223"/>
      <c r="HM346" s="223"/>
      <c r="HN346" s="223"/>
      <c r="HO346" s="223"/>
      <c r="HP346" s="223"/>
      <c r="HQ346" s="223"/>
      <c r="HR346" s="223"/>
      <c r="HS346" s="223"/>
      <c r="HT346" s="223"/>
      <c r="HU346" s="223"/>
      <c r="HV346" s="223"/>
      <c r="HW346" s="223"/>
      <c r="HX346" s="223"/>
      <c r="HY346" s="223"/>
      <c r="HZ346" s="223"/>
      <c r="IA346" s="223"/>
      <c r="IB346" s="223"/>
      <c r="IC346" s="223"/>
      <c r="ID346" s="223"/>
      <c r="IE346" s="223"/>
      <c r="IF346" s="223"/>
      <c r="IG346" s="223"/>
      <c r="IH346" s="223"/>
      <c r="II346" s="223"/>
      <c r="IJ346" s="223"/>
      <c r="IK346" s="223"/>
      <c r="IL346" s="223"/>
      <c r="IM346" s="223"/>
      <c r="IN346" s="223"/>
      <c r="IO346" s="223"/>
      <c r="IP346" s="223"/>
      <c r="IQ346" s="223"/>
      <c r="IR346" s="223"/>
      <c r="IS346" s="223"/>
      <c r="IT346" s="223"/>
      <c r="IU346" s="223"/>
      <c r="IV346" s="223"/>
      <c r="IW346" s="223"/>
      <c r="IX346" s="223"/>
      <c r="IY346" s="223"/>
      <c r="IZ346" s="223"/>
      <c r="JA346" s="223"/>
      <c r="JB346" s="223"/>
      <c r="JC346" s="223"/>
      <c r="JD346" s="223"/>
      <c r="JE346" s="223"/>
      <c r="JF346" s="223"/>
      <c r="JG346" s="223"/>
      <c r="JH346" s="223"/>
      <c r="JI346" s="223"/>
      <c r="JJ346" s="223"/>
      <c r="JK346" s="223"/>
      <c r="JL346" s="223"/>
      <c r="JM346" s="223"/>
      <c r="JN346" s="223"/>
      <c r="JO346" s="223"/>
      <c r="JP346" s="223"/>
      <c r="JQ346" s="223"/>
      <c r="JR346" s="223"/>
      <c r="JS346" s="223"/>
      <c r="JT346" s="223"/>
      <c r="JU346" s="223"/>
      <c r="JV346" s="223"/>
      <c r="JW346" s="223"/>
      <c r="JX346" s="223"/>
      <c r="JY346" s="223"/>
      <c r="JZ346" s="223"/>
      <c r="KA346" s="223"/>
      <c r="KB346" s="223"/>
      <c r="KC346" s="223"/>
      <c r="KD346" s="223"/>
      <c r="KE346" s="223"/>
      <c r="KF346" s="223"/>
      <c r="KG346" s="223"/>
      <c r="KH346" s="223"/>
      <c r="KI346" s="223"/>
      <c r="KJ346" s="223"/>
      <c r="KK346" s="223"/>
      <c r="KL346" s="223"/>
      <c r="KM346" s="223"/>
      <c r="KN346" s="223"/>
      <c r="KO346" s="223"/>
      <c r="KP346" s="223"/>
      <c r="KQ346" s="223"/>
      <c r="KR346" s="223"/>
      <c r="KS346" s="223"/>
      <c r="KT346" s="223"/>
      <c r="KU346" s="223"/>
      <c r="KV346" s="223"/>
      <c r="KW346" s="223"/>
      <c r="KX346" s="223"/>
      <c r="KY346" s="223"/>
      <c r="KZ346" s="223"/>
      <c r="LA346" s="223"/>
      <c r="LB346" s="223"/>
      <c r="LC346" s="223"/>
      <c r="LD346" s="223"/>
      <c r="LE346" s="223"/>
      <c r="LF346" s="223"/>
      <c r="LG346" s="223"/>
      <c r="LH346" s="223"/>
      <c r="LI346" s="223"/>
      <c r="LJ346" s="223"/>
      <c r="LK346" s="223"/>
      <c r="LL346" s="223"/>
      <c r="LM346" s="223"/>
      <c r="LN346" s="223"/>
      <c r="LO346" s="223"/>
      <c r="LP346" s="223"/>
      <c r="LQ346" s="223"/>
      <c r="LR346" s="223"/>
      <c r="LS346" s="223"/>
      <c r="LT346" s="223"/>
      <c r="LU346" s="223"/>
      <c r="LV346" s="223"/>
      <c r="LW346" s="223"/>
      <c r="LX346" s="223"/>
      <c r="LY346" s="223"/>
      <c r="LZ346" s="223"/>
      <c r="MA346" s="223"/>
      <c r="MB346" s="223"/>
      <c r="MC346" s="223"/>
      <c r="MD346" s="223"/>
      <c r="ME346" s="223"/>
      <c r="MF346" s="223"/>
      <c r="MG346" s="223"/>
      <c r="MH346" s="223"/>
      <c r="MI346" s="223"/>
      <c r="MJ346" s="223"/>
      <c r="MK346" s="223"/>
      <c r="ML346" s="223"/>
      <c r="MM346" s="223"/>
      <c r="MN346" s="223"/>
      <c r="MO346" s="223"/>
      <c r="MP346" s="223"/>
      <c r="MQ346" s="223"/>
      <c r="MR346" s="223"/>
      <c r="MS346" s="223"/>
      <c r="MT346" s="223"/>
      <c r="MU346" s="223"/>
      <c r="MV346" s="223"/>
      <c r="MW346" s="223"/>
      <c r="MX346" s="223"/>
      <c r="MY346" s="223"/>
      <c r="MZ346" s="223"/>
      <c r="NA346" s="223"/>
      <c r="NB346" s="223"/>
      <c r="NC346" s="223"/>
      <c r="ND346" s="223"/>
      <c r="NE346" s="223"/>
      <c r="NF346" s="223"/>
      <c r="NG346" s="223"/>
      <c r="NH346" s="223"/>
      <c r="NI346" s="223"/>
      <c r="NJ346" s="223"/>
      <c r="NK346" s="223"/>
      <c r="NL346" s="223"/>
      <c r="NM346" s="223"/>
      <c r="NN346" s="223"/>
      <c r="NO346" s="223"/>
      <c r="NP346" s="223"/>
      <c r="NQ346" s="223"/>
      <c r="NR346" s="223"/>
      <c r="NS346" s="223"/>
      <c r="NT346" s="223"/>
      <c r="NU346" s="223"/>
      <c r="NV346" s="223"/>
      <c r="NW346" s="223"/>
      <c r="NX346" s="223"/>
      <c r="NY346" s="223"/>
      <c r="NZ346" s="223"/>
      <c r="OA346" s="223"/>
      <c r="OB346" s="223"/>
      <c r="OC346" s="223"/>
      <c r="OD346" s="223"/>
      <c r="OE346" s="223"/>
      <c r="OF346" s="223"/>
      <c r="OG346" s="223"/>
      <c r="OH346" s="223"/>
      <c r="OI346" s="223"/>
      <c r="OJ346" s="223"/>
      <c r="OK346" s="223"/>
      <c r="OL346" s="223"/>
      <c r="OM346" s="223"/>
      <c r="ON346" s="223"/>
      <c r="OO346" s="223"/>
      <c r="OP346" s="223"/>
      <c r="OQ346" s="223"/>
      <c r="OR346" s="223"/>
      <c r="OS346" s="223"/>
      <c r="OT346" s="223"/>
      <c r="OU346" s="223"/>
      <c r="OV346" s="223"/>
      <c r="OW346" s="223"/>
      <c r="OX346" s="223"/>
      <c r="OY346" s="223"/>
      <c r="OZ346" s="223"/>
      <c r="PA346" s="223"/>
      <c r="PB346" s="223"/>
      <c r="PC346" s="223"/>
      <c r="PD346" s="223"/>
      <c r="PE346" s="223"/>
      <c r="PF346" s="223"/>
      <c r="PG346" s="223"/>
      <c r="PH346" s="223"/>
      <c r="PI346" s="223"/>
      <c r="PJ346" s="223"/>
      <c r="PK346" s="223"/>
      <c r="PL346" s="223"/>
      <c r="PM346" s="223"/>
      <c r="PN346" s="223"/>
      <c r="PO346" s="223"/>
      <c r="PP346" s="223"/>
      <c r="PQ346" s="223"/>
      <c r="PR346" s="223"/>
      <c r="PS346" s="223"/>
      <c r="PT346" s="223"/>
      <c r="PU346" s="223"/>
      <c r="PV346" s="223"/>
      <c r="PW346" s="223"/>
      <c r="PX346" s="223"/>
      <c r="PY346" s="223"/>
      <c r="PZ346" s="223"/>
      <c r="QA346" s="223"/>
      <c r="QB346" s="223"/>
      <c r="QC346" s="223"/>
      <c r="QD346" s="223"/>
      <c r="QE346" s="223"/>
      <c r="QF346" s="223"/>
      <c r="QG346" s="223"/>
      <c r="QH346" s="223"/>
      <c r="QI346" s="223"/>
      <c r="QJ346" s="223"/>
      <c r="QK346" s="223"/>
      <c r="QL346" s="223"/>
      <c r="QM346" s="223"/>
      <c r="QN346" s="223"/>
      <c r="QO346" s="223"/>
      <c r="QP346" s="223"/>
      <c r="QQ346" s="223"/>
      <c r="QR346" s="223"/>
      <c r="QS346" s="223"/>
      <c r="QT346" s="223"/>
      <c r="QU346" s="223"/>
      <c r="QV346" s="223"/>
      <c r="QW346" s="223"/>
      <c r="QX346" s="223"/>
      <c r="QY346" s="223"/>
      <c r="QZ346" s="223"/>
      <c r="RA346" s="223"/>
      <c r="RB346" s="223"/>
      <c r="RC346" s="223"/>
      <c r="RD346" s="223"/>
      <c r="RE346" s="223"/>
      <c r="RF346" s="223"/>
      <c r="RG346" s="223"/>
      <c r="RH346" s="223"/>
      <c r="RI346" s="223"/>
      <c r="RJ346" s="223"/>
      <c r="RK346" s="223"/>
      <c r="RL346" s="223"/>
      <c r="RM346" s="223"/>
      <c r="RN346" s="223"/>
      <c r="RO346" s="223"/>
      <c r="RP346" s="223"/>
      <c r="RQ346" s="223"/>
      <c r="RR346" s="223"/>
      <c r="RS346" s="223"/>
      <c r="RT346" s="223"/>
      <c r="RU346" s="223"/>
      <c r="RV346" s="223"/>
      <c r="RW346" s="223"/>
      <c r="RX346" s="223"/>
      <c r="RY346" s="223"/>
      <c r="RZ346" s="223"/>
      <c r="SA346" s="223"/>
      <c r="SB346" s="223"/>
      <c r="SC346" s="223"/>
      <c r="SD346" s="223"/>
      <c r="SE346" s="223"/>
      <c r="SF346" s="223"/>
      <c r="SG346" s="223"/>
      <c r="SH346" s="223"/>
      <c r="SI346" s="223"/>
      <c r="SJ346" s="223"/>
      <c r="SK346" s="223"/>
      <c r="SL346" s="223"/>
      <c r="SM346" s="223"/>
      <c r="SN346" s="223"/>
      <c r="SO346" s="223"/>
      <c r="SP346" s="223"/>
      <c r="SQ346" s="223"/>
      <c r="SR346" s="223"/>
      <c r="SS346" s="223"/>
      <c r="ST346" s="223"/>
      <c r="SU346" s="223"/>
      <c r="SV346" s="223"/>
      <c r="SW346" s="223"/>
      <c r="SX346" s="223"/>
      <c r="SY346" s="223"/>
      <c r="SZ346" s="223"/>
      <c r="TA346" s="223"/>
      <c r="TB346" s="223"/>
      <c r="TC346" s="223"/>
      <c r="TD346" s="223"/>
      <c r="TE346" s="223"/>
      <c r="TF346" s="223"/>
      <c r="TG346" s="223"/>
      <c r="TH346" s="223"/>
      <c r="TI346" s="223"/>
      <c r="TJ346" s="223"/>
      <c r="TK346" s="223"/>
      <c r="TL346" s="223"/>
      <c r="TM346" s="223"/>
      <c r="TN346" s="223"/>
      <c r="TO346" s="223"/>
      <c r="TP346" s="223"/>
      <c r="TQ346" s="223"/>
      <c r="TR346" s="223"/>
      <c r="TS346" s="223"/>
      <c r="TT346" s="223"/>
      <c r="TU346" s="223"/>
      <c r="TV346" s="223"/>
      <c r="TW346" s="223"/>
      <c r="TX346" s="223"/>
      <c r="TY346" s="223"/>
      <c r="TZ346" s="223"/>
      <c r="UA346" s="223"/>
      <c r="UB346" s="223"/>
      <c r="UC346" s="223"/>
      <c r="UD346" s="223"/>
      <c r="UE346" s="223"/>
      <c r="UF346" s="223"/>
      <c r="UG346" s="223"/>
      <c r="UH346" s="223"/>
      <c r="UI346" s="223"/>
      <c r="UJ346" s="223"/>
      <c r="UK346" s="223"/>
      <c r="UL346" s="223"/>
      <c r="UM346" s="223"/>
      <c r="UN346" s="223"/>
      <c r="UO346" s="223"/>
      <c r="UP346" s="223"/>
      <c r="UQ346" s="223"/>
      <c r="UR346" s="223"/>
      <c r="US346" s="223"/>
      <c r="UT346" s="223"/>
      <c r="UU346" s="223"/>
      <c r="UV346" s="223"/>
      <c r="UW346" s="223"/>
      <c r="UX346" s="223"/>
      <c r="UY346" s="223"/>
      <c r="UZ346" s="223"/>
      <c r="VA346" s="223"/>
      <c r="VB346" s="223"/>
      <c r="VC346" s="223"/>
      <c r="VD346" s="223"/>
      <c r="VE346" s="223"/>
      <c r="VF346" s="223"/>
      <c r="VG346" s="223"/>
      <c r="VH346" s="223"/>
      <c r="VI346" s="223"/>
      <c r="VJ346" s="223"/>
      <c r="VK346" s="223"/>
      <c r="VL346" s="223"/>
      <c r="VM346" s="223"/>
      <c r="VN346" s="223"/>
      <c r="VO346" s="223"/>
      <c r="VP346" s="223"/>
      <c r="VQ346" s="223"/>
      <c r="VR346" s="223"/>
      <c r="VS346" s="223"/>
      <c r="VT346" s="223"/>
      <c r="VU346" s="223"/>
      <c r="VV346" s="223"/>
      <c r="VW346" s="223"/>
      <c r="VX346" s="223"/>
      <c r="VY346" s="223"/>
      <c r="VZ346" s="223"/>
      <c r="WA346" s="223"/>
      <c r="WB346" s="223"/>
      <c r="WC346" s="223"/>
      <c r="WD346" s="223"/>
      <c r="WE346" s="223"/>
      <c r="WF346" s="223"/>
      <c r="WG346" s="223"/>
      <c r="WH346" s="223"/>
      <c r="WI346" s="223"/>
      <c r="WJ346" s="223"/>
      <c r="WK346" s="223"/>
      <c r="WL346" s="223"/>
      <c r="WM346" s="223"/>
      <c r="WN346" s="223"/>
      <c r="WO346" s="223"/>
      <c r="WP346" s="223"/>
      <c r="WQ346" s="223"/>
      <c r="WR346" s="223"/>
      <c r="WS346" s="223"/>
      <c r="WT346" s="223"/>
      <c r="WU346" s="223"/>
      <c r="WV346" s="223"/>
      <c r="WW346" s="223"/>
      <c r="WX346" s="223"/>
      <c r="WY346" s="223"/>
      <c r="WZ346" s="223"/>
      <c r="XA346" s="223"/>
      <c r="XB346" s="223"/>
      <c r="XC346" s="223"/>
      <c r="XD346" s="223"/>
      <c r="XE346" s="223"/>
      <c r="XF346" s="223"/>
      <c r="XG346" s="223"/>
      <c r="XH346" s="223"/>
      <c r="XI346" s="223"/>
      <c r="XJ346" s="223"/>
      <c r="XK346" s="223"/>
      <c r="XL346" s="223"/>
      <c r="XM346" s="223"/>
      <c r="XN346" s="223"/>
      <c r="XO346" s="223"/>
      <c r="XP346" s="223"/>
      <c r="XQ346" s="223"/>
      <c r="XR346" s="223"/>
      <c r="XS346" s="223"/>
      <c r="XT346" s="223"/>
      <c r="XU346" s="223"/>
      <c r="XV346" s="223"/>
      <c r="XW346" s="223"/>
      <c r="XX346" s="223"/>
      <c r="XY346" s="223"/>
      <c r="XZ346" s="223"/>
      <c r="YA346" s="223"/>
      <c r="YB346" s="223"/>
      <c r="YC346" s="223"/>
      <c r="YD346" s="223"/>
      <c r="YE346" s="223"/>
      <c r="YF346" s="223"/>
      <c r="YG346" s="223"/>
      <c r="YH346" s="223"/>
      <c r="YI346" s="223"/>
      <c r="YJ346" s="223"/>
      <c r="YK346" s="223"/>
      <c r="YL346" s="223"/>
      <c r="YM346" s="223"/>
      <c r="YN346" s="223"/>
      <c r="YO346" s="223"/>
      <c r="YP346" s="223"/>
      <c r="YQ346" s="223"/>
      <c r="YR346" s="223"/>
      <c r="YS346" s="223"/>
      <c r="YT346" s="223"/>
      <c r="YU346" s="223"/>
      <c r="YV346" s="223"/>
      <c r="YW346" s="223"/>
      <c r="YX346" s="223"/>
      <c r="YY346" s="223"/>
      <c r="YZ346" s="223"/>
      <c r="ZA346" s="223"/>
      <c r="ZB346" s="223"/>
      <c r="ZC346" s="223"/>
      <c r="ZD346" s="223"/>
      <c r="ZE346" s="223"/>
      <c r="ZF346" s="223"/>
      <c r="ZG346" s="223"/>
      <c r="ZH346" s="223"/>
      <c r="ZI346" s="223"/>
      <c r="ZJ346" s="223"/>
      <c r="ZK346" s="223"/>
      <c r="ZL346" s="223"/>
      <c r="ZM346" s="223"/>
      <c r="ZN346" s="223"/>
      <c r="ZO346" s="223"/>
      <c r="ZP346" s="223"/>
      <c r="ZQ346" s="223"/>
      <c r="ZR346" s="223"/>
      <c r="ZS346" s="223"/>
      <c r="ZT346" s="223"/>
      <c r="ZU346" s="223"/>
      <c r="ZV346" s="223"/>
      <c r="ZW346" s="223"/>
      <c r="ZX346" s="223"/>
      <c r="ZY346" s="223"/>
      <c r="ZZ346" s="223"/>
      <c r="AAA346" s="223"/>
      <c r="AAB346" s="223"/>
      <c r="AAC346" s="223"/>
      <c r="AAD346" s="223"/>
      <c r="AAE346" s="223"/>
      <c r="AAF346" s="223"/>
      <c r="AAG346" s="223"/>
      <c r="AAH346" s="223"/>
      <c r="AAI346" s="223"/>
      <c r="AAJ346" s="223"/>
      <c r="AAK346" s="223"/>
      <c r="AAL346" s="223"/>
      <c r="AAM346" s="223"/>
      <c r="AAN346" s="223"/>
      <c r="AAO346" s="223"/>
      <c r="AAP346" s="223"/>
      <c r="AAQ346" s="223"/>
      <c r="AAR346" s="223"/>
      <c r="AAS346" s="223"/>
      <c r="AAT346" s="223"/>
      <c r="AAU346" s="223"/>
      <c r="AAV346" s="223"/>
      <c r="AAW346" s="223"/>
      <c r="AAX346" s="223"/>
      <c r="AAY346" s="223"/>
      <c r="AAZ346" s="223"/>
      <c r="ABA346" s="223"/>
      <c r="ABB346" s="223"/>
      <c r="ABC346" s="223"/>
      <c r="ABD346" s="223"/>
      <c r="ABE346" s="223"/>
      <c r="ABF346" s="223"/>
      <c r="ABG346" s="223"/>
      <c r="ABH346" s="223"/>
      <c r="ABI346" s="223"/>
      <c r="ABJ346" s="223"/>
      <c r="ABK346" s="223"/>
      <c r="ABL346" s="223"/>
      <c r="ABM346" s="223"/>
      <c r="ABN346" s="223"/>
      <c r="ABO346" s="223"/>
      <c r="ABP346" s="223"/>
      <c r="ABQ346" s="223"/>
      <c r="ABR346" s="223"/>
      <c r="ABS346" s="223"/>
      <c r="ABT346" s="223"/>
      <c r="ABU346" s="223"/>
      <c r="ABV346" s="223"/>
      <c r="ABW346" s="223"/>
      <c r="ABX346" s="223"/>
      <c r="ABY346" s="223"/>
      <c r="ABZ346" s="223"/>
      <c r="ACA346" s="223"/>
      <c r="ACB346" s="223"/>
      <c r="ACC346" s="223"/>
      <c r="ACD346" s="223"/>
      <c r="ACE346" s="223"/>
      <c r="ACF346" s="223"/>
      <c r="ACG346" s="223"/>
      <c r="ACH346" s="223"/>
      <c r="ACI346" s="223"/>
      <c r="ACJ346" s="223"/>
      <c r="ACK346" s="223"/>
      <c r="ACL346" s="223"/>
      <c r="ACM346" s="223"/>
      <c r="ACN346" s="223"/>
      <c r="ACO346" s="223"/>
      <c r="ACP346" s="223"/>
      <c r="ACQ346" s="223"/>
      <c r="ACR346" s="223"/>
      <c r="ACS346" s="223"/>
      <c r="ACT346" s="223"/>
      <c r="ACU346" s="223"/>
      <c r="ACV346" s="223"/>
      <c r="ACW346" s="223"/>
      <c r="ACX346" s="223"/>
      <c r="ACY346" s="223"/>
      <c r="ACZ346" s="223"/>
      <c r="ADA346" s="223"/>
      <c r="ADB346" s="223"/>
      <c r="ADC346" s="223"/>
      <c r="ADD346" s="223"/>
      <c r="ADE346" s="223"/>
      <c r="ADF346" s="223"/>
      <c r="ADG346" s="223"/>
      <c r="ADH346" s="223"/>
      <c r="ADI346" s="223"/>
      <c r="ADJ346" s="223"/>
      <c r="ADK346" s="223"/>
      <c r="ADL346" s="223"/>
      <c r="ADM346" s="223"/>
      <c r="ADN346" s="223"/>
      <c r="ADO346" s="223"/>
      <c r="ADP346" s="223"/>
      <c r="ADQ346" s="223"/>
      <c r="ADR346" s="223"/>
      <c r="ADS346" s="223"/>
      <c r="ADT346" s="223"/>
      <c r="ADU346" s="223"/>
      <c r="ADV346" s="223"/>
      <c r="ADW346" s="223"/>
      <c r="ADX346" s="223"/>
      <c r="ADY346" s="223"/>
      <c r="ADZ346" s="223"/>
      <c r="AEA346" s="223"/>
      <c r="AEB346" s="223"/>
      <c r="AEC346" s="223"/>
      <c r="AED346" s="223"/>
      <c r="AEE346" s="223"/>
      <c r="AEF346" s="223"/>
      <c r="AEG346" s="223"/>
      <c r="AEH346" s="223"/>
      <c r="AEI346" s="223"/>
      <c r="AEJ346" s="223"/>
      <c r="AEK346" s="223"/>
      <c r="AEL346" s="223"/>
      <c r="AEM346" s="223"/>
      <c r="AEN346" s="223"/>
      <c r="AEO346" s="223"/>
      <c r="AEP346" s="223"/>
      <c r="AEQ346" s="223"/>
      <c r="AER346" s="223"/>
      <c r="AES346" s="223"/>
      <c r="AET346" s="223"/>
      <c r="AEU346" s="223"/>
      <c r="AEV346" s="223"/>
      <c r="AEW346" s="223"/>
      <c r="AEX346" s="223"/>
      <c r="AEY346" s="223"/>
      <c r="AEZ346" s="223"/>
      <c r="AFA346" s="223"/>
      <c r="AFB346" s="223"/>
      <c r="AFC346" s="223"/>
      <c r="AFD346" s="223"/>
      <c r="AFE346" s="223"/>
      <c r="AFF346" s="223"/>
      <c r="AFG346" s="223"/>
      <c r="AFH346" s="223"/>
      <c r="AFI346" s="223"/>
      <c r="AFJ346" s="223"/>
      <c r="AFK346" s="223"/>
      <c r="AFL346" s="223"/>
      <c r="AFM346" s="223"/>
      <c r="AFN346" s="223"/>
      <c r="AFO346" s="223"/>
      <c r="AFP346" s="223"/>
      <c r="AFQ346" s="223"/>
      <c r="AFR346" s="223"/>
      <c r="AFS346" s="223"/>
      <c r="AFT346" s="223"/>
      <c r="AFU346" s="223"/>
      <c r="AFV346" s="223"/>
      <c r="AFW346" s="223"/>
      <c r="AFX346" s="223"/>
      <c r="AFY346" s="223"/>
      <c r="AFZ346" s="223"/>
      <c r="AGA346" s="223"/>
      <c r="AGB346" s="223"/>
      <c r="AGC346" s="223"/>
      <c r="AGD346" s="223"/>
      <c r="AGE346" s="223"/>
      <c r="AGF346" s="223"/>
      <c r="AGG346" s="223"/>
      <c r="AGH346" s="223"/>
      <c r="AGI346" s="223"/>
      <c r="AGJ346" s="223"/>
      <c r="AGK346" s="223"/>
      <c r="AGL346" s="223"/>
      <c r="AGM346" s="223"/>
      <c r="AGN346" s="223"/>
      <c r="AGO346" s="223"/>
      <c r="AGP346" s="223"/>
      <c r="AGQ346" s="223"/>
      <c r="AGR346" s="223"/>
      <c r="AGS346" s="223"/>
      <c r="AGT346" s="223"/>
      <c r="AGU346" s="223"/>
      <c r="AGV346" s="223"/>
      <c r="AGW346" s="223"/>
      <c r="AGX346" s="223"/>
      <c r="AGY346" s="223"/>
      <c r="AGZ346" s="223"/>
      <c r="AHA346" s="223"/>
      <c r="AHB346" s="223"/>
      <c r="AHC346" s="223"/>
      <c r="AHD346" s="223"/>
      <c r="AHE346" s="223"/>
      <c r="AHF346" s="223"/>
      <c r="AHG346" s="223"/>
      <c r="AHH346" s="223"/>
      <c r="AHI346" s="223"/>
      <c r="AHJ346" s="223"/>
      <c r="AHK346" s="223"/>
      <c r="AHL346" s="223"/>
      <c r="AHM346" s="223"/>
      <c r="AHN346" s="223"/>
      <c r="AHO346" s="223"/>
      <c r="AHP346" s="223"/>
      <c r="AHQ346" s="223"/>
      <c r="AHR346" s="223"/>
      <c r="AHS346" s="223"/>
      <c r="AHT346" s="223"/>
      <c r="AHU346" s="223"/>
      <c r="AHV346" s="223"/>
      <c r="AHW346" s="223"/>
      <c r="AHX346" s="223"/>
      <c r="AHY346" s="223"/>
      <c r="AHZ346" s="223"/>
      <c r="AIA346" s="223"/>
      <c r="AIB346" s="223"/>
      <c r="AIC346" s="223"/>
      <c r="AID346" s="223"/>
      <c r="AIE346" s="223"/>
      <c r="AIF346" s="223"/>
      <c r="AIG346" s="223"/>
      <c r="AIH346" s="223"/>
      <c r="AII346" s="223"/>
      <c r="AIJ346" s="223"/>
      <c r="AIK346" s="223"/>
      <c r="AIL346" s="223"/>
      <c r="AIM346" s="223"/>
      <c r="AIN346" s="223"/>
      <c r="AIO346" s="223"/>
      <c r="AIP346" s="223"/>
      <c r="AIQ346" s="223"/>
      <c r="AIR346" s="223"/>
      <c r="AIS346" s="223"/>
      <c r="AIT346" s="223"/>
      <c r="AIU346" s="223"/>
      <c r="AIV346" s="223"/>
      <c r="AIW346" s="223"/>
      <c r="AIX346" s="223"/>
      <c r="AIY346" s="223"/>
      <c r="AIZ346" s="223"/>
      <c r="AJA346" s="223"/>
      <c r="AJB346" s="223"/>
      <c r="AJC346" s="223"/>
      <c r="AJD346" s="223"/>
      <c r="AJE346" s="223"/>
      <c r="AJF346" s="223"/>
      <c r="AJG346" s="223"/>
      <c r="AJH346" s="223"/>
      <c r="AJI346" s="223"/>
      <c r="AJJ346" s="223"/>
      <c r="AJK346" s="223"/>
      <c r="AJL346" s="223"/>
      <c r="AJM346" s="223"/>
      <c r="AJN346" s="223"/>
      <c r="AJO346" s="223"/>
      <c r="AJP346" s="223"/>
      <c r="AJQ346" s="223"/>
      <c r="AJR346" s="223"/>
      <c r="AJS346" s="223"/>
      <c r="AJT346" s="223"/>
      <c r="AJU346" s="223"/>
      <c r="AJV346" s="223"/>
      <c r="AJW346" s="223"/>
      <c r="AJX346" s="223"/>
      <c r="AJY346" s="223"/>
      <c r="AJZ346" s="223"/>
      <c r="AKA346" s="223"/>
      <c r="AKB346" s="223"/>
      <c r="AKC346" s="223"/>
      <c r="AKD346" s="223"/>
      <c r="AKE346" s="223"/>
      <c r="AKF346" s="223"/>
      <c r="AKG346" s="223"/>
      <c r="AKH346" s="223"/>
      <c r="AKI346" s="223"/>
      <c r="AKJ346" s="223"/>
      <c r="AKK346" s="223"/>
      <c r="AKL346" s="223"/>
      <c r="AKM346" s="223"/>
      <c r="AKN346" s="223"/>
      <c r="AKO346" s="223"/>
      <c r="AKP346" s="223"/>
      <c r="AKQ346" s="223"/>
      <c r="AKR346" s="223"/>
      <c r="AKS346" s="223"/>
      <c r="AKT346" s="223"/>
      <c r="AKU346" s="223"/>
      <c r="AKV346" s="223"/>
      <c r="AKW346" s="223"/>
      <c r="AKX346" s="223"/>
      <c r="AKY346" s="223"/>
      <c r="AKZ346" s="223"/>
      <c r="ALA346" s="223"/>
      <c r="ALB346" s="223"/>
      <c r="ALC346" s="223"/>
      <c r="ALD346" s="223"/>
      <c r="ALE346" s="223"/>
      <c r="ALF346" s="223"/>
      <c r="ALG346" s="223"/>
      <c r="ALH346" s="223"/>
      <c r="ALI346" s="223"/>
      <c r="ALJ346" s="223"/>
      <c r="ALK346" s="223"/>
      <c r="ALL346" s="223"/>
      <c r="ALM346" s="223"/>
      <c r="ALN346" s="223"/>
      <c r="ALO346" s="223"/>
      <c r="ALP346" s="223"/>
      <c r="ALQ346" s="223"/>
      <c r="ALR346" s="223"/>
      <c r="ALS346" s="223"/>
      <c r="ALT346" s="223"/>
      <c r="ALU346" s="223"/>
      <c r="ALV346" s="223"/>
      <c r="ALW346" s="223"/>
      <c r="ALX346" s="223"/>
      <c r="ALY346" s="223"/>
      <c r="ALZ346" s="223"/>
      <c r="AMA346" s="223"/>
      <c r="AMB346" s="223"/>
      <c r="AMC346" s="223"/>
      <c r="AMD346" s="223"/>
      <c r="AME346" s="223"/>
      <c r="AMF346" s="223"/>
      <c r="AMG346" s="223"/>
      <c r="AMH346" s="223"/>
      <c r="AMI346" s="223"/>
      <c r="AMJ346" s="223"/>
      <c r="AMK346" s="223"/>
    </row>
    <row r="347" spans="1:1025" ht="39.950000000000003" customHeight="1">
      <c r="A347" s="451"/>
      <c r="B347" s="441"/>
      <c r="C347" s="370"/>
      <c r="D347" s="367" t="s">
        <v>104</v>
      </c>
      <c r="E347" s="364" t="s">
        <v>129</v>
      </c>
      <c r="F347" s="364">
        <v>10</v>
      </c>
      <c r="G347" s="364" t="s">
        <v>43</v>
      </c>
      <c r="H347" s="364" t="s">
        <v>40</v>
      </c>
      <c r="I347" s="374" t="s">
        <v>1030</v>
      </c>
      <c r="J347" s="364" t="s">
        <v>254</v>
      </c>
      <c r="K347" s="364">
        <v>10</v>
      </c>
      <c r="L347" s="364" t="s">
        <v>43</v>
      </c>
      <c r="M347" s="364" t="s">
        <v>43</v>
      </c>
      <c r="N347" s="364" t="s">
        <v>47</v>
      </c>
      <c r="O347" s="364">
        <v>0</v>
      </c>
      <c r="P347" s="364">
        <v>0</v>
      </c>
      <c r="Q347" s="305" t="s">
        <v>79</v>
      </c>
      <c r="R347" s="364" t="s">
        <v>43</v>
      </c>
      <c r="S347" s="364" t="s">
        <v>47</v>
      </c>
      <c r="T347" s="364">
        <v>0</v>
      </c>
      <c r="U347" s="305"/>
    </row>
    <row r="348" spans="1:1025" ht="39.950000000000003" customHeight="1">
      <c r="A348" s="451"/>
      <c r="B348" s="441"/>
      <c r="C348" s="370"/>
      <c r="D348" s="369"/>
      <c r="E348" s="365"/>
      <c r="F348" s="365"/>
      <c r="G348" s="365"/>
      <c r="H348" s="365"/>
      <c r="I348" s="375"/>
      <c r="J348" s="365"/>
      <c r="K348" s="365"/>
      <c r="L348" s="365"/>
      <c r="M348" s="365"/>
      <c r="N348" s="365"/>
      <c r="O348" s="365"/>
      <c r="P348" s="365"/>
      <c r="Q348" s="305" t="s">
        <v>83</v>
      </c>
      <c r="R348" s="365"/>
      <c r="S348" s="365"/>
      <c r="T348" s="365"/>
      <c r="U348" s="305"/>
    </row>
    <row r="349" spans="1:1025" ht="39.950000000000003" customHeight="1">
      <c r="A349" s="451"/>
      <c r="B349" s="441"/>
      <c r="C349" s="370"/>
      <c r="D349" s="369"/>
      <c r="E349" s="366"/>
      <c r="F349" s="366"/>
      <c r="G349" s="365"/>
      <c r="H349" s="365"/>
      <c r="I349" s="376"/>
      <c r="J349" s="365"/>
      <c r="K349" s="366"/>
      <c r="L349" s="365"/>
      <c r="M349" s="365"/>
      <c r="N349" s="365"/>
      <c r="O349" s="365"/>
      <c r="P349" s="365"/>
      <c r="Q349" s="305" t="s">
        <v>42</v>
      </c>
      <c r="R349" s="365"/>
      <c r="S349" s="365"/>
      <c r="T349" s="365"/>
      <c r="U349" s="305"/>
    </row>
    <row r="350" spans="1:1025" ht="39.950000000000003" customHeight="1">
      <c r="A350" s="451"/>
      <c r="B350" s="441"/>
      <c r="C350" s="370"/>
      <c r="D350" s="369"/>
      <c r="E350" s="364" t="s">
        <v>130</v>
      </c>
      <c r="F350" s="364">
        <v>10</v>
      </c>
      <c r="G350" s="365"/>
      <c r="H350" s="365"/>
      <c r="I350" s="374" t="s">
        <v>1031</v>
      </c>
      <c r="J350" s="365"/>
      <c r="K350" s="364">
        <v>10</v>
      </c>
      <c r="L350" s="365"/>
      <c r="M350" s="365"/>
      <c r="N350" s="365"/>
      <c r="O350" s="365"/>
      <c r="P350" s="365"/>
      <c r="Q350" s="305" t="s">
        <v>79</v>
      </c>
      <c r="R350" s="365"/>
      <c r="S350" s="365"/>
      <c r="T350" s="365"/>
      <c r="U350" s="305"/>
    </row>
    <row r="351" spans="1:1025" ht="39.950000000000003" customHeight="1">
      <c r="A351" s="451"/>
      <c r="B351" s="441"/>
      <c r="C351" s="370"/>
      <c r="D351" s="369"/>
      <c r="E351" s="365"/>
      <c r="F351" s="365"/>
      <c r="G351" s="365"/>
      <c r="H351" s="365"/>
      <c r="I351" s="375"/>
      <c r="J351" s="365"/>
      <c r="K351" s="365"/>
      <c r="L351" s="365"/>
      <c r="M351" s="365"/>
      <c r="N351" s="365"/>
      <c r="O351" s="365"/>
      <c r="P351" s="365"/>
      <c r="Q351" s="305" t="s">
        <v>83</v>
      </c>
      <c r="R351" s="365"/>
      <c r="S351" s="365"/>
      <c r="T351" s="365"/>
      <c r="U351" s="305"/>
    </row>
    <row r="352" spans="1:1025" ht="39.950000000000003" customHeight="1">
      <c r="A352" s="451"/>
      <c r="B352" s="441"/>
      <c r="C352" s="370"/>
      <c r="D352" s="369"/>
      <c r="E352" s="366"/>
      <c r="F352" s="366"/>
      <c r="G352" s="365"/>
      <c r="H352" s="365"/>
      <c r="I352" s="375"/>
      <c r="J352" s="365"/>
      <c r="K352" s="366"/>
      <c r="L352" s="365"/>
      <c r="M352" s="365"/>
      <c r="N352" s="365"/>
      <c r="O352" s="365"/>
      <c r="P352" s="365"/>
      <c r="Q352" s="305" t="s">
        <v>42</v>
      </c>
      <c r="R352" s="365"/>
      <c r="S352" s="365"/>
      <c r="T352" s="365"/>
      <c r="U352" s="305"/>
    </row>
    <row r="353" spans="1:21" ht="39.950000000000003" customHeight="1">
      <c r="A353" s="451"/>
      <c r="B353" s="441"/>
      <c r="C353" s="370"/>
      <c r="D353" s="369"/>
      <c r="E353" s="364" t="s">
        <v>131</v>
      </c>
      <c r="F353" s="364">
        <v>10</v>
      </c>
      <c r="G353" s="365"/>
      <c r="H353" s="365"/>
      <c r="I353" s="375"/>
      <c r="J353" s="365"/>
      <c r="K353" s="364">
        <v>10</v>
      </c>
      <c r="L353" s="365"/>
      <c r="M353" s="365"/>
      <c r="N353" s="365"/>
      <c r="O353" s="365"/>
      <c r="P353" s="365"/>
      <c r="Q353" s="305" t="s">
        <v>79</v>
      </c>
      <c r="R353" s="365"/>
      <c r="S353" s="365"/>
      <c r="T353" s="365"/>
      <c r="U353" s="305"/>
    </row>
    <row r="354" spans="1:21" ht="39.950000000000003" customHeight="1">
      <c r="A354" s="451"/>
      <c r="B354" s="441"/>
      <c r="C354" s="370"/>
      <c r="D354" s="369"/>
      <c r="E354" s="365"/>
      <c r="F354" s="365"/>
      <c r="G354" s="365"/>
      <c r="H354" s="365"/>
      <c r="I354" s="375"/>
      <c r="J354" s="365"/>
      <c r="K354" s="365"/>
      <c r="L354" s="365"/>
      <c r="M354" s="365"/>
      <c r="N354" s="365"/>
      <c r="O354" s="365"/>
      <c r="P354" s="365"/>
      <c r="Q354" s="305" t="s">
        <v>83</v>
      </c>
      <c r="R354" s="365"/>
      <c r="S354" s="365"/>
      <c r="T354" s="365"/>
      <c r="U354" s="305"/>
    </row>
    <row r="355" spans="1:21" ht="39.950000000000003" customHeight="1">
      <c r="A355" s="451"/>
      <c r="B355" s="441"/>
      <c r="C355" s="370"/>
      <c r="D355" s="368"/>
      <c r="E355" s="366"/>
      <c r="F355" s="366"/>
      <c r="G355" s="366"/>
      <c r="H355" s="366"/>
      <c r="I355" s="376"/>
      <c r="J355" s="366"/>
      <c r="K355" s="366"/>
      <c r="L355" s="366"/>
      <c r="M355" s="366"/>
      <c r="N355" s="366"/>
      <c r="O355" s="366"/>
      <c r="P355" s="366"/>
      <c r="Q355" s="305" t="s">
        <v>42</v>
      </c>
      <c r="R355" s="366"/>
      <c r="S355" s="366"/>
      <c r="T355" s="366"/>
      <c r="U355" s="305"/>
    </row>
    <row r="356" spans="1:21" ht="40.15" customHeight="1">
      <c r="A356" s="451"/>
      <c r="B356" s="441"/>
      <c r="C356" s="370"/>
      <c r="D356" s="367" t="s">
        <v>275</v>
      </c>
      <c r="E356" s="364" t="s">
        <v>129</v>
      </c>
      <c r="F356" s="364">
        <v>25</v>
      </c>
      <c r="G356" s="364" t="s">
        <v>43</v>
      </c>
      <c r="H356" s="364" t="s">
        <v>40</v>
      </c>
      <c r="I356" s="374" t="s">
        <v>1032</v>
      </c>
      <c r="J356" s="364" t="s">
        <v>293</v>
      </c>
      <c r="K356" s="364">
        <v>25</v>
      </c>
      <c r="L356" s="364">
        <v>2</v>
      </c>
      <c r="M356" s="364" t="s">
        <v>47</v>
      </c>
      <c r="N356" s="364" t="s">
        <v>47</v>
      </c>
      <c r="O356" s="364">
        <v>0</v>
      </c>
      <c r="P356" s="364">
        <v>0</v>
      </c>
      <c r="Q356" s="305" t="s">
        <v>39</v>
      </c>
      <c r="R356" s="305">
        <v>2</v>
      </c>
      <c r="S356" s="364" t="s">
        <v>47</v>
      </c>
      <c r="T356" s="364">
        <v>0</v>
      </c>
      <c r="U356" s="305"/>
    </row>
    <row r="357" spans="1:21" ht="40.15" customHeight="1">
      <c r="A357" s="451"/>
      <c r="B357" s="441"/>
      <c r="C357" s="370"/>
      <c r="D357" s="369"/>
      <c r="E357" s="366"/>
      <c r="F357" s="366"/>
      <c r="G357" s="365"/>
      <c r="H357" s="365"/>
      <c r="I357" s="376"/>
      <c r="J357" s="366"/>
      <c r="K357" s="366"/>
      <c r="L357" s="366"/>
      <c r="M357" s="365"/>
      <c r="N357" s="365"/>
      <c r="O357" s="365"/>
      <c r="P357" s="365"/>
      <c r="Q357" s="305" t="s">
        <v>85</v>
      </c>
      <c r="R357" s="305">
        <v>4</v>
      </c>
      <c r="S357" s="365"/>
      <c r="T357" s="365"/>
      <c r="U357" s="305"/>
    </row>
    <row r="358" spans="1:21" ht="40.15" customHeight="1">
      <c r="A358" s="451"/>
      <c r="B358" s="441"/>
      <c r="C358" s="370"/>
      <c r="D358" s="369"/>
      <c r="E358" s="364" t="s">
        <v>131</v>
      </c>
      <c r="F358" s="364">
        <v>25</v>
      </c>
      <c r="G358" s="365"/>
      <c r="H358" s="365"/>
      <c r="I358" s="374" t="s">
        <v>1033</v>
      </c>
      <c r="J358" s="364" t="s">
        <v>293</v>
      </c>
      <c r="K358" s="364">
        <v>25</v>
      </c>
      <c r="L358" s="364">
        <v>2</v>
      </c>
      <c r="M358" s="365"/>
      <c r="N358" s="365"/>
      <c r="O358" s="365"/>
      <c r="P358" s="365"/>
      <c r="Q358" s="305" t="s">
        <v>39</v>
      </c>
      <c r="R358" s="305">
        <v>2</v>
      </c>
      <c r="S358" s="365"/>
      <c r="T358" s="365"/>
      <c r="U358" s="305"/>
    </row>
    <row r="359" spans="1:21" ht="40.15" customHeight="1">
      <c r="A359" s="451"/>
      <c r="B359" s="441"/>
      <c r="C359" s="370"/>
      <c r="D359" s="368"/>
      <c r="E359" s="366"/>
      <c r="F359" s="366"/>
      <c r="G359" s="366"/>
      <c r="H359" s="366"/>
      <c r="I359" s="376"/>
      <c r="J359" s="366"/>
      <c r="K359" s="366"/>
      <c r="L359" s="366"/>
      <c r="M359" s="366"/>
      <c r="N359" s="366"/>
      <c r="O359" s="366"/>
      <c r="P359" s="366"/>
      <c r="Q359" s="305" t="s">
        <v>85</v>
      </c>
      <c r="R359" s="305">
        <v>4</v>
      </c>
      <c r="S359" s="366"/>
      <c r="T359" s="366"/>
      <c r="U359" s="305"/>
    </row>
    <row r="360" spans="1:21" ht="62.25" customHeight="1">
      <c r="A360" s="451"/>
      <c r="B360" s="441"/>
      <c r="C360" s="370"/>
      <c r="D360" s="367" t="s">
        <v>176</v>
      </c>
      <c r="E360" s="364" t="s">
        <v>129</v>
      </c>
      <c r="F360" s="364">
        <v>20</v>
      </c>
      <c r="G360" s="364" t="s">
        <v>43</v>
      </c>
      <c r="H360" s="364" t="s">
        <v>40</v>
      </c>
      <c r="I360" s="374" t="s">
        <v>1034</v>
      </c>
      <c r="J360" s="492" t="s">
        <v>237</v>
      </c>
      <c r="K360" s="364">
        <v>40</v>
      </c>
      <c r="L360" s="364" t="s">
        <v>43</v>
      </c>
      <c r="M360" s="364" t="s">
        <v>43</v>
      </c>
      <c r="N360" s="364" t="s">
        <v>47</v>
      </c>
      <c r="O360" s="364">
        <v>0</v>
      </c>
      <c r="P360" s="364">
        <v>0</v>
      </c>
      <c r="Q360" s="305" t="s">
        <v>79</v>
      </c>
      <c r="R360" s="364" t="s">
        <v>43</v>
      </c>
      <c r="S360" s="364" t="s">
        <v>47</v>
      </c>
      <c r="T360" s="364">
        <v>0</v>
      </c>
      <c r="U360" s="305"/>
    </row>
    <row r="361" spans="1:21" ht="62.25" customHeight="1">
      <c r="A361" s="451"/>
      <c r="B361" s="441"/>
      <c r="C361" s="370"/>
      <c r="D361" s="369"/>
      <c r="E361" s="366"/>
      <c r="F361" s="366"/>
      <c r="G361" s="365"/>
      <c r="H361" s="365"/>
      <c r="I361" s="376"/>
      <c r="J361" s="493"/>
      <c r="K361" s="365"/>
      <c r="L361" s="365"/>
      <c r="M361" s="365"/>
      <c r="N361" s="365"/>
      <c r="O361" s="365"/>
      <c r="P361" s="365"/>
      <c r="Q361" s="305" t="s">
        <v>42</v>
      </c>
      <c r="R361" s="365"/>
      <c r="S361" s="365"/>
      <c r="T361" s="365"/>
      <c r="U361" s="305"/>
    </row>
    <row r="362" spans="1:21" ht="57" customHeight="1">
      <c r="A362" s="451"/>
      <c r="B362" s="441"/>
      <c r="C362" s="370"/>
      <c r="D362" s="369"/>
      <c r="E362" s="364" t="s">
        <v>130</v>
      </c>
      <c r="F362" s="364">
        <v>15</v>
      </c>
      <c r="G362" s="365"/>
      <c r="H362" s="365"/>
      <c r="I362" s="374" t="s">
        <v>1034</v>
      </c>
      <c r="J362" s="493"/>
      <c r="K362" s="365"/>
      <c r="L362" s="365"/>
      <c r="M362" s="365"/>
      <c r="N362" s="365"/>
      <c r="O362" s="365"/>
      <c r="P362" s="365"/>
      <c r="Q362" s="305" t="s">
        <v>79</v>
      </c>
      <c r="R362" s="365"/>
      <c r="S362" s="365"/>
      <c r="T362" s="365"/>
      <c r="U362" s="305"/>
    </row>
    <row r="363" spans="1:21" ht="40.15" customHeight="1">
      <c r="A363" s="451"/>
      <c r="B363" s="441"/>
      <c r="C363" s="370"/>
      <c r="D363" s="369"/>
      <c r="E363" s="366"/>
      <c r="F363" s="366"/>
      <c r="G363" s="365"/>
      <c r="H363" s="365"/>
      <c r="I363" s="376"/>
      <c r="J363" s="493"/>
      <c r="K363" s="365"/>
      <c r="L363" s="365"/>
      <c r="M363" s="365"/>
      <c r="N363" s="365"/>
      <c r="O363" s="365"/>
      <c r="P363" s="365"/>
      <c r="Q363" s="305" t="s">
        <v>42</v>
      </c>
      <c r="R363" s="365"/>
      <c r="S363" s="365"/>
      <c r="T363" s="365"/>
      <c r="U363" s="305"/>
    </row>
    <row r="364" spans="1:21" ht="40.15" customHeight="1">
      <c r="A364" s="451"/>
      <c r="B364" s="441"/>
      <c r="C364" s="370"/>
      <c r="D364" s="369"/>
      <c r="E364" s="364" t="s">
        <v>131</v>
      </c>
      <c r="F364" s="364">
        <v>5</v>
      </c>
      <c r="G364" s="365"/>
      <c r="H364" s="365"/>
      <c r="I364" s="374" t="s">
        <v>1034</v>
      </c>
      <c r="J364" s="493"/>
      <c r="K364" s="365"/>
      <c r="L364" s="365"/>
      <c r="M364" s="365"/>
      <c r="N364" s="365"/>
      <c r="O364" s="365"/>
      <c r="P364" s="365"/>
      <c r="Q364" s="305" t="s">
        <v>79</v>
      </c>
      <c r="R364" s="365"/>
      <c r="S364" s="365"/>
      <c r="T364" s="365"/>
      <c r="U364" s="305"/>
    </row>
    <row r="365" spans="1:21" ht="40.15" customHeight="1">
      <c r="A365" s="451"/>
      <c r="B365" s="441"/>
      <c r="C365" s="370"/>
      <c r="D365" s="368"/>
      <c r="E365" s="366"/>
      <c r="F365" s="366"/>
      <c r="G365" s="366"/>
      <c r="H365" s="365"/>
      <c r="I365" s="376"/>
      <c r="J365" s="493"/>
      <c r="K365" s="366"/>
      <c r="L365" s="366"/>
      <c r="M365" s="366"/>
      <c r="N365" s="366"/>
      <c r="O365" s="366"/>
      <c r="P365" s="366"/>
      <c r="Q365" s="305" t="s">
        <v>42</v>
      </c>
      <c r="R365" s="366"/>
      <c r="S365" s="366"/>
      <c r="T365" s="366"/>
      <c r="U365" s="305"/>
    </row>
    <row r="366" spans="1:21" ht="40.15" customHeight="1">
      <c r="A366" s="451"/>
      <c r="B366" s="441"/>
      <c r="C366" s="370"/>
      <c r="D366" s="367" t="s">
        <v>105</v>
      </c>
      <c r="E366" s="305" t="s">
        <v>132</v>
      </c>
      <c r="F366" s="305">
        <v>2</v>
      </c>
      <c r="G366" s="364" t="s">
        <v>43</v>
      </c>
      <c r="H366" s="370" t="s">
        <v>40</v>
      </c>
      <c r="I366" s="310" t="s">
        <v>328</v>
      </c>
      <c r="J366" s="364" t="s">
        <v>322</v>
      </c>
      <c r="K366" s="305">
        <v>10</v>
      </c>
      <c r="L366" s="305">
        <v>1</v>
      </c>
      <c r="M366" s="305">
        <v>0</v>
      </c>
      <c r="N366" s="364" t="s">
        <v>47</v>
      </c>
      <c r="O366" s="364">
        <v>0</v>
      </c>
      <c r="P366" s="364">
        <v>0</v>
      </c>
      <c r="Q366" s="305" t="s">
        <v>42</v>
      </c>
      <c r="R366" s="305">
        <v>1</v>
      </c>
      <c r="S366" s="364" t="s">
        <v>47</v>
      </c>
      <c r="T366" s="364">
        <v>0</v>
      </c>
      <c r="U366" s="305"/>
    </row>
    <row r="367" spans="1:21" ht="40.15" customHeight="1">
      <c r="A367" s="451"/>
      <c r="B367" s="441"/>
      <c r="C367" s="370"/>
      <c r="D367" s="368"/>
      <c r="E367" s="305" t="s">
        <v>131</v>
      </c>
      <c r="F367" s="305">
        <v>2</v>
      </c>
      <c r="G367" s="366"/>
      <c r="H367" s="370"/>
      <c r="I367" s="310" t="s">
        <v>329</v>
      </c>
      <c r="J367" s="366"/>
      <c r="K367" s="305">
        <v>2</v>
      </c>
      <c r="L367" s="305">
        <v>1</v>
      </c>
      <c r="M367" s="305">
        <v>0</v>
      </c>
      <c r="N367" s="366"/>
      <c r="O367" s="366"/>
      <c r="P367" s="366"/>
      <c r="Q367" s="305" t="s">
        <v>42</v>
      </c>
      <c r="R367" s="305">
        <v>1</v>
      </c>
      <c r="S367" s="366"/>
      <c r="T367" s="366"/>
      <c r="U367" s="305"/>
    </row>
    <row r="368" spans="1:21" ht="40.15" customHeight="1">
      <c r="A368" s="451"/>
      <c r="B368" s="441"/>
      <c r="C368" s="370"/>
      <c r="D368" s="367" t="s">
        <v>106</v>
      </c>
      <c r="E368" s="364" t="s">
        <v>129</v>
      </c>
      <c r="F368" s="364">
        <v>4</v>
      </c>
      <c r="G368" s="364" t="s">
        <v>43</v>
      </c>
      <c r="H368" s="364" t="s">
        <v>40</v>
      </c>
      <c r="I368" s="374" t="s">
        <v>1035</v>
      </c>
      <c r="J368" s="364" t="s">
        <v>249</v>
      </c>
      <c r="K368" s="364">
        <v>12</v>
      </c>
      <c r="L368" s="364">
        <v>8</v>
      </c>
      <c r="M368" s="364">
        <v>0</v>
      </c>
      <c r="N368" s="364" t="s">
        <v>47</v>
      </c>
      <c r="O368" s="364">
        <v>0</v>
      </c>
      <c r="P368" s="364">
        <v>0</v>
      </c>
      <c r="Q368" s="305" t="s">
        <v>39</v>
      </c>
      <c r="R368" s="305">
        <v>8</v>
      </c>
      <c r="S368" s="364" t="s">
        <v>47</v>
      </c>
      <c r="T368" s="364">
        <v>0</v>
      </c>
      <c r="U368" s="305"/>
    </row>
    <row r="369" spans="1:1024" ht="40.15" customHeight="1">
      <c r="A369" s="451"/>
      <c r="B369" s="441"/>
      <c r="C369" s="370"/>
      <c r="D369" s="368"/>
      <c r="E369" s="366"/>
      <c r="F369" s="366"/>
      <c r="G369" s="366"/>
      <c r="H369" s="366"/>
      <c r="I369" s="376"/>
      <c r="J369" s="366"/>
      <c r="K369" s="366"/>
      <c r="L369" s="366"/>
      <c r="M369" s="366"/>
      <c r="N369" s="366"/>
      <c r="O369" s="366"/>
      <c r="P369" s="366"/>
      <c r="Q369" s="305" t="s">
        <v>83</v>
      </c>
      <c r="R369" s="305">
        <v>8</v>
      </c>
      <c r="S369" s="366"/>
      <c r="T369" s="366"/>
      <c r="U369" s="305"/>
    </row>
    <row r="370" spans="1:1024" ht="40.15" customHeight="1">
      <c r="A370" s="451"/>
      <c r="B370" s="441"/>
      <c r="C370" s="370"/>
      <c r="D370" s="367" t="s">
        <v>107</v>
      </c>
      <c r="E370" s="364" t="s">
        <v>130</v>
      </c>
      <c r="F370" s="364">
        <v>3</v>
      </c>
      <c r="G370" s="364" t="s">
        <v>43</v>
      </c>
      <c r="H370" s="364" t="s">
        <v>40</v>
      </c>
      <c r="I370" s="374" t="s">
        <v>1036</v>
      </c>
      <c r="J370" s="364" t="s">
        <v>223</v>
      </c>
      <c r="K370" s="364">
        <v>3</v>
      </c>
      <c r="L370" s="364">
        <v>2</v>
      </c>
      <c r="M370" s="364">
        <v>0</v>
      </c>
      <c r="N370" s="364" t="s">
        <v>47</v>
      </c>
      <c r="O370" s="364">
        <v>0</v>
      </c>
      <c r="P370" s="364">
        <v>0</v>
      </c>
      <c r="Q370" s="305" t="s">
        <v>83</v>
      </c>
      <c r="R370" s="305">
        <v>2</v>
      </c>
      <c r="S370" s="364" t="s">
        <v>47</v>
      </c>
      <c r="T370" s="364">
        <v>0</v>
      </c>
      <c r="U370" s="37"/>
    </row>
    <row r="371" spans="1:1024" ht="40.15" customHeight="1">
      <c r="A371" s="451"/>
      <c r="B371" s="441"/>
      <c r="C371" s="370"/>
      <c r="D371" s="369"/>
      <c r="E371" s="366"/>
      <c r="F371" s="366"/>
      <c r="G371" s="365"/>
      <c r="H371" s="365"/>
      <c r="I371" s="375"/>
      <c r="J371" s="365"/>
      <c r="K371" s="366"/>
      <c r="L371" s="366"/>
      <c r="M371" s="366"/>
      <c r="N371" s="365"/>
      <c r="O371" s="365"/>
      <c r="P371" s="365"/>
      <c r="Q371" s="305" t="s">
        <v>39</v>
      </c>
      <c r="R371" s="305">
        <v>2</v>
      </c>
      <c r="S371" s="365"/>
      <c r="T371" s="365"/>
      <c r="U371" s="37"/>
    </row>
    <row r="372" spans="1:1024" ht="40.15" customHeight="1">
      <c r="A372" s="451"/>
      <c r="B372" s="441"/>
      <c r="C372" s="370"/>
      <c r="D372" s="369"/>
      <c r="E372" s="364" t="s">
        <v>131</v>
      </c>
      <c r="F372" s="364">
        <v>7</v>
      </c>
      <c r="G372" s="365"/>
      <c r="H372" s="365"/>
      <c r="I372" s="375"/>
      <c r="J372" s="365"/>
      <c r="K372" s="364">
        <v>7</v>
      </c>
      <c r="L372" s="364">
        <v>1</v>
      </c>
      <c r="M372" s="364">
        <v>0</v>
      </c>
      <c r="N372" s="365"/>
      <c r="O372" s="365"/>
      <c r="P372" s="365"/>
      <c r="Q372" s="305" t="s">
        <v>83</v>
      </c>
      <c r="R372" s="305">
        <v>1</v>
      </c>
      <c r="S372" s="365"/>
      <c r="T372" s="365"/>
      <c r="U372" s="305"/>
    </row>
    <row r="373" spans="1:1024" ht="40.15" customHeight="1">
      <c r="A373" s="451"/>
      <c r="B373" s="441"/>
      <c r="C373" s="370"/>
      <c r="D373" s="368"/>
      <c r="E373" s="366"/>
      <c r="F373" s="366"/>
      <c r="G373" s="366"/>
      <c r="H373" s="366"/>
      <c r="I373" s="376"/>
      <c r="J373" s="366"/>
      <c r="K373" s="366"/>
      <c r="L373" s="366"/>
      <c r="M373" s="366"/>
      <c r="N373" s="366"/>
      <c r="O373" s="366"/>
      <c r="P373" s="366"/>
      <c r="Q373" s="305" t="s">
        <v>39</v>
      </c>
      <c r="R373" s="305">
        <v>1</v>
      </c>
      <c r="S373" s="366"/>
      <c r="T373" s="366"/>
      <c r="U373" s="305"/>
    </row>
    <row r="374" spans="1:1024" ht="40.15" customHeight="1">
      <c r="A374" s="451"/>
      <c r="B374" s="441"/>
      <c r="C374" s="370"/>
      <c r="D374" s="367" t="s">
        <v>108</v>
      </c>
      <c r="E374" s="305" t="s">
        <v>129</v>
      </c>
      <c r="F374" s="305">
        <v>2</v>
      </c>
      <c r="G374" s="364" t="s">
        <v>43</v>
      </c>
      <c r="H374" s="364" t="s">
        <v>40</v>
      </c>
      <c r="I374" s="374" t="s">
        <v>1037</v>
      </c>
      <c r="J374" s="364" t="s">
        <v>345</v>
      </c>
      <c r="K374" s="305">
        <v>2</v>
      </c>
      <c r="L374" s="364" t="s">
        <v>47</v>
      </c>
      <c r="M374" s="364" t="s">
        <v>47</v>
      </c>
      <c r="N374" s="364" t="s">
        <v>47</v>
      </c>
      <c r="O374" s="364">
        <v>0</v>
      </c>
      <c r="P374" s="364">
        <v>0</v>
      </c>
      <c r="Q374" s="364" t="s">
        <v>47</v>
      </c>
      <c r="R374" s="364">
        <v>0</v>
      </c>
      <c r="S374" s="364" t="s">
        <v>47</v>
      </c>
      <c r="T374" s="364">
        <v>0</v>
      </c>
      <c r="U374" s="305"/>
    </row>
    <row r="375" spans="1:1024" ht="40.15" customHeight="1">
      <c r="A375" s="451"/>
      <c r="B375" s="441"/>
      <c r="C375" s="370"/>
      <c r="D375" s="369"/>
      <c r="E375" s="305" t="s">
        <v>130</v>
      </c>
      <c r="F375" s="305">
        <v>3</v>
      </c>
      <c r="G375" s="365"/>
      <c r="H375" s="365"/>
      <c r="I375" s="375"/>
      <c r="J375" s="365"/>
      <c r="K375" s="305">
        <v>3</v>
      </c>
      <c r="L375" s="365"/>
      <c r="M375" s="365"/>
      <c r="N375" s="365"/>
      <c r="O375" s="365"/>
      <c r="P375" s="365"/>
      <c r="Q375" s="365"/>
      <c r="R375" s="365"/>
      <c r="S375" s="365"/>
      <c r="T375" s="365"/>
      <c r="U375" s="305"/>
    </row>
    <row r="376" spans="1:1024" ht="40.15" customHeight="1">
      <c r="A376" s="451"/>
      <c r="B376" s="441"/>
      <c r="C376" s="370"/>
      <c r="D376" s="369"/>
      <c r="E376" s="305" t="s">
        <v>131</v>
      </c>
      <c r="F376" s="305">
        <v>5</v>
      </c>
      <c r="G376" s="365"/>
      <c r="H376" s="365"/>
      <c r="I376" s="375"/>
      <c r="J376" s="365"/>
      <c r="K376" s="305">
        <v>5</v>
      </c>
      <c r="L376" s="365"/>
      <c r="M376" s="365"/>
      <c r="N376" s="365"/>
      <c r="O376" s="365"/>
      <c r="P376" s="365"/>
      <c r="Q376" s="365"/>
      <c r="R376" s="365"/>
      <c r="S376" s="365"/>
      <c r="T376" s="365"/>
      <c r="U376" s="305"/>
    </row>
    <row r="377" spans="1:1024" ht="40.15" customHeight="1">
      <c r="A377" s="451"/>
      <c r="B377" s="441"/>
      <c r="C377" s="370"/>
      <c r="D377" s="369"/>
      <c r="E377" s="305" t="s">
        <v>132</v>
      </c>
      <c r="F377" s="305">
        <v>2</v>
      </c>
      <c r="G377" s="365"/>
      <c r="H377" s="365"/>
      <c r="I377" s="375"/>
      <c r="J377" s="365"/>
      <c r="K377" s="305">
        <v>2</v>
      </c>
      <c r="L377" s="365"/>
      <c r="M377" s="365"/>
      <c r="N377" s="365"/>
      <c r="O377" s="365"/>
      <c r="P377" s="365"/>
      <c r="Q377" s="365"/>
      <c r="R377" s="365"/>
      <c r="S377" s="365"/>
      <c r="T377" s="365"/>
      <c r="U377" s="305"/>
    </row>
    <row r="378" spans="1:1024" ht="40.15" customHeight="1">
      <c r="A378" s="451"/>
      <c r="B378" s="441"/>
      <c r="C378" s="370"/>
      <c r="D378" s="368"/>
      <c r="E378" s="305" t="s">
        <v>133</v>
      </c>
      <c r="F378" s="305">
        <v>8</v>
      </c>
      <c r="G378" s="366"/>
      <c r="H378" s="366"/>
      <c r="I378" s="376"/>
      <c r="J378" s="366"/>
      <c r="K378" s="305">
        <v>8</v>
      </c>
      <c r="L378" s="366"/>
      <c r="M378" s="366"/>
      <c r="N378" s="366"/>
      <c r="O378" s="366"/>
      <c r="P378" s="366"/>
      <c r="Q378" s="366"/>
      <c r="R378" s="366"/>
      <c r="S378" s="366"/>
      <c r="T378" s="366"/>
      <c r="U378" s="305"/>
    </row>
    <row r="379" spans="1:1024" ht="40.15" customHeight="1">
      <c r="A379" s="451"/>
      <c r="B379" s="441"/>
      <c r="C379" s="370"/>
      <c r="D379" s="367" t="s">
        <v>109</v>
      </c>
      <c r="E379" s="364" t="s">
        <v>130</v>
      </c>
      <c r="F379" s="364">
        <v>5</v>
      </c>
      <c r="G379" s="364" t="s">
        <v>43</v>
      </c>
      <c r="H379" s="364" t="s">
        <v>40</v>
      </c>
      <c r="I379" s="364" t="s">
        <v>1038</v>
      </c>
      <c r="J379" s="364" t="s">
        <v>254</v>
      </c>
      <c r="K379" s="364">
        <v>40</v>
      </c>
      <c r="L379" s="364">
        <v>7</v>
      </c>
      <c r="M379" s="364">
        <v>0</v>
      </c>
      <c r="N379" s="364" t="s">
        <v>47</v>
      </c>
      <c r="O379" s="364">
        <v>0</v>
      </c>
      <c r="P379" s="364">
        <v>0</v>
      </c>
      <c r="Q379" s="305" t="s">
        <v>83</v>
      </c>
      <c r="R379" s="305">
        <v>7</v>
      </c>
      <c r="S379" s="364" t="s">
        <v>47</v>
      </c>
      <c r="T379" s="364">
        <v>0</v>
      </c>
      <c r="U379" s="305"/>
    </row>
    <row r="380" spans="1:1024" ht="40.15" customHeight="1">
      <c r="A380" s="451"/>
      <c r="B380" s="441"/>
      <c r="C380" s="370"/>
      <c r="D380" s="368"/>
      <c r="E380" s="366"/>
      <c r="F380" s="366"/>
      <c r="G380" s="366"/>
      <c r="H380" s="366"/>
      <c r="I380" s="366"/>
      <c r="J380" s="366"/>
      <c r="K380" s="366"/>
      <c r="L380" s="366"/>
      <c r="M380" s="366"/>
      <c r="N380" s="366"/>
      <c r="O380" s="366"/>
      <c r="P380" s="366"/>
      <c r="Q380" s="305" t="s">
        <v>42</v>
      </c>
      <c r="R380" s="305" t="s">
        <v>43</v>
      </c>
      <c r="S380" s="366"/>
      <c r="T380" s="366"/>
      <c r="U380" s="305" t="s">
        <v>353</v>
      </c>
    </row>
    <row r="381" spans="1:1024" s="104" customFormat="1" ht="40.15" customHeight="1">
      <c r="A381" s="451"/>
      <c r="B381" s="441"/>
      <c r="C381" s="370"/>
      <c r="D381" s="367" t="s">
        <v>110</v>
      </c>
      <c r="E381" s="305" t="s">
        <v>127</v>
      </c>
      <c r="F381" s="305">
        <v>20</v>
      </c>
      <c r="G381" s="364" t="s">
        <v>43</v>
      </c>
      <c r="H381" s="364" t="s">
        <v>40</v>
      </c>
      <c r="I381" s="305" t="s">
        <v>1039</v>
      </c>
      <c r="J381" s="364" t="s">
        <v>311</v>
      </c>
      <c r="K381" s="305">
        <v>20</v>
      </c>
      <c r="L381" s="364">
        <v>0</v>
      </c>
      <c r="M381" s="364" t="s">
        <v>47</v>
      </c>
      <c r="N381" s="364" t="s">
        <v>47</v>
      </c>
      <c r="O381" s="364">
        <v>0</v>
      </c>
      <c r="P381" s="364">
        <v>0</v>
      </c>
      <c r="Q381" s="364" t="s">
        <v>47</v>
      </c>
      <c r="R381" s="364">
        <v>0</v>
      </c>
      <c r="S381" s="364" t="s">
        <v>47</v>
      </c>
      <c r="T381" s="364">
        <v>0</v>
      </c>
      <c r="U381" s="305"/>
      <c r="V381" s="223"/>
      <c r="W381" s="223"/>
      <c r="X381" s="223"/>
      <c r="Y381" s="223"/>
      <c r="Z381" s="223"/>
      <c r="AA381" s="223"/>
      <c r="AB381" s="223"/>
      <c r="AC381" s="223"/>
      <c r="AD381" s="223"/>
      <c r="AE381" s="223"/>
      <c r="AF381" s="223"/>
      <c r="AG381" s="223"/>
      <c r="AH381" s="223"/>
      <c r="AI381" s="223"/>
      <c r="AJ381" s="223"/>
      <c r="AK381" s="223"/>
      <c r="AL381" s="223"/>
      <c r="AM381" s="223"/>
      <c r="AN381" s="223"/>
      <c r="AO381" s="223"/>
      <c r="AP381" s="223"/>
      <c r="AQ381" s="223"/>
      <c r="AR381" s="223"/>
      <c r="AS381" s="223"/>
      <c r="AT381" s="223"/>
      <c r="AU381" s="223"/>
      <c r="AV381" s="223"/>
      <c r="AW381" s="223"/>
      <c r="AX381" s="223"/>
      <c r="AY381" s="223"/>
      <c r="AZ381" s="223"/>
      <c r="BA381" s="223"/>
      <c r="BB381" s="223"/>
      <c r="BC381" s="223"/>
      <c r="BD381" s="223"/>
      <c r="BE381" s="223"/>
      <c r="BF381" s="223"/>
      <c r="BG381" s="223"/>
      <c r="BH381" s="223"/>
      <c r="BI381" s="223"/>
      <c r="BJ381" s="223"/>
      <c r="BK381" s="223"/>
      <c r="BL381" s="223"/>
      <c r="BM381" s="223"/>
      <c r="BN381" s="223"/>
      <c r="BO381" s="223"/>
      <c r="BP381" s="223"/>
      <c r="BQ381" s="223"/>
      <c r="BR381" s="223"/>
      <c r="BS381" s="223"/>
      <c r="BT381" s="223"/>
      <c r="BU381" s="223"/>
      <c r="BV381" s="223"/>
      <c r="BW381" s="223"/>
      <c r="BX381" s="223"/>
      <c r="BY381" s="223"/>
      <c r="BZ381" s="223"/>
      <c r="CA381" s="223"/>
      <c r="CB381" s="223"/>
      <c r="CC381" s="223"/>
      <c r="CD381" s="223"/>
      <c r="CE381" s="223"/>
      <c r="CF381" s="223"/>
      <c r="CG381" s="223"/>
      <c r="CH381" s="223"/>
      <c r="CI381" s="223"/>
      <c r="CJ381" s="223"/>
      <c r="CK381" s="223"/>
      <c r="CL381" s="223"/>
      <c r="CM381" s="223"/>
      <c r="CN381" s="223"/>
      <c r="CO381" s="223"/>
      <c r="CP381" s="223"/>
      <c r="CQ381" s="223"/>
      <c r="CR381" s="223"/>
      <c r="CS381" s="223"/>
      <c r="CT381" s="223"/>
      <c r="CU381" s="223"/>
      <c r="CV381" s="223"/>
      <c r="CW381" s="223"/>
      <c r="CX381" s="223"/>
      <c r="CY381" s="223"/>
      <c r="CZ381" s="223"/>
      <c r="DA381" s="223"/>
      <c r="DB381" s="223"/>
      <c r="DC381" s="223"/>
      <c r="DD381" s="223"/>
      <c r="DE381" s="223"/>
      <c r="DF381" s="223"/>
      <c r="DG381" s="223"/>
      <c r="DH381" s="223"/>
      <c r="DI381" s="223"/>
      <c r="DJ381" s="223"/>
      <c r="DK381" s="223"/>
      <c r="DL381" s="223"/>
      <c r="DM381" s="223"/>
      <c r="DN381" s="223"/>
      <c r="DO381" s="223"/>
      <c r="DP381" s="223"/>
      <c r="DQ381" s="223"/>
      <c r="DR381" s="223"/>
      <c r="DS381" s="223"/>
      <c r="DT381" s="223"/>
      <c r="DU381" s="223"/>
      <c r="DV381" s="223"/>
      <c r="DW381" s="223"/>
      <c r="DX381" s="223"/>
      <c r="DY381" s="223"/>
      <c r="DZ381" s="223"/>
      <c r="EA381" s="223"/>
      <c r="EB381" s="223"/>
      <c r="EC381" s="223"/>
      <c r="ED381" s="223"/>
      <c r="EE381" s="223"/>
      <c r="EF381" s="223"/>
      <c r="EG381" s="223"/>
      <c r="EH381" s="223"/>
      <c r="EI381" s="223"/>
      <c r="EJ381" s="223"/>
      <c r="EK381" s="223"/>
      <c r="EL381" s="223"/>
      <c r="EM381" s="223"/>
      <c r="EN381" s="223"/>
      <c r="EO381" s="223"/>
      <c r="EP381" s="223"/>
      <c r="EQ381" s="223"/>
      <c r="ER381" s="223"/>
      <c r="ES381" s="223"/>
      <c r="ET381" s="223"/>
      <c r="EU381" s="223"/>
      <c r="EV381" s="223"/>
      <c r="EW381" s="223"/>
      <c r="EX381" s="223"/>
      <c r="EY381" s="223"/>
      <c r="EZ381" s="223"/>
      <c r="FA381" s="223"/>
      <c r="FB381" s="223"/>
      <c r="FC381" s="223"/>
      <c r="FD381" s="223"/>
      <c r="FE381" s="223"/>
      <c r="FF381" s="223"/>
      <c r="FG381" s="223"/>
      <c r="FH381" s="223"/>
      <c r="FI381" s="223"/>
      <c r="FJ381" s="223"/>
      <c r="FK381" s="223"/>
      <c r="FL381" s="223"/>
      <c r="FM381" s="223"/>
      <c r="FN381" s="223"/>
      <c r="FO381" s="223"/>
      <c r="FP381" s="223"/>
      <c r="FQ381" s="223"/>
      <c r="FR381" s="223"/>
      <c r="FS381" s="223"/>
      <c r="FT381" s="223"/>
      <c r="FU381" s="223"/>
      <c r="FV381" s="223"/>
      <c r="FW381" s="223"/>
      <c r="FX381" s="223"/>
      <c r="FY381" s="223"/>
      <c r="FZ381" s="223"/>
      <c r="GA381" s="223"/>
      <c r="GB381" s="223"/>
      <c r="GC381" s="223"/>
      <c r="GD381" s="223"/>
      <c r="GE381" s="223"/>
      <c r="GF381" s="223"/>
      <c r="GG381" s="223"/>
      <c r="GH381" s="223"/>
      <c r="GI381" s="223"/>
      <c r="GJ381" s="223"/>
      <c r="GK381" s="223"/>
      <c r="GL381" s="223"/>
      <c r="GM381" s="223"/>
      <c r="GN381" s="223"/>
      <c r="GO381" s="223"/>
      <c r="GP381" s="223"/>
      <c r="GQ381" s="223"/>
      <c r="GR381" s="223"/>
      <c r="GS381" s="223"/>
      <c r="GT381" s="223"/>
      <c r="GU381" s="223"/>
      <c r="GV381" s="223"/>
      <c r="GW381" s="223"/>
      <c r="GX381" s="223"/>
      <c r="GY381" s="223"/>
      <c r="GZ381" s="223"/>
      <c r="HA381" s="223"/>
      <c r="HB381" s="223"/>
      <c r="HC381" s="223"/>
      <c r="HD381" s="223"/>
      <c r="HE381" s="223"/>
      <c r="HF381" s="223"/>
      <c r="HG381" s="223"/>
      <c r="HH381" s="223"/>
      <c r="HI381" s="223"/>
      <c r="HJ381" s="223"/>
      <c r="HK381" s="223"/>
      <c r="HL381" s="223"/>
      <c r="HM381" s="223"/>
      <c r="HN381" s="223"/>
      <c r="HO381" s="223"/>
      <c r="HP381" s="223"/>
      <c r="HQ381" s="223"/>
      <c r="HR381" s="223"/>
      <c r="HS381" s="223"/>
      <c r="HT381" s="223"/>
      <c r="HU381" s="223"/>
      <c r="HV381" s="223"/>
      <c r="HW381" s="223"/>
      <c r="HX381" s="223"/>
      <c r="HY381" s="223"/>
      <c r="HZ381" s="223"/>
      <c r="IA381" s="223"/>
      <c r="IB381" s="223"/>
      <c r="IC381" s="223"/>
      <c r="ID381" s="223"/>
      <c r="IE381" s="223"/>
      <c r="IF381" s="223"/>
      <c r="IG381" s="223"/>
      <c r="IH381" s="223"/>
      <c r="II381" s="223"/>
      <c r="IJ381" s="223"/>
      <c r="IK381" s="223"/>
      <c r="IL381" s="223"/>
      <c r="IM381" s="223"/>
      <c r="IN381" s="223"/>
      <c r="IO381" s="223"/>
      <c r="IP381" s="223"/>
      <c r="IQ381" s="223"/>
      <c r="IR381" s="223"/>
      <c r="IS381" s="223"/>
      <c r="IT381" s="223"/>
      <c r="IU381" s="223"/>
      <c r="IV381" s="223"/>
      <c r="IW381" s="223"/>
      <c r="IX381" s="223"/>
      <c r="IY381" s="223"/>
      <c r="IZ381" s="223"/>
      <c r="JA381" s="223"/>
      <c r="JB381" s="223"/>
      <c r="JC381" s="223"/>
      <c r="JD381" s="223"/>
      <c r="JE381" s="223"/>
      <c r="JF381" s="223"/>
      <c r="JG381" s="223"/>
      <c r="JH381" s="223"/>
      <c r="JI381" s="223"/>
      <c r="JJ381" s="223"/>
      <c r="JK381" s="223"/>
      <c r="JL381" s="223"/>
      <c r="JM381" s="223"/>
      <c r="JN381" s="223"/>
      <c r="JO381" s="223"/>
      <c r="JP381" s="223"/>
      <c r="JQ381" s="223"/>
      <c r="JR381" s="223"/>
      <c r="JS381" s="223"/>
      <c r="JT381" s="223"/>
      <c r="JU381" s="223"/>
      <c r="JV381" s="223"/>
      <c r="JW381" s="223"/>
      <c r="JX381" s="223"/>
      <c r="JY381" s="223"/>
      <c r="JZ381" s="223"/>
      <c r="KA381" s="223"/>
      <c r="KB381" s="223"/>
      <c r="KC381" s="223"/>
      <c r="KD381" s="223"/>
      <c r="KE381" s="223"/>
      <c r="KF381" s="223"/>
      <c r="KG381" s="223"/>
      <c r="KH381" s="223"/>
      <c r="KI381" s="223"/>
      <c r="KJ381" s="223"/>
      <c r="KK381" s="223"/>
      <c r="KL381" s="223"/>
      <c r="KM381" s="223"/>
      <c r="KN381" s="223"/>
      <c r="KO381" s="223"/>
      <c r="KP381" s="223"/>
      <c r="KQ381" s="223"/>
      <c r="KR381" s="223"/>
      <c r="KS381" s="223"/>
      <c r="KT381" s="223"/>
      <c r="KU381" s="223"/>
      <c r="KV381" s="223"/>
      <c r="KW381" s="223"/>
      <c r="KX381" s="223"/>
      <c r="KY381" s="223"/>
      <c r="KZ381" s="223"/>
      <c r="LA381" s="223"/>
      <c r="LB381" s="223"/>
      <c r="LC381" s="223"/>
      <c r="LD381" s="223"/>
      <c r="LE381" s="223"/>
      <c r="LF381" s="223"/>
      <c r="LG381" s="223"/>
      <c r="LH381" s="223"/>
      <c r="LI381" s="223"/>
      <c r="LJ381" s="223"/>
      <c r="LK381" s="223"/>
      <c r="LL381" s="223"/>
      <c r="LM381" s="223"/>
      <c r="LN381" s="223"/>
      <c r="LO381" s="223"/>
      <c r="LP381" s="223"/>
      <c r="LQ381" s="223"/>
      <c r="LR381" s="223"/>
      <c r="LS381" s="223"/>
      <c r="LT381" s="223"/>
      <c r="LU381" s="223"/>
      <c r="LV381" s="223"/>
      <c r="LW381" s="223"/>
      <c r="LX381" s="223"/>
      <c r="LY381" s="223"/>
      <c r="LZ381" s="223"/>
      <c r="MA381" s="223"/>
      <c r="MB381" s="223"/>
      <c r="MC381" s="223"/>
      <c r="MD381" s="223"/>
      <c r="ME381" s="223"/>
      <c r="MF381" s="223"/>
      <c r="MG381" s="223"/>
      <c r="MH381" s="223"/>
      <c r="MI381" s="223"/>
      <c r="MJ381" s="223"/>
      <c r="MK381" s="223"/>
      <c r="ML381" s="223"/>
      <c r="MM381" s="223"/>
      <c r="MN381" s="223"/>
      <c r="MO381" s="223"/>
      <c r="MP381" s="223"/>
      <c r="MQ381" s="223"/>
      <c r="MR381" s="223"/>
      <c r="MS381" s="223"/>
      <c r="MT381" s="223"/>
      <c r="MU381" s="223"/>
      <c r="MV381" s="223"/>
      <c r="MW381" s="223"/>
      <c r="MX381" s="223"/>
      <c r="MY381" s="223"/>
      <c r="MZ381" s="223"/>
      <c r="NA381" s="223"/>
      <c r="NB381" s="223"/>
      <c r="NC381" s="223"/>
      <c r="ND381" s="223"/>
      <c r="NE381" s="223"/>
      <c r="NF381" s="223"/>
      <c r="NG381" s="223"/>
      <c r="NH381" s="223"/>
      <c r="NI381" s="223"/>
      <c r="NJ381" s="223"/>
      <c r="NK381" s="223"/>
      <c r="NL381" s="223"/>
      <c r="NM381" s="223"/>
      <c r="NN381" s="223"/>
      <c r="NO381" s="223"/>
      <c r="NP381" s="223"/>
      <c r="NQ381" s="223"/>
      <c r="NR381" s="223"/>
      <c r="NS381" s="223"/>
      <c r="NT381" s="223"/>
      <c r="NU381" s="223"/>
      <c r="NV381" s="223"/>
      <c r="NW381" s="223"/>
      <c r="NX381" s="223"/>
      <c r="NY381" s="223"/>
      <c r="NZ381" s="223"/>
      <c r="OA381" s="223"/>
      <c r="OB381" s="223"/>
      <c r="OC381" s="223"/>
      <c r="OD381" s="223"/>
      <c r="OE381" s="223"/>
      <c r="OF381" s="223"/>
      <c r="OG381" s="223"/>
      <c r="OH381" s="223"/>
      <c r="OI381" s="223"/>
      <c r="OJ381" s="223"/>
      <c r="OK381" s="223"/>
      <c r="OL381" s="223"/>
      <c r="OM381" s="223"/>
      <c r="ON381" s="223"/>
      <c r="OO381" s="223"/>
      <c r="OP381" s="223"/>
      <c r="OQ381" s="223"/>
      <c r="OR381" s="223"/>
      <c r="OS381" s="223"/>
      <c r="OT381" s="223"/>
      <c r="OU381" s="223"/>
      <c r="OV381" s="223"/>
      <c r="OW381" s="223"/>
      <c r="OX381" s="223"/>
      <c r="OY381" s="223"/>
      <c r="OZ381" s="223"/>
      <c r="PA381" s="223"/>
      <c r="PB381" s="223"/>
      <c r="PC381" s="223"/>
      <c r="PD381" s="223"/>
      <c r="PE381" s="223"/>
      <c r="PF381" s="223"/>
      <c r="PG381" s="223"/>
      <c r="PH381" s="223"/>
      <c r="PI381" s="223"/>
      <c r="PJ381" s="223"/>
      <c r="PK381" s="223"/>
      <c r="PL381" s="223"/>
      <c r="PM381" s="223"/>
      <c r="PN381" s="223"/>
      <c r="PO381" s="223"/>
      <c r="PP381" s="223"/>
      <c r="PQ381" s="223"/>
      <c r="PR381" s="223"/>
      <c r="PS381" s="223"/>
      <c r="PT381" s="223"/>
      <c r="PU381" s="223"/>
      <c r="PV381" s="223"/>
      <c r="PW381" s="223"/>
      <c r="PX381" s="223"/>
      <c r="PY381" s="223"/>
      <c r="PZ381" s="223"/>
      <c r="QA381" s="223"/>
      <c r="QB381" s="223"/>
      <c r="QC381" s="223"/>
      <c r="QD381" s="223"/>
      <c r="QE381" s="223"/>
      <c r="QF381" s="223"/>
      <c r="QG381" s="223"/>
      <c r="QH381" s="223"/>
      <c r="QI381" s="223"/>
      <c r="QJ381" s="223"/>
      <c r="QK381" s="223"/>
      <c r="QL381" s="223"/>
      <c r="QM381" s="223"/>
      <c r="QN381" s="223"/>
      <c r="QO381" s="223"/>
      <c r="QP381" s="223"/>
      <c r="QQ381" s="223"/>
      <c r="QR381" s="223"/>
      <c r="QS381" s="223"/>
      <c r="QT381" s="223"/>
      <c r="QU381" s="223"/>
      <c r="QV381" s="223"/>
      <c r="QW381" s="223"/>
      <c r="QX381" s="223"/>
      <c r="QY381" s="223"/>
      <c r="QZ381" s="223"/>
      <c r="RA381" s="223"/>
      <c r="RB381" s="223"/>
      <c r="RC381" s="223"/>
      <c r="RD381" s="223"/>
      <c r="RE381" s="223"/>
      <c r="RF381" s="223"/>
      <c r="RG381" s="223"/>
      <c r="RH381" s="223"/>
      <c r="RI381" s="223"/>
      <c r="RJ381" s="223"/>
      <c r="RK381" s="223"/>
      <c r="RL381" s="223"/>
      <c r="RM381" s="223"/>
      <c r="RN381" s="223"/>
      <c r="RO381" s="223"/>
      <c r="RP381" s="223"/>
      <c r="RQ381" s="223"/>
      <c r="RR381" s="223"/>
      <c r="RS381" s="223"/>
      <c r="RT381" s="223"/>
      <c r="RU381" s="223"/>
      <c r="RV381" s="223"/>
      <c r="RW381" s="223"/>
      <c r="RX381" s="223"/>
      <c r="RY381" s="223"/>
      <c r="RZ381" s="223"/>
      <c r="SA381" s="223"/>
      <c r="SB381" s="223"/>
      <c r="SC381" s="223"/>
      <c r="SD381" s="223"/>
      <c r="SE381" s="223"/>
      <c r="SF381" s="223"/>
      <c r="SG381" s="223"/>
      <c r="SH381" s="223"/>
      <c r="SI381" s="223"/>
      <c r="SJ381" s="223"/>
      <c r="SK381" s="223"/>
      <c r="SL381" s="223"/>
      <c r="SM381" s="223"/>
      <c r="SN381" s="223"/>
      <c r="SO381" s="223"/>
      <c r="SP381" s="223"/>
      <c r="SQ381" s="223"/>
      <c r="SR381" s="223"/>
      <c r="SS381" s="223"/>
      <c r="ST381" s="223"/>
      <c r="SU381" s="223"/>
      <c r="SV381" s="223"/>
      <c r="SW381" s="223"/>
      <c r="SX381" s="223"/>
      <c r="SY381" s="223"/>
      <c r="SZ381" s="223"/>
      <c r="TA381" s="223"/>
      <c r="TB381" s="223"/>
      <c r="TC381" s="223"/>
      <c r="TD381" s="223"/>
      <c r="TE381" s="223"/>
      <c r="TF381" s="223"/>
      <c r="TG381" s="223"/>
      <c r="TH381" s="223"/>
      <c r="TI381" s="223"/>
      <c r="TJ381" s="223"/>
      <c r="TK381" s="223"/>
      <c r="TL381" s="223"/>
      <c r="TM381" s="223"/>
      <c r="TN381" s="223"/>
      <c r="TO381" s="223"/>
      <c r="TP381" s="223"/>
      <c r="TQ381" s="223"/>
      <c r="TR381" s="223"/>
      <c r="TS381" s="223"/>
      <c r="TT381" s="223"/>
      <c r="TU381" s="223"/>
      <c r="TV381" s="223"/>
      <c r="TW381" s="223"/>
      <c r="TX381" s="223"/>
      <c r="TY381" s="223"/>
      <c r="TZ381" s="223"/>
      <c r="UA381" s="223"/>
      <c r="UB381" s="223"/>
      <c r="UC381" s="223"/>
      <c r="UD381" s="223"/>
      <c r="UE381" s="223"/>
      <c r="UF381" s="223"/>
      <c r="UG381" s="223"/>
      <c r="UH381" s="223"/>
      <c r="UI381" s="223"/>
      <c r="UJ381" s="223"/>
      <c r="UK381" s="223"/>
      <c r="UL381" s="223"/>
      <c r="UM381" s="223"/>
      <c r="UN381" s="223"/>
      <c r="UO381" s="223"/>
      <c r="UP381" s="223"/>
      <c r="UQ381" s="223"/>
      <c r="UR381" s="223"/>
      <c r="US381" s="223"/>
      <c r="UT381" s="223"/>
      <c r="UU381" s="223"/>
      <c r="UV381" s="223"/>
      <c r="UW381" s="223"/>
      <c r="UX381" s="223"/>
      <c r="UY381" s="223"/>
      <c r="UZ381" s="223"/>
      <c r="VA381" s="223"/>
      <c r="VB381" s="223"/>
      <c r="VC381" s="223"/>
      <c r="VD381" s="223"/>
      <c r="VE381" s="223"/>
      <c r="VF381" s="223"/>
      <c r="VG381" s="223"/>
      <c r="VH381" s="223"/>
      <c r="VI381" s="223"/>
      <c r="VJ381" s="223"/>
      <c r="VK381" s="223"/>
      <c r="VL381" s="223"/>
      <c r="VM381" s="223"/>
      <c r="VN381" s="223"/>
      <c r="VO381" s="223"/>
      <c r="VP381" s="223"/>
      <c r="VQ381" s="223"/>
      <c r="VR381" s="223"/>
      <c r="VS381" s="223"/>
      <c r="VT381" s="223"/>
      <c r="VU381" s="223"/>
      <c r="VV381" s="223"/>
      <c r="VW381" s="223"/>
      <c r="VX381" s="223"/>
      <c r="VY381" s="223"/>
      <c r="VZ381" s="223"/>
      <c r="WA381" s="223"/>
      <c r="WB381" s="223"/>
      <c r="WC381" s="223"/>
      <c r="WD381" s="223"/>
      <c r="WE381" s="223"/>
      <c r="WF381" s="223"/>
      <c r="WG381" s="223"/>
      <c r="WH381" s="223"/>
      <c r="WI381" s="223"/>
      <c r="WJ381" s="223"/>
      <c r="WK381" s="223"/>
      <c r="WL381" s="223"/>
      <c r="WM381" s="223"/>
      <c r="WN381" s="223"/>
      <c r="WO381" s="223"/>
      <c r="WP381" s="223"/>
      <c r="WQ381" s="223"/>
      <c r="WR381" s="223"/>
      <c r="WS381" s="223"/>
      <c r="WT381" s="223"/>
      <c r="WU381" s="223"/>
      <c r="WV381" s="223"/>
      <c r="WW381" s="223"/>
      <c r="WX381" s="223"/>
      <c r="WY381" s="223"/>
      <c r="WZ381" s="223"/>
      <c r="XA381" s="223"/>
      <c r="XB381" s="223"/>
      <c r="XC381" s="223"/>
      <c r="XD381" s="223"/>
      <c r="XE381" s="223"/>
      <c r="XF381" s="223"/>
      <c r="XG381" s="223"/>
      <c r="XH381" s="223"/>
      <c r="XI381" s="223"/>
      <c r="XJ381" s="223"/>
      <c r="XK381" s="223"/>
      <c r="XL381" s="223"/>
      <c r="XM381" s="223"/>
      <c r="XN381" s="223"/>
      <c r="XO381" s="223"/>
      <c r="XP381" s="223"/>
      <c r="XQ381" s="223"/>
      <c r="XR381" s="223"/>
      <c r="XS381" s="223"/>
      <c r="XT381" s="223"/>
      <c r="XU381" s="223"/>
      <c r="XV381" s="223"/>
      <c r="XW381" s="223"/>
      <c r="XX381" s="223"/>
      <c r="XY381" s="223"/>
      <c r="XZ381" s="223"/>
      <c r="YA381" s="223"/>
      <c r="YB381" s="223"/>
      <c r="YC381" s="223"/>
      <c r="YD381" s="223"/>
      <c r="YE381" s="223"/>
      <c r="YF381" s="223"/>
      <c r="YG381" s="223"/>
      <c r="YH381" s="223"/>
      <c r="YI381" s="223"/>
      <c r="YJ381" s="223"/>
      <c r="YK381" s="223"/>
      <c r="YL381" s="223"/>
      <c r="YM381" s="223"/>
      <c r="YN381" s="223"/>
      <c r="YO381" s="223"/>
      <c r="YP381" s="223"/>
      <c r="YQ381" s="223"/>
      <c r="YR381" s="223"/>
      <c r="YS381" s="223"/>
      <c r="YT381" s="223"/>
      <c r="YU381" s="223"/>
      <c r="YV381" s="223"/>
      <c r="YW381" s="223"/>
      <c r="YX381" s="223"/>
      <c r="YY381" s="223"/>
      <c r="YZ381" s="223"/>
      <c r="ZA381" s="223"/>
      <c r="ZB381" s="223"/>
      <c r="ZC381" s="223"/>
      <c r="ZD381" s="223"/>
      <c r="ZE381" s="223"/>
      <c r="ZF381" s="223"/>
      <c r="ZG381" s="223"/>
      <c r="ZH381" s="223"/>
      <c r="ZI381" s="223"/>
      <c r="ZJ381" s="223"/>
      <c r="ZK381" s="223"/>
      <c r="ZL381" s="223"/>
      <c r="ZM381" s="223"/>
      <c r="ZN381" s="223"/>
      <c r="ZO381" s="223"/>
      <c r="ZP381" s="223"/>
      <c r="ZQ381" s="223"/>
      <c r="ZR381" s="223"/>
      <c r="ZS381" s="223"/>
      <c r="ZT381" s="223"/>
      <c r="ZU381" s="223"/>
      <c r="ZV381" s="223"/>
      <c r="ZW381" s="223"/>
      <c r="ZX381" s="223"/>
      <c r="ZY381" s="223"/>
      <c r="ZZ381" s="223"/>
      <c r="AAA381" s="223"/>
      <c r="AAB381" s="223"/>
      <c r="AAC381" s="223"/>
      <c r="AAD381" s="223"/>
      <c r="AAE381" s="223"/>
      <c r="AAF381" s="223"/>
      <c r="AAG381" s="223"/>
      <c r="AAH381" s="223"/>
      <c r="AAI381" s="223"/>
      <c r="AAJ381" s="223"/>
      <c r="AAK381" s="223"/>
      <c r="AAL381" s="223"/>
      <c r="AAM381" s="223"/>
      <c r="AAN381" s="223"/>
      <c r="AAO381" s="223"/>
      <c r="AAP381" s="223"/>
      <c r="AAQ381" s="223"/>
      <c r="AAR381" s="223"/>
      <c r="AAS381" s="223"/>
      <c r="AAT381" s="223"/>
      <c r="AAU381" s="223"/>
      <c r="AAV381" s="223"/>
      <c r="AAW381" s="223"/>
      <c r="AAX381" s="223"/>
      <c r="AAY381" s="223"/>
      <c r="AAZ381" s="223"/>
      <c r="ABA381" s="223"/>
      <c r="ABB381" s="223"/>
      <c r="ABC381" s="223"/>
      <c r="ABD381" s="223"/>
      <c r="ABE381" s="223"/>
      <c r="ABF381" s="223"/>
      <c r="ABG381" s="223"/>
      <c r="ABH381" s="223"/>
      <c r="ABI381" s="223"/>
      <c r="ABJ381" s="223"/>
      <c r="ABK381" s="223"/>
      <c r="ABL381" s="223"/>
      <c r="ABM381" s="223"/>
      <c r="ABN381" s="223"/>
      <c r="ABO381" s="223"/>
      <c r="ABP381" s="223"/>
      <c r="ABQ381" s="223"/>
      <c r="ABR381" s="223"/>
      <c r="ABS381" s="223"/>
      <c r="ABT381" s="223"/>
      <c r="ABU381" s="223"/>
      <c r="ABV381" s="223"/>
      <c r="ABW381" s="223"/>
      <c r="ABX381" s="223"/>
      <c r="ABY381" s="223"/>
      <c r="ABZ381" s="223"/>
      <c r="ACA381" s="223"/>
      <c r="ACB381" s="223"/>
      <c r="ACC381" s="223"/>
      <c r="ACD381" s="223"/>
      <c r="ACE381" s="223"/>
      <c r="ACF381" s="223"/>
      <c r="ACG381" s="223"/>
      <c r="ACH381" s="223"/>
      <c r="ACI381" s="223"/>
      <c r="ACJ381" s="223"/>
      <c r="ACK381" s="223"/>
      <c r="ACL381" s="223"/>
      <c r="ACM381" s="223"/>
      <c r="ACN381" s="223"/>
      <c r="ACO381" s="223"/>
      <c r="ACP381" s="223"/>
      <c r="ACQ381" s="223"/>
      <c r="ACR381" s="223"/>
      <c r="ACS381" s="223"/>
      <c r="ACT381" s="223"/>
      <c r="ACU381" s="223"/>
      <c r="ACV381" s="223"/>
      <c r="ACW381" s="223"/>
      <c r="ACX381" s="223"/>
      <c r="ACY381" s="223"/>
      <c r="ACZ381" s="223"/>
      <c r="ADA381" s="223"/>
      <c r="ADB381" s="223"/>
      <c r="ADC381" s="223"/>
      <c r="ADD381" s="223"/>
      <c r="ADE381" s="223"/>
      <c r="ADF381" s="223"/>
      <c r="ADG381" s="223"/>
      <c r="ADH381" s="223"/>
      <c r="ADI381" s="223"/>
      <c r="ADJ381" s="223"/>
      <c r="ADK381" s="223"/>
      <c r="ADL381" s="223"/>
      <c r="ADM381" s="223"/>
      <c r="ADN381" s="223"/>
      <c r="ADO381" s="223"/>
      <c r="ADP381" s="223"/>
      <c r="ADQ381" s="223"/>
      <c r="ADR381" s="223"/>
      <c r="ADS381" s="223"/>
      <c r="ADT381" s="223"/>
      <c r="ADU381" s="223"/>
      <c r="ADV381" s="223"/>
      <c r="ADW381" s="223"/>
      <c r="ADX381" s="223"/>
      <c r="ADY381" s="223"/>
      <c r="ADZ381" s="223"/>
      <c r="AEA381" s="223"/>
      <c r="AEB381" s="223"/>
      <c r="AEC381" s="223"/>
      <c r="AED381" s="223"/>
      <c r="AEE381" s="223"/>
      <c r="AEF381" s="223"/>
      <c r="AEG381" s="223"/>
      <c r="AEH381" s="223"/>
      <c r="AEI381" s="223"/>
      <c r="AEJ381" s="223"/>
      <c r="AEK381" s="223"/>
      <c r="AEL381" s="223"/>
      <c r="AEM381" s="223"/>
      <c r="AEN381" s="223"/>
      <c r="AEO381" s="223"/>
      <c r="AEP381" s="223"/>
      <c r="AEQ381" s="223"/>
      <c r="AER381" s="223"/>
      <c r="AES381" s="223"/>
      <c r="AET381" s="223"/>
      <c r="AEU381" s="223"/>
      <c r="AEV381" s="223"/>
      <c r="AEW381" s="223"/>
      <c r="AEX381" s="223"/>
      <c r="AEY381" s="223"/>
      <c r="AEZ381" s="223"/>
      <c r="AFA381" s="223"/>
      <c r="AFB381" s="223"/>
      <c r="AFC381" s="223"/>
      <c r="AFD381" s="223"/>
      <c r="AFE381" s="223"/>
      <c r="AFF381" s="223"/>
      <c r="AFG381" s="223"/>
      <c r="AFH381" s="223"/>
      <c r="AFI381" s="223"/>
      <c r="AFJ381" s="223"/>
      <c r="AFK381" s="223"/>
      <c r="AFL381" s="223"/>
      <c r="AFM381" s="223"/>
      <c r="AFN381" s="223"/>
      <c r="AFO381" s="223"/>
      <c r="AFP381" s="223"/>
      <c r="AFQ381" s="223"/>
      <c r="AFR381" s="223"/>
      <c r="AFS381" s="223"/>
      <c r="AFT381" s="223"/>
      <c r="AFU381" s="223"/>
      <c r="AFV381" s="223"/>
      <c r="AFW381" s="223"/>
      <c r="AFX381" s="223"/>
      <c r="AFY381" s="223"/>
      <c r="AFZ381" s="223"/>
      <c r="AGA381" s="223"/>
      <c r="AGB381" s="223"/>
      <c r="AGC381" s="223"/>
      <c r="AGD381" s="223"/>
      <c r="AGE381" s="223"/>
      <c r="AGF381" s="223"/>
      <c r="AGG381" s="223"/>
      <c r="AGH381" s="223"/>
      <c r="AGI381" s="223"/>
      <c r="AGJ381" s="223"/>
      <c r="AGK381" s="223"/>
      <c r="AGL381" s="223"/>
      <c r="AGM381" s="223"/>
      <c r="AGN381" s="223"/>
      <c r="AGO381" s="223"/>
      <c r="AGP381" s="223"/>
      <c r="AGQ381" s="223"/>
      <c r="AGR381" s="223"/>
      <c r="AGS381" s="223"/>
      <c r="AGT381" s="223"/>
      <c r="AGU381" s="223"/>
      <c r="AGV381" s="223"/>
      <c r="AGW381" s="223"/>
      <c r="AGX381" s="223"/>
      <c r="AGY381" s="223"/>
      <c r="AGZ381" s="223"/>
      <c r="AHA381" s="223"/>
      <c r="AHB381" s="223"/>
      <c r="AHC381" s="223"/>
      <c r="AHD381" s="223"/>
      <c r="AHE381" s="223"/>
      <c r="AHF381" s="223"/>
      <c r="AHG381" s="223"/>
      <c r="AHH381" s="223"/>
      <c r="AHI381" s="223"/>
      <c r="AHJ381" s="223"/>
      <c r="AHK381" s="223"/>
      <c r="AHL381" s="223"/>
      <c r="AHM381" s="223"/>
      <c r="AHN381" s="223"/>
      <c r="AHO381" s="223"/>
      <c r="AHP381" s="223"/>
      <c r="AHQ381" s="223"/>
      <c r="AHR381" s="223"/>
      <c r="AHS381" s="223"/>
      <c r="AHT381" s="223"/>
      <c r="AHU381" s="223"/>
      <c r="AHV381" s="223"/>
      <c r="AHW381" s="223"/>
      <c r="AHX381" s="223"/>
      <c r="AHY381" s="223"/>
      <c r="AHZ381" s="223"/>
      <c r="AIA381" s="223"/>
      <c r="AIB381" s="223"/>
      <c r="AIC381" s="223"/>
      <c r="AID381" s="223"/>
      <c r="AIE381" s="223"/>
      <c r="AIF381" s="223"/>
      <c r="AIG381" s="223"/>
      <c r="AIH381" s="223"/>
      <c r="AII381" s="223"/>
      <c r="AIJ381" s="223"/>
      <c r="AIK381" s="223"/>
      <c r="AIL381" s="223"/>
      <c r="AIM381" s="223"/>
      <c r="AIN381" s="223"/>
      <c r="AIO381" s="223"/>
      <c r="AIP381" s="223"/>
      <c r="AIQ381" s="223"/>
      <c r="AIR381" s="223"/>
      <c r="AIS381" s="223"/>
      <c r="AIT381" s="223"/>
      <c r="AIU381" s="223"/>
      <c r="AIV381" s="223"/>
      <c r="AIW381" s="223"/>
      <c r="AIX381" s="223"/>
      <c r="AIY381" s="223"/>
      <c r="AIZ381" s="223"/>
      <c r="AJA381" s="223"/>
      <c r="AJB381" s="223"/>
      <c r="AJC381" s="223"/>
      <c r="AJD381" s="223"/>
      <c r="AJE381" s="223"/>
      <c r="AJF381" s="223"/>
      <c r="AJG381" s="223"/>
      <c r="AJH381" s="223"/>
      <c r="AJI381" s="223"/>
      <c r="AJJ381" s="223"/>
      <c r="AJK381" s="223"/>
      <c r="AJL381" s="223"/>
      <c r="AJM381" s="223"/>
      <c r="AJN381" s="223"/>
      <c r="AJO381" s="223"/>
      <c r="AJP381" s="223"/>
      <c r="AJQ381" s="223"/>
      <c r="AJR381" s="223"/>
      <c r="AJS381" s="223"/>
      <c r="AJT381" s="223"/>
      <c r="AJU381" s="223"/>
      <c r="AJV381" s="223"/>
      <c r="AJW381" s="223"/>
      <c r="AJX381" s="223"/>
      <c r="AJY381" s="223"/>
      <c r="AJZ381" s="223"/>
      <c r="AKA381" s="223"/>
      <c r="AKB381" s="223"/>
      <c r="AKC381" s="223"/>
      <c r="AKD381" s="223"/>
      <c r="AKE381" s="223"/>
      <c r="AKF381" s="223"/>
      <c r="AKG381" s="223"/>
      <c r="AKH381" s="223"/>
      <c r="AKI381" s="223"/>
      <c r="AKJ381" s="223"/>
      <c r="AKK381" s="223"/>
      <c r="AKL381" s="223"/>
      <c r="AKM381" s="223"/>
      <c r="AKN381" s="223"/>
      <c r="AKO381" s="223"/>
      <c r="AKP381" s="223"/>
      <c r="AKQ381" s="223"/>
      <c r="AKR381" s="223"/>
      <c r="AKS381" s="223"/>
      <c r="AKT381" s="223"/>
      <c r="AKU381" s="223"/>
      <c r="AKV381" s="223"/>
      <c r="AKW381" s="223"/>
      <c r="AKX381" s="223"/>
      <c r="AKY381" s="223"/>
      <c r="AKZ381" s="223"/>
      <c r="ALA381" s="223"/>
      <c r="ALB381" s="223"/>
      <c r="ALC381" s="223"/>
      <c r="ALD381" s="223"/>
      <c r="ALE381" s="223"/>
      <c r="ALF381" s="223"/>
      <c r="ALG381" s="223"/>
      <c r="ALH381" s="223"/>
      <c r="ALI381" s="223"/>
      <c r="ALJ381" s="223"/>
      <c r="ALK381" s="223"/>
      <c r="ALL381" s="223"/>
      <c r="ALM381" s="223"/>
      <c r="ALN381" s="223"/>
      <c r="ALO381" s="223"/>
      <c r="ALP381" s="223"/>
      <c r="ALQ381" s="223"/>
      <c r="ALR381" s="223"/>
      <c r="ALS381" s="223"/>
      <c r="ALT381" s="223"/>
      <c r="ALU381" s="223"/>
      <c r="ALV381" s="223"/>
      <c r="ALW381" s="223"/>
      <c r="ALX381" s="223"/>
      <c r="ALY381" s="223"/>
      <c r="ALZ381" s="223"/>
      <c r="AMA381" s="223"/>
      <c r="AMB381" s="223"/>
      <c r="AMC381" s="223"/>
      <c r="AMD381" s="223"/>
      <c r="AME381" s="223"/>
      <c r="AMF381" s="223"/>
      <c r="AMG381" s="223"/>
      <c r="AMH381" s="223"/>
      <c r="AMI381" s="223"/>
      <c r="AMJ381" s="223"/>
    </row>
    <row r="382" spans="1:1024" s="104" customFormat="1" ht="40.15" customHeight="1">
      <c r="A382" s="451"/>
      <c r="B382" s="441"/>
      <c r="C382" s="370"/>
      <c r="D382" s="369"/>
      <c r="E382" s="305" t="s">
        <v>130</v>
      </c>
      <c r="F382" s="305">
        <v>10</v>
      </c>
      <c r="G382" s="365"/>
      <c r="H382" s="365"/>
      <c r="I382" s="305" t="s">
        <v>1040</v>
      </c>
      <c r="J382" s="365"/>
      <c r="K382" s="305">
        <v>10</v>
      </c>
      <c r="L382" s="365"/>
      <c r="M382" s="365"/>
      <c r="N382" s="365"/>
      <c r="O382" s="365"/>
      <c r="P382" s="365"/>
      <c r="Q382" s="365"/>
      <c r="R382" s="365"/>
      <c r="S382" s="365"/>
      <c r="T382" s="365"/>
      <c r="U382" s="305"/>
      <c r="V382" s="223"/>
      <c r="W382" s="223"/>
      <c r="X382" s="223"/>
      <c r="Y382" s="223"/>
      <c r="Z382" s="223"/>
      <c r="AA382" s="223"/>
      <c r="AB382" s="223"/>
      <c r="AC382" s="223"/>
      <c r="AD382" s="223"/>
      <c r="AE382" s="223"/>
      <c r="AF382" s="223"/>
      <c r="AG382" s="223"/>
      <c r="AH382" s="223"/>
      <c r="AI382" s="223"/>
      <c r="AJ382" s="223"/>
      <c r="AK382" s="223"/>
      <c r="AL382" s="223"/>
      <c r="AM382" s="223"/>
      <c r="AN382" s="223"/>
      <c r="AO382" s="223"/>
      <c r="AP382" s="223"/>
      <c r="AQ382" s="223"/>
      <c r="AR382" s="223"/>
      <c r="AS382" s="223"/>
      <c r="AT382" s="223"/>
      <c r="AU382" s="223"/>
      <c r="AV382" s="223"/>
      <c r="AW382" s="223"/>
      <c r="AX382" s="223"/>
      <c r="AY382" s="223"/>
      <c r="AZ382" s="223"/>
      <c r="BA382" s="223"/>
      <c r="BB382" s="223"/>
      <c r="BC382" s="223"/>
      <c r="BD382" s="223"/>
      <c r="BE382" s="223"/>
      <c r="BF382" s="223"/>
      <c r="BG382" s="223"/>
      <c r="BH382" s="223"/>
      <c r="BI382" s="223"/>
      <c r="BJ382" s="223"/>
      <c r="BK382" s="223"/>
      <c r="BL382" s="223"/>
      <c r="BM382" s="223"/>
      <c r="BN382" s="223"/>
      <c r="BO382" s="223"/>
      <c r="BP382" s="223"/>
      <c r="BQ382" s="223"/>
      <c r="BR382" s="223"/>
      <c r="BS382" s="223"/>
      <c r="BT382" s="223"/>
      <c r="BU382" s="223"/>
      <c r="BV382" s="223"/>
      <c r="BW382" s="223"/>
      <c r="BX382" s="223"/>
      <c r="BY382" s="223"/>
      <c r="BZ382" s="223"/>
      <c r="CA382" s="223"/>
      <c r="CB382" s="223"/>
      <c r="CC382" s="223"/>
      <c r="CD382" s="223"/>
      <c r="CE382" s="223"/>
      <c r="CF382" s="223"/>
      <c r="CG382" s="223"/>
      <c r="CH382" s="223"/>
      <c r="CI382" s="223"/>
      <c r="CJ382" s="223"/>
      <c r="CK382" s="223"/>
      <c r="CL382" s="223"/>
      <c r="CM382" s="223"/>
      <c r="CN382" s="223"/>
      <c r="CO382" s="223"/>
      <c r="CP382" s="223"/>
      <c r="CQ382" s="223"/>
      <c r="CR382" s="223"/>
      <c r="CS382" s="223"/>
      <c r="CT382" s="223"/>
      <c r="CU382" s="223"/>
      <c r="CV382" s="223"/>
      <c r="CW382" s="223"/>
      <c r="CX382" s="223"/>
      <c r="CY382" s="223"/>
      <c r="CZ382" s="223"/>
      <c r="DA382" s="223"/>
      <c r="DB382" s="223"/>
      <c r="DC382" s="223"/>
      <c r="DD382" s="223"/>
      <c r="DE382" s="223"/>
      <c r="DF382" s="223"/>
      <c r="DG382" s="223"/>
      <c r="DH382" s="223"/>
      <c r="DI382" s="223"/>
      <c r="DJ382" s="223"/>
      <c r="DK382" s="223"/>
      <c r="DL382" s="223"/>
      <c r="DM382" s="223"/>
      <c r="DN382" s="223"/>
      <c r="DO382" s="223"/>
      <c r="DP382" s="223"/>
      <c r="DQ382" s="223"/>
      <c r="DR382" s="223"/>
      <c r="DS382" s="223"/>
      <c r="DT382" s="223"/>
      <c r="DU382" s="223"/>
      <c r="DV382" s="223"/>
      <c r="DW382" s="223"/>
      <c r="DX382" s="223"/>
      <c r="DY382" s="223"/>
      <c r="DZ382" s="223"/>
      <c r="EA382" s="223"/>
      <c r="EB382" s="223"/>
      <c r="EC382" s="223"/>
      <c r="ED382" s="223"/>
      <c r="EE382" s="223"/>
      <c r="EF382" s="223"/>
      <c r="EG382" s="223"/>
      <c r="EH382" s="223"/>
      <c r="EI382" s="223"/>
      <c r="EJ382" s="223"/>
      <c r="EK382" s="223"/>
      <c r="EL382" s="223"/>
      <c r="EM382" s="223"/>
      <c r="EN382" s="223"/>
      <c r="EO382" s="223"/>
      <c r="EP382" s="223"/>
      <c r="EQ382" s="223"/>
      <c r="ER382" s="223"/>
      <c r="ES382" s="223"/>
      <c r="ET382" s="223"/>
      <c r="EU382" s="223"/>
      <c r="EV382" s="223"/>
      <c r="EW382" s="223"/>
      <c r="EX382" s="223"/>
      <c r="EY382" s="223"/>
      <c r="EZ382" s="223"/>
      <c r="FA382" s="223"/>
      <c r="FB382" s="223"/>
      <c r="FC382" s="223"/>
      <c r="FD382" s="223"/>
      <c r="FE382" s="223"/>
      <c r="FF382" s="223"/>
      <c r="FG382" s="223"/>
      <c r="FH382" s="223"/>
      <c r="FI382" s="223"/>
      <c r="FJ382" s="223"/>
      <c r="FK382" s="223"/>
      <c r="FL382" s="223"/>
      <c r="FM382" s="223"/>
      <c r="FN382" s="223"/>
      <c r="FO382" s="223"/>
      <c r="FP382" s="223"/>
      <c r="FQ382" s="223"/>
      <c r="FR382" s="223"/>
      <c r="FS382" s="223"/>
      <c r="FT382" s="223"/>
      <c r="FU382" s="223"/>
      <c r="FV382" s="223"/>
      <c r="FW382" s="223"/>
      <c r="FX382" s="223"/>
      <c r="FY382" s="223"/>
      <c r="FZ382" s="223"/>
      <c r="GA382" s="223"/>
      <c r="GB382" s="223"/>
      <c r="GC382" s="223"/>
      <c r="GD382" s="223"/>
      <c r="GE382" s="223"/>
      <c r="GF382" s="223"/>
      <c r="GG382" s="223"/>
      <c r="GH382" s="223"/>
      <c r="GI382" s="223"/>
      <c r="GJ382" s="223"/>
      <c r="GK382" s="223"/>
      <c r="GL382" s="223"/>
      <c r="GM382" s="223"/>
      <c r="GN382" s="223"/>
      <c r="GO382" s="223"/>
      <c r="GP382" s="223"/>
      <c r="GQ382" s="223"/>
      <c r="GR382" s="223"/>
      <c r="GS382" s="223"/>
      <c r="GT382" s="223"/>
      <c r="GU382" s="223"/>
      <c r="GV382" s="223"/>
      <c r="GW382" s="223"/>
      <c r="GX382" s="223"/>
      <c r="GY382" s="223"/>
      <c r="GZ382" s="223"/>
      <c r="HA382" s="223"/>
      <c r="HB382" s="223"/>
      <c r="HC382" s="223"/>
      <c r="HD382" s="223"/>
      <c r="HE382" s="223"/>
      <c r="HF382" s="223"/>
      <c r="HG382" s="223"/>
      <c r="HH382" s="223"/>
      <c r="HI382" s="223"/>
      <c r="HJ382" s="223"/>
      <c r="HK382" s="223"/>
      <c r="HL382" s="223"/>
      <c r="HM382" s="223"/>
      <c r="HN382" s="223"/>
      <c r="HO382" s="223"/>
      <c r="HP382" s="223"/>
      <c r="HQ382" s="223"/>
      <c r="HR382" s="223"/>
      <c r="HS382" s="223"/>
      <c r="HT382" s="223"/>
      <c r="HU382" s="223"/>
      <c r="HV382" s="223"/>
      <c r="HW382" s="223"/>
      <c r="HX382" s="223"/>
      <c r="HY382" s="223"/>
      <c r="HZ382" s="223"/>
      <c r="IA382" s="223"/>
      <c r="IB382" s="223"/>
      <c r="IC382" s="223"/>
      <c r="ID382" s="223"/>
      <c r="IE382" s="223"/>
      <c r="IF382" s="223"/>
      <c r="IG382" s="223"/>
      <c r="IH382" s="223"/>
      <c r="II382" s="223"/>
      <c r="IJ382" s="223"/>
      <c r="IK382" s="223"/>
      <c r="IL382" s="223"/>
      <c r="IM382" s="223"/>
      <c r="IN382" s="223"/>
      <c r="IO382" s="223"/>
      <c r="IP382" s="223"/>
      <c r="IQ382" s="223"/>
      <c r="IR382" s="223"/>
      <c r="IS382" s="223"/>
      <c r="IT382" s="223"/>
      <c r="IU382" s="223"/>
      <c r="IV382" s="223"/>
      <c r="IW382" s="223"/>
      <c r="IX382" s="223"/>
      <c r="IY382" s="223"/>
      <c r="IZ382" s="223"/>
      <c r="JA382" s="223"/>
      <c r="JB382" s="223"/>
      <c r="JC382" s="223"/>
      <c r="JD382" s="223"/>
      <c r="JE382" s="223"/>
      <c r="JF382" s="223"/>
      <c r="JG382" s="223"/>
      <c r="JH382" s="223"/>
      <c r="JI382" s="223"/>
      <c r="JJ382" s="223"/>
      <c r="JK382" s="223"/>
      <c r="JL382" s="223"/>
      <c r="JM382" s="223"/>
      <c r="JN382" s="223"/>
      <c r="JO382" s="223"/>
      <c r="JP382" s="223"/>
      <c r="JQ382" s="223"/>
      <c r="JR382" s="223"/>
      <c r="JS382" s="223"/>
      <c r="JT382" s="223"/>
      <c r="JU382" s="223"/>
      <c r="JV382" s="223"/>
      <c r="JW382" s="223"/>
      <c r="JX382" s="223"/>
      <c r="JY382" s="223"/>
      <c r="JZ382" s="223"/>
      <c r="KA382" s="223"/>
      <c r="KB382" s="223"/>
      <c r="KC382" s="223"/>
      <c r="KD382" s="223"/>
      <c r="KE382" s="223"/>
      <c r="KF382" s="223"/>
      <c r="KG382" s="223"/>
      <c r="KH382" s="223"/>
      <c r="KI382" s="223"/>
      <c r="KJ382" s="223"/>
      <c r="KK382" s="223"/>
      <c r="KL382" s="223"/>
      <c r="KM382" s="223"/>
      <c r="KN382" s="223"/>
      <c r="KO382" s="223"/>
      <c r="KP382" s="223"/>
      <c r="KQ382" s="223"/>
      <c r="KR382" s="223"/>
      <c r="KS382" s="223"/>
      <c r="KT382" s="223"/>
      <c r="KU382" s="223"/>
      <c r="KV382" s="223"/>
      <c r="KW382" s="223"/>
      <c r="KX382" s="223"/>
      <c r="KY382" s="223"/>
      <c r="KZ382" s="223"/>
      <c r="LA382" s="223"/>
      <c r="LB382" s="223"/>
      <c r="LC382" s="223"/>
      <c r="LD382" s="223"/>
      <c r="LE382" s="223"/>
      <c r="LF382" s="223"/>
      <c r="LG382" s="223"/>
      <c r="LH382" s="223"/>
      <c r="LI382" s="223"/>
      <c r="LJ382" s="223"/>
      <c r="LK382" s="223"/>
      <c r="LL382" s="223"/>
      <c r="LM382" s="223"/>
      <c r="LN382" s="223"/>
      <c r="LO382" s="223"/>
      <c r="LP382" s="223"/>
      <c r="LQ382" s="223"/>
      <c r="LR382" s="223"/>
      <c r="LS382" s="223"/>
      <c r="LT382" s="223"/>
      <c r="LU382" s="223"/>
      <c r="LV382" s="223"/>
      <c r="LW382" s="223"/>
      <c r="LX382" s="223"/>
      <c r="LY382" s="223"/>
      <c r="LZ382" s="223"/>
      <c r="MA382" s="223"/>
      <c r="MB382" s="223"/>
      <c r="MC382" s="223"/>
      <c r="MD382" s="223"/>
      <c r="ME382" s="223"/>
      <c r="MF382" s="223"/>
      <c r="MG382" s="223"/>
      <c r="MH382" s="223"/>
      <c r="MI382" s="223"/>
      <c r="MJ382" s="223"/>
      <c r="MK382" s="223"/>
      <c r="ML382" s="223"/>
      <c r="MM382" s="223"/>
      <c r="MN382" s="223"/>
      <c r="MO382" s="223"/>
      <c r="MP382" s="223"/>
      <c r="MQ382" s="223"/>
      <c r="MR382" s="223"/>
      <c r="MS382" s="223"/>
      <c r="MT382" s="223"/>
      <c r="MU382" s="223"/>
      <c r="MV382" s="223"/>
      <c r="MW382" s="223"/>
      <c r="MX382" s="223"/>
      <c r="MY382" s="223"/>
      <c r="MZ382" s="223"/>
      <c r="NA382" s="223"/>
      <c r="NB382" s="223"/>
      <c r="NC382" s="223"/>
      <c r="ND382" s="223"/>
      <c r="NE382" s="223"/>
      <c r="NF382" s="223"/>
      <c r="NG382" s="223"/>
      <c r="NH382" s="223"/>
      <c r="NI382" s="223"/>
      <c r="NJ382" s="223"/>
      <c r="NK382" s="223"/>
      <c r="NL382" s="223"/>
      <c r="NM382" s="223"/>
      <c r="NN382" s="223"/>
      <c r="NO382" s="223"/>
      <c r="NP382" s="223"/>
      <c r="NQ382" s="223"/>
      <c r="NR382" s="223"/>
      <c r="NS382" s="223"/>
      <c r="NT382" s="223"/>
      <c r="NU382" s="223"/>
      <c r="NV382" s="223"/>
      <c r="NW382" s="223"/>
      <c r="NX382" s="223"/>
      <c r="NY382" s="223"/>
      <c r="NZ382" s="223"/>
      <c r="OA382" s="223"/>
      <c r="OB382" s="223"/>
      <c r="OC382" s="223"/>
      <c r="OD382" s="223"/>
      <c r="OE382" s="223"/>
      <c r="OF382" s="223"/>
      <c r="OG382" s="223"/>
      <c r="OH382" s="223"/>
      <c r="OI382" s="223"/>
      <c r="OJ382" s="223"/>
      <c r="OK382" s="223"/>
      <c r="OL382" s="223"/>
      <c r="OM382" s="223"/>
      <c r="ON382" s="223"/>
      <c r="OO382" s="223"/>
      <c r="OP382" s="223"/>
      <c r="OQ382" s="223"/>
      <c r="OR382" s="223"/>
      <c r="OS382" s="223"/>
      <c r="OT382" s="223"/>
      <c r="OU382" s="223"/>
      <c r="OV382" s="223"/>
      <c r="OW382" s="223"/>
      <c r="OX382" s="223"/>
      <c r="OY382" s="223"/>
      <c r="OZ382" s="223"/>
      <c r="PA382" s="223"/>
      <c r="PB382" s="223"/>
      <c r="PC382" s="223"/>
      <c r="PD382" s="223"/>
      <c r="PE382" s="223"/>
      <c r="PF382" s="223"/>
      <c r="PG382" s="223"/>
      <c r="PH382" s="223"/>
      <c r="PI382" s="223"/>
      <c r="PJ382" s="223"/>
      <c r="PK382" s="223"/>
      <c r="PL382" s="223"/>
      <c r="PM382" s="223"/>
      <c r="PN382" s="223"/>
      <c r="PO382" s="223"/>
      <c r="PP382" s="223"/>
      <c r="PQ382" s="223"/>
      <c r="PR382" s="223"/>
      <c r="PS382" s="223"/>
      <c r="PT382" s="223"/>
      <c r="PU382" s="223"/>
      <c r="PV382" s="223"/>
      <c r="PW382" s="223"/>
      <c r="PX382" s="223"/>
      <c r="PY382" s="223"/>
      <c r="PZ382" s="223"/>
      <c r="QA382" s="223"/>
      <c r="QB382" s="223"/>
      <c r="QC382" s="223"/>
      <c r="QD382" s="223"/>
      <c r="QE382" s="223"/>
      <c r="QF382" s="223"/>
      <c r="QG382" s="223"/>
      <c r="QH382" s="223"/>
      <c r="QI382" s="223"/>
      <c r="QJ382" s="223"/>
      <c r="QK382" s="223"/>
      <c r="QL382" s="223"/>
      <c r="QM382" s="223"/>
      <c r="QN382" s="223"/>
      <c r="QO382" s="223"/>
      <c r="QP382" s="223"/>
      <c r="QQ382" s="223"/>
      <c r="QR382" s="223"/>
      <c r="QS382" s="223"/>
      <c r="QT382" s="223"/>
      <c r="QU382" s="223"/>
      <c r="QV382" s="223"/>
      <c r="QW382" s="223"/>
      <c r="QX382" s="223"/>
      <c r="QY382" s="223"/>
      <c r="QZ382" s="223"/>
      <c r="RA382" s="223"/>
      <c r="RB382" s="223"/>
      <c r="RC382" s="223"/>
      <c r="RD382" s="223"/>
      <c r="RE382" s="223"/>
      <c r="RF382" s="223"/>
      <c r="RG382" s="223"/>
      <c r="RH382" s="223"/>
      <c r="RI382" s="223"/>
      <c r="RJ382" s="223"/>
      <c r="RK382" s="223"/>
      <c r="RL382" s="223"/>
      <c r="RM382" s="223"/>
      <c r="RN382" s="223"/>
      <c r="RO382" s="223"/>
      <c r="RP382" s="223"/>
      <c r="RQ382" s="223"/>
      <c r="RR382" s="223"/>
      <c r="RS382" s="223"/>
      <c r="RT382" s="223"/>
      <c r="RU382" s="223"/>
      <c r="RV382" s="223"/>
      <c r="RW382" s="223"/>
      <c r="RX382" s="223"/>
      <c r="RY382" s="223"/>
      <c r="RZ382" s="223"/>
      <c r="SA382" s="223"/>
      <c r="SB382" s="223"/>
      <c r="SC382" s="223"/>
      <c r="SD382" s="223"/>
      <c r="SE382" s="223"/>
      <c r="SF382" s="223"/>
      <c r="SG382" s="223"/>
      <c r="SH382" s="223"/>
      <c r="SI382" s="223"/>
      <c r="SJ382" s="223"/>
      <c r="SK382" s="223"/>
      <c r="SL382" s="223"/>
      <c r="SM382" s="223"/>
      <c r="SN382" s="223"/>
      <c r="SO382" s="223"/>
      <c r="SP382" s="223"/>
      <c r="SQ382" s="223"/>
      <c r="SR382" s="223"/>
      <c r="SS382" s="223"/>
      <c r="ST382" s="223"/>
      <c r="SU382" s="223"/>
      <c r="SV382" s="223"/>
      <c r="SW382" s="223"/>
      <c r="SX382" s="223"/>
      <c r="SY382" s="223"/>
      <c r="SZ382" s="223"/>
      <c r="TA382" s="223"/>
      <c r="TB382" s="223"/>
      <c r="TC382" s="223"/>
      <c r="TD382" s="223"/>
      <c r="TE382" s="223"/>
      <c r="TF382" s="223"/>
      <c r="TG382" s="223"/>
      <c r="TH382" s="223"/>
      <c r="TI382" s="223"/>
      <c r="TJ382" s="223"/>
      <c r="TK382" s="223"/>
      <c r="TL382" s="223"/>
      <c r="TM382" s="223"/>
      <c r="TN382" s="223"/>
      <c r="TO382" s="223"/>
      <c r="TP382" s="223"/>
      <c r="TQ382" s="223"/>
      <c r="TR382" s="223"/>
      <c r="TS382" s="223"/>
      <c r="TT382" s="223"/>
      <c r="TU382" s="223"/>
      <c r="TV382" s="223"/>
      <c r="TW382" s="223"/>
      <c r="TX382" s="223"/>
      <c r="TY382" s="223"/>
      <c r="TZ382" s="223"/>
      <c r="UA382" s="223"/>
      <c r="UB382" s="223"/>
      <c r="UC382" s="223"/>
      <c r="UD382" s="223"/>
      <c r="UE382" s="223"/>
      <c r="UF382" s="223"/>
      <c r="UG382" s="223"/>
      <c r="UH382" s="223"/>
      <c r="UI382" s="223"/>
      <c r="UJ382" s="223"/>
      <c r="UK382" s="223"/>
      <c r="UL382" s="223"/>
      <c r="UM382" s="223"/>
      <c r="UN382" s="223"/>
      <c r="UO382" s="223"/>
      <c r="UP382" s="223"/>
      <c r="UQ382" s="223"/>
      <c r="UR382" s="223"/>
      <c r="US382" s="223"/>
      <c r="UT382" s="223"/>
      <c r="UU382" s="223"/>
      <c r="UV382" s="223"/>
      <c r="UW382" s="223"/>
      <c r="UX382" s="223"/>
      <c r="UY382" s="223"/>
      <c r="UZ382" s="223"/>
      <c r="VA382" s="223"/>
      <c r="VB382" s="223"/>
      <c r="VC382" s="223"/>
      <c r="VD382" s="223"/>
      <c r="VE382" s="223"/>
      <c r="VF382" s="223"/>
      <c r="VG382" s="223"/>
      <c r="VH382" s="223"/>
      <c r="VI382" s="223"/>
      <c r="VJ382" s="223"/>
      <c r="VK382" s="223"/>
      <c r="VL382" s="223"/>
      <c r="VM382" s="223"/>
      <c r="VN382" s="223"/>
      <c r="VO382" s="223"/>
      <c r="VP382" s="223"/>
      <c r="VQ382" s="223"/>
      <c r="VR382" s="223"/>
      <c r="VS382" s="223"/>
      <c r="VT382" s="223"/>
      <c r="VU382" s="223"/>
      <c r="VV382" s="223"/>
      <c r="VW382" s="223"/>
      <c r="VX382" s="223"/>
      <c r="VY382" s="223"/>
      <c r="VZ382" s="223"/>
      <c r="WA382" s="223"/>
      <c r="WB382" s="223"/>
      <c r="WC382" s="223"/>
      <c r="WD382" s="223"/>
      <c r="WE382" s="223"/>
      <c r="WF382" s="223"/>
      <c r="WG382" s="223"/>
      <c r="WH382" s="223"/>
      <c r="WI382" s="223"/>
      <c r="WJ382" s="223"/>
      <c r="WK382" s="223"/>
      <c r="WL382" s="223"/>
      <c r="WM382" s="223"/>
      <c r="WN382" s="223"/>
      <c r="WO382" s="223"/>
      <c r="WP382" s="223"/>
      <c r="WQ382" s="223"/>
      <c r="WR382" s="223"/>
      <c r="WS382" s="223"/>
      <c r="WT382" s="223"/>
      <c r="WU382" s="223"/>
      <c r="WV382" s="223"/>
      <c r="WW382" s="223"/>
      <c r="WX382" s="223"/>
      <c r="WY382" s="223"/>
      <c r="WZ382" s="223"/>
      <c r="XA382" s="223"/>
      <c r="XB382" s="223"/>
      <c r="XC382" s="223"/>
      <c r="XD382" s="223"/>
      <c r="XE382" s="223"/>
      <c r="XF382" s="223"/>
      <c r="XG382" s="223"/>
      <c r="XH382" s="223"/>
      <c r="XI382" s="223"/>
      <c r="XJ382" s="223"/>
      <c r="XK382" s="223"/>
      <c r="XL382" s="223"/>
      <c r="XM382" s="223"/>
      <c r="XN382" s="223"/>
      <c r="XO382" s="223"/>
      <c r="XP382" s="223"/>
      <c r="XQ382" s="223"/>
      <c r="XR382" s="223"/>
      <c r="XS382" s="223"/>
      <c r="XT382" s="223"/>
      <c r="XU382" s="223"/>
      <c r="XV382" s="223"/>
      <c r="XW382" s="223"/>
      <c r="XX382" s="223"/>
      <c r="XY382" s="223"/>
      <c r="XZ382" s="223"/>
      <c r="YA382" s="223"/>
      <c r="YB382" s="223"/>
      <c r="YC382" s="223"/>
      <c r="YD382" s="223"/>
      <c r="YE382" s="223"/>
      <c r="YF382" s="223"/>
      <c r="YG382" s="223"/>
      <c r="YH382" s="223"/>
      <c r="YI382" s="223"/>
      <c r="YJ382" s="223"/>
      <c r="YK382" s="223"/>
      <c r="YL382" s="223"/>
      <c r="YM382" s="223"/>
      <c r="YN382" s="223"/>
      <c r="YO382" s="223"/>
      <c r="YP382" s="223"/>
      <c r="YQ382" s="223"/>
      <c r="YR382" s="223"/>
      <c r="YS382" s="223"/>
      <c r="YT382" s="223"/>
      <c r="YU382" s="223"/>
      <c r="YV382" s="223"/>
      <c r="YW382" s="223"/>
      <c r="YX382" s="223"/>
      <c r="YY382" s="223"/>
      <c r="YZ382" s="223"/>
      <c r="ZA382" s="223"/>
      <c r="ZB382" s="223"/>
      <c r="ZC382" s="223"/>
      <c r="ZD382" s="223"/>
      <c r="ZE382" s="223"/>
      <c r="ZF382" s="223"/>
      <c r="ZG382" s="223"/>
      <c r="ZH382" s="223"/>
      <c r="ZI382" s="223"/>
      <c r="ZJ382" s="223"/>
      <c r="ZK382" s="223"/>
      <c r="ZL382" s="223"/>
      <c r="ZM382" s="223"/>
      <c r="ZN382" s="223"/>
      <c r="ZO382" s="223"/>
      <c r="ZP382" s="223"/>
      <c r="ZQ382" s="223"/>
      <c r="ZR382" s="223"/>
      <c r="ZS382" s="223"/>
      <c r="ZT382" s="223"/>
      <c r="ZU382" s="223"/>
      <c r="ZV382" s="223"/>
      <c r="ZW382" s="223"/>
      <c r="ZX382" s="223"/>
      <c r="ZY382" s="223"/>
      <c r="ZZ382" s="223"/>
      <c r="AAA382" s="223"/>
      <c r="AAB382" s="223"/>
      <c r="AAC382" s="223"/>
      <c r="AAD382" s="223"/>
      <c r="AAE382" s="223"/>
      <c r="AAF382" s="223"/>
      <c r="AAG382" s="223"/>
      <c r="AAH382" s="223"/>
      <c r="AAI382" s="223"/>
      <c r="AAJ382" s="223"/>
      <c r="AAK382" s="223"/>
      <c r="AAL382" s="223"/>
      <c r="AAM382" s="223"/>
      <c r="AAN382" s="223"/>
      <c r="AAO382" s="223"/>
      <c r="AAP382" s="223"/>
      <c r="AAQ382" s="223"/>
      <c r="AAR382" s="223"/>
      <c r="AAS382" s="223"/>
      <c r="AAT382" s="223"/>
      <c r="AAU382" s="223"/>
      <c r="AAV382" s="223"/>
      <c r="AAW382" s="223"/>
      <c r="AAX382" s="223"/>
      <c r="AAY382" s="223"/>
      <c r="AAZ382" s="223"/>
      <c r="ABA382" s="223"/>
      <c r="ABB382" s="223"/>
      <c r="ABC382" s="223"/>
      <c r="ABD382" s="223"/>
      <c r="ABE382" s="223"/>
      <c r="ABF382" s="223"/>
      <c r="ABG382" s="223"/>
      <c r="ABH382" s="223"/>
      <c r="ABI382" s="223"/>
      <c r="ABJ382" s="223"/>
      <c r="ABK382" s="223"/>
      <c r="ABL382" s="223"/>
      <c r="ABM382" s="223"/>
      <c r="ABN382" s="223"/>
      <c r="ABO382" s="223"/>
      <c r="ABP382" s="223"/>
      <c r="ABQ382" s="223"/>
      <c r="ABR382" s="223"/>
      <c r="ABS382" s="223"/>
      <c r="ABT382" s="223"/>
      <c r="ABU382" s="223"/>
      <c r="ABV382" s="223"/>
      <c r="ABW382" s="223"/>
      <c r="ABX382" s="223"/>
      <c r="ABY382" s="223"/>
      <c r="ABZ382" s="223"/>
      <c r="ACA382" s="223"/>
      <c r="ACB382" s="223"/>
      <c r="ACC382" s="223"/>
      <c r="ACD382" s="223"/>
      <c r="ACE382" s="223"/>
      <c r="ACF382" s="223"/>
      <c r="ACG382" s="223"/>
      <c r="ACH382" s="223"/>
      <c r="ACI382" s="223"/>
      <c r="ACJ382" s="223"/>
      <c r="ACK382" s="223"/>
      <c r="ACL382" s="223"/>
      <c r="ACM382" s="223"/>
      <c r="ACN382" s="223"/>
      <c r="ACO382" s="223"/>
      <c r="ACP382" s="223"/>
      <c r="ACQ382" s="223"/>
      <c r="ACR382" s="223"/>
      <c r="ACS382" s="223"/>
      <c r="ACT382" s="223"/>
      <c r="ACU382" s="223"/>
      <c r="ACV382" s="223"/>
      <c r="ACW382" s="223"/>
      <c r="ACX382" s="223"/>
      <c r="ACY382" s="223"/>
      <c r="ACZ382" s="223"/>
      <c r="ADA382" s="223"/>
      <c r="ADB382" s="223"/>
      <c r="ADC382" s="223"/>
      <c r="ADD382" s="223"/>
      <c r="ADE382" s="223"/>
      <c r="ADF382" s="223"/>
      <c r="ADG382" s="223"/>
      <c r="ADH382" s="223"/>
      <c r="ADI382" s="223"/>
      <c r="ADJ382" s="223"/>
      <c r="ADK382" s="223"/>
      <c r="ADL382" s="223"/>
      <c r="ADM382" s="223"/>
      <c r="ADN382" s="223"/>
      <c r="ADO382" s="223"/>
      <c r="ADP382" s="223"/>
      <c r="ADQ382" s="223"/>
      <c r="ADR382" s="223"/>
      <c r="ADS382" s="223"/>
      <c r="ADT382" s="223"/>
      <c r="ADU382" s="223"/>
      <c r="ADV382" s="223"/>
      <c r="ADW382" s="223"/>
      <c r="ADX382" s="223"/>
      <c r="ADY382" s="223"/>
      <c r="ADZ382" s="223"/>
      <c r="AEA382" s="223"/>
      <c r="AEB382" s="223"/>
      <c r="AEC382" s="223"/>
      <c r="AED382" s="223"/>
      <c r="AEE382" s="223"/>
      <c r="AEF382" s="223"/>
      <c r="AEG382" s="223"/>
      <c r="AEH382" s="223"/>
      <c r="AEI382" s="223"/>
      <c r="AEJ382" s="223"/>
      <c r="AEK382" s="223"/>
      <c r="AEL382" s="223"/>
      <c r="AEM382" s="223"/>
      <c r="AEN382" s="223"/>
      <c r="AEO382" s="223"/>
      <c r="AEP382" s="223"/>
      <c r="AEQ382" s="223"/>
      <c r="AER382" s="223"/>
      <c r="AES382" s="223"/>
      <c r="AET382" s="223"/>
      <c r="AEU382" s="223"/>
      <c r="AEV382" s="223"/>
      <c r="AEW382" s="223"/>
      <c r="AEX382" s="223"/>
      <c r="AEY382" s="223"/>
      <c r="AEZ382" s="223"/>
      <c r="AFA382" s="223"/>
      <c r="AFB382" s="223"/>
      <c r="AFC382" s="223"/>
      <c r="AFD382" s="223"/>
      <c r="AFE382" s="223"/>
      <c r="AFF382" s="223"/>
      <c r="AFG382" s="223"/>
      <c r="AFH382" s="223"/>
      <c r="AFI382" s="223"/>
      <c r="AFJ382" s="223"/>
      <c r="AFK382" s="223"/>
      <c r="AFL382" s="223"/>
      <c r="AFM382" s="223"/>
      <c r="AFN382" s="223"/>
      <c r="AFO382" s="223"/>
      <c r="AFP382" s="223"/>
      <c r="AFQ382" s="223"/>
      <c r="AFR382" s="223"/>
      <c r="AFS382" s="223"/>
      <c r="AFT382" s="223"/>
      <c r="AFU382" s="223"/>
      <c r="AFV382" s="223"/>
      <c r="AFW382" s="223"/>
      <c r="AFX382" s="223"/>
      <c r="AFY382" s="223"/>
      <c r="AFZ382" s="223"/>
      <c r="AGA382" s="223"/>
      <c r="AGB382" s="223"/>
      <c r="AGC382" s="223"/>
      <c r="AGD382" s="223"/>
      <c r="AGE382" s="223"/>
      <c r="AGF382" s="223"/>
      <c r="AGG382" s="223"/>
      <c r="AGH382" s="223"/>
      <c r="AGI382" s="223"/>
      <c r="AGJ382" s="223"/>
      <c r="AGK382" s="223"/>
      <c r="AGL382" s="223"/>
      <c r="AGM382" s="223"/>
      <c r="AGN382" s="223"/>
      <c r="AGO382" s="223"/>
      <c r="AGP382" s="223"/>
      <c r="AGQ382" s="223"/>
      <c r="AGR382" s="223"/>
      <c r="AGS382" s="223"/>
      <c r="AGT382" s="223"/>
      <c r="AGU382" s="223"/>
      <c r="AGV382" s="223"/>
      <c r="AGW382" s="223"/>
      <c r="AGX382" s="223"/>
      <c r="AGY382" s="223"/>
      <c r="AGZ382" s="223"/>
      <c r="AHA382" s="223"/>
      <c r="AHB382" s="223"/>
      <c r="AHC382" s="223"/>
      <c r="AHD382" s="223"/>
      <c r="AHE382" s="223"/>
      <c r="AHF382" s="223"/>
      <c r="AHG382" s="223"/>
      <c r="AHH382" s="223"/>
      <c r="AHI382" s="223"/>
      <c r="AHJ382" s="223"/>
      <c r="AHK382" s="223"/>
      <c r="AHL382" s="223"/>
      <c r="AHM382" s="223"/>
      <c r="AHN382" s="223"/>
      <c r="AHO382" s="223"/>
      <c r="AHP382" s="223"/>
      <c r="AHQ382" s="223"/>
      <c r="AHR382" s="223"/>
      <c r="AHS382" s="223"/>
      <c r="AHT382" s="223"/>
      <c r="AHU382" s="223"/>
      <c r="AHV382" s="223"/>
      <c r="AHW382" s="223"/>
      <c r="AHX382" s="223"/>
      <c r="AHY382" s="223"/>
      <c r="AHZ382" s="223"/>
      <c r="AIA382" s="223"/>
      <c r="AIB382" s="223"/>
      <c r="AIC382" s="223"/>
      <c r="AID382" s="223"/>
      <c r="AIE382" s="223"/>
      <c r="AIF382" s="223"/>
      <c r="AIG382" s="223"/>
      <c r="AIH382" s="223"/>
      <c r="AII382" s="223"/>
      <c r="AIJ382" s="223"/>
      <c r="AIK382" s="223"/>
      <c r="AIL382" s="223"/>
      <c r="AIM382" s="223"/>
      <c r="AIN382" s="223"/>
      <c r="AIO382" s="223"/>
      <c r="AIP382" s="223"/>
      <c r="AIQ382" s="223"/>
      <c r="AIR382" s="223"/>
      <c r="AIS382" s="223"/>
      <c r="AIT382" s="223"/>
      <c r="AIU382" s="223"/>
      <c r="AIV382" s="223"/>
      <c r="AIW382" s="223"/>
      <c r="AIX382" s="223"/>
      <c r="AIY382" s="223"/>
      <c r="AIZ382" s="223"/>
      <c r="AJA382" s="223"/>
      <c r="AJB382" s="223"/>
      <c r="AJC382" s="223"/>
      <c r="AJD382" s="223"/>
      <c r="AJE382" s="223"/>
      <c r="AJF382" s="223"/>
      <c r="AJG382" s="223"/>
      <c r="AJH382" s="223"/>
      <c r="AJI382" s="223"/>
      <c r="AJJ382" s="223"/>
      <c r="AJK382" s="223"/>
      <c r="AJL382" s="223"/>
      <c r="AJM382" s="223"/>
      <c r="AJN382" s="223"/>
      <c r="AJO382" s="223"/>
      <c r="AJP382" s="223"/>
      <c r="AJQ382" s="223"/>
      <c r="AJR382" s="223"/>
      <c r="AJS382" s="223"/>
      <c r="AJT382" s="223"/>
      <c r="AJU382" s="223"/>
      <c r="AJV382" s="223"/>
      <c r="AJW382" s="223"/>
      <c r="AJX382" s="223"/>
      <c r="AJY382" s="223"/>
      <c r="AJZ382" s="223"/>
      <c r="AKA382" s="223"/>
      <c r="AKB382" s="223"/>
      <c r="AKC382" s="223"/>
      <c r="AKD382" s="223"/>
      <c r="AKE382" s="223"/>
      <c r="AKF382" s="223"/>
      <c r="AKG382" s="223"/>
      <c r="AKH382" s="223"/>
      <c r="AKI382" s="223"/>
      <c r="AKJ382" s="223"/>
      <c r="AKK382" s="223"/>
      <c r="AKL382" s="223"/>
      <c r="AKM382" s="223"/>
      <c r="AKN382" s="223"/>
      <c r="AKO382" s="223"/>
      <c r="AKP382" s="223"/>
      <c r="AKQ382" s="223"/>
      <c r="AKR382" s="223"/>
      <c r="AKS382" s="223"/>
      <c r="AKT382" s="223"/>
      <c r="AKU382" s="223"/>
      <c r="AKV382" s="223"/>
      <c r="AKW382" s="223"/>
      <c r="AKX382" s="223"/>
      <c r="AKY382" s="223"/>
      <c r="AKZ382" s="223"/>
      <c r="ALA382" s="223"/>
      <c r="ALB382" s="223"/>
      <c r="ALC382" s="223"/>
      <c r="ALD382" s="223"/>
      <c r="ALE382" s="223"/>
      <c r="ALF382" s="223"/>
      <c r="ALG382" s="223"/>
      <c r="ALH382" s="223"/>
      <c r="ALI382" s="223"/>
      <c r="ALJ382" s="223"/>
      <c r="ALK382" s="223"/>
      <c r="ALL382" s="223"/>
      <c r="ALM382" s="223"/>
      <c r="ALN382" s="223"/>
      <c r="ALO382" s="223"/>
      <c r="ALP382" s="223"/>
      <c r="ALQ382" s="223"/>
      <c r="ALR382" s="223"/>
      <c r="ALS382" s="223"/>
      <c r="ALT382" s="223"/>
      <c r="ALU382" s="223"/>
      <c r="ALV382" s="223"/>
      <c r="ALW382" s="223"/>
      <c r="ALX382" s="223"/>
      <c r="ALY382" s="223"/>
      <c r="ALZ382" s="223"/>
      <c r="AMA382" s="223"/>
      <c r="AMB382" s="223"/>
      <c r="AMC382" s="223"/>
      <c r="AMD382" s="223"/>
      <c r="AME382" s="223"/>
      <c r="AMF382" s="223"/>
      <c r="AMG382" s="223"/>
      <c r="AMH382" s="223"/>
      <c r="AMI382" s="223"/>
      <c r="AMJ382" s="223"/>
    </row>
    <row r="383" spans="1:1024" s="104" customFormat="1" ht="40.15" customHeight="1">
      <c r="A383" s="451"/>
      <c r="B383" s="441"/>
      <c r="C383" s="370"/>
      <c r="D383" s="369"/>
      <c r="E383" s="305" t="s">
        <v>131</v>
      </c>
      <c r="F383" s="305">
        <v>40</v>
      </c>
      <c r="G383" s="365"/>
      <c r="H383" s="365"/>
      <c r="I383" s="305" t="s">
        <v>1041</v>
      </c>
      <c r="J383" s="365"/>
      <c r="K383" s="305">
        <v>40</v>
      </c>
      <c r="L383" s="365"/>
      <c r="M383" s="365"/>
      <c r="N383" s="365"/>
      <c r="O383" s="365"/>
      <c r="P383" s="365"/>
      <c r="Q383" s="365"/>
      <c r="R383" s="365"/>
      <c r="S383" s="365"/>
      <c r="T383" s="365"/>
      <c r="U383" s="305"/>
      <c r="V383" s="223"/>
      <c r="W383" s="223"/>
      <c r="X383" s="223"/>
      <c r="Y383" s="223"/>
      <c r="Z383" s="223"/>
      <c r="AA383" s="223"/>
      <c r="AB383" s="223"/>
      <c r="AC383" s="223"/>
      <c r="AD383" s="223"/>
      <c r="AE383" s="223"/>
      <c r="AF383" s="223"/>
      <c r="AG383" s="223"/>
      <c r="AH383" s="223"/>
      <c r="AI383" s="223"/>
      <c r="AJ383" s="223"/>
      <c r="AK383" s="223"/>
      <c r="AL383" s="223"/>
      <c r="AM383" s="223"/>
      <c r="AN383" s="223"/>
      <c r="AO383" s="223"/>
      <c r="AP383" s="223"/>
      <c r="AQ383" s="223"/>
      <c r="AR383" s="223"/>
      <c r="AS383" s="223"/>
      <c r="AT383" s="223"/>
      <c r="AU383" s="223"/>
      <c r="AV383" s="223"/>
      <c r="AW383" s="223"/>
      <c r="AX383" s="223"/>
      <c r="AY383" s="223"/>
      <c r="AZ383" s="223"/>
      <c r="BA383" s="223"/>
      <c r="BB383" s="223"/>
      <c r="BC383" s="223"/>
      <c r="BD383" s="223"/>
      <c r="BE383" s="223"/>
      <c r="BF383" s="223"/>
      <c r="BG383" s="223"/>
      <c r="BH383" s="223"/>
      <c r="BI383" s="223"/>
      <c r="BJ383" s="223"/>
      <c r="BK383" s="223"/>
      <c r="BL383" s="223"/>
      <c r="BM383" s="223"/>
      <c r="BN383" s="223"/>
      <c r="BO383" s="223"/>
      <c r="BP383" s="223"/>
      <c r="BQ383" s="223"/>
      <c r="BR383" s="223"/>
      <c r="BS383" s="223"/>
      <c r="BT383" s="223"/>
      <c r="BU383" s="223"/>
      <c r="BV383" s="223"/>
      <c r="BW383" s="223"/>
      <c r="BX383" s="223"/>
      <c r="BY383" s="223"/>
      <c r="BZ383" s="223"/>
      <c r="CA383" s="223"/>
      <c r="CB383" s="223"/>
      <c r="CC383" s="223"/>
      <c r="CD383" s="223"/>
      <c r="CE383" s="223"/>
      <c r="CF383" s="223"/>
      <c r="CG383" s="223"/>
      <c r="CH383" s="223"/>
      <c r="CI383" s="223"/>
      <c r="CJ383" s="223"/>
      <c r="CK383" s="223"/>
      <c r="CL383" s="223"/>
      <c r="CM383" s="223"/>
      <c r="CN383" s="223"/>
      <c r="CO383" s="223"/>
      <c r="CP383" s="223"/>
      <c r="CQ383" s="223"/>
      <c r="CR383" s="223"/>
      <c r="CS383" s="223"/>
      <c r="CT383" s="223"/>
      <c r="CU383" s="223"/>
      <c r="CV383" s="223"/>
      <c r="CW383" s="223"/>
      <c r="CX383" s="223"/>
      <c r="CY383" s="223"/>
      <c r="CZ383" s="223"/>
      <c r="DA383" s="223"/>
      <c r="DB383" s="223"/>
      <c r="DC383" s="223"/>
      <c r="DD383" s="223"/>
      <c r="DE383" s="223"/>
      <c r="DF383" s="223"/>
      <c r="DG383" s="223"/>
      <c r="DH383" s="223"/>
      <c r="DI383" s="223"/>
      <c r="DJ383" s="223"/>
      <c r="DK383" s="223"/>
      <c r="DL383" s="223"/>
      <c r="DM383" s="223"/>
      <c r="DN383" s="223"/>
      <c r="DO383" s="223"/>
      <c r="DP383" s="223"/>
      <c r="DQ383" s="223"/>
      <c r="DR383" s="223"/>
      <c r="DS383" s="223"/>
      <c r="DT383" s="223"/>
      <c r="DU383" s="223"/>
      <c r="DV383" s="223"/>
      <c r="DW383" s="223"/>
      <c r="DX383" s="223"/>
      <c r="DY383" s="223"/>
      <c r="DZ383" s="223"/>
      <c r="EA383" s="223"/>
      <c r="EB383" s="223"/>
      <c r="EC383" s="223"/>
      <c r="ED383" s="223"/>
      <c r="EE383" s="223"/>
      <c r="EF383" s="223"/>
      <c r="EG383" s="223"/>
      <c r="EH383" s="223"/>
      <c r="EI383" s="223"/>
      <c r="EJ383" s="223"/>
      <c r="EK383" s="223"/>
      <c r="EL383" s="223"/>
      <c r="EM383" s="223"/>
      <c r="EN383" s="223"/>
      <c r="EO383" s="223"/>
      <c r="EP383" s="223"/>
      <c r="EQ383" s="223"/>
      <c r="ER383" s="223"/>
      <c r="ES383" s="223"/>
      <c r="ET383" s="223"/>
      <c r="EU383" s="223"/>
      <c r="EV383" s="223"/>
      <c r="EW383" s="223"/>
      <c r="EX383" s="223"/>
      <c r="EY383" s="223"/>
      <c r="EZ383" s="223"/>
      <c r="FA383" s="223"/>
      <c r="FB383" s="223"/>
      <c r="FC383" s="223"/>
      <c r="FD383" s="223"/>
      <c r="FE383" s="223"/>
      <c r="FF383" s="223"/>
      <c r="FG383" s="223"/>
      <c r="FH383" s="223"/>
      <c r="FI383" s="223"/>
      <c r="FJ383" s="223"/>
      <c r="FK383" s="223"/>
      <c r="FL383" s="223"/>
      <c r="FM383" s="223"/>
      <c r="FN383" s="223"/>
      <c r="FO383" s="223"/>
      <c r="FP383" s="223"/>
      <c r="FQ383" s="223"/>
      <c r="FR383" s="223"/>
      <c r="FS383" s="223"/>
      <c r="FT383" s="223"/>
      <c r="FU383" s="223"/>
      <c r="FV383" s="223"/>
      <c r="FW383" s="223"/>
      <c r="FX383" s="223"/>
      <c r="FY383" s="223"/>
      <c r="FZ383" s="223"/>
      <c r="GA383" s="223"/>
      <c r="GB383" s="223"/>
      <c r="GC383" s="223"/>
      <c r="GD383" s="223"/>
      <c r="GE383" s="223"/>
      <c r="GF383" s="223"/>
      <c r="GG383" s="223"/>
      <c r="GH383" s="223"/>
      <c r="GI383" s="223"/>
      <c r="GJ383" s="223"/>
      <c r="GK383" s="223"/>
      <c r="GL383" s="223"/>
      <c r="GM383" s="223"/>
      <c r="GN383" s="223"/>
      <c r="GO383" s="223"/>
      <c r="GP383" s="223"/>
      <c r="GQ383" s="223"/>
      <c r="GR383" s="223"/>
      <c r="GS383" s="223"/>
      <c r="GT383" s="223"/>
      <c r="GU383" s="223"/>
      <c r="GV383" s="223"/>
      <c r="GW383" s="223"/>
      <c r="GX383" s="223"/>
      <c r="GY383" s="223"/>
      <c r="GZ383" s="223"/>
      <c r="HA383" s="223"/>
      <c r="HB383" s="223"/>
      <c r="HC383" s="223"/>
      <c r="HD383" s="223"/>
      <c r="HE383" s="223"/>
      <c r="HF383" s="223"/>
      <c r="HG383" s="223"/>
      <c r="HH383" s="223"/>
      <c r="HI383" s="223"/>
      <c r="HJ383" s="223"/>
      <c r="HK383" s="223"/>
      <c r="HL383" s="223"/>
      <c r="HM383" s="223"/>
      <c r="HN383" s="223"/>
      <c r="HO383" s="223"/>
      <c r="HP383" s="223"/>
      <c r="HQ383" s="223"/>
      <c r="HR383" s="223"/>
      <c r="HS383" s="223"/>
      <c r="HT383" s="223"/>
      <c r="HU383" s="223"/>
      <c r="HV383" s="223"/>
      <c r="HW383" s="223"/>
      <c r="HX383" s="223"/>
      <c r="HY383" s="223"/>
      <c r="HZ383" s="223"/>
      <c r="IA383" s="223"/>
      <c r="IB383" s="223"/>
      <c r="IC383" s="223"/>
      <c r="ID383" s="223"/>
      <c r="IE383" s="223"/>
      <c r="IF383" s="223"/>
      <c r="IG383" s="223"/>
      <c r="IH383" s="223"/>
      <c r="II383" s="223"/>
      <c r="IJ383" s="223"/>
      <c r="IK383" s="223"/>
      <c r="IL383" s="223"/>
      <c r="IM383" s="223"/>
      <c r="IN383" s="223"/>
      <c r="IO383" s="223"/>
      <c r="IP383" s="223"/>
      <c r="IQ383" s="223"/>
      <c r="IR383" s="223"/>
      <c r="IS383" s="223"/>
      <c r="IT383" s="223"/>
      <c r="IU383" s="223"/>
      <c r="IV383" s="223"/>
      <c r="IW383" s="223"/>
      <c r="IX383" s="223"/>
      <c r="IY383" s="223"/>
      <c r="IZ383" s="223"/>
      <c r="JA383" s="223"/>
      <c r="JB383" s="223"/>
      <c r="JC383" s="223"/>
      <c r="JD383" s="223"/>
      <c r="JE383" s="223"/>
      <c r="JF383" s="223"/>
      <c r="JG383" s="223"/>
      <c r="JH383" s="223"/>
      <c r="JI383" s="223"/>
      <c r="JJ383" s="223"/>
      <c r="JK383" s="223"/>
      <c r="JL383" s="223"/>
      <c r="JM383" s="223"/>
      <c r="JN383" s="223"/>
      <c r="JO383" s="223"/>
      <c r="JP383" s="223"/>
      <c r="JQ383" s="223"/>
      <c r="JR383" s="223"/>
      <c r="JS383" s="223"/>
      <c r="JT383" s="223"/>
      <c r="JU383" s="223"/>
      <c r="JV383" s="223"/>
      <c r="JW383" s="223"/>
      <c r="JX383" s="223"/>
      <c r="JY383" s="223"/>
      <c r="JZ383" s="223"/>
      <c r="KA383" s="223"/>
      <c r="KB383" s="223"/>
      <c r="KC383" s="223"/>
      <c r="KD383" s="223"/>
      <c r="KE383" s="223"/>
      <c r="KF383" s="223"/>
      <c r="KG383" s="223"/>
      <c r="KH383" s="223"/>
      <c r="KI383" s="223"/>
      <c r="KJ383" s="223"/>
      <c r="KK383" s="223"/>
      <c r="KL383" s="223"/>
      <c r="KM383" s="223"/>
      <c r="KN383" s="223"/>
      <c r="KO383" s="223"/>
      <c r="KP383" s="223"/>
      <c r="KQ383" s="223"/>
      <c r="KR383" s="223"/>
      <c r="KS383" s="223"/>
      <c r="KT383" s="223"/>
      <c r="KU383" s="223"/>
      <c r="KV383" s="223"/>
      <c r="KW383" s="223"/>
      <c r="KX383" s="223"/>
      <c r="KY383" s="223"/>
      <c r="KZ383" s="223"/>
      <c r="LA383" s="223"/>
      <c r="LB383" s="223"/>
      <c r="LC383" s="223"/>
      <c r="LD383" s="223"/>
      <c r="LE383" s="223"/>
      <c r="LF383" s="223"/>
      <c r="LG383" s="223"/>
      <c r="LH383" s="223"/>
      <c r="LI383" s="223"/>
      <c r="LJ383" s="223"/>
      <c r="LK383" s="223"/>
      <c r="LL383" s="223"/>
      <c r="LM383" s="223"/>
      <c r="LN383" s="223"/>
      <c r="LO383" s="223"/>
      <c r="LP383" s="223"/>
      <c r="LQ383" s="223"/>
      <c r="LR383" s="223"/>
      <c r="LS383" s="223"/>
      <c r="LT383" s="223"/>
      <c r="LU383" s="223"/>
      <c r="LV383" s="223"/>
      <c r="LW383" s="223"/>
      <c r="LX383" s="223"/>
      <c r="LY383" s="223"/>
      <c r="LZ383" s="223"/>
      <c r="MA383" s="223"/>
      <c r="MB383" s="223"/>
      <c r="MC383" s="223"/>
      <c r="MD383" s="223"/>
      <c r="ME383" s="223"/>
      <c r="MF383" s="223"/>
      <c r="MG383" s="223"/>
      <c r="MH383" s="223"/>
      <c r="MI383" s="223"/>
      <c r="MJ383" s="223"/>
      <c r="MK383" s="223"/>
      <c r="ML383" s="223"/>
      <c r="MM383" s="223"/>
      <c r="MN383" s="223"/>
      <c r="MO383" s="223"/>
      <c r="MP383" s="223"/>
      <c r="MQ383" s="223"/>
      <c r="MR383" s="223"/>
      <c r="MS383" s="223"/>
      <c r="MT383" s="223"/>
      <c r="MU383" s="223"/>
      <c r="MV383" s="223"/>
      <c r="MW383" s="223"/>
      <c r="MX383" s="223"/>
      <c r="MY383" s="223"/>
      <c r="MZ383" s="223"/>
      <c r="NA383" s="223"/>
      <c r="NB383" s="223"/>
      <c r="NC383" s="223"/>
      <c r="ND383" s="223"/>
      <c r="NE383" s="223"/>
      <c r="NF383" s="223"/>
      <c r="NG383" s="223"/>
      <c r="NH383" s="223"/>
      <c r="NI383" s="223"/>
      <c r="NJ383" s="223"/>
      <c r="NK383" s="223"/>
      <c r="NL383" s="223"/>
      <c r="NM383" s="223"/>
      <c r="NN383" s="223"/>
      <c r="NO383" s="223"/>
      <c r="NP383" s="223"/>
      <c r="NQ383" s="223"/>
      <c r="NR383" s="223"/>
      <c r="NS383" s="223"/>
      <c r="NT383" s="223"/>
      <c r="NU383" s="223"/>
      <c r="NV383" s="223"/>
      <c r="NW383" s="223"/>
      <c r="NX383" s="223"/>
      <c r="NY383" s="223"/>
      <c r="NZ383" s="223"/>
      <c r="OA383" s="223"/>
      <c r="OB383" s="223"/>
      <c r="OC383" s="223"/>
      <c r="OD383" s="223"/>
      <c r="OE383" s="223"/>
      <c r="OF383" s="223"/>
      <c r="OG383" s="223"/>
      <c r="OH383" s="223"/>
      <c r="OI383" s="223"/>
      <c r="OJ383" s="223"/>
      <c r="OK383" s="223"/>
      <c r="OL383" s="223"/>
      <c r="OM383" s="223"/>
      <c r="ON383" s="223"/>
      <c r="OO383" s="223"/>
      <c r="OP383" s="223"/>
      <c r="OQ383" s="223"/>
      <c r="OR383" s="223"/>
      <c r="OS383" s="223"/>
      <c r="OT383" s="223"/>
      <c r="OU383" s="223"/>
      <c r="OV383" s="223"/>
      <c r="OW383" s="223"/>
      <c r="OX383" s="223"/>
      <c r="OY383" s="223"/>
      <c r="OZ383" s="223"/>
      <c r="PA383" s="223"/>
      <c r="PB383" s="223"/>
      <c r="PC383" s="223"/>
      <c r="PD383" s="223"/>
      <c r="PE383" s="223"/>
      <c r="PF383" s="223"/>
      <c r="PG383" s="223"/>
      <c r="PH383" s="223"/>
      <c r="PI383" s="223"/>
      <c r="PJ383" s="223"/>
      <c r="PK383" s="223"/>
      <c r="PL383" s="223"/>
      <c r="PM383" s="223"/>
      <c r="PN383" s="223"/>
      <c r="PO383" s="223"/>
      <c r="PP383" s="223"/>
      <c r="PQ383" s="223"/>
      <c r="PR383" s="223"/>
      <c r="PS383" s="223"/>
      <c r="PT383" s="223"/>
      <c r="PU383" s="223"/>
      <c r="PV383" s="223"/>
      <c r="PW383" s="223"/>
      <c r="PX383" s="223"/>
      <c r="PY383" s="223"/>
      <c r="PZ383" s="223"/>
      <c r="QA383" s="223"/>
      <c r="QB383" s="223"/>
      <c r="QC383" s="223"/>
      <c r="QD383" s="223"/>
      <c r="QE383" s="223"/>
      <c r="QF383" s="223"/>
      <c r="QG383" s="223"/>
      <c r="QH383" s="223"/>
      <c r="QI383" s="223"/>
      <c r="QJ383" s="223"/>
      <c r="QK383" s="223"/>
      <c r="QL383" s="223"/>
      <c r="QM383" s="223"/>
      <c r="QN383" s="223"/>
      <c r="QO383" s="223"/>
      <c r="QP383" s="223"/>
      <c r="QQ383" s="223"/>
      <c r="QR383" s="223"/>
      <c r="QS383" s="223"/>
      <c r="QT383" s="223"/>
      <c r="QU383" s="223"/>
      <c r="QV383" s="223"/>
      <c r="QW383" s="223"/>
      <c r="QX383" s="223"/>
      <c r="QY383" s="223"/>
      <c r="QZ383" s="223"/>
      <c r="RA383" s="223"/>
      <c r="RB383" s="223"/>
      <c r="RC383" s="223"/>
      <c r="RD383" s="223"/>
      <c r="RE383" s="223"/>
      <c r="RF383" s="223"/>
      <c r="RG383" s="223"/>
      <c r="RH383" s="223"/>
      <c r="RI383" s="223"/>
      <c r="RJ383" s="223"/>
      <c r="RK383" s="223"/>
      <c r="RL383" s="223"/>
      <c r="RM383" s="223"/>
      <c r="RN383" s="223"/>
      <c r="RO383" s="223"/>
      <c r="RP383" s="223"/>
      <c r="RQ383" s="223"/>
      <c r="RR383" s="223"/>
      <c r="RS383" s="223"/>
      <c r="RT383" s="223"/>
      <c r="RU383" s="223"/>
      <c r="RV383" s="223"/>
      <c r="RW383" s="223"/>
      <c r="RX383" s="223"/>
      <c r="RY383" s="223"/>
      <c r="RZ383" s="223"/>
      <c r="SA383" s="223"/>
      <c r="SB383" s="223"/>
      <c r="SC383" s="223"/>
      <c r="SD383" s="223"/>
      <c r="SE383" s="223"/>
      <c r="SF383" s="223"/>
      <c r="SG383" s="223"/>
      <c r="SH383" s="223"/>
      <c r="SI383" s="223"/>
      <c r="SJ383" s="223"/>
      <c r="SK383" s="223"/>
      <c r="SL383" s="223"/>
      <c r="SM383" s="223"/>
      <c r="SN383" s="223"/>
      <c r="SO383" s="223"/>
      <c r="SP383" s="223"/>
      <c r="SQ383" s="223"/>
      <c r="SR383" s="223"/>
      <c r="SS383" s="223"/>
      <c r="ST383" s="223"/>
      <c r="SU383" s="223"/>
      <c r="SV383" s="223"/>
      <c r="SW383" s="223"/>
      <c r="SX383" s="223"/>
      <c r="SY383" s="223"/>
      <c r="SZ383" s="223"/>
      <c r="TA383" s="223"/>
      <c r="TB383" s="223"/>
      <c r="TC383" s="223"/>
      <c r="TD383" s="223"/>
      <c r="TE383" s="223"/>
      <c r="TF383" s="223"/>
      <c r="TG383" s="223"/>
      <c r="TH383" s="223"/>
      <c r="TI383" s="223"/>
      <c r="TJ383" s="223"/>
      <c r="TK383" s="223"/>
      <c r="TL383" s="223"/>
      <c r="TM383" s="223"/>
      <c r="TN383" s="223"/>
      <c r="TO383" s="223"/>
      <c r="TP383" s="223"/>
      <c r="TQ383" s="223"/>
      <c r="TR383" s="223"/>
      <c r="TS383" s="223"/>
      <c r="TT383" s="223"/>
      <c r="TU383" s="223"/>
      <c r="TV383" s="223"/>
      <c r="TW383" s="223"/>
      <c r="TX383" s="223"/>
      <c r="TY383" s="223"/>
      <c r="TZ383" s="223"/>
      <c r="UA383" s="223"/>
      <c r="UB383" s="223"/>
      <c r="UC383" s="223"/>
      <c r="UD383" s="223"/>
      <c r="UE383" s="223"/>
      <c r="UF383" s="223"/>
      <c r="UG383" s="223"/>
      <c r="UH383" s="223"/>
      <c r="UI383" s="223"/>
      <c r="UJ383" s="223"/>
      <c r="UK383" s="223"/>
      <c r="UL383" s="223"/>
      <c r="UM383" s="223"/>
      <c r="UN383" s="223"/>
      <c r="UO383" s="223"/>
      <c r="UP383" s="223"/>
      <c r="UQ383" s="223"/>
      <c r="UR383" s="223"/>
      <c r="US383" s="223"/>
      <c r="UT383" s="223"/>
      <c r="UU383" s="223"/>
      <c r="UV383" s="223"/>
      <c r="UW383" s="223"/>
      <c r="UX383" s="223"/>
      <c r="UY383" s="223"/>
      <c r="UZ383" s="223"/>
      <c r="VA383" s="223"/>
      <c r="VB383" s="223"/>
      <c r="VC383" s="223"/>
      <c r="VD383" s="223"/>
      <c r="VE383" s="223"/>
      <c r="VF383" s="223"/>
      <c r="VG383" s="223"/>
      <c r="VH383" s="223"/>
      <c r="VI383" s="223"/>
      <c r="VJ383" s="223"/>
      <c r="VK383" s="223"/>
      <c r="VL383" s="223"/>
      <c r="VM383" s="223"/>
      <c r="VN383" s="223"/>
      <c r="VO383" s="223"/>
      <c r="VP383" s="223"/>
      <c r="VQ383" s="223"/>
      <c r="VR383" s="223"/>
      <c r="VS383" s="223"/>
      <c r="VT383" s="223"/>
      <c r="VU383" s="223"/>
      <c r="VV383" s="223"/>
      <c r="VW383" s="223"/>
      <c r="VX383" s="223"/>
      <c r="VY383" s="223"/>
      <c r="VZ383" s="223"/>
      <c r="WA383" s="223"/>
      <c r="WB383" s="223"/>
      <c r="WC383" s="223"/>
      <c r="WD383" s="223"/>
      <c r="WE383" s="223"/>
      <c r="WF383" s="223"/>
      <c r="WG383" s="223"/>
      <c r="WH383" s="223"/>
      <c r="WI383" s="223"/>
      <c r="WJ383" s="223"/>
      <c r="WK383" s="223"/>
      <c r="WL383" s="223"/>
      <c r="WM383" s="223"/>
      <c r="WN383" s="223"/>
      <c r="WO383" s="223"/>
      <c r="WP383" s="223"/>
      <c r="WQ383" s="223"/>
      <c r="WR383" s="223"/>
      <c r="WS383" s="223"/>
      <c r="WT383" s="223"/>
      <c r="WU383" s="223"/>
      <c r="WV383" s="223"/>
      <c r="WW383" s="223"/>
      <c r="WX383" s="223"/>
      <c r="WY383" s="223"/>
      <c r="WZ383" s="223"/>
      <c r="XA383" s="223"/>
      <c r="XB383" s="223"/>
      <c r="XC383" s="223"/>
      <c r="XD383" s="223"/>
      <c r="XE383" s="223"/>
      <c r="XF383" s="223"/>
      <c r="XG383" s="223"/>
      <c r="XH383" s="223"/>
      <c r="XI383" s="223"/>
      <c r="XJ383" s="223"/>
      <c r="XK383" s="223"/>
      <c r="XL383" s="223"/>
      <c r="XM383" s="223"/>
      <c r="XN383" s="223"/>
      <c r="XO383" s="223"/>
      <c r="XP383" s="223"/>
      <c r="XQ383" s="223"/>
      <c r="XR383" s="223"/>
      <c r="XS383" s="223"/>
      <c r="XT383" s="223"/>
      <c r="XU383" s="223"/>
      <c r="XV383" s="223"/>
      <c r="XW383" s="223"/>
      <c r="XX383" s="223"/>
      <c r="XY383" s="223"/>
      <c r="XZ383" s="223"/>
      <c r="YA383" s="223"/>
      <c r="YB383" s="223"/>
      <c r="YC383" s="223"/>
      <c r="YD383" s="223"/>
      <c r="YE383" s="223"/>
      <c r="YF383" s="223"/>
      <c r="YG383" s="223"/>
      <c r="YH383" s="223"/>
      <c r="YI383" s="223"/>
      <c r="YJ383" s="223"/>
      <c r="YK383" s="223"/>
      <c r="YL383" s="223"/>
      <c r="YM383" s="223"/>
      <c r="YN383" s="223"/>
      <c r="YO383" s="223"/>
      <c r="YP383" s="223"/>
      <c r="YQ383" s="223"/>
      <c r="YR383" s="223"/>
      <c r="YS383" s="223"/>
      <c r="YT383" s="223"/>
      <c r="YU383" s="223"/>
      <c r="YV383" s="223"/>
      <c r="YW383" s="223"/>
      <c r="YX383" s="223"/>
      <c r="YY383" s="223"/>
      <c r="YZ383" s="223"/>
      <c r="ZA383" s="223"/>
      <c r="ZB383" s="223"/>
      <c r="ZC383" s="223"/>
      <c r="ZD383" s="223"/>
      <c r="ZE383" s="223"/>
      <c r="ZF383" s="223"/>
      <c r="ZG383" s="223"/>
      <c r="ZH383" s="223"/>
      <c r="ZI383" s="223"/>
      <c r="ZJ383" s="223"/>
      <c r="ZK383" s="223"/>
      <c r="ZL383" s="223"/>
      <c r="ZM383" s="223"/>
      <c r="ZN383" s="223"/>
      <c r="ZO383" s="223"/>
      <c r="ZP383" s="223"/>
      <c r="ZQ383" s="223"/>
      <c r="ZR383" s="223"/>
      <c r="ZS383" s="223"/>
      <c r="ZT383" s="223"/>
      <c r="ZU383" s="223"/>
      <c r="ZV383" s="223"/>
      <c r="ZW383" s="223"/>
      <c r="ZX383" s="223"/>
      <c r="ZY383" s="223"/>
      <c r="ZZ383" s="223"/>
      <c r="AAA383" s="223"/>
      <c r="AAB383" s="223"/>
      <c r="AAC383" s="223"/>
      <c r="AAD383" s="223"/>
      <c r="AAE383" s="223"/>
      <c r="AAF383" s="223"/>
      <c r="AAG383" s="223"/>
      <c r="AAH383" s="223"/>
      <c r="AAI383" s="223"/>
      <c r="AAJ383" s="223"/>
      <c r="AAK383" s="223"/>
      <c r="AAL383" s="223"/>
      <c r="AAM383" s="223"/>
      <c r="AAN383" s="223"/>
      <c r="AAO383" s="223"/>
      <c r="AAP383" s="223"/>
      <c r="AAQ383" s="223"/>
      <c r="AAR383" s="223"/>
      <c r="AAS383" s="223"/>
      <c r="AAT383" s="223"/>
      <c r="AAU383" s="223"/>
      <c r="AAV383" s="223"/>
      <c r="AAW383" s="223"/>
      <c r="AAX383" s="223"/>
      <c r="AAY383" s="223"/>
      <c r="AAZ383" s="223"/>
      <c r="ABA383" s="223"/>
      <c r="ABB383" s="223"/>
      <c r="ABC383" s="223"/>
      <c r="ABD383" s="223"/>
      <c r="ABE383" s="223"/>
      <c r="ABF383" s="223"/>
      <c r="ABG383" s="223"/>
      <c r="ABH383" s="223"/>
      <c r="ABI383" s="223"/>
      <c r="ABJ383" s="223"/>
      <c r="ABK383" s="223"/>
      <c r="ABL383" s="223"/>
      <c r="ABM383" s="223"/>
      <c r="ABN383" s="223"/>
      <c r="ABO383" s="223"/>
      <c r="ABP383" s="223"/>
      <c r="ABQ383" s="223"/>
      <c r="ABR383" s="223"/>
      <c r="ABS383" s="223"/>
      <c r="ABT383" s="223"/>
      <c r="ABU383" s="223"/>
      <c r="ABV383" s="223"/>
      <c r="ABW383" s="223"/>
      <c r="ABX383" s="223"/>
      <c r="ABY383" s="223"/>
      <c r="ABZ383" s="223"/>
      <c r="ACA383" s="223"/>
      <c r="ACB383" s="223"/>
      <c r="ACC383" s="223"/>
      <c r="ACD383" s="223"/>
      <c r="ACE383" s="223"/>
      <c r="ACF383" s="223"/>
      <c r="ACG383" s="223"/>
      <c r="ACH383" s="223"/>
      <c r="ACI383" s="223"/>
      <c r="ACJ383" s="223"/>
      <c r="ACK383" s="223"/>
      <c r="ACL383" s="223"/>
      <c r="ACM383" s="223"/>
      <c r="ACN383" s="223"/>
      <c r="ACO383" s="223"/>
      <c r="ACP383" s="223"/>
      <c r="ACQ383" s="223"/>
      <c r="ACR383" s="223"/>
      <c r="ACS383" s="223"/>
      <c r="ACT383" s="223"/>
      <c r="ACU383" s="223"/>
      <c r="ACV383" s="223"/>
      <c r="ACW383" s="223"/>
      <c r="ACX383" s="223"/>
      <c r="ACY383" s="223"/>
      <c r="ACZ383" s="223"/>
      <c r="ADA383" s="223"/>
      <c r="ADB383" s="223"/>
      <c r="ADC383" s="223"/>
      <c r="ADD383" s="223"/>
      <c r="ADE383" s="223"/>
      <c r="ADF383" s="223"/>
      <c r="ADG383" s="223"/>
      <c r="ADH383" s="223"/>
      <c r="ADI383" s="223"/>
      <c r="ADJ383" s="223"/>
      <c r="ADK383" s="223"/>
      <c r="ADL383" s="223"/>
      <c r="ADM383" s="223"/>
      <c r="ADN383" s="223"/>
      <c r="ADO383" s="223"/>
      <c r="ADP383" s="223"/>
      <c r="ADQ383" s="223"/>
      <c r="ADR383" s="223"/>
      <c r="ADS383" s="223"/>
      <c r="ADT383" s="223"/>
      <c r="ADU383" s="223"/>
      <c r="ADV383" s="223"/>
      <c r="ADW383" s="223"/>
      <c r="ADX383" s="223"/>
      <c r="ADY383" s="223"/>
      <c r="ADZ383" s="223"/>
      <c r="AEA383" s="223"/>
      <c r="AEB383" s="223"/>
      <c r="AEC383" s="223"/>
      <c r="AED383" s="223"/>
      <c r="AEE383" s="223"/>
      <c r="AEF383" s="223"/>
      <c r="AEG383" s="223"/>
      <c r="AEH383" s="223"/>
      <c r="AEI383" s="223"/>
      <c r="AEJ383" s="223"/>
      <c r="AEK383" s="223"/>
      <c r="AEL383" s="223"/>
      <c r="AEM383" s="223"/>
      <c r="AEN383" s="223"/>
      <c r="AEO383" s="223"/>
      <c r="AEP383" s="223"/>
      <c r="AEQ383" s="223"/>
      <c r="AER383" s="223"/>
      <c r="AES383" s="223"/>
      <c r="AET383" s="223"/>
      <c r="AEU383" s="223"/>
      <c r="AEV383" s="223"/>
      <c r="AEW383" s="223"/>
      <c r="AEX383" s="223"/>
      <c r="AEY383" s="223"/>
      <c r="AEZ383" s="223"/>
      <c r="AFA383" s="223"/>
      <c r="AFB383" s="223"/>
      <c r="AFC383" s="223"/>
      <c r="AFD383" s="223"/>
      <c r="AFE383" s="223"/>
      <c r="AFF383" s="223"/>
      <c r="AFG383" s="223"/>
      <c r="AFH383" s="223"/>
      <c r="AFI383" s="223"/>
      <c r="AFJ383" s="223"/>
      <c r="AFK383" s="223"/>
      <c r="AFL383" s="223"/>
      <c r="AFM383" s="223"/>
      <c r="AFN383" s="223"/>
      <c r="AFO383" s="223"/>
      <c r="AFP383" s="223"/>
      <c r="AFQ383" s="223"/>
      <c r="AFR383" s="223"/>
      <c r="AFS383" s="223"/>
      <c r="AFT383" s="223"/>
      <c r="AFU383" s="223"/>
      <c r="AFV383" s="223"/>
      <c r="AFW383" s="223"/>
      <c r="AFX383" s="223"/>
      <c r="AFY383" s="223"/>
      <c r="AFZ383" s="223"/>
      <c r="AGA383" s="223"/>
      <c r="AGB383" s="223"/>
      <c r="AGC383" s="223"/>
      <c r="AGD383" s="223"/>
      <c r="AGE383" s="223"/>
      <c r="AGF383" s="223"/>
      <c r="AGG383" s="223"/>
      <c r="AGH383" s="223"/>
      <c r="AGI383" s="223"/>
      <c r="AGJ383" s="223"/>
      <c r="AGK383" s="223"/>
      <c r="AGL383" s="223"/>
      <c r="AGM383" s="223"/>
      <c r="AGN383" s="223"/>
      <c r="AGO383" s="223"/>
      <c r="AGP383" s="223"/>
      <c r="AGQ383" s="223"/>
      <c r="AGR383" s="223"/>
      <c r="AGS383" s="223"/>
      <c r="AGT383" s="223"/>
      <c r="AGU383" s="223"/>
      <c r="AGV383" s="223"/>
      <c r="AGW383" s="223"/>
      <c r="AGX383" s="223"/>
      <c r="AGY383" s="223"/>
      <c r="AGZ383" s="223"/>
      <c r="AHA383" s="223"/>
      <c r="AHB383" s="223"/>
      <c r="AHC383" s="223"/>
      <c r="AHD383" s="223"/>
      <c r="AHE383" s="223"/>
      <c r="AHF383" s="223"/>
      <c r="AHG383" s="223"/>
      <c r="AHH383" s="223"/>
      <c r="AHI383" s="223"/>
      <c r="AHJ383" s="223"/>
      <c r="AHK383" s="223"/>
      <c r="AHL383" s="223"/>
      <c r="AHM383" s="223"/>
      <c r="AHN383" s="223"/>
      <c r="AHO383" s="223"/>
      <c r="AHP383" s="223"/>
      <c r="AHQ383" s="223"/>
      <c r="AHR383" s="223"/>
      <c r="AHS383" s="223"/>
      <c r="AHT383" s="223"/>
      <c r="AHU383" s="223"/>
      <c r="AHV383" s="223"/>
      <c r="AHW383" s="223"/>
      <c r="AHX383" s="223"/>
      <c r="AHY383" s="223"/>
      <c r="AHZ383" s="223"/>
      <c r="AIA383" s="223"/>
      <c r="AIB383" s="223"/>
      <c r="AIC383" s="223"/>
      <c r="AID383" s="223"/>
      <c r="AIE383" s="223"/>
      <c r="AIF383" s="223"/>
      <c r="AIG383" s="223"/>
      <c r="AIH383" s="223"/>
      <c r="AII383" s="223"/>
      <c r="AIJ383" s="223"/>
      <c r="AIK383" s="223"/>
      <c r="AIL383" s="223"/>
      <c r="AIM383" s="223"/>
      <c r="AIN383" s="223"/>
      <c r="AIO383" s="223"/>
      <c r="AIP383" s="223"/>
      <c r="AIQ383" s="223"/>
      <c r="AIR383" s="223"/>
      <c r="AIS383" s="223"/>
      <c r="AIT383" s="223"/>
      <c r="AIU383" s="223"/>
      <c r="AIV383" s="223"/>
      <c r="AIW383" s="223"/>
      <c r="AIX383" s="223"/>
      <c r="AIY383" s="223"/>
      <c r="AIZ383" s="223"/>
      <c r="AJA383" s="223"/>
      <c r="AJB383" s="223"/>
      <c r="AJC383" s="223"/>
      <c r="AJD383" s="223"/>
      <c r="AJE383" s="223"/>
      <c r="AJF383" s="223"/>
      <c r="AJG383" s="223"/>
      <c r="AJH383" s="223"/>
      <c r="AJI383" s="223"/>
      <c r="AJJ383" s="223"/>
      <c r="AJK383" s="223"/>
      <c r="AJL383" s="223"/>
      <c r="AJM383" s="223"/>
      <c r="AJN383" s="223"/>
      <c r="AJO383" s="223"/>
      <c r="AJP383" s="223"/>
      <c r="AJQ383" s="223"/>
      <c r="AJR383" s="223"/>
      <c r="AJS383" s="223"/>
      <c r="AJT383" s="223"/>
      <c r="AJU383" s="223"/>
      <c r="AJV383" s="223"/>
      <c r="AJW383" s="223"/>
      <c r="AJX383" s="223"/>
      <c r="AJY383" s="223"/>
      <c r="AJZ383" s="223"/>
      <c r="AKA383" s="223"/>
      <c r="AKB383" s="223"/>
      <c r="AKC383" s="223"/>
      <c r="AKD383" s="223"/>
      <c r="AKE383" s="223"/>
      <c r="AKF383" s="223"/>
      <c r="AKG383" s="223"/>
      <c r="AKH383" s="223"/>
      <c r="AKI383" s="223"/>
      <c r="AKJ383" s="223"/>
      <c r="AKK383" s="223"/>
      <c r="AKL383" s="223"/>
      <c r="AKM383" s="223"/>
      <c r="AKN383" s="223"/>
      <c r="AKO383" s="223"/>
      <c r="AKP383" s="223"/>
      <c r="AKQ383" s="223"/>
      <c r="AKR383" s="223"/>
      <c r="AKS383" s="223"/>
      <c r="AKT383" s="223"/>
      <c r="AKU383" s="223"/>
      <c r="AKV383" s="223"/>
      <c r="AKW383" s="223"/>
      <c r="AKX383" s="223"/>
      <c r="AKY383" s="223"/>
      <c r="AKZ383" s="223"/>
      <c r="ALA383" s="223"/>
      <c r="ALB383" s="223"/>
      <c r="ALC383" s="223"/>
      <c r="ALD383" s="223"/>
      <c r="ALE383" s="223"/>
      <c r="ALF383" s="223"/>
      <c r="ALG383" s="223"/>
      <c r="ALH383" s="223"/>
      <c r="ALI383" s="223"/>
      <c r="ALJ383" s="223"/>
      <c r="ALK383" s="223"/>
      <c r="ALL383" s="223"/>
      <c r="ALM383" s="223"/>
      <c r="ALN383" s="223"/>
      <c r="ALO383" s="223"/>
      <c r="ALP383" s="223"/>
      <c r="ALQ383" s="223"/>
      <c r="ALR383" s="223"/>
      <c r="ALS383" s="223"/>
      <c r="ALT383" s="223"/>
      <c r="ALU383" s="223"/>
      <c r="ALV383" s="223"/>
      <c r="ALW383" s="223"/>
      <c r="ALX383" s="223"/>
      <c r="ALY383" s="223"/>
      <c r="ALZ383" s="223"/>
      <c r="AMA383" s="223"/>
      <c r="AMB383" s="223"/>
      <c r="AMC383" s="223"/>
      <c r="AMD383" s="223"/>
      <c r="AME383" s="223"/>
      <c r="AMF383" s="223"/>
      <c r="AMG383" s="223"/>
      <c r="AMH383" s="223"/>
      <c r="AMI383" s="223"/>
      <c r="AMJ383" s="223"/>
    </row>
    <row r="384" spans="1:1024" s="104" customFormat="1" ht="40.15" customHeight="1">
      <c r="A384" s="451"/>
      <c r="B384" s="441"/>
      <c r="C384" s="370"/>
      <c r="D384" s="369"/>
      <c r="E384" s="305" t="s">
        <v>132</v>
      </c>
      <c r="F384" s="305">
        <v>2</v>
      </c>
      <c r="G384" s="365"/>
      <c r="H384" s="365"/>
      <c r="I384" s="305" t="s">
        <v>1042</v>
      </c>
      <c r="J384" s="365"/>
      <c r="K384" s="305">
        <v>2</v>
      </c>
      <c r="L384" s="365"/>
      <c r="M384" s="365"/>
      <c r="N384" s="365"/>
      <c r="O384" s="365"/>
      <c r="P384" s="365"/>
      <c r="Q384" s="365"/>
      <c r="R384" s="365"/>
      <c r="S384" s="365"/>
      <c r="T384" s="365"/>
      <c r="U384" s="305"/>
      <c r="V384" s="223"/>
      <c r="W384" s="223"/>
      <c r="X384" s="223"/>
      <c r="Y384" s="223"/>
      <c r="Z384" s="223"/>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223"/>
      <c r="BE384" s="223"/>
      <c r="BF384" s="223"/>
      <c r="BG384" s="223"/>
      <c r="BH384" s="223"/>
      <c r="BI384" s="223"/>
      <c r="BJ384" s="223"/>
      <c r="BK384" s="223"/>
      <c r="BL384" s="223"/>
      <c r="BM384" s="223"/>
      <c r="BN384" s="223"/>
      <c r="BO384" s="223"/>
      <c r="BP384" s="223"/>
      <c r="BQ384" s="223"/>
      <c r="BR384" s="223"/>
      <c r="BS384" s="223"/>
      <c r="BT384" s="223"/>
      <c r="BU384" s="223"/>
      <c r="BV384" s="223"/>
      <c r="BW384" s="223"/>
      <c r="BX384" s="223"/>
      <c r="BY384" s="223"/>
      <c r="BZ384" s="223"/>
      <c r="CA384" s="223"/>
      <c r="CB384" s="223"/>
      <c r="CC384" s="223"/>
      <c r="CD384" s="223"/>
      <c r="CE384" s="223"/>
      <c r="CF384" s="223"/>
      <c r="CG384" s="223"/>
      <c r="CH384" s="223"/>
      <c r="CI384" s="223"/>
      <c r="CJ384" s="223"/>
      <c r="CK384" s="223"/>
      <c r="CL384" s="223"/>
      <c r="CM384" s="223"/>
      <c r="CN384" s="223"/>
      <c r="CO384" s="223"/>
      <c r="CP384" s="223"/>
      <c r="CQ384" s="223"/>
      <c r="CR384" s="223"/>
      <c r="CS384" s="223"/>
      <c r="CT384" s="223"/>
      <c r="CU384" s="223"/>
      <c r="CV384" s="223"/>
      <c r="CW384" s="223"/>
      <c r="CX384" s="223"/>
      <c r="CY384" s="223"/>
      <c r="CZ384" s="223"/>
      <c r="DA384" s="223"/>
      <c r="DB384" s="223"/>
      <c r="DC384" s="223"/>
      <c r="DD384" s="223"/>
      <c r="DE384" s="223"/>
      <c r="DF384" s="223"/>
      <c r="DG384" s="223"/>
      <c r="DH384" s="223"/>
      <c r="DI384" s="223"/>
      <c r="DJ384" s="223"/>
      <c r="DK384" s="223"/>
      <c r="DL384" s="223"/>
      <c r="DM384" s="223"/>
      <c r="DN384" s="223"/>
      <c r="DO384" s="223"/>
      <c r="DP384" s="223"/>
      <c r="DQ384" s="223"/>
      <c r="DR384" s="223"/>
      <c r="DS384" s="223"/>
      <c r="DT384" s="223"/>
      <c r="DU384" s="223"/>
      <c r="DV384" s="223"/>
      <c r="DW384" s="223"/>
      <c r="DX384" s="223"/>
      <c r="DY384" s="223"/>
      <c r="DZ384" s="223"/>
      <c r="EA384" s="223"/>
      <c r="EB384" s="223"/>
      <c r="EC384" s="223"/>
      <c r="ED384" s="223"/>
      <c r="EE384" s="223"/>
      <c r="EF384" s="223"/>
      <c r="EG384" s="223"/>
      <c r="EH384" s="223"/>
      <c r="EI384" s="223"/>
      <c r="EJ384" s="223"/>
      <c r="EK384" s="223"/>
      <c r="EL384" s="223"/>
      <c r="EM384" s="223"/>
      <c r="EN384" s="223"/>
      <c r="EO384" s="223"/>
      <c r="EP384" s="223"/>
      <c r="EQ384" s="223"/>
      <c r="ER384" s="223"/>
      <c r="ES384" s="223"/>
      <c r="ET384" s="223"/>
      <c r="EU384" s="223"/>
      <c r="EV384" s="223"/>
      <c r="EW384" s="223"/>
      <c r="EX384" s="223"/>
      <c r="EY384" s="223"/>
      <c r="EZ384" s="223"/>
      <c r="FA384" s="223"/>
      <c r="FB384" s="223"/>
      <c r="FC384" s="223"/>
      <c r="FD384" s="223"/>
      <c r="FE384" s="223"/>
      <c r="FF384" s="223"/>
      <c r="FG384" s="223"/>
      <c r="FH384" s="223"/>
      <c r="FI384" s="223"/>
      <c r="FJ384" s="223"/>
      <c r="FK384" s="223"/>
      <c r="FL384" s="223"/>
      <c r="FM384" s="223"/>
      <c r="FN384" s="223"/>
      <c r="FO384" s="223"/>
      <c r="FP384" s="223"/>
      <c r="FQ384" s="223"/>
      <c r="FR384" s="223"/>
      <c r="FS384" s="223"/>
      <c r="FT384" s="223"/>
      <c r="FU384" s="223"/>
      <c r="FV384" s="223"/>
      <c r="FW384" s="223"/>
      <c r="FX384" s="223"/>
      <c r="FY384" s="223"/>
      <c r="FZ384" s="223"/>
      <c r="GA384" s="223"/>
      <c r="GB384" s="223"/>
      <c r="GC384" s="223"/>
      <c r="GD384" s="223"/>
      <c r="GE384" s="223"/>
      <c r="GF384" s="223"/>
      <c r="GG384" s="223"/>
      <c r="GH384" s="223"/>
      <c r="GI384" s="223"/>
      <c r="GJ384" s="223"/>
      <c r="GK384" s="223"/>
      <c r="GL384" s="223"/>
      <c r="GM384" s="223"/>
      <c r="GN384" s="223"/>
      <c r="GO384" s="223"/>
      <c r="GP384" s="223"/>
      <c r="GQ384" s="223"/>
      <c r="GR384" s="223"/>
      <c r="GS384" s="223"/>
      <c r="GT384" s="223"/>
      <c r="GU384" s="223"/>
      <c r="GV384" s="223"/>
      <c r="GW384" s="223"/>
      <c r="GX384" s="223"/>
      <c r="GY384" s="223"/>
      <c r="GZ384" s="223"/>
      <c r="HA384" s="223"/>
      <c r="HB384" s="223"/>
      <c r="HC384" s="223"/>
      <c r="HD384" s="223"/>
      <c r="HE384" s="223"/>
      <c r="HF384" s="223"/>
      <c r="HG384" s="223"/>
      <c r="HH384" s="223"/>
      <c r="HI384" s="223"/>
      <c r="HJ384" s="223"/>
      <c r="HK384" s="223"/>
      <c r="HL384" s="223"/>
      <c r="HM384" s="223"/>
      <c r="HN384" s="223"/>
      <c r="HO384" s="223"/>
      <c r="HP384" s="223"/>
      <c r="HQ384" s="223"/>
      <c r="HR384" s="223"/>
      <c r="HS384" s="223"/>
      <c r="HT384" s="223"/>
      <c r="HU384" s="223"/>
      <c r="HV384" s="223"/>
      <c r="HW384" s="223"/>
      <c r="HX384" s="223"/>
      <c r="HY384" s="223"/>
      <c r="HZ384" s="223"/>
      <c r="IA384" s="223"/>
      <c r="IB384" s="223"/>
      <c r="IC384" s="223"/>
      <c r="ID384" s="223"/>
      <c r="IE384" s="223"/>
      <c r="IF384" s="223"/>
      <c r="IG384" s="223"/>
      <c r="IH384" s="223"/>
      <c r="II384" s="223"/>
      <c r="IJ384" s="223"/>
      <c r="IK384" s="223"/>
      <c r="IL384" s="223"/>
      <c r="IM384" s="223"/>
      <c r="IN384" s="223"/>
      <c r="IO384" s="223"/>
      <c r="IP384" s="223"/>
      <c r="IQ384" s="223"/>
      <c r="IR384" s="223"/>
      <c r="IS384" s="223"/>
      <c r="IT384" s="223"/>
      <c r="IU384" s="223"/>
      <c r="IV384" s="223"/>
      <c r="IW384" s="223"/>
      <c r="IX384" s="223"/>
      <c r="IY384" s="223"/>
      <c r="IZ384" s="223"/>
      <c r="JA384" s="223"/>
      <c r="JB384" s="223"/>
      <c r="JC384" s="223"/>
      <c r="JD384" s="223"/>
      <c r="JE384" s="223"/>
      <c r="JF384" s="223"/>
      <c r="JG384" s="223"/>
      <c r="JH384" s="223"/>
      <c r="JI384" s="223"/>
      <c r="JJ384" s="223"/>
      <c r="JK384" s="223"/>
      <c r="JL384" s="223"/>
      <c r="JM384" s="223"/>
      <c r="JN384" s="223"/>
      <c r="JO384" s="223"/>
      <c r="JP384" s="223"/>
      <c r="JQ384" s="223"/>
      <c r="JR384" s="223"/>
      <c r="JS384" s="223"/>
      <c r="JT384" s="223"/>
      <c r="JU384" s="223"/>
      <c r="JV384" s="223"/>
      <c r="JW384" s="223"/>
      <c r="JX384" s="223"/>
      <c r="JY384" s="223"/>
      <c r="JZ384" s="223"/>
      <c r="KA384" s="223"/>
      <c r="KB384" s="223"/>
      <c r="KC384" s="223"/>
      <c r="KD384" s="223"/>
      <c r="KE384" s="223"/>
      <c r="KF384" s="223"/>
      <c r="KG384" s="223"/>
      <c r="KH384" s="223"/>
      <c r="KI384" s="223"/>
      <c r="KJ384" s="223"/>
      <c r="KK384" s="223"/>
      <c r="KL384" s="223"/>
      <c r="KM384" s="223"/>
      <c r="KN384" s="223"/>
      <c r="KO384" s="223"/>
      <c r="KP384" s="223"/>
      <c r="KQ384" s="223"/>
      <c r="KR384" s="223"/>
      <c r="KS384" s="223"/>
      <c r="KT384" s="223"/>
      <c r="KU384" s="223"/>
      <c r="KV384" s="223"/>
      <c r="KW384" s="223"/>
      <c r="KX384" s="223"/>
      <c r="KY384" s="223"/>
      <c r="KZ384" s="223"/>
      <c r="LA384" s="223"/>
      <c r="LB384" s="223"/>
      <c r="LC384" s="223"/>
      <c r="LD384" s="223"/>
      <c r="LE384" s="223"/>
      <c r="LF384" s="223"/>
      <c r="LG384" s="223"/>
      <c r="LH384" s="223"/>
      <c r="LI384" s="223"/>
      <c r="LJ384" s="223"/>
      <c r="LK384" s="223"/>
      <c r="LL384" s="223"/>
      <c r="LM384" s="223"/>
      <c r="LN384" s="223"/>
      <c r="LO384" s="223"/>
      <c r="LP384" s="223"/>
      <c r="LQ384" s="223"/>
      <c r="LR384" s="223"/>
      <c r="LS384" s="223"/>
      <c r="LT384" s="223"/>
      <c r="LU384" s="223"/>
      <c r="LV384" s="223"/>
      <c r="LW384" s="223"/>
      <c r="LX384" s="223"/>
      <c r="LY384" s="223"/>
      <c r="LZ384" s="223"/>
      <c r="MA384" s="223"/>
      <c r="MB384" s="223"/>
      <c r="MC384" s="223"/>
      <c r="MD384" s="223"/>
      <c r="ME384" s="223"/>
      <c r="MF384" s="223"/>
      <c r="MG384" s="223"/>
      <c r="MH384" s="223"/>
      <c r="MI384" s="223"/>
      <c r="MJ384" s="223"/>
      <c r="MK384" s="223"/>
      <c r="ML384" s="223"/>
      <c r="MM384" s="223"/>
      <c r="MN384" s="223"/>
      <c r="MO384" s="223"/>
      <c r="MP384" s="223"/>
      <c r="MQ384" s="223"/>
      <c r="MR384" s="223"/>
      <c r="MS384" s="223"/>
      <c r="MT384" s="223"/>
      <c r="MU384" s="223"/>
      <c r="MV384" s="223"/>
      <c r="MW384" s="223"/>
      <c r="MX384" s="223"/>
      <c r="MY384" s="223"/>
      <c r="MZ384" s="223"/>
      <c r="NA384" s="223"/>
      <c r="NB384" s="223"/>
      <c r="NC384" s="223"/>
      <c r="ND384" s="223"/>
      <c r="NE384" s="223"/>
      <c r="NF384" s="223"/>
      <c r="NG384" s="223"/>
      <c r="NH384" s="223"/>
      <c r="NI384" s="223"/>
      <c r="NJ384" s="223"/>
      <c r="NK384" s="223"/>
      <c r="NL384" s="223"/>
      <c r="NM384" s="223"/>
      <c r="NN384" s="223"/>
      <c r="NO384" s="223"/>
      <c r="NP384" s="223"/>
      <c r="NQ384" s="223"/>
      <c r="NR384" s="223"/>
      <c r="NS384" s="223"/>
      <c r="NT384" s="223"/>
      <c r="NU384" s="223"/>
      <c r="NV384" s="223"/>
      <c r="NW384" s="223"/>
      <c r="NX384" s="223"/>
      <c r="NY384" s="223"/>
      <c r="NZ384" s="223"/>
      <c r="OA384" s="223"/>
      <c r="OB384" s="223"/>
      <c r="OC384" s="223"/>
      <c r="OD384" s="223"/>
      <c r="OE384" s="223"/>
      <c r="OF384" s="223"/>
      <c r="OG384" s="223"/>
      <c r="OH384" s="223"/>
      <c r="OI384" s="223"/>
      <c r="OJ384" s="223"/>
      <c r="OK384" s="223"/>
      <c r="OL384" s="223"/>
      <c r="OM384" s="223"/>
      <c r="ON384" s="223"/>
      <c r="OO384" s="223"/>
      <c r="OP384" s="223"/>
      <c r="OQ384" s="223"/>
      <c r="OR384" s="223"/>
      <c r="OS384" s="223"/>
      <c r="OT384" s="223"/>
      <c r="OU384" s="223"/>
      <c r="OV384" s="223"/>
      <c r="OW384" s="223"/>
      <c r="OX384" s="223"/>
      <c r="OY384" s="223"/>
      <c r="OZ384" s="223"/>
      <c r="PA384" s="223"/>
      <c r="PB384" s="223"/>
      <c r="PC384" s="223"/>
      <c r="PD384" s="223"/>
      <c r="PE384" s="223"/>
      <c r="PF384" s="223"/>
      <c r="PG384" s="223"/>
      <c r="PH384" s="223"/>
      <c r="PI384" s="223"/>
      <c r="PJ384" s="223"/>
      <c r="PK384" s="223"/>
      <c r="PL384" s="223"/>
      <c r="PM384" s="223"/>
      <c r="PN384" s="223"/>
      <c r="PO384" s="223"/>
      <c r="PP384" s="223"/>
      <c r="PQ384" s="223"/>
      <c r="PR384" s="223"/>
      <c r="PS384" s="223"/>
      <c r="PT384" s="223"/>
      <c r="PU384" s="223"/>
      <c r="PV384" s="223"/>
      <c r="PW384" s="223"/>
      <c r="PX384" s="223"/>
      <c r="PY384" s="223"/>
      <c r="PZ384" s="223"/>
      <c r="QA384" s="223"/>
      <c r="QB384" s="223"/>
      <c r="QC384" s="223"/>
      <c r="QD384" s="223"/>
      <c r="QE384" s="223"/>
      <c r="QF384" s="223"/>
      <c r="QG384" s="223"/>
      <c r="QH384" s="223"/>
      <c r="QI384" s="223"/>
      <c r="QJ384" s="223"/>
      <c r="QK384" s="223"/>
      <c r="QL384" s="223"/>
      <c r="QM384" s="223"/>
      <c r="QN384" s="223"/>
      <c r="QO384" s="223"/>
      <c r="QP384" s="223"/>
      <c r="QQ384" s="223"/>
      <c r="QR384" s="223"/>
      <c r="QS384" s="223"/>
      <c r="QT384" s="223"/>
      <c r="QU384" s="223"/>
      <c r="QV384" s="223"/>
      <c r="QW384" s="223"/>
      <c r="QX384" s="223"/>
      <c r="QY384" s="223"/>
      <c r="QZ384" s="223"/>
      <c r="RA384" s="223"/>
      <c r="RB384" s="223"/>
      <c r="RC384" s="223"/>
      <c r="RD384" s="223"/>
      <c r="RE384" s="223"/>
      <c r="RF384" s="223"/>
      <c r="RG384" s="223"/>
      <c r="RH384" s="223"/>
      <c r="RI384" s="223"/>
      <c r="RJ384" s="223"/>
      <c r="RK384" s="223"/>
      <c r="RL384" s="223"/>
      <c r="RM384" s="223"/>
      <c r="RN384" s="223"/>
      <c r="RO384" s="223"/>
      <c r="RP384" s="223"/>
      <c r="RQ384" s="223"/>
      <c r="RR384" s="223"/>
      <c r="RS384" s="223"/>
      <c r="RT384" s="223"/>
      <c r="RU384" s="223"/>
      <c r="RV384" s="223"/>
      <c r="RW384" s="223"/>
      <c r="RX384" s="223"/>
      <c r="RY384" s="223"/>
      <c r="RZ384" s="223"/>
      <c r="SA384" s="223"/>
      <c r="SB384" s="223"/>
      <c r="SC384" s="223"/>
      <c r="SD384" s="223"/>
      <c r="SE384" s="223"/>
      <c r="SF384" s="223"/>
      <c r="SG384" s="223"/>
      <c r="SH384" s="223"/>
      <c r="SI384" s="223"/>
      <c r="SJ384" s="223"/>
      <c r="SK384" s="223"/>
      <c r="SL384" s="223"/>
      <c r="SM384" s="223"/>
      <c r="SN384" s="223"/>
      <c r="SO384" s="223"/>
      <c r="SP384" s="223"/>
      <c r="SQ384" s="223"/>
      <c r="SR384" s="223"/>
      <c r="SS384" s="223"/>
      <c r="ST384" s="223"/>
      <c r="SU384" s="223"/>
      <c r="SV384" s="223"/>
      <c r="SW384" s="223"/>
      <c r="SX384" s="223"/>
      <c r="SY384" s="223"/>
      <c r="SZ384" s="223"/>
      <c r="TA384" s="223"/>
      <c r="TB384" s="223"/>
      <c r="TC384" s="223"/>
      <c r="TD384" s="223"/>
      <c r="TE384" s="223"/>
      <c r="TF384" s="223"/>
      <c r="TG384" s="223"/>
      <c r="TH384" s="223"/>
      <c r="TI384" s="223"/>
      <c r="TJ384" s="223"/>
      <c r="TK384" s="223"/>
      <c r="TL384" s="223"/>
      <c r="TM384" s="223"/>
      <c r="TN384" s="223"/>
      <c r="TO384" s="223"/>
      <c r="TP384" s="223"/>
      <c r="TQ384" s="223"/>
      <c r="TR384" s="223"/>
      <c r="TS384" s="223"/>
      <c r="TT384" s="223"/>
      <c r="TU384" s="223"/>
      <c r="TV384" s="223"/>
      <c r="TW384" s="223"/>
      <c r="TX384" s="223"/>
      <c r="TY384" s="223"/>
      <c r="TZ384" s="223"/>
      <c r="UA384" s="223"/>
      <c r="UB384" s="223"/>
      <c r="UC384" s="223"/>
      <c r="UD384" s="223"/>
      <c r="UE384" s="223"/>
      <c r="UF384" s="223"/>
      <c r="UG384" s="223"/>
      <c r="UH384" s="223"/>
      <c r="UI384" s="223"/>
      <c r="UJ384" s="223"/>
      <c r="UK384" s="223"/>
      <c r="UL384" s="223"/>
      <c r="UM384" s="223"/>
      <c r="UN384" s="223"/>
      <c r="UO384" s="223"/>
      <c r="UP384" s="223"/>
      <c r="UQ384" s="223"/>
      <c r="UR384" s="223"/>
      <c r="US384" s="223"/>
      <c r="UT384" s="223"/>
      <c r="UU384" s="223"/>
      <c r="UV384" s="223"/>
      <c r="UW384" s="223"/>
      <c r="UX384" s="223"/>
      <c r="UY384" s="223"/>
      <c r="UZ384" s="223"/>
      <c r="VA384" s="223"/>
      <c r="VB384" s="223"/>
      <c r="VC384" s="223"/>
      <c r="VD384" s="223"/>
      <c r="VE384" s="223"/>
      <c r="VF384" s="223"/>
      <c r="VG384" s="223"/>
      <c r="VH384" s="223"/>
      <c r="VI384" s="223"/>
      <c r="VJ384" s="223"/>
      <c r="VK384" s="223"/>
      <c r="VL384" s="223"/>
      <c r="VM384" s="223"/>
      <c r="VN384" s="223"/>
      <c r="VO384" s="223"/>
      <c r="VP384" s="223"/>
      <c r="VQ384" s="223"/>
      <c r="VR384" s="223"/>
      <c r="VS384" s="223"/>
      <c r="VT384" s="223"/>
      <c r="VU384" s="223"/>
      <c r="VV384" s="223"/>
      <c r="VW384" s="223"/>
      <c r="VX384" s="223"/>
      <c r="VY384" s="223"/>
      <c r="VZ384" s="223"/>
      <c r="WA384" s="223"/>
      <c r="WB384" s="223"/>
      <c r="WC384" s="223"/>
      <c r="WD384" s="223"/>
      <c r="WE384" s="223"/>
      <c r="WF384" s="223"/>
      <c r="WG384" s="223"/>
      <c r="WH384" s="223"/>
      <c r="WI384" s="223"/>
      <c r="WJ384" s="223"/>
      <c r="WK384" s="223"/>
      <c r="WL384" s="223"/>
      <c r="WM384" s="223"/>
      <c r="WN384" s="223"/>
      <c r="WO384" s="223"/>
      <c r="WP384" s="223"/>
      <c r="WQ384" s="223"/>
      <c r="WR384" s="223"/>
      <c r="WS384" s="223"/>
      <c r="WT384" s="223"/>
      <c r="WU384" s="223"/>
      <c r="WV384" s="223"/>
      <c r="WW384" s="223"/>
      <c r="WX384" s="223"/>
      <c r="WY384" s="223"/>
      <c r="WZ384" s="223"/>
      <c r="XA384" s="223"/>
      <c r="XB384" s="223"/>
      <c r="XC384" s="223"/>
      <c r="XD384" s="223"/>
      <c r="XE384" s="223"/>
      <c r="XF384" s="223"/>
      <c r="XG384" s="223"/>
      <c r="XH384" s="223"/>
      <c r="XI384" s="223"/>
      <c r="XJ384" s="223"/>
      <c r="XK384" s="223"/>
      <c r="XL384" s="223"/>
      <c r="XM384" s="223"/>
      <c r="XN384" s="223"/>
      <c r="XO384" s="223"/>
      <c r="XP384" s="223"/>
      <c r="XQ384" s="223"/>
      <c r="XR384" s="223"/>
      <c r="XS384" s="223"/>
      <c r="XT384" s="223"/>
      <c r="XU384" s="223"/>
      <c r="XV384" s="223"/>
      <c r="XW384" s="223"/>
      <c r="XX384" s="223"/>
      <c r="XY384" s="223"/>
      <c r="XZ384" s="223"/>
      <c r="YA384" s="223"/>
      <c r="YB384" s="223"/>
      <c r="YC384" s="223"/>
      <c r="YD384" s="223"/>
      <c r="YE384" s="223"/>
      <c r="YF384" s="223"/>
      <c r="YG384" s="223"/>
      <c r="YH384" s="223"/>
      <c r="YI384" s="223"/>
      <c r="YJ384" s="223"/>
      <c r="YK384" s="223"/>
      <c r="YL384" s="223"/>
      <c r="YM384" s="223"/>
      <c r="YN384" s="223"/>
      <c r="YO384" s="223"/>
      <c r="YP384" s="223"/>
      <c r="YQ384" s="223"/>
      <c r="YR384" s="223"/>
      <c r="YS384" s="223"/>
      <c r="YT384" s="223"/>
      <c r="YU384" s="223"/>
      <c r="YV384" s="223"/>
      <c r="YW384" s="223"/>
      <c r="YX384" s="223"/>
      <c r="YY384" s="223"/>
      <c r="YZ384" s="223"/>
      <c r="ZA384" s="223"/>
      <c r="ZB384" s="223"/>
      <c r="ZC384" s="223"/>
      <c r="ZD384" s="223"/>
      <c r="ZE384" s="223"/>
      <c r="ZF384" s="223"/>
      <c r="ZG384" s="223"/>
      <c r="ZH384" s="223"/>
      <c r="ZI384" s="223"/>
      <c r="ZJ384" s="223"/>
      <c r="ZK384" s="223"/>
      <c r="ZL384" s="223"/>
      <c r="ZM384" s="223"/>
      <c r="ZN384" s="223"/>
      <c r="ZO384" s="223"/>
      <c r="ZP384" s="223"/>
      <c r="ZQ384" s="223"/>
      <c r="ZR384" s="223"/>
      <c r="ZS384" s="223"/>
      <c r="ZT384" s="223"/>
      <c r="ZU384" s="223"/>
      <c r="ZV384" s="223"/>
      <c r="ZW384" s="223"/>
      <c r="ZX384" s="223"/>
      <c r="ZY384" s="223"/>
      <c r="ZZ384" s="223"/>
      <c r="AAA384" s="223"/>
      <c r="AAB384" s="223"/>
      <c r="AAC384" s="223"/>
      <c r="AAD384" s="223"/>
      <c r="AAE384" s="223"/>
      <c r="AAF384" s="223"/>
      <c r="AAG384" s="223"/>
      <c r="AAH384" s="223"/>
      <c r="AAI384" s="223"/>
      <c r="AAJ384" s="223"/>
      <c r="AAK384" s="223"/>
      <c r="AAL384" s="223"/>
      <c r="AAM384" s="223"/>
      <c r="AAN384" s="223"/>
      <c r="AAO384" s="223"/>
      <c r="AAP384" s="223"/>
      <c r="AAQ384" s="223"/>
      <c r="AAR384" s="223"/>
      <c r="AAS384" s="223"/>
      <c r="AAT384" s="223"/>
      <c r="AAU384" s="223"/>
      <c r="AAV384" s="223"/>
      <c r="AAW384" s="223"/>
      <c r="AAX384" s="223"/>
      <c r="AAY384" s="223"/>
      <c r="AAZ384" s="223"/>
      <c r="ABA384" s="223"/>
      <c r="ABB384" s="223"/>
      <c r="ABC384" s="223"/>
      <c r="ABD384" s="223"/>
      <c r="ABE384" s="223"/>
      <c r="ABF384" s="223"/>
      <c r="ABG384" s="223"/>
      <c r="ABH384" s="223"/>
      <c r="ABI384" s="223"/>
      <c r="ABJ384" s="223"/>
      <c r="ABK384" s="223"/>
      <c r="ABL384" s="223"/>
      <c r="ABM384" s="223"/>
      <c r="ABN384" s="223"/>
      <c r="ABO384" s="223"/>
      <c r="ABP384" s="223"/>
      <c r="ABQ384" s="223"/>
      <c r="ABR384" s="223"/>
      <c r="ABS384" s="223"/>
      <c r="ABT384" s="223"/>
      <c r="ABU384" s="223"/>
      <c r="ABV384" s="223"/>
      <c r="ABW384" s="223"/>
      <c r="ABX384" s="223"/>
      <c r="ABY384" s="223"/>
      <c r="ABZ384" s="223"/>
      <c r="ACA384" s="223"/>
      <c r="ACB384" s="223"/>
      <c r="ACC384" s="223"/>
      <c r="ACD384" s="223"/>
      <c r="ACE384" s="223"/>
      <c r="ACF384" s="223"/>
      <c r="ACG384" s="223"/>
      <c r="ACH384" s="223"/>
      <c r="ACI384" s="223"/>
      <c r="ACJ384" s="223"/>
      <c r="ACK384" s="223"/>
      <c r="ACL384" s="223"/>
      <c r="ACM384" s="223"/>
      <c r="ACN384" s="223"/>
      <c r="ACO384" s="223"/>
      <c r="ACP384" s="223"/>
      <c r="ACQ384" s="223"/>
      <c r="ACR384" s="223"/>
      <c r="ACS384" s="223"/>
      <c r="ACT384" s="223"/>
      <c r="ACU384" s="223"/>
      <c r="ACV384" s="223"/>
      <c r="ACW384" s="223"/>
      <c r="ACX384" s="223"/>
      <c r="ACY384" s="223"/>
      <c r="ACZ384" s="223"/>
      <c r="ADA384" s="223"/>
      <c r="ADB384" s="223"/>
      <c r="ADC384" s="223"/>
      <c r="ADD384" s="223"/>
      <c r="ADE384" s="223"/>
      <c r="ADF384" s="223"/>
      <c r="ADG384" s="223"/>
      <c r="ADH384" s="223"/>
      <c r="ADI384" s="223"/>
      <c r="ADJ384" s="223"/>
      <c r="ADK384" s="223"/>
      <c r="ADL384" s="223"/>
      <c r="ADM384" s="223"/>
      <c r="ADN384" s="223"/>
      <c r="ADO384" s="223"/>
      <c r="ADP384" s="223"/>
      <c r="ADQ384" s="223"/>
      <c r="ADR384" s="223"/>
      <c r="ADS384" s="223"/>
      <c r="ADT384" s="223"/>
      <c r="ADU384" s="223"/>
      <c r="ADV384" s="223"/>
      <c r="ADW384" s="223"/>
      <c r="ADX384" s="223"/>
      <c r="ADY384" s="223"/>
      <c r="ADZ384" s="223"/>
      <c r="AEA384" s="223"/>
      <c r="AEB384" s="223"/>
      <c r="AEC384" s="223"/>
      <c r="AED384" s="223"/>
      <c r="AEE384" s="223"/>
      <c r="AEF384" s="223"/>
      <c r="AEG384" s="223"/>
      <c r="AEH384" s="223"/>
      <c r="AEI384" s="223"/>
      <c r="AEJ384" s="223"/>
      <c r="AEK384" s="223"/>
      <c r="AEL384" s="223"/>
      <c r="AEM384" s="223"/>
      <c r="AEN384" s="223"/>
      <c r="AEO384" s="223"/>
      <c r="AEP384" s="223"/>
      <c r="AEQ384" s="223"/>
      <c r="AER384" s="223"/>
      <c r="AES384" s="223"/>
      <c r="AET384" s="223"/>
      <c r="AEU384" s="223"/>
      <c r="AEV384" s="223"/>
      <c r="AEW384" s="223"/>
      <c r="AEX384" s="223"/>
      <c r="AEY384" s="223"/>
      <c r="AEZ384" s="223"/>
      <c r="AFA384" s="223"/>
      <c r="AFB384" s="223"/>
      <c r="AFC384" s="223"/>
      <c r="AFD384" s="223"/>
      <c r="AFE384" s="223"/>
      <c r="AFF384" s="223"/>
      <c r="AFG384" s="223"/>
      <c r="AFH384" s="223"/>
      <c r="AFI384" s="223"/>
      <c r="AFJ384" s="223"/>
      <c r="AFK384" s="223"/>
      <c r="AFL384" s="223"/>
      <c r="AFM384" s="223"/>
      <c r="AFN384" s="223"/>
      <c r="AFO384" s="223"/>
      <c r="AFP384" s="223"/>
      <c r="AFQ384" s="223"/>
      <c r="AFR384" s="223"/>
      <c r="AFS384" s="223"/>
      <c r="AFT384" s="223"/>
      <c r="AFU384" s="223"/>
      <c r="AFV384" s="223"/>
      <c r="AFW384" s="223"/>
      <c r="AFX384" s="223"/>
      <c r="AFY384" s="223"/>
      <c r="AFZ384" s="223"/>
      <c r="AGA384" s="223"/>
      <c r="AGB384" s="223"/>
      <c r="AGC384" s="223"/>
      <c r="AGD384" s="223"/>
      <c r="AGE384" s="223"/>
      <c r="AGF384" s="223"/>
      <c r="AGG384" s="223"/>
      <c r="AGH384" s="223"/>
      <c r="AGI384" s="223"/>
      <c r="AGJ384" s="223"/>
      <c r="AGK384" s="223"/>
      <c r="AGL384" s="223"/>
      <c r="AGM384" s="223"/>
      <c r="AGN384" s="223"/>
      <c r="AGO384" s="223"/>
      <c r="AGP384" s="223"/>
      <c r="AGQ384" s="223"/>
      <c r="AGR384" s="223"/>
      <c r="AGS384" s="223"/>
      <c r="AGT384" s="223"/>
      <c r="AGU384" s="223"/>
      <c r="AGV384" s="223"/>
      <c r="AGW384" s="223"/>
      <c r="AGX384" s="223"/>
      <c r="AGY384" s="223"/>
      <c r="AGZ384" s="223"/>
      <c r="AHA384" s="223"/>
      <c r="AHB384" s="223"/>
      <c r="AHC384" s="223"/>
      <c r="AHD384" s="223"/>
      <c r="AHE384" s="223"/>
      <c r="AHF384" s="223"/>
      <c r="AHG384" s="223"/>
      <c r="AHH384" s="223"/>
      <c r="AHI384" s="223"/>
      <c r="AHJ384" s="223"/>
      <c r="AHK384" s="223"/>
      <c r="AHL384" s="223"/>
      <c r="AHM384" s="223"/>
      <c r="AHN384" s="223"/>
      <c r="AHO384" s="223"/>
      <c r="AHP384" s="223"/>
      <c r="AHQ384" s="223"/>
      <c r="AHR384" s="223"/>
      <c r="AHS384" s="223"/>
      <c r="AHT384" s="223"/>
      <c r="AHU384" s="223"/>
      <c r="AHV384" s="223"/>
      <c r="AHW384" s="223"/>
      <c r="AHX384" s="223"/>
      <c r="AHY384" s="223"/>
      <c r="AHZ384" s="223"/>
      <c r="AIA384" s="223"/>
      <c r="AIB384" s="223"/>
      <c r="AIC384" s="223"/>
      <c r="AID384" s="223"/>
      <c r="AIE384" s="223"/>
      <c r="AIF384" s="223"/>
      <c r="AIG384" s="223"/>
      <c r="AIH384" s="223"/>
      <c r="AII384" s="223"/>
      <c r="AIJ384" s="223"/>
      <c r="AIK384" s="223"/>
      <c r="AIL384" s="223"/>
      <c r="AIM384" s="223"/>
      <c r="AIN384" s="223"/>
      <c r="AIO384" s="223"/>
      <c r="AIP384" s="223"/>
      <c r="AIQ384" s="223"/>
      <c r="AIR384" s="223"/>
      <c r="AIS384" s="223"/>
      <c r="AIT384" s="223"/>
      <c r="AIU384" s="223"/>
      <c r="AIV384" s="223"/>
      <c r="AIW384" s="223"/>
      <c r="AIX384" s="223"/>
      <c r="AIY384" s="223"/>
      <c r="AIZ384" s="223"/>
      <c r="AJA384" s="223"/>
      <c r="AJB384" s="223"/>
      <c r="AJC384" s="223"/>
      <c r="AJD384" s="223"/>
      <c r="AJE384" s="223"/>
      <c r="AJF384" s="223"/>
      <c r="AJG384" s="223"/>
      <c r="AJH384" s="223"/>
      <c r="AJI384" s="223"/>
      <c r="AJJ384" s="223"/>
      <c r="AJK384" s="223"/>
      <c r="AJL384" s="223"/>
      <c r="AJM384" s="223"/>
      <c r="AJN384" s="223"/>
      <c r="AJO384" s="223"/>
      <c r="AJP384" s="223"/>
      <c r="AJQ384" s="223"/>
      <c r="AJR384" s="223"/>
      <c r="AJS384" s="223"/>
      <c r="AJT384" s="223"/>
      <c r="AJU384" s="223"/>
      <c r="AJV384" s="223"/>
      <c r="AJW384" s="223"/>
      <c r="AJX384" s="223"/>
      <c r="AJY384" s="223"/>
      <c r="AJZ384" s="223"/>
      <c r="AKA384" s="223"/>
      <c r="AKB384" s="223"/>
      <c r="AKC384" s="223"/>
      <c r="AKD384" s="223"/>
      <c r="AKE384" s="223"/>
      <c r="AKF384" s="223"/>
      <c r="AKG384" s="223"/>
      <c r="AKH384" s="223"/>
      <c r="AKI384" s="223"/>
      <c r="AKJ384" s="223"/>
      <c r="AKK384" s="223"/>
      <c r="AKL384" s="223"/>
      <c r="AKM384" s="223"/>
      <c r="AKN384" s="223"/>
      <c r="AKO384" s="223"/>
      <c r="AKP384" s="223"/>
      <c r="AKQ384" s="223"/>
      <c r="AKR384" s="223"/>
      <c r="AKS384" s="223"/>
      <c r="AKT384" s="223"/>
      <c r="AKU384" s="223"/>
      <c r="AKV384" s="223"/>
      <c r="AKW384" s="223"/>
      <c r="AKX384" s="223"/>
      <c r="AKY384" s="223"/>
      <c r="AKZ384" s="223"/>
      <c r="ALA384" s="223"/>
      <c r="ALB384" s="223"/>
      <c r="ALC384" s="223"/>
      <c r="ALD384" s="223"/>
      <c r="ALE384" s="223"/>
      <c r="ALF384" s="223"/>
      <c r="ALG384" s="223"/>
      <c r="ALH384" s="223"/>
      <c r="ALI384" s="223"/>
      <c r="ALJ384" s="223"/>
      <c r="ALK384" s="223"/>
      <c r="ALL384" s="223"/>
      <c r="ALM384" s="223"/>
      <c r="ALN384" s="223"/>
      <c r="ALO384" s="223"/>
      <c r="ALP384" s="223"/>
      <c r="ALQ384" s="223"/>
      <c r="ALR384" s="223"/>
      <c r="ALS384" s="223"/>
      <c r="ALT384" s="223"/>
      <c r="ALU384" s="223"/>
      <c r="ALV384" s="223"/>
      <c r="ALW384" s="223"/>
      <c r="ALX384" s="223"/>
      <c r="ALY384" s="223"/>
      <c r="ALZ384" s="223"/>
      <c r="AMA384" s="223"/>
      <c r="AMB384" s="223"/>
      <c r="AMC384" s="223"/>
      <c r="AMD384" s="223"/>
      <c r="AME384" s="223"/>
      <c r="AMF384" s="223"/>
      <c r="AMG384" s="223"/>
      <c r="AMH384" s="223"/>
      <c r="AMI384" s="223"/>
      <c r="AMJ384" s="223"/>
    </row>
    <row r="385" spans="1:1024" s="104" customFormat="1" ht="40.15" customHeight="1">
      <c r="A385" s="451"/>
      <c r="B385" s="441"/>
      <c r="C385" s="370"/>
      <c r="D385" s="399"/>
      <c r="E385" s="305" t="s">
        <v>133</v>
      </c>
      <c r="F385" s="305">
        <v>20</v>
      </c>
      <c r="G385" s="392"/>
      <c r="H385" s="366"/>
      <c r="I385" s="305" t="s">
        <v>1042</v>
      </c>
      <c r="J385" s="366"/>
      <c r="K385" s="305">
        <v>20</v>
      </c>
      <c r="L385" s="366"/>
      <c r="M385" s="366"/>
      <c r="N385" s="366"/>
      <c r="O385" s="366"/>
      <c r="P385" s="366"/>
      <c r="Q385" s="366"/>
      <c r="R385" s="366"/>
      <c r="S385" s="366"/>
      <c r="T385" s="366"/>
      <c r="U385" s="305"/>
      <c r="V385" s="223"/>
      <c r="W385" s="223"/>
      <c r="X385" s="223"/>
      <c r="Y385" s="223"/>
      <c r="Z385" s="223"/>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223"/>
      <c r="BE385" s="223"/>
      <c r="BF385" s="223"/>
      <c r="BG385" s="223"/>
      <c r="BH385" s="223"/>
      <c r="BI385" s="223"/>
      <c r="BJ385" s="223"/>
      <c r="BK385" s="223"/>
      <c r="BL385" s="223"/>
      <c r="BM385" s="223"/>
      <c r="BN385" s="223"/>
      <c r="BO385" s="223"/>
      <c r="BP385" s="223"/>
      <c r="BQ385" s="223"/>
      <c r="BR385" s="223"/>
      <c r="BS385" s="223"/>
      <c r="BT385" s="223"/>
      <c r="BU385" s="223"/>
      <c r="BV385" s="223"/>
      <c r="BW385" s="223"/>
      <c r="BX385" s="223"/>
      <c r="BY385" s="223"/>
      <c r="BZ385" s="223"/>
      <c r="CA385" s="223"/>
      <c r="CB385" s="223"/>
      <c r="CC385" s="223"/>
      <c r="CD385" s="223"/>
      <c r="CE385" s="223"/>
      <c r="CF385" s="223"/>
      <c r="CG385" s="223"/>
      <c r="CH385" s="223"/>
      <c r="CI385" s="223"/>
      <c r="CJ385" s="223"/>
      <c r="CK385" s="223"/>
      <c r="CL385" s="223"/>
      <c r="CM385" s="223"/>
      <c r="CN385" s="223"/>
      <c r="CO385" s="223"/>
      <c r="CP385" s="223"/>
      <c r="CQ385" s="223"/>
      <c r="CR385" s="223"/>
      <c r="CS385" s="223"/>
      <c r="CT385" s="223"/>
      <c r="CU385" s="223"/>
      <c r="CV385" s="223"/>
      <c r="CW385" s="223"/>
      <c r="CX385" s="223"/>
      <c r="CY385" s="223"/>
      <c r="CZ385" s="223"/>
      <c r="DA385" s="223"/>
      <c r="DB385" s="223"/>
      <c r="DC385" s="223"/>
      <c r="DD385" s="223"/>
      <c r="DE385" s="223"/>
      <c r="DF385" s="223"/>
      <c r="DG385" s="223"/>
      <c r="DH385" s="223"/>
      <c r="DI385" s="223"/>
      <c r="DJ385" s="223"/>
      <c r="DK385" s="223"/>
      <c r="DL385" s="223"/>
      <c r="DM385" s="223"/>
      <c r="DN385" s="223"/>
      <c r="DO385" s="223"/>
      <c r="DP385" s="223"/>
      <c r="DQ385" s="223"/>
      <c r="DR385" s="223"/>
      <c r="DS385" s="223"/>
      <c r="DT385" s="223"/>
      <c r="DU385" s="223"/>
      <c r="DV385" s="223"/>
      <c r="DW385" s="223"/>
      <c r="DX385" s="223"/>
      <c r="DY385" s="223"/>
      <c r="DZ385" s="223"/>
      <c r="EA385" s="223"/>
      <c r="EB385" s="223"/>
      <c r="EC385" s="223"/>
      <c r="ED385" s="223"/>
      <c r="EE385" s="223"/>
      <c r="EF385" s="223"/>
      <c r="EG385" s="223"/>
      <c r="EH385" s="223"/>
      <c r="EI385" s="223"/>
      <c r="EJ385" s="223"/>
      <c r="EK385" s="223"/>
      <c r="EL385" s="223"/>
      <c r="EM385" s="223"/>
      <c r="EN385" s="223"/>
      <c r="EO385" s="223"/>
      <c r="EP385" s="223"/>
      <c r="EQ385" s="223"/>
      <c r="ER385" s="223"/>
      <c r="ES385" s="223"/>
      <c r="ET385" s="223"/>
      <c r="EU385" s="223"/>
      <c r="EV385" s="223"/>
      <c r="EW385" s="223"/>
      <c r="EX385" s="223"/>
      <c r="EY385" s="223"/>
      <c r="EZ385" s="223"/>
      <c r="FA385" s="223"/>
      <c r="FB385" s="223"/>
      <c r="FC385" s="223"/>
      <c r="FD385" s="223"/>
      <c r="FE385" s="223"/>
      <c r="FF385" s="223"/>
      <c r="FG385" s="223"/>
      <c r="FH385" s="223"/>
      <c r="FI385" s="223"/>
      <c r="FJ385" s="223"/>
      <c r="FK385" s="223"/>
      <c r="FL385" s="223"/>
      <c r="FM385" s="223"/>
      <c r="FN385" s="223"/>
      <c r="FO385" s="223"/>
      <c r="FP385" s="223"/>
      <c r="FQ385" s="223"/>
      <c r="FR385" s="223"/>
      <c r="FS385" s="223"/>
      <c r="FT385" s="223"/>
      <c r="FU385" s="223"/>
      <c r="FV385" s="223"/>
      <c r="FW385" s="223"/>
      <c r="FX385" s="223"/>
      <c r="FY385" s="223"/>
      <c r="FZ385" s="223"/>
      <c r="GA385" s="223"/>
      <c r="GB385" s="223"/>
      <c r="GC385" s="223"/>
      <c r="GD385" s="223"/>
      <c r="GE385" s="223"/>
      <c r="GF385" s="223"/>
      <c r="GG385" s="223"/>
      <c r="GH385" s="223"/>
      <c r="GI385" s="223"/>
      <c r="GJ385" s="223"/>
      <c r="GK385" s="223"/>
      <c r="GL385" s="223"/>
      <c r="GM385" s="223"/>
      <c r="GN385" s="223"/>
      <c r="GO385" s="223"/>
      <c r="GP385" s="223"/>
      <c r="GQ385" s="223"/>
      <c r="GR385" s="223"/>
      <c r="GS385" s="223"/>
      <c r="GT385" s="223"/>
      <c r="GU385" s="223"/>
      <c r="GV385" s="223"/>
      <c r="GW385" s="223"/>
      <c r="GX385" s="223"/>
      <c r="GY385" s="223"/>
      <c r="GZ385" s="223"/>
      <c r="HA385" s="223"/>
      <c r="HB385" s="223"/>
      <c r="HC385" s="223"/>
      <c r="HD385" s="223"/>
      <c r="HE385" s="223"/>
      <c r="HF385" s="223"/>
      <c r="HG385" s="223"/>
      <c r="HH385" s="223"/>
      <c r="HI385" s="223"/>
      <c r="HJ385" s="223"/>
      <c r="HK385" s="223"/>
      <c r="HL385" s="223"/>
      <c r="HM385" s="223"/>
      <c r="HN385" s="223"/>
      <c r="HO385" s="223"/>
      <c r="HP385" s="223"/>
      <c r="HQ385" s="223"/>
      <c r="HR385" s="223"/>
      <c r="HS385" s="223"/>
      <c r="HT385" s="223"/>
      <c r="HU385" s="223"/>
      <c r="HV385" s="223"/>
      <c r="HW385" s="223"/>
      <c r="HX385" s="223"/>
      <c r="HY385" s="223"/>
      <c r="HZ385" s="223"/>
      <c r="IA385" s="223"/>
      <c r="IB385" s="223"/>
      <c r="IC385" s="223"/>
      <c r="ID385" s="223"/>
      <c r="IE385" s="223"/>
      <c r="IF385" s="223"/>
      <c r="IG385" s="223"/>
      <c r="IH385" s="223"/>
      <c r="II385" s="223"/>
      <c r="IJ385" s="223"/>
      <c r="IK385" s="223"/>
      <c r="IL385" s="223"/>
      <c r="IM385" s="223"/>
      <c r="IN385" s="223"/>
      <c r="IO385" s="223"/>
      <c r="IP385" s="223"/>
      <c r="IQ385" s="223"/>
      <c r="IR385" s="223"/>
      <c r="IS385" s="223"/>
      <c r="IT385" s="223"/>
      <c r="IU385" s="223"/>
      <c r="IV385" s="223"/>
      <c r="IW385" s="223"/>
      <c r="IX385" s="223"/>
      <c r="IY385" s="223"/>
      <c r="IZ385" s="223"/>
      <c r="JA385" s="223"/>
      <c r="JB385" s="223"/>
      <c r="JC385" s="223"/>
      <c r="JD385" s="223"/>
      <c r="JE385" s="223"/>
      <c r="JF385" s="223"/>
      <c r="JG385" s="223"/>
      <c r="JH385" s="223"/>
      <c r="JI385" s="223"/>
      <c r="JJ385" s="223"/>
      <c r="JK385" s="223"/>
      <c r="JL385" s="223"/>
      <c r="JM385" s="223"/>
      <c r="JN385" s="223"/>
      <c r="JO385" s="223"/>
      <c r="JP385" s="223"/>
      <c r="JQ385" s="223"/>
      <c r="JR385" s="223"/>
      <c r="JS385" s="223"/>
      <c r="JT385" s="223"/>
      <c r="JU385" s="223"/>
      <c r="JV385" s="223"/>
      <c r="JW385" s="223"/>
      <c r="JX385" s="223"/>
      <c r="JY385" s="223"/>
      <c r="JZ385" s="223"/>
      <c r="KA385" s="223"/>
      <c r="KB385" s="223"/>
      <c r="KC385" s="223"/>
      <c r="KD385" s="223"/>
      <c r="KE385" s="223"/>
      <c r="KF385" s="223"/>
      <c r="KG385" s="223"/>
      <c r="KH385" s="223"/>
      <c r="KI385" s="223"/>
      <c r="KJ385" s="223"/>
      <c r="KK385" s="223"/>
      <c r="KL385" s="223"/>
      <c r="KM385" s="223"/>
      <c r="KN385" s="223"/>
      <c r="KO385" s="223"/>
      <c r="KP385" s="223"/>
      <c r="KQ385" s="223"/>
      <c r="KR385" s="223"/>
      <c r="KS385" s="223"/>
      <c r="KT385" s="223"/>
      <c r="KU385" s="223"/>
      <c r="KV385" s="223"/>
      <c r="KW385" s="223"/>
      <c r="KX385" s="223"/>
      <c r="KY385" s="223"/>
      <c r="KZ385" s="223"/>
      <c r="LA385" s="223"/>
      <c r="LB385" s="223"/>
      <c r="LC385" s="223"/>
      <c r="LD385" s="223"/>
      <c r="LE385" s="223"/>
      <c r="LF385" s="223"/>
      <c r="LG385" s="223"/>
      <c r="LH385" s="223"/>
      <c r="LI385" s="223"/>
      <c r="LJ385" s="223"/>
      <c r="LK385" s="223"/>
      <c r="LL385" s="223"/>
      <c r="LM385" s="223"/>
      <c r="LN385" s="223"/>
      <c r="LO385" s="223"/>
      <c r="LP385" s="223"/>
      <c r="LQ385" s="223"/>
      <c r="LR385" s="223"/>
      <c r="LS385" s="223"/>
      <c r="LT385" s="223"/>
      <c r="LU385" s="223"/>
      <c r="LV385" s="223"/>
      <c r="LW385" s="223"/>
      <c r="LX385" s="223"/>
      <c r="LY385" s="223"/>
      <c r="LZ385" s="223"/>
      <c r="MA385" s="223"/>
      <c r="MB385" s="223"/>
      <c r="MC385" s="223"/>
      <c r="MD385" s="223"/>
      <c r="ME385" s="223"/>
      <c r="MF385" s="223"/>
      <c r="MG385" s="223"/>
      <c r="MH385" s="223"/>
      <c r="MI385" s="223"/>
      <c r="MJ385" s="223"/>
      <c r="MK385" s="223"/>
      <c r="ML385" s="223"/>
      <c r="MM385" s="223"/>
      <c r="MN385" s="223"/>
      <c r="MO385" s="223"/>
      <c r="MP385" s="223"/>
      <c r="MQ385" s="223"/>
      <c r="MR385" s="223"/>
      <c r="MS385" s="223"/>
      <c r="MT385" s="223"/>
      <c r="MU385" s="223"/>
      <c r="MV385" s="223"/>
      <c r="MW385" s="223"/>
      <c r="MX385" s="223"/>
      <c r="MY385" s="223"/>
      <c r="MZ385" s="223"/>
      <c r="NA385" s="223"/>
      <c r="NB385" s="223"/>
      <c r="NC385" s="223"/>
      <c r="ND385" s="223"/>
      <c r="NE385" s="223"/>
      <c r="NF385" s="223"/>
      <c r="NG385" s="223"/>
      <c r="NH385" s="223"/>
      <c r="NI385" s="223"/>
      <c r="NJ385" s="223"/>
      <c r="NK385" s="223"/>
      <c r="NL385" s="223"/>
      <c r="NM385" s="223"/>
      <c r="NN385" s="223"/>
      <c r="NO385" s="223"/>
      <c r="NP385" s="223"/>
      <c r="NQ385" s="223"/>
      <c r="NR385" s="223"/>
      <c r="NS385" s="223"/>
      <c r="NT385" s="223"/>
      <c r="NU385" s="223"/>
      <c r="NV385" s="223"/>
      <c r="NW385" s="223"/>
      <c r="NX385" s="223"/>
      <c r="NY385" s="223"/>
      <c r="NZ385" s="223"/>
      <c r="OA385" s="223"/>
      <c r="OB385" s="223"/>
      <c r="OC385" s="223"/>
      <c r="OD385" s="223"/>
      <c r="OE385" s="223"/>
      <c r="OF385" s="223"/>
      <c r="OG385" s="223"/>
      <c r="OH385" s="223"/>
      <c r="OI385" s="223"/>
      <c r="OJ385" s="223"/>
      <c r="OK385" s="223"/>
      <c r="OL385" s="223"/>
      <c r="OM385" s="223"/>
      <c r="ON385" s="223"/>
      <c r="OO385" s="223"/>
      <c r="OP385" s="223"/>
      <c r="OQ385" s="223"/>
      <c r="OR385" s="223"/>
      <c r="OS385" s="223"/>
      <c r="OT385" s="223"/>
      <c r="OU385" s="223"/>
      <c r="OV385" s="223"/>
      <c r="OW385" s="223"/>
      <c r="OX385" s="223"/>
      <c r="OY385" s="223"/>
      <c r="OZ385" s="223"/>
      <c r="PA385" s="223"/>
      <c r="PB385" s="223"/>
      <c r="PC385" s="223"/>
      <c r="PD385" s="223"/>
      <c r="PE385" s="223"/>
      <c r="PF385" s="223"/>
      <c r="PG385" s="223"/>
      <c r="PH385" s="223"/>
      <c r="PI385" s="223"/>
      <c r="PJ385" s="223"/>
      <c r="PK385" s="223"/>
      <c r="PL385" s="223"/>
      <c r="PM385" s="223"/>
      <c r="PN385" s="223"/>
      <c r="PO385" s="223"/>
      <c r="PP385" s="223"/>
      <c r="PQ385" s="223"/>
      <c r="PR385" s="223"/>
      <c r="PS385" s="223"/>
      <c r="PT385" s="223"/>
      <c r="PU385" s="223"/>
      <c r="PV385" s="223"/>
      <c r="PW385" s="223"/>
      <c r="PX385" s="223"/>
      <c r="PY385" s="223"/>
      <c r="PZ385" s="223"/>
      <c r="QA385" s="223"/>
      <c r="QB385" s="223"/>
      <c r="QC385" s="223"/>
      <c r="QD385" s="223"/>
      <c r="QE385" s="223"/>
      <c r="QF385" s="223"/>
      <c r="QG385" s="223"/>
      <c r="QH385" s="223"/>
      <c r="QI385" s="223"/>
      <c r="QJ385" s="223"/>
      <c r="QK385" s="223"/>
      <c r="QL385" s="223"/>
      <c r="QM385" s="223"/>
      <c r="QN385" s="223"/>
      <c r="QO385" s="223"/>
      <c r="QP385" s="223"/>
      <c r="QQ385" s="223"/>
      <c r="QR385" s="223"/>
      <c r="QS385" s="223"/>
      <c r="QT385" s="223"/>
      <c r="QU385" s="223"/>
      <c r="QV385" s="223"/>
      <c r="QW385" s="223"/>
      <c r="QX385" s="223"/>
      <c r="QY385" s="223"/>
      <c r="QZ385" s="223"/>
      <c r="RA385" s="223"/>
      <c r="RB385" s="223"/>
      <c r="RC385" s="223"/>
      <c r="RD385" s="223"/>
      <c r="RE385" s="223"/>
      <c r="RF385" s="223"/>
      <c r="RG385" s="223"/>
      <c r="RH385" s="223"/>
      <c r="RI385" s="223"/>
      <c r="RJ385" s="223"/>
      <c r="RK385" s="223"/>
      <c r="RL385" s="223"/>
      <c r="RM385" s="223"/>
      <c r="RN385" s="223"/>
      <c r="RO385" s="223"/>
      <c r="RP385" s="223"/>
      <c r="RQ385" s="223"/>
      <c r="RR385" s="223"/>
      <c r="RS385" s="223"/>
      <c r="RT385" s="223"/>
      <c r="RU385" s="223"/>
      <c r="RV385" s="223"/>
      <c r="RW385" s="223"/>
      <c r="RX385" s="223"/>
      <c r="RY385" s="223"/>
      <c r="RZ385" s="223"/>
      <c r="SA385" s="223"/>
      <c r="SB385" s="223"/>
      <c r="SC385" s="223"/>
      <c r="SD385" s="223"/>
      <c r="SE385" s="223"/>
      <c r="SF385" s="223"/>
      <c r="SG385" s="223"/>
      <c r="SH385" s="223"/>
      <c r="SI385" s="223"/>
      <c r="SJ385" s="223"/>
      <c r="SK385" s="223"/>
      <c r="SL385" s="223"/>
      <c r="SM385" s="223"/>
      <c r="SN385" s="223"/>
      <c r="SO385" s="223"/>
      <c r="SP385" s="223"/>
      <c r="SQ385" s="223"/>
      <c r="SR385" s="223"/>
      <c r="SS385" s="223"/>
      <c r="ST385" s="223"/>
      <c r="SU385" s="223"/>
      <c r="SV385" s="223"/>
      <c r="SW385" s="223"/>
      <c r="SX385" s="223"/>
      <c r="SY385" s="223"/>
      <c r="SZ385" s="223"/>
      <c r="TA385" s="223"/>
      <c r="TB385" s="223"/>
      <c r="TC385" s="223"/>
      <c r="TD385" s="223"/>
      <c r="TE385" s="223"/>
      <c r="TF385" s="223"/>
      <c r="TG385" s="223"/>
      <c r="TH385" s="223"/>
      <c r="TI385" s="223"/>
      <c r="TJ385" s="223"/>
      <c r="TK385" s="223"/>
      <c r="TL385" s="223"/>
      <c r="TM385" s="223"/>
      <c r="TN385" s="223"/>
      <c r="TO385" s="223"/>
      <c r="TP385" s="223"/>
      <c r="TQ385" s="223"/>
      <c r="TR385" s="223"/>
      <c r="TS385" s="223"/>
      <c r="TT385" s="223"/>
      <c r="TU385" s="223"/>
      <c r="TV385" s="223"/>
      <c r="TW385" s="223"/>
      <c r="TX385" s="223"/>
      <c r="TY385" s="223"/>
      <c r="TZ385" s="223"/>
      <c r="UA385" s="223"/>
      <c r="UB385" s="223"/>
      <c r="UC385" s="223"/>
      <c r="UD385" s="223"/>
      <c r="UE385" s="223"/>
      <c r="UF385" s="223"/>
      <c r="UG385" s="223"/>
      <c r="UH385" s="223"/>
      <c r="UI385" s="223"/>
      <c r="UJ385" s="223"/>
      <c r="UK385" s="223"/>
      <c r="UL385" s="223"/>
      <c r="UM385" s="223"/>
      <c r="UN385" s="223"/>
      <c r="UO385" s="223"/>
      <c r="UP385" s="223"/>
      <c r="UQ385" s="223"/>
      <c r="UR385" s="223"/>
      <c r="US385" s="223"/>
      <c r="UT385" s="223"/>
      <c r="UU385" s="223"/>
      <c r="UV385" s="223"/>
      <c r="UW385" s="223"/>
      <c r="UX385" s="223"/>
      <c r="UY385" s="223"/>
      <c r="UZ385" s="223"/>
      <c r="VA385" s="223"/>
      <c r="VB385" s="223"/>
      <c r="VC385" s="223"/>
      <c r="VD385" s="223"/>
      <c r="VE385" s="223"/>
      <c r="VF385" s="223"/>
      <c r="VG385" s="223"/>
      <c r="VH385" s="223"/>
      <c r="VI385" s="223"/>
      <c r="VJ385" s="223"/>
      <c r="VK385" s="223"/>
      <c r="VL385" s="223"/>
      <c r="VM385" s="223"/>
      <c r="VN385" s="223"/>
      <c r="VO385" s="223"/>
      <c r="VP385" s="223"/>
      <c r="VQ385" s="223"/>
      <c r="VR385" s="223"/>
      <c r="VS385" s="223"/>
      <c r="VT385" s="223"/>
      <c r="VU385" s="223"/>
      <c r="VV385" s="223"/>
      <c r="VW385" s="223"/>
      <c r="VX385" s="223"/>
      <c r="VY385" s="223"/>
      <c r="VZ385" s="223"/>
      <c r="WA385" s="223"/>
      <c r="WB385" s="223"/>
      <c r="WC385" s="223"/>
      <c r="WD385" s="223"/>
      <c r="WE385" s="223"/>
      <c r="WF385" s="223"/>
      <c r="WG385" s="223"/>
      <c r="WH385" s="223"/>
      <c r="WI385" s="223"/>
      <c r="WJ385" s="223"/>
      <c r="WK385" s="223"/>
      <c r="WL385" s="223"/>
      <c r="WM385" s="223"/>
      <c r="WN385" s="223"/>
      <c r="WO385" s="223"/>
      <c r="WP385" s="223"/>
      <c r="WQ385" s="223"/>
      <c r="WR385" s="223"/>
      <c r="WS385" s="223"/>
      <c r="WT385" s="223"/>
      <c r="WU385" s="223"/>
      <c r="WV385" s="223"/>
      <c r="WW385" s="223"/>
      <c r="WX385" s="223"/>
      <c r="WY385" s="223"/>
      <c r="WZ385" s="223"/>
      <c r="XA385" s="223"/>
      <c r="XB385" s="223"/>
      <c r="XC385" s="223"/>
      <c r="XD385" s="223"/>
      <c r="XE385" s="223"/>
      <c r="XF385" s="223"/>
      <c r="XG385" s="223"/>
      <c r="XH385" s="223"/>
      <c r="XI385" s="223"/>
      <c r="XJ385" s="223"/>
      <c r="XK385" s="223"/>
      <c r="XL385" s="223"/>
      <c r="XM385" s="223"/>
      <c r="XN385" s="223"/>
      <c r="XO385" s="223"/>
      <c r="XP385" s="223"/>
      <c r="XQ385" s="223"/>
      <c r="XR385" s="223"/>
      <c r="XS385" s="223"/>
      <c r="XT385" s="223"/>
      <c r="XU385" s="223"/>
      <c r="XV385" s="223"/>
      <c r="XW385" s="223"/>
      <c r="XX385" s="223"/>
      <c r="XY385" s="223"/>
      <c r="XZ385" s="223"/>
      <c r="YA385" s="223"/>
      <c r="YB385" s="223"/>
      <c r="YC385" s="223"/>
      <c r="YD385" s="223"/>
      <c r="YE385" s="223"/>
      <c r="YF385" s="223"/>
      <c r="YG385" s="223"/>
      <c r="YH385" s="223"/>
      <c r="YI385" s="223"/>
      <c r="YJ385" s="223"/>
      <c r="YK385" s="223"/>
      <c r="YL385" s="223"/>
      <c r="YM385" s="223"/>
      <c r="YN385" s="223"/>
      <c r="YO385" s="223"/>
      <c r="YP385" s="223"/>
      <c r="YQ385" s="223"/>
      <c r="YR385" s="223"/>
      <c r="YS385" s="223"/>
      <c r="YT385" s="223"/>
      <c r="YU385" s="223"/>
      <c r="YV385" s="223"/>
      <c r="YW385" s="223"/>
      <c r="YX385" s="223"/>
      <c r="YY385" s="223"/>
      <c r="YZ385" s="223"/>
      <c r="ZA385" s="223"/>
      <c r="ZB385" s="223"/>
      <c r="ZC385" s="223"/>
      <c r="ZD385" s="223"/>
      <c r="ZE385" s="223"/>
      <c r="ZF385" s="223"/>
      <c r="ZG385" s="223"/>
      <c r="ZH385" s="223"/>
      <c r="ZI385" s="223"/>
      <c r="ZJ385" s="223"/>
      <c r="ZK385" s="223"/>
      <c r="ZL385" s="223"/>
      <c r="ZM385" s="223"/>
      <c r="ZN385" s="223"/>
      <c r="ZO385" s="223"/>
      <c r="ZP385" s="223"/>
      <c r="ZQ385" s="223"/>
      <c r="ZR385" s="223"/>
      <c r="ZS385" s="223"/>
      <c r="ZT385" s="223"/>
      <c r="ZU385" s="223"/>
      <c r="ZV385" s="223"/>
      <c r="ZW385" s="223"/>
      <c r="ZX385" s="223"/>
      <c r="ZY385" s="223"/>
      <c r="ZZ385" s="223"/>
      <c r="AAA385" s="223"/>
      <c r="AAB385" s="223"/>
      <c r="AAC385" s="223"/>
      <c r="AAD385" s="223"/>
      <c r="AAE385" s="223"/>
      <c r="AAF385" s="223"/>
      <c r="AAG385" s="223"/>
      <c r="AAH385" s="223"/>
      <c r="AAI385" s="223"/>
      <c r="AAJ385" s="223"/>
      <c r="AAK385" s="223"/>
      <c r="AAL385" s="223"/>
      <c r="AAM385" s="223"/>
      <c r="AAN385" s="223"/>
      <c r="AAO385" s="223"/>
      <c r="AAP385" s="223"/>
      <c r="AAQ385" s="223"/>
      <c r="AAR385" s="223"/>
      <c r="AAS385" s="223"/>
      <c r="AAT385" s="223"/>
      <c r="AAU385" s="223"/>
      <c r="AAV385" s="223"/>
      <c r="AAW385" s="223"/>
      <c r="AAX385" s="223"/>
      <c r="AAY385" s="223"/>
      <c r="AAZ385" s="223"/>
      <c r="ABA385" s="223"/>
      <c r="ABB385" s="223"/>
      <c r="ABC385" s="223"/>
      <c r="ABD385" s="223"/>
      <c r="ABE385" s="223"/>
      <c r="ABF385" s="223"/>
      <c r="ABG385" s="223"/>
      <c r="ABH385" s="223"/>
      <c r="ABI385" s="223"/>
      <c r="ABJ385" s="223"/>
      <c r="ABK385" s="223"/>
      <c r="ABL385" s="223"/>
      <c r="ABM385" s="223"/>
      <c r="ABN385" s="223"/>
      <c r="ABO385" s="223"/>
      <c r="ABP385" s="223"/>
      <c r="ABQ385" s="223"/>
      <c r="ABR385" s="223"/>
      <c r="ABS385" s="223"/>
      <c r="ABT385" s="223"/>
      <c r="ABU385" s="223"/>
      <c r="ABV385" s="223"/>
      <c r="ABW385" s="223"/>
      <c r="ABX385" s="223"/>
      <c r="ABY385" s="223"/>
      <c r="ABZ385" s="223"/>
      <c r="ACA385" s="223"/>
      <c r="ACB385" s="223"/>
      <c r="ACC385" s="223"/>
      <c r="ACD385" s="223"/>
      <c r="ACE385" s="223"/>
      <c r="ACF385" s="223"/>
      <c r="ACG385" s="223"/>
      <c r="ACH385" s="223"/>
      <c r="ACI385" s="223"/>
      <c r="ACJ385" s="223"/>
      <c r="ACK385" s="223"/>
      <c r="ACL385" s="223"/>
      <c r="ACM385" s="223"/>
      <c r="ACN385" s="223"/>
      <c r="ACO385" s="223"/>
      <c r="ACP385" s="223"/>
      <c r="ACQ385" s="223"/>
      <c r="ACR385" s="223"/>
      <c r="ACS385" s="223"/>
      <c r="ACT385" s="223"/>
      <c r="ACU385" s="223"/>
      <c r="ACV385" s="223"/>
      <c r="ACW385" s="223"/>
      <c r="ACX385" s="223"/>
      <c r="ACY385" s="223"/>
      <c r="ACZ385" s="223"/>
      <c r="ADA385" s="223"/>
      <c r="ADB385" s="223"/>
      <c r="ADC385" s="223"/>
      <c r="ADD385" s="223"/>
      <c r="ADE385" s="223"/>
      <c r="ADF385" s="223"/>
      <c r="ADG385" s="223"/>
      <c r="ADH385" s="223"/>
      <c r="ADI385" s="223"/>
      <c r="ADJ385" s="223"/>
      <c r="ADK385" s="223"/>
      <c r="ADL385" s="223"/>
      <c r="ADM385" s="223"/>
      <c r="ADN385" s="223"/>
      <c r="ADO385" s="223"/>
      <c r="ADP385" s="223"/>
      <c r="ADQ385" s="223"/>
      <c r="ADR385" s="223"/>
      <c r="ADS385" s="223"/>
      <c r="ADT385" s="223"/>
      <c r="ADU385" s="223"/>
      <c r="ADV385" s="223"/>
      <c r="ADW385" s="223"/>
      <c r="ADX385" s="223"/>
      <c r="ADY385" s="223"/>
      <c r="ADZ385" s="223"/>
      <c r="AEA385" s="223"/>
      <c r="AEB385" s="223"/>
      <c r="AEC385" s="223"/>
      <c r="AED385" s="223"/>
      <c r="AEE385" s="223"/>
      <c r="AEF385" s="223"/>
      <c r="AEG385" s="223"/>
      <c r="AEH385" s="223"/>
      <c r="AEI385" s="223"/>
      <c r="AEJ385" s="223"/>
      <c r="AEK385" s="223"/>
      <c r="AEL385" s="223"/>
      <c r="AEM385" s="223"/>
      <c r="AEN385" s="223"/>
      <c r="AEO385" s="223"/>
      <c r="AEP385" s="223"/>
      <c r="AEQ385" s="223"/>
      <c r="AER385" s="223"/>
      <c r="AES385" s="223"/>
      <c r="AET385" s="223"/>
      <c r="AEU385" s="223"/>
      <c r="AEV385" s="223"/>
      <c r="AEW385" s="223"/>
      <c r="AEX385" s="223"/>
      <c r="AEY385" s="223"/>
      <c r="AEZ385" s="223"/>
      <c r="AFA385" s="223"/>
      <c r="AFB385" s="223"/>
      <c r="AFC385" s="223"/>
      <c r="AFD385" s="223"/>
      <c r="AFE385" s="223"/>
      <c r="AFF385" s="223"/>
      <c r="AFG385" s="223"/>
      <c r="AFH385" s="223"/>
      <c r="AFI385" s="223"/>
      <c r="AFJ385" s="223"/>
      <c r="AFK385" s="223"/>
      <c r="AFL385" s="223"/>
      <c r="AFM385" s="223"/>
      <c r="AFN385" s="223"/>
      <c r="AFO385" s="223"/>
      <c r="AFP385" s="223"/>
      <c r="AFQ385" s="223"/>
      <c r="AFR385" s="223"/>
      <c r="AFS385" s="223"/>
      <c r="AFT385" s="223"/>
      <c r="AFU385" s="223"/>
      <c r="AFV385" s="223"/>
      <c r="AFW385" s="223"/>
      <c r="AFX385" s="223"/>
      <c r="AFY385" s="223"/>
      <c r="AFZ385" s="223"/>
      <c r="AGA385" s="223"/>
      <c r="AGB385" s="223"/>
      <c r="AGC385" s="223"/>
      <c r="AGD385" s="223"/>
      <c r="AGE385" s="223"/>
      <c r="AGF385" s="223"/>
      <c r="AGG385" s="223"/>
      <c r="AGH385" s="223"/>
      <c r="AGI385" s="223"/>
      <c r="AGJ385" s="223"/>
      <c r="AGK385" s="223"/>
      <c r="AGL385" s="223"/>
      <c r="AGM385" s="223"/>
      <c r="AGN385" s="223"/>
      <c r="AGO385" s="223"/>
      <c r="AGP385" s="223"/>
      <c r="AGQ385" s="223"/>
      <c r="AGR385" s="223"/>
      <c r="AGS385" s="223"/>
      <c r="AGT385" s="223"/>
      <c r="AGU385" s="223"/>
      <c r="AGV385" s="223"/>
      <c r="AGW385" s="223"/>
      <c r="AGX385" s="223"/>
      <c r="AGY385" s="223"/>
      <c r="AGZ385" s="223"/>
      <c r="AHA385" s="223"/>
      <c r="AHB385" s="223"/>
      <c r="AHC385" s="223"/>
      <c r="AHD385" s="223"/>
      <c r="AHE385" s="223"/>
      <c r="AHF385" s="223"/>
      <c r="AHG385" s="223"/>
      <c r="AHH385" s="223"/>
      <c r="AHI385" s="223"/>
      <c r="AHJ385" s="223"/>
      <c r="AHK385" s="223"/>
      <c r="AHL385" s="223"/>
      <c r="AHM385" s="223"/>
      <c r="AHN385" s="223"/>
      <c r="AHO385" s="223"/>
      <c r="AHP385" s="223"/>
      <c r="AHQ385" s="223"/>
      <c r="AHR385" s="223"/>
      <c r="AHS385" s="223"/>
      <c r="AHT385" s="223"/>
      <c r="AHU385" s="223"/>
      <c r="AHV385" s="223"/>
      <c r="AHW385" s="223"/>
      <c r="AHX385" s="223"/>
      <c r="AHY385" s="223"/>
      <c r="AHZ385" s="223"/>
      <c r="AIA385" s="223"/>
      <c r="AIB385" s="223"/>
      <c r="AIC385" s="223"/>
      <c r="AID385" s="223"/>
      <c r="AIE385" s="223"/>
      <c r="AIF385" s="223"/>
      <c r="AIG385" s="223"/>
      <c r="AIH385" s="223"/>
      <c r="AII385" s="223"/>
      <c r="AIJ385" s="223"/>
      <c r="AIK385" s="223"/>
      <c r="AIL385" s="223"/>
      <c r="AIM385" s="223"/>
      <c r="AIN385" s="223"/>
      <c r="AIO385" s="223"/>
      <c r="AIP385" s="223"/>
      <c r="AIQ385" s="223"/>
      <c r="AIR385" s="223"/>
      <c r="AIS385" s="223"/>
      <c r="AIT385" s="223"/>
      <c r="AIU385" s="223"/>
      <c r="AIV385" s="223"/>
      <c r="AIW385" s="223"/>
      <c r="AIX385" s="223"/>
      <c r="AIY385" s="223"/>
      <c r="AIZ385" s="223"/>
      <c r="AJA385" s="223"/>
      <c r="AJB385" s="223"/>
      <c r="AJC385" s="223"/>
      <c r="AJD385" s="223"/>
      <c r="AJE385" s="223"/>
      <c r="AJF385" s="223"/>
      <c r="AJG385" s="223"/>
      <c r="AJH385" s="223"/>
      <c r="AJI385" s="223"/>
      <c r="AJJ385" s="223"/>
      <c r="AJK385" s="223"/>
      <c r="AJL385" s="223"/>
      <c r="AJM385" s="223"/>
      <c r="AJN385" s="223"/>
      <c r="AJO385" s="223"/>
      <c r="AJP385" s="223"/>
      <c r="AJQ385" s="223"/>
      <c r="AJR385" s="223"/>
      <c r="AJS385" s="223"/>
      <c r="AJT385" s="223"/>
      <c r="AJU385" s="223"/>
      <c r="AJV385" s="223"/>
      <c r="AJW385" s="223"/>
      <c r="AJX385" s="223"/>
      <c r="AJY385" s="223"/>
      <c r="AJZ385" s="223"/>
      <c r="AKA385" s="223"/>
      <c r="AKB385" s="223"/>
      <c r="AKC385" s="223"/>
      <c r="AKD385" s="223"/>
      <c r="AKE385" s="223"/>
      <c r="AKF385" s="223"/>
      <c r="AKG385" s="223"/>
      <c r="AKH385" s="223"/>
      <c r="AKI385" s="223"/>
      <c r="AKJ385" s="223"/>
      <c r="AKK385" s="223"/>
      <c r="AKL385" s="223"/>
      <c r="AKM385" s="223"/>
      <c r="AKN385" s="223"/>
      <c r="AKO385" s="223"/>
      <c r="AKP385" s="223"/>
      <c r="AKQ385" s="223"/>
      <c r="AKR385" s="223"/>
      <c r="AKS385" s="223"/>
      <c r="AKT385" s="223"/>
      <c r="AKU385" s="223"/>
      <c r="AKV385" s="223"/>
      <c r="AKW385" s="223"/>
      <c r="AKX385" s="223"/>
      <c r="AKY385" s="223"/>
      <c r="AKZ385" s="223"/>
      <c r="ALA385" s="223"/>
      <c r="ALB385" s="223"/>
      <c r="ALC385" s="223"/>
      <c r="ALD385" s="223"/>
      <c r="ALE385" s="223"/>
      <c r="ALF385" s="223"/>
      <c r="ALG385" s="223"/>
      <c r="ALH385" s="223"/>
      <c r="ALI385" s="223"/>
      <c r="ALJ385" s="223"/>
      <c r="ALK385" s="223"/>
      <c r="ALL385" s="223"/>
      <c r="ALM385" s="223"/>
      <c r="ALN385" s="223"/>
      <c r="ALO385" s="223"/>
      <c r="ALP385" s="223"/>
      <c r="ALQ385" s="223"/>
      <c r="ALR385" s="223"/>
      <c r="ALS385" s="223"/>
      <c r="ALT385" s="223"/>
      <c r="ALU385" s="223"/>
      <c r="ALV385" s="223"/>
      <c r="ALW385" s="223"/>
      <c r="ALX385" s="223"/>
      <c r="ALY385" s="223"/>
      <c r="ALZ385" s="223"/>
      <c r="AMA385" s="223"/>
      <c r="AMB385" s="223"/>
      <c r="AMC385" s="223"/>
      <c r="AMD385" s="223"/>
      <c r="AME385" s="223"/>
      <c r="AMF385" s="223"/>
      <c r="AMG385" s="223"/>
      <c r="AMH385" s="223"/>
      <c r="AMI385" s="223"/>
      <c r="AMJ385" s="223"/>
    </row>
    <row r="386" spans="1:1024" s="104" customFormat="1" ht="39.75" customHeight="1">
      <c r="A386" s="451"/>
      <c r="B386" s="441"/>
      <c r="C386" s="370"/>
      <c r="D386" s="393" t="s">
        <v>111</v>
      </c>
      <c r="E386" s="379" t="s">
        <v>129</v>
      </c>
      <c r="F386" s="379">
        <v>20</v>
      </c>
      <c r="G386" s="395" t="s">
        <v>43</v>
      </c>
      <c r="H386" s="379" t="s">
        <v>216</v>
      </c>
      <c r="I386" s="383" t="s">
        <v>1043</v>
      </c>
      <c r="J386" s="379" t="s">
        <v>433</v>
      </c>
      <c r="K386" s="379">
        <v>20</v>
      </c>
      <c r="L386" s="379">
        <v>3</v>
      </c>
      <c r="M386" s="379">
        <v>0</v>
      </c>
      <c r="N386" s="379" t="s">
        <v>47</v>
      </c>
      <c r="O386" s="379">
        <v>0</v>
      </c>
      <c r="P386" s="379">
        <v>0</v>
      </c>
      <c r="Q386" s="298" t="s">
        <v>83</v>
      </c>
      <c r="R386" s="379" t="s">
        <v>43</v>
      </c>
      <c r="S386" s="379" t="s">
        <v>47</v>
      </c>
      <c r="T386" s="379">
        <v>0</v>
      </c>
      <c r="U386" s="298"/>
      <c r="V386" s="37"/>
      <c r="W386" s="37"/>
      <c r="X386" s="37"/>
      <c r="Y386" s="37"/>
      <c r="Z386" s="37"/>
    </row>
    <row r="387" spans="1:1024" s="104" customFormat="1" ht="39.75" customHeight="1">
      <c r="A387" s="451"/>
      <c r="B387" s="441"/>
      <c r="C387" s="370"/>
      <c r="D387" s="410"/>
      <c r="E387" s="411"/>
      <c r="F387" s="411"/>
      <c r="G387" s="411"/>
      <c r="H387" s="411"/>
      <c r="I387" s="546"/>
      <c r="J387" s="411"/>
      <c r="K387" s="411"/>
      <c r="L387" s="411"/>
      <c r="M387" s="411"/>
      <c r="N387" s="411"/>
      <c r="O387" s="411"/>
      <c r="P387" s="411"/>
      <c r="Q387" s="298" t="s">
        <v>79</v>
      </c>
      <c r="R387" s="411"/>
      <c r="S387" s="411"/>
      <c r="T387" s="411"/>
      <c r="U387" s="298"/>
      <c r="V387" s="37"/>
      <c r="W387" s="37"/>
      <c r="X387" s="37"/>
      <c r="Y387" s="37"/>
      <c r="Z387" s="37"/>
    </row>
    <row r="388" spans="1:1024" s="104" customFormat="1" ht="39.75" customHeight="1">
      <c r="A388" s="451"/>
      <c r="B388" s="441"/>
      <c r="C388" s="370"/>
      <c r="D388" s="410"/>
      <c r="E388" s="396"/>
      <c r="F388" s="396"/>
      <c r="G388" s="411"/>
      <c r="H388" s="411"/>
      <c r="I388" s="398"/>
      <c r="J388" s="411"/>
      <c r="K388" s="396"/>
      <c r="L388" s="396"/>
      <c r="M388" s="411"/>
      <c r="N388" s="411"/>
      <c r="O388" s="411"/>
      <c r="P388" s="411"/>
      <c r="Q388" s="298" t="s">
        <v>42</v>
      </c>
      <c r="R388" s="411"/>
      <c r="S388" s="411"/>
      <c r="T388" s="411"/>
      <c r="U388" s="298"/>
      <c r="V388" s="37"/>
      <c r="W388" s="37"/>
      <c r="X388" s="37"/>
      <c r="Y388" s="37"/>
      <c r="Z388" s="37"/>
    </row>
    <row r="389" spans="1:1024" s="104" customFormat="1" ht="39.75" customHeight="1">
      <c r="A389" s="451"/>
      <c r="B389" s="441"/>
      <c r="C389" s="370"/>
      <c r="D389" s="410"/>
      <c r="E389" s="395" t="s">
        <v>131</v>
      </c>
      <c r="F389" s="395">
        <v>15</v>
      </c>
      <c r="G389" s="411"/>
      <c r="H389" s="411"/>
      <c r="I389" s="383" t="s">
        <v>1044</v>
      </c>
      <c r="J389" s="411"/>
      <c r="K389" s="395">
        <v>15</v>
      </c>
      <c r="L389" s="395">
        <v>2</v>
      </c>
      <c r="M389" s="411"/>
      <c r="N389" s="411"/>
      <c r="O389" s="411"/>
      <c r="P389" s="411"/>
      <c r="Q389" s="298" t="s">
        <v>83</v>
      </c>
      <c r="R389" s="411"/>
      <c r="S389" s="411"/>
      <c r="T389" s="411"/>
      <c r="U389" s="298"/>
      <c r="V389" s="37"/>
      <c r="W389" s="37"/>
      <c r="X389" s="37"/>
      <c r="Y389" s="37"/>
      <c r="Z389" s="37"/>
    </row>
    <row r="390" spans="1:1024" s="104" customFormat="1" ht="39.75" customHeight="1">
      <c r="A390" s="451"/>
      <c r="B390" s="441"/>
      <c r="C390" s="370"/>
      <c r="D390" s="410"/>
      <c r="E390" s="411"/>
      <c r="F390" s="411"/>
      <c r="G390" s="411"/>
      <c r="H390" s="411"/>
      <c r="I390" s="546"/>
      <c r="J390" s="411"/>
      <c r="K390" s="411"/>
      <c r="L390" s="411"/>
      <c r="M390" s="411"/>
      <c r="N390" s="411"/>
      <c r="O390" s="411"/>
      <c r="P390" s="411"/>
      <c r="Q390" s="298" t="s">
        <v>79</v>
      </c>
      <c r="R390" s="411"/>
      <c r="S390" s="411"/>
      <c r="T390" s="411"/>
      <c r="U390" s="298"/>
      <c r="V390" s="37"/>
      <c r="W390" s="37"/>
      <c r="X390" s="37"/>
      <c r="Y390" s="37"/>
      <c r="Z390" s="37"/>
    </row>
    <row r="391" spans="1:1024" s="104" customFormat="1" ht="39.75" customHeight="1">
      <c r="A391" s="451"/>
      <c r="B391" s="441"/>
      <c r="C391" s="370"/>
      <c r="D391" s="382"/>
      <c r="E391" s="380"/>
      <c r="F391" s="380"/>
      <c r="G391" s="380"/>
      <c r="H391" s="396"/>
      <c r="I391" s="398"/>
      <c r="J391" s="380"/>
      <c r="K391" s="380"/>
      <c r="L391" s="380"/>
      <c r="M391" s="380"/>
      <c r="N391" s="380"/>
      <c r="O391" s="380"/>
      <c r="P391" s="380"/>
      <c r="Q391" s="298" t="s">
        <v>42</v>
      </c>
      <c r="R391" s="380"/>
      <c r="S391" s="380"/>
      <c r="T391" s="380"/>
      <c r="U391" s="298"/>
      <c r="V391" s="37"/>
      <c r="W391" s="37"/>
      <c r="X391" s="37"/>
      <c r="Y391" s="37"/>
      <c r="Z391" s="37"/>
    </row>
    <row r="392" spans="1:1024" ht="40.15" customHeight="1">
      <c r="A392" s="451"/>
      <c r="B392" s="441"/>
      <c r="C392" s="370"/>
      <c r="D392" s="367" t="s">
        <v>112</v>
      </c>
      <c r="E392" s="364" t="s">
        <v>129</v>
      </c>
      <c r="F392" s="364">
        <v>3</v>
      </c>
      <c r="G392" s="364" t="s">
        <v>47</v>
      </c>
      <c r="H392" s="400" t="s">
        <v>40</v>
      </c>
      <c r="I392" s="550" t="s">
        <v>257</v>
      </c>
      <c r="J392" s="364" t="s">
        <v>249</v>
      </c>
      <c r="K392" s="364">
        <v>3</v>
      </c>
      <c r="L392" s="364">
        <v>6</v>
      </c>
      <c r="M392" s="419">
        <v>0</v>
      </c>
      <c r="N392" s="379" t="s">
        <v>47</v>
      </c>
      <c r="O392" s="379">
        <v>0</v>
      </c>
      <c r="P392" s="495">
        <v>0</v>
      </c>
      <c r="Q392" s="305" t="s">
        <v>83</v>
      </c>
      <c r="R392" s="305">
        <v>6</v>
      </c>
      <c r="S392" s="364" t="s">
        <v>47</v>
      </c>
      <c r="T392" s="364">
        <v>0</v>
      </c>
      <c r="U392" s="305"/>
    </row>
    <row r="393" spans="1:1024" ht="40.15" customHeight="1">
      <c r="A393" s="451"/>
      <c r="B393" s="441"/>
      <c r="C393" s="370"/>
      <c r="D393" s="369"/>
      <c r="E393" s="365"/>
      <c r="F393" s="365"/>
      <c r="G393" s="365"/>
      <c r="H393" s="365"/>
      <c r="I393" s="375"/>
      <c r="J393" s="365"/>
      <c r="K393" s="365"/>
      <c r="L393" s="365"/>
      <c r="M393" s="429"/>
      <c r="N393" s="411"/>
      <c r="O393" s="411"/>
      <c r="P393" s="496"/>
      <c r="Q393" s="305" t="s">
        <v>42</v>
      </c>
      <c r="R393" s="305">
        <v>3</v>
      </c>
      <c r="S393" s="365"/>
      <c r="T393" s="365"/>
      <c r="U393" s="305"/>
    </row>
    <row r="394" spans="1:1024" ht="40.15" customHeight="1">
      <c r="A394" s="451"/>
      <c r="B394" s="441"/>
      <c r="C394" s="370"/>
      <c r="D394" s="368"/>
      <c r="E394" s="366"/>
      <c r="F394" s="366"/>
      <c r="G394" s="366"/>
      <c r="H394" s="366"/>
      <c r="I394" s="376"/>
      <c r="J394" s="366"/>
      <c r="K394" s="366"/>
      <c r="L394" s="366"/>
      <c r="M394" s="430"/>
      <c r="N394" s="380"/>
      <c r="O394" s="380"/>
      <c r="P394" s="497"/>
      <c r="Q394" s="305" t="s">
        <v>39</v>
      </c>
      <c r="R394" s="305">
        <v>3</v>
      </c>
      <c r="S394" s="366"/>
      <c r="T394" s="366"/>
      <c r="U394" s="305"/>
    </row>
    <row r="395" spans="1:1024" ht="40.15" customHeight="1">
      <c r="A395" s="451"/>
      <c r="B395" s="441"/>
      <c r="C395" s="370"/>
      <c r="D395" s="367" t="s">
        <v>114</v>
      </c>
      <c r="E395" s="305" t="s">
        <v>129</v>
      </c>
      <c r="F395" s="294">
        <v>10</v>
      </c>
      <c r="G395" s="364" t="s">
        <v>47</v>
      </c>
      <c r="H395" s="364" t="s">
        <v>40</v>
      </c>
      <c r="I395" s="374" t="s">
        <v>1045</v>
      </c>
      <c r="J395" s="374" t="s">
        <v>410</v>
      </c>
      <c r="K395" s="294">
        <v>10</v>
      </c>
      <c r="L395" s="364">
        <v>0</v>
      </c>
      <c r="M395" s="364" t="s">
        <v>47</v>
      </c>
      <c r="N395" s="364" t="s">
        <v>47</v>
      </c>
      <c r="O395" s="364">
        <v>0</v>
      </c>
      <c r="P395" s="364">
        <v>0</v>
      </c>
      <c r="Q395" s="364" t="s">
        <v>47</v>
      </c>
      <c r="R395" s="364">
        <v>0</v>
      </c>
      <c r="S395" s="364" t="s">
        <v>47</v>
      </c>
      <c r="T395" s="364">
        <v>0</v>
      </c>
      <c r="U395" s="310"/>
    </row>
    <row r="396" spans="1:1024" ht="40.15" customHeight="1">
      <c r="A396" s="451"/>
      <c r="B396" s="441"/>
      <c r="C396" s="370"/>
      <c r="D396" s="369"/>
      <c r="E396" s="305" t="s">
        <v>130</v>
      </c>
      <c r="F396" s="294">
        <v>10</v>
      </c>
      <c r="G396" s="365"/>
      <c r="H396" s="365"/>
      <c r="I396" s="375"/>
      <c r="J396" s="375"/>
      <c r="K396" s="294">
        <v>10</v>
      </c>
      <c r="L396" s="365"/>
      <c r="M396" s="365"/>
      <c r="N396" s="365"/>
      <c r="O396" s="365"/>
      <c r="P396" s="365"/>
      <c r="Q396" s="365"/>
      <c r="R396" s="365"/>
      <c r="S396" s="365"/>
      <c r="T396" s="365"/>
      <c r="U396" s="310"/>
    </row>
    <row r="397" spans="1:1024" ht="40.15" customHeight="1">
      <c r="A397" s="451"/>
      <c r="B397" s="441"/>
      <c r="C397" s="370"/>
      <c r="D397" s="369"/>
      <c r="E397" s="305" t="s">
        <v>132</v>
      </c>
      <c r="F397" s="294">
        <v>5</v>
      </c>
      <c r="G397" s="365"/>
      <c r="H397" s="365"/>
      <c r="I397" s="375"/>
      <c r="J397" s="375"/>
      <c r="K397" s="294">
        <v>5</v>
      </c>
      <c r="L397" s="365"/>
      <c r="M397" s="365"/>
      <c r="N397" s="365"/>
      <c r="O397" s="365"/>
      <c r="P397" s="365"/>
      <c r="Q397" s="365"/>
      <c r="R397" s="365"/>
      <c r="S397" s="365"/>
      <c r="T397" s="365"/>
      <c r="U397" s="310"/>
    </row>
    <row r="398" spans="1:1024" ht="40.15" customHeight="1">
      <c r="A398" s="451"/>
      <c r="B398" s="441"/>
      <c r="C398" s="370"/>
      <c r="D398" s="368"/>
      <c r="E398" s="305" t="s">
        <v>414</v>
      </c>
      <c r="F398" s="294">
        <v>5</v>
      </c>
      <c r="G398" s="366"/>
      <c r="H398" s="366"/>
      <c r="I398" s="376"/>
      <c r="J398" s="376"/>
      <c r="K398" s="294">
        <v>5</v>
      </c>
      <c r="L398" s="366"/>
      <c r="M398" s="366"/>
      <c r="N398" s="366"/>
      <c r="O398" s="366"/>
      <c r="P398" s="366"/>
      <c r="Q398" s="366"/>
      <c r="R398" s="366"/>
      <c r="S398" s="366"/>
      <c r="T398" s="366"/>
      <c r="U398" s="305" t="s">
        <v>415</v>
      </c>
    </row>
    <row r="399" spans="1:1024" ht="40.15" customHeight="1">
      <c r="A399" s="451"/>
      <c r="B399" s="441"/>
      <c r="C399" s="370"/>
      <c r="D399" s="367" t="s">
        <v>115</v>
      </c>
      <c r="E399" s="364" t="s">
        <v>129</v>
      </c>
      <c r="F399" s="364">
        <v>8</v>
      </c>
      <c r="G399" s="364" t="s">
        <v>43</v>
      </c>
      <c r="H399" s="364" t="s">
        <v>40</v>
      </c>
      <c r="I399" s="364" t="s">
        <v>1046</v>
      </c>
      <c r="J399" s="364" t="s">
        <v>254</v>
      </c>
      <c r="K399" s="364">
        <v>8</v>
      </c>
      <c r="L399" s="364">
        <v>1</v>
      </c>
      <c r="M399" s="364" t="s">
        <v>43</v>
      </c>
      <c r="N399" s="364" t="s">
        <v>47</v>
      </c>
      <c r="O399" s="364">
        <v>0</v>
      </c>
      <c r="P399" s="364">
        <v>0</v>
      </c>
      <c r="Q399" s="305" t="s">
        <v>83</v>
      </c>
      <c r="R399" s="364" t="s">
        <v>43</v>
      </c>
      <c r="S399" s="364" t="s">
        <v>47</v>
      </c>
      <c r="T399" s="364">
        <v>0</v>
      </c>
      <c r="U399" s="305"/>
    </row>
    <row r="400" spans="1:1024" ht="40.15" customHeight="1">
      <c r="A400" s="451"/>
      <c r="B400" s="441"/>
      <c r="C400" s="370"/>
      <c r="D400" s="369"/>
      <c r="E400" s="366"/>
      <c r="F400" s="366"/>
      <c r="G400" s="365"/>
      <c r="H400" s="365"/>
      <c r="I400" s="365"/>
      <c r="J400" s="365"/>
      <c r="K400" s="366"/>
      <c r="L400" s="366"/>
      <c r="M400" s="366"/>
      <c r="N400" s="365"/>
      <c r="O400" s="365"/>
      <c r="P400" s="365"/>
      <c r="Q400" s="305" t="s">
        <v>39</v>
      </c>
      <c r="R400" s="366"/>
      <c r="S400" s="365"/>
      <c r="T400" s="365"/>
      <c r="U400" s="305"/>
    </row>
    <row r="401" spans="1:1025" ht="48" customHeight="1">
      <c r="A401" s="451"/>
      <c r="B401" s="441"/>
      <c r="C401" s="370"/>
      <c r="D401" s="368"/>
      <c r="E401" s="305" t="s">
        <v>131</v>
      </c>
      <c r="F401" s="305">
        <v>2</v>
      </c>
      <c r="G401" s="366"/>
      <c r="H401" s="366"/>
      <c r="I401" s="366"/>
      <c r="J401" s="366"/>
      <c r="K401" s="305">
        <v>2</v>
      </c>
      <c r="L401" s="305" t="s">
        <v>47</v>
      </c>
      <c r="M401" s="305" t="s">
        <v>47</v>
      </c>
      <c r="N401" s="366"/>
      <c r="O401" s="366"/>
      <c r="P401" s="366"/>
      <c r="Q401" s="305" t="s">
        <v>47</v>
      </c>
      <c r="R401" s="305">
        <v>0</v>
      </c>
      <c r="S401" s="366"/>
      <c r="T401" s="366"/>
      <c r="U401" s="305"/>
    </row>
    <row r="402" spans="1:1025" ht="40.15" customHeight="1">
      <c r="A402" s="451"/>
      <c r="B402" s="441"/>
      <c r="C402" s="370"/>
      <c r="D402" s="367" t="s">
        <v>116</v>
      </c>
      <c r="E402" s="305" t="s">
        <v>120</v>
      </c>
      <c r="F402" s="305">
        <v>3</v>
      </c>
      <c r="G402" s="364" t="s">
        <v>43</v>
      </c>
      <c r="H402" s="364" t="s">
        <v>40</v>
      </c>
      <c r="I402" s="310" t="s">
        <v>1047</v>
      </c>
      <c r="J402" s="364" t="s">
        <v>195</v>
      </c>
      <c r="K402" s="364">
        <v>7</v>
      </c>
      <c r="L402" s="364">
        <v>7</v>
      </c>
      <c r="M402" s="364" t="s">
        <v>43</v>
      </c>
      <c r="N402" s="364" t="s">
        <v>47</v>
      </c>
      <c r="O402" s="364">
        <v>0</v>
      </c>
      <c r="P402" s="364">
        <v>0</v>
      </c>
      <c r="Q402" s="364" t="s">
        <v>42</v>
      </c>
      <c r="R402" s="364">
        <v>7</v>
      </c>
      <c r="S402" s="364" t="s">
        <v>43</v>
      </c>
      <c r="T402" s="364" t="s">
        <v>43</v>
      </c>
      <c r="U402" s="305"/>
    </row>
    <row r="403" spans="1:1025" ht="40.15" customHeight="1">
      <c r="A403" s="451"/>
      <c r="B403" s="441"/>
      <c r="C403" s="370"/>
      <c r="D403" s="369"/>
      <c r="E403" s="305" t="s">
        <v>130</v>
      </c>
      <c r="F403" s="305">
        <v>1</v>
      </c>
      <c r="G403" s="365"/>
      <c r="H403" s="365"/>
      <c r="I403" s="310" t="s">
        <v>458</v>
      </c>
      <c r="J403" s="365"/>
      <c r="K403" s="365"/>
      <c r="L403" s="365"/>
      <c r="M403" s="365"/>
      <c r="N403" s="365"/>
      <c r="O403" s="365"/>
      <c r="P403" s="365"/>
      <c r="Q403" s="365"/>
      <c r="R403" s="365"/>
      <c r="S403" s="365"/>
      <c r="T403" s="365"/>
      <c r="U403" s="305"/>
    </row>
    <row r="404" spans="1:1025" ht="40.15" customHeight="1">
      <c r="A404" s="451"/>
      <c r="B404" s="441"/>
      <c r="C404" s="370"/>
      <c r="D404" s="399"/>
      <c r="E404" s="305" t="s">
        <v>131</v>
      </c>
      <c r="F404" s="305">
        <v>3</v>
      </c>
      <c r="G404" s="392"/>
      <c r="H404" s="366"/>
      <c r="I404" s="310" t="s">
        <v>1048</v>
      </c>
      <c r="J404" s="392"/>
      <c r="K404" s="392"/>
      <c r="L404" s="392"/>
      <c r="M404" s="392"/>
      <c r="N404" s="392"/>
      <c r="O404" s="392"/>
      <c r="P404" s="392"/>
      <c r="Q404" s="392"/>
      <c r="R404" s="392"/>
      <c r="S404" s="392"/>
      <c r="T404" s="392"/>
      <c r="U404" s="305"/>
    </row>
    <row r="405" spans="1:1025" ht="72">
      <c r="A405" s="451"/>
      <c r="B405" s="441"/>
      <c r="C405" s="370"/>
      <c r="D405" s="38" t="s">
        <v>117</v>
      </c>
      <c r="E405" s="31" t="s">
        <v>131</v>
      </c>
      <c r="F405" s="31">
        <v>10</v>
      </c>
      <c r="G405" s="31" t="s">
        <v>43</v>
      </c>
      <c r="H405" s="298" t="s">
        <v>40</v>
      </c>
      <c r="I405" s="310" t="s">
        <v>1049</v>
      </c>
      <c r="J405" s="31" t="s">
        <v>288</v>
      </c>
      <c r="K405" s="31">
        <v>10</v>
      </c>
      <c r="L405" s="31" t="s">
        <v>47</v>
      </c>
      <c r="M405" s="31">
        <v>0</v>
      </c>
      <c r="N405" s="31" t="s">
        <v>47</v>
      </c>
      <c r="O405" s="31">
        <v>0</v>
      </c>
      <c r="P405" s="31">
        <v>0</v>
      </c>
      <c r="Q405" s="31" t="s">
        <v>47</v>
      </c>
      <c r="R405" s="31">
        <v>0</v>
      </c>
      <c r="S405" s="31" t="s">
        <v>47</v>
      </c>
      <c r="T405" s="31">
        <v>0</v>
      </c>
      <c r="U405" s="31"/>
    </row>
    <row r="406" spans="1:1025" ht="40.15" customHeight="1">
      <c r="A406" s="451"/>
      <c r="B406" s="441"/>
      <c r="C406" s="370"/>
      <c r="D406" s="401" t="s">
        <v>363</v>
      </c>
      <c r="E406" s="305" t="s">
        <v>131</v>
      </c>
      <c r="F406" s="305">
        <v>10</v>
      </c>
      <c r="G406" s="400" t="s">
        <v>43</v>
      </c>
      <c r="H406" s="400" t="s">
        <v>40</v>
      </c>
      <c r="I406" s="310" t="s">
        <v>1050</v>
      </c>
      <c r="J406" s="400" t="s">
        <v>249</v>
      </c>
      <c r="K406" s="305">
        <v>10</v>
      </c>
      <c r="L406" s="305">
        <v>1</v>
      </c>
      <c r="M406" s="400" t="s">
        <v>43</v>
      </c>
      <c r="N406" s="400" t="s">
        <v>47</v>
      </c>
      <c r="O406" s="400">
        <v>0</v>
      </c>
      <c r="P406" s="400">
        <v>0</v>
      </c>
      <c r="Q406" s="400" t="s">
        <v>42</v>
      </c>
      <c r="R406" s="305">
        <v>1</v>
      </c>
      <c r="S406" s="400" t="s">
        <v>47</v>
      </c>
      <c r="T406" s="400">
        <v>0</v>
      </c>
      <c r="U406" s="305"/>
    </row>
    <row r="407" spans="1:1025" ht="40.15" customHeight="1">
      <c r="A407" s="451"/>
      <c r="B407" s="441"/>
      <c r="C407" s="370"/>
      <c r="D407" s="369"/>
      <c r="E407" s="305" t="s">
        <v>133</v>
      </c>
      <c r="F407" s="305">
        <v>5</v>
      </c>
      <c r="G407" s="365"/>
      <c r="H407" s="365"/>
      <c r="I407" s="310" t="s">
        <v>1051</v>
      </c>
      <c r="J407" s="365"/>
      <c r="K407" s="305">
        <v>5</v>
      </c>
      <c r="L407" s="305">
        <v>1</v>
      </c>
      <c r="M407" s="365"/>
      <c r="N407" s="365"/>
      <c r="O407" s="365"/>
      <c r="P407" s="365"/>
      <c r="Q407" s="365"/>
      <c r="R407" s="305">
        <v>1</v>
      </c>
      <c r="S407" s="365"/>
      <c r="T407" s="365"/>
      <c r="U407" s="305"/>
    </row>
    <row r="408" spans="1:1025" ht="40.15" customHeight="1">
      <c r="A408" s="451"/>
      <c r="B408" s="441"/>
      <c r="C408" s="370"/>
      <c r="D408" s="369"/>
      <c r="E408" s="305" t="s">
        <v>120</v>
      </c>
      <c r="F408" s="305">
        <v>10</v>
      </c>
      <c r="G408" s="365"/>
      <c r="H408" s="365"/>
      <c r="I408" s="310" t="s">
        <v>1052</v>
      </c>
      <c r="J408" s="365"/>
      <c r="K408" s="305">
        <v>10</v>
      </c>
      <c r="L408" s="305">
        <v>3</v>
      </c>
      <c r="M408" s="365"/>
      <c r="N408" s="365"/>
      <c r="O408" s="365"/>
      <c r="P408" s="365"/>
      <c r="Q408" s="365"/>
      <c r="R408" s="305">
        <v>3</v>
      </c>
      <c r="S408" s="365"/>
      <c r="T408" s="365"/>
      <c r="U408" s="305"/>
    </row>
    <row r="409" spans="1:1025" ht="40.15" customHeight="1">
      <c r="A409" s="451"/>
      <c r="B409" s="441"/>
      <c r="C409" s="370"/>
      <c r="D409" s="399"/>
      <c r="E409" s="305" t="s">
        <v>129</v>
      </c>
      <c r="F409" s="305">
        <v>6</v>
      </c>
      <c r="G409" s="392"/>
      <c r="H409" s="366"/>
      <c r="I409" s="310" t="s">
        <v>1053</v>
      </c>
      <c r="J409" s="392"/>
      <c r="K409" s="305">
        <v>6</v>
      </c>
      <c r="L409" s="305">
        <v>2</v>
      </c>
      <c r="M409" s="392"/>
      <c r="N409" s="392"/>
      <c r="O409" s="392"/>
      <c r="P409" s="392"/>
      <c r="Q409" s="392"/>
      <c r="R409" s="305">
        <v>2</v>
      </c>
      <c r="S409" s="392"/>
      <c r="T409" s="392"/>
      <c r="U409" s="305"/>
    </row>
    <row r="410" spans="1:1025" ht="40.15" customHeight="1">
      <c r="A410" s="451"/>
      <c r="B410" s="441"/>
      <c r="C410" s="370"/>
      <c r="D410" s="414" t="s">
        <v>441</v>
      </c>
      <c r="E410" s="28" t="s">
        <v>133</v>
      </c>
      <c r="F410" s="28">
        <v>2</v>
      </c>
      <c r="G410" s="412" t="s">
        <v>43</v>
      </c>
      <c r="H410" s="407" t="s">
        <v>216</v>
      </c>
      <c r="I410" s="28" t="s">
        <v>1054</v>
      </c>
      <c r="J410" s="412" t="s">
        <v>191</v>
      </c>
      <c r="K410" s="28">
        <v>2</v>
      </c>
      <c r="L410" s="28">
        <v>2</v>
      </c>
      <c r="M410" s="412" t="s">
        <v>43</v>
      </c>
      <c r="N410" s="412" t="s">
        <v>47</v>
      </c>
      <c r="O410" s="412">
        <v>0</v>
      </c>
      <c r="P410" s="412">
        <v>0</v>
      </c>
      <c r="Q410" s="412" t="s">
        <v>42</v>
      </c>
      <c r="R410" s="28">
        <v>2</v>
      </c>
      <c r="S410" s="412" t="s">
        <v>47</v>
      </c>
      <c r="T410" s="412">
        <v>0</v>
      </c>
      <c r="U410" s="28"/>
    </row>
    <row r="411" spans="1:1025" ht="40.15" customHeight="1">
      <c r="A411" s="451"/>
      <c r="B411" s="441"/>
      <c r="C411" s="370"/>
      <c r="D411" s="405"/>
      <c r="E411" s="28" t="s">
        <v>131</v>
      </c>
      <c r="F411" s="28">
        <v>2</v>
      </c>
      <c r="G411" s="408"/>
      <c r="H411" s="408"/>
      <c r="I411" s="28" t="s">
        <v>1055</v>
      </c>
      <c r="J411" s="408"/>
      <c r="K411" s="28">
        <v>2</v>
      </c>
      <c r="L411" s="28">
        <v>2</v>
      </c>
      <c r="M411" s="408"/>
      <c r="N411" s="408"/>
      <c r="O411" s="408"/>
      <c r="P411" s="408"/>
      <c r="Q411" s="408"/>
      <c r="R411" s="28">
        <v>2</v>
      </c>
      <c r="S411" s="408"/>
      <c r="T411" s="408"/>
      <c r="U411" s="28"/>
    </row>
    <row r="412" spans="1:1025" s="104" customFormat="1" ht="40.15" customHeight="1">
      <c r="A412" s="451"/>
      <c r="B412" s="441"/>
      <c r="C412" s="370"/>
      <c r="D412" s="415"/>
      <c r="E412" s="28" t="s">
        <v>129</v>
      </c>
      <c r="F412" s="28">
        <v>2</v>
      </c>
      <c r="G412" s="413"/>
      <c r="H412" s="413"/>
      <c r="I412" s="28" t="s">
        <v>1055</v>
      </c>
      <c r="J412" s="413"/>
      <c r="K412" s="28">
        <v>2</v>
      </c>
      <c r="L412" s="28">
        <v>2</v>
      </c>
      <c r="M412" s="413"/>
      <c r="N412" s="413"/>
      <c r="O412" s="413"/>
      <c r="P412" s="413"/>
      <c r="Q412" s="413"/>
      <c r="R412" s="28">
        <v>2</v>
      </c>
      <c r="S412" s="413"/>
      <c r="T412" s="413"/>
      <c r="U412" s="28"/>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c r="CA412" s="29"/>
      <c r="CB412" s="29"/>
      <c r="CC412" s="29"/>
      <c r="CD412" s="29"/>
      <c r="CE412" s="29"/>
      <c r="CF412" s="29"/>
      <c r="CG412" s="29"/>
      <c r="CH412" s="29"/>
      <c r="CI412" s="29"/>
      <c r="CJ412" s="29"/>
      <c r="CK412" s="29"/>
      <c r="CL412" s="29"/>
      <c r="CM412" s="29"/>
      <c r="CN412" s="29"/>
      <c r="CO412" s="29"/>
      <c r="CP412" s="29"/>
      <c r="CQ412" s="29"/>
      <c r="CR412" s="29"/>
      <c r="CS412" s="29"/>
      <c r="CT412" s="29"/>
      <c r="CU412" s="29"/>
      <c r="CV412" s="29"/>
      <c r="CW412" s="29"/>
      <c r="CX412" s="29"/>
      <c r="CY412" s="29"/>
      <c r="CZ412" s="29"/>
      <c r="DA412" s="29"/>
      <c r="DB412" s="29"/>
      <c r="DC412" s="29"/>
      <c r="DD412" s="29"/>
      <c r="DE412" s="29"/>
      <c r="DF412" s="29"/>
      <c r="DG412" s="29"/>
      <c r="DH412" s="29"/>
      <c r="DI412" s="29"/>
      <c r="DJ412" s="29"/>
      <c r="DK412" s="29"/>
      <c r="DL412" s="29"/>
      <c r="DM412" s="29"/>
      <c r="DN412" s="29"/>
      <c r="DO412" s="29"/>
      <c r="DP412" s="29"/>
      <c r="DQ412" s="29"/>
      <c r="DR412" s="29"/>
      <c r="DS412" s="29"/>
      <c r="DT412" s="29"/>
      <c r="DU412" s="29"/>
      <c r="DV412" s="29"/>
      <c r="DW412" s="29"/>
      <c r="DX412" s="29"/>
      <c r="DY412" s="29"/>
      <c r="DZ412" s="29"/>
      <c r="EA412" s="29"/>
      <c r="EB412" s="29"/>
      <c r="EC412" s="29"/>
      <c r="ED412" s="29"/>
      <c r="EE412" s="29"/>
      <c r="EF412" s="29"/>
      <c r="EG412" s="29"/>
      <c r="EH412" s="29"/>
      <c r="EI412" s="29"/>
      <c r="EJ412" s="29"/>
      <c r="EK412" s="29"/>
      <c r="EL412" s="29"/>
      <c r="EM412" s="29"/>
      <c r="EN412" s="29"/>
      <c r="EO412" s="29"/>
      <c r="EP412" s="29"/>
      <c r="EQ412" s="29"/>
      <c r="ER412" s="29"/>
      <c r="ES412" s="29"/>
      <c r="ET412" s="29"/>
      <c r="EU412" s="29"/>
      <c r="EV412" s="29"/>
      <c r="EW412" s="29"/>
      <c r="EX412" s="29"/>
      <c r="EY412" s="29"/>
      <c r="EZ412" s="29"/>
      <c r="FA412" s="29"/>
      <c r="FB412" s="29"/>
      <c r="FC412" s="29"/>
      <c r="FD412" s="29"/>
      <c r="FE412" s="29"/>
      <c r="FF412" s="29"/>
      <c r="FG412" s="29"/>
      <c r="FH412" s="29"/>
      <c r="FI412" s="29"/>
      <c r="FJ412" s="29"/>
      <c r="FK412" s="29"/>
      <c r="FL412" s="29"/>
      <c r="FM412" s="29"/>
      <c r="FN412" s="29"/>
      <c r="FO412" s="29"/>
      <c r="FP412" s="29"/>
      <c r="FQ412" s="29"/>
      <c r="FR412" s="29"/>
      <c r="FS412" s="29"/>
      <c r="FT412" s="29"/>
      <c r="FU412" s="29"/>
      <c r="FV412" s="29"/>
      <c r="FW412" s="29"/>
      <c r="FX412" s="29"/>
      <c r="FY412" s="29"/>
      <c r="FZ412" s="29"/>
      <c r="GA412" s="29"/>
      <c r="GB412" s="29"/>
      <c r="GC412" s="29"/>
      <c r="GD412" s="29"/>
      <c r="GE412" s="29"/>
      <c r="GF412" s="29"/>
      <c r="GG412" s="29"/>
      <c r="GH412" s="29"/>
      <c r="GI412" s="29"/>
      <c r="GJ412" s="29"/>
      <c r="GK412" s="29"/>
      <c r="GL412" s="29"/>
      <c r="GM412" s="29"/>
      <c r="GN412" s="29"/>
      <c r="GO412" s="29"/>
      <c r="GP412" s="29"/>
      <c r="GQ412" s="29"/>
      <c r="GR412" s="29"/>
      <c r="GS412" s="29"/>
      <c r="GT412" s="29"/>
      <c r="GU412" s="29"/>
      <c r="GV412" s="29"/>
      <c r="GW412" s="29"/>
      <c r="GX412" s="29"/>
      <c r="GY412" s="29"/>
      <c r="GZ412" s="29"/>
      <c r="HA412" s="29"/>
      <c r="HB412" s="29"/>
      <c r="HC412" s="29"/>
      <c r="HD412" s="29"/>
      <c r="HE412" s="29"/>
      <c r="HF412" s="29"/>
      <c r="HG412" s="29"/>
      <c r="HH412" s="29"/>
      <c r="HI412" s="29"/>
      <c r="HJ412" s="29"/>
      <c r="HK412" s="29"/>
      <c r="HL412" s="29"/>
      <c r="HM412" s="29"/>
      <c r="HN412" s="29"/>
      <c r="HO412" s="29"/>
      <c r="HP412" s="29"/>
      <c r="HQ412" s="29"/>
      <c r="HR412" s="29"/>
      <c r="HS412" s="29"/>
      <c r="HT412" s="29"/>
      <c r="HU412" s="29"/>
      <c r="HV412" s="29"/>
      <c r="HW412" s="29"/>
      <c r="HX412" s="29"/>
      <c r="HY412" s="29"/>
      <c r="HZ412" s="29"/>
      <c r="IA412" s="29"/>
      <c r="IB412" s="29"/>
      <c r="IC412" s="29"/>
      <c r="ID412" s="29"/>
      <c r="IE412" s="29"/>
      <c r="IF412" s="29"/>
      <c r="IG412" s="29"/>
      <c r="IH412" s="29"/>
      <c r="II412" s="29"/>
      <c r="IJ412" s="29"/>
      <c r="IK412" s="29"/>
      <c r="IL412" s="29"/>
      <c r="IM412" s="29"/>
      <c r="IN412" s="29"/>
      <c r="IO412" s="29"/>
      <c r="IP412" s="29"/>
      <c r="IQ412" s="29"/>
      <c r="IR412" s="29"/>
      <c r="IS412" s="29"/>
      <c r="IT412" s="29"/>
      <c r="IU412" s="29"/>
      <c r="IV412" s="29"/>
      <c r="IW412" s="29"/>
      <c r="IX412" s="29"/>
      <c r="IY412" s="29"/>
      <c r="IZ412" s="29"/>
      <c r="JA412" s="29"/>
      <c r="JB412" s="29"/>
      <c r="JC412" s="29"/>
      <c r="JD412" s="29"/>
      <c r="JE412" s="29"/>
      <c r="JF412" s="29"/>
      <c r="JG412" s="29"/>
      <c r="JH412" s="29"/>
      <c r="JI412" s="29"/>
      <c r="JJ412" s="29"/>
      <c r="JK412" s="29"/>
      <c r="JL412" s="29"/>
      <c r="JM412" s="29"/>
      <c r="JN412" s="29"/>
      <c r="JO412" s="29"/>
      <c r="JP412" s="29"/>
      <c r="JQ412" s="29"/>
      <c r="JR412" s="29"/>
      <c r="JS412" s="29"/>
      <c r="JT412" s="29"/>
      <c r="JU412" s="29"/>
      <c r="JV412" s="29"/>
      <c r="JW412" s="29"/>
      <c r="JX412" s="29"/>
      <c r="JY412" s="29"/>
      <c r="JZ412" s="29"/>
      <c r="KA412" s="29"/>
      <c r="KB412" s="29"/>
      <c r="KC412" s="29"/>
      <c r="KD412" s="29"/>
      <c r="KE412" s="29"/>
      <c r="KF412" s="29"/>
      <c r="KG412" s="29"/>
      <c r="KH412" s="29"/>
      <c r="KI412" s="29"/>
      <c r="KJ412" s="29"/>
      <c r="KK412" s="29"/>
      <c r="KL412" s="29"/>
      <c r="KM412" s="29"/>
      <c r="KN412" s="29"/>
      <c r="KO412" s="29"/>
      <c r="KP412" s="29"/>
      <c r="KQ412" s="29"/>
      <c r="KR412" s="29"/>
      <c r="KS412" s="29"/>
      <c r="KT412" s="29"/>
      <c r="KU412" s="29"/>
      <c r="KV412" s="29"/>
      <c r="KW412" s="29"/>
      <c r="KX412" s="29"/>
      <c r="KY412" s="29"/>
      <c r="KZ412" s="29"/>
      <c r="LA412" s="29"/>
      <c r="LB412" s="29"/>
      <c r="LC412" s="29"/>
      <c r="LD412" s="29"/>
      <c r="LE412" s="29"/>
      <c r="LF412" s="29"/>
      <c r="LG412" s="29"/>
      <c r="LH412" s="29"/>
      <c r="LI412" s="29"/>
      <c r="LJ412" s="29"/>
      <c r="LK412" s="29"/>
      <c r="LL412" s="29"/>
      <c r="LM412" s="29"/>
      <c r="LN412" s="29"/>
      <c r="LO412" s="29"/>
      <c r="LP412" s="29"/>
      <c r="LQ412" s="29"/>
      <c r="LR412" s="29"/>
      <c r="LS412" s="29"/>
      <c r="LT412" s="29"/>
      <c r="LU412" s="29"/>
      <c r="LV412" s="29"/>
      <c r="LW412" s="29"/>
      <c r="LX412" s="29"/>
      <c r="LY412" s="29"/>
      <c r="LZ412" s="29"/>
      <c r="MA412" s="29"/>
      <c r="MB412" s="29"/>
      <c r="MC412" s="29"/>
      <c r="MD412" s="29"/>
      <c r="ME412" s="29"/>
      <c r="MF412" s="29"/>
      <c r="MG412" s="29"/>
      <c r="MH412" s="29"/>
      <c r="MI412" s="29"/>
      <c r="MJ412" s="29"/>
      <c r="MK412" s="29"/>
      <c r="ML412" s="29"/>
      <c r="MM412" s="29"/>
      <c r="MN412" s="29"/>
      <c r="MO412" s="29"/>
      <c r="MP412" s="29"/>
      <c r="MQ412" s="29"/>
      <c r="MR412" s="29"/>
      <c r="MS412" s="29"/>
      <c r="MT412" s="29"/>
      <c r="MU412" s="29"/>
      <c r="MV412" s="29"/>
      <c r="MW412" s="29"/>
      <c r="MX412" s="29"/>
      <c r="MY412" s="29"/>
      <c r="MZ412" s="29"/>
      <c r="NA412" s="29"/>
      <c r="NB412" s="29"/>
      <c r="NC412" s="29"/>
      <c r="ND412" s="29"/>
      <c r="NE412" s="29"/>
      <c r="NF412" s="29"/>
      <c r="NG412" s="29"/>
      <c r="NH412" s="29"/>
      <c r="NI412" s="29"/>
      <c r="NJ412" s="29"/>
      <c r="NK412" s="29"/>
      <c r="NL412" s="29"/>
      <c r="NM412" s="29"/>
      <c r="NN412" s="29"/>
      <c r="NO412" s="29"/>
      <c r="NP412" s="29"/>
      <c r="NQ412" s="29"/>
      <c r="NR412" s="29"/>
      <c r="NS412" s="29"/>
      <c r="NT412" s="29"/>
      <c r="NU412" s="29"/>
      <c r="NV412" s="29"/>
      <c r="NW412" s="29"/>
      <c r="NX412" s="29"/>
      <c r="NY412" s="29"/>
      <c r="NZ412" s="29"/>
      <c r="OA412" s="29"/>
      <c r="OB412" s="29"/>
      <c r="OC412" s="29"/>
      <c r="OD412" s="29"/>
      <c r="OE412" s="29"/>
      <c r="OF412" s="29"/>
      <c r="OG412" s="29"/>
      <c r="OH412" s="29"/>
      <c r="OI412" s="29"/>
      <c r="OJ412" s="29"/>
      <c r="OK412" s="29"/>
      <c r="OL412" s="29"/>
      <c r="OM412" s="29"/>
      <c r="ON412" s="29"/>
      <c r="OO412" s="29"/>
      <c r="OP412" s="29"/>
      <c r="OQ412" s="29"/>
      <c r="OR412" s="29"/>
      <c r="OS412" s="29"/>
      <c r="OT412" s="29"/>
      <c r="OU412" s="29"/>
      <c r="OV412" s="29"/>
      <c r="OW412" s="29"/>
      <c r="OX412" s="29"/>
      <c r="OY412" s="29"/>
      <c r="OZ412" s="29"/>
      <c r="PA412" s="29"/>
      <c r="PB412" s="29"/>
      <c r="PC412" s="29"/>
      <c r="PD412" s="29"/>
      <c r="PE412" s="29"/>
      <c r="PF412" s="29"/>
      <c r="PG412" s="29"/>
      <c r="PH412" s="29"/>
      <c r="PI412" s="29"/>
      <c r="PJ412" s="29"/>
      <c r="PK412" s="29"/>
      <c r="PL412" s="29"/>
      <c r="PM412" s="29"/>
      <c r="PN412" s="29"/>
      <c r="PO412" s="29"/>
      <c r="PP412" s="29"/>
      <c r="PQ412" s="29"/>
      <c r="PR412" s="29"/>
      <c r="PS412" s="29"/>
      <c r="PT412" s="29"/>
      <c r="PU412" s="29"/>
      <c r="PV412" s="29"/>
      <c r="PW412" s="29"/>
      <c r="PX412" s="29"/>
      <c r="PY412" s="29"/>
      <c r="PZ412" s="29"/>
      <c r="QA412" s="29"/>
      <c r="QB412" s="29"/>
      <c r="QC412" s="29"/>
      <c r="QD412" s="29"/>
      <c r="QE412" s="29"/>
      <c r="QF412" s="29"/>
      <c r="QG412" s="29"/>
      <c r="QH412" s="29"/>
      <c r="QI412" s="29"/>
      <c r="QJ412" s="29"/>
      <c r="QK412" s="29"/>
      <c r="QL412" s="29"/>
      <c r="QM412" s="29"/>
      <c r="QN412" s="29"/>
      <c r="QO412" s="29"/>
      <c r="QP412" s="29"/>
      <c r="QQ412" s="29"/>
      <c r="QR412" s="29"/>
      <c r="QS412" s="29"/>
      <c r="QT412" s="29"/>
      <c r="QU412" s="29"/>
      <c r="QV412" s="29"/>
      <c r="QW412" s="29"/>
      <c r="QX412" s="29"/>
      <c r="QY412" s="29"/>
      <c r="QZ412" s="29"/>
      <c r="RA412" s="29"/>
      <c r="RB412" s="29"/>
      <c r="RC412" s="29"/>
      <c r="RD412" s="29"/>
      <c r="RE412" s="29"/>
      <c r="RF412" s="29"/>
      <c r="RG412" s="29"/>
      <c r="RH412" s="29"/>
      <c r="RI412" s="29"/>
      <c r="RJ412" s="29"/>
      <c r="RK412" s="29"/>
      <c r="RL412" s="29"/>
      <c r="RM412" s="29"/>
      <c r="RN412" s="29"/>
      <c r="RO412" s="29"/>
      <c r="RP412" s="29"/>
      <c r="RQ412" s="29"/>
      <c r="RR412" s="29"/>
      <c r="RS412" s="29"/>
      <c r="RT412" s="29"/>
      <c r="RU412" s="29"/>
      <c r="RV412" s="29"/>
      <c r="RW412" s="29"/>
      <c r="RX412" s="29"/>
      <c r="RY412" s="29"/>
      <c r="RZ412" s="29"/>
      <c r="SA412" s="29"/>
      <c r="SB412" s="29"/>
      <c r="SC412" s="29"/>
      <c r="SD412" s="29"/>
      <c r="SE412" s="29"/>
      <c r="SF412" s="29"/>
      <c r="SG412" s="29"/>
      <c r="SH412" s="29"/>
      <c r="SI412" s="29"/>
      <c r="SJ412" s="29"/>
      <c r="SK412" s="29"/>
      <c r="SL412" s="29"/>
      <c r="SM412" s="29"/>
      <c r="SN412" s="29"/>
      <c r="SO412" s="29"/>
      <c r="SP412" s="29"/>
      <c r="SQ412" s="29"/>
      <c r="SR412" s="29"/>
      <c r="SS412" s="29"/>
      <c r="ST412" s="29"/>
      <c r="SU412" s="29"/>
      <c r="SV412" s="29"/>
      <c r="SW412" s="29"/>
      <c r="SX412" s="29"/>
      <c r="SY412" s="29"/>
      <c r="SZ412" s="29"/>
      <c r="TA412" s="29"/>
      <c r="TB412" s="29"/>
      <c r="TC412" s="29"/>
      <c r="TD412" s="29"/>
      <c r="TE412" s="29"/>
      <c r="TF412" s="29"/>
      <c r="TG412" s="29"/>
      <c r="TH412" s="29"/>
      <c r="TI412" s="29"/>
      <c r="TJ412" s="29"/>
      <c r="TK412" s="29"/>
      <c r="TL412" s="29"/>
      <c r="TM412" s="29"/>
      <c r="TN412" s="29"/>
      <c r="TO412" s="29"/>
      <c r="TP412" s="29"/>
      <c r="TQ412" s="29"/>
      <c r="TR412" s="29"/>
      <c r="TS412" s="29"/>
      <c r="TT412" s="29"/>
      <c r="TU412" s="29"/>
      <c r="TV412" s="29"/>
      <c r="TW412" s="29"/>
      <c r="TX412" s="29"/>
      <c r="TY412" s="29"/>
      <c r="TZ412" s="29"/>
      <c r="UA412" s="29"/>
      <c r="UB412" s="29"/>
      <c r="UC412" s="29"/>
      <c r="UD412" s="29"/>
      <c r="UE412" s="29"/>
      <c r="UF412" s="29"/>
      <c r="UG412" s="29"/>
      <c r="UH412" s="29"/>
      <c r="UI412" s="29"/>
      <c r="UJ412" s="29"/>
      <c r="UK412" s="29"/>
      <c r="UL412" s="29"/>
      <c r="UM412" s="29"/>
      <c r="UN412" s="29"/>
      <c r="UO412" s="29"/>
      <c r="UP412" s="29"/>
      <c r="UQ412" s="29"/>
      <c r="UR412" s="29"/>
      <c r="US412" s="29"/>
      <c r="UT412" s="29"/>
      <c r="UU412" s="29"/>
      <c r="UV412" s="29"/>
      <c r="UW412" s="29"/>
      <c r="UX412" s="29"/>
      <c r="UY412" s="29"/>
      <c r="UZ412" s="29"/>
      <c r="VA412" s="29"/>
      <c r="VB412" s="29"/>
      <c r="VC412" s="29"/>
      <c r="VD412" s="29"/>
      <c r="VE412" s="29"/>
      <c r="VF412" s="29"/>
      <c r="VG412" s="29"/>
      <c r="VH412" s="29"/>
      <c r="VI412" s="29"/>
      <c r="VJ412" s="29"/>
      <c r="VK412" s="29"/>
      <c r="VL412" s="29"/>
      <c r="VM412" s="29"/>
      <c r="VN412" s="29"/>
      <c r="VO412" s="29"/>
      <c r="VP412" s="29"/>
      <c r="VQ412" s="29"/>
      <c r="VR412" s="29"/>
      <c r="VS412" s="29"/>
      <c r="VT412" s="29"/>
      <c r="VU412" s="29"/>
      <c r="VV412" s="29"/>
      <c r="VW412" s="29"/>
      <c r="VX412" s="29"/>
      <c r="VY412" s="29"/>
      <c r="VZ412" s="29"/>
      <c r="WA412" s="29"/>
      <c r="WB412" s="29"/>
      <c r="WC412" s="29"/>
      <c r="WD412" s="29"/>
      <c r="WE412" s="29"/>
      <c r="WF412" s="29"/>
      <c r="WG412" s="29"/>
      <c r="WH412" s="29"/>
      <c r="WI412" s="29"/>
      <c r="WJ412" s="29"/>
      <c r="WK412" s="29"/>
      <c r="WL412" s="29"/>
      <c r="WM412" s="29"/>
      <c r="WN412" s="29"/>
      <c r="WO412" s="29"/>
      <c r="WP412" s="29"/>
      <c r="WQ412" s="29"/>
      <c r="WR412" s="29"/>
      <c r="WS412" s="29"/>
      <c r="WT412" s="29"/>
      <c r="WU412" s="29"/>
      <c r="WV412" s="29"/>
      <c r="WW412" s="29"/>
      <c r="WX412" s="29"/>
      <c r="WY412" s="29"/>
      <c r="WZ412" s="29"/>
      <c r="XA412" s="29"/>
      <c r="XB412" s="29"/>
      <c r="XC412" s="29"/>
      <c r="XD412" s="29"/>
      <c r="XE412" s="29"/>
      <c r="XF412" s="29"/>
      <c r="XG412" s="29"/>
      <c r="XH412" s="29"/>
      <c r="XI412" s="29"/>
      <c r="XJ412" s="29"/>
      <c r="XK412" s="29"/>
      <c r="XL412" s="29"/>
      <c r="XM412" s="29"/>
      <c r="XN412" s="29"/>
      <c r="XO412" s="29"/>
      <c r="XP412" s="29"/>
      <c r="XQ412" s="29"/>
      <c r="XR412" s="29"/>
      <c r="XS412" s="29"/>
      <c r="XT412" s="29"/>
      <c r="XU412" s="29"/>
      <c r="XV412" s="29"/>
      <c r="XW412" s="29"/>
      <c r="XX412" s="29"/>
      <c r="XY412" s="29"/>
      <c r="XZ412" s="29"/>
      <c r="YA412" s="29"/>
      <c r="YB412" s="29"/>
      <c r="YC412" s="29"/>
      <c r="YD412" s="29"/>
      <c r="YE412" s="29"/>
      <c r="YF412" s="29"/>
      <c r="YG412" s="29"/>
      <c r="YH412" s="29"/>
      <c r="YI412" s="29"/>
      <c r="YJ412" s="29"/>
      <c r="YK412" s="29"/>
      <c r="YL412" s="29"/>
      <c r="YM412" s="29"/>
      <c r="YN412" s="29"/>
      <c r="YO412" s="29"/>
      <c r="YP412" s="29"/>
      <c r="YQ412" s="29"/>
      <c r="YR412" s="29"/>
      <c r="YS412" s="29"/>
      <c r="YT412" s="29"/>
      <c r="YU412" s="29"/>
      <c r="YV412" s="29"/>
      <c r="YW412" s="29"/>
      <c r="YX412" s="29"/>
      <c r="YY412" s="29"/>
      <c r="YZ412" s="29"/>
      <c r="ZA412" s="29"/>
      <c r="ZB412" s="29"/>
      <c r="ZC412" s="29"/>
      <c r="ZD412" s="29"/>
      <c r="ZE412" s="29"/>
      <c r="ZF412" s="29"/>
      <c r="ZG412" s="29"/>
      <c r="ZH412" s="29"/>
      <c r="ZI412" s="29"/>
      <c r="ZJ412" s="29"/>
      <c r="ZK412" s="29"/>
      <c r="ZL412" s="29"/>
      <c r="ZM412" s="29"/>
      <c r="ZN412" s="29"/>
      <c r="ZO412" s="29"/>
      <c r="ZP412" s="29"/>
      <c r="ZQ412" s="29"/>
      <c r="ZR412" s="29"/>
      <c r="ZS412" s="29"/>
      <c r="ZT412" s="29"/>
      <c r="ZU412" s="29"/>
      <c r="ZV412" s="29"/>
      <c r="ZW412" s="29"/>
      <c r="ZX412" s="29"/>
      <c r="ZY412" s="29"/>
      <c r="ZZ412" s="29"/>
      <c r="AAA412" s="29"/>
      <c r="AAB412" s="29"/>
      <c r="AAC412" s="29"/>
      <c r="AAD412" s="29"/>
      <c r="AAE412" s="29"/>
      <c r="AAF412" s="29"/>
      <c r="AAG412" s="29"/>
      <c r="AAH412" s="29"/>
      <c r="AAI412" s="29"/>
      <c r="AAJ412" s="29"/>
      <c r="AAK412" s="29"/>
      <c r="AAL412" s="29"/>
      <c r="AAM412" s="29"/>
      <c r="AAN412" s="29"/>
      <c r="AAO412" s="29"/>
      <c r="AAP412" s="29"/>
      <c r="AAQ412" s="29"/>
      <c r="AAR412" s="29"/>
      <c r="AAS412" s="29"/>
      <c r="AAT412" s="29"/>
      <c r="AAU412" s="29"/>
      <c r="AAV412" s="29"/>
      <c r="AAW412" s="29"/>
      <c r="AAX412" s="29"/>
      <c r="AAY412" s="29"/>
      <c r="AAZ412" s="29"/>
      <c r="ABA412" s="29"/>
      <c r="ABB412" s="29"/>
      <c r="ABC412" s="29"/>
      <c r="ABD412" s="29"/>
      <c r="ABE412" s="29"/>
      <c r="ABF412" s="29"/>
      <c r="ABG412" s="29"/>
      <c r="ABH412" s="29"/>
      <c r="ABI412" s="29"/>
      <c r="ABJ412" s="29"/>
      <c r="ABK412" s="29"/>
      <c r="ABL412" s="29"/>
      <c r="ABM412" s="29"/>
      <c r="ABN412" s="29"/>
      <c r="ABO412" s="29"/>
      <c r="ABP412" s="29"/>
      <c r="ABQ412" s="29"/>
      <c r="ABR412" s="29"/>
      <c r="ABS412" s="29"/>
      <c r="ABT412" s="29"/>
      <c r="ABU412" s="29"/>
      <c r="ABV412" s="29"/>
      <c r="ABW412" s="29"/>
      <c r="ABX412" s="29"/>
      <c r="ABY412" s="29"/>
      <c r="ABZ412" s="29"/>
      <c r="ACA412" s="29"/>
      <c r="ACB412" s="29"/>
      <c r="ACC412" s="29"/>
      <c r="ACD412" s="29"/>
      <c r="ACE412" s="29"/>
      <c r="ACF412" s="29"/>
      <c r="ACG412" s="29"/>
      <c r="ACH412" s="29"/>
      <c r="ACI412" s="29"/>
      <c r="ACJ412" s="29"/>
      <c r="ACK412" s="29"/>
      <c r="ACL412" s="29"/>
      <c r="ACM412" s="29"/>
      <c r="ACN412" s="29"/>
      <c r="ACO412" s="29"/>
      <c r="ACP412" s="29"/>
      <c r="ACQ412" s="29"/>
      <c r="ACR412" s="29"/>
      <c r="ACS412" s="29"/>
      <c r="ACT412" s="29"/>
      <c r="ACU412" s="29"/>
      <c r="ACV412" s="29"/>
      <c r="ACW412" s="29"/>
      <c r="ACX412" s="29"/>
      <c r="ACY412" s="29"/>
      <c r="ACZ412" s="29"/>
      <c r="ADA412" s="29"/>
      <c r="ADB412" s="29"/>
      <c r="ADC412" s="29"/>
      <c r="ADD412" s="29"/>
      <c r="ADE412" s="29"/>
      <c r="ADF412" s="29"/>
      <c r="ADG412" s="29"/>
      <c r="ADH412" s="29"/>
      <c r="ADI412" s="29"/>
      <c r="ADJ412" s="29"/>
      <c r="ADK412" s="29"/>
      <c r="ADL412" s="29"/>
      <c r="ADM412" s="29"/>
      <c r="ADN412" s="29"/>
      <c r="ADO412" s="29"/>
      <c r="ADP412" s="29"/>
      <c r="ADQ412" s="29"/>
      <c r="ADR412" s="29"/>
      <c r="ADS412" s="29"/>
      <c r="ADT412" s="29"/>
      <c r="ADU412" s="29"/>
      <c r="ADV412" s="29"/>
      <c r="ADW412" s="29"/>
      <c r="ADX412" s="29"/>
      <c r="ADY412" s="29"/>
      <c r="ADZ412" s="29"/>
      <c r="AEA412" s="29"/>
      <c r="AEB412" s="29"/>
      <c r="AEC412" s="29"/>
      <c r="AED412" s="29"/>
      <c r="AEE412" s="29"/>
      <c r="AEF412" s="29"/>
      <c r="AEG412" s="29"/>
      <c r="AEH412" s="29"/>
      <c r="AEI412" s="29"/>
      <c r="AEJ412" s="29"/>
      <c r="AEK412" s="29"/>
      <c r="AEL412" s="29"/>
      <c r="AEM412" s="29"/>
      <c r="AEN412" s="29"/>
      <c r="AEO412" s="29"/>
      <c r="AEP412" s="29"/>
      <c r="AEQ412" s="29"/>
      <c r="AER412" s="29"/>
      <c r="AES412" s="29"/>
      <c r="AET412" s="29"/>
      <c r="AEU412" s="29"/>
      <c r="AEV412" s="29"/>
      <c r="AEW412" s="29"/>
      <c r="AEX412" s="29"/>
      <c r="AEY412" s="29"/>
      <c r="AEZ412" s="29"/>
      <c r="AFA412" s="29"/>
      <c r="AFB412" s="29"/>
      <c r="AFC412" s="29"/>
      <c r="AFD412" s="29"/>
      <c r="AFE412" s="29"/>
      <c r="AFF412" s="29"/>
      <c r="AFG412" s="29"/>
      <c r="AFH412" s="29"/>
      <c r="AFI412" s="29"/>
      <c r="AFJ412" s="29"/>
      <c r="AFK412" s="29"/>
      <c r="AFL412" s="29"/>
      <c r="AFM412" s="29"/>
      <c r="AFN412" s="29"/>
      <c r="AFO412" s="29"/>
      <c r="AFP412" s="29"/>
      <c r="AFQ412" s="29"/>
      <c r="AFR412" s="29"/>
      <c r="AFS412" s="29"/>
      <c r="AFT412" s="29"/>
      <c r="AFU412" s="29"/>
      <c r="AFV412" s="29"/>
      <c r="AFW412" s="29"/>
      <c r="AFX412" s="29"/>
      <c r="AFY412" s="29"/>
      <c r="AFZ412" s="29"/>
      <c r="AGA412" s="29"/>
      <c r="AGB412" s="29"/>
      <c r="AGC412" s="29"/>
      <c r="AGD412" s="29"/>
      <c r="AGE412" s="29"/>
      <c r="AGF412" s="29"/>
      <c r="AGG412" s="29"/>
      <c r="AGH412" s="29"/>
      <c r="AGI412" s="29"/>
      <c r="AGJ412" s="29"/>
      <c r="AGK412" s="29"/>
      <c r="AGL412" s="29"/>
      <c r="AGM412" s="29"/>
      <c r="AGN412" s="29"/>
      <c r="AGO412" s="29"/>
      <c r="AGP412" s="29"/>
      <c r="AGQ412" s="29"/>
      <c r="AGR412" s="29"/>
      <c r="AGS412" s="29"/>
      <c r="AGT412" s="29"/>
      <c r="AGU412" s="29"/>
      <c r="AGV412" s="29"/>
      <c r="AGW412" s="29"/>
      <c r="AGX412" s="29"/>
      <c r="AGY412" s="29"/>
      <c r="AGZ412" s="29"/>
      <c r="AHA412" s="29"/>
      <c r="AHB412" s="29"/>
      <c r="AHC412" s="29"/>
      <c r="AHD412" s="29"/>
      <c r="AHE412" s="29"/>
      <c r="AHF412" s="29"/>
      <c r="AHG412" s="29"/>
      <c r="AHH412" s="29"/>
      <c r="AHI412" s="29"/>
      <c r="AHJ412" s="29"/>
      <c r="AHK412" s="29"/>
      <c r="AHL412" s="29"/>
      <c r="AHM412" s="29"/>
      <c r="AHN412" s="29"/>
      <c r="AHO412" s="29"/>
      <c r="AHP412" s="29"/>
      <c r="AHQ412" s="29"/>
      <c r="AHR412" s="29"/>
      <c r="AHS412" s="29"/>
      <c r="AHT412" s="29"/>
      <c r="AHU412" s="29"/>
      <c r="AHV412" s="29"/>
      <c r="AHW412" s="29"/>
      <c r="AHX412" s="29"/>
      <c r="AHY412" s="29"/>
      <c r="AHZ412" s="29"/>
      <c r="AIA412" s="29"/>
      <c r="AIB412" s="29"/>
      <c r="AIC412" s="29"/>
      <c r="AID412" s="29"/>
      <c r="AIE412" s="29"/>
      <c r="AIF412" s="29"/>
      <c r="AIG412" s="29"/>
      <c r="AIH412" s="29"/>
      <c r="AII412" s="29"/>
      <c r="AIJ412" s="29"/>
      <c r="AIK412" s="29"/>
      <c r="AIL412" s="29"/>
      <c r="AIM412" s="29"/>
      <c r="AIN412" s="29"/>
      <c r="AIO412" s="29"/>
      <c r="AIP412" s="29"/>
      <c r="AIQ412" s="29"/>
      <c r="AIR412" s="29"/>
      <c r="AIS412" s="29"/>
      <c r="AIT412" s="29"/>
      <c r="AIU412" s="29"/>
      <c r="AIV412" s="29"/>
      <c r="AIW412" s="29"/>
      <c r="AIX412" s="29"/>
      <c r="AIY412" s="29"/>
      <c r="AIZ412" s="29"/>
      <c r="AJA412" s="29"/>
      <c r="AJB412" s="29"/>
      <c r="AJC412" s="29"/>
      <c r="AJD412" s="29"/>
      <c r="AJE412" s="29"/>
      <c r="AJF412" s="29"/>
      <c r="AJG412" s="29"/>
      <c r="AJH412" s="29"/>
      <c r="AJI412" s="29"/>
      <c r="AJJ412" s="29"/>
      <c r="AJK412" s="29"/>
      <c r="AJL412" s="29"/>
      <c r="AJM412" s="29"/>
      <c r="AJN412" s="29"/>
      <c r="AJO412" s="29"/>
      <c r="AJP412" s="29"/>
      <c r="AJQ412" s="29"/>
      <c r="AJR412" s="29"/>
      <c r="AJS412" s="29"/>
      <c r="AJT412" s="29"/>
      <c r="AJU412" s="29"/>
      <c r="AJV412" s="29"/>
      <c r="AJW412" s="29"/>
      <c r="AJX412" s="29"/>
      <c r="AJY412" s="29"/>
      <c r="AJZ412" s="29"/>
      <c r="AKA412" s="29"/>
      <c r="AKB412" s="29"/>
      <c r="AKC412" s="29"/>
      <c r="AKD412" s="29"/>
      <c r="AKE412" s="29"/>
      <c r="AKF412" s="29"/>
      <c r="AKG412" s="29"/>
      <c r="AKH412" s="29"/>
      <c r="AKI412" s="29"/>
      <c r="AKJ412" s="29"/>
      <c r="AKK412" s="29"/>
      <c r="AKL412" s="29"/>
      <c r="AKM412" s="29"/>
      <c r="AKN412" s="29"/>
      <c r="AKO412" s="29"/>
      <c r="AKP412" s="29"/>
      <c r="AKQ412" s="29"/>
      <c r="AKR412" s="29"/>
      <c r="AKS412" s="29"/>
      <c r="AKT412" s="29"/>
      <c r="AKU412" s="29"/>
      <c r="AKV412" s="29"/>
      <c r="AKW412" s="29"/>
      <c r="AKX412" s="29"/>
      <c r="AKY412" s="29"/>
      <c r="AKZ412" s="29"/>
      <c r="ALA412" s="29"/>
      <c r="ALB412" s="29"/>
      <c r="ALC412" s="29"/>
      <c r="ALD412" s="29"/>
      <c r="ALE412" s="29"/>
      <c r="ALF412" s="29"/>
      <c r="ALG412" s="29"/>
      <c r="ALH412" s="29"/>
      <c r="ALI412" s="29"/>
      <c r="ALJ412" s="29"/>
      <c r="ALK412" s="29"/>
      <c r="ALL412" s="29"/>
      <c r="ALM412" s="29"/>
      <c r="ALN412" s="29"/>
      <c r="ALO412" s="29"/>
      <c r="ALP412" s="29"/>
      <c r="ALQ412" s="29"/>
      <c r="ALR412" s="29"/>
      <c r="ALS412" s="29"/>
      <c r="ALT412" s="29"/>
      <c r="ALU412" s="29"/>
      <c r="ALV412" s="29"/>
      <c r="ALW412" s="29"/>
      <c r="ALX412" s="29"/>
      <c r="ALY412" s="29"/>
      <c r="ALZ412" s="29"/>
      <c r="AMA412" s="29"/>
      <c r="AMB412" s="29"/>
      <c r="AMC412" s="29"/>
      <c r="AMD412" s="29"/>
      <c r="AME412" s="29"/>
      <c r="AMF412" s="29"/>
      <c r="AMG412" s="29"/>
      <c r="AMH412" s="29"/>
      <c r="AMI412" s="29"/>
      <c r="AMJ412" s="29"/>
    </row>
    <row r="413" spans="1:1025" ht="40.15" customHeight="1">
      <c r="A413" s="451"/>
      <c r="B413" s="442"/>
      <c r="C413" s="370"/>
      <c r="D413" s="4" t="s">
        <v>1000</v>
      </c>
      <c r="E413" s="4"/>
      <c r="F413" s="4">
        <f>SUM(F343:F412)</f>
        <v>404</v>
      </c>
      <c r="G413" s="4"/>
      <c r="H413" s="4"/>
      <c r="I413" s="4"/>
      <c r="J413" s="4"/>
      <c r="K413" s="4">
        <f>SUM(K343:K412)</f>
        <v>455</v>
      </c>
      <c r="L413" s="4">
        <f>SUM(L343:L412)</f>
        <v>66</v>
      </c>
      <c r="M413" s="4">
        <f>SUM(M343:M412)</f>
        <v>10</v>
      </c>
      <c r="N413" s="4"/>
      <c r="O413" s="4">
        <f>SUM(O343:O412)</f>
        <v>0</v>
      </c>
      <c r="P413" s="4">
        <f>SUM(P343:P412)</f>
        <v>0</v>
      </c>
      <c r="Q413" s="4"/>
      <c r="R413" s="4">
        <f>SUM(R343:R412)</f>
        <v>95</v>
      </c>
      <c r="S413" s="4"/>
      <c r="T413" s="4">
        <f>SUM(T343:T412)</f>
        <v>0</v>
      </c>
      <c r="U413" s="4">
        <f>SUM(U343:U412)</f>
        <v>0</v>
      </c>
    </row>
    <row r="414" spans="1:1025" ht="111.75" customHeight="1">
      <c r="A414" s="451"/>
      <c r="B414" s="440"/>
      <c r="C414" s="364" t="s">
        <v>13</v>
      </c>
      <c r="D414" s="312" t="s">
        <v>2</v>
      </c>
      <c r="E414" s="305" t="s">
        <v>138</v>
      </c>
      <c r="F414" s="305">
        <v>4</v>
      </c>
      <c r="G414" s="31" t="s">
        <v>43</v>
      </c>
      <c r="H414" s="294" t="s">
        <v>100</v>
      </c>
      <c r="I414" s="310" t="s">
        <v>182</v>
      </c>
      <c r="J414" s="305" t="s">
        <v>206</v>
      </c>
      <c r="K414" s="305">
        <v>4</v>
      </c>
      <c r="L414" s="305" t="s">
        <v>43</v>
      </c>
      <c r="M414" s="305">
        <v>0</v>
      </c>
      <c r="N414" s="305" t="s">
        <v>47</v>
      </c>
      <c r="O414" s="305">
        <v>0</v>
      </c>
      <c r="P414" s="305">
        <v>0</v>
      </c>
      <c r="Q414" s="305" t="s">
        <v>43</v>
      </c>
      <c r="R414" s="305" t="s">
        <v>43</v>
      </c>
      <c r="S414" s="305" t="s">
        <v>47</v>
      </c>
      <c r="T414" s="305">
        <v>0</v>
      </c>
      <c r="U414" s="305" t="s">
        <v>184</v>
      </c>
    </row>
    <row r="415" spans="1:1025" ht="45" customHeight="1">
      <c r="A415" s="451"/>
      <c r="B415" s="441"/>
      <c r="C415" s="365"/>
      <c r="D415" s="312" t="s">
        <v>102</v>
      </c>
      <c r="E415" s="305" t="s">
        <v>118</v>
      </c>
      <c r="F415" s="305">
        <v>4</v>
      </c>
      <c r="G415" s="305" t="s">
        <v>43</v>
      </c>
      <c r="H415" s="294" t="s">
        <v>100</v>
      </c>
      <c r="I415" s="310" t="s">
        <v>182</v>
      </c>
      <c r="J415" s="305" t="s">
        <v>208</v>
      </c>
      <c r="K415" s="305">
        <v>4</v>
      </c>
      <c r="L415" s="305" t="s">
        <v>47</v>
      </c>
      <c r="M415" s="305">
        <v>0</v>
      </c>
      <c r="N415" s="305" t="s">
        <v>47</v>
      </c>
      <c r="O415" s="305">
        <v>0</v>
      </c>
      <c r="P415" s="305">
        <v>0</v>
      </c>
      <c r="Q415" s="305" t="s">
        <v>47</v>
      </c>
      <c r="R415" s="305" t="s">
        <v>47</v>
      </c>
      <c r="S415" s="305" t="s">
        <v>47</v>
      </c>
      <c r="T415" s="305">
        <v>0</v>
      </c>
      <c r="U415" s="305" t="s">
        <v>209</v>
      </c>
    </row>
    <row r="416" spans="1:1025" s="104" customFormat="1" ht="40.15" customHeight="1">
      <c r="A416" s="451"/>
      <c r="B416" s="441"/>
      <c r="C416" s="365"/>
      <c r="D416" s="367" t="s">
        <v>103</v>
      </c>
      <c r="E416" s="364" t="s">
        <v>118</v>
      </c>
      <c r="F416" s="364">
        <v>10</v>
      </c>
      <c r="G416" s="364" t="s">
        <v>43</v>
      </c>
      <c r="H416" s="364" t="s">
        <v>100</v>
      </c>
      <c r="I416" s="374" t="s">
        <v>182</v>
      </c>
      <c r="J416" s="364" t="s">
        <v>233</v>
      </c>
      <c r="K416" s="364">
        <v>10</v>
      </c>
      <c r="L416" s="364">
        <v>10</v>
      </c>
      <c r="M416" s="364">
        <v>10</v>
      </c>
      <c r="N416" s="364" t="s">
        <v>47</v>
      </c>
      <c r="O416" s="364">
        <v>0</v>
      </c>
      <c r="P416" s="364">
        <v>0</v>
      </c>
      <c r="Q416" s="305" t="s">
        <v>83</v>
      </c>
      <c r="R416" s="364">
        <v>10</v>
      </c>
      <c r="S416" s="364" t="s">
        <v>47</v>
      </c>
      <c r="T416" s="364">
        <v>0</v>
      </c>
      <c r="U416" s="364" t="s">
        <v>230</v>
      </c>
      <c r="V416" s="223"/>
      <c r="W416" s="223"/>
      <c r="X416" s="223"/>
      <c r="Y416" s="223"/>
      <c r="Z416" s="223"/>
      <c r="AA416" s="223"/>
      <c r="AB416" s="223"/>
      <c r="AC416" s="223"/>
      <c r="AD416" s="223"/>
      <c r="AE416" s="223"/>
      <c r="AF416" s="223"/>
      <c r="AG416" s="223"/>
      <c r="AH416" s="223"/>
      <c r="AI416" s="223"/>
      <c r="AJ416" s="223"/>
      <c r="AK416" s="223"/>
      <c r="AL416" s="223"/>
      <c r="AM416" s="223"/>
      <c r="AN416" s="223"/>
      <c r="AO416" s="223"/>
      <c r="AP416" s="223"/>
      <c r="AQ416" s="223"/>
      <c r="AR416" s="223"/>
      <c r="AS416" s="223"/>
      <c r="AT416" s="223"/>
      <c r="AU416" s="223"/>
      <c r="AV416" s="223"/>
      <c r="AW416" s="223"/>
      <c r="AX416" s="223"/>
      <c r="AY416" s="223"/>
      <c r="AZ416" s="223"/>
      <c r="BA416" s="223"/>
      <c r="BB416" s="223"/>
      <c r="BC416" s="223"/>
      <c r="BD416" s="223"/>
      <c r="BE416" s="223"/>
      <c r="BF416" s="223"/>
      <c r="BG416" s="223"/>
      <c r="BH416" s="223"/>
      <c r="BI416" s="223"/>
      <c r="BJ416" s="223"/>
      <c r="BK416" s="223"/>
      <c r="BL416" s="223"/>
      <c r="BM416" s="223"/>
      <c r="BN416" s="223"/>
      <c r="BO416" s="223"/>
      <c r="BP416" s="223"/>
      <c r="BQ416" s="223"/>
      <c r="BR416" s="223"/>
      <c r="BS416" s="223"/>
      <c r="BT416" s="223"/>
      <c r="BU416" s="223"/>
      <c r="BV416" s="223"/>
      <c r="BW416" s="223"/>
      <c r="BX416" s="223"/>
      <c r="BY416" s="223"/>
      <c r="BZ416" s="223"/>
      <c r="CA416" s="223"/>
      <c r="CB416" s="223"/>
      <c r="CC416" s="223"/>
      <c r="CD416" s="223"/>
      <c r="CE416" s="223"/>
      <c r="CF416" s="223"/>
      <c r="CG416" s="223"/>
      <c r="CH416" s="223"/>
      <c r="CI416" s="223"/>
      <c r="CJ416" s="223"/>
      <c r="CK416" s="223"/>
      <c r="CL416" s="223"/>
      <c r="CM416" s="223"/>
      <c r="CN416" s="223"/>
      <c r="CO416" s="223"/>
      <c r="CP416" s="223"/>
      <c r="CQ416" s="223"/>
      <c r="CR416" s="223"/>
      <c r="CS416" s="223"/>
      <c r="CT416" s="223"/>
      <c r="CU416" s="223"/>
      <c r="CV416" s="223"/>
      <c r="CW416" s="223"/>
      <c r="CX416" s="223"/>
      <c r="CY416" s="223"/>
      <c r="CZ416" s="223"/>
      <c r="DA416" s="223"/>
      <c r="DB416" s="223"/>
      <c r="DC416" s="223"/>
      <c r="DD416" s="223"/>
      <c r="DE416" s="223"/>
      <c r="DF416" s="223"/>
      <c r="DG416" s="223"/>
      <c r="DH416" s="223"/>
      <c r="DI416" s="223"/>
      <c r="DJ416" s="223"/>
      <c r="DK416" s="223"/>
      <c r="DL416" s="223"/>
      <c r="DM416" s="223"/>
      <c r="DN416" s="223"/>
      <c r="DO416" s="223"/>
      <c r="DP416" s="223"/>
      <c r="DQ416" s="223"/>
      <c r="DR416" s="223"/>
      <c r="DS416" s="223"/>
      <c r="DT416" s="223"/>
      <c r="DU416" s="223"/>
      <c r="DV416" s="223"/>
      <c r="DW416" s="223"/>
      <c r="DX416" s="223"/>
      <c r="DY416" s="223"/>
      <c r="DZ416" s="223"/>
      <c r="EA416" s="223"/>
      <c r="EB416" s="223"/>
      <c r="EC416" s="223"/>
      <c r="ED416" s="223"/>
      <c r="EE416" s="223"/>
      <c r="EF416" s="223"/>
      <c r="EG416" s="223"/>
      <c r="EH416" s="223"/>
      <c r="EI416" s="223"/>
      <c r="EJ416" s="223"/>
      <c r="EK416" s="223"/>
      <c r="EL416" s="223"/>
      <c r="EM416" s="223"/>
      <c r="EN416" s="223"/>
      <c r="EO416" s="223"/>
      <c r="EP416" s="223"/>
      <c r="EQ416" s="223"/>
      <c r="ER416" s="223"/>
      <c r="ES416" s="223"/>
      <c r="ET416" s="223"/>
      <c r="EU416" s="223"/>
      <c r="EV416" s="223"/>
      <c r="EW416" s="223"/>
      <c r="EX416" s="223"/>
      <c r="EY416" s="223"/>
      <c r="EZ416" s="223"/>
      <c r="FA416" s="223"/>
      <c r="FB416" s="223"/>
      <c r="FC416" s="223"/>
      <c r="FD416" s="223"/>
      <c r="FE416" s="223"/>
      <c r="FF416" s="223"/>
      <c r="FG416" s="223"/>
      <c r="FH416" s="223"/>
      <c r="FI416" s="223"/>
      <c r="FJ416" s="223"/>
      <c r="FK416" s="223"/>
      <c r="FL416" s="223"/>
      <c r="FM416" s="223"/>
      <c r="FN416" s="223"/>
      <c r="FO416" s="223"/>
      <c r="FP416" s="223"/>
      <c r="FQ416" s="223"/>
      <c r="FR416" s="223"/>
      <c r="FS416" s="223"/>
      <c r="FT416" s="223"/>
      <c r="FU416" s="223"/>
      <c r="FV416" s="223"/>
      <c r="FW416" s="223"/>
      <c r="FX416" s="223"/>
      <c r="FY416" s="223"/>
      <c r="FZ416" s="223"/>
      <c r="GA416" s="223"/>
      <c r="GB416" s="223"/>
      <c r="GC416" s="223"/>
      <c r="GD416" s="223"/>
      <c r="GE416" s="223"/>
      <c r="GF416" s="223"/>
      <c r="GG416" s="223"/>
      <c r="GH416" s="223"/>
      <c r="GI416" s="223"/>
      <c r="GJ416" s="223"/>
      <c r="GK416" s="223"/>
      <c r="GL416" s="223"/>
      <c r="GM416" s="223"/>
      <c r="GN416" s="223"/>
      <c r="GO416" s="223"/>
      <c r="GP416" s="223"/>
      <c r="GQ416" s="223"/>
      <c r="GR416" s="223"/>
      <c r="GS416" s="223"/>
      <c r="GT416" s="223"/>
      <c r="GU416" s="223"/>
      <c r="GV416" s="223"/>
      <c r="GW416" s="223"/>
      <c r="GX416" s="223"/>
      <c r="GY416" s="223"/>
      <c r="GZ416" s="223"/>
      <c r="HA416" s="223"/>
      <c r="HB416" s="223"/>
      <c r="HC416" s="223"/>
      <c r="HD416" s="223"/>
      <c r="HE416" s="223"/>
      <c r="HF416" s="223"/>
      <c r="HG416" s="223"/>
      <c r="HH416" s="223"/>
      <c r="HI416" s="223"/>
      <c r="HJ416" s="223"/>
      <c r="HK416" s="223"/>
      <c r="HL416" s="223"/>
      <c r="HM416" s="223"/>
      <c r="HN416" s="223"/>
      <c r="HO416" s="223"/>
      <c r="HP416" s="223"/>
      <c r="HQ416" s="223"/>
      <c r="HR416" s="223"/>
      <c r="HS416" s="223"/>
      <c r="HT416" s="223"/>
      <c r="HU416" s="223"/>
      <c r="HV416" s="223"/>
      <c r="HW416" s="223"/>
      <c r="HX416" s="223"/>
      <c r="HY416" s="223"/>
      <c r="HZ416" s="223"/>
      <c r="IA416" s="223"/>
      <c r="IB416" s="223"/>
      <c r="IC416" s="223"/>
      <c r="ID416" s="223"/>
      <c r="IE416" s="223"/>
      <c r="IF416" s="223"/>
      <c r="IG416" s="223"/>
      <c r="IH416" s="223"/>
      <c r="II416" s="223"/>
      <c r="IJ416" s="223"/>
      <c r="IK416" s="223"/>
      <c r="IL416" s="223"/>
      <c r="IM416" s="223"/>
      <c r="IN416" s="223"/>
      <c r="IO416" s="223"/>
      <c r="IP416" s="223"/>
      <c r="IQ416" s="223"/>
      <c r="IR416" s="223"/>
      <c r="IS416" s="223"/>
      <c r="IT416" s="223"/>
      <c r="IU416" s="223"/>
      <c r="IV416" s="223"/>
      <c r="IW416" s="223"/>
      <c r="IX416" s="223"/>
      <c r="IY416" s="223"/>
      <c r="IZ416" s="223"/>
      <c r="JA416" s="223"/>
      <c r="JB416" s="223"/>
      <c r="JC416" s="223"/>
      <c r="JD416" s="223"/>
      <c r="JE416" s="223"/>
      <c r="JF416" s="223"/>
      <c r="JG416" s="223"/>
      <c r="JH416" s="223"/>
      <c r="JI416" s="223"/>
      <c r="JJ416" s="223"/>
      <c r="JK416" s="223"/>
      <c r="JL416" s="223"/>
      <c r="JM416" s="223"/>
      <c r="JN416" s="223"/>
      <c r="JO416" s="223"/>
      <c r="JP416" s="223"/>
      <c r="JQ416" s="223"/>
      <c r="JR416" s="223"/>
      <c r="JS416" s="223"/>
      <c r="JT416" s="223"/>
      <c r="JU416" s="223"/>
      <c r="JV416" s="223"/>
      <c r="JW416" s="223"/>
      <c r="JX416" s="223"/>
      <c r="JY416" s="223"/>
      <c r="JZ416" s="223"/>
      <c r="KA416" s="223"/>
      <c r="KB416" s="223"/>
      <c r="KC416" s="223"/>
      <c r="KD416" s="223"/>
      <c r="KE416" s="223"/>
      <c r="KF416" s="223"/>
      <c r="KG416" s="223"/>
      <c r="KH416" s="223"/>
      <c r="KI416" s="223"/>
      <c r="KJ416" s="223"/>
      <c r="KK416" s="223"/>
      <c r="KL416" s="223"/>
      <c r="KM416" s="223"/>
      <c r="KN416" s="223"/>
      <c r="KO416" s="223"/>
      <c r="KP416" s="223"/>
      <c r="KQ416" s="223"/>
      <c r="KR416" s="223"/>
      <c r="KS416" s="223"/>
      <c r="KT416" s="223"/>
      <c r="KU416" s="223"/>
      <c r="KV416" s="223"/>
      <c r="KW416" s="223"/>
      <c r="KX416" s="223"/>
      <c r="KY416" s="223"/>
      <c r="KZ416" s="223"/>
      <c r="LA416" s="223"/>
      <c r="LB416" s="223"/>
      <c r="LC416" s="223"/>
      <c r="LD416" s="223"/>
      <c r="LE416" s="223"/>
      <c r="LF416" s="223"/>
      <c r="LG416" s="223"/>
      <c r="LH416" s="223"/>
      <c r="LI416" s="223"/>
      <c r="LJ416" s="223"/>
      <c r="LK416" s="223"/>
      <c r="LL416" s="223"/>
      <c r="LM416" s="223"/>
      <c r="LN416" s="223"/>
      <c r="LO416" s="223"/>
      <c r="LP416" s="223"/>
      <c r="LQ416" s="223"/>
      <c r="LR416" s="223"/>
      <c r="LS416" s="223"/>
      <c r="LT416" s="223"/>
      <c r="LU416" s="223"/>
      <c r="LV416" s="223"/>
      <c r="LW416" s="223"/>
      <c r="LX416" s="223"/>
      <c r="LY416" s="223"/>
      <c r="LZ416" s="223"/>
      <c r="MA416" s="223"/>
      <c r="MB416" s="223"/>
      <c r="MC416" s="223"/>
      <c r="MD416" s="223"/>
      <c r="ME416" s="223"/>
      <c r="MF416" s="223"/>
      <c r="MG416" s="223"/>
      <c r="MH416" s="223"/>
      <c r="MI416" s="223"/>
      <c r="MJ416" s="223"/>
      <c r="MK416" s="223"/>
      <c r="ML416" s="223"/>
      <c r="MM416" s="223"/>
      <c r="MN416" s="223"/>
      <c r="MO416" s="223"/>
      <c r="MP416" s="223"/>
      <c r="MQ416" s="223"/>
      <c r="MR416" s="223"/>
      <c r="MS416" s="223"/>
      <c r="MT416" s="223"/>
      <c r="MU416" s="223"/>
      <c r="MV416" s="223"/>
      <c r="MW416" s="223"/>
      <c r="MX416" s="223"/>
      <c r="MY416" s="223"/>
      <c r="MZ416" s="223"/>
      <c r="NA416" s="223"/>
      <c r="NB416" s="223"/>
      <c r="NC416" s="223"/>
      <c r="ND416" s="223"/>
      <c r="NE416" s="223"/>
      <c r="NF416" s="223"/>
      <c r="NG416" s="223"/>
      <c r="NH416" s="223"/>
      <c r="NI416" s="223"/>
      <c r="NJ416" s="223"/>
      <c r="NK416" s="223"/>
      <c r="NL416" s="223"/>
      <c r="NM416" s="223"/>
      <c r="NN416" s="223"/>
      <c r="NO416" s="223"/>
      <c r="NP416" s="223"/>
      <c r="NQ416" s="223"/>
      <c r="NR416" s="223"/>
      <c r="NS416" s="223"/>
      <c r="NT416" s="223"/>
      <c r="NU416" s="223"/>
      <c r="NV416" s="223"/>
      <c r="NW416" s="223"/>
      <c r="NX416" s="223"/>
      <c r="NY416" s="223"/>
      <c r="NZ416" s="223"/>
      <c r="OA416" s="223"/>
      <c r="OB416" s="223"/>
      <c r="OC416" s="223"/>
      <c r="OD416" s="223"/>
      <c r="OE416" s="223"/>
      <c r="OF416" s="223"/>
      <c r="OG416" s="223"/>
      <c r="OH416" s="223"/>
      <c r="OI416" s="223"/>
      <c r="OJ416" s="223"/>
      <c r="OK416" s="223"/>
      <c r="OL416" s="223"/>
      <c r="OM416" s="223"/>
      <c r="ON416" s="223"/>
      <c r="OO416" s="223"/>
      <c r="OP416" s="223"/>
      <c r="OQ416" s="223"/>
      <c r="OR416" s="223"/>
      <c r="OS416" s="223"/>
      <c r="OT416" s="223"/>
      <c r="OU416" s="223"/>
      <c r="OV416" s="223"/>
      <c r="OW416" s="223"/>
      <c r="OX416" s="223"/>
      <c r="OY416" s="223"/>
      <c r="OZ416" s="223"/>
      <c r="PA416" s="223"/>
      <c r="PB416" s="223"/>
      <c r="PC416" s="223"/>
      <c r="PD416" s="223"/>
      <c r="PE416" s="223"/>
      <c r="PF416" s="223"/>
      <c r="PG416" s="223"/>
      <c r="PH416" s="223"/>
      <c r="PI416" s="223"/>
      <c r="PJ416" s="223"/>
      <c r="PK416" s="223"/>
      <c r="PL416" s="223"/>
      <c r="PM416" s="223"/>
      <c r="PN416" s="223"/>
      <c r="PO416" s="223"/>
      <c r="PP416" s="223"/>
      <c r="PQ416" s="223"/>
      <c r="PR416" s="223"/>
      <c r="PS416" s="223"/>
      <c r="PT416" s="223"/>
      <c r="PU416" s="223"/>
      <c r="PV416" s="223"/>
      <c r="PW416" s="223"/>
      <c r="PX416" s="223"/>
      <c r="PY416" s="223"/>
      <c r="PZ416" s="223"/>
      <c r="QA416" s="223"/>
      <c r="QB416" s="223"/>
      <c r="QC416" s="223"/>
      <c r="QD416" s="223"/>
      <c r="QE416" s="223"/>
      <c r="QF416" s="223"/>
      <c r="QG416" s="223"/>
      <c r="QH416" s="223"/>
      <c r="QI416" s="223"/>
      <c r="QJ416" s="223"/>
      <c r="QK416" s="223"/>
      <c r="QL416" s="223"/>
      <c r="QM416" s="223"/>
      <c r="QN416" s="223"/>
      <c r="QO416" s="223"/>
      <c r="QP416" s="223"/>
      <c r="QQ416" s="223"/>
      <c r="QR416" s="223"/>
      <c r="QS416" s="223"/>
      <c r="QT416" s="223"/>
      <c r="QU416" s="223"/>
      <c r="QV416" s="223"/>
      <c r="QW416" s="223"/>
      <c r="QX416" s="223"/>
      <c r="QY416" s="223"/>
      <c r="QZ416" s="223"/>
      <c r="RA416" s="223"/>
      <c r="RB416" s="223"/>
      <c r="RC416" s="223"/>
      <c r="RD416" s="223"/>
      <c r="RE416" s="223"/>
      <c r="RF416" s="223"/>
      <c r="RG416" s="223"/>
      <c r="RH416" s="223"/>
      <c r="RI416" s="223"/>
      <c r="RJ416" s="223"/>
      <c r="RK416" s="223"/>
      <c r="RL416" s="223"/>
      <c r="RM416" s="223"/>
      <c r="RN416" s="223"/>
      <c r="RO416" s="223"/>
      <c r="RP416" s="223"/>
      <c r="RQ416" s="223"/>
      <c r="RR416" s="223"/>
      <c r="RS416" s="223"/>
      <c r="RT416" s="223"/>
      <c r="RU416" s="223"/>
      <c r="RV416" s="223"/>
      <c r="RW416" s="223"/>
      <c r="RX416" s="223"/>
      <c r="RY416" s="223"/>
      <c r="RZ416" s="223"/>
      <c r="SA416" s="223"/>
      <c r="SB416" s="223"/>
      <c r="SC416" s="223"/>
      <c r="SD416" s="223"/>
      <c r="SE416" s="223"/>
      <c r="SF416" s="223"/>
      <c r="SG416" s="223"/>
      <c r="SH416" s="223"/>
      <c r="SI416" s="223"/>
      <c r="SJ416" s="223"/>
      <c r="SK416" s="223"/>
      <c r="SL416" s="223"/>
      <c r="SM416" s="223"/>
      <c r="SN416" s="223"/>
      <c r="SO416" s="223"/>
      <c r="SP416" s="223"/>
      <c r="SQ416" s="223"/>
      <c r="SR416" s="223"/>
      <c r="SS416" s="223"/>
      <c r="ST416" s="223"/>
      <c r="SU416" s="223"/>
      <c r="SV416" s="223"/>
      <c r="SW416" s="223"/>
      <c r="SX416" s="223"/>
      <c r="SY416" s="223"/>
      <c r="SZ416" s="223"/>
      <c r="TA416" s="223"/>
      <c r="TB416" s="223"/>
      <c r="TC416" s="223"/>
      <c r="TD416" s="223"/>
      <c r="TE416" s="223"/>
      <c r="TF416" s="223"/>
      <c r="TG416" s="223"/>
      <c r="TH416" s="223"/>
      <c r="TI416" s="223"/>
      <c r="TJ416" s="223"/>
      <c r="TK416" s="223"/>
      <c r="TL416" s="223"/>
      <c r="TM416" s="223"/>
      <c r="TN416" s="223"/>
      <c r="TO416" s="223"/>
      <c r="TP416" s="223"/>
      <c r="TQ416" s="223"/>
      <c r="TR416" s="223"/>
      <c r="TS416" s="223"/>
      <c r="TT416" s="223"/>
      <c r="TU416" s="223"/>
      <c r="TV416" s="223"/>
      <c r="TW416" s="223"/>
      <c r="TX416" s="223"/>
      <c r="TY416" s="223"/>
      <c r="TZ416" s="223"/>
      <c r="UA416" s="223"/>
      <c r="UB416" s="223"/>
      <c r="UC416" s="223"/>
      <c r="UD416" s="223"/>
      <c r="UE416" s="223"/>
      <c r="UF416" s="223"/>
      <c r="UG416" s="223"/>
      <c r="UH416" s="223"/>
      <c r="UI416" s="223"/>
      <c r="UJ416" s="223"/>
      <c r="UK416" s="223"/>
      <c r="UL416" s="223"/>
      <c r="UM416" s="223"/>
      <c r="UN416" s="223"/>
      <c r="UO416" s="223"/>
      <c r="UP416" s="223"/>
      <c r="UQ416" s="223"/>
      <c r="UR416" s="223"/>
      <c r="US416" s="223"/>
      <c r="UT416" s="223"/>
      <c r="UU416" s="223"/>
      <c r="UV416" s="223"/>
      <c r="UW416" s="223"/>
      <c r="UX416" s="223"/>
      <c r="UY416" s="223"/>
      <c r="UZ416" s="223"/>
      <c r="VA416" s="223"/>
      <c r="VB416" s="223"/>
      <c r="VC416" s="223"/>
      <c r="VD416" s="223"/>
      <c r="VE416" s="223"/>
      <c r="VF416" s="223"/>
      <c r="VG416" s="223"/>
      <c r="VH416" s="223"/>
      <c r="VI416" s="223"/>
      <c r="VJ416" s="223"/>
      <c r="VK416" s="223"/>
      <c r="VL416" s="223"/>
      <c r="VM416" s="223"/>
      <c r="VN416" s="223"/>
      <c r="VO416" s="223"/>
      <c r="VP416" s="223"/>
      <c r="VQ416" s="223"/>
      <c r="VR416" s="223"/>
      <c r="VS416" s="223"/>
      <c r="VT416" s="223"/>
      <c r="VU416" s="223"/>
      <c r="VV416" s="223"/>
      <c r="VW416" s="223"/>
      <c r="VX416" s="223"/>
      <c r="VY416" s="223"/>
      <c r="VZ416" s="223"/>
      <c r="WA416" s="223"/>
      <c r="WB416" s="223"/>
      <c r="WC416" s="223"/>
      <c r="WD416" s="223"/>
      <c r="WE416" s="223"/>
      <c r="WF416" s="223"/>
      <c r="WG416" s="223"/>
      <c r="WH416" s="223"/>
      <c r="WI416" s="223"/>
      <c r="WJ416" s="223"/>
      <c r="WK416" s="223"/>
      <c r="WL416" s="223"/>
      <c r="WM416" s="223"/>
      <c r="WN416" s="223"/>
      <c r="WO416" s="223"/>
      <c r="WP416" s="223"/>
      <c r="WQ416" s="223"/>
      <c r="WR416" s="223"/>
      <c r="WS416" s="223"/>
      <c r="WT416" s="223"/>
      <c r="WU416" s="223"/>
      <c r="WV416" s="223"/>
      <c r="WW416" s="223"/>
      <c r="WX416" s="223"/>
      <c r="WY416" s="223"/>
      <c r="WZ416" s="223"/>
      <c r="XA416" s="223"/>
      <c r="XB416" s="223"/>
      <c r="XC416" s="223"/>
      <c r="XD416" s="223"/>
      <c r="XE416" s="223"/>
      <c r="XF416" s="223"/>
      <c r="XG416" s="223"/>
      <c r="XH416" s="223"/>
      <c r="XI416" s="223"/>
      <c r="XJ416" s="223"/>
      <c r="XK416" s="223"/>
      <c r="XL416" s="223"/>
      <c r="XM416" s="223"/>
      <c r="XN416" s="223"/>
      <c r="XO416" s="223"/>
      <c r="XP416" s="223"/>
      <c r="XQ416" s="223"/>
      <c r="XR416" s="223"/>
      <c r="XS416" s="223"/>
      <c r="XT416" s="223"/>
      <c r="XU416" s="223"/>
      <c r="XV416" s="223"/>
      <c r="XW416" s="223"/>
      <c r="XX416" s="223"/>
      <c r="XY416" s="223"/>
      <c r="XZ416" s="223"/>
      <c r="YA416" s="223"/>
      <c r="YB416" s="223"/>
      <c r="YC416" s="223"/>
      <c r="YD416" s="223"/>
      <c r="YE416" s="223"/>
      <c r="YF416" s="223"/>
      <c r="YG416" s="223"/>
      <c r="YH416" s="223"/>
      <c r="YI416" s="223"/>
      <c r="YJ416" s="223"/>
      <c r="YK416" s="223"/>
      <c r="YL416" s="223"/>
      <c r="YM416" s="223"/>
      <c r="YN416" s="223"/>
      <c r="YO416" s="223"/>
      <c r="YP416" s="223"/>
      <c r="YQ416" s="223"/>
      <c r="YR416" s="223"/>
      <c r="YS416" s="223"/>
      <c r="YT416" s="223"/>
      <c r="YU416" s="223"/>
      <c r="YV416" s="223"/>
      <c r="YW416" s="223"/>
      <c r="YX416" s="223"/>
      <c r="YY416" s="223"/>
      <c r="YZ416" s="223"/>
      <c r="ZA416" s="223"/>
      <c r="ZB416" s="223"/>
      <c r="ZC416" s="223"/>
      <c r="ZD416" s="223"/>
      <c r="ZE416" s="223"/>
      <c r="ZF416" s="223"/>
      <c r="ZG416" s="223"/>
      <c r="ZH416" s="223"/>
      <c r="ZI416" s="223"/>
      <c r="ZJ416" s="223"/>
      <c r="ZK416" s="223"/>
      <c r="ZL416" s="223"/>
      <c r="ZM416" s="223"/>
      <c r="ZN416" s="223"/>
      <c r="ZO416" s="223"/>
      <c r="ZP416" s="223"/>
      <c r="ZQ416" s="223"/>
      <c r="ZR416" s="223"/>
      <c r="ZS416" s="223"/>
      <c r="ZT416" s="223"/>
      <c r="ZU416" s="223"/>
      <c r="ZV416" s="223"/>
      <c r="ZW416" s="223"/>
      <c r="ZX416" s="223"/>
      <c r="ZY416" s="223"/>
      <c r="ZZ416" s="223"/>
      <c r="AAA416" s="223"/>
      <c r="AAB416" s="223"/>
      <c r="AAC416" s="223"/>
      <c r="AAD416" s="223"/>
      <c r="AAE416" s="223"/>
      <c r="AAF416" s="223"/>
      <c r="AAG416" s="223"/>
      <c r="AAH416" s="223"/>
      <c r="AAI416" s="223"/>
      <c r="AAJ416" s="223"/>
      <c r="AAK416" s="223"/>
      <c r="AAL416" s="223"/>
      <c r="AAM416" s="223"/>
      <c r="AAN416" s="223"/>
      <c r="AAO416" s="223"/>
      <c r="AAP416" s="223"/>
      <c r="AAQ416" s="223"/>
      <c r="AAR416" s="223"/>
      <c r="AAS416" s="223"/>
      <c r="AAT416" s="223"/>
      <c r="AAU416" s="223"/>
      <c r="AAV416" s="223"/>
      <c r="AAW416" s="223"/>
      <c r="AAX416" s="223"/>
      <c r="AAY416" s="223"/>
      <c r="AAZ416" s="223"/>
      <c r="ABA416" s="223"/>
      <c r="ABB416" s="223"/>
      <c r="ABC416" s="223"/>
      <c r="ABD416" s="223"/>
      <c r="ABE416" s="223"/>
      <c r="ABF416" s="223"/>
      <c r="ABG416" s="223"/>
      <c r="ABH416" s="223"/>
      <c r="ABI416" s="223"/>
      <c r="ABJ416" s="223"/>
      <c r="ABK416" s="223"/>
      <c r="ABL416" s="223"/>
      <c r="ABM416" s="223"/>
      <c r="ABN416" s="223"/>
      <c r="ABO416" s="223"/>
      <c r="ABP416" s="223"/>
      <c r="ABQ416" s="223"/>
      <c r="ABR416" s="223"/>
      <c r="ABS416" s="223"/>
      <c r="ABT416" s="223"/>
      <c r="ABU416" s="223"/>
      <c r="ABV416" s="223"/>
      <c r="ABW416" s="223"/>
      <c r="ABX416" s="223"/>
      <c r="ABY416" s="223"/>
      <c r="ABZ416" s="223"/>
      <c r="ACA416" s="223"/>
      <c r="ACB416" s="223"/>
      <c r="ACC416" s="223"/>
      <c r="ACD416" s="223"/>
      <c r="ACE416" s="223"/>
      <c r="ACF416" s="223"/>
      <c r="ACG416" s="223"/>
      <c r="ACH416" s="223"/>
      <c r="ACI416" s="223"/>
      <c r="ACJ416" s="223"/>
      <c r="ACK416" s="223"/>
      <c r="ACL416" s="223"/>
      <c r="ACM416" s="223"/>
      <c r="ACN416" s="223"/>
      <c r="ACO416" s="223"/>
      <c r="ACP416" s="223"/>
      <c r="ACQ416" s="223"/>
      <c r="ACR416" s="223"/>
      <c r="ACS416" s="223"/>
      <c r="ACT416" s="223"/>
      <c r="ACU416" s="223"/>
      <c r="ACV416" s="223"/>
      <c r="ACW416" s="223"/>
      <c r="ACX416" s="223"/>
      <c r="ACY416" s="223"/>
      <c r="ACZ416" s="223"/>
      <c r="ADA416" s="223"/>
      <c r="ADB416" s="223"/>
      <c r="ADC416" s="223"/>
      <c r="ADD416" s="223"/>
      <c r="ADE416" s="223"/>
      <c r="ADF416" s="223"/>
      <c r="ADG416" s="223"/>
      <c r="ADH416" s="223"/>
      <c r="ADI416" s="223"/>
      <c r="ADJ416" s="223"/>
      <c r="ADK416" s="223"/>
      <c r="ADL416" s="223"/>
      <c r="ADM416" s="223"/>
      <c r="ADN416" s="223"/>
      <c r="ADO416" s="223"/>
      <c r="ADP416" s="223"/>
      <c r="ADQ416" s="223"/>
      <c r="ADR416" s="223"/>
      <c r="ADS416" s="223"/>
      <c r="ADT416" s="223"/>
      <c r="ADU416" s="223"/>
      <c r="ADV416" s="223"/>
      <c r="ADW416" s="223"/>
      <c r="ADX416" s="223"/>
      <c r="ADY416" s="223"/>
      <c r="ADZ416" s="223"/>
      <c r="AEA416" s="223"/>
      <c r="AEB416" s="223"/>
      <c r="AEC416" s="223"/>
      <c r="AED416" s="223"/>
      <c r="AEE416" s="223"/>
      <c r="AEF416" s="223"/>
      <c r="AEG416" s="223"/>
      <c r="AEH416" s="223"/>
      <c r="AEI416" s="223"/>
      <c r="AEJ416" s="223"/>
      <c r="AEK416" s="223"/>
      <c r="AEL416" s="223"/>
      <c r="AEM416" s="223"/>
      <c r="AEN416" s="223"/>
      <c r="AEO416" s="223"/>
      <c r="AEP416" s="223"/>
      <c r="AEQ416" s="223"/>
      <c r="AER416" s="223"/>
      <c r="AES416" s="223"/>
      <c r="AET416" s="223"/>
      <c r="AEU416" s="223"/>
      <c r="AEV416" s="223"/>
      <c r="AEW416" s="223"/>
      <c r="AEX416" s="223"/>
      <c r="AEY416" s="223"/>
      <c r="AEZ416" s="223"/>
      <c r="AFA416" s="223"/>
      <c r="AFB416" s="223"/>
      <c r="AFC416" s="223"/>
      <c r="AFD416" s="223"/>
      <c r="AFE416" s="223"/>
      <c r="AFF416" s="223"/>
      <c r="AFG416" s="223"/>
      <c r="AFH416" s="223"/>
      <c r="AFI416" s="223"/>
      <c r="AFJ416" s="223"/>
      <c r="AFK416" s="223"/>
      <c r="AFL416" s="223"/>
      <c r="AFM416" s="223"/>
      <c r="AFN416" s="223"/>
      <c r="AFO416" s="223"/>
      <c r="AFP416" s="223"/>
      <c r="AFQ416" s="223"/>
      <c r="AFR416" s="223"/>
      <c r="AFS416" s="223"/>
      <c r="AFT416" s="223"/>
      <c r="AFU416" s="223"/>
      <c r="AFV416" s="223"/>
      <c r="AFW416" s="223"/>
      <c r="AFX416" s="223"/>
      <c r="AFY416" s="223"/>
      <c r="AFZ416" s="223"/>
      <c r="AGA416" s="223"/>
      <c r="AGB416" s="223"/>
      <c r="AGC416" s="223"/>
      <c r="AGD416" s="223"/>
      <c r="AGE416" s="223"/>
      <c r="AGF416" s="223"/>
      <c r="AGG416" s="223"/>
      <c r="AGH416" s="223"/>
      <c r="AGI416" s="223"/>
      <c r="AGJ416" s="223"/>
      <c r="AGK416" s="223"/>
      <c r="AGL416" s="223"/>
      <c r="AGM416" s="223"/>
      <c r="AGN416" s="223"/>
      <c r="AGO416" s="223"/>
      <c r="AGP416" s="223"/>
      <c r="AGQ416" s="223"/>
      <c r="AGR416" s="223"/>
      <c r="AGS416" s="223"/>
      <c r="AGT416" s="223"/>
      <c r="AGU416" s="223"/>
      <c r="AGV416" s="223"/>
      <c r="AGW416" s="223"/>
      <c r="AGX416" s="223"/>
      <c r="AGY416" s="223"/>
      <c r="AGZ416" s="223"/>
      <c r="AHA416" s="223"/>
      <c r="AHB416" s="223"/>
      <c r="AHC416" s="223"/>
      <c r="AHD416" s="223"/>
      <c r="AHE416" s="223"/>
      <c r="AHF416" s="223"/>
      <c r="AHG416" s="223"/>
      <c r="AHH416" s="223"/>
      <c r="AHI416" s="223"/>
      <c r="AHJ416" s="223"/>
      <c r="AHK416" s="223"/>
      <c r="AHL416" s="223"/>
      <c r="AHM416" s="223"/>
      <c r="AHN416" s="223"/>
      <c r="AHO416" s="223"/>
      <c r="AHP416" s="223"/>
      <c r="AHQ416" s="223"/>
      <c r="AHR416" s="223"/>
      <c r="AHS416" s="223"/>
      <c r="AHT416" s="223"/>
      <c r="AHU416" s="223"/>
      <c r="AHV416" s="223"/>
      <c r="AHW416" s="223"/>
      <c r="AHX416" s="223"/>
      <c r="AHY416" s="223"/>
      <c r="AHZ416" s="223"/>
      <c r="AIA416" s="223"/>
      <c r="AIB416" s="223"/>
      <c r="AIC416" s="223"/>
      <c r="AID416" s="223"/>
      <c r="AIE416" s="223"/>
      <c r="AIF416" s="223"/>
      <c r="AIG416" s="223"/>
      <c r="AIH416" s="223"/>
      <c r="AII416" s="223"/>
      <c r="AIJ416" s="223"/>
      <c r="AIK416" s="223"/>
      <c r="AIL416" s="223"/>
      <c r="AIM416" s="223"/>
      <c r="AIN416" s="223"/>
      <c r="AIO416" s="223"/>
      <c r="AIP416" s="223"/>
      <c r="AIQ416" s="223"/>
      <c r="AIR416" s="223"/>
      <c r="AIS416" s="223"/>
      <c r="AIT416" s="223"/>
      <c r="AIU416" s="223"/>
      <c r="AIV416" s="223"/>
      <c r="AIW416" s="223"/>
      <c r="AIX416" s="223"/>
      <c r="AIY416" s="223"/>
      <c r="AIZ416" s="223"/>
      <c r="AJA416" s="223"/>
      <c r="AJB416" s="223"/>
      <c r="AJC416" s="223"/>
      <c r="AJD416" s="223"/>
      <c r="AJE416" s="223"/>
      <c r="AJF416" s="223"/>
      <c r="AJG416" s="223"/>
      <c r="AJH416" s="223"/>
      <c r="AJI416" s="223"/>
      <c r="AJJ416" s="223"/>
      <c r="AJK416" s="223"/>
      <c r="AJL416" s="223"/>
      <c r="AJM416" s="223"/>
      <c r="AJN416" s="223"/>
      <c r="AJO416" s="223"/>
      <c r="AJP416" s="223"/>
      <c r="AJQ416" s="223"/>
      <c r="AJR416" s="223"/>
      <c r="AJS416" s="223"/>
      <c r="AJT416" s="223"/>
      <c r="AJU416" s="223"/>
      <c r="AJV416" s="223"/>
      <c r="AJW416" s="223"/>
      <c r="AJX416" s="223"/>
      <c r="AJY416" s="223"/>
      <c r="AJZ416" s="223"/>
      <c r="AKA416" s="223"/>
      <c r="AKB416" s="223"/>
      <c r="AKC416" s="223"/>
      <c r="AKD416" s="223"/>
      <c r="AKE416" s="223"/>
      <c r="AKF416" s="223"/>
      <c r="AKG416" s="223"/>
      <c r="AKH416" s="223"/>
      <c r="AKI416" s="223"/>
      <c r="AKJ416" s="223"/>
      <c r="AKK416" s="223"/>
      <c r="AKL416" s="223"/>
      <c r="AKM416" s="223"/>
      <c r="AKN416" s="223"/>
      <c r="AKO416" s="223"/>
      <c r="AKP416" s="223"/>
      <c r="AKQ416" s="223"/>
      <c r="AKR416" s="223"/>
      <c r="AKS416" s="223"/>
      <c r="AKT416" s="223"/>
      <c r="AKU416" s="223"/>
      <c r="AKV416" s="223"/>
      <c r="AKW416" s="223"/>
      <c r="AKX416" s="223"/>
      <c r="AKY416" s="223"/>
      <c r="AKZ416" s="223"/>
      <c r="ALA416" s="223"/>
      <c r="ALB416" s="223"/>
      <c r="ALC416" s="223"/>
      <c r="ALD416" s="223"/>
      <c r="ALE416" s="223"/>
      <c r="ALF416" s="223"/>
      <c r="ALG416" s="223"/>
      <c r="ALH416" s="223"/>
      <c r="ALI416" s="223"/>
      <c r="ALJ416" s="223"/>
      <c r="ALK416" s="223"/>
      <c r="ALL416" s="223"/>
      <c r="ALM416" s="223"/>
      <c r="ALN416" s="223"/>
      <c r="ALO416" s="223"/>
      <c r="ALP416" s="223"/>
      <c r="ALQ416" s="223"/>
      <c r="ALR416" s="223"/>
      <c r="ALS416" s="223"/>
      <c r="ALT416" s="223"/>
      <c r="ALU416" s="223"/>
      <c r="ALV416" s="223"/>
      <c r="ALW416" s="223"/>
      <c r="ALX416" s="223"/>
      <c r="ALY416" s="223"/>
      <c r="ALZ416" s="223"/>
      <c r="AMA416" s="223"/>
      <c r="AMB416" s="223"/>
      <c r="AMC416" s="223"/>
      <c r="AMD416" s="223"/>
      <c r="AME416" s="223"/>
      <c r="AMF416" s="223"/>
      <c r="AMG416" s="223"/>
      <c r="AMH416" s="223"/>
      <c r="AMI416" s="223"/>
      <c r="AMJ416" s="223"/>
      <c r="AMK416" s="223"/>
    </row>
    <row r="417" spans="1:1025" s="104" customFormat="1" ht="40.15" customHeight="1">
      <c r="A417" s="451"/>
      <c r="B417" s="441"/>
      <c r="C417" s="365"/>
      <c r="D417" s="369"/>
      <c r="E417" s="365"/>
      <c r="F417" s="365"/>
      <c r="G417" s="365"/>
      <c r="H417" s="365"/>
      <c r="I417" s="375"/>
      <c r="J417" s="365"/>
      <c r="K417" s="365"/>
      <c r="L417" s="365"/>
      <c r="M417" s="365"/>
      <c r="N417" s="365"/>
      <c r="O417" s="365"/>
      <c r="P417" s="365"/>
      <c r="Q417" s="305" t="s">
        <v>39</v>
      </c>
      <c r="R417" s="365"/>
      <c r="S417" s="365"/>
      <c r="T417" s="365"/>
      <c r="U417" s="365"/>
      <c r="V417" s="223"/>
      <c r="W417" s="223"/>
      <c r="X417" s="223"/>
      <c r="Y417" s="223"/>
      <c r="Z417" s="223"/>
      <c r="AA417" s="223"/>
      <c r="AB417" s="223"/>
      <c r="AC417" s="223"/>
      <c r="AD417" s="223"/>
      <c r="AE417" s="223"/>
      <c r="AF417" s="223"/>
      <c r="AG417" s="223"/>
      <c r="AH417" s="223"/>
      <c r="AI417" s="223"/>
      <c r="AJ417" s="223"/>
      <c r="AK417" s="223"/>
      <c r="AL417" s="223"/>
      <c r="AM417" s="223"/>
      <c r="AN417" s="223"/>
      <c r="AO417" s="223"/>
      <c r="AP417" s="223"/>
      <c r="AQ417" s="223"/>
      <c r="AR417" s="223"/>
      <c r="AS417" s="223"/>
      <c r="AT417" s="223"/>
      <c r="AU417" s="223"/>
      <c r="AV417" s="223"/>
      <c r="AW417" s="223"/>
      <c r="AX417" s="223"/>
      <c r="AY417" s="223"/>
      <c r="AZ417" s="223"/>
      <c r="BA417" s="223"/>
      <c r="BB417" s="223"/>
      <c r="BC417" s="223"/>
      <c r="BD417" s="223"/>
      <c r="BE417" s="223"/>
      <c r="BF417" s="223"/>
      <c r="BG417" s="223"/>
      <c r="BH417" s="223"/>
      <c r="BI417" s="223"/>
      <c r="BJ417" s="223"/>
      <c r="BK417" s="223"/>
      <c r="BL417" s="223"/>
      <c r="BM417" s="223"/>
      <c r="BN417" s="223"/>
      <c r="BO417" s="223"/>
      <c r="BP417" s="223"/>
      <c r="BQ417" s="223"/>
      <c r="BR417" s="223"/>
      <c r="BS417" s="223"/>
      <c r="BT417" s="223"/>
      <c r="BU417" s="223"/>
      <c r="BV417" s="223"/>
      <c r="BW417" s="223"/>
      <c r="BX417" s="223"/>
      <c r="BY417" s="223"/>
      <c r="BZ417" s="223"/>
      <c r="CA417" s="223"/>
      <c r="CB417" s="223"/>
      <c r="CC417" s="223"/>
      <c r="CD417" s="223"/>
      <c r="CE417" s="223"/>
      <c r="CF417" s="223"/>
      <c r="CG417" s="223"/>
      <c r="CH417" s="223"/>
      <c r="CI417" s="223"/>
      <c r="CJ417" s="223"/>
      <c r="CK417" s="223"/>
      <c r="CL417" s="223"/>
      <c r="CM417" s="223"/>
      <c r="CN417" s="223"/>
      <c r="CO417" s="223"/>
      <c r="CP417" s="223"/>
      <c r="CQ417" s="223"/>
      <c r="CR417" s="223"/>
      <c r="CS417" s="223"/>
      <c r="CT417" s="223"/>
      <c r="CU417" s="223"/>
      <c r="CV417" s="223"/>
      <c r="CW417" s="223"/>
      <c r="CX417" s="223"/>
      <c r="CY417" s="223"/>
      <c r="CZ417" s="223"/>
      <c r="DA417" s="223"/>
      <c r="DB417" s="223"/>
      <c r="DC417" s="223"/>
      <c r="DD417" s="223"/>
      <c r="DE417" s="223"/>
      <c r="DF417" s="223"/>
      <c r="DG417" s="223"/>
      <c r="DH417" s="223"/>
      <c r="DI417" s="223"/>
      <c r="DJ417" s="223"/>
      <c r="DK417" s="223"/>
      <c r="DL417" s="223"/>
      <c r="DM417" s="223"/>
      <c r="DN417" s="223"/>
      <c r="DO417" s="223"/>
      <c r="DP417" s="223"/>
      <c r="DQ417" s="223"/>
      <c r="DR417" s="223"/>
      <c r="DS417" s="223"/>
      <c r="DT417" s="223"/>
      <c r="DU417" s="223"/>
      <c r="DV417" s="223"/>
      <c r="DW417" s="223"/>
      <c r="DX417" s="223"/>
      <c r="DY417" s="223"/>
      <c r="DZ417" s="223"/>
      <c r="EA417" s="223"/>
      <c r="EB417" s="223"/>
      <c r="EC417" s="223"/>
      <c r="ED417" s="223"/>
      <c r="EE417" s="223"/>
      <c r="EF417" s="223"/>
      <c r="EG417" s="223"/>
      <c r="EH417" s="223"/>
      <c r="EI417" s="223"/>
      <c r="EJ417" s="223"/>
      <c r="EK417" s="223"/>
      <c r="EL417" s="223"/>
      <c r="EM417" s="223"/>
      <c r="EN417" s="223"/>
      <c r="EO417" s="223"/>
      <c r="EP417" s="223"/>
      <c r="EQ417" s="223"/>
      <c r="ER417" s="223"/>
      <c r="ES417" s="223"/>
      <c r="ET417" s="223"/>
      <c r="EU417" s="223"/>
      <c r="EV417" s="223"/>
      <c r="EW417" s="223"/>
      <c r="EX417" s="223"/>
      <c r="EY417" s="223"/>
      <c r="EZ417" s="223"/>
      <c r="FA417" s="223"/>
      <c r="FB417" s="223"/>
      <c r="FC417" s="223"/>
      <c r="FD417" s="223"/>
      <c r="FE417" s="223"/>
      <c r="FF417" s="223"/>
      <c r="FG417" s="223"/>
      <c r="FH417" s="223"/>
      <c r="FI417" s="223"/>
      <c r="FJ417" s="223"/>
      <c r="FK417" s="223"/>
      <c r="FL417" s="223"/>
      <c r="FM417" s="223"/>
      <c r="FN417" s="223"/>
      <c r="FO417" s="223"/>
      <c r="FP417" s="223"/>
      <c r="FQ417" s="223"/>
      <c r="FR417" s="223"/>
      <c r="FS417" s="223"/>
      <c r="FT417" s="223"/>
      <c r="FU417" s="223"/>
      <c r="FV417" s="223"/>
      <c r="FW417" s="223"/>
      <c r="FX417" s="223"/>
      <c r="FY417" s="223"/>
      <c r="FZ417" s="223"/>
      <c r="GA417" s="223"/>
      <c r="GB417" s="223"/>
      <c r="GC417" s="223"/>
      <c r="GD417" s="223"/>
      <c r="GE417" s="223"/>
      <c r="GF417" s="223"/>
      <c r="GG417" s="223"/>
      <c r="GH417" s="223"/>
      <c r="GI417" s="223"/>
      <c r="GJ417" s="223"/>
      <c r="GK417" s="223"/>
      <c r="GL417" s="223"/>
      <c r="GM417" s="223"/>
      <c r="GN417" s="223"/>
      <c r="GO417" s="223"/>
      <c r="GP417" s="223"/>
      <c r="GQ417" s="223"/>
      <c r="GR417" s="223"/>
      <c r="GS417" s="223"/>
      <c r="GT417" s="223"/>
      <c r="GU417" s="223"/>
      <c r="GV417" s="223"/>
      <c r="GW417" s="223"/>
      <c r="GX417" s="223"/>
      <c r="GY417" s="223"/>
      <c r="GZ417" s="223"/>
      <c r="HA417" s="223"/>
      <c r="HB417" s="223"/>
      <c r="HC417" s="223"/>
      <c r="HD417" s="223"/>
      <c r="HE417" s="223"/>
      <c r="HF417" s="223"/>
      <c r="HG417" s="223"/>
      <c r="HH417" s="223"/>
      <c r="HI417" s="223"/>
      <c r="HJ417" s="223"/>
      <c r="HK417" s="223"/>
      <c r="HL417" s="223"/>
      <c r="HM417" s="223"/>
      <c r="HN417" s="223"/>
      <c r="HO417" s="223"/>
      <c r="HP417" s="223"/>
      <c r="HQ417" s="223"/>
      <c r="HR417" s="223"/>
      <c r="HS417" s="223"/>
      <c r="HT417" s="223"/>
      <c r="HU417" s="223"/>
      <c r="HV417" s="223"/>
      <c r="HW417" s="223"/>
      <c r="HX417" s="223"/>
      <c r="HY417" s="223"/>
      <c r="HZ417" s="223"/>
      <c r="IA417" s="223"/>
      <c r="IB417" s="223"/>
      <c r="IC417" s="223"/>
      <c r="ID417" s="223"/>
      <c r="IE417" s="223"/>
      <c r="IF417" s="223"/>
      <c r="IG417" s="223"/>
      <c r="IH417" s="223"/>
      <c r="II417" s="223"/>
      <c r="IJ417" s="223"/>
      <c r="IK417" s="223"/>
      <c r="IL417" s="223"/>
      <c r="IM417" s="223"/>
      <c r="IN417" s="223"/>
      <c r="IO417" s="223"/>
      <c r="IP417" s="223"/>
      <c r="IQ417" s="223"/>
      <c r="IR417" s="223"/>
      <c r="IS417" s="223"/>
      <c r="IT417" s="223"/>
      <c r="IU417" s="223"/>
      <c r="IV417" s="223"/>
      <c r="IW417" s="223"/>
      <c r="IX417" s="223"/>
      <c r="IY417" s="223"/>
      <c r="IZ417" s="223"/>
      <c r="JA417" s="223"/>
      <c r="JB417" s="223"/>
      <c r="JC417" s="223"/>
      <c r="JD417" s="223"/>
      <c r="JE417" s="223"/>
      <c r="JF417" s="223"/>
      <c r="JG417" s="223"/>
      <c r="JH417" s="223"/>
      <c r="JI417" s="223"/>
      <c r="JJ417" s="223"/>
      <c r="JK417" s="223"/>
      <c r="JL417" s="223"/>
      <c r="JM417" s="223"/>
      <c r="JN417" s="223"/>
      <c r="JO417" s="223"/>
      <c r="JP417" s="223"/>
      <c r="JQ417" s="223"/>
      <c r="JR417" s="223"/>
      <c r="JS417" s="223"/>
      <c r="JT417" s="223"/>
      <c r="JU417" s="223"/>
      <c r="JV417" s="223"/>
      <c r="JW417" s="223"/>
      <c r="JX417" s="223"/>
      <c r="JY417" s="223"/>
      <c r="JZ417" s="223"/>
      <c r="KA417" s="223"/>
      <c r="KB417" s="223"/>
      <c r="KC417" s="223"/>
      <c r="KD417" s="223"/>
      <c r="KE417" s="223"/>
      <c r="KF417" s="223"/>
      <c r="KG417" s="223"/>
      <c r="KH417" s="223"/>
      <c r="KI417" s="223"/>
      <c r="KJ417" s="223"/>
      <c r="KK417" s="223"/>
      <c r="KL417" s="223"/>
      <c r="KM417" s="223"/>
      <c r="KN417" s="223"/>
      <c r="KO417" s="223"/>
      <c r="KP417" s="223"/>
      <c r="KQ417" s="223"/>
      <c r="KR417" s="223"/>
      <c r="KS417" s="223"/>
      <c r="KT417" s="223"/>
      <c r="KU417" s="223"/>
      <c r="KV417" s="223"/>
      <c r="KW417" s="223"/>
      <c r="KX417" s="223"/>
      <c r="KY417" s="223"/>
      <c r="KZ417" s="223"/>
      <c r="LA417" s="223"/>
      <c r="LB417" s="223"/>
      <c r="LC417" s="223"/>
      <c r="LD417" s="223"/>
      <c r="LE417" s="223"/>
      <c r="LF417" s="223"/>
      <c r="LG417" s="223"/>
      <c r="LH417" s="223"/>
      <c r="LI417" s="223"/>
      <c r="LJ417" s="223"/>
      <c r="LK417" s="223"/>
      <c r="LL417" s="223"/>
      <c r="LM417" s="223"/>
      <c r="LN417" s="223"/>
      <c r="LO417" s="223"/>
      <c r="LP417" s="223"/>
      <c r="LQ417" s="223"/>
      <c r="LR417" s="223"/>
      <c r="LS417" s="223"/>
      <c r="LT417" s="223"/>
      <c r="LU417" s="223"/>
      <c r="LV417" s="223"/>
      <c r="LW417" s="223"/>
      <c r="LX417" s="223"/>
      <c r="LY417" s="223"/>
      <c r="LZ417" s="223"/>
      <c r="MA417" s="223"/>
      <c r="MB417" s="223"/>
      <c r="MC417" s="223"/>
      <c r="MD417" s="223"/>
      <c r="ME417" s="223"/>
      <c r="MF417" s="223"/>
      <c r="MG417" s="223"/>
      <c r="MH417" s="223"/>
      <c r="MI417" s="223"/>
      <c r="MJ417" s="223"/>
      <c r="MK417" s="223"/>
      <c r="ML417" s="223"/>
      <c r="MM417" s="223"/>
      <c r="MN417" s="223"/>
      <c r="MO417" s="223"/>
      <c r="MP417" s="223"/>
      <c r="MQ417" s="223"/>
      <c r="MR417" s="223"/>
      <c r="MS417" s="223"/>
      <c r="MT417" s="223"/>
      <c r="MU417" s="223"/>
      <c r="MV417" s="223"/>
      <c r="MW417" s="223"/>
      <c r="MX417" s="223"/>
      <c r="MY417" s="223"/>
      <c r="MZ417" s="223"/>
      <c r="NA417" s="223"/>
      <c r="NB417" s="223"/>
      <c r="NC417" s="223"/>
      <c r="ND417" s="223"/>
      <c r="NE417" s="223"/>
      <c r="NF417" s="223"/>
      <c r="NG417" s="223"/>
      <c r="NH417" s="223"/>
      <c r="NI417" s="223"/>
      <c r="NJ417" s="223"/>
      <c r="NK417" s="223"/>
      <c r="NL417" s="223"/>
      <c r="NM417" s="223"/>
      <c r="NN417" s="223"/>
      <c r="NO417" s="223"/>
      <c r="NP417" s="223"/>
      <c r="NQ417" s="223"/>
      <c r="NR417" s="223"/>
      <c r="NS417" s="223"/>
      <c r="NT417" s="223"/>
      <c r="NU417" s="223"/>
      <c r="NV417" s="223"/>
      <c r="NW417" s="223"/>
      <c r="NX417" s="223"/>
      <c r="NY417" s="223"/>
      <c r="NZ417" s="223"/>
      <c r="OA417" s="223"/>
      <c r="OB417" s="223"/>
      <c r="OC417" s="223"/>
      <c r="OD417" s="223"/>
      <c r="OE417" s="223"/>
      <c r="OF417" s="223"/>
      <c r="OG417" s="223"/>
      <c r="OH417" s="223"/>
      <c r="OI417" s="223"/>
      <c r="OJ417" s="223"/>
      <c r="OK417" s="223"/>
      <c r="OL417" s="223"/>
      <c r="OM417" s="223"/>
      <c r="ON417" s="223"/>
      <c r="OO417" s="223"/>
      <c r="OP417" s="223"/>
      <c r="OQ417" s="223"/>
      <c r="OR417" s="223"/>
      <c r="OS417" s="223"/>
      <c r="OT417" s="223"/>
      <c r="OU417" s="223"/>
      <c r="OV417" s="223"/>
      <c r="OW417" s="223"/>
      <c r="OX417" s="223"/>
      <c r="OY417" s="223"/>
      <c r="OZ417" s="223"/>
      <c r="PA417" s="223"/>
      <c r="PB417" s="223"/>
      <c r="PC417" s="223"/>
      <c r="PD417" s="223"/>
      <c r="PE417" s="223"/>
      <c r="PF417" s="223"/>
      <c r="PG417" s="223"/>
      <c r="PH417" s="223"/>
      <c r="PI417" s="223"/>
      <c r="PJ417" s="223"/>
      <c r="PK417" s="223"/>
      <c r="PL417" s="223"/>
      <c r="PM417" s="223"/>
      <c r="PN417" s="223"/>
      <c r="PO417" s="223"/>
      <c r="PP417" s="223"/>
      <c r="PQ417" s="223"/>
      <c r="PR417" s="223"/>
      <c r="PS417" s="223"/>
      <c r="PT417" s="223"/>
      <c r="PU417" s="223"/>
      <c r="PV417" s="223"/>
      <c r="PW417" s="223"/>
      <c r="PX417" s="223"/>
      <c r="PY417" s="223"/>
      <c r="PZ417" s="223"/>
      <c r="QA417" s="223"/>
      <c r="QB417" s="223"/>
      <c r="QC417" s="223"/>
      <c r="QD417" s="223"/>
      <c r="QE417" s="223"/>
      <c r="QF417" s="223"/>
      <c r="QG417" s="223"/>
      <c r="QH417" s="223"/>
      <c r="QI417" s="223"/>
      <c r="QJ417" s="223"/>
      <c r="QK417" s="223"/>
      <c r="QL417" s="223"/>
      <c r="QM417" s="223"/>
      <c r="QN417" s="223"/>
      <c r="QO417" s="223"/>
      <c r="QP417" s="223"/>
      <c r="QQ417" s="223"/>
      <c r="QR417" s="223"/>
      <c r="QS417" s="223"/>
      <c r="QT417" s="223"/>
      <c r="QU417" s="223"/>
      <c r="QV417" s="223"/>
      <c r="QW417" s="223"/>
      <c r="QX417" s="223"/>
      <c r="QY417" s="223"/>
      <c r="QZ417" s="223"/>
      <c r="RA417" s="223"/>
      <c r="RB417" s="223"/>
      <c r="RC417" s="223"/>
      <c r="RD417" s="223"/>
      <c r="RE417" s="223"/>
      <c r="RF417" s="223"/>
      <c r="RG417" s="223"/>
      <c r="RH417" s="223"/>
      <c r="RI417" s="223"/>
      <c r="RJ417" s="223"/>
      <c r="RK417" s="223"/>
      <c r="RL417" s="223"/>
      <c r="RM417" s="223"/>
      <c r="RN417" s="223"/>
      <c r="RO417" s="223"/>
      <c r="RP417" s="223"/>
      <c r="RQ417" s="223"/>
      <c r="RR417" s="223"/>
      <c r="RS417" s="223"/>
      <c r="RT417" s="223"/>
      <c r="RU417" s="223"/>
      <c r="RV417" s="223"/>
      <c r="RW417" s="223"/>
      <c r="RX417" s="223"/>
      <c r="RY417" s="223"/>
      <c r="RZ417" s="223"/>
      <c r="SA417" s="223"/>
      <c r="SB417" s="223"/>
      <c r="SC417" s="223"/>
      <c r="SD417" s="223"/>
      <c r="SE417" s="223"/>
      <c r="SF417" s="223"/>
      <c r="SG417" s="223"/>
      <c r="SH417" s="223"/>
      <c r="SI417" s="223"/>
      <c r="SJ417" s="223"/>
      <c r="SK417" s="223"/>
      <c r="SL417" s="223"/>
      <c r="SM417" s="223"/>
      <c r="SN417" s="223"/>
      <c r="SO417" s="223"/>
      <c r="SP417" s="223"/>
      <c r="SQ417" s="223"/>
      <c r="SR417" s="223"/>
      <c r="SS417" s="223"/>
      <c r="ST417" s="223"/>
      <c r="SU417" s="223"/>
      <c r="SV417" s="223"/>
      <c r="SW417" s="223"/>
      <c r="SX417" s="223"/>
      <c r="SY417" s="223"/>
      <c r="SZ417" s="223"/>
      <c r="TA417" s="223"/>
      <c r="TB417" s="223"/>
      <c r="TC417" s="223"/>
      <c r="TD417" s="223"/>
      <c r="TE417" s="223"/>
      <c r="TF417" s="223"/>
      <c r="TG417" s="223"/>
      <c r="TH417" s="223"/>
      <c r="TI417" s="223"/>
      <c r="TJ417" s="223"/>
      <c r="TK417" s="223"/>
      <c r="TL417" s="223"/>
      <c r="TM417" s="223"/>
      <c r="TN417" s="223"/>
      <c r="TO417" s="223"/>
      <c r="TP417" s="223"/>
      <c r="TQ417" s="223"/>
      <c r="TR417" s="223"/>
      <c r="TS417" s="223"/>
      <c r="TT417" s="223"/>
      <c r="TU417" s="223"/>
      <c r="TV417" s="223"/>
      <c r="TW417" s="223"/>
      <c r="TX417" s="223"/>
      <c r="TY417" s="223"/>
      <c r="TZ417" s="223"/>
      <c r="UA417" s="223"/>
      <c r="UB417" s="223"/>
      <c r="UC417" s="223"/>
      <c r="UD417" s="223"/>
      <c r="UE417" s="223"/>
      <c r="UF417" s="223"/>
      <c r="UG417" s="223"/>
      <c r="UH417" s="223"/>
      <c r="UI417" s="223"/>
      <c r="UJ417" s="223"/>
      <c r="UK417" s="223"/>
      <c r="UL417" s="223"/>
      <c r="UM417" s="223"/>
      <c r="UN417" s="223"/>
      <c r="UO417" s="223"/>
      <c r="UP417" s="223"/>
      <c r="UQ417" s="223"/>
      <c r="UR417" s="223"/>
      <c r="US417" s="223"/>
      <c r="UT417" s="223"/>
      <c r="UU417" s="223"/>
      <c r="UV417" s="223"/>
      <c r="UW417" s="223"/>
      <c r="UX417" s="223"/>
      <c r="UY417" s="223"/>
      <c r="UZ417" s="223"/>
      <c r="VA417" s="223"/>
      <c r="VB417" s="223"/>
      <c r="VC417" s="223"/>
      <c r="VD417" s="223"/>
      <c r="VE417" s="223"/>
      <c r="VF417" s="223"/>
      <c r="VG417" s="223"/>
      <c r="VH417" s="223"/>
      <c r="VI417" s="223"/>
      <c r="VJ417" s="223"/>
      <c r="VK417" s="223"/>
      <c r="VL417" s="223"/>
      <c r="VM417" s="223"/>
      <c r="VN417" s="223"/>
      <c r="VO417" s="223"/>
      <c r="VP417" s="223"/>
      <c r="VQ417" s="223"/>
      <c r="VR417" s="223"/>
      <c r="VS417" s="223"/>
      <c r="VT417" s="223"/>
      <c r="VU417" s="223"/>
      <c r="VV417" s="223"/>
      <c r="VW417" s="223"/>
      <c r="VX417" s="223"/>
      <c r="VY417" s="223"/>
      <c r="VZ417" s="223"/>
      <c r="WA417" s="223"/>
      <c r="WB417" s="223"/>
      <c r="WC417" s="223"/>
      <c r="WD417" s="223"/>
      <c r="WE417" s="223"/>
      <c r="WF417" s="223"/>
      <c r="WG417" s="223"/>
      <c r="WH417" s="223"/>
      <c r="WI417" s="223"/>
      <c r="WJ417" s="223"/>
      <c r="WK417" s="223"/>
      <c r="WL417" s="223"/>
      <c r="WM417" s="223"/>
      <c r="WN417" s="223"/>
      <c r="WO417" s="223"/>
      <c r="WP417" s="223"/>
      <c r="WQ417" s="223"/>
      <c r="WR417" s="223"/>
      <c r="WS417" s="223"/>
      <c r="WT417" s="223"/>
      <c r="WU417" s="223"/>
      <c r="WV417" s="223"/>
      <c r="WW417" s="223"/>
      <c r="WX417" s="223"/>
      <c r="WY417" s="223"/>
      <c r="WZ417" s="223"/>
      <c r="XA417" s="223"/>
      <c r="XB417" s="223"/>
      <c r="XC417" s="223"/>
      <c r="XD417" s="223"/>
      <c r="XE417" s="223"/>
      <c r="XF417" s="223"/>
      <c r="XG417" s="223"/>
      <c r="XH417" s="223"/>
      <c r="XI417" s="223"/>
      <c r="XJ417" s="223"/>
      <c r="XK417" s="223"/>
      <c r="XL417" s="223"/>
      <c r="XM417" s="223"/>
      <c r="XN417" s="223"/>
      <c r="XO417" s="223"/>
      <c r="XP417" s="223"/>
      <c r="XQ417" s="223"/>
      <c r="XR417" s="223"/>
      <c r="XS417" s="223"/>
      <c r="XT417" s="223"/>
      <c r="XU417" s="223"/>
      <c r="XV417" s="223"/>
      <c r="XW417" s="223"/>
      <c r="XX417" s="223"/>
      <c r="XY417" s="223"/>
      <c r="XZ417" s="223"/>
      <c r="YA417" s="223"/>
      <c r="YB417" s="223"/>
      <c r="YC417" s="223"/>
      <c r="YD417" s="223"/>
      <c r="YE417" s="223"/>
      <c r="YF417" s="223"/>
      <c r="YG417" s="223"/>
      <c r="YH417" s="223"/>
      <c r="YI417" s="223"/>
      <c r="YJ417" s="223"/>
      <c r="YK417" s="223"/>
      <c r="YL417" s="223"/>
      <c r="YM417" s="223"/>
      <c r="YN417" s="223"/>
      <c r="YO417" s="223"/>
      <c r="YP417" s="223"/>
      <c r="YQ417" s="223"/>
      <c r="YR417" s="223"/>
      <c r="YS417" s="223"/>
      <c r="YT417" s="223"/>
      <c r="YU417" s="223"/>
      <c r="YV417" s="223"/>
      <c r="YW417" s="223"/>
      <c r="YX417" s="223"/>
      <c r="YY417" s="223"/>
      <c r="YZ417" s="223"/>
      <c r="ZA417" s="223"/>
      <c r="ZB417" s="223"/>
      <c r="ZC417" s="223"/>
      <c r="ZD417" s="223"/>
      <c r="ZE417" s="223"/>
      <c r="ZF417" s="223"/>
      <c r="ZG417" s="223"/>
      <c r="ZH417" s="223"/>
      <c r="ZI417" s="223"/>
      <c r="ZJ417" s="223"/>
      <c r="ZK417" s="223"/>
      <c r="ZL417" s="223"/>
      <c r="ZM417" s="223"/>
      <c r="ZN417" s="223"/>
      <c r="ZO417" s="223"/>
      <c r="ZP417" s="223"/>
      <c r="ZQ417" s="223"/>
      <c r="ZR417" s="223"/>
      <c r="ZS417" s="223"/>
      <c r="ZT417" s="223"/>
      <c r="ZU417" s="223"/>
      <c r="ZV417" s="223"/>
      <c r="ZW417" s="223"/>
      <c r="ZX417" s="223"/>
      <c r="ZY417" s="223"/>
      <c r="ZZ417" s="223"/>
      <c r="AAA417" s="223"/>
      <c r="AAB417" s="223"/>
      <c r="AAC417" s="223"/>
      <c r="AAD417" s="223"/>
      <c r="AAE417" s="223"/>
      <c r="AAF417" s="223"/>
      <c r="AAG417" s="223"/>
      <c r="AAH417" s="223"/>
      <c r="AAI417" s="223"/>
      <c r="AAJ417" s="223"/>
      <c r="AAK417" s="223"/>
      <c r="AAL417" s="223"/>
      <c r="AAM417" s="223"/>
      <c r="AAN417" s="223"/>
      <c r="AAO417" s="223"/>
      <c r="AAP417" s="223"/>
      <c r="AAQ417" s="223"/>
      <c r="AAR417" s="223"/>
      <c r="AAS417" s="223"/>
      <c r="AAT417" s="223"/>
      <c r="AAU417" s="223"/>
      <c r="AAV417" s="223"/>
      <c r="AAW417" s="223"/>
      <c r="AAX417" s="223"/>
      <c r="AAY417" s="223"/>
      <c r="AAZ417" s="223"/>
      <c r="ABA417" s="223"/>
      <c r="ABB417" s="223"/>
      <c r="ABC417" s="223"/>
      <c r="ABD417" s="223"/>
      <c r="ABE417" s="223"/>
      <c r="ABF417" s="223"/>
      <c r="ABG417" s="223"/>
      <c r="ABH417" s="223"/>
      <c r="ABI417" s="223"/>
      <c r="ABJ417" s="223"/>
      <c r="ABK417" s="223"/>
      <c r="ABL417" s="223"/>
      <c r="ABM417" s="223"/>
      <c r="ABN417" s="223"/>
      <c r="ABO417" s="223"/>
      <c r="ABP417" s="223"/>
      <c r="ABQ417" s="223"/>
      <c r="ABR417" s="223"/>
      <c r="ABS417" s="223"/>
      <c r="ABT417" s="223"/>
      <c r="ABU417" s="223"/>
      <c r="ABV417" s="223"/>
      <c r="ABW417" s="223"/>
      <c r="ABX417" s="223"/>
      <c r="ABY417" s="223"/>
      <c r="ABZ417" s="223"/>
      <c r="ACA417" s="223"/>
      <c r="ACB417" s="223"/>
      <c r="ACC417" s="223"/>
      <c r="ACD417" s="223"/>
      <c r="ACE417" s="223"/>
      <c r="ACF417" s="223"/>
      <c r="ACG417" s="223"/>
      <c r="ACH417" s="223"/>
      <c r="ACI417" s="223"/>
      <c r="ACJ417" s="223"/>
      <c r="ACK417" s="223"/>
      <c r="ACL417" s="223"/>
      <c r="ACM417" s="223"/>
      <c r="ACN417" s="223"/>
      <c r="ACO417" s="223"/>
      <c r="ACP417" s="223"/>
      <c r="ACQ417" s="223"/>
      <c r="ACR417" s="223"/>
      <c r="ACS417" s="223"/>
      <c r="ACT417" s="223"/>
      <c r="ACU417" s="223"/>
      <c r="ACV417" s="223"/>
      <c r="ACW417" s="223"/>
      <c r="ACX417" s="223"/>
      <c r="ACY417" s="223"/>
      <c r="ACZ417" s="223"/>
      <c r="ADA417" s="223"/>
      <c r="ADB417" s="223"/>
      <c r="ADC417" s="223"/>
      <c r="ADD417" s="223"/>
      <c r="ADE417" s="223"/>
      <c r="ADF417" s="223"/>
      <c r="ADG417" s="223"/>
      <c r="ADH417" s="223"/>
      <c r="ADI417" s="223"/>
      <c r="ADJ417" s="223"/>
      <c r="ADK417" s="223"/>
      <c r="ADL417" s="223"/>
      <c r="ADM417" s="223"/>
      <c r="ADN417" s="223"/>
      <c r="ADO417" s="223"/>
      <c r="ADP417" s="223"/>
      <c r="ADQ417" s="223"/>
      <c r="ADR417" s="223"/>
      <c r="ADS417" s="223"/>
      <c r="ADT417" s="223"/>
      <c r="ADU417" s="223"/>
      <c r="ADV417" s="223"/>
      <c r="ADW417" s="223"/>
      <c r="ADX417" s="223"/>
      <c r="ADY417" s="223"/>
      <c r="ADZ417" s="223"/>
      <c r="AEA417" s="223"/>
      <c r="AEB417" s="223"/>
      <c r="AEC417" s="223"/>
      <c r="AED417" s="223"/>
      <c r="AEE417" s="223"/>
      <c r="AEF417" s="223"/>
      <c r="AEG417" s="223"/>
      <c r="AEH417" s="223"/>
      <c r="AEI417" s="223"/>
      <c r="AEJ417" s="223"/>
      <c r="AEK417" s="223"/>
      <c r="AEL417" s="223"/>
      <c r="AEM417" s="223"/>
      <c r="AEN417" s="223"/>
      <c r="AEO417" s="223"/>
      <c r="AEP417" s="223"/>
      <c r="AEQ417" s="223"/>
      <c r="AER417" s="223"/>
      <c r="AES417" s="223"/>
      <c r="AET417" s="223"/>
      <c r="AEU417" s="223"/>
      <c r="AEV417" s="223"/>
      <c r="AEW417" s="223"/>
      <c r="AEX417" s="223"/>
      <c r="AEY417" s="223"/>
      <c r="AEZ417" s="223"/>
      <c r="AFA417" s="223"/>
      <c r="AFB417" s="223"/>
      <c r="AFC417" s="223"/>
      <c r="AFD417" s="223"/>
      <c r="AFE417" s="223"/>
      <c r="AFF417" s="223"/>
      <c r="AFG417" s="223"/>
      <c r="AFH417" s="223"/>
      <c r="AFI417" s="223"/>
      <c r="AFJ417" s="223"/>
      <c r="AFK417" s="223"/>
      <c r="AFL417" s="223"/>
      <c r="AFM417" s="223"/>
      <c r="AFN417" s="223"/>
      <c r="AFO417" s="223"/>
      <c r="AFP417" s="223"/>
      <c r="AFQ417" s="223"/>
      <c r="AFR417" s="223"/>
      <c r="AFS417" s="223"/>
      <c r="AFT417" s="223"/>
      <c r="AFU417" s="223"/>
      <c r="AFV417" s="223"/>
      <c r="AFW417" s="223"/>
      <c r="AFX417" s="223"/>
      <c r="AFY417" s="223"/>
      <c r="AFZ417" s="223"/>
      <c r="AGA417" s="223"/>
      <c r="AGB417" s="223"/>
      <c r="AGC417" s="223"/>
      <c r="AGD417" s="223"/>
      <c r="AGE417" s="223"/>
      <c r="AGF417" s="223"/>
      <c r="AGG417" s="223"/>
      <c r="AGH417" s="223"/>
      <c r="AGI417" s="223"/>
      <c r="AGJ417" s="223"/>
      <c r="AGK417" s="223"/>
      <c r="AGL417" s="223"/>
      <c r="AGM417" s="223"/>
      <c r="AGN417" s="223"/>
      <c r="AGO417" s="223"/>
      <c r="AGP417" s="223"/>
      <c r="AGQ417" s="223"/>
      <c r="AGR417" s="223"/>
      <c r="AGS417" s="223"/>
      <c r="AGT417" s="223"/>
      <c r="AGU417" s="223"/>
      <c r="AGV417" s="223"/>
      <c r="AGW417" s="223"/>
      <c r="AGX417" s="223"/>
      <c r="AGY417" s="223"/>
      <c r="AGZ417" s="223"/>
      <c r="AHA417" s="223"/>
      <c r="AHB417" s="223"/>
      <c r="AHC417" s="223"/>
      <c r="AHD417" s="223"/>
      <c r="AHE417" s="223"/>
      <c r="AHF417" s="223"/>
      <c r="AHG417" s="223"/>
      <c r="AHH417" s="223"/>
      <c r="AHI417" s="223"/>
      <c r="AHJ417" s="223"/>
      <c r="AHK417" s="223"/>
      <c r="AHL417" s="223"/>
      <c r="AHM417" s="223"/>
      <c r="AHN417" s="223"/>
      <c r="AHO417" s="223"/>
      <c r="AHP417" s="223"/>
      <c r="AHQ417" s="223"/>
      <c r="AHR417" s="223"/>
      <c r="AHS417" s="223"/>
      <c r="AHT417" s="223"/>
      <c r="AHU417" s="223"/>
      <c r="AHV417" s="223"/>
      <c r="AHW417" s="223"/>
      <c r="AHX417" s="223"/>
      <c r="AHY417" s="223"/>
      <c r="AHZ417" s="223"/>
      <c r="AIA417" s="223"/>
      <c r="AIB417" s="223"/>
      <c r="AIC417" s="223"/>
      <c r="AID417" s="223"/>
      <c r="AIE417" s="223"/>
      <c r="AIF417" s="223"/>
      <c r="AIG417" s="223"/>
      <c r="AIH417" s="223"/>
      <c r="AII417" s="223"/>
      <c r="AIJ417" s="223"/>
      <c r="AIK417" s="223"/>
      <c r="AIL417" s="223"/>
      <c r="AIM417" s="223"/>
      <c r="AIN417" s="223"/>
      <c r="AIO417" s="223"/>
      <c r="AIP417" s="223"/>
      <c r="AIQ417" s="223"/>
      <c r="AIR417" s="223"/>
      <c r="AIS417" s="223"/>
      <c r="AIT417" s="223"/>
      <c r="AIU417" s="223"/>
      <c r="AIV417" s="223"/>
      <c r="AIW417" s="223"/>
      <c r="AIX417" s="223"/>
      <c r="AIY417" s="223"/>
      <c r="AIZ417" s="223"/>
      <c r="AJA417" s="223"/>
      <c r="AJB417" s="223"/>
      <c r="AJC417" s="223"/>
      <c r="AJD417" s="223"/>
      <c r="AJE417" s="223"/>
      <c r="AJF417" s="223"/>
      <c r="AJG417" s="223"/>
      <c r="AJH417" s="223"/>
      <c r="AJI417" s="223"/>
      <c r="AJJ417" s="223"/>
      <c r="AJK417" s="223"/>
      <c r="AJL417" s="223"/>
      <c r="AJM417" s="223"/>
      <c r="AJN417" s="223"/>
      <c r="AJO417" s="223"/>
      <c r="AJP417" s="223"/>
      <c r="AJQ417" s="223"/>
      <c r="AJR417" s="223"/>
      <c r="AJS417" s="223"/>
      <c r="AJT417" s="223"/>
      <c r="AJU417" s="223"/>
      <c r="AJV417" s="223"/>
      <c r="AJW417" s="223"/>
      <c r="AJX417" s="223"/>
      <c r="AJY417" s="223"/>
      <c r="AJZ417" s="223"/>
      <c r="AKA417" s="223"/>
      <c r="AKB417" s="223"/>
      <c r="AKC417" s="223"/>
      <c r="AKD417" s="223"/>
      <c r="AKE417" s="223"/>
      <c r="AKF417" s="223"/>
      <c r="AKG417" s="223"/>
      <c r="AKH417" s="223"/>
      <c r="AKI417" s="223"/>
      <c r="AKJ417" s="223"/>
      <c r="AKK417" s="223"/>
      <c r="AKL417" s="223"/>
      <c r="AKM417" s="223"/>
      <c r="AKN417" s="223"/>
      <c r="AKO417" s="223"/>
      <c r="AKP417" s="223"/>
      <c r="AKQ417" s="223"/>
      <c r="AKR417" s="223"/>
      <c r="AKS417" s="223"/>
      <c r="AKT417" s="223"/>
      <c r="AKU417" s="223"/>
      <c r="AKV417" s="223"/>
      <c r="AKW417" s="223"/>
      <c r="AKX417" s="223"/>
      <c r="AKY417" s="223"/>
      <c r="AKZ417" s="223"/>
      <c r="ALA417" s="223"/>
      <c r="ALB417" s="223"/>
      <c r="ALC417" s="223"/>
      <c r="ALD417" s="223"/>
      <c r="ALE417" s="223"/>
      <c r="ALF417" s="223"/>
      <c r="ALG417" s="223"/>
      <c r="ALH417" s="223"/>
      <c r="ALI417" s="223"/>
      <c r="ALJ417" s="223"/>
      <c r="ALK417" s="223"/>
      <c r="ALL417" s="223"/>
      <c r="ALM417" s="223"/>
      <c r="ALN417" s="223"/>
      <c r="ALO417" s="223"/>
      <c r="ALP417" s="223"/>
      <c r="ALQ417" s="223"/>
      <c r="ALR417" s="223"/>
      <c r="ALS417" s="223"/>
      <c r="ALT417" s="223"/>
      <c r="ALU417" s="223"/>
      <c r="ALV417" s="223"/>
      <c r="ALW417" s="223"/>
      <c r="ALX417" s="223"/>
      <c r="ALY417" s="223"/>
      <c r="ALZ417" s="223"/>
      <c r="AMA417" s="223"/>
      <c r="AMB417" s="223"/>
      <c r="AMC417" s="223"/>
      <c r="AMD417" s="223"/>
      <c r="AME417" s="223"/>
      <c r="AMF417" s="223"/>
      <c r="AMG417" s="223"/>
      <c r="AMH417" s="223"/>
      <c r="AMI417" s="223"/>
      <c r="AMJ417" s="223"/>
      <c r="AMK417" s="223"/>
    </row>
    <row r="418" spans="1:1025" ht="40.15" customHeight="1">
      <c r="A418" s="451"/>
      <c r="B418" s="441"/>
      <c r="C418" s="365"/>
      <c r="D418" s="368"/>
      <c r="E418" s="366"/>
      <c r="F418" s="366"/>
      <c r="G418" s="366"/>
      <c r="H418" s="366"/>
      <c r="I418" s="376"/>
      <c r="J418" s="366"/>
      <c r="K418" s="366"/>
      <c r="L418" s="366"/>
      <c r="M418" s="366"/>
      <c r="N418" s="366"/>
      <c r="O418" s="366"/>
      <c r="P418" s="366"/>
      <c r="Q418" s="305" t="s">
        <v>42</v>
      </c>
      <c r="R418" s="366"/>
      <c r="S418" s="366"/>
      <c r="T418" s="366"/>
      <c r="U418" s="366"/>
    </row>
    <row r="419" spans="1:1025" ht="48.75" customHeight="1">
      <c r="A419" s="451"/>
      <c r="B419" s="441"/>
      <c r="C419" s="365"/>
      <c r="D419" s="367" t="s">
        <v>104</v>
      </c>
      <c r="E419" s="364" t="s">
        <v>118</v>
      </c>
      <c r="F419" s="364">
        <v>120</v>
      </c>
      <c r="G419" s="364" t="s">
        <v>43</v>
      </c>
      <c r="H419" s="364" t="s">
        <v>100</v>
      </c>
      <c r="I419" s="374" t="s">
        <v>182</v>
      </c>
      <c r="J419" s="364" t="s">
        <v>240</v>
      </c>
      <c r="K419" s="364">
        <v>120</v>
      </c>
      <c r="L419" s="364">
        <v>120</v>
      </c>
      <c r="M419" s="364" t="s">
        <v>43</v>
      </c>
      <c r="N419" s="364" t="s">
        <v>47</v>
      </c>
      <c r="O419" s="364">
        <v>0</v>
      </c>
      <c r="P419" s="364">
        <v>0</v>
      </c>
      <c r="Q419" s="364" t="s">
        <v>100</v>
      </c>
      <c r="R419" s="364">
        <v>120</v>
      </c>
      <c r="S419" s="364" t="s">
        <v>47</v>
      </c>
      <c r="T419" s="364">
        <v>0</v>
      </c>
      <c r="U419" s="364" t="s">
        <v>242</v>
      </c>
    </row>
    <row r="420" spans="1:1025" ht="48.75" customHeight="1">
      <c r="A420" s="451"/>
      <c r="B420" s="441"/>
      <c r="C420" s="365"/>
      <c r="D420" s="369"/>
      <c r="E420" s="365"/>
      <c r="F420" s="365"/>
      <c r="G420" s="365"/>
      <c r="H420" s="365"/>
      <c r="I420" s="375"/>
      <c r="J420" s="365"/>
      <c r="K420" s="365"/>
      <c r="L420" s="365"/>
      <c r="M420" s="365"/>
      <c r="N420" s="365"/>
      <c r="O420" s="365"/>
      <c r="P420" s="365"/>
      <c r="Q420" s="365"/>
      <c r="R420" s="365"/>
      <c r="S420" s="365"/>
      <c r="T420" s="365"/>
      <c r="U420" s="365"/>
    </row>
    <row r="421" spans="1:1025" ht="48.75" customHeight="1">
      <c r="A421" s="451"/>
      <c r="B421" s="441"/>
      <c r="C421" s="365"/>
      <c r="D421" s="369"/>
      <c r="E421" s="366"/>
      <c r="F421" s="366"/>
      <c r="G421" s="365"/>
      <c r="H421" s="365"/>
      <c r="I421" s="375"/>
      <c r="J421" s="365"/>
      <c r="K421" s="366"/>
      <c r="L421" s="366"/>
      <c r="M421" s="365"/>
      <c r="N421" s="365"/>
      <c r="O421" s="365"/>
      <c r="P421" s="365"/>
      <c r="Q421" s="366"/>
      <c r="R421" s="366"/>
      <c r="S421" s="365"/>
      <c r="T421" s="365"/>
      <c r="U421" s="366"/>
    </row>
    <row r="422" spans="1:1025" ht="48.75" customHeight="1">
      <c r="A422" s="451"/>
      <c r="B422" s="441"/>
      <c r="C422" s="365"/>
      <c r="D422" s="369"/>
      <c r="E422" s="364" t="s">
        <v>130</v>
      </c>
      <c r="F422" s="364">
        <v>20</v>
      </c>
      <c r="G422" s="365"/>
      <c r="H422" s="365"/>
      <c r="I422" s="375"/>
      <c r="J422" s="365"/>
      <c r="K422" s="364">
        <v>20</v>
      </c>
      <c r="L422" s="364">
        <v>20</v>
      </c>
      <c r="M422" s="365"/>
      <c r="N422" s="365"/>
      <c r="O422" s="365"/>
      <c r="P422" s="365"/>
      <c r="Q422" s="364" t="s">
        <v>100</v>
      </c>
      <c r="R422" s="364">
        <v>20</v>
      </c>
      <c r="S422" s="365"/>
      <c r="T422" s="365"/>
      <c r="U422" s="364" t="s">
        <v>242</v>
      </c>
    </row>
    <row r="423" spans="1:1025" ht="48.75" customHeight="1">
      <c r="A423" s="451"/>
      <c r="B423" s="441"/>
      <c r="C423" s="365"/>
      <c r="D423" s="369"/>
      <c r="E423" s="365"/>
      <c r="F423" s="365"/>
      <c r="G423" s="365"/>
      <c r="H423" s="365"/>
      <c r="I423" s="375"/>
      <c r="J423" s="365"/>
      <c r="K423" s="365"/>
      <c r="L423" s="365"/>
      <c r="M423" s="365"/>
      <c r="N423" s="365"/>
      <c r="O423" s="365"/>
      <c r="P423" s="365"/>
      <c r="Q423" s="365"/>
      <c r="R423" s="365"/>
      <c r="S423" s="365"/>
      <c r="T423" s="365"/>
      <c r="U423" s="365"/>
    </row>
    <row r="424" spans="1:1025" ht="39.950000000000003" customHeight="1">
      <c r="A424" s="451"/>
      <c r="B424" s="441"/>
      <c r="C424" s="365"/>
      <c r="D424" s="369"/>
      <c r="E424" s="366"/>
      <c r="F424" s="366"/>
      <c r="G424" s="365"/>
      <c r="H424" s="365"/>
      <c r="I424" s="375"/>
      <c r="J424" s="365"/>
      <c r="K424" s="366"/>
      <c r="L424" s="366"/>
      <c r="M424" s="365"/>
      <c r="N424" s="365"/>
      <c r="O424" s="365"/>
      <c r="P424" s="365"/>
      <c r="Q424" s="366"/>
      <c r="R424" s="366"/>
      <c r="S424" s="365"/>
      <c r="T424" s="365"/>
      <c r="U424" s="366"/>
    </row>
    <row r="425" spans="1:1025" ht="39.950000000000003" customHeight="1">
      <c r="A425" s="451"/>
      <c r="B425" s="441"/>
      <c r="C425" s="365"/>
      <c r="D425" s="369"/>
      <c r="E425" s="364" t="s">
        <v>120</v>
      </c>
      <c r="F425" s="364">
        <v>5</v>
      </c>
      <c r="G425" s="365"/>
      <c r="H425" s="365"/>
      <c r="I425" s="375"/>
      <c r="J425" s="365"/>
      <c r="K425" s="364">
        <v>5</v>
      </c>
      <c r="L425" s="364">
        <v>5</v>
      </c>
      <c r="M425" s="365"/>
      <c r="N425" s="365"/>
      <c r="O425" s="365"/>
      <c r="P425" s="365"/>
      <c r="Q425" s="364" t="s">
        <v>100</v>
      </c>
      <c r="R425" s="364">
        <v>5</v>
      </c>
      <c r="S425" s="365"/>
      <c r="T425" s="365"/>
      <c r="U425" s="364" t="s">
        <v>242</v>
      </c>
    </row>
    <row r="426" spans="1:1025" ht="39.950000000000003" customHeight="1">
      <c r="A426" s="451"/>
      <c r="B426" s="441"/>
      <c r="C426" s="365"/>
      <c r="D426" s="369"/>
      <c r="E426" s="365"/>
      <c r="F426" s="365"/>
      <c r="G426" s="365"/>
      <c r="H426" s="365"/>
      <c r="I426" s="375"/>
      <c r="J426" s="365"/>
      <c r="K426" s="365"/>
      <c r="L426" s="365"/>
      <c r="M426" s="365"/>
      <c r="N426" s="365"/>
      <c r="O426" s="365"/>
      <c r="P426" s="365"/>
      <c r="Q426" s="365"/>
      <c r="R426" s="365"/>
      <c r="S426" s="365"/>
      <c r="T426" s="365"/>
      <c r="U426" s="365"/>
    </row>
    <row r="427" spans="1:1025" ht="39.950000000000003" customHeight="1">
      <c r="A427" s="451"/>
      <c r="B427" s="441"/>
      <c r="C427" s="365"/>
      <c r="D427" s="369"/>
      <c r="E427" s="366"/>
      <c r="F427" s="366"/>
      <c r="G427" s="365"/>
      <c r="H427" s="365"/>
      <c r="I427" s="375"/>
      <c r="J427" s="365"/>
      <c r="K427" s="366"/>
      <c r="L427" s="366"/>
      <c r="M427" s="365"/>
      <c r="N427" s="365"/>
      <c r="O427" s="365"/>
      <c r="P427" s="365"/>
      <c r="Q427" s="366"/>
      <c r="R427" s="366"/>
      <c r="S427" s="365"/>
      <c r="T427" s="365"/>
      <c r="U427" s="366"/>
    </row>
    <row r="428" spans="1:1025" ht="39.950000000000003" customHeight="1">
      <c r="A428" s="451"/>
      <c r="B428" s="441"/>
      <c r="C428" s="365"/>
      <c r="D428" s="369"/>
      <c r="E428" s="364" t="s">
        <v>135</v>
      </c>
      <c r="F428" s="364">
        <v>10</v>
      </c>
      <c r="G428" s="365"/>
      <c r="H428" s="365"/>
      <c r="I428" s="375"/>
      <c r="J428" s="365"/>
      <c r="K428" s="364">
        <v>10</v>
      </c>
      <c r="L428" s="364">
        <v>10</v>
      </c>
      <c r="M428" s="365"/>
      <c r="N428" s="365"/>
      <c r="O428" s="365"/>
      <c r="P428" s="365"/>
      <c r="Q428" s="364" t="s">
        <v>100</v>
      </c>
      <c r="R428" s="364">
        <v>10</v>
      </c>
      <c r="S428" s="365"/>
      <c r="T428" s="365"/>
      <c r="U428" s="364" t="s">
        <v>242</v>
      </c>
    </row>
    <row r="429" spans="1:1025" ht="39.950000000000003" customHeight="1">
      <c r="A429" s="451"/>
      <c r="B429" s="441"/>
      <c r="C429" s="365"/>
      <c r="D429" s="369"/>
      <c r="E429" s="365"/>
      <c r="F429" s="365"/>
      <c r="G429" s="365"/>
      <c r="H429" s="365"/>
      <c r="I429" s="375"/>
      <c r="J429" s="365"/>
      <c r="K429" s="365"/>
      <c r="L429" s="365"/>
      <c r="M429" s="365"/>
      <c r="N429" s="365"/>
      <c r="O429" s="365"/>
      <c r="P429" s="365"/>
      <c r="Q429" s="365"/>
      <c r="R429" s="365"/>
      <c r="S429" s="365"/>
      <c r="T429" s="365"/>
      <c r="U429" s="365"/>
    </row>
    <row r="430" spans="1:1025" ht="39.950000000000003" customHeight="1">
      <c r="A430" s="451"/>
      <c r="B430" s="441"/>
      <c r="C430" s="365"/>
      <c r="D430" s="369"/>
      <c r="E430" s="366"/>
      <c r="F430" s="366"/>
      <c r="G430" s="365"/>
      <c r="H430" s="365"/>
      <c r="I430" s="375"/>
      <c r="J430" s="365"/>
      <c r="K430" s="366"/>
      <c r="L430" s="366"/>
      <c r="M430" s="365"/>
      <c r="N430" s="365"/>
      <c r="O430" s="365"/>
      <c r="P430" s="365"/>
      <c r="Q430" s="366"/>
      <c r="R430" s="366"/>
      <c r="S430" s="365"/>
      <c r="T430" s="365"/>
      <c r="U430" s="366"/>
    </row>
    <row r="431" spans="1:1025" ht="39.950000000000003" customHeight="1">
      <c r="A431" s="451"/>
      <c r="B431" s="441"/>
      <c r="C431" s="365"/>
      <c r="D431" s="369"/>
      <c r="E431" s="364" t="s">
        <v>136</v>
      </c>
      <c r="F431" s="364">
        <v>60</v>
      </c>
      <c r="G431" s="365"/>
      <c r="H431" s="365"/>
      <c r="I431" s="375"/>
      <c r="J431" s="365"/>
      <c r="K431" s="364">
        <v>60</v>
      </c>
      <c r="L431" s="364">
        <v>150</v>
      </c>
      <c r="M431" s="365"/>
      <c r="N431" s="365"/>
      <c r="O431" s="365"/>
      <c r="P431" s="365"/>
      <c r="Q431" s="364" t="s">
        <v>100</v>
      </c>
      <c r="R431" s="364">
        <v>150</v>
      </c>
      <c r="S431" s="365"/>
      <c r="T431" s="365"/>
      <c r="U431" s="364" t="s">
        <v>242</v>
      </c>
    </row>
    <row r="432" spans="1:1025" ht="39.950000000000003" customHeight="1">
      <c r="A432" s="451"/>
      <c r="B432" s="441"/>
      <c r="C432" s="365"/>
      <c r="D432" s="369"/>
      <c r="E432" s="365"/>
      <c r="F432" s="365"/>
      <c r="G432" s="365"/>
      <c r="H432" s="365"/>
      <c r="I432" s="375"/>
      <c r="J432" s="365"/>
      <c r="K432" s="365"/>
      <c r="L432" s="365"/>
      <c r="M432" s="365"/>
      <c r="N432" s="365"/>
      <c r="O432" s="365"/>
      <c r="P432" s="365"/>
      <c r="Q432" s="365"/>
      <c r="R432" s="365"/>
      <c r="S432" s="365"/>
      <c r="T432" s="365"/>
      <c r="U432" s="365"/>
    </row>
    <row r="433" spans="1:21" ht="39.950000000000003" customHeight="1">
      <c r="A433" s="451"/>
      <c r="B433" s="441"/>
      <c r="C433" s="365"/>
      <c r="D433" s="369"/>
      <c r="E433" s="366"/>
      <c r="F433" s="366"/>
      <c r="G433" s="365"/>
      <c r="H433" s="365"/>
      <c r="I433" s="375"/>
      <c r="J433" s="365"/>
      <c r="K433" s="366"/>
      <c r="L433" s="366"/>
      <c r="M433" s="365"/>
      <c r="N433" s="365"/>
      <c r="O433" s="365"/>
      <c r="P433" s="365"/>
      <c r="Q433" s="366"/>
      <c r="R433" s="366"/>
      <c r="S433" s="365"/>
      <c r="T433" s="365"/>
      <c r="U433" s="366"/>
    </row>
    <row r="434" spans="1:21" ht="39.950000000000003" customHeight="1">
      <c r="A434" s="451"/>
      <c r="B434" s="441"/>
      <c r="C434" s="365"/>
      <c r="D434" s="369"/>
      <c r="E434" s="364" t="s">
        <v>125</v>
      </c>
      <c r="F434" s="364">
        <v>5</v>
      </c>
      <c r="G434" s="365"/>
      <c r="H434" s="365"/>
      <c r="I434" s="375"/>
      <c r="J434" s="365"/>
      <c r="K434" s="364">
        <v>5</v>
      </c>
      <c r="L434" s="364">
        <v>5</v>
      </c>
      <c r="M434" s="365"/>
      <c r="N434" s="365"/>
      <c r="O434" s="365"/>
      <c r="P434" s="365"/>
      <c r="Q434" s="364" t="s">
        <v>100</v>
      </c>
      <c r="R434" s="364">
        <v>10</v>
      </c>
      <c r="S434" s="365"/>
      <c r="T434" s="365"/>
      <c r="U434" s="364" t="s">
        <v>242</v>
      </c>
    </row>
    <row r="435" spans="1:21" ht="39.950000000000003" customHeight="1">
      <c r="A435" s="451"/>
      <c r="B435" s="441"/>
      <c r="C435" s="365"/>
      <c r="D435" s="369"/>
      <c r="E435" s="365"/>
      <c r="F435" s="365"/>
      <c r="G435" s="365"/>
      <c r="H435" s="365"/>
      <c r="I435" s="375"/>
      <c r="J435" s="365"/>
      <c r="K435" s="365"/>
      <c r="L435" s="365"/>
      <c r="M435" s="365"/>
      <c r="N435" s="365"/>
      <c r="O435" s="365"/>
      <c r="P435" s="365"/>
      <c r="Q435" s="365"/>
      <c r="R435" s="365"/>
      <c r="S435" s="365"/>
      <c r="T435" s="365"/>
      <c r="U435" s="365"/>
    </row>
    <row r="436" spans="1:21" ht="39.950000000000003" customHeight="1">
      <c r="A436" s="451"/>
      <c r="B436" s="441"/>
      <c r="C436" s="365"/>
      <c r="D436" s="369"/>
      <c r="E436" s="366"/>
      <c r="F436" s="366"/>
      <c r="G436" s="365"/>
      <c r="H436" s="365"/>
      <c r="I436" s="375"/>
      <c r="J436" s="365"/>
      <c r="K436" s="366"/>
      <c r="L436" s="366"/>
      <c r="M436" s="365"/>
      <c r="N436" s="365"/>
      <c r="O436" s="365"/>
      <c r="P436" s="365"/>
      <c r="Q436" s="366"/>
      <c r="R436" s="366"/>
      <c r="S436" s="365"/>
      <c r="T436" s="365"/>
      <c r="U436" s="366"/>
    </row>
    <row r="437" spans="1:21" ht="39.950000000000003" customHeight="1">
      <c r="A437" s="451"/>
      <c r="B437" s="441"/>
      <c r="C437" s="365"/>
      <c r="D437" s="369"/>
      <c r="E437" s="364" t="s">
        <v>138</v>
      </c>
      <c r="F437" s="364">
        <v>2</v>
      </c>
      <c r="G437" s="365"/>
      <c r="H437" s="365"/>
      <c r="I437" s="375"/>
      <c r="J437" s="365"/>
      <c r="K437" s="364">
        <v>10</v>
      </c>
      <c r="L437" s="364">
        <v>10</v>
      </c>
      <c r="M437" s="365"/>
      <c r="N437" s="365"/>
      <c r="O437" s="365"/>
      <c r="P437" s="365"/>
      <c r="Q437" s="364" t="s">
        <v>100</v>
      </c>
      <c r="R437" s="364">
        <v>10</v>
      </c>
      <c r="S437" s="365"/>
      <c r="T437" s="365"/>
      <c r="U437" s="364" t="s">
        <v>243</v>
      </c>
    </row>
    <row r="438" spans="1:21" ht="39.950000000000003" customHeight="1">
      <c r="A438" s="451"/>
      <c r="B438" s="441"/>
      <c r="C438" s="365"/>
      <c r="D438" s="369"/>
      <c r="E438" s="365"/>
      <c r="F438" s="365"/>
      <c r="G438" s="365"/>
      <c r="H438" s="365"/>
      <c r="I438" s="375"/>
      <c r="J438" s="365"/>
      <c r="K438" s="365"/>
      <c r="L438" s="365"/>
      <c r="M438" s="365"/>
      <c r="N438" s="365"/>
      <c r="O438" s="365"/>
      <c r="P438" s="365"/>
      <c r="Q438" s="365"/>
      <c r="R438" s="365"/>
      <c r="S438" s="365"/>
      <c r="T438" s="365"/>
      <c r="U438" s="365"/>
    </row>
    <row r="439" spans="1:21" ht="39.950000000000003" customHeight="1">
      <c r="A439" s="451"/>
      <c r="B439" s="441"/>
      <c r="C439" s="365"/>
      <c r="D439" s="368"/>
      <c r="E439" s="366"/>
      <c r="F439" s="366"/>
      <c r="G439" s="366"/>
      <c r="H439" s="366"/>
      <c r="I439" s="376"/>
      <c r="J439" s="366"/>
      <c r="K439" s="366"/>
      <c r="L439" s="366"/>
      <c r="M439" s="366"/>
      <c r="N439" s="366"/>
      <c r="O439" s="366"/>
      <c r="P439" s="366"/>
      <c r="Q439" s="366"/>
      <c r="R439" s="366"/>
      <c r="S439" s="366"/>
      <c r="T439" s="366"/>
      <c r="U439" s="366"/>
    </row>
    <row r="440" spans="1:21" ht="40.15" customHeight="1">
      <c r="A440" s="451"/>
      <c r="B440" s="441"/>
      <c r="C440" s="365"/>
      <c r="D440" s="367" t="s">
        <v>275</v>
      </c>
      <c r="E440" s="364" t="s">
        <v>138</v>
      </c>
      <c r="F440" s="364">
        <v>20</v>
      </c>
      <c r="G440" s="364" t="s">
        <v>43</v>
      </c>
      <c r="H440" s="294" t="s">
        <v>100</v>
      </c>
      <c r="I440" s="374" t="s">
        <v>182</v>
      </c>
      <c r="J440" s="364" t="s">
        <v>294</v>
      </c>
      <c r="K440" s="364">
        <v>20</v>
      </c>
      <c r="L440" s="305">
        <v>9</v>
      </c>
      <c r="M440" s="364" t="s">
        <v>43</v>
      </c>
      <c r="N440" s="364" t="s">
        <v>47</v>
      </c>
      <c r="O440" s="364">
        <v>0</v>
      </c>
      <c r="P440" s="364">
        <v>0</v>
      </c>
      <c r="Q440" s="364" t="s">
        <v>39</v>
      </c>
      <c r="R440" s="305">
        <v>9</v>
      </c>
      <c r="S440" s="364" t="s">
        <v>47</v>
      </c>
      <c r="T440" s="364">
        <v>0</v>
      </c>
      <c r="U440" s="305" t="s">
        <v>1056</v>
      </c>
    </row>
    <row r="441" spans="1:21" ht="40.15" customHeight="1">
      <c r="A441" s="451"/>
      <c r="B441" s="441"/>
      <c r="C441" s="365"/>
      <c r="D441" s="368"/>
      <c r="E441" s="366"/>
      <c r="F441" s="366"/>
      <c r="G441" s="366"/>
      <c r="H441" s="294" t="s">
        <v>60</v>
      </c>
      <c r="I441" s="376"/>
      <c r="J441" s="366"/>
      <c r="K441" s="366"/>
      <c r="L441" s="305">
        <v>6</v>
      </c>
      <c r="M441" s="366"/>
      <c r="N441" s="366"/>
      <c r="O441" s="366"/>
      <c r="P441" s="366"/>
      <c r="Q441" s="366"/>
      <c r="R441" s="305">
        <v>6</v>
      </c>
      <c r="S441" s="366"/>
      <c r="T441" s="366"/>
      <c r="U441" s="305"/>
    </row>
    <row r="442" spans="1:21" ht="40.15" customHeight="1">
      <c r="A442" s="451"/>
      <c r="B442" s="441"/>
      <c r="C442" s="365"/>
      <c r="D442" s="367" t="s">
        <v>176</v>
      </c>
      <c r="E442" s="364" t="s">
        <v>118</v>
      </c>
      <c r="F442" s="364">
        <v>8</v>
      </c>
      <c r="G442" s="364" t="s">
        <v>43</v>
      </c>
      <c r="H442" s="364" t="s">
        <v>100</v>
      </c>
      <c r="I442" s="374" t="s">
        <v>253</v>
      </c>
      <c r="J442" s="492" t="s">
        <v>254</v>
      </c>
      <c r="K442" s="364">
        <v>10</v>
      </c>
      <c r="L442" s="364" t="s">
        <v>43</v>
      </c>
      <c r="M442" s="364" t="s">
        <v>43</v>
      </c>
      <c r="N442" s="364" t="s">
        <v>47</v>
      </c>
      <c r="O442" s="364">
        <v>0</v>
      </c>
      <c r="P442" s="364">
        <v>0</v>
      </c>
      <c r="Q442" s="364" t="s">
        <v>1057</v>
      </c>
      <c r="R442" s="364" t="s">
        <v>43</v>
      </c>
      <c r="S442" s="364" t="s">
        <v>47</v>
      </c>
      <c r="T442" s="364">
        <v>0</v>
      </c>
      <c r="U442" s="364" t="s">
        <v>309</v>
      </c>
    </row>
    <row r="443" spans="1:21" ht="76.5" customHeight="1">
      <c r="A443" s="451"/>
      <c r="B443" s="441"/>
      <c r="C443" s="365"/>
      <c r="D443" s="369"/>
      <c r="E443" s="365"/>
      <c r="F443" s="365"/>
      <c r="G443" s="365"/>
      <c r="H443" s="365"/>
      <c r="I443" s="375"/>
      <c r="J443" s="493"/>
      <c r="K443" s="365"/>
      <c r="L443" s="365"/>
      <c r="M443" s="365"/>
      <c r="N443" s="365"/>
      <c r="O443" s="365"/>
      <c r="P443" s="365"/>
      <c r="Q443" s="365"/>
      <c r="R443" s="365"/>
      <c r="S443" s="365"/>
      <c r="T443" s="365"/>
      <c r="U443" s="365"/>
    </row>
    <row r="444" spans="1:21" ht="57.75" customHeight="1">
      <c r="A444" s="451"/>
      <c r="B444" s="441"/>
      <c r="C444" s="365"/>
      <c r="D444" s="369"/>
      <c r="E444" s="366"/>
      <c r="F444" s="366"/>
      <c r="G444" s="365"/>
      <c r="H444" s="365"/>
      <c r="I444" s="375"/>
      <c r="J444" s="493"/>
      <c r="K444" s="365"/>
      <c r="L444" s="365"/>
      <c r="M444" s="365"/>
      <c r="N444" s="365"/>
      <c r="O444" s="365"/>
      <c r="P444" s="365"/>
      <c r="Q444" s="365"/>
      <c r="R444" s="365"/>
      <c r="S444" s="365"/>
      <c r="T444" s="365"/>
      <c r="U444" s="365"/>
    </row>
    <row r="445" spans="1:21" ht="53.25" customHeight="1">
      <c r="A445" s="451"/>
      <c r="B445" s="441"/>
      <c r="C445" s="365"/>
      <c r="D445" s="368"/>
      <c r="E445" s="305" t="s">
        <v>136</v>
      </c>
      <c r="F445" s="305">
        <v>2</v>
      </c>
      <c r="G445" s="366"/>
      <c r="H445" s="366"/>
      <c r="I445" s="376"/>
      <c r="J445" s="494"/>
      <c r="K445" s="366"/>
      <c r="L445" s="366"/>
      <c r="M445" s="366"/>
      <c r="N445" s="366"/>
      <c r="O445" s="366"/>
      <c r="P445" s="366"/>
      <c r="Q445" s="366"/>
      <c r="R445" s="366"/>
      <c r="S445" s="366"/>
      <c r="T445" s="366"/>
      <c r="U445" s="366"/>
    </row>
    <row r="446" spans="1:21" ht="40.15" customHeight="1">
      <c r="A446" s="451"/>
      <c r="B446" s="441"/>
      <c r="C446" s="365"/>
      <c r="D446" s="367" t="s">
        <v>105</v>
      </c>
      <c r="E446" s="364" t="s">
        <v>118</v>
      </c>
      <c r="F446" s="364">
        <v>10</v>
      </c>
      <c r="G446" s="364" t="s">
        <v>43</v>
      </c>
      <c r="H446" s="305" t="s">
        <v>100</v>
      </c>
      <c r="I446" s="374" t="s">
        <v>182</v>
      </c>
      <c r="J446" s="305" t="s">
        <v>330</v>
      </c>
      <c r="K446" s="305">
        <v>10</v>
      </c>
      <c r="L446" s="305">
        <v>1</v>
      </c>
      <c r="M446" s="305">
        <v>0</v>
      </c>
      <c r="N446" s="305" t="s">
        <v>47</v>
      </c>
      <c r="O446" s="305">
        <v>0</v>
      </c>
      <c r="P446" s="305">
        <v>0</v>
      </c>
      <c r="Q446" s="364" t="s">
        <v>42</v>
      </c>
      <c r="R446" s="305">
        <v>1</v>
      </c>
      <c r="S446" s="364" t="s">
        <v>47</v>
      </c>
      <c r="T446" s="364">
        <v>0</v>
      </c>
      <c r="U446" s="305" t="s">
        <v>317</v>
      </c>
    </row>
    <row r="447" spans="1:21" ht="40.15" customHeight="1">
      <c r="A447" s="451"/>
      <c r="B447" s="441"/>
      <c r="C447" s="365"/>
      <c r="D447" s="368"/>
      <c r="E447" s="366"/>
      <c r="F447" s="366"/>
      <c r="G447" s="366"/>
      <c r="H447" s="305" t="s">
        <v>40</v>
      </c>
      <c r="I447" s="376"/>
      <c r="J447" s="305" t="s">
        <v>282</v>
      </c>
      <c r="K447" s="305">
        <v>10</v>
      </c>
      <c r="L447" s="305">
        <v>1</v>
      </c>
      <c r="M447" s="305">
        <v>0</v>
      </c>
      <c r="N447" s="305" t="s">
        <v>47</v>
      </c>
      <c r="O447" s="305">
        <v>0</v>
      </c>
      <c r="P447" s="305">
        <v>0</v>
      </c>
      <c r="Q447" s="366"/>
      <c r="R447" s="305">
        <v>1</v>
      </c>
      <c r="S447" s="366"/>
      <c r="T447" s="366"/>
      <c r="U447" s="305"/>
    </row>
    <row r="448" spans="1:21" ht="40.15" customHeight="1">
      <c r="A448" s="451"/>
      <c r="B448" s="441"/>
      <c r="C448" s="365"/>
      <c r="D448" s="367" t="s">
        <v>107</v>
      </c>
      <c r="E448" s="364" t="s">
        <v>118</v>
      </c>
      <c r="F448" s="364">
        <v>10</v>
      </c>
      <c r="G448" s="364" t="s">
        <v>47</v>
      </c>
      <c r="H448" s="364" t="s">
        <v>40</v>
      </c>
      <c r="I448" s="374" t="s">
        <v>182</v>
      </c>
      <c r="J448" s="364" t="s">
        <v>285</v>
      </c>
      <c r="K448" s="364">
        <v>10</v>
      </c>
      <c r="L448" s="364">
        <v>5</v>
      </c>
      <c r="M448" s="364" t="s">
        <v>43</v>
      </c>
      <c r="N448" s="364" t="s">
        <v>47</v>
      </c>
      <c r="O448" s="364">
        <v>0</v>
      </c>
      <c r="P448" s="364">
        <v>0</v>
      </c>
      <c r="Q448" s="305" t="s">
        <v>100</v>
      </c>
      <c r="R448" s="305">
        <v>5</v>
      </c>
      <c r="S448" s="364" t="s">
        <v>47</v>
      </c>
      <c r="T448" s="364">
        <v>0</v>
      </c>
      <c r="U448" s="364" t="s">
        <v>250</v>
      </c>
    </row>
    <row r="449" spans="1:21" ht="40.15" customHeight="1">
      <c r="A449" s="451"/>
      <c r="B449" s="441"/>
      <c r="C449" s="365"/>
      <c r="D449" s="369"/>
      <c r="E449" s="366"/>
      <c r="F449" s="366"/>
      <c r="G449" s="365"/>
      <c r="H449" s="366"/>
      <c r="I449" s="375"/>
      <c r="J449" s="366"/>
      <c r="K449" s="366"/>
      <c r="L449" s="366"/>
      <c r="M449" s="365"/>
      <c r="N449" s="365"/>
      <c r="O449" s="365"/>
      <c r="P449" s="365"/>
      <c r="Q449" s="305" t="s">
        <v>39</v>
      </c>
      <c r="R449" s="305">
        <v>1</v>
      </c>
      <c r="S449" s="365"/>
      <c r="T449" s="365"/>
      <c r="U449" s="366"/>
    </row>
    <row r="450" spans="1:21" ht="40.15" customHeight="1">
      <c r="A450" s="451"/>
      <c r="B450" s="441"/>
      <c r="C450" s="365"/>
      <c r="D450" s="369"/>
      <c r="E450" s="364" t="s">
        <v>138</v>
      </c>
      <c r="F450" s="364">
        <v>2</v>
      </c>
      <c r="G450" s="365"/>
      <c r="H450" s="364" t="s">
        <v>46</v>
      </c>
      <c r="I450" s="375"/>
      <c r="J450" s="364" t="s">
        <v>480</v>
      </c>
      <c r="K450" s="364">
        <v>2</v>
      </c>
      <c r="L450" s="364">
        <v>2</v>
      </c>
      <c r="M450" s="365"/>
      <c r="N450" s="365"/>
      <c r="O450" s="365"/>
      <c r="P450" s="365"/>
      <c r="Q450" s="305" t="s">
        <v>100</v>
      </c>
      <c r="R450" s="305">
        <v>2</v>
      </c>
      <c r="S450" s="365"/>
      <c r="T450" s="365"/>
      <c r="U450" s="364" t="s">
        <v>481</v>
      </c>
    </row>
    <row r="451" spans="1:21" ht="40.15" customHeight="1">
      <c r="A451" s="451"/>
      <c r="B451" s="441"/>
      <c r="C451" s="365"/>
      <c r="D451" s="369"/>
      <c r="E451" s="366"/>
      <c r="F451" s="366"/>
      <c r="G451" s="365"/>
      <c r="H451" s="366"/>
      <c r="I451" s="375"/>
      <c r="J451" s="366"/>
      <c r="K451" s="366"/>
      <c r="L451" s="366"/>
      <c r="M451" s="365"/>
      <c r="N451" s="365"/>
      <c r="O451" s="365"/>
      <c r="P451" s="365"/>
      <c r="Q451" s="305" t="s">
        <v>39</v>
      </c>
      <c r="R451" s="305">
        <v>2</v>
      </c>
      <c r="S451" s="365"/>
      <c r="T451" s="365"/>
      <c r="U451" s="366"/>
    </row>
    <row r="452" spans="1:21" ht="40.15" customHeight="1">
      <c r="A452" s="451"/>
      <c r="B452" s="441"/>
      <c r="C452" s="365"/>
      <c r="D452" s="369"/>
      <c r="E452" s="364" t="s">
        <v>138</v>
      </c>
      <c r="F452" s="364">
        <v>3</v>
      </c>
      <c r="G452" s="365"/>
      <c r="H452" s="364" t="s">
        <v>44</v>
      </c>
      <c r="I452" s="375"/>
      <c r="J452" s="364" t="s">
        <v>482</v>
      </c>
      <c r="K452" s="364">
        <v>6</v>
      </c>
      <c r="L452" s="364">
        <v>6</v>
      </c>
      <c r="M452" s="365"/>
      <c r="N452" s="365"/>
      <c r="O452" s="365"/>
      <c r="P452" s="365"/>
      <c r="Q452" s="305" t="s">
        <v>100</v>
      </c>
      <c r="R452" s="305">
        <v>6</v>
      </c>
      <c r="S452" s="365"/>
      <c r="T452" s="365"/>
      <c r="U452" s="364" t="s">
        <v>483</v>
      </c>
    </row>
    <row r="453" spans="1:21" ht="40.15" customHeight="1">
      <c r="A453" s="451"/>
      <c r="B453" s="441"/>
      <c r="C453" s="365"/>
      <c r="D453" s="368"/>
      <c r="E453" s="366"/>
      <c r="F453" s="366"/>
      <c r="G453" s="366"/>
      <c r="H453" s="366"/>
      <c r="I453" s="376"/>
      <c r="J453" s="366"/>
      <c r="K453" s="366"/>
      <c r="L453" s="366"/>
      <c r="M453" s="366"/>
      <c r="N453" s="366"/>
      <c r="O453" s="366"/>
      <c r="P453" s="366"/>
      <c r="Q453" s="305" t="s">
        <v>39</v>
      </c>
      <c r="R453" s="305">
        <v>6</v>
      </c>
      <c r="S453" s="366"/>
      <c r="T453" s="366"/>
      <c r="U453" s="366"/>
    </row>
    <row r="454" spans="1:21" ht="40.15" customHeight="1">
      <c r="A454" s="451"/>
      <c r="B454" s="441"/>
      <c r="C454" s="365"/>
      <c r="D454" s="312" t="s">
        <v>108</v>
      </c>
      <c r="E454" s="305" t="s">
        <v>118</v>
      </c>
      <c r="F454" s="305">
        <v>15</v>
      </c>
      <c r="G454" s="305" t="s">
        <v>43</v>
      </c>
      <c r="H454" s="294" t="s">
        <v>40</v>
      </c>
      <c r="I454" s="310" t="s">
        <v>182</v>
      </c>
      <c r="J454" s="305" t="s">
        <v>348</v>
      </c>
      <c r="K454" s="305">
        <v>15</v>
      </c>
      <c r="L454" s="305" t="s">
        <v>47</v>
      </c>
      <c r="M454" s="305" t="s">
        <v>47</v>
      </c>
      <c r="N454" s="305" t="s">
        <v>47</v>
      </c>
      <c r="O454" s="305">
        <v>0</v>
      </c>
      <c r="P454" s="305">
        <v>0</v>
      </c>
      <c r="Q454" s="305" t="s">
        <v>47</v>
      </c>
      <c r="R454" s="305">
        <v>0</v>
      </c>
      <c r="S454" s="305" t="s">
        <v>47</v>
      </c>
      <c r="T454" s="305">
        <v>0</v>
      </c>
      <c r="U454" s="305"/>
    </row>
    <row r="455" spans="1:21" ht="40.15" customHeight="1">
      <c r="A455" s="451"/>
      <c r="B455" s="441"/>
      <c r="C455" s="365"/>
      <c r="D455" s="367" t="s">
        <v>109</v>
      </c>
      <c r="E455" s="364" t="s">
        <v>118</v>
      </c>
      <c r="F455" s="364">
        <v>8</v>
      </c>
      <c r="G455" s="364" t="s">
        <v>43</v>
      </c>
      <c r="H455" s="364" t="s">
        <v>40</v>
      </c>
      <c r="I455" s="374" t="s">
        <v>356</v>
      </c>
      <c r="J455" s="364" t="s">
        <v>254</v>
      </c>
      <c r="K455" s="364">
        <v>20</v>
      </c>
      <c r="L455" s="364">
        <v>15</v>
      </c>
      <c r="M455" s="364">
        <v>0</v>
      </c>
      <c r="N455" s="364" t="s">
        <v>47</v>
      </c>
      <c r="O455" s="364">
        <v>0</v>
      </c>
      <c r="P455" s="364">
        <v>0</v>
      </c>
      <c r="Q455" s="305" t="s">
        <v>83</v>
      </c>
      <c r="R455" s="305">
        <v>15</v>
      </c>
      <c r="S455" s="364" t="s">
        <v>47</v>
      </c>
      <c r="T455" s="364">
        <v>0</v>
      </c>
      <c r="U455" s="305" t="s">
        <v>357</v>
      </c>
    </row>
    <row r="456" spans="1:21" ht="54">
      <c r="A456" s="451"/>
      <c r="B456" s="441"/>
      <c r="C456" s="365"/>
      <c r="D456" s="369"/>
      <c r="E456" s="366"/>
      <c r="F456" s="366"/>
      <c r="G456" s="365"/>
      <c r="H456" s="365"/>
      <c r="I456" s="375"/>
      <c r="J456" s="365"/>
      <c r="K456" s="365"/>
      <c r="L456" s="366"/>
      <c r="M456" s="365"/>
      <c r="N456" s="365"/>
      <c r="O456" s="365"/>
      <c r="P456" s="365"/>
      <c r="Q456" s="305" t="s">
        <v>42</v>
      </c>
      <c r="R456" s="305" t="s">
        <v>43</v>
      </c>
      <c r="S456" s="365"/>
      <c r="T456" s="365"/>
      <c r="U456" s="305" t="s">
        <v>353</v>
      </c>
    </row>
    <row r="457" spans="1:21" ht="40.15" customHeight="1">
      <c r="A457" s="451"/>
      <c r="B457" s="441"/>
      <c r="C457" s="365"/>
      <c r="D457" s="369"/>
      <c r="E457" s="364" t="s">
        <v>130</v>
      </c>
      <c r="F457" s="364">
        <v>2</v>
      </c>
      <c r="G457" s="365"/>
      <c r="H457" s="365"/>
      <c r="I457" s="375"/>
      <c r="J457" s="365"/>
      <c r="K457" s="365"/>
      <c r="L457" s="364">
        <v>15</v>
      </c>
      <c r="M457" s="365"/>
      <c r="N457" s="365"/>
      <c r="O457" s="365"/>
      <c r="P457" s="365"/>
      <c r="Q457" s="305" t="s">
        <v>83</v>
      </c>
      <c r="R457" s="305">
        <v>15</v>
      </c>
      <c r="S457" s="365"/>
      <c r="T457" s="365"/>
      <c r="U457" s="305"/>
    </row>
    <row r="458" spans="1:21" ht="54">
      <c r="A458" s="451"/>
      <c r="B458" s="441"/>
      <c r="C458" s="365"/>
      <c r="D458" s="369"/>
      <c r="E458" s="366"/>
      <c r="F458" s="366"/>
      <c r="G458" s="365"/>
      <c r="H458" s="365"/>
      <c r="I458" s="375"/>
      <c r="J458" s="365"/>
      <c r="K458" s="365"/>
      <c r="L458" s="366"/>
      <c r="M458" s="365"/>
      <c r="N458" s="365"/>
      <c r="O458" s="365"/>
      <c r="P458" s="365"/>
      <c r="Q458" s="305" t="s">
        <v>42</v>
      </c>
      <c r="R458" s="305" t="s">
        <v>43</v>
      </c>
      <c r="S458" s="365"/>
      <c r="T458" s="365"/>
      <c r="U458" s="305" t="s">
        <v>353</v>
      </c>
    </row>
    <row r="459" spans="1:21" ht="40.15" customHeight="1">
      <c r="A459" s="451"/>
      <c r="B459" s="441"/>
      <c r="C459" s="365"/>
      <c r="D459" s="369"/>
      <c r="E459" s="364" t="s">
        <v>134</v>
      </c>
      <c r="F459" s="364">
        <v>6</v>
      </c>
      <c r="G459" s="365"/>
      <c r="H459" s="365"/>
      <c r="I459" s="375"/>
      <c r="J459" s="365"/>
      <c r="K459" s="365"/>
      <c r="L459" s="364">
        <v>15</v>
      </c>
      <c r="M459" s="365"/>
      <c r="N459" s="365"/>
      <c r="O459" s="365"/>
      <c r="P459" s="365"/>
      <c r="Q459" s="305" t="s">
        <v>83</v>
      </c>
      <c r="R459" s="305">
        <v>15</v>
      </c>
      <c r="S459" s="365"/>
      <c r="T459" s="365"/>
      <c r="U459" s="364" t="s">
        <v>351</v>
      </c>
    </row>
    <row r="460" spans="1:21" ht="40.15" customHeight="1">
      <c r="A460" s="451"/>
      <c r="B460" s="441"/>
      <c r="C460" s="365"/>
      <c r="D460" s="368"/>
      <c r="E460" s="366"/>
      <c r="F460" s="366"/>
      <c r="G460" s="366"/>
      <c r="H460" s="366"/>
      <c r="I460" s="376"/>
      <c r="J460" s="366"/>
      <c r="K460" s="366"/>
      <c r="L460" s="366"/>
      <c r="M460" s="366"/>
      <c r="N460" s="366"/>
      <c r="O460" s="366"/>
      <c r="P460" s="366"/>
      <c r="Q460" s="305" t="s">
        <v>42</v>
      </c>
      <c r="R460" s="305" t="s">
        <v>43</v>
      </c>
      <c r="S460" s="366"/>
      <c r="T460" s="366"/>
      <c r="U460" s="366"/>
    </row>
    <row r="461" spans="1:21" ht="40.15" customHeight="1">
      <c r="A461" s="451"/>
      <c r="B461" s="441"/>
      <c r="C461" s="365"/>
      <c r="D461" s="367" t="s">
        <v>110</v>
      </c>
      <c r="E461" s="305" t="s">
        <v>118</v>
      </c>
      <c r="F461" s="305">
        <v>7</v>
      </c>
      <c r="G461" s="364" t="s">
        <v>43</v>
      </c>
      <c r="H461" s="364" t="s">
        <v>40</v>
      </c>
      <c r="I461" s="374" t="s">
        <v>182</v>
      </c>
      <c r="J461" s="364" t="s">
        <v>295</v>
      </c>
      <c r="K461" s="305">
        <v>7</v>
      </c>
      <c r="L461" s="364">
        <v>0</v>
      </c>
      <c r="M461" s="364">
        <v>0</v>
      </c>
      <c r="N461" s="364" t="s">
        <v>47</v>
      </c>
      <c r="O461" s="364">
        <v>0</v>
      </c>
      <c r="P461" s="364">
        <v>0</v>
      </c>
      <c r="Q461" s="364" t="s">
        <v>47</v>
      </c>
      <c r="R461" s="364" t="s">
        <v>47</v>
      </c>
      <c r="S461" s="364" t="s">
        <v>47</v>
      </c>
      <c r="T461" s="364">
        <v>0</v>
      </c>
      <c r="U461" s="305"/>
    </row>
    <row r="462" spans="1:21" ht="40.15" customHeight="1">
      <c r="A462" s="451"/>
      <c r="B462" s="441"/>
      <c r="C462" s="365"/>
      <c r="D462" s="399"/>
      <c r="E462" s="305" t="s">
        <v>130</v>
      </c>
      <c r="F462" s="305">
        <v>2</v>
      </c>
      <c r="G462" s="392"/>
      <c r="H462" s="366"/>
      <c r="I462" s="376"/>
      <c r="J462" s="366"/>
      <c r="K462" s="305">
        <v>2</v>
      </c>
      <c r="L462" s="366"/>
      <c r="M462" s="366"/>
      <c r="N462" s="366"/>
      <c r="O462" s="366"/>
      <c r="P462" s="366"/>
      <c r="Q462" s="366"/>
      <c r="R462" s="366"/>
      <c r="S462" s="366"/>
      <c r="T462" s="366"/>
      <c r="U462" s="305"/>
    </row>
    <row r="463" spans="1:21" ht="40.15" customHeight="1">
      <c r="A463" s="451"/>
      <c r="B463" s="441"/>
      <c r="C463" s="365"/>
      <c r="D463" s="393" t="s">
        <v>111</v>
      </c>
      <c r="E463" s="379" t="s">
        <v>118</v>
      </c>
      <c r="F463" s="379">
        <v>35</v>
      </c>
      <c r="G463" s="395" t="s">
        <v>43</v>
      </c>
      <c r="H463" s="298" t="s">
        <v>40</v>
      </c>
      <c r="I463" s="383" t="s">
        <v>435</v>
      </c>
      <c r="J463" s="379" t="s">
        <v>349</v>
      </c>
      <c r="K463" s="379">
        <v>35</v>
      </c>
      <c r="L463" s="379">
        <v>20</v>
      </c>
      <c r="M463" s="379">
        <v>0</v>
      </c>
      <c r="N463" s="379" t="s">
        <v>47</v>
      </c>
      <c r="O463" s="379">
        <v>0</v>
      </c>
      <c r="P463" s="379">
        <v>0</v>
      </c>
      <c r="Q463" s="298" t="s">
        <v>79</v>
      </c>
      <c r="R463" s="379" t="s">
        <v>43</v>
      </c>
      <c r="S463" s="379" t="s">
        <v>47</v>
      </c>
      <c r="T463" s="379">
        <v>0</v>
      </c>
      <c r="U463" s="551" t="s">
        <v>1058</v>
      </c>
    </row>
    <row r="464" spans="1:21" ht="40.15" customHeight="1">
      <c r="A464" s="451"/>
      <c r="B464" s="441"/>
      <c r="C464" s="365"/>
      <c r="D464" s="410"/>
      <c r="E464" s="396"/>
      <c r="F464" s="396"/>
      <c r="G464" s="411"/>
      <c r="H464" s="298" t="s">
        <v>436</v>
      </c>
      <c r="I464" s="546"/>
      <c r="J464" s="411"/>
      <c r="K464" s="396"/>
      <c r="L464" s="396"/>
      <c r="M464" s="411"/>
      <c r="N464" s="411"/>
      <c r="O464" s="411"/>
      <c r="P464" s="411"/>
      <c r="Q464" s="298" t="s">
        <v>42</v>
      </c>
      <c r="R464" s="411"/>
      <c r="S464" s="411"/>
      <c r="T464" s="411"/>
      <c r="U464" s="552"/>
    </row>
    <row r="465" spans="1:1024" ht="40.15" customHeight="1">
      <c r="A465" s="451"/>
      <c r="B465" s="441"/>
      <c r="C465" s="365"/>
      <c r="D465" s="410"/>
      <c r="E465" s="395" t="s">
        <v>138</v>
      </c>
      <c r="F465" s="395">
        <v>10</v>
      </c>
      <c r="G465" s="411"/>
      <c r="H465" s="298" t="s">
        <v>40</v>
      </c>
      <c r="I465" s="546"/>
      <c r="J465" s="411"/>
      <c r="K465" s="395">
        <v>10</v>
      </c>
      <c r="L465" s="395">
        <v>5</v>
      </c>
      <c r="M465" s="411"/>
      <c r="N465" s="411"/>
      <c r="O465" s="411"/>
      <c r="P465" s="411"/>
      <c r="Q465" s="298" t="s">
        <v>79</v>
      </c>
      <c r="R465" s="411"/>
      <c r="S465" s="411"/>
      <c r="T465" s="411"/>
      <c r="U465" s="552"/>
    </row>
    <row r="466" spans="1:1024" ht="40.15" customHeight="1">
      <c r="A466" s="451"/>
      <c r="B466" s="441"/>
      <c r="C466" s="365"/>
      <c r="D466" s="382"/>
      <c r="E466" s="380"/>
      <c r="F466" s="380"/>
      <c r="G466" s="380"/>
      <c r="H466" s="298" t="s">
        <v>436</v>
      </c>
      <c r="I466" s="384"/>
      <c r="J466" s="380"/>
      <c r="K466" s="380"/>
      <c r="L466" s="380"/>
      <c r="M466" s="380"/>
      <c r="N466" s="380"/>
      <c r="O466" s="380"/>
      <c r="P466" s="380"/>
      <c r="Q466" s="298" t="s">
        <v>42</v>
      </c>
      <c r="R466" s="380"/>
      <c r="S466" s="380"/>
      <c r="T466" s="380"/>
      <c r="U466" s="553"/>
    </row>
    <row r="467" spans="1:1024" ht="40.15" customHeight="1">
      <c r="A467" s="451"/>
      <c r="B467" s="441"/>
      <c r="C467" s="365"/>
      <c r="D467" s="367" t="s">
        <v>112</v>
      </c>
      <c r="E467" s="364" t="s">
        <v>118</v>
      </c>
      <c r="F467" s="364">
        <v>6</v>
      </c>
      <c r="G467" s="364" t="s">
        <v>43</v>
      </c>
      <c r="H467" s="400" t="s">
        <v>40</v>
      </c>
      <c r="I467" s="374" t="s">
        <v>182</v>
      </c>
      <c r="J467" s="364" t="s">
        <v>384</v>
      </c>
      <c r="K467" s="364">
        <v>6</v>
      </c>
      <c r="L467" s="364">
        <v>12</v>
      </c>
      <c r="M467" s="364">
        <v>0</v>
      </c>
      <c r="N467" s="364" t="s">
        <v>47</v>
      </c>
      <c r="O467" s="364">
        <v>0</v>
      </c>
      <c r="P467" s="364">
        <v>0</v>
      </c>
      <c r="Q467" s="305" t="s">
        <v>80</v>
      </c>
      <c r="R467" s="305">
        <v>6</v>
      </c>
      <c r="S467" s="364" t="s">
        <v>47</v>
      </c>
      <c r="T467" s="364">
        <v>0</v>
      </c>
      <c r="U467" s="364"/>
    </row>
    <row r="468" spans="1:1024" ht="40.15" customHeight="1">
      <c r="A468" s="451"/>
      <c r="B468" s="441"/>
      <c r="C468" s="365"/>
      <c r="D468" s="368"/>
      <c r="E468" s="366"/>
      <c r="F468" s="366"/>
      <c r="G468" s="366"/>
      <c r="H468" s="366"/>
      <c r="I468" s="376"/>
      <c r="J468" s="366"/>
      <c r="K468" s="366"/>
      <c r="L468" s="366"/>
      <c r="M468" s="366"/>
      <c r="N468" s="366"/>
      <c r="O468" s="366"/>
      <c r="P468" s="366"/>
      <c r="Q468" s="305" t="s">
        <v>42</v>
      </c>
      <c r="R468" s="305">
        <v>6</v>
      </c>
      <c r="S468" s="366"/>
      <c r="T468" s="366"/>
      <c r="U468" s="366"/>
    </row>
    <row r="469" spans="1:1024" ht="40.15" customHeight="1">
      <c r="A469" s="451"/>
      <c r="B469" s="441"/>
      <c r="C469" s="365"/>
      <c r="D469" s="312" t="s">
        <v>113</v>
      </c>
      <c r="E469" s="305" t="s">
        <v>118</v>
      </c>
      <c r="F469" s="305">
        <v>2</v>
      </c>
      <c r="G469" s="305"/>
      <c r="H469" s="294" t="s">
        <v>100</v>
      </c>
      <c r="I469" s="310" t="s">
        <v>182</v>
      </c>
      <c r="J469" s="305" t="s">
        <v>401</v>
      </c>
      <c r="K469" s="305">
        <v>2</v>
      </c>
      <c r="L469" s="305" t="s">
        <v>47</v>
      </c>
      <c r="M469" s="305">
        <v>0</v>
      </c>
      <c r="N469" s="305" t="s">
        <v>47</v>
      </c>
      <c r="O469" s="305">
        <v>0</v>
      </c>
      <c r="P469" s="305">
        <v>0</v>
      </c>
      <c r="Q469" s="305" t="s">
        <v>47</v>
      </c>
      <c r="R469" s="305">
        <v>0</v>
      </c>
      <c r="S469" s="305" t="s">
        <v>47</v>
      </c>
      <c r="T469" s="305">
        <v>0</v>
      </c>
      <c r="U469" s="305" t="s">
        <v>392</v>
      </c>
    </row>
    <row r="470" spans="1:1024" s="104" customFormat="1" ht="40.15" customHeight="1">
      <c r="A470" s="451"/>
      <c r="B470" s="441"/>
      <c r="C470" s="365"/>
      <c r="D470" s="367" t="s">
        <v>114</v>
      </c>
      <c r="E470" s="364" t="s">
        <v>118</v>
      </c>
      <c r="F470" s="364">
        <v>3</v>
      </c>
      <c r="G470" s="364" t="s">
        <v>47</v>
      </c>
      <c r="H470" s="364" t="s">
        <v>1059</v>
      </c>
      <c r="I470" s="364" t="s">
        <v>182</v>
      </c>
      <c r="J470" s="364" t="s">
        <v>417</v>
      </c>
      <c r="K470" s="364">
        <v>3</v>
      </c>
      <c r="L470" s="364">
        <v>3</v>
      </c>
      <c r="M470" s="364" t="s">
        <v>47</v>
      </c>
      <c r="N470" s="364" t="s">
        <v>47</v>
      </c>
      <c r="O470" s="364">
        <v>0</v>
      </c>
      <c r="P470" s="364">
        <v>0</v>
      </c>
      <c r="Q470" s="364" t="s">
        <v>42</v>
      </c>
      <c r="R470" s="364">
        <v>3</v>
      </c>
      <c r="S470" s="364" t="s">
        <v>47</v>
      </c>
      <c r="T470" s="364">
        <v>0</v>
      </c>
      <c r="U470" s="374"/>
      <c r="V470" s="223"/>
      <c r="W470" s="223"/>
      <c r="X470" s="223"/>
      <c r="Y470" s="223"/>
      <c r="Z470" s="223"/>
      <c r="AA470" s="223"/>
      <c r="AB470" s="223"/>
      <c r="AC470" s="223"/>
      <c r="AD470" s="223"/>
      <c r="AE470" s="223"/>
      <c r="AF470" s="223"/>
      <c r="AG470" s="223"/>
      <c r="AH470" s="223"/>
      <c r="AI470" s="223"/>
      <c r="AJ470" s="223"/>
      <c r="AK470" s="223"/>
      <c r="AL470" s="223"/>
      <c r="AM470" s="223"/>
      <c r="AN470" s="223"/>
      <c r="AO470" s="223"/>
      <c r="AP470" s="223"/>
      <c r="AQ470" s="223"/>
      <c r="AR470" s="223"/>
      <c r="AS470" s="223"/>
      <c r="AT470" s="223"/>
      <c r="AU470" s="223"/>
      <c r="AV470" s="223"/>
      <c r="AW470" s="223"/>
      <c r="AX470" s="223"/>
      <c r="AY470" s="223"/>
      <c r="AZ470" s="223"/>
      <c r="BA470" s="223"/>
      <c r="BB470" s="223"/>
      <c r="BC470" s="223"/>
      <c r="BD470" s="223"/>
      <c r="BE470" s="223"/>
      <c r="BF470" s="223"/>
      <c r="BG470" s="223"/>
      <c r="BH470" s="223"/>
      <c r="BI470" s="223"/>
      <c r="BJ470" s="223"/>
      <c r="BK470" s="223"/>
      <c r="BL470" s="223"/>
      <c r="BM470" s="223"/>
      <c r="BN470" s="223"/>
      <c r="BO470" s="223"/>
      <c r="BP470" s="223"/>
      <c r="BQ470" s="223"/>
      <c r="BR470" s="223"/>
      <c r="BS470" s="223"/>
      <c r="BT470" s="223"/>
      <c r="BU470" s="223"/>
      <c r="BV470" s="223"/>
      <c r="BW470" s="223"/>
      <c r="BX470" s="223"/>
      <c r="BY470" s="223"/>
      <c r="BZ470" s="223"/>
      <c r="CA470" s="223"/>
      <c r="CB470" s="223"/>
      <c r="CC470" s="223"/>
      <c r="CD470" s="223"/>
      <c r="CE470" s="223"/>
      <c r="CF470" s="223"/>
      <c r="CG470" s="223"/>
      <c r="CH470" s="223"/>
      <c r="CI470" s="223"/>
      <c r="CJ470" s="223"/>
      <c r="CK470" s="223"/>
      <c r="CL470" s="223"/>
      <c r="CM470" s="223"/>
      <c r="CN470" s="223"/>
      <c r="CO470" s="223"/>
      <c r="CP470" s="223"/>
      <c r="CQ470" s="223"/>
      <c r="CR470" s="223"/>
      <c r="CS470" s="223"/>
      <c r="CT470" s="223"/>
      <c r="CU470" s="223"/>
      <c r="CV470" s="223"/>
      <c r="CW470" s="223"/>
      <c r="CX470" s="223"/>
      <c r="CY470" s="223"/>
      <c r="CZ470" s="223"/>
      <c r="DA470" s="223"/>
      <c r="DB470" s="223"/>
      <c r="DC470" s="223"/>
      <c r="DD470" s="223"/>
      <c r="DE470" s="223"/>
      <c r="DF470" s="223"/>
      <c r="DG470" s="223"/>
      <c r="DH470" s="223"/>
      <c r="DI470" s="223"/>
      <c r="DJ470" s="223"/>
      <c r="DK470" s="223"/>
      <c r="DL470" s="223"/>
      <c r="DM470" s="223"/>
      <c r="DN470" s="223"/>
      <c r="DO470" s="223"/>
      <c r="DP470" s="223"/>
      <c r="DQ470" s="223"/>
      <c r="DR470" s="223"/>
      <c r="DS470" s="223"/>
      <c r="DT470" s="223"/>
      <c r="DU470" s="223"/>
      <c r="DV470" s="223"/>
      <c r="DW470" s="223"/>
      <c r="DX470" s="223"/>
      <c r="DY470" s="223"/>
      <c r="DZ470" s="223"/>
      <c r="EA470" s="223"/>
      <c r="EB470" s="223"/>
      <c r="EC470" s="223"/>
      <c r="ED470" s="223"/>
      <c r="EE470" s="223"/>
      <c r="EF470" s="223"/>
      <c r="EG470" s="223"/>
      <c r="EH470" s="223"/>
      <c r="EI470" s="223"/>
      <c r="EJ470" s="223"/>
      <c r="EK470" s="223"/>
      <c r="EL470" s="223"/>
      <c r="EM470" s="223"/>
      <c r="EN470" s="223"/>
      <c r="EO470" s="223"/>
      <c r="EP470" s="223"/>
      <c r="EQ470" s="223"/>
      <c r="ER470" s="223"/>
      <c r="ES470" s="223"/>
      <c r="ET470" s="223"/>
      <c r="EU470" s="223"/>
      <c r="EV470" s="223"/>
      <c r="EW470" s="223"/>
      <c r="EX470" s="223"/>
      <c r="EY470" s="223"/>
      <c r="EZ470" s="223"/>
      <c r="FA470" s="223"/>
      <c r="FB470" s="223"/>
      <c r="FC470" s="223"/>
      <c r="FD470" s="223"/>
      <c r="FE470" s="223"/>
      <c r="FF470" s="223"/>
      <c r="FG470" s="223"/>
      <c r="FH470" s="223"/>
      <c r="FI470" s="223"/>
      <c r="FJ470" s="223"/>
      <c r="FK470" s="223"/>
      <c r="FL470" s="223"/>
      <c r="FM470" s="223"/>
      <c r="FN470" s="223"/>
      <c r="FO470" s="223"/>
      <c r="FP470" s="223"/>
      <c r="FQ470" s="223"/>
      <c r="FR470" s="223"/>
      <c r="FS470" s="223"/>
      <c r="FT470" s="223"/>
      <c r="FU470" s="223"/>
      <c r="FV470" s="223"/>
      <c r="FW470" s="223"/>
      <c r="FX470" s="223"/>
      <c r="FY470" s="223"/>
      <c r="FZ470" s="223"/>
      <c r="GA470" s="223"/>
      <c r="GB470" s="223"/>
      <c r="GC470" s="223"/>
      <c r="GD470" s="223"/>
      <c r="GE470" s="223"/>
      <c r="GF470" s="223"/>
      <c r="GG470" s="223"/>
      <c r="GH470" s="223"/>
      <c r="GI470" s="223"/>
      <c r="GJ470" s="223"/>
      <c r="GK470" s="223"/>
      <c r="GL470" s="223"/>
      <c r="GM470" s="223"/>
      <c r="GN470" s="223"/>
      <c r="GO470" s="223"/>
      <c r="GP470" s="223"/>
      <c r="GQ470" s="223"/>
      <c r="GR470" s="223"/>
      <c r="GS470" s="223"/>
      <c r="GT470" s="223"/>
      <c r="GU470" s="223"/>
      <c r="GV470" s="223"/>
      <c r="GW470" s="223"/>
      <c r="GX470" s="223"/>
      <c r="GY470" s="223"/>
      <c r="GZ470" s="223"/>
      <c r="HA470" s="223"/>
      <c r="HB470" s="223"/>
      <c r="HC470" s="223"/>
      <c r="HD470" s="223"/>
      <c r="HE470" s="223"/>
      <c r="HF470" s="223"/>
      <c r="HG470" s="223"/>
      <c r="HH470" s="223"/>
      <c r="HI470" s="223"/>
      <c r="HJ470" s="223"/>
      <c r="HK470" s="223"/>
      <c r="HL470" s="223"/>
      <c r="HM470" s="223"/>
      <c r="HN470" s="223"/>
      <c r="HO470" s="223"/>
      <c r="HP470" s="223"/>
      <c r="HQ470" s="223"/>
      <c r="HR470" s="223"/>
      <c r="HS470" s="223"/>
      <c r="HT470" s="223"/>
      <c r="HU470" s="223"/>
      <c r="HV470" s="223"/>
      <c r="HW470" s="223"/>
      <c r="HX470" s="223"/>
      <c r="HY470" s="223"/>
      <c r="HZ470" s="223"/>
      <c r="IA470" s="223"/>
      <c r="IB470" s="223"/>
      <c r="IC470" s="223"/>
      <c r="ID470" s="223"/>
      <c r="IE470" s="223"/>
      <c r="IF470" s="223"/>
      <c r="IG470" s="223"/>
      <c r="IH470" s="223"/>
      <c r="II470" s="223"/>
      <c r="IJ470" s="223"/>
      <c r="IK470" s="223"/>
      <c r="IL470" s="223"/>
      <c r="IM470" s="223"/>
      <c r="IN470" s="223"/>
      <c r="IO470" s="223"/>
      <c r="IP470" s="223"/>
      <c r="IQ470" s="223"/>
      <c r="IR470" s="223"/>
      <c r="IS470" s="223"/>
      <c r="IT470" s="223"/>
      <c r="IU470" s="223"/>
      <c r="IV470" s="223"/>
      <c r="IW470" s="223"/>
      <c r="IX470" s="223"/>
      <c r="IY470" s="223"/>
      <c r="IZ470" s="223"/>
      <c r="JA470" s="223"/>
      <c r="JB470" s="223"/>
      <c r="JC470" s="223"/>
      <c r="JD470" s="223"/>
      <c r="JE470" s="223"/>
      <c r="JF470" s="223"/>
      <c r="JG470" s="223"/>
      <c r="JH470" s="223"/>
      <c r="JI470" s="223"/>
      <c r="JJ470" s="223"/>
      <c r="JK470" s="223"/>
      <c r="JL470" s="223"/>
      <c r="JM470" s="223"/>
      <c r="JN470" s="223"/>
      <c r="JO470" s="223"/>
      <c r="JP470" s="223"/>
      <c r="JQ470" s="223"/>
      <c r="JR470" s="223"/>
      <c r="JS470" s="223"/>
      <c r="JT470" s="223"/>
      <c r="JU470" s="223"/>
      <c r="JV470" s="223"/>
      <c r="JW470" s="223"/>
      <c r="JX470" s="223"/>
      <c r="JY470" s="223"/>
      <c r="JZ470" s="223"/>
      <c r="KA470" s="223"/>
      <c r="KB470" s="223"/>
      <c r="KC470" s="223"/>
      <c r="KD470" s="223"/>
      <c r="KE470" s="223"/>
      <c r="KF470" s="223"/>
      <c r="KG470" s="223"/>
      <c r="KH470" s="223"/>
      <c r="KI470" s="223"/>
      <c r="KJ470" s="223"/>
      <c r="KK470" s="223"/>
      <c r="KL470" s="223"/>
      <c r="KM470" s="223"/>
      <c r="KN470" s="223"/>
      <c r="KO470" s="223"/>
      <c r="KP470" s="223"/>
      <c r="KQ470" s="223"/>
      <c r="KR470" s="223"/>
      <c r="KS470" s="223"/>
      <c r="KT470" s="223"/>
      <c r="KU470" s="223"/>
      <c r="KV470" s="223"/>
      <c r="KW470" s="223"/>
      <c r="KX470" s="223"/>
      <c r="KY470" s="223"/>
      <c r="KZ470" s="223"/>
      <c r="LA470" s="223"/>
      <c r="LB470" s="223"/>
      <c r="LC470" s="223"/>
      <c r="LD470" s="223"/>
      <c r="LE470" s="223"/>
      <c r="LF470" s="223"/>
      <c r="LG470" s="223"/>
      <c r="LH470" s="223"/>
      <c r="LI470" s="223"/>
      <c r="LJ470" s="223"/>
      <c r="LK470" s="223"/>
      <c r="LL470" s="223"/>
      <c r="LM470" s="223"/>
      <c r="LN470" s="223"/>
      <c r="LO470" s="223"/>
      <c r="LP470" s="223"/>
      <c r="LQ470" s="223"/>
      <c r="LR470" s="223"/>
      <c r="LS470" s="223"/>
      <c r="LT470" s="223"/>
      <c r="LU470" s="223"/>
      <c r="LV470" s="223"/>
      <c r="LW470" s="223"/>
      <c r="LX470" s="223"/>
      <c r="LY470" s="223"/>
      <c r="LZ470" s="223"/>
      <c r="MA470" s="223"/>
      <c r="MB470" s="223"/>
      <c r="MC470" s="223"/>
      <c r="MD470" s="223"/>
      <c r="ME470" s="223"/>
      <c r="MF470" s="223"/>
      <c r="MG470" s="223"/>
      <c r="MH470" s="223"/>
      <c r="MI470" s="223"/>
      <c r="MJ470" s="223"/>
      <c r="MK470" s="223"/>
      <c r="ML470" s="223"/>
      <c r="MM470" s="223"/>
      <c r="MN470" s="223"/>
      <c r="MO470" s="223"/>
      <c r="MP470" s="223"/>
      <c r="MQ470" s="223"/>
      <c r="MR470" s="223"/>
      <c r="MS470" s="223"/>
      <c r="MT470" s="223"/>
      <c r="MU470" s="223"/>
      <c r="MV470" s="223"/>
      <c r="MW470" s="223"/>
      <c r="MX470" s="223"/>
      <c r="MY470" s="223"/>
      <c r="MZ470" s="223"/>
      <c r="NA470" s="223"/>
      <c r="NB470" s="223"/>
      <c r="NC470" s="223"/>
      <c r="ND470" s="223"/>
      <c r="NE470" s="223"/>
      <c r="NF470" s="223"/>
      <c r="NG470" s="223"/>
      <c r="NH470" s="223"/>
      <c r="NI470" s="223"/>
      <c r="NJ470" s="223"/>
      <c r="NK470" s="223"/>
      <c r="NL470" s="223"/>
      <c r="NM470" s="223"/>
      <c r="NN470" s="223"/>
      <c r="NO470" s="223"/>
      <c r="NP470" s="223"/>
      <c r="NQ470" s="223"/>
      <c r="NR470" s="223"/>
      <c r="NS470" s="223"/>
      <c r="NT470" s="223"/>
      <c r="NU470" s="223"/>
      <c r="NV470" s="223"/>
      <c r="NW470" s="223"/>
      <c r="NX470" s="223"/>
      <c r="NY470" s="223"/>
      <c r="NZ470" s="223"/>
      <c r="OA470" s="223"/>
      <c r="OB470" s="223"/>
      <c r="OC470" s="223"/>
      <c r="OD470" s="223"/>
      <c r="OE470" s="223"/>
      <c r="OF470" s="223"/>
      <c r="OG470" s="223"/>
      <c r="OH470" s="223"/>
      <c r="OI470" s="223"/>
      <c r="OJ470" s="223"/>
      <c r="OK470" s="223"/>
      <c r="OL470" s="223"/>
      <c r="OM470" s="223"/>
      <c r="ON470" s="223"/>
      <c r="OO470" s="223"/>
      <c r="OP470" s="223"/>
      <c r="OQ470" s="223"/>
      <c r="OR470" s="223"/>
      <c r="OS470" s="223"/>
      <c r="OT470" s="223"/>
      <c r="OU470" s="223"/>
      <c r="OV470" s="223"/>
      <c r="OW470" s="223"/>
      <c r="OX470" s="223"/>
      <c r="OY470" s="223"/>
      <c r="OZ470" s="223"/>
      <c r="PA470" s="223"/>
      <c r="PB470" s="223"/>
      <c r="PC470" s="223"/>
      <c r="PD470" s="223"/>
      <c r="PE470" s="223"/>
      <c r="PF470" s="223"/>
      <c r="PG470" s="223"/>
      <c r="PH470" s="223"/>
      <c r="PI470" s="223"/>
      <c r="PJ470" s="223"/>
      <c r="PK470" s="223"/>
      <c r="PL470" s="223"/>
      <c r="PM470" s="223"/>
      <c r="PN470" s="223"/>
      <c r="PO470" s="223"/>
      <c r="PP470" s="223"/>
      <c r="PQ470" s="223"/>
      <c r="PR470" s="223"/>
      <c r="PS470" s="223"/>
      <c r="PT470" s="223"/>
      <c r="PU470" s="223"/>
      <c r="PV470" s="223"/>
      <c r="PW470" s="223"/>
      <c r="PX470" s="223"/>
      <c r="PY470" s="223"/>
      <c r="PZ470" s="223"/>
      <c r="QA470" s="223"/>
      <c r="QB470" s="223"/>
      <c r="QC470" s="223"/>
      <c r="QD470" s="223"/>
      <c r="QE470" s="223"/>
      <c r="QF470" s="223"/>
      <c r="QG470" s="223"/>
      <c r="QH470" s="223"/>
      <c r="QI470" s="223"/>
      <c r="QJ470" s="223"/>
      <c r="QK470" s="223"/>
      <c r="QL470" s="223"/>
      <c r="QM470" s="223"/>
      <c r="QN470" s="223"/>
      <c r="QO470" s="223"/>
      <c r="QP470" s="223"/>
      <c r="QQ470" s="223"/>
      <c r="QR470" s="223"/>
      <c r="QS470" s="223"/>
      <c r="QT470" s="223"/>
      <c r="QU470" s="223"/>
      <c r="QV470" s="223"/>
      <c r="QW470" s="223"/>
      <c r="QX470" s="223"/>
      <c r="QY470" s="223"/>
      <c r="QZ470" s="223"/>
      <c r="RA470" s="223"/>
      <c r="RB470" s="223"/>
      <c r="RC470" s="223"/>
      <c r="RD470" s="223"/>
      <c r="RE470" s="223"/>
      <c r="RF470" s="223"/>
      <c r="RG470" s="223"/>
      <c r="RH470" s="223"/>
      <c r="RI470" s="223"/>
      <c r="RJ470" s="223"/>
      <c r="RK470" s="223"/>
      <c r="RL470" s="223"/>
      <c r="RM470" s="223"/>
      <c r="RN470" s="223"/>
      <c r="RO470" s="223"/>
      <c r="RP470" s="223"/>
      <c r="RQ470" s="223"/>
      <c r="RR470" s="223"/>
      <c r="RS470" s="223"/>
      <c r="RT470" s="223"/>
      <c r="RU470" s="223"/>
      <c r="RV470" s="223"/>
      <c r="RW470" s="223"/>
      <c r="RX470" s="223"/>
      <c r="RY470" s="223"/>
      <c r="RZ470" s="223"/>
      <c r="SA470" s="223"/>
      <c r="SB470" s="223"/>
      <c r="SC470" s="223"/>
      <c r="SD470" s="223"/>
      <c r="SE470" s="223"/>
      <c r="SF470" s="223"/>
      <c r="SG470" s="223"/>
      <c r="SH470" s="223"/>
      <c r="SI470" s="223"/>
      <c r="SJ470" s="223"/>
      <c r="SK470" s="223"/>
      <c r="SL470" s="223"/>
      <c r="SM470" s="223"/>
      <c r="SN470" s="223"/>
      <c r="SO470" s="223"/>
      <c r="SP470" s="223"/>
      <c r="SQ470" s="223"/>
      <c r="SR470" s="223"/>
      <c r="SS470" s="223"/>
      <c r="ST470" s="223"/>
      <c r="SU470" s="223"/>
      <c r="SV470" s="223"/>
      <c r="SW470" s="223"/>
      <c r="SX470" s="223"/>
      <c r="SY470" s="223"/>
      <c r="SZ470" s="223"/>
      <c r="TA470" s="223"/>
      <c r="TB470" s="223"/>
      <c r="TC470" s="223"/>
      <c r="TD470" s="223"/>
      <c r="TE470" s="223"/>
      <c r="TF470" s="223"/>
      <c r="TG470" s="223"/>
      <c r="TH470" s="223"/>
      <c r="TI470" s="223"/>
      <c r="TJ470" s="223"/>
      <c r="TK470" s="223"/>
      <c r="TL470" s="223"/>
      <c r="TM470" s="223"/>
      <c r="TN470" s="223"/>
      <c r="TO470" s="223"/>
      <c r="TP470" s="223"/>
      <c r="TQ470" s="223"/>
      <c r="TR470" s="223"/>
      <c r="TS470" s="223"/>
      <c r="TT470" s="223"/>
      <c r="TU470" s="223"/>
      <c r="TV470" s="223"/>
      <c r="TW470" s="223"/>
      <c r="TX470" s="223"/>
      <c r="TY470" s="223"/>
      <c r="TZ470" s="223"/>
      <c r="UA470" s="223"/>
      <c r="UB470" s="223"/>
      <c r="UC470" s="223"/>
      <c r="UD470" s="223"/>
      <c r="UE470" s="223"/>
      <c r="UF470" s="223"/>
      <c r="UG470" s="223"/>
      <c r="UH470" s="223"/>
      <c r="UI470" s="223"/>
      <c r="UJ470" s="223"/>
      <c r="UK470" s="223"/>
      <c r="UL470" s="223"/>
      <c r="UM470" s="223"/>
      <c r="UN470" s="223"/>
      <c r="UO470" s="223"/>
      <c r="UP470" s="223"/>
      <c r="UQ470" s="223"/>
      <c r="UR470" s="223"/>
      <c r="US470" s="223"/>
      <c r="UT470" s="223"/>
      <c r="UU470" s="223"/>
      <c r="UV470" s="223"/>
      <c r="UW470" s="223"/>
      <c r="UX470" s="223"/>
      <c r="UY470" s="223"/>
      <c r="UZ470" s="223"/>
      <c r="VA470" s="223"/>
      <c r="VB470" s="223"/>
      <c r="VC470" s="223"/>
      <c r="VD470" s="223"/>
      <c r="VE470" s="223"/>
      <c r="VF470" s="223"/>
      <c r="VG470" s="223"/>
      <c r="VH470" s="223"/>
      <c r="VI470" s="223"/>
      <c r="VJ470" s="223"/>
      <c r="VK470" s="223"/>
      <c r="VL470" s="223"/>
      <c r="VM470" s="223"/>
      <c r="VN470" s="223"/>
      <c r="VO470" s="223"/>
      <c r="VP470" s="223"/>
      <c r="VQ470" s="223"/>
      <c r="VR470" s="223"/>
      <c r="VS470" s="223"/>
      <c r="VT470" s="223"/>
      <c r="VU470" s="223"/>
      <c r="VV470" s="223"/>
      <c r="VW470" s="223"/>
      <c r="VX470" s="223"/>
      <c r="VY470" s="223"/>
      <c r="VZ470" s="223"/>
      <c r="WA470" s="223"/>
      <c r="WB470" s="223"/>
      <c r="WC470" s="223"/>
      <c r="WD470" s="223"/>
      <c r="WE470" s="223"/>
      <c r="WF470" s="223"/>
      <c r="WG470" s="223"/>
      <c r="WH470" s="223"/>
      <c r="WI470" s="223"/>
      <c r="WJ470" s="223"/>
      <c r="WK470" s="223"/>
      <c r="WL470" s="223"/>
      <c r="WM470" s="223"/>
      <c r="WN470" s="223"/>
      <c r="WO470" s="223"/>
      <c r="WP470" s="223"/>
      <c r="WQ470" s="223"/>
      <c r="WR470" s="223"/>
      <c r="WS470" s="223"/>
      <c r="WT470" s="223"/>
      <c r="WU470" s="223"/>
      <c r="WV470" s="223"/>
      <c r="WW470" s="223"/>
      <c r="WX470" s="223"/>
      <c r="WY470" s="223"/>
      <c r="WZ470" s="223"/>
      <c r="XA470" s="223"/>
      <c r="XB470" s="223"/>
      <c r="XC470" s="223"/>
      <c r="XD470" s="223"/>
      <c r="XE470" s="223"/>
      <c r="XF470" s="223"/>
      <c r="XG470" s="223"/>
      <c r="XH470" s="223"/>
      <c r="XI470" s="223"/>
      <c r="XJ470" s="223"/>
      <c r="XK470" s="223"/>
      <c r="XL470" s="223"/>
      <c r="XM470" s="223"/>
      <c r="XN470" s="223"/>
      <c r="XO470" s="223"/>
      <c r="XP470" s="223"/>
      <c r="XQ470" s="223"/>
      <c r="XR470" s="223"/>
      <c r="XS470" s="223"/>
      <c r="XT470" s="223"/>
      <c r="XU470" s="223"/>
      <c r="XV470" s="223"/>
      <c r="XW470" s="223"/>
      <c r="XX470" s="223"/>
      <c r="XY470" s="223"/>
      <c r="XZ470" s="223"/>
      <c r="YA470" s="223"/>
      <c r="YB470" s="223"/>
      <c r="YC470" s="223"/>
      <c r="YD470" s="223"/>
      <c r="YE470" s="223"/>
      <c r="YF470" s="223"/>
      <c r="YG470" s="223"/>
      <c r="YH470" s="223"/>
      <c r="YI470" s="223"/>
      <c r="YJ470" s="223"/>
      <c r="YK470" s="223"/>
      <c r="YL470" s="223"/>
      <c r="YM470" s="223"/>
      <c r="YN470" s="223"/>
      <c r="YO470" s="223"/>
      <c r="YP470" s="223"/>
      <c r="YQ470" s="223"/>
      <c r="YR470" s="223"/>
      <c r="YS470" s="223"/>
      <c r="YT470" s="223"/>
      <c r="YU470" s="223"/>
      <c r="YV470" s="223"/>
      <c r="YW470" s="223"/>
      <c r="YX470" s="223"/>
      <c r="YY470" s="223"/>
      <c r="YZ470" s="223"/>
      <c r="ZA470" s="223"/>
      <c r="ZB470" s="223"/>
      <c r="ZC470" s="223"/>
      <c r="ZD470" s="223"/>
      <c r="ZE470" s="223"/>
      <c r="ZF470" s="223"/>
      <c r="ZG470" s="223"/>
      <c r="ZH470" s="223"/>
      <c r="ZI470" s="223"/>
      <c r="ZJ470" s="223"/>
      <c r="ZK470" s="223"/>
      <c r="ZL470" s="223"/>
      <c r="ZM470" s="223"/>
      <c r="ZN470" s="223"/>
      <c r="ZO470" s="223"/>
      <c r="ZP470" s="223"/>
      <c r="ZQ470" s="223"/>
      <c r="ZR470" s="223"/>
      <c r="ZS470" s="223"/>
      <c r="ZT470" s="223"/>
      <c r="ZU470" s="223"/>
      <c r="ZV470" s="223"/>
      <c r="ZW470" s="223"/>
      <c r="ZX470" s="223"/>
      <c r="ZY470" s="223"/>
      <c r="ZZ470" s="223"/>
      <c r="AAA470" s="223"/>
      <c r="AAB470" s="223"/>
      <c r="AAC470" s="223"/>
      <c r="AAD470" s="223"/>
      <c r="AAE470" s="223"/>
      <c r="AAF470" s="223"/>
      <c r="AAG470" s="223"/>
      <c r="AAH470" s="223"/>
      <c r="AAI470" s="223"/>
      <c r="AAJ470" s="223"/>
      <c r="AAK470" s="223"/>
      <c r="AAL470" s="223"/>
      <c r="AAM470" s="223"/>
      <c r="AAN470" s="223"/>
      <c r="AAO470" s="223"/>
      <c r="AAP470" s="223"/>
      <c r="AAQ470" s="223"/>
      <c r="AAR470" s="223"/>
      <c r="AAS470" s="223"/>
      <c r="AAT470" s="223"/>
      <c r="AAU470" s="223"/>
      <c r="AAV470" s="223"/>
      <c r="AAW470" s="223"/>
      <c r="AAX470" s="223"/>
      <c r="AAY470" s="223"/>
      <c r="AAZ470" s="223"/>
      <c r="ABA470" s="223"/>
      <c r="ABB470" s="223"/>
      <c r="ABC470" s="223"/>
      <c r="ABD470" s="223"/>
      <c r="ABE470" s="223"/>
      <c r="ABF470" s="223"/>
      <c r="ABG470" s="223"/>
      <c r="ABH470" s="223"/>
      <c r="ABI470" s="223"/>
      <c r="ABJ470" s="223"/>
      <c r="ABK470" s="223"/>
      <c r="ABL470" s="223"/>
      <c r="ABM470" s="223"/>
      <c r="ABN470" s="223"/>
      <c r="ABO470" s="223"/>
      <c r="ABP470" s="223"/>
      <c r="ABQ470" s="223"/>
      <c r="ABR470" s="223"/>
      <c r="ABS470" s="223"/>
      <c r="ABT470" s="223"/>
      <c r="ABU470" s="223"/>
      <c r="ABV470" s="223"/>
      <c r="ABW470" s="223"/>
      <c r="ABX470" s="223"/>
      <c r="ABY470" s="223"/>
      <c r="ABZ470" s="223"/>
      <c r="ACA470" s="223"/>
      <c r="ACB470" s="223"/>
      <c r="ACC470" s="223"/>
      <c r="ACD470" s="223"/>
      <c r="ACE470" s="223"/>
      <c r="ACF470" s="223"/>
      <c r="ACG470" s="223"/>
      <c r="ACH470" s="223"/>
      <c r="ACI470" s="223"/>
      <c r="ACJ470" s="223"/>
      <c r="ACK470" s="223"/>
      <c r="ACL470" s="223"/>
      <c r="ACM470" s="223"/>
      <c r="ACN470" s="223"/>
      <c r="ACO470" s="223"/>
      <c r="ACP470" s="223"/>
      <c r="ACQ470" s="223"/>
      <c r="ACR470" s="223"/>
      <c r="ACS470" s="223"/>
      <c r="ACT470" s="223"/>
      <c r="ACU470" s="223"/>
      <c r="ACV470" s="223"/>
      <c r="ACW470" s="223"/>
      <c r="ACX470" s="223"/>
      <c r="ACY470" s="223"/>
      <c r="ACZ470" s="223"/>
      <c r="ADA470" s="223"/>
      <c r="ADB470" s="223"/>
      <c r="ADC470" s="223"/>
      <c r="ADD470" s="223"/>
      <c r="ADE470" s="223"/>
      <c r="ADF470" s="223"/>
      <c r="ADG470" s="223"/>
      <c r="ADH470" s="223"/>
      <c r="ADI470" s="223"/>
      <c r="ADJ470" s="223"/>
      <c r="ADK470" s="223"/>
      <c r="ADL470" s="223"/>
      <c r="ADM470" s="223"/>
      <c r="ADN470" s="223"/>
      <c r="ADO470" s="223"/>
      <c r="ADP470" s="223"/>
      <c r="ADQ470" s="223"/>
      <c r="ADR470" s="223"/>
      <c r="ADS470" s="223"/>
      <c r="ADT470" s="223"/>
      <c r="ADU470" s="223"/>
      <c r="ADV470" s="223"/>
      <c r="ADW470" s="223"/>
      <c r="ADX470" s="223"/>
      <c r="ADY470" s="223"/>
      <c r="ADZ470" s="223"/>
      <c r="AEA470" s="223"/>
      <c r="AEB470" s="223"/>
      <c r="AEC470" s="223"/>
      <c r="AED470" s="223"/>
      <c r="AEE470" s="223"/>
      <c r="AEF470" s="223"/>
      <c r="AEG470" s="223"/>
      <c r="AEH470" s="223"/>
      <c r="AEI470" s="223"/>
      <c r="AEJ470" s="223"/>
      <c r="AEK470" s="223"/>
      <c r="AEL470" s="223"/>
      <c r="AEM470" s="223"/>
      <c r="AEN470" s="223"/>
      <c r="AEO470" s="223"/>
      <c r="AEP470" s="223"/>
      <c r="AEQ470" s="223"/>
      <c r="AER470" s="223"/>
      <c r="AES470" s="223"/>
      <c r="AET470" s="223"/>
      <c r="AEU470" s="223"/>
      <c r="AEV470" s="223"/>
      <c r="AEW470" s="223"/>
      <c r="AEX470" s="223"/>
      <c r="AEY470" s="223"/>
      <c r="AEZ470" s="223"/>
      <c r="AFA470" s="223"/>
      <c r="AFB470" s="223"/>
      <c r="AFC470" s="223"/>
      <c r="AFD470" s="223"/>
      <c r="AFE470" s="223"/>
      <c r="AFF470" s="223"/>
      <c r="AFG470" s="223"/>
      <c r="AFH470" s="223"/>
      <c r="AFI470" s="223"/>
      <c r="AFJ470" s="223"/>
      <c r="AFK470" s="223"/>
      <c r="AFL470" s="223"/>
      <c r="AFM470" s="223"/>
      <c r="AFN470" s="223"/>
      <c r="AFO470" s="223"/>
      <c r="AFP470" s="223"/>
      <c r="AFQ470" s="223"/>
      <c r="AFR470" s="223"/>
      <c r="AFS470" s="223"/>
      <c r="AFT470" s="223"/>
      <c r="AFU470" s="223"/>
      <c r="AFV470" s="223"/>
      <c r="AFW470" s="223"/>
      <c r="AFX470" s="223"/>
      <c r="AFY470" s="223"/>
      <c r="AFZ470" s="223"/>
      <c r="AGA470" s="223"/>
      <c r="AGB470" s="223"/>
      <c r="AGC470" s="223"/>
      <c r="AGD470" s="223"/>
      <c r="AGE470" s="223"/>
      <c r="AGF470" s="223"/>
      <c r="AGG470" s="223"/>
      <c r="AGH470" s="223"/>
      <c r="AGI470" s="223"/>
      <c r="AGJ470" s="223"/>
      <c r="AGK470" s="223"/>
      <c r="AGL470" s="223"/>
      <c r="AGM470" s="223"/>
      <c r="AGN470" s="223"/>
      <c r="AGO470" s="223"/>
      <c r="AGP470" s="223"/>
      <c r="AGQ470" s="223"/>
      <c r="AGR470" s="223"/>
      <c r="AGS470" s="223"/>
      <c r="AGT470" s="223"/>
      <c r="AGU470" s="223"/>
      <c r="AGV470" s="223"/>
      <c r="AGW470" s="223"/>
      <c r="AGX470" s="223"/>
      <c r="AGY470" s="223"/>
      <c r="AGZ470" s="223"/>
      <c r="AHA470" s="223"/>
      <c r="AHB470" s="223"/>
      <c r="AHC470" s="223"/>
      <c r="AHD470" s="223"/>
      <c r="AHE470" s="223"/>
      <c r="AHF470" s="223"/>
      <c r="AHG470" s="223"/>
      <c r="AHH470" s="223"/>
      <c r="AHI470" s="223"/>
      <c r="AHJ470" s="223"/>
      <c r="AHK470" s="223"/>
      <c r="AHL470" s="223"/>
      <c r="AHM470" s="223"/>
      <c r="AHN470" s="223"/>
      <c r="AHO470" s="223"/>
      <c r="AHP470" s="223"/>
      <c r="AHQ470" s="223"/>
      <c r="AHR470" s="223"/>
      <c r="AHS470" s="223"/>
      <c r="AHT470" s="223"/>
      <c r="AHU470" s="223"/>
      <c r="AHV470" s="223"/>
      <c r="AHW470" s="223"/>
      <c r="AHX470" s="223"/>
      <c r="AHY470" s="223"/>
      <c r="AHZ470" s="223"/>
      <c r="AIA470" s="223"/>
      <c r="AIB470" s="223"/>
      <c r="AIC470" s="223"/>
      <c r="AID470" s="223"/>
      <c r="AIE470" s="223"/>
      <c r="AIF470" s="223"/>
      <c r="AIG470" s="223"/>
      <c r="AIH470" s="223"/>
      <c r="AII470" s="223"/>
      <c r="AIJ470" s="223"/>
      <c r="AIK470" s="223"/>
      <c r="AIL470" s="223"/>
      <c r="AIM470" s="223"/>
      <c r="AIN470" s="223"/>
      <c r="AIO470" s="223"/>
      <c r="AIP470" s="223"/>
      <c r="AIQ470" s="223"/>
      <c r="AIR470" s="223"/>
      <c r="AIS470" s="223"/>
      <c r="AIT470" s="223"/>
      <c r="AIU470" s="223"/>
      <c r="AIV470" s="223"/>
      <c r="AIW470" s="223"/>
      <c r="AIX470" s="223"/>
      <c r="AIY470" s="223"/>
      <c r="AIZ470" s="223"/>
      <c r="AJA470" s="223"/>
      <c r="AJB470" s="223"/>
      <c r="AJC470" s="223"/>
      <c r="AJD470" s="223"/>
      <c r="AJE470" s="223"/>
      <c r="AJF470" s="223"/>
      <c r="AJG470" s="223"/>
      <c r="AJH470" s="223"/>
      <c r="AJI470" s="223"/>
      <c r="AJJ470" s="223"/>
      <c r="AJK470" s="223"/>
      <c r="AJL470" s="223"/>
      <c r="AJM470" s="223"/>
      <c r="AJN470" s="223"/>
      <c r="AJO470" s="223"/>
      <c r="AJP470" s="223"/>
      <c r="AJQ470" s="223"/>
      <c r="AJR470" s="223"/>
      <c r="AJS470" s="223"/>
      <c r="AJT470" s="223"/>
      <c r="AJU470" s="223"/>
      <c r="AJV470" s="223"/>
      <c r="AJW470" s="223"/>
      <c r="AJX470" s="223"/>
      <c r="AJY470" s="223"/>
      <c r="AJZ470" s="223"/>
      <c r="AKA470" s="223"/>
      <c r="AKB470" s="223"/>
      <c r="AKC470" s="223"/>
      <c r="AKD470" s="223"/>
      <c r="AKE470" s="223"/>
      <c r="AKF470" s="223"/>
      <c r="AKG470" s="223"/>
      <c r="AKH470" s="223"/>
      <c r="AKI470" s="223"/>
      <c r="AKJ470" s="223"/>
      <c r="AKK470" s="223"/>
      <c r="AKL470" s="223"/>
      <c r="AKM470" s="223"/>
      <c r="AKN470" s="223"/>
      <c r="AKO470" s="223"/>
      <c r="AKP470" s="223"/>
      <c r="AKQ470" s="223"/>
      <c r="AKR470" s="223"/>
      <c r="AKS470" s="223"/>
      <c r="AKT470" s="223"/>
      <c r="AKU470" s="223"/>
      <c r="AKV470" s="223"/>
      <c r="AKW470" s="223"/>
      <c r="AKX470" s="223"/>
      <c r="AKY470" s="223"/>
      <c r="AKZ470" s="223"/>
      <c r="ALA470" s="223"/>
      <c r="ALB470" s="223"/>
      <c r="ALC470" s="223"/>
      <c r="ALD470" s="223"/>
      <c r="ALE470" s="223"/>
      <c r="ALF470" s="223"/>
      <c r="ALG470" s="223"/>
      <c r="ALH470" s="223"/>
      <c r="ALI470" s="223"/>
      <c r="ALJ470" s="223"/>
      <c r="ALK470" s="223"/>
      <c r="ALL470" s="223"/>
      <c r="ALM470" s="223"/>
      <c r="ALN470" s="223"/>
      <c r="ALO470" s="223"/>
      <c r="ALP470" s="223"/>
      <c r="ALQ470" s="223"/>
      <c r="ALR470" s="223"/>
      <c r="ALS470" s="223"/>
      <c r="ALT470" s="223"/>
      <c r="ALU470" s="223"/>
      <c r="ALV470" s="223"/>
      <c r="ALW470" s="223"/>
      <c r="ALX470" s="223"/>
      <c r="ALY470" s="223"/>
      <c r="ALZ470" s="223"/>
      <c r="AMA470" s="223"/>
      <c r="AMB470" s="223"/>
      <c r="AMC470" s="223"/>
      <c r="AMD470" s="223"/>
      <c r="AME470" s="223"/>
      <c r="AMF470" s="223"/>
      <c r="AMG470" s="223"/>
      <c r="AMH470" s="223"/>
      <c r="AMI470" s="223"/>
      <c r="AMJ470" s="223"/>
    </row>
    <row r="471" spans="1:1024" s="104" customFormat="1" ht="40.15" customHeight="1">
      <c r="A471" s="451"/>
      <c r="B471" s="441"/>
      <c r="C471" s="365"/>
      <c r="D471" s="369"/>
      <c r="E471" s="365"/>
      <c r="F471" s="365"/>
      <c r="G471" s="365"/>
      <c r="H471" s="365"/>
      <c r="I471" s="365"/>
      <c r="J471" s="365"/>
      <c r="K471" s="365"/>
      <c r="L471" s="365"/>
      <c r="M471" s="365"/>
      <c r="N471" s="365"/>
      <c r="O471" s="365"/>
      <c r="P471" s="365"/>
      <c r="Q471" s="365"/>
      <c r="R471" s="365"/>
      <c r="S471" s="365"/>
      <c r="T471" s="365"/>
      <c r="U471" s="375"/>
      <c r="V471" s="223"/>
      <c r="W471" s="223"/>
      <c r="X471" s="223"/>
      <c r="Y471" s="223"/>
      <c r="Z471" s="223"/>
      <c r="AA471" s="223"/>
      <c r="AB471" s="223"/>
      <c r="AC471" s="223"/>
      <c r="AD471" s="223"/>
      <c r="AE471" s="223"/>
      <c r="AF471" s="223"/>
      <c r="AG471" s="223"/>
      <c r="AH471" s="223"/>
      <c r="AI471" s="223"/>
      <c r="AJ471" s="223"/>
      <c r="AK471" s="223"/>
      <c r="AL471" s="223"/>
      <c r="AM471" s="223"/>
      <c r="AN471" s="223"/>
      <c r="AO471" s="223"/>
      <c r="AP471" s="223"/>
      <c r="AQ471" s="223"/>
      <c r="AR471" s="223"/>
      <c r="AS471" s="223"/>
      <c r="AT471" s="223"/>
      <c r="AU471" s="223"/>
      <c r="AV471" s="223"/>
      <c r="AW471" s="223"/>
      <c r="AX471" s="223"/>
      <c r="AY471" s="223"/>
      <c r="AZ471" s="223"/>
      <c r="BA471" s="223"/>
      <c r="BB471" s="223"/>
      <c r="BC471" s="223"/>
      <c r="BD471" s="223"/>
      <c r="BE471" s="223"/>
      <c r="BF471" s="223"/>
      <c r="BG471" s="223"/>
      <c r="BH471" s="223"/>
      <c r="BI471" s="223"/>
      <c r="BJ471" s="223"/>
      <c r="BK471" s="223"/>
      <c r="BL471" s="223"/>
      <c r="BM471" s="223"/>
      <c r="BN471" s="223"/>
      <c r="BO471" s="223"/>
      <c r="BP471" s="223"/>
      <c r="BQ471" s="223"/>
      <c r="BR471" s="223"/>
      <c r="BS471" s="223"/>
      <c r="BT471" s="223"/>
      <c r="BU471" s="223"/>
      <c r="BV471" s="223"/>
      <c r="BW471" s="223"/>
      <c r="BX471" s="223"/>
      <c r="BY471" s="223"/>
      <c r="BZ471" s="223"/>
      <c r="CA471" s="223"/>
      <c r="CB471" s="223"/>
      <c r="CC471" s="223"/>
      <c r="CD471" s="223"/>
      <c r="CE471" s="223"/>
      <c r="CF471" s="223"/>
      <c r="CG471" s="223"/>
      <c r="CH471" s="223"/>
      <c r="CI471" s="223"/>
      <c r="CJ471" s="223"/>
      <c r="CK471" s="223"/>
      <c r="CL471" s="223"/>
      <c r="CM471" s="223"/>
      <c r="CN471" s="223"/>
      <c r="CO471" s="223"/>
      <c r="CP471" s="223"/>
      <c r="CQ471" s="223"/>
      <c r="CR471" s="223"/>
      <c r="CS471" s="223"/>
      <c r="CT471" s="223"/>
      <c r="CU471" s="223"/>
      <c r="CV471" s="223"/>
      <c r="CW471" s="223"/>
      <c r="CX471" s="223"/>
      <c r="CY471" s="223"/>
      <c r="CZ471" s="223"/>
      <c r="DA471" s="223"/>
      <c r="DB471" s="223"/>
      <c r="DC471" s="223"/>
      <c r="DD471" s="223"/>
      <c r="DE471" s="223"/>
      <c r="DF471" s="223"/>
      <c r="DG471" s="223"/>
      <c r="DH471" s="223"/>
      <c r="DI471" s="223"/>
      <c r="DJ471" s="223"/>
      <c r="DK471" s="223"/>
      <c r="DL471" s="223"/>
      <c r="DM471" s="223"/>
      <c r="DN471" s="223"/>
      <c r="DO471" s="223"/>
      <c r="DP471" s="223"/>
      <c r="DQ471" s="223"/>
      <c r="DR471" s="223"/>
      <c r="DS471" s="223"/>
      <c r="DT471" s="223"/>
      <c r="DU471" s="223"/>
      <c r="DV471" s="223"/>
      <c r="DW471" s="223"/>
      <c r="DX471" s="223"/>
      <c r="DY471" s="223"/>
      <c r="DZ471" s="223"/>
      <c r="EA471" s="223"/>
      <c r="EB471" s="223"/>
      <c r="EC471" s="223"/>
      <c r="ED471" s="223"/>
      <c r="EE471" s="223"/>
      <c r="EF471" s="223"/>
      <c r="EG471" s="223"/>
      <c r="EH471" s="223"/>
      <c r="EI471" s="223"/>
      <c r="EJ471" s="223"/>
      <c r="EK471" s="223"/>
      <c r="EL471" s="223"/>
      <c r="EM471" s="223"/>
      <c r="EN471" s="223"/>
      <c r="EO471" s="223"/>
      <c r="EP471" s="223"/>
      <c r="EQ471" s="223"/>
      <c r="ER471" s="223"/>
      <c r="ES471" s="223"/>
      <c r="ET471" s="223"/>
      <c r="EU471" s="223"/>
      <c r="EV471" s="223"/>
      <c r="EW471" s="223"/>
      <c r="EX471" s="223"/>
      <c r="EY471" s="223"/>
      <c r="EZ471" s="223"/>
      <c r="FA471" s="223"/>
      <c r="FB471" s="223"/>
      <c r="FC471" s="223"/>
      <c r="FD471" s="223"/>
      <c r="FE471" s="223"/>
      <c r="FF471" s="223"/>
      <c r="FG471" s="223"/>
      <c r="FH471" s="223"/>
      <c r="FI471" s="223"/>
      <c r="FJ471" s="223"/>
      <c r="FK471" s="223"/>
      <c r="FL471" s="223"/>
      <c r="FM471" s="223"/>
      <c r="FN471" s="223"/>
      <c r="FO471" s="223"/>
      <c r="FP471" s="223"/>
      <c r="FQ471" s="223"/>
      <c r="FR471" s="223"/>
      <c r="FS471" s="223"/>
      <c r="FT471" s="223"/>
      <c r="FU471" s="223"/>
      <c r="FV471" s="223"/>
      <c r="FW471" s="223"/>
      <c r="FX471" s="223"/>
      <c r="FY471" s="223"/>
      <c r="FZ471" s="223"/>
      <c r="GA471" s="223"/>
      <c r="GB471" s="223"/>
      <c r="GC471" s="223"/>
      <c r="GD471" s="223"/>
      <c r="GE471" s="223"/>
      <c r="GF471" s="223"/>
      <c r="GG471" s="223"/>
      <c r="GH471" s="223"/>
      <c r="GI471" s="223"/>
      <c r="GJ471" s="223"/>
      <c r="GK471" s="223"/>
      <c r="GL471" s="223"/>
      <c r="GM471" s="223"/>
      <c r="GN471" s="223"/>
      <c r="GO471" s="223"/>
      <c r="GP471" s="223"/>
      <c r="GQ471" s="223"/>
      <c r="GR471" s="223"/>
      <c r="GS471" s="223"/>
      <c r="GT471" s="223"/>
      <c r="GU471" s="223"/>
      <c r="GV471" s="223"/>
      <c r="GW471" s="223"/>
      <c r="GX471" s="223"/>
      <c r="GY471" s="223"/>
      <c r="GZ471" s="223"/>
      <c r="HA471" s="223"/>
      <c r="HB471" s="223"/>
      <c r="HC471" s="223"/>
      <c r="HD471" s="223"/>
      <c r="HE471" s="223"/>
      <c r="HF471" s="223"/>
      <c r="HG471" s="223"/>
      <c r="HH471" s="223"/>
      <c r="HI471" s="223"/>
      <c r="HJ471" s="223"/>
      <c r="HK471" s="223"/>
      <c r="HL471" s="223"/>
      <c r="HM471" s="223"/>
      <c r="HN471" s="223"/>
      <c r="HO471" s="223"/>
      <c r="HP471" s="223"/>
      <c r="HQ471" s="223"/>
      <c r="HR471" s="223"/>
      <c r="HS471" s="223"/>
      <c r="HT471" s="223"/>
      <c r="HU471" s="223"/>
      <c r="HV471" s="223"/>
      <c r="HW471" s="223"/>
      <c r="HX471" s="223"/>
      <c r="HY471" s="223"/>
      <c r="HZ471" s="223"/>
      <c r="IA471" s="223"/>
      <c r="IB471" s="223"/>
      <c r="IC471" s="223"/>
      <c r="ID471" s="223"/>
      <c r="IE471" s="223"/>
      <c r="IF471" s="223"/>
      <c r="IG471" s="223"/>
      <c r="IH471" s="223"/>
      <c r="II471" s="223"/>
      <c r="IJ471" s="223"/>
      <c r="IK471" s="223"/>
      <c r="IL471" s="223"/>
      <c r="IM471" s="223"/>
      <c r="IN471" s="223"/>
      <c r="IO471" s="223"/>
      <c r="IP471" s="223"/>
      <c r="IQ471" s="223"/>
      <c r="IR471" s="223"/>
      <c r="IS471" s="223"/>
      <c r="IT471" s="223"/>
      <c r="IU471" s="223"/>
      <c r="IV471" s="223"/>
      <c r="IW471" s="223"/>
      <c r="IX471" s="223"/>
      <c r="IY471" s="223"/>
      <c r="IZ471" s="223"/>
      <c r="JA471" s="223"/>
      <c r="JB471" s="223"/>
      <c r="JC471" s="223"/>
      <c r="JD471" s="223"/>
      <c r="JE471" s="223"/>
      <c r="JF471" s="223"/>
      <c r="JG471" s="223"/>
      <c r="JH471" s="223"/>
      <c r="JI471" s="223"/>
      <c r="JJ471" s="223"/>
      <c r="JK471" s="223"/>
      <c r="JL471" s="223"/>
      <c r="JM471" s="223"/>
      <c r="JN471" s="223"/>
      <c r="JO471" s="223"/>
      <c r="JP471" s="223"/>
      <c r="JQ471" s="223"/>
      <c r="JR471" s="223"/>
      <c r="JS471" s="223"/>
      <c r="JT471" s="223"/>
      <c r="JU471" s="223"/>
      <c r="JV471" s="223"/>
      <c r="JW471" s="223"/>
      <c r="JX471" s="223"/>
      <c r="JY471" s="223"/>
      <c r="JZ471" s="223"/>
      <c r="KA471" s="223"/>
      <c r="KB471" s="223"/>
      <c r="KC471" s="223"/>
      <c r="KD471" s="223"/>
      <c r="KE471" s="223"/>
      <c r="KF471" s="223"/>
      <c r="KG471" s="223"/>
      <c r="KH471" s="223"/>
      <c r="KI471" s="223"/>
      <c r="KJ471" s="223"/>
      <c r="KK471" s="223"/>
      <c r="KL471" s="223"/>
      <c r="KM471" s="223"/>
      <c r="KN471" s="223"/>
      <c r="KO471" s="223"/>
      <c r="KP471" s="223"/>
      <c r="KQ471" s="223"/>
      <c r="KR471" s="223"/>
      <c r="KS471" s="223"/>
      <c r="KT471" s="223"/>
      <c r="KU471" s="223"/>
      <c r="KV471" s="223"/>
      <c r="KW471" s="223"/>
      <c r="KX471" s="223"/>
      <c r="KY471" s="223"/>
      <c r="KZ471" s="223"/>
      <c r="LA471" s="223"/>
      <c r="LB471" s="223"/>
      <c r="LC471" s="223"/>
      <c r="LD471" s="223"/>
      <c r="LE471" s="223"/>
      <c r="LF471" s="223"/>
      <c r="LG471" s="223"/>
      <c r="LH471" s="223"/>
      <c r="LI471" s="223"/>
      <c r="LJ471" s="223"/>
      <c r="LK471" s="223"/>
      <c r="LL471" s="223"/>
      <c r="LM471" s="223"/>
      <c r="LN471" s="223"/>
      <c r="LO471" s="223"/>
      <c r="LP471" s="223"/>
      <c r="LQ471" s="223"/>
      <c r="LR471" s="223"/>
      <c r="LS471" s="223"/>
      <c r="LT471" s="223"/>
      <c r="LU471" s="223"/>
      <c r="LV471" s="223"/>
      <c r="LW471" s="223"/>
      <c r="LX471" s="223"/>
      <c r="LY471" s="223"/>
      <c r="LZ471" s="223"/>
      <c r="MA471" s="223"/>
      <c r="MB471" s="223"/>
      <c r="MC471" s="223"/>
      <c r="MD471" s="223"/>
      <c r="ME471" s="223"/>
      <c r="MF471" s="223"/>
      <c r="MG471" s="223"/>
      <c r="MH471" s="223"/>
      <c r="MI471" s="223"/>
      <c r="MJ471" s="223"/>
      <c r="MK471" s="223"/>
      <c r="ML471" s="223"/>
      <c r="MM471" s="223"/>
      <c r="MN471" s="223"/>
      <c r="MO471" s="223"/>
      <c r="MP471" s="223"/>
      <c r="MQ471" s="223"/>
      <c r="MR471" s="223"/>
      <c r="MS471" s="223"/>
      <c r="MT471" s="223"/>
      <c r="MU471" s="223"/>
      <c r="MV471" s="223"/>
      <c r="MW471" s="223"/>
      <c r="MX471" s="223"/>
      <c r="MY471" s="223"/>
      <c r="MZ471" s="223"/>
      <c r="NA471" s="223"/>
      <c r="NB471" s="223"/>
      <c r="NC471" s="223"/>
      <c r="ND471" s="223"/>
      <c r="NE471" s="223"/>
      <c r="NF471" s="223"/>
      <c r="NG471" s="223"/>
      <c r="NH471" s="223"/>
      <c r="NI471" s="223"/>
      <c r="NJ471" s="223"/>
      <c r="NK471" s="223"/>
      <c r="NL471" s="223"/>
      <c r="NM471" s="223"/>
      <c r="NN471" s="223"/>
      <c r="NO471" s="223"/>
      <c r="NP471" s="223"/>
      <c r="NQ471" s="223"/>
      <c r="NR471" s="223"/>
      <c r="NS471" s="223"/>
      <c r="NT471" s="223"/>
      <c r="NU471" s="223"/>
      <c r="NV471" s="223"/>
      <c r="NW471" s="223"/>
      <c r="NX471" s="223"/>
      <c r="NY471" s="223"/>
      <c r="NZ471" s="223"/>
      <c r="OA471" s="223"/>
      <c r="OB471" s="223"/>
      <c r="OC471" s="223"/>
      <c r="OD471" s="223"/>
      <c r="OE471" s="223"/>
      <c r="OF471" s="223"/>
      <c r="OG471" s="223"/>
      <c r="OH471" s="223"/>
      <c r="OI471" s="223"/>
      <c r="OJ471" s="223"/>
      <c r="OK471" s="223"/>
      <c r="OL471" s="223"/>
      <c r="OM471" s="223"/>
      <c r="ON471" s="223"/>
      <c r="OO471" s="223"/>
      <c r="OP471" s="223"/>
      <c r="OQ471" s="223"/>
      <c r="OR471" s="223"/>
      <c r="OS471" s="223"/>
      <c r="OT471" s="223"/>
      <c r="OU471" s="223"/>
      <c r="OV471" s="223"/>
      <c r="OW471" s="223"/>
      <c r="OX471" s="223"/>
      <c r="OY471" s="223"/>
      <c r="OZ471" s="223"/>
      <c r="PA471" s="223"/>
      <c r="PB471" s="223"/>
      <c r="PC471" s="223"/>
      <c r="PD471" s="223"/>
      <c r="PE471" s="223"/>
      <c r="PF471" s="223"/>
      <c r="PG471" s="223"/>
      <c r="PH471" s="223"/>
      <c r="PI471" s="223"/>
      <c r="PJ471" s="223"/>
      <c r="PK471" s="223"/>
      <c r="PL471" s="223"/>
      <c r="PM471" s="223"/>
      <c r="PN471" s="223"/>
      <c r="PO471" s="223"/>
      <c r="PP471" s="223"/>
      <c r="PQ471" s="223"/>
      <c r="PR471" s="223"/>
      <c r="PS471" s="223"/>
      <c r="PT471" s="223"/>
      <c r="PU471" s="223"/>
      <c r="PV471" s="223"/>
      <c r="PW471" s="223"/>
      <c r="PX471" s="223"/>
      <c r="PY471" s="223"/>
      <c r="PZ471" s="223"/>
      <c r="QA471" s="223"/>
      <c r="QB471" s="223"/>
      <c r="QC471" s="223"/>
      <c r="QD471" s="223"/>
      <c r="QE471" s="223"/>
      <c r="QF471" s="223"/>
      <c r="QG471" s="223"/>
      <c r="QH471" s="223"/>
      <c r="QI471" s="223"/>
      <c r="QJ471" s="223"/>
      <c r="QK471" s="223"/>
      <c r="QL471" s="223"/>
      <c r="QM471" s="223"/>
      <c r="QN471" s="223"/>
      <c r="QO471" s="223"/>
      <c r="QP471" s="223"/>
      <c r="QQ471" s="223"/>
      <c r="QR471" s="223"/>
      <c r="QS471" s="223"/>
      <c r="QT471" s="223"/>
      <c r="QU471" s="223"/>
      <c r="QV471" s="223"/>
      <c r="QW471" s="223"/>
      <c r="QX471" s="223"/>
      <c r="QY471" s="223"/>
      <c r="QZ471" s="223"/>
      <c r="RA471" s="223"/>
      <c r="RB471" s="223"/>
      <c r="RC471" s="223"/>
      <c r="RD471" s="223"/>
      <c r="RE471" s="223"/>
      <c r="RF471" s="223"/>
      <c r="RG471" s="223"/>
      <c r="RH471" s="223"/>
      <c r="RI471" s="223"/>
      <c r="RJ471" s="223"/>
      <c r="RK471" s="223"/>
      <c r="RL471" s="223"/>
      <c r="RM471" s="223"/>
      <c r="RN471" s="223"/>
      <c r="RO471" s="223"/>
      <c r="RP471" s="223"/>
      <c r="RQ471" s="223"/>
      <c r="RR471" s="223"/>
      <c r="RS471" s="223"/>
      <c r="RT471" s="223"/>
      <c r="RU471" s="223"/>
      <c r="RV471" s="223"/>
      <c r="RW471" s="223"/>
      <c r="RX471" s="223"/>
      <c r="RY471" s="223"/>
      <c r="RZ471" s="223"/>
      <c r="SA471" s="223"/>
      <c r="SB471" s="223"/>
      <c r="SC471" s="223"/>
      <c r="SD471" s="223"/>
      <c r="SE471" s="223"/>
      <c r="SF471" s="223"/>
      <c r="SG471" s="223"/>
      <c r="SH471" s="223"/>
      <c r="SI471" s="223"/>
      <c r="SJ471" s="223"/>
      <c r="SK471" s="223"/>
      <c r="SL471" s="223"/>
      <c r="SM471" s="223"/>
      <c r="SN471" s="223"/>
      <c r="SO471" s="223"/>
      <c r="SP471" s="223"/>
      <c r="SQ471" s="223"/>
      <c r="SR471" s="223"/>
      <c r="SS471" s="223"/>
      <c r="ST471" s="223"/>
      <c r="SU471" s="223"/>
      <c r="SV471" s="223"/>
      <c r="SW471" s="223"/>
      <c r="SX471" s="223"/>
      <c r="SY471" s="223"/>
      <c r="SZ471" s="223"/>
      <c r="TA471" s="223"/>
      <c r="TB471" s="223"/>
      <c r="TC471" s="223"/>
      <c r="TD471" s="223"/>
      <c r="TE471" s="223"/>
      <c r="TF471" s="223"/>
      <c r="TG471" s="223"/>
      <c r="TH471" s="223"/>
      <c r="TI471" s="223"/>
      <c r="TJ471" s="223"/>
      <c r="TK471" s="223"/>
      <c r="TL471" s="223"/>
      <c r="TM471" s="223"/>
      <c r="TN471" s="223"/>
      <c r="TO471" s="223"/>
      <c r="TP471" s="223"/>
      <c r="TQ471" s="223"/>
      <c r="TR471" s="223"/>
      <c r="TS471" s="223"/>
      <c r="TT471" s="223"/>
      <c r="TU471" s="223"/>
      <c r="TV471" s="223"/>
      <c r="TW471" s="223"/>
      <c r="TX471" s="223"/>
      <c r="TY471" s="223"/>
      <c r="TZ471" s="223"/>
      <c r="UA471" s="223"/>
      <c r="UB471" s="223"/>
      <c r="UC471" s="223"/>
      <c r="UD471" s="223"/>
      <c r="UE471" s="223"/>
      <c r="UF471" s="223"/>
      <c r="UG471" s="223"/>
      <c r="UH471" s="223"/>
      <c r="UI471" s="223"/>
      <c r="UJ471" s="223"/>
      <c r="UK471" s="223"/>
      <c r="UL471" s="223"/>
      <c r="UM471" s="223"/>
      <c r="UN471" s="223"/>
      <c r="UO471" s="223"/>
      <c r="UP471" s="223"/>
      <c r="UQ471" s="223"/>
      <c r="UR471" s="223"/>
      <c r="US471" s="223"/>
      <c r="UT471" s="223"/>
      <c r="UU471" s="223"/>
      <c r="UV471" s="223"/>
      <c r="UW471" s="223"/>
      <c r="UX471" s="223"/>
      <c r="UY471" s="223"/>
      <c r="UZ471" s="223"/>
      <c r="VA471" s="223"/>
      <c r="VB471" s="223"/>
      <c r="VC471" s="223"/>
      <c r="VD471" s="223"/>
      <c r="VE471" s="223"/>
      <c r="VF471" s="223"/>
      <c r="VG471" s="223"/>
      <c r="VH471" s="223"/>
      <c r="VI471" s="223"/>
      <c r="VJ471" s="223"/>
      <c r="VK471" s="223"/>
      <c r="VL471" s="223"/>
      <c r="VM471" s="223"/>
      <c r="VN471" s="223"/>
      <c r="VO471" s="223"/>
      <c r="VP471" s="223"/>
      <c r="VQ471" s="223"/>
      <c r="VR471" s="223"/>
      <c r="VS471" s="223"/>
      <c r="VT471" s="223"/>
      <c r="VU471" s="223"/>
      <c r="VV471" s="223"/>
      <c r="VW471" s="223"/>
      <c r="VX471" s="223"/>
      <c r="VY471" s="223"/>
      <c r="VZ471" s="223"/>
      <c r="WA471" s="223"/>
      <c r="WB471" s="223"/>
      <c r="WC471" s="223"/>
      <c r="WD471" s="223"/>
      <c r="WE471" s="223"/>
      <c r="WF471" s="223"/>
      <c r="WG471" s="223"/>
      <c r="WH471" s="223"/>
      <c r="WI471" s="223"/>
      <c r="WJ471" s="223"/>
      <c r="WK471" s="223"/>
      <c r="WL471" s="223"/>
      <c r="WM471" s="223"/>
      <c r="WN471" s="223"/>
      <c r="WO471" s="223"/>
      <c r="WP471" s="223"/>
      <c r="WQ471" s="223"/>
      <c r="WR471" s="223"/>
      <c r="WS471" s="223"/>
      <c r="WT471" s="223"/>
      <c r="WU471" s="223"/>
      <c r="WV471" s="223"/>
      <c r="WW471" s="223"/>
      <c r="WX471" s="223"/>
      <c r="WY471" s="223"/>
      <c r="WZ471" s="223"/>
      <c r="XA471" s="223"/>
      <c r="XB471" s="223"/>
      <c r="XC471" s="223"/>
      <c r="XD471" s="223"/>
      <c r="XE471" s="223"/>
      <c r="XF471" s="223"/>
      <c r="XG471" s="223"/>
      <c r="XH471" s="223"/>
      <c r="XI471" s="223"/>
      <c r="XJ471" s="223"/>
      <c r="XK471" s="223"/>
      <c r="XL471" s="223"/>
      <c r="XM471" s="223"/>
      <c r="XN471" s="223"/>
      <c r="XO471" s="223"/>
      <c r="XP471" s="223"/>
      <c r="XQ471" s="223"/>
      <c r="XR471" s="223"/>
      <c r="XS471" s="223"/>
      <c r="XT471" s="223"/>
      <c r="XU471" s="223"/>
      <c r="XV471" s="223"/>
      <c r="XW471" s="223"/>
      <c r="XX471" s="223"/>
      <c r="XY471" s="223"/>
      <c r="XZ471" s="223"/>
      <c r="YA471" s="223"/>
      <c r="YB471" s="223"/>
      <c r="YC471" s="223"/>
      <c r="YD471" s="223"/>
      <c r="YE471" s="223"/>
      <c r="YF471" s="223"/>
      <c r="YG471" s="223"/>
      <c r="YH471" s="223"/>
      <c r="YI471" s="223"/>
      <c r="YJ471" s="223"/>
      <c r="YK471" s="223"/>
      <c r="YL471" s="223"/>
      <c r="YM471" s="223"/>
      <c r="YN471" s="223"/>
      <c r="YO471" s="223"/>
      <c r="YP471" s="223"/>
      <c r="YQ471" s="223"/>
      <c r="YR471" s="223"/>
      <c r="YS471" s="223"/>
      <c r="YT471" s="223"/>
      <c r="YU471" s="223"/>
      <c r="YV471" s="223"/>
      <c r="YW471" s="223"/>
      <c r="YX471" s="223"/>
      <c r="YY471" s="223"/>
      <c r="YZ471" s="223"/>
      <c r="ZA471" s="223"/>
      <c r="ZB471" s="223"/>
      <c r="ZC471" s="223"/>
      <c r="ZD471" s="223"/>
      <c r="ZE471" s="223"/>
      <c r="ZF471" s="223"/>
      <c r="ZG471" s="223"/>
      <c r="ZH471" s="223"/>
      <c r="ZI471" s="223"/>
      <c r="ZJ471" s="223"/>
      <c r="ZK471" s="223"/>
      <c r="ZL471" s="223"/>
      <c r="ZM471" s="223"/>
      <c r="ZN471" s="223"/>
      <c r="ZO471" s="223"/>
      <c r="ZP471" s="223"/>
      <c r="ZQ471" s="223"/>
      <c r="ZR471" s="223"/>
      <c r="ZS471" s="223"/>
      <c r="ZT471" s="223"/>
      <c r="ZU471" s="223"/>
      <c r="ZV471" s="223"/>
      <c r="ZW471" s="223"/>
      <c r="ZX471" s="223"/>
      <c r="ZY471" s="223"/>
      <c r="ZZ471" s="223"/>
      <c r="AAA471" s="223"/>
      <c r="AAB471" s="223"/>
      <c r="AAC471" s="223"/>
      <c r="AAD471" s="223"/>
      <c r="AAE471" s="223"/>
      <c r="AAF471" s="223"/>
      <c r="AAG471" s="223"/>
      <c r="AAH471" s="223"/>
      <c r="AAI471" s="223"/>
      <c r="AAJ471" s="223"/>
      <c r="AAK471" s="223"/>
      <c r="AAL471" s="223"/>
      <c r="AAM471" s="223"/>
      <c r="AAN471" s="223"/>
      <c r="AAO471" s="223"/>
      <c r="AAP471" s="223"/>
      <c r="AAQ471" s="223"/>
      <c r="AAR471" s="223"/>
      <c r="AAS471" s="223"/>
      <c r="AAT471" s="223"/>
      <c r="AAU471" s="223"/>
      <c r="AAV471" s="223"/>
      <c r="AAW471" s="223"/>
      <c r="AAX471" s="223"/>
      <c r="AAY471" s="223"/>
      <c r="AAZ471" s="223"/>
      <c r="ABA471" s="223"/>
      <c r="ABB471" s="223"/>
      <c r="ABC471" s="223"/>
      <c r="ABD471" s="223"/>
      <c r="ABE471" s="223"/>
      <c r="ABF471" s="223"/>
      <c r="ABG471" s="223"/>
      <c r="ABH471" s="223"/>
      <c r="ABI471" s="223"/>
      <c r="ABJ471" s="223"/>
      <c r="ABK471" s="223"/>
      <c r="ABL471" s="223"/>
      <c r="ABM471" s="223"/>
      <c r="ABN471" s="223"/>
      <c r="ABO471" s="223"/>
      <c r="ABP471" s="223"/>
      <c r="ABQ471" s="223"/>
      <c r="ABR471" s="223"/>
      <c r="ABS471" s="223"/>
      <c r="ABT471" s="223"/>
      <c r="ABU471" s="223"/>
      <c r="ABV471" s="223"/>
      <c r="ABW471" s="223"/>
      <c r="ABX471" s="223"/>
      <c r="ABY471" s="223"/>
      <c r="ABZ471" s="223"/>
      <c r="ACA471" s="223"/>
      <c r="ACB471" s="223"/>
      <c r="ACC471" s="223"/>
      <c r="ACD471" s="223"/>
      <c r="ACE471" s="223"/>
      <c r="ACF471" s="223"/>
      <c r="ACG471" s="223"/>
      <c r="ACH471" s="223"/>
      <c r="ACI471" s="223"/>
      <c r="ACJ471" s="223"/>
      <c r="ACK471" s="223"/>
      <c r="ACL471" s="223"/>
      <c r="ACM471" s="223"/>
      <c r="ACN471" s="223"/>
      <c r="ACO471" s="223"/>
      <c r="ACP471" s="223"/>
      <c r="ACQ471" s="223"/>
      <c r="ACR471" s="223"/>
      <c r="ACS471" s="223"/>
      <c r="ACT471" s="223"/>
      <c r="ACU471" s="223"/>
      <c r="ACV471" s="223"/>
      <c r="ACW471" s="223"/>
      <c r="ACX471" s="223"/>
      <c r="ACY471" s="223"/>
      <c r="ACZ471" s="223"/>
      <c r="ADA471" s="223"/>
      <c r="ADB471" s="223"/>
      <c r="ADC471" s="223"/>
      <c r="ADD471" s="223"/>
      <c r="ADE471" s="223"/>
      <c r="ADF471" s="223"/>
      <c r="ADG471" s="223"/>
      <c r="ADH471" s="223"/>
      <c r="ADI471" s="223"/>
      <c r="ADJ471" s="223"/>
      <c r="ADK471" s="223"/>
      <c r="ADL471" s="223"/>
      <c r="ADM471" s="223"/>
      <c r="ADN471" s="223"/>
      <c r="ADO471" s="223"/>
      <c r="ADP471" s="223"/>
      <c r="ADQ471" s="223"/>
      <c r="ADR471" s="223"/>
      <c r="ADS471" s="223"/>
      <c r="ADT471" s="223"/>
      <c r="ADU471" s="223"/>
      <c r="ADV471" s="223"/>
      <c r="ADW471" s="223"/>
      <c r="ADX471" s="223"/>
      <c r="ADY471" s="223"/>
      <c r="ADZ471" s="223"/>
      <c r="AEA471" s="223"/>
      <c r="AEB471" s="223"/>
      <c r="AEC471" s="223"/>
      <c r="AED471" s="223"/>
      <c r="AEE471" s="223"/>
      <c r="AEF471" s="223"/>
      <c r="AEG471" s="223"/>
      <c r="AEH471" s="223"/>
      <c r="AEI471" s="223"/>
      <c r="AEJ471" s="223"/>
      <c r="AEK471" s="223"/>
      <c r="AEL471" s="223"/>
      <c r="AEM471" s="223"/>
      <c r="AEN471" s="223"/>
      <c r="AEO471" s="223"/>
      <c r="AEP471" s="223"/>
      <c r="AEQ471" s="223"/>
      <c r="AER471" s="223"/>
      <c r="AES471" s="223"/>
      <c r="AET471" s="223"/>
      <c r="AEU471" s="223"/>
      <c r="AEV471" s="223"/>
      <c r="AEW471" s="223"/>
      <c r="AEX471" s="223"/>
      <c r="AEY471" s="223"/>
      <c r="AEZ471" s="223"/>
      <c r="AFA471" s="223"/>
      <c r="AFB471" s="223"/>
      <c r="AFC471" s="223"/>
      <c r="AFD471" s="223"/>
      <c r="AFE471" s="223"/>
      <c r="AFF471" s="223"/>
      <c r="AFG471" s="223"/>
      <c r="AFH471" s="223"/>
      <c r="AFI471" s="223"/>
      <c r="AFJ471" s="223"/>
      <c r="AFK471" s="223"/>
      <c r="AFL471" s="223"/>
      <c r="AFM471" s="223"/>
      <c r="AFN471" s="223"/>
      <c r="AFO471" s="223"/>
      <c r="AFP471" s="223"/>
      <c r="AFQ471" s="223"/>
      <c r="AFR471" s="223"/>
      <c r="AFS471" s="223"/>
      <c r="AFT471" s="223"/>
      <c r="AFU471" s="223"/>
      <c r="AFV471" s="223"/>
      <c r="AFW471" s="223"/>
      <c r="AFX471" s="223"/>
      <c r="AFY471" s="223"/>
      <c r="AFZ471" s="223"/>
      <c r="AGA471" s="223"/>
      <c r="AGB471" s="223"/>
      <c r="AGC471" s="223"/>
      <c r="AGD471" s="223"/>
      <c r="AGE471" s="223"/>
      <c r="AGF471" s="223"/>
      <c r="AGG471" s="223"/>
      <c r="AGH471" s="223"/>
      <c r="AGI471" s="223"/>
      <c r="AGJ471" s="223"/>
      <c r="AGK471" s="223"/>
      <c r="AGL471" s="223"/>
      <c r="AGM471" s="223"/>
      <c r="AGN471" s="223"/>
      <c r="AGO471" s="223"/>
      <c r="AGP471" s="223"/>
      <c r="AGQ471" s="223"/>
      <c r="AGR471" s="223"/>
      <c r="AGS471" s="223"/>
      <c r="AGT471" s="223"/>
      <c r="AGU471" s="223"/>
      <c r="AGV471" s="223"/>
      <c r="AGW471" s="223"/>
      <c r="AGX471" s="223"/>
      <c r="AGY471" s="223"/>
      <c r="AGZ471" s="223"/>
      <c r="AHA471" s="223"/>
      <c r="AHB471" s="223"/>
      <c r="AHC471" s="223"/>
      <c r="AHD471" s="223"/>
      <c r="AHE471" s="223"/>
      <c r="AHF471" s="223"/>
      <c r="AHG471" s="223"/>
      <c r="AHH471" s="223"/>
      <c r="AHI471" s="223"/>
      <c r="AHJ471" s="223"/>
      <c r="AHK471" s="223"/>
      <c r="AHL471" s="223"/>
      <c r="AHM471" s="223"/>
      <c r="AHN471" s="223"/>
      <c r="AHO471" s="223"/>
      <c r="AHP471" s="223"/>
      <c r="AHQ471" s="223"/>
      <c r="AHR471" s="223"/>
      <c r="AHS471" s="223"/>
      <c r="AHT471" s="223"/>
      <c r="AHU471" s="223"/>
      <c r="AHV471" s="223"/>
      <c r="AHW471" s="223"/>
      <c r="AHX471" s="223"/>
      <c r="AHY471" s="223"/>
      <c r="AHZ471" s="223"/>
      <c r="AIA471" s="223"/>
      <c r="AIB471" s="223"/>
      <c r="AIC471" s="223"/>
      <c r="AID471" s="223"/>
      <c r="AIE471" s="223"/>
      <c r="AIF471" s="223"/>
      <c r="AIG471" s="223"/>
      <c r="AIH471" s="223"/>
      <c r="AII471" s="223"/>
      <c r="AIJ471" s="223"/>
      <c r="AIK471" s="223"/>
      <c r="AIL471" s="223"/>
      <c r="AIM471" s="223"/>
      <c r="AIN471" s="223"/>
      <c r="AIO471" s="223"/>
      <c r="AIP471" s="223"/>
      <c r="AIQ471" s="223"/>
      <c r="AIR471" s="223"/>
      <c r="AIS471" s="223"/>
      <c r="AIT471" s="223"/>
      <c r="AIU471" s="223"/>
      <c r="AIV471" s="223"/>
      <c r="AIW471" s="223"/>
      <c r="AIX471" s="223"/>
      <c r="AIY471" s="223"/>
      <c r="AIZ471" s="223"/>
      <c r="AJA471" s="223"/>
      <c r="AJB471" s="223"/>
      <c r="AJC471" s="223"/>
      <c r="AJD471" s="223"/>
      <c r="AJE471" s="223"/>
      <c r="AJF471" s="223"/>
      <c r="AJG471" s="223"/>
      <c r="AJH471" s="223"/>
      <c r="AJI471" s="223"/>
      <c r="AJJ471" s="223"/>
      <c r="AJK471" s="223"/>
      <c r="AJL471" s="223"/>
      <c r="AJM471" s="223"/>
      <c r="AJN471" s="223"/>
      <c r="AJO471" s="223"/>
      <c r="AJP471" s="223"/>
      <c r="AJQ471" s="223"/>
      <c r="AJR471" s="223"/>
      <c r="AJS471" s="223"/>
      <c r="AJT471" s="223"/>
      <c r="AJU471" s="223"/>
      <c r="AJV471" s="223"/>
      <c r="AJW471" s="223"/>
      <c r="AJX471" s="223"/>
      <c r="AJY471" s="223"/>
      <c r="AJZ471" s="223"/>
      <c r="AKA471" s="223"/>
      <c r="AKB471" s="223"/>
      <c r="AKC471" s="223"/>
      <c r="AKD471" s="223"/>
      <c r="AKE471" s="223"/>
      <c r="AKF471" s="223"/>
      <c r="AKG471" s="223"/>
      <c r="AKH471" s="223"/>
      <c r="AKI471" s="223"/>
      <c r="AKJ471" s="223"/>
      <c r="AKK471" s="223"/>
      <c r="AKL471" s="223"/>
      <c r="AKM471" s="223"/>
      <c r="AKN471" s="223"/>
      <c r="AKO471" s="223"/>
      <c r="AKP471" s="223"/>
      <c r="AKQ471" s="223"/>
      <c r="AKR471" s="223"/>
      <c r="AKS471" s="223"/>
      <c r="AKT471" s="223"/>
      <c r="AKU471" s="223"/>
      <c r="AKV471" s="223"/>
      <c r="AKW471" s="223"/>
      <c r="AKX471" s="223"/>
      <c r="AKY471" s="223"/>
      <c r="AKZ471" s="223"/>
      <c r="ALA471" s="223"/>
      <c r="ALB471" s="223"/>
      <c r="ALC471" s="223"/>
      <c r="ALD471" s="223"/>
      <c r="ALE471" s="223"/>
      <c r="ALF471" s="223"/>
      <c r="ALG471" s="223"/>
      <c r="ALH471" s="223"/>
      <c r="ALI471" s="223"/>
      <c r="ALJ471" s="223"/>
      <c r="ALK471" s="223"/>
      <c r="ALL471" s="223"/>
      <c r="ALM471" s="223"/>
      <c r="ALN471" s="223"/>
      <c r="ALO471" s="223"/>
      <c r="ALP471" s="223"/>
      <c r="ALQ471" s="223"/>
      <c r="ALR471" s="223"/>
      <c r="ALS471" s="223"/>
      <c r="ALT471" s="223"/>
      <c r="ALU471" s="223"/>
      <c r="ALV471" s="223"/>
      <c r="ALW471" s="223"/>
      <c r="ALX471" s="223"/>
      <c r="ALY471" s="223"/>
      <c r="ALZ471" s="223"/>
      <c r="AMA471" s="223"/>
      <c r="AMB471" s="223"/>
      <c r="AMC471" s="223"/>
      <c r="AMD471" s="223"/>
      <c r="AME471" s="223"/>
      <c r="AMF471" s="223"/>
      <c r="AMG471" s="223"/>
      <c r="AMH471" s="223"/>
      <c r="AMI471" s="223"/>
      <c r="AMJ471" s="223"/>
    </row>
    <row r="472" spans="1:1024" s="317" customFormat="1" ht="18" customHeight="1">
      <c r="A472" s="451"/>
      <c r="B472" s="441"/>
      <c r="C472" s="365"/>
      <c r="D472" s="369"/>
      <c r="E472" s="366"/>
      <c r="F472" s="366"/>
      <c r="G472" s="365"/>
      <c r="H472" s="366"/>
      <c r="I472" s="365"/>
      <c r="J472" s="365"/>
      <c r="K472" s="366"/>
      <c r="L472" s="366"/>
      <c r="M472" s="365"/>
      <c r="N472" s="365"/>
      <c r="O472" s="365"/>
      <c r="P472" s="365"/>
      <c r="Q472" s="365"/>
      <c r="R472" s="366"/>
      <c r="S472" s="366"/>
      <c r="T472" s="366"/>
      <c r="U472" s="376"/>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104"/>
      <c r="BI472" s="104"/>
      <c r="BJ472" s="104"/>
      <c r="BK472" s="104"/>
      <c r="BL472" s="104"/>
      <c r="BM472" s="104"/>
      <c r="BN472" s="104"/>
      <c r="BO472" s="104"/>
      <c r="BP472" s="104"/>
      <c r="BQ472" s="104"/>
      <c r="BR472" s="104"/>
      <c r="BS472" s="104"/>
      <c r="BT472" s="104"/>
      <c r="BU472" s="104"/>
      <c r="BV472" s="104"/>
      <c r="BW472" s="104"/>
      <c r="BX472" s="104"/>
      <c r="BY472" s="104"/>
      <c r="BZ472" s="104"/>
      <c r="CA472" s="104"/>
      <c r="CB472" s="104"/>
      <c r="CC472" s="104"/>
      <c r="CD472" s="104"/>
      <c r="CE472" s="104"/>
      <c r="CF472" s="104"/>
      <c r="CG472" s="104"/>
      <c r="CH472" s="104"/>
      <c r="CI472" s="104"/>
      <c r="CJ472" s="104"/>
      <c r="CK472" s="104"/>
      <c r="CL472" s="104"/>
      <c r="CM472" s="104"/>
      <c r="CN472" s="104"/>
      <c r="CO472" s="104"/>
      <c r="CP472" s="104"/>
      <c r="CQ472" s="104"/>
      <c r="CR472" s="104"/>
      <c r="CS472" s="104"/>
      <c r="CT472" s="104"/>
      <c r="CU472" s="104"/>
      <c r="CV472" s="104"/>
      <c r="CW472" s="104"/>
      <c r="CX472" s="104"/>
      <c r="CY472" s="104"/>
      <c r="CZ472" s="104"/>
      <c r="DA472" s="104"/>
      <c r="DB472" s="104"/>
      <c r="DC472" s="104"/>
      <c r="DD472" s="104"/>
      <c r="DE472" s="104"/>
      <c r="DF472" s="104"/>
      <c r="DG472" s="104"/>
      <c r="DH472" s="104"/>
      <c r="DI472" s="104"/>
      <c r="DJ472" s="104"/>
      <c r="DK472" s="104"/>
      <c r="DL472" s="104"/>
      <c r="DM472" s="104"/>
      <c r="DN472" s="104"/>
      <c r="DO472" s="104"/>
      <c r="DP472" s="104"/>
      <c r="DQ472" s="104"/>
      <c r="DR472" s="104"/>
      <c r="DS472" s="104"/>
      <c r="DT472" s="104"/>
      <c r="DU472" s="104"/>
      <c r="DV472" s="104"/>
      <c r="DW472" s="104"/>
      <c r="DX472" s="104"/>
      <c r="DY472" s="104"/>
      <c r="DZ472" s="104"/>
      <c r="EA472" s="104"/>
      <c r="EB472" s="104"/>
      <c r="EC472" s="104"/>
      <c r="ED472" s="104"/>
      <c r="EE472" s="104"/>
      <c r="EF472" s="104"/>
      <c r="EG472" s="104"/>
      <c r="EH472" s="104"/>
      <c r="EI472" s="104"/>
      <c r="EJ472" s="104"/>
      <c r="EK472" s="104"/>
      <c r="EL472" s="104"/>
      <c r="EM472" s="104"/>
      <c r="EN472" s="104"/>
      <c r="EO472" s="104"/>
      <c r="EP472" s="104"/>
      <c r="EQ472" s="104"/>
      <c r="ER472" s="104"/>
      <c r="ES472" s="104"/>
      <c r="ET472" s="104"/>
      <c r="EU472" s="104"/>
      <c r="EV472" s="104"/>
      <c r="EW472" s="104"/>
      <c r="EX472" s="104"/>
      <c r="EY472" s="104"/>
      <c r="EZ472" s="104"/>
      <c r="FA472" s="104"/>
      <c r="FB472" s="104"/>
      <c r="FC472" s="104"/>
      <c r="FD472" s="104"/>
      <c r="FE472" s="104"/>
      <c r="FF472" s="104"/>
      <c r="FG472" s="104"/>
      <c r="FH472" s="104"/>
      <c r="FI472" s="104"/>
      <c r="FJ472" s="104"/>
      <c r="FK472" s="104"/>
      <c r="FL472" s="104"/>
      <c r="FM472" s="104"/>
      <c r="FN472" s="104"/>
      <c r="FO472" s="104"/>
      <c r="FP472" s="104"/>
      <c r="FQ472" s="104"/>
      <c r="FR472" s="104"/>
      <c r="FS472" s="104"/>
      <c r="FT472" s="104"/>
      <c r="FU472" s="104"/>
      <c r="FV472" s="104"/>
      <c r="FW472" s="104"/>
      <c r="FX472" s="104"/>
      <c r="FY472" s="104"/>
      <c r="FZ472" s="104"/>
      <c r="GA472" s="104"/>
      <c r="GB472" s="104"/>
      <c r="GC472" s="104"/>
      <c r="GD472" s="104"/>
      <c r="GE472" s="104"/>
      <c r="GF472" s="104"/>
      <c r="GG472" s="104"/>
      <c r="GH472" s="104"/>
      <c r="GI472" s="104"/>
      <c r="GJ472" s="104"/>
      <c r="GK472" s="104"/>
      <c r="GL472" s="104"/>
      <c r="GM472" s="104"/>
      <c r="GN472" s="104"/>
      <c r="GO472" s="104"/>
      <c r="GP472" s="104"/>
      <c r="GQ472" s="104"/>
      <c r="GR472" s="104"/>
      <c r="GS472" s="104"/>
      <c r="GT472" s="104"/>
      <c r="GU472" s="104"/>
      <c r="GV472" s="104"/>
      <c r="GW472" s="104"/>
      <c r="GX472" s="104"/>
      <c r="GY472" s="104"/>
      <c r="GZ472" s="104"/>
      <c r="HA472" s="104"/>
      <c r="HB472" s="104"/>
      <c r="HC472" s="104"/>
      <c r="HD472" s="104"/>
      <c r="HE472" s="104"/>
      <c r="HF472" s="104"/>
      <c r="HG472" s="104"/>
      <c r="HH472" s="104"/>
      <c r="HI472" s="104"/>
      <c r="HJ472" s="104"/>
      <c r="HK472" s="104"/>
      <c r="HL472" s="104"/>
      <c r="HM472" s="104"/>
      <c r="HN472" s="104"/>
      <c r="HO472" s="104"/>
      <c r="HP472" s="104"/>
      <c r="HQ472" s="104"/>
      <c r="HR472" s="104"/>
      <c r="HS472" s="104"/>
      <c r="HT472" s="104"/>
      <c r="HU472" s="104"/>
      <c r="HV472" s="104"/>
      <c r="HW472" s="104"/>
      <c r="HX472" s="104"/>
      <c r="HY472" s="104"/>
      <c r="HZ472" s="104"/>
      <c r="IA472" s="104"/>
      <c r="IB472" s="104"/>
      <c r="IC472" s="104"/>
      <c r="ID472" s="104"/>
      <c r="IE472" s="104"/>
      <c r="IF472" s="104"/>
      <c r="IG472" s="104"/>
      <c r="IH472" s="104"/>
      <c r="II472" s="104"/>
      <c r="IJ472" s="104"/>
      <c r="IK472" s="104"/>
      <c r="IL472" s="104"/>
      <c r="IM472" s="104"/>
      <c r="IN472" s="104"/>
      <c r="IO472" s="104"/>
      <c r="IP472" s="104"/>
      <c r="IQ472" s="104"/>
      <c r="IR472" s="104"/>
      <c r="IS472" s="104"/>
      <c r="IT472" s="104"/>
      <c r="IU472" s="104"/>
      <c r="IV472" s="104"/>
      <c r="IW472" s="104"/>
      <c r="IX472" s="104"/>
      <c r="IY472" s="104"/>
      <c r="IZ472" s="104"/>
      <c r="JA472" s="104"/>
      <c r="JB472" s="104"/>
      <c r="JC472" s="104"/>
      <c r="JD472" s="104"/>
      <c r="JE472" s="104"/>
      <c r="JF472" s="104"/>
      <c r="JG472" s="104"/>
      <c r="JH472" s="104"/>
      <c r="JI472" s="104"/>
      <c r="JJ472" s="104"/>
      <c r="JK472" s="104"/>
      <c r="JL472" s="104"/>
      <c r="JM472" s="104"/>
      <c r="JN472" s="104"/>
      <c r="JO472" s="104"/>
      <c r="JP472" s="104"/>
      <c r="JQ472" s="104"/>
      <c r="JR472" s="104"/>
      <c r="JS472" s="104"/>
      <c r="JT472" s="104"/>
      <c r="JU472" s="104"/>
      <c r="JV472" s="104"/>
      <c r="JW472" s="104"/>
      <c r="JX472" s="104"/>
      <c r="JY472" s="104"/>
      <c r="JZ472" s="104"/>
      <c r="KA472" s="104"/>
      <c r="KB472" s="104"/>
      <c r="KC472" s="104"/>
      <c r="KD472" s="104"/>
      <c r="KE472" s="104"/>
      <c r="KF472" s="104"/>
      <c r="KG472" s="104"/>
      <c r="KH472" s="104"/>
      <c r="KI472" s="104"/>
      <c r="KJ472" s="104"/>
      <c r="KK472" s="104"/>
      <c r="KL472" s="104"/>
      <c r="KM472" s="104"/>
      <c r="KN472" s="104"/>
      <c r="KO472" s="104"/>
      <c r="KP472" s="104"/>
      <c r="KQ472" s="104"/>
      <c r="KR472" s="104"/>
      <c r="KS472" s="104"/>
      <c r="KT472" s="104"/>
      <c r="KU472" s="104"/>
      <c r="KV472" s="104"/>
      <c r="KW472" s="104"/>
      <c r="KX472" s="104"/>
      <c r="KY472" s="104"/>
      <c r="KZ472" s="104"/>
      <c r="LA472" s="104"/>
      <c r="LB472" s="104"/>
      <c r="LC472" s="104"/>
      <c r="LD472" s="104"/>
      <c r="LE472" s="104"/>
      <c r="LF472" s="104"/>
      <c r="LG472" s="104"/>
      <c r="LH472" s="104"/>
      <c r="LI472" s="104"/>
      <c r="LJ472" s="104"/>
      <c r="LK472" s="104"/>
      <c r="LL472" s="104"/>
      <c r="LM472" s="104"/>
      <c r="LN472" s="104"/>
      <c r="LO472" s="104"/>
      <c r="LP472" s="104"/>
      <c r="LQ472" s="104"/>
      <c r="LR472" s="104"/>
      <c r="LS472" s="104"/>
      <c r="LT472" s="104"/>
      <c r="LU472" s="104"/>
      <c r="LV472" s="104"/>
      <c r="LW472" s="104"/>
      <c r="LX472" s="104"/>
      <c r="LY472" s="104"/>
      <c r="LZ472" s="104"/>
      <c r="MA472" s="104"/>
      <c r="MB472" s="104"/>
      <c r="MC472" s="104"/>
      <c r="MD472" s="104"/>
      <c r="ME472" s="104"/>
      <c r="MF472" s="104"/>
      <c r="MG472" s="104"/>
      <c r="MH472" s="104"/>
      <c r="MI472" s="104"/>
      <c r="MJ472" s="104"/>
      <c r="MK472" s="104"/>
      <c r="ML472" s="104"/>
      <c r="MM472" s="104"/>
      <c r="MN472" s="104"/>
      <c r="MO472" s="104"/>
      <c r="MP472" s="104"/>
      <c r="MQ472" s="104"/>
      <c r="MR472" s="104"/>
      <c r="MS472" s="104"/>
      <c r="MT472" s="104"/>
      <c r="MU472" s="104"/>
      <c r="MV472" s="104"/>
      <c r="MW472" s="104"/>
      <c r="MX472" s="104"/>
      <c r="MY472" s="104"/>
      <c r="MZ472" s="104"/>
      <c r="NA472" s="104"/>
      <c r="NB472" s="104"/>
      <c r="NC472" s="104"/>
      <c r="ND472" s="104"/>
      <c r="NE472" s="104"/>
      <c r="NF472" s="104"/>
      <c r="NG472" s="104"/>
      <c r="NH472" s="104"/>
      <c r="NI472" s="104"/>
      <c r="NJ472" s="104"/>
      <c r="NK472" s="104"/>
      <c r="NL472" s="104"/>
      <c r="NM472" s="104"/>
      <c r="NN472" s="104"/>
      <c r="NO472" s="104"/>
      <c r="NP472" s="104"/>
      <c r="NQ472" s="104"/>
      <c r="NR472" s="104"/>
      <c r="NS472" s="104"/>
      <c r="NT472" s="104"/>
      <c r="NU472" s="104"/>
      <c r="NV472" s="104"/>
      <c r="NW472" s="104"/>
      <c r="NX472" s="104"/>
      <c r="NY472" s="104"/>
      <c r="NZ472" s="104"/>
      <c r="OA472" s="104"/>
      <c r="OB472" s="104"/>
      <c r="OC472" s="104"/>
      <c r="OD472" s="104"/>
      <c r="OE472" s="104"/>
      <c r="OF472" s="104"/>
      <c r="OG472" s="104"/>
      <c r="OH472" s="104"/>
      <c r="OI472" s="104"/>
      <c r="OJ472" s="104"/>
      <c r="OK472" s="104"/>
      <c r="OL472" s="104"/>
      <c r="OM472" s="104"/>
      <c r="ON472" s="104"/>
    </row>
    <row r="473" spans="1:1024" s="317" customFormat="1" ht="39.75" customHeight="1">
      <c r="A473" s="451"/>
      <c r="B473" s="441"/>
      <c r="C473" s="365"/>
      <c r="D473" s="369"/>
      <c r="E473" s="364" t="s">
        <v>418</v>
      </c>
      <c r="F473" s="364">
        <v>3</v>
      </c>
      <c r="G473" s="365"/>
      <c r="H473" s="364" t="s">
        <v>1060</v>
      </c>
      <c r="I473" s="365"/>
      <c r="J473" s="365"/>
      <c r="K473" s="364">
        <v>3</v>
      </c>
      <c r="L473" s="364">
        <v>3</v>
      </c>
      <c r="M473" s="365"/>
      <c r="N473" s="365"/>
      <c r="O473" s="365"/>
      <c r="P473" s="365"/>
      <c r="Q473" s="365"/>
      <c r="R473" s="364">
        <v>3</v>
      </c>
      <c r="S473" s="364" t="s">
        <v>47</v>
      </c>
      <c r="T473" s="364">
        <v>0</v>
      </c>
      <c r="U473" s="389" t="s">
        <v>1061</v>
      </c>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104"/>
      <c r="BI473" s="104"/>
      <c r="BJ473" s="104"/>
      <c r="BK473" s="104"/>
      <c r="BL473" s="104"/>
      <c r="BM473" s="104"/>
      <c r="BN473" s="104"/>
      <c r="BO473" s="104"/>
      <c r="BP473" s="104"/>
      <c r="BQ473" s="104"/>
      <c r="BR473" s="104"/>
      <c r="BS473" s="104"/>
      <c r="BT473" s="104"/>
      <c r="BU473" s="104"/>
      <c r="BV473" s="104"/>
      <c r="BW473" s="104"/>
      <c r="BX473" s="104"/>
      <c r="BY473" s="104"/>
      <c r="BZ473" s="104"/>
      <c r="CA473" s="104"/>
      <c r="CB473" s="104"/>
      <c r="CC473" s="104"/>
      <c r="CD473" s="104"/>
      <c r="CE473" s="104"/>
      <c r="CF473" s="104"/>
      <c r="CG473" s="104"/>
      <c r="CH473" s="104"/>
      <c r="CI473" s="104"/>
      <c r="CJ473" s="104"/>
      <c r="CK473" s="104"/>
      <c r="CL473" s="104"/>
      <c r="CM473" s="104"/>
      <c r="CN473" s="104"/>
      <c r="CO473" s="104"/>
      <c r="CP473" s="104"/>
      <c r="CQ473" s="104"/>
      <c r="CR473" s="104"/>
      <c r="CS473" s="104"/>
      <c r="CT473" s="104"/>
      <c r="CU473" s="104"/>
      <c r="CV473" s="104"/>
      <c r="CW473" s="104"/>
      <c r="CX473" s="104"/>
      <c r="CY473" s="104"/>
      <c r="CZ473" s="104"/>
      <c r="DA473" s="104"/>
      <c r="DB473" s="104"/>
      <c r="DC473" s="104"/>
      <c r="DD473" s="104"/>
      <c r="DE473" s="104"/>
      <c r="DF473" s="104"/>
      <c r="DG473" s="104"/>
      <c r="DH473" s="104"/>
      <c r="DI473" s="104"/>
      <c r="DJ473" s="104"/>
      <c r="DK473" s="104"/>
      <c r="DL473" s="104"/>
      <c r="DM473" s="104"/>
      <c r="DN473" s="104"/>
      <c r="DO473" s="104"/>
      <c r="DP473" s="104"/>
      <c r="DQ473" s="104"/>
      <c r="DR473" s="104"/>
      <c r="DS473" s="104"/>
      <c r="DT473" s="104"/>
      <c r="DU473" s="104"/>
      <c r="DV473" s="104"/>
      <c r="DW473" s="104"/>
      <c r="DX473" s="104"/>
      <c r="DY473" s="104"/>
      <c r="DZ473" s="104"/>
      <c r="EA473" s="104"/>
      <c r="EB473" s="104"/>
      <c r="EC473" s="104"/>
      <c r="ED473" s="104"/>
      <c r="EE473" s="104"/>
      <c r="EF473" s="104"/>
      <c r="EG473" s="104"/>
      <c r="EH473" s="104"/>
      <c r="EI473" s="104"/>
      <c r="EJ473" s="104"/>
      <c r="EK473" s="104"/>
      <c r="EL473" s="104"/>
      <c r="EM473" s="104"/>
      <c r="EN473" s="104"/>
      <c r="EO473" s="104"/>
      <c r="EP473" s="104"/>
      <c r="EQ473" s="104"/>
      <c r="ER473" s="104"/>
      <c r="ES473" s="104"/>
      <c r="ET473" s="104"/>
      <c r="EU473" s="104"/>
      <c r="EV473" s="104"/>
      <c r="EW473" s="104"/>
      <c r="EX473" s="104"/>
      <c r="EY473" s="104"/>
      <c r="EZ473" s="104"/>
      <c r="FA473" s="104"/>
      <c r="FB473" s="104"/>
      <c r="FC473" s="104"/>
      <c r="FD473" s="104"/>
      <c r="FE473" s="104"/>
      <c r="FF473" s="104"/>
      <c r="FG473" s="104"/>
      <c r="FH473" s="104"/>
      <c r="FI473" s="104"/>
      <c r="FJ473" s="104"/>
      <c r="FK473" s="104"/>
      <c r="FL473" s="104"/>
      <c r="FM473" s="104"/>
      <c r="FN473" s="104"/>
      <c r="FO473" s="104"/>
      <c r="FP473" s="104"/>
      <c r="FQ473" s="104"/>
      <c r="FR473" s="104"/>
      <c r="FS473" s="104"/>
      <c r="FT473" s="104"/>
      <c r="FU473" s="104"/>
      <c r="FV473" s="104"/>
      <c r="FW473" s="104"/>
      <c r="FX473" s="104"/>
      <c r="FY473" s="104"/>
      <c r="FZ473" s="104"/>
      <c r="GA473" s="104"/>
      <c r="GB473" s="104"/>
      <c r="GC473" s="104"/>
      <c r="GD473" s="104"/>
      <c r="GE473" s="104"/>
      <c r="GF473" s="104"/>
      <c r="GG473" s="104"/>
      <c r="GH473" s="104"/>
      <c r="GI473" s="104"/>
      <c r="GJ473" s="104"/>
      <c r="GK473" s="104"/>
      <c r="GL473" s="104"/>
      <c r="GM473" s="104"/>
      <c r="GN473" s="104"/>
      <c r="GO473" s="104"/>
      <c r="GP473" s="104"/>
      <c r="GQ473" s="104"/>
      <c r="GR473" s="104"/>
      <c r="GS473" s="104"/>
      <c r="GT473" s="104"/>
      <c r="GU473" s="104"/>
      <c r="GV473" s="104"/>
      <c r="GW473" s="104"/>
      <c r="GX473" s="104"/>
      <c r="GY473" s="104"/>
      <c r="GZ473" s="104"/>
      <c r="HA473" s="104"/>
      <c r="HB473" s="104"/>
      <c r="HC473" s="104"/>
      <c r="HD473" s="104"/>
      <c r="HE473" s="104"/>
      <c r="HF473" s="104"/>
      <c r="HG473" s="104"/>
      <c r="HH473" s="104"/>
      <c r="HI473" s="104"/>
      <c r="HJ473" s="104"/>
      <c r="HK473" s="104"/>
      <c r="HL473" s="104"/>
      <c r="HM473" s="104"/>
      <c r="HN473" s="104"/>
      <c r="HO473" s="104"/>
      <c r="HP473" s="104"/>
      <c r="HQ473" s="104"/>
      <c r="HR473" s="104"/>
      <c r="HS473" s="104"/>
      <c r="HT473" s="104"/>
      <c r="HU473" s="104"/>
      <c r="HV473" s="104"/>
      <c r="HW473" s="104"/>
      <c r="HX473" s="104"/>
      <c r="HY473" s="104"/>
      <c r="HZ473" s="104"/>
      <c r="IA473" s="104"/>
      <c r="IB473" s="104"/>
      <c r="IC473" s="104"/>
      <c r="ID473" s="104"/>
      <c r="IE473" s="104"/>
      <c r="IF473" s="104"/>
      <c r="IG473" s="104"/>
      <c r="IH473" s="104"/>
      <c r="II473" s="104"/>
      <c r="IJ473" s="104"/>
      <c r="IK473" s="104"/>
      <c r="IL473" s="104"/>
      <c r="IM473" s="104"/>
      <c r="IN473" s="104"/>
      <c r="IO473" s="104"/>
      <c r="IP473" s="104"/>
      <c r="IQ473" s="104"/>
      <c r="IR473" s="104"/>
      <c r="IS473" s="104"/>
      <c r="IT473" s="104"/>
      <c r="IU473" s="104"/>
      <c r="IV473" s="104"/>
      <c r="IW473" s="104"/>
      <c r="IX473" s="104"/>
      <c r="IY473" s="104"/>
      <c r="IZ473" s="104"/>
      <c r="JA473" s="104"/>
      <c r="JB473" s="104"/>
      <c r="JC473" s="104"/>
      <c r="JD473" s="104"/>
      <c r="JE473" s="104"/>
      <c r="JF473" s="104"/>
      <c r="JG473" s="104"/>
      <c r="JH473" s="104"/>
      <c r="JI473" s="104"/>
      <c r="JJ473" s="104"/>
      <c r="JK473" s="104"/>
      <c r="JL473" s="104"/>
      <c r="JM473" s="104"/>
      <c r="JN473" s="104"/>
      <c r="JO473" s="104"/>
      <c r="JP473" s="104"/>
      <c r="JQ473" s="104"/>
      <c r="JR473" s="104"/>
      <c r="JS473" s="104"/>
      <c r="JT473" s="104"/>
      <c r="JU473" s="104"/>
      <c r="JV473" s="104"/>
      <c r="JW473" s="104"/>
      <c r="JX473" s="104"/>
      <c r="JY473" s="104"/>
      <c r="JZ473" s="104"/>
      <c r="KA473" s="104"/>
      <c r="KB473" s="104"/>
      <c r="KC473" s="104"/>
      <c r="KD473" s="104"/>
      <c r="KE473" s="104"/>
      <c r="KF473" s="104"/>
      <c r="KG473" s="104"/>
      <c r="KH473" s="104"/>
      <c r="KI473" s="104"/>
      <c r="KJ473" s="104"/>
      <c r="KK473" s="104"/>
      <c r="KL473" s="104"/>
      <c r="KM473" s="104"/>
      <c r="KN473" s="104"/>
      <c r="KO473" s="104"/>
      <c r="KP473" s="104"/>
      <c r="KQ473" s="104"/>
      <c r="KR473" s="104"/>
      <c r="KS473" s="104"/>
      <c r="KT473" s="104"/>
      <c r="KU473" s="104"/>
      <c r="KV473" s="104"/>
      <c r="KW473" s="104"/>
      <c r="KX473" s="104"/>
      <c r="KY473" s="104"/>
      <c r="KZ473" s="104"/>
      <c r="LA473" s="104"/>
      <c r="LB473" s="104"/>
      <c r="LC473" s="104"/>
      <c r="LD473" s="104"/>
      <c r="LE473" s="104"/>
      <c r="LF473" s="104"/>
      <c r="LG473" s="104"/>
      <c r="LH473" s="104"/>
      <c r="LI473" s="104"/>
      <c r="LJ473" s="104"/>
      <c r="LK473" s="104"/>
      <c r="LL473" s="104"/>
      <c r="LM473" s="104"/>
      <c r="LN473" s="104"/>
      <c r="LO473" s="104"/>
      <c r="LP473" s="104"/>
      <c r="LQ473" s="104"/>
      <c r="LR473" s="104"/>
      <c r="LS473" s="104"/>
      <c r="LT473" s="104"/>
      <c r="LU473" s="104"/>
      <c r="LV473" s="104"/>
      <c r="LW473" s="104"/>
      <c r="LX473" s="104"/>
      <c r="LY473" s="104"/>
      <c r="LZ473" s="104"/>
      <c r="MA473" s="104"/>
      <c r="MB473" s="104"/>
      <c r="MC473" s="104"/>
      <c r="MD473" s="104"/>
      <c r="ME473" s="104"/>
      <c r="MF473" s="104"/>
      <c r="MG473" s="104"/>
      <c r="MH473" s="104"/>
      <c r="MI473" s="104"/>
      <c r="MJ473" s="104"/>
      <c r="MK473" s="104"/>
      <c r="ML473" s="104"/>
      <c r="MM473" s="104"/>
      <c r="MN473" s="104"/>
      <c r="MO473" s="104"/>
      <c r="MP473" s="104"/>
      <c r="MQ473" s="104"/>
      <c r="MR473" s="104"/>
      <c r="MS473" s="104"/>
      <c r="MT473" s="104"/>
      <c r="MU473" s="104"/>
      <c r="MV473" s="104"/>
      <c r="MW473" s="104"/>
      <c r="MX473" s="104"/>
      <c r="MY473" s="104"/>
      <c r="MZ473" s="104"/>
      <c r="NA473" s="104"/>
      <c r="NB473" s="104"/>
      <c r="NC473" s="104"/>
      <c r="ND473" s="104"/>
      <c r="NE473" s="104"/>
      <c r="NF473" s="104"/>
      <c r="NG473" s="104"/>
      <c r="NH473" s="104"/>
      <c r="NI473" s="104"/>
      <c r="NJ473" s="104"/>
      <c r="NK473" s="104"/>
      <c r="NL473" s="104"/>
      <c r="NM473" s="104"/>
      <c r="NN473" s="104"/>
      <c r="NO473" s="104"/>
      <c r="NP473" s="104"/>
      <c r="NQ473" s="104"/>
      <c r="NR473" s="104"/>
      <c r="NS473" s="104"/>
      <c r="NT473" s="104"/>
      <c r="NU473" s="104"/>
      <c r="NV473" s="104"/>
      <c r="NW473" s="104"/>
      <c r="NX473" s="104"/>
      <c r="NY473" s="104"/>
      <c r="NZ473" s="104"/>
      <c r="OA473" s="104"/>
      <c r="OB473" s="104"/>
      <c r="OC473" s="104"/>
      <c r="OD473" s="104"/>
      <c r="OE473" s="104"/>
      <c r="OF473" s="104"/>
      <c r="OG473" s="104"/>
      <c r="OH473" s="104"/>
      <c r="OI473" s="104"/>
      <c r="OJ473" s="104"/>
      <c r="OK473" s="104"/>
      <c r="OL473" s="104"/>
      <c r="OM473" s="104"/>
      <c r="ON473" s="104"/>
    </row>
    <row r="474" spans="1:1024" s="317" customFormat="1" ht="39.75" customHeight="1">
      <c r="A474" s="451"/>
      <c r="B474" s="441"/>
      <c r="C474" s="365"/>
      <c r="D474" s="369"/>
      <c r="E474" s="365"/>
      <c r="F474" s="365"/>
      <c r="G474" s="365"/>
      <c r="H474" s="365"/>
      <c r="I474" s="365"/>
      <c r="J474" s="365"/>
      <c r="K474" s="365"/>
      <c r="L474" s="365"/>
      <c r="M474" s="365"/>
      <c r="N474" s="365"/>
      <c r="O474" s="365"/>
      <c r="P474" s="365"/>
      <c r="Q474" s="365"/>
      <c r="R474" s="365"/>
      <c r="S474" s="365"/>
      <c r="T474" s="365"/>
      <c r="U474" s="390"/>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104"/>
      <c r="BI474" s="104"/>
      <c r="BJ474" s="104"/>
      <c r="BK474" s="104"/>
      <c r="BL474" s="104"/>
      <c r="BM474" s="104"/>
      <c r="BN474" s="104"/>
      <c r="BO474" s="104"/>
      <c r="BP474" s="104"/>
      <c r="BQ474" s="104"/>
      <c r="BR474" s="104"/>
      <c r="BS474" s="104"/>
      <c r="BT474" s="104"/>
      <c r="BU474" s="104"/>
      <c r="BV474" s="104"/>
      <c r="BW474" s="104"/>
      <c r="BX474" s="104"/>
      <c r="BY474" s="104"/>
      <c r="BZ474" s="104"/>
      <c r="CA474" s="104"/>
      <c r="CB474" s="104"/>
      <c r="CC474" s="104"/>
      <c r="CD474" s="104"/>
      <c r="CE474" s="104"/>
      <c r="CF474" s="104"/>
      <c r="CG474" s="104"/>
      <c r="CH474" s="104"/>
      <c r="CI474" s="104"/>
      <c r="CJ474" s="104"/>
      <c r="CK474" s="104"/>
      <c r="CL474" s="104"/>
      <c r="CM474" s="104"/>
      <c r="CN474" s="104"/>
      <c r="CO474" s="104"/>
      <c r="CP474" s="104"/>
      <c r="CQ474" s="104"/>
      <c r="CR474" s="104"/>
      <c r="CS474" s="104"/>
      <c r="CT474" s="104"/>
      <c r="CU474" s="104"/>
      <c r="CV474" s="104"/>
      <c r="CW474" s="104"/>
      <c r="CX474" s="104"/>
      <c r="CY474" s="104"/>
      <c r="CZ474" s="104"/>
      <c r="DA474" s="104"/>
      <c r="DB474" s="104"/>
      <c r="DC474" s="104"/>
      <c r="DD474" s="104"/>
      <c r="DE474" s="104"/>
      <c r="DF474" s="104"/>
      <c r="DG474" s="104"/>
      <c r="DH474" s="104"/>
      <c r="DI474" s="104"/>
      <c r="DJ474" s="104"/>
      <c r="DK474" s="104"/>
      <c r="DL474" s="104"/>
      <c r="DM474" s="104"/>
      <c r="DN474" s="104"/>
      <c r="DO474" s="104"/>
      <c r="DP474" s="104"/>
      <c r="DQ474" s="104"/>
      <c r="DR474" s="104"/>
      <c r="DS474" s="104"/>
      <c r="DT474" s="104"/>
      <c r="DU474" s="104"/>
      <c r="DV474" s="104"/>
      <c r="DW474" s="104"/>
      <c r="DX474" s="104"/>
      <c r="DY474" s="104"/>
      <c r="DZ474" s="104"/>
      <c r="EA474" s="104"/>
      <c r="EB474" s="104"/>
      <c r="EC474" s="104"/>
      <c r="ED474" s="104"/>
      <c r="EE474" s="104"/>
      <c r="EF474" s="104"/>
      <c r="EG474" s="104"/>
      <c r="EH474" s="104"/>
      <c r="EI474" s="104"/>
      <c r="EJ474" s="104"/>
      <c r="EK474" s="104"/>
      <c r="EL474" s="104"/>
      <c r="EM474" s="104"/>
      <c r="EN474" s="104"/>
      <c r="EO474" s="104"/>
      <c r="EP474" s="104"/>
      <c r="EQ474" s="104"/>
      <c r="ER474" s="104"/>
      <c r="ES474" s="104"/>
      <c r="ET474" s="104"/>
      <c r="EU474" s="104"/>
      <c r="EV474" s="104"/>
      <c r="EW474" s="104"/>
      <c r="EX474" s="104"/>
      <c r="EY474" s="104"/>
      <c r="EZ474" s="104"/>
      <c r="FA474" s="104"/>
      <c r="FB474" s="104"/>
      <c r="FC474" s="104"/>
      <c r="FD474" s="104"/>
      <c r="FE474" s="104"/>
      <c r="FF474" s="104"/>
      <c r="FG474" s="104"/>
      <c r="FH474" s="104"/>
      <c r="FI474" s="104"/>
      <c r="FJ474" s="104"/>
      <c r="FK474" s="104"/>
      <c r="FL474" s="104"/>
      <c r="FM474" s="104"/>
      <c r="FN474" s="104"/>
      <c r="FO474" s="104"/>
      <c r="FP474" s="104"/>
      <c r="FQ474" s="104"/>
      <c r="FR474" s="104"/>
      <c r="FS474" s="104"/>
      <c r="FT474" s="104"/>
      <c r="FU474" s="104"/>
      <c r="FV474" s="104"/>
      <c r="FW474" s="104"/>
      <c r="FX474" s="104"/>
      <c r="FY474" s="104"/>
      <c r="FZ474" s="104"/>
      <c r="GA474" s="104"/>
      <c r="GB474" s="104"/>
      <c r="GC474" s="104"/>
      <c r="GD474" s="104"/>
      <c r="GE474" s="104"/>
      <c r="GF474" s="104"/>
      <c r="GG474" s="104"/>
      <c r="GH474" s="104"/>
      <c r="GI474" s="104"/>
      <c r="GJ474" s="104"/>
      <c r="GK474" s="104"/>
      <c r="GL474" s="104"/>
      <c r="GM474" s="104"/>
      <c r="GN474" s="104"/>
      <c r="GO474" s="104"/>
      <c r="GP474" s="104"/>
      <c r="GQ474" s="104"/>
      <c r="GR474" s="104"/>
      <c r="GS474" s="104"/>
      <c r="GT474" s="104"/>
      <c r="GU474" s="104"/>
      <c r="GV474" s="104"/>
      <c r="GW474" s="104"/>
      <c r="GX474" s="104"/>
      <c r="GY474" s="104"/>
      <c r="GZ474" s="104"/>
      <c r="HA474" s="104"/>
      <c r="HB474" s="104"/>
      <c r="HC474" s="104"/>
      <c r="HD474" s="104"/>
      <c r="HE474" s="104"/>
      <c r="HF474" s="104"/>
      <c r="HG474" s="104"/>
      <c r="HH474" s="104"/>
      <c r="HI474" s="104"/>
      <c r="HJ474" s="104"/>
      <c r="HK474" s="104"/>
      <c r="HL474" s="104"/>
      <c r="HM474" s="104"/>
      <c r="HN474" s="104"/>
      <c r="HO474" s="104"/>
      <c r="HP474" s="104"/>
      <c r="HQ474" s="104"/>
      <c r="HR474" s="104"/>
      <c r="HS474" s="104"/>
      <c r="HT474" s="104"/>
      <c r="HU474" s="104"/>
      <c r="HV474" s="104"/>
      <c r="HW474" s="104"/>
      <c r="HX474" s="104"/>
      <c r="HY474" s="104"/>
      <c r="HZ474" s="104"/>
      <c r="IA474" s="104"/>
      <c r="IB474" s="104"/>
      <c r="IC474" s="104"/>
      <c r="ID474" s="104"/>
      <c r="IE474" s="104"/>
      <c r="IF474" s="104"/>
      <c r="IG474" s="104"/>
      <c r="IH474" s="104"/>
      <c r="II474" s="104"/>
      <c r="IJ474" s="104"/>
      <c r="IK474" s="104"/>
      <c r="IL474" s="104"/>
      <c r="IM474" s="104"/>
      <c r="IN474" s="104"/>
      <c r="IO474" s="104"/>
      <c r="IP474" s="104"/>
      <c r="IQ474" s="104"/>
      <c r="IR474" s="104"/>
      <c r="IS474" s="104"/>
      <c r="IT474" s="104"/>
      <c r="IU474" s="104"/>
      <c r="IV474" s="104"/>
      <c r="IW474" s="104"/>
      <c r="IX474" s="104"/>
      <c r="IY474" s="104"/>
      <c r="IZ474" s="104"/>
      <c r="JA474" s="104"/>
      <c r="JB474" s="104"/>
      <c r="JC474" s="104"/>
      <c r="JD474" s="104"/>
      <c r="JE474" s="104"/>
      <c r="JF474" s="104"/>
      <c r="JG474" s="104"/>
      <c r="JH474" s="104"/>
      <c r="JI474" s="104"/>
      <c r="JJ474" s="104"/>
      <c r="JK474" s="104"/>
      <c r="JL474" s="104"/>
      <c r="JM474" s="104"/>
      <c r="JN474" s="104"/>
      <c r="JO474" s="104"/>
      <c r="JP474" s="104"/>
      <c r="JQ474" s="104"/>
      <c r="JR474" s="104"/>
      <c r="JS474" s="104"/>
      <c r="JT474" s="104"/>
      <c r="JU474" s="104"/>
      <c r="JV474" s="104"/>
      <c r="JW474" s="104"/>
      <c r="JX474" s="104"/>
      <c r="JY474" s="104"/>
      <c r="JZ474" s="104"/>
      <c r="KA474" s="104"/>
      <c r="KB474" s="104"/>
      <c r="KC474" s="104"/>
      <c r="KD474" s="104"/>
      <c r="KE474" s="104"/>
      <c r="KF474" s="104"/>
      <c r="KG474" s="104"/>
      <c r="KH474" s="104"/>
      <c r="KI474" s="104"/>
      <c r="KJ474" s="104"/>
      <c r="KK474" s="104"/>
      <c r="KL474" s="104"/>
      <c r="KM474" s="104"/>
      <c r="KN474" s="104"/>
      <c r="KO474" s="104"/>
      <c r="KP474" s="104"/>
      <c r="KQ474" s="104"/>
      <c r="KR474" s="104"/>
      <c r="KS474" s="104"/>
      <c r="KT474" s="104"/>
      <c r="KU474" s="104"/>
      <c r="KV474" s="104"/>
      <c r="KW474" s="104"/>
      <c r="KX474" s="104"/>
      <c r="KY474" s="104"/>
      <c r="KZ474" s="104"/>
      <c r="LA474" s="104"/>
      <c r="LB474" s="104"/>
      <c r="LC474" s="104"/>
      <c r="LD474" s="104"/>
      <c r="LE474" s="104"/>
      <c r="LF474" s="104"/>
      <c r="LG474" s="104"/>
      <c r="LH474" s="104"/>
      <c r="LI474" s="104"/>
      <c r="LJ474" s="104"/>
      <c r="LK474" s="104"/>
      <c r="LL474" s="104"/>
      <c r="LM474" s="104"/>
      <c r="LN474" s="104"/>
      <c r="LO474" s="104"/>
      <c r="LP474" s="104"/>
      <c r="LQ474" s="104"/>
      <c r="LR474" s="104"/>
      <c r="LS474" s="104"/>
      <c r="LT474" s="104"/>
      <c r="LU474" s="104"/>
      <c r="LV474" s="104"/>
      <c r="LW474" s="104"/>
      <c r="LX474" s="104"/>
      <c r="LY474" s="104"/>
      <c r="LZ474" s="104"/>
      <c r="MA474" s="104"/>
      <c r="MB474" s="104"/>
      <c r="MC474" s="104"/>
      <c r="MD474" s="104"/>
      <c r="ME474" s="104"/>
      <c r="MF474" s="104"/>
      <c r="MG474" s="104"/>
      <c r="MH474" s="104"/>
      <c r="MI474" s="104"/>
      <c r="MJ474" s="104"/>
      <c r="MK474" s="104"/>
      <c r="ML474" s="104"/>
      <c r="MM474" s="104"/>
      <c r="MN474" s="104"/>
      <c r="MO474" s="104"/>
      <c r="MP474" s="104"/>
      <c r="MQ474" s="104"/>
      <c r="MR474" s="104"/>
      <c r="MS474" s="104"/>
      <c r="MT474" s="104"/>
      <c r="MU474" s="104"/>
      <c r="MV474" s="104"/>
      <c r="MW474" s="104"/>
      <c r="MX474" s="104"/>
      <c r="MY474" s="104"/>
      <c r="MZ474" s="104"/>
      <c r="NA474" s="104"/>
      <c r="NB474" s="104"/>
      <c r="NC474" s="104"/>
      <c r="ND474" s="104"/>
      <c r="NE474" s="104"/>
      <c r="NF474" s="104"/>
      <c r="NG474" s="104"/>
      <c r="NH474" s="104"/>
      <c r="NI474" s="104"/>
      <c r="NJ474" s="104"/>
      <c r="NK474" s="104"/>
      <c r="NL474" s="104"/>
      <c r="NM474" s="104"/>
      <c r="NN474" s="104"/>
      <c r="NO474" s="104"/>
      <c r="NP474" s="104"/>
      <c r="NQ474" s="104"/>
      <c r="NR474" s="104"/>
      <c r="NS474" s="104"/>
      <c r="NT474" s="104"/>
      <c r="NU474" s="104"/>
      <c r="NV474" s="104"/>
      <c r="NW474" s="104"/>
      <c r="NX474" s="104"/>
      <c r="NY474" s="104"/>
      <c r="NZ474" s="104"/>
      <c r="OA474" s="104"/>
      <c r="OB474" s="104"/>
      <c r="OC474" s="104"/>
      <c r="OD474" s="104"/>
      <c r="OE474" s="104"/>
      <c r="OF474" s="104"/>
      <c r="OG474" s="104"/>
      <c r="OH474" s="104"/>
      <c r="OI474" s="104"/>
      <c r="OJ474" s="104"/>
      <c r="OK474" s="104"/>
      <c r="OL474" s="104"/>
      <c r="OM474" s="104"/>
      <c r="ON474" s="104"/>
    </row>
    <row r="475" spans="1:1024" ht="40.15" customHeight="1">
      <c r="A475" s="451"/>
      <c r="B475" s="441"/>
      <c r="C475" s="365"/>
      <c r="D475" s="368"/>
      <c r="E475" s="366"/>
      <c r="F475" s="366"/>
      <c r="G475" s="366"/>
      <c r="H475" s="366"/>
      <c r="I475" s="366"/>
      <c r="J475" s="366"/>
      <c r="K475" s="366"/>
      <c r="L475" s="366"/>
      <c r="M475" s="366"/>
      <c r="N475" s="366"/>
      <c r="O475" s="366"/>
      <c r="P475" s="366"/>
      <c r="Q475" s="366"/>
      <c r="R475" s="366"/>
      <c r="S475" s="366"/>
      <c r="T475" s="366"/>
      <c r="U475" s="391"/>
    </row>
    <row r="476" spans="1:1024" ht="40.15" customHeight="1">
      <c r="A476" s="451"/>
      <c r="B476" s="441"/>
      <c r="C476" s="365"/>
      <c r="D476" s="367" t="s">
        <v>115</v>
      </c>
      <c r="E476" s="364" t="s">
        <v>118</v>
      </c>
      <c r="F476" s="364">
        <v>5</v>
      </c>
      <c r="G476" s="364" t="s">
        <v>43</v>
      </c>
      <c r="H476" s="364" t="s">
        <v>100</v>
      </c>
      <c r="I476" s="364" t="s">
        <v>182</v>
      </c>
      <c r="J476" s="364" t="s">
        <v>422</v>
      </c>
      <c r="K476" s="364">
        <v>5</v>
      </c>
      <c r="L476" s="364">
        <v>5</v>
      </c>
      <c r="M476" s="364" t="s">
        <v>47</v>
      </c>
      <c r="N476" s="364" t="s">
        <v>47</v>
      </c>
      <c r="O476" s="364">
        <v>0</v>
      </c>
      <c r="P476" s="364">
        <v>0</v>
      </c>
      <c r="Q476" s="305" t="s">
        <v>80</v>
      </c>
      <c r="R476" s="305">
        <v>5</v>
      </c>
      <c r="S476" s="364" t="s">
        <v>47</v>
      </c>
      <c r="T476" s="364">
        <v>0</v>
      </c>
      <c r="U476" s="364" t="s">
        <v>1062</v>
      </c>
    </row>
    <row r="477" spans="1:1024" ht="40.15" customHeight="1">
      <c r="A477" s="451"/>
      <c r="B477" s="441"/>
      <c r="C477" s="365"/>
      <c r="D477" s="368"/>
      <c r="E477" s="366"/>
      <c r="F477" s="366"/>
      <c r="G477" s="366"/>
      <c r="H477" s="366"/>
      <c r="I477" s="366"/>
      <c r="J477" s="366"/>
      <c r="K477" s="366"/>
      <c r="L477" s="366"/>
      <c r="M477" s="366"/>
      <c r="N477" s="366"/>
      <c r="O477" s="366"/>
      <c r="P477" s="366"/>
      <c r="Q477" s="305" t="s">
        <v>39</v>
      </c>
      <c r="R477" s="305" t="s">
        <v>43</v>
      </c>
      <c r="S477" s="366"/>
      <c r="T477" s="366"/>
      <c r="U477" s="366"/>
    </row>
    <row r="478" spans="1:1024" s="104" customFormat="1" ht="132" customHeight="1">
      <c r="A478" s="451"/>
      <c r="B478" s="441"/>
      <c r="C478" s="365"/>
      <c r="D478" s="367" t="s">
        <v>116</v>
      </c>
      <c r="E478" s="305" t="s">
        <v>118</v>
      </c>
      <c r="F478" s="305">
        <v>15</v>
      </c>
      <c r="G478" s="395" t="s">
        <v>43</v>
      </c>
      <c r="H478" s="294" t="s">
        <v>1063</v>
      </c>
      <c r="I478" s="374" t="s">
        <v>182</v>
      </c>
      <c r="J478" s="305" t="s">
        <v>459</v>
      </c>
      <c r="K478" s="305">
        <v>15</v>
      </c>
      <c r="L478" s="364" t="s">
        <v>43</v>
      </c>
      <c r="M478" s="364" t="s">
        <v>43</v>
      </c>
      <c r="N478" s="364" t="s">
        <v>47</v>
      </c>
      <c r="O478" s="364">
        <v>0</v>
      </c>
      <c r="P478" s="364">
        <v>0</v>
      </c>
      <c r="Q478" s="364" t="s">
        <v>43</v>
      </c>
      <c r="R478" s="364" t="s">
        <v>43</v>
      </c>
      <c r="S478" s="364" t="s">
        <v>43</v>
      </c>
      <c r="T478" s="364" t="s">
        <v>43</v>
      </c>
      <c r="U478" s="305" t="s">
        <v>454</v>
      </c>
      <c r="V478" s="223"/>
      <c r="W478" s="223"/>
      <c r="X478" s="223"/>
      <c r="Y478" s="223"/>
      <c r="Z478" s="223"/>
      <c r="AA478" s="223"/>
      <c r="AB478" s="223"/>
      <c r="AC478" s="223"/>
      <c r="AD478" s="223"/>
      <c r="AE478" s="223"/>
      <c r="AF478" s="223"/>
      <c r="AG478" s="223"/>
      <c r="AH478" s="223"/>
      <c r="AI478" s="223"/>
      <c r="AJ478" s="223"/>
      <c r="AK478" s="223"/>
      <c r="AL478" s="223"/>
      <c r="AM478" s="223"/>
      <c r="AN478" s="223"/>
      <c r="AO478" s="223"/>
      <c r="AP478" s="223"/>
      <c r="AQ478" s="223"/>
      <c r="AR478" s="223"/>
      <c r="AS478" s="223"/>
      <c r="AT478" s="223"/>
      <c r="AU478" s="223"/>
      <c r="AV478" s="223"/>
      <c r="AW478" s="223"/>
      <c r="AX478" s="223"/>
      <c r="AY478" s="223"/>
      <c r="AZ478" s="223"/>
      <c r="BA478" s="223"/>
      <c r="BB478" s="223"/>
      <c r="BC478" s="223"/>
      <c r="BD478" s="223"/>
      <c r="BE478" s="223"/>
      <c r="BF478" s="223"/>
      <c r="BG478" s="223"/>
      <c r="BH478" s="223"/>
      <c r="BI478" s="223"/>
      <c r="BJ478" s="223"/>
      <c r="BK478" s="223"/>
      <c r="BL478" s="223"/>
      <c r="BM478" s="223"/>
      <c r="BN478" s="223"/>
      <c r="BO478" s="223"/>
      <c r="BP478" s="223"/>
      <c r="BQ478" s="223"/>
      <c r="BR478" s="223"/>
      <c r="BS478" s="223"/>
      <c r="BT478" s="223"/>
      <c r="BU478" s="223"/>
      <c r="BV478" s="223"/>
      <c r="BW478" s="223"/>
      <c r="BX478" s="223"/>
      <c r="BY478" s="223"/>
      <c r="BZ478" s="223"/>
      <c r="CA478" s="223"/>
      <c r="CB478" s="223"/>
      <c r="CC478" s="223"/>
      <c r="CD478" s="223"/>
      <c r="CE478" s="223"/>
      <c r="CF478" s="223"/>
      <c r="CG478" s="223"/>
      <c r="CH478" s="223"/>
      <c r="CI478" s="223"/>
      <c r="CJ478" s="223"/>
      <c r="CK478" s="223"/>
      <c r="CL478" s="223"/>
      <c r="CM478" s="223"/>
      <c r="CN478" s="223"/>
      <c r="CO478" s="223"/>
      <c r="CP478" s="223"/>
      <c r="CQ478" s="223"/>
      <c r="CR478" s="223"/>
      <c r="CS478" s="223"/>
      <c r="CT478" s="223"/>
      <c r="CU478" s="223"/>
      <c r="CV478" s="223"/>
      <c r="CW478" s="223"/>
      <c r="CX478" s="223"/>
      <c r="CY478" s="223"/>
      <c r="CZ478" s="223"/>
      <c r="DA478" s="223"/>
      <c r="DB478" s="223"/>
      <c r="DC478" s="223"/>
      <c r="DD478" s="223"/>
      <c r="DE478" s="223"/>
      <c r="DF478" s="223"/>
      <c r="DG478" s="223"/>
      <c r="DH478" s="223"/>
      <c r="DI478" s="223"/>
      <c r="DJ478" s="223"/>
      <c r="DK478" s="223"/>
      <c r="DL478" s="223"/>
      <c r="DM478" s="223"/>
      <c r="DN478" s="223"/>
      <c r="DO478" s="223"/>
      <c r="DP478" s="223"/>
      <c r="DQ478" s="223"/>
      <c r="DR478" s="223"/>
      <c r="DS478" s="223"/>
      <c r="DT478" s="223"/>
      <c r="DU478" s="223"/>
      <c r="DV478" s="223"/>
      <c r="DW478" s="223"/>
      <c r="DX478" s="223"/>
      <c r="DY478" s="223"/>
      <c r="DZ478" s="223"/>
      <c r="EA478" s="223"/>
      <c r="EB478" s="223"/>
      <c r="EC478" s="223"/>
      <c r="ED478" s="223"/>
      <c r="EE478" s="223"/>
      <c r="EF478" s="223"/>
      <c r="EG478" s="223"/>
      <c r="EH478" s="223"/>
      <c r="EI478" s="223"/>
      <c r="EJ478" s="223"/>
      <c r="EK478" s="223"/>
      <c r="EL478" s="223"/>
      <c r="EM478" s="223"/>
      <c r="EN478" s="223"/>
      <c r="EO478" s="223"/>
      <c r="EP478" s="223"/>
      <c r="EQ478" s="223"/>
      <c r="ER478" s="223"/>
      <c r="ES478" s="223"/>
      <c r="ET478" s="223"/>
      <c r="EU478" s="223"/>
      <c r="EV478" s="223"/>
      <c r="EW478" s="223"/>
      <c r="EX478" s="223"/>
      <c r="EY478" s="223"/>
      <c r="EZ478" s="223"/>
      <c r="FA478" s="223"/>
      <c r="FB478" s="223"/>
      <c r="FC478" s="223"/>
      <c r="FD478" s="223"/>
      <c r="FE478" s="223"/>
      <c r="FF478" s="223"/>
      <c r="FG478" s="223"/>
      <c r="FH478" s="223"/>
      <c r="FI478" s="223"/>
      <c r="FJ478" s="223"/>
      <c r="FK478" s="223"/>
      <c r="FL478" s="223"/>
      <c r="FM478" s="223"/>
      <c r="FN478" s="223"/>
      <c r="FO478" s="223"/>
      <c r="FP478" s="223"/>
      <c r="FQ478" s="223"/>
      <c r="FR478" s="223"/>
      <c r="FS478" s="223"/>
      <c r="FT478" s="223"/>
      <c r="FU478" s="223"/>
      <c r="FV478" s="223"/>
      <c r="FW478" s="223"/>
      <c r="FX478" s="223"/>
      <c r="FY478" s="223"/>
      <c r="FZ478" s="223"/>
      <c r="GA478" s="223"/>
      <c r="GB478" s="223"/>
      <c r="GC478" s="223"/>
      <c r="GD478" s="223"/>
      <c r="GE478" s="223"/>
      <c r="GF478" s="223"/>
      <c r="GG478" s="223"/>
      <c r="GH478" s="223"/>
      <c r="GI478" s="223"/>
      <c r="GJ478" s="223"/>
      <c r="GK478" s="223"/>
      <c r="GL478" s="223"/>
      <c r="GM478" s="223"/>
      <c r="GN478" s="223"/>
      <c r="GO478" s="223"/>
      <c r="GP478" s="223"/>
      <c r="GQ478" s="223"/>
      <c r="GR478" s="223"/>
      <c r="GS478" s="223"/>
      <c r="GT478" s="223"/>
      <c r="GU478" s="223"/>
      <c r="GV478" s="223"/>
      <c r="GW478" s="223"/>
      <c r="GX478" s="223"/>
      <c r="GY478" s="223"/>
      <c r="GZ478" s="223"/>
      <c r="HA478" s="223"/>
      <c r="HB478" s="223"/>
      <c r="HC478" s="223"/>
      <c r="HD478" s="223"/>
      <c r="HE478" s="223"/>
      <c r="HF478" s="223"/>
      <c r="HG478" s="223"/>
      <c r="HH478" s="223"/>
      <c r="HI478" s="223"/>
      <c r="HJ478" s="223"/>
      <c r="HK478" s="223"/>
      <c r="HL478" s="223"/>
      <c r="HM478" s="223"/>
      <c r="HN478" s="223"/>
      <c r="HO478" s="223"/>
      <c r="HP478" s="223"/>
      <c r="HQ478" s="223"/>
      <c r="HR478" s="223"/>
      <c r="HS478" s="223"/>
      <c r="HT478" s="223"/>
      <c r="HU478" s="223"/>
      <c r="HV478" s="223"/>
      <c r="HW478" s="223"/>
      <c r="HX478" s="223"/>
      <c r="HY478" s="223"/>
      <c r="HZ478" s="223"/>
      <c r="IA478" s="223"/>
      <c r="IB478" s="223"/>
      <c r="IC478" s="223"/>
      <c r="ID478" s="223"/>
      <c r="IE478" s="223"/>
      <c r="IF478" s="223"/>
      <c r="IG478" s="223"/>
      <c r="IH478" s="223"/>
      <c r="II478" s="223"/>
      <c r="IJ478" s="223"/>
      <c r="IK478" s="223"/>
      <c r="IL478" s="223"/>
      <c r="IM478" s="223"/>
      <c r="IN478" s="223"/>
      <c r="IO478" s="223"/>
      <c r="IP478" s="223"/>
      <c r="IQ478" s="223"/>
      <c r="IR478" s="223"/>
      <c r="IS478" s="223"/>
      <c r="IT478" s="223"/>
      <c r="IU478" s="223"/>
      <c r="IV478" s="223"/>
      <c r="IW478" s="223"/>
      <c r="IX478" s="223"/>
      <c r="IY478" s="223"/>
      <c r="IZ478" s="223"/>
      <c r="JA478" s="223"/>
      <c r="JB478" s="223"/>
      <c r="JC478" s="223"/>
      <c r="JD478" s="223"/>
      <c r="JE478" s="223"/>
      <c r="JF478" s="223"/>
      <c r="JG478" s="223"/>
      <c r="JH478" s="223"/>
      <c r="JI478" s="223"/>
      <c r="JJ478" s="223"/>
      <c r="JK478" s="223"/>
      <c r="JL478" s="223"/>
      <c r="JM478" s="223"/>
      <c r="JN478" s="223"/>
      <c r="JO478" s="223"/>
      <c r="JP478" s="223"/>
      <c r="JQ478" s="223"/>
      <c r="JR478" s="223"/>
      <c r="JS478" s="223"/>
      <c r="JT478" s="223"/>
      <c r="JU478" s="223"/>
      <c r="JV478" s="223"/>
      <c r="JW478" s="223"/>
      <c r="JX478" s="223"/>
      <c r="JY478" s="223"/>
      <c r="JZ478" s="223"/>
      <c r="KA478" s="223"/>
      <c r="KB478" s="223"/>
      <c r="KC478" s="223"/>
      <c r="KD478" s="223"/>
      <c r="KE478" s="223"/>
      <c r="KF478" s="223"/>
      <c r="KG478" s="223"/>
      <c r="KH478" s="223"/>
      <c r="KI478" s="223"/>
      <c r="KJ478" s="223"/>
      <c r="KK478" s="223"/>
      <c r="KL478" s="223"/>
      <c r="KM478" s="223"/>
      <c r="KN478" s="223"/>
      <c r="KO478" s="223"/>
      <c r="KP478" s="223"/>
      <c r="KQ478" s="223"/>
      <c r="KR478" s="223"/>
      <c r="KS478" s="223"/>
      <c r="KT478" s="223"/>
      <c r="KU478" s="223"/>
      <c r="KV478" s="223"/>
      <c r="KW478" s="223"/>
      <c r="KX478" s="223"/>
      <c r="KY478" s="223"/>
      <c r="KZ478" s="223"/>
      <c r="LA478" s="223"/>
      <c r="LB478" s="223"/>
      <c r="LC478" s="223"/>
      <c r="LD478" s="223"/>
      <c r="LE478" s="223"/>
      <c r="LF478" s="223"/>
      <c r="LG478" s="223"/>
      <c r="LH478" s="223"/>
      <c r="LI478" s="223"/>
      <c r="LJ478" s="223"/>
      <c r="LK478" s="223"/>
      <c r="LL478" s="223"/>
      <c r="LM478" s="223"/>
      <c r="LN478" s="223"/>
      <c r="LO478" s="223"/>
      <c r="LP478" s="223"/>
      <c r="LQ478" s="223"/>
      <c r="LR478" s="223"/>
      <c r="LS478" s="223"/>
      <c r="LT478" s="223"/>
      <c r="LU478" s="223"/>
      <c r="LV478" s="223"/>
      <c r="LW478" s="223"/>
      <c r="LX478" s="223"/>
      <c r="LY478" s="223"/>
      <c r="LZ478" s="223"/>
      <c r="MA478" s="223"/>
      <c r="MB478" s="223"/>
      <c r="MC478" s="223"/>
      <c r="MD478" s="223"/>
      <c r="ME478" s="223"/>
      <c r="MF478" s="223"/>
      <c r="MG478" s="223"/>
      <c r="MH478" s="223"/>
      <c r="MI478" s="223"/>
      <c r="MJ478" s="223"/>
      <c r="MK478" s="223"/>
      <c r="ML478" s="223"/>
      <c r="MM478" s="223"/>
      <c r="MN478" s="223"/>
      <c r="MO478" s="223"/>
      <c r="MP478" s="223"/>
      <c r="MQ478" s="223"/>
      <c r="MR478" s="223"/>
      <c r="MS478" s="223"/>
      <c r="MT478" s="223"/>
      <c r="MU478" s="223"/>
      <c r="MV478" s="223"/>
      <c r="MW478" s="223"/>
      <c r="MX478" s="223"/>
      <c r="MY478" s="223"/>
      <c r="MZ478" s="223"/>
      <c r="NA478" s="223"/>
      <c r="NB478" s="223"/>
      <c r="NC478" s="223"/>
      <c r="ND478" s="223"/>
      <c r="NE478" s="223"/>
      <c r="NF478" s="223"/>
      <c r="NG478" s="223"/>
      <c r="NH478" s="223"/>
      <c r="NI478" s="223"/>
      <c r="NJ478" s="223"/>
      <c r="NK478" s="223"/>
      <c r="NL478" s="223"/>
      <c r="NM478" s="223"/>
      <c r="NN478" s="223"/>
      <c r="NO478" s="223"/>
      <c r="NP478" s="223"/>
      <c r="NQ478" s="223"/>
      <c r="NR478" s="223"/>
      <c r="NS478" s="223"/>
      <c r="NT478" s="223"/>
      <c r="NU478" s="223"/>
      <c r="NV478" s="223"/>
      <c r="NW478" s="223"/>
      <c r="NX478" s="223"/>
      <c r="NY478" s="223"/>
      <c r="NZ478" s="223"/>
      <c r="OA478" s="223"/>
      <c r="OB478" s="223"/>
      <c r="OC478" s="223"/>
      <c r="OD478" s="223"/>
      <c r="OE478" s="223"/>
      <c r="OF478" s="223"/>
      <c r="OG478" s="223"/>
      <c r="OH478" s="223"/>
      <c r="OI478" s="223"/>
      <c r="OJ478" s="223"/>
      <c r="OK478" s="223"/>
      <c r="OL478" s="223"/>
      <c r="OM478" s="223"/>
      <c r="ON478" s="223"/>
      <c r="OO478" s="223"/>
      <c r="OP478" s="223"/>
      <c r="OQ478" s="223"/>
      <c r="OR478" s="223"/>
      <c r="OS478" s="223"/>
      <c r="OT478" s="223"/>
      <c r="OU478" s="223"/>
      <c r="OV478" s="223"/>
      <c r="OW478" s="223"/>
      <c r="OX478" s="223"/>
      <c r="OY478" s="223"/>
      <c r="OZ478" s="223"/>
      <c r="PA478" s="223"/>
      <c r="PB478" s="223"/>
      <c r="PC478" s="223"/>
      <c r="PD478" s="223"/>
      <c r="PE478" s="223"/>
      <c r="PF478" s="223"/>
      <c r="PG478" s="223"/>
      <c r="PH478" s="223"/>
      <c r="PI478" s="223"/>
      <c r="PJ478" s="223"/>
      <c r="PK478" s="223"/>
      <c r="PL478" s="223"/>
      <c r="PM478" s="223"/>
      <c r="PN478" s="223"/>
      <c r="PO478" s="223"/>
      <c r="PP478" s="223"/>
      <c r="PQ478" s="223"/>
      <c r="PR478" s="223"/>
      <c r="PS478" s="223"/>
      <c r="PT478" s="223"/>
      <c r="PU478" s="223"/>
      <c r="PV478" s="223"/>
      <c r="PW478" s="223"/>
      <c r="PX478" s="223"/>
      <c r="PY478" s="223"/>
      <c r="PZ478" s="223"/>
      <c r="QA478" s="223"/>
      <c r="QB478" s="223"/>
      <c r="QC478" s="223"/>
      <c r="QD478" s="223"/>
      <c r="QE478" s="223"/>
      <c r="QF478" s="223"/>
      <c r="QG478" s="223"/>
      <c r="QH478" s="223"/>
      <c r="QI478" s="223"/>
      <c r="QJ478" s="223"/>
      <c r="QK478" s="223"/>
      <c r="QL478" s="223"/>
      <c r="QM478" s="223"/>
      <c r="QN478" s="223"/>
      <c r="QO478" s="223"/>
      <c r="QP478" s="223"/>
      <c r="QQ478" s="223"/>
      <c r="QR478" s="223"/>
      <c r="QS478" s="223"/>
      <c r="QT478" s="223"/>
      <c r="QU478" s="223"/>
      <c r="QV478" s="223"/>
      <c r="QW478" s="223"/>
      <c r="QX478" s="223"/>
      <c r="QY478" s="223"/>
      <c r="QZ478" s="223"/>
      <c r="RA478" s="223"/>
      <c r="RB478" s="223"/>
      <c r="RC478" s="223"/>
      <c r="RD478" s="223"/>
      <c r="RE478" s="223"/>
      <c r="RF478" s="223"/>
      <c r="RG478" s="223"/>
      <c r="RH478" s="223"/>
      <c r="RI478" s="223"/>
      <c r="RJ478" s="223"/>
      <c r="RK478" s="223"/>
      <c r="RL478" s="223"/>
      <c r="RM478" s="223"/>
      <c r="RN478" s="223"/>
      <c r="RO478" s="223"/>
      <c r="RP478" s="223"/>
      <c r="RQ478" s="223"/>
      <c r="RR478" s="223"/>
      <c r="RS478" s="223"/>
      <c r="RT478" s="223"/>
      <c r="RU478" s="223"/>
      <c r="RV478" s="223"/>
      <c r="RW478" s="223"/>
      <c r="RX478" s="223"/>
      <c r="RY478" s="223"/>
      <c r="RZ478" s="223"/>
      <c r="SA478" s="223"/>
      <c r="SB478" s="223"/>
      <c r="SC478" s="223"/>
      <c r="SD478" s="223"/>
      <c r="SE478" s="223"/>
      <c r="SF478" s="223"/>
      <c r="SG478" s="223"/>
      <c r="SH478" s="223"/>
      <c r="SI478" s="223"/>
      <c r="SJ478" s="223"/>
      <c r="SK478" s="223"/>
      <c r="SL478" s="223"/>
      <c r="SM478" s="223"/>
      <c r="SN478" s="223"/>
      <c r="SO478" s="223"/>
      <c r="SP478" s="223"/>
      <c r="SQ478" s="223"/>
      <c r="SR478" s="223"/>
      <c r="SS478" s="223"/>
      <c r="ST478" s="223"/>
      <c r="SU478" s="223"/>
      <c r="SV478" s="223"/>
      <c r="SW478" s="223"/>
      <c r="SX478" s="223"/>
      <c r="SY478" s="223"/>
      <c r="SZ478" s="223"/>
      <c r="TA478" s="223"/>
      <c r="TB478" s="223"/>
      <c r="TC478" s="223"/>
      <c r="TD478" s="223"/>
      <c r="TE478" s="223"/>
      <c r="TF478" s="223"/>
      <c r="TG478" s="223"/>
      <c r="TH478" s="223"/>
      <c r="TI478" s="223"/>
      <c r="TJ478" s="223"/>
      <c r="TK478" s="223"/>
      <c r="TL478" s="223"/>
      <c r="TM478" s="223"/>
      <c r="TN478" s="223"/>
      <c r="TO478" s="223"/>
      <c r="TP478" s="223"/>
      <c r="TQ478" s="223"/>
      <c r="TR478" s="223"/>
      <c r="TS478" s="223"/>
      <c r="TT478" s="223"/>
      <c r="TU478" s="223"/>
      <c r="TV478" s="223"/>
      <c r="TW478" s="223"/>
      <c r="TX478" s="223"/>
      <c r="TY478" s="223"/>
      <c r="TZ478" s="223"/>
      <c r="UA478" s="223"/>
      <c r="UB478" s="223"/>
      <c r="UC478" s="223"/>
      <c r="UD478" s="223"/>
      <c r="UE478" s="223"/>
      <c r="UF478" s="223"/>
      <c r="UG478" s="223"/>
      <c r="UH478" s="223"/>
      <c r="UI478" s="223"/>
      <c r="UJ478" s="223"/>
      <c r="UK478" s="223"/>
      <c r="UL478" s="223"/>
      <c r="UM478" s="223"/>
      <c r="UN478" s="223"/>
      <c r="UO478" s="223"/>
      <c r="UP478" s="223"/>
      <c r="UQ478" s="223"/>
      <c r="UR478" s="223"/>
      <c r="US478" s="223"/>
      <c r="UT478" s="223"/>
      <c r="UU478" s="223"/>
      <c r="UV478" s="223"/>
      <c r="UW478" s="223"/>
      <c r="UX478" s="223"/>
      <c r="UY478" s="223"/>
      <c r="UZ478" s="223"/>
      <c r="VA478" s="223"/>
      <c r="VB478" s="223"/>
      <c r="VC478" s="223"/>
      <c r="VD478" s="223"/>
      <c r="VE478" s="223"/>
      <c r="VF478" s="223"/>
      <c r="VG478" s="223"/>
      <c r="VH478" s="223"/>
      <c r="VI478" s="223"/>
      <c r="VJ478" s="223"/>
      <c r="VK478" s="223"/>
      <c r="VL478" s="223"/>
      <c r="VM478" s="223"/>
      <c r="VN478" s="223"/>
      <c r="VO478" s="223"/>
      <c r="VP478" s="223"/>
      <c r="VQ478" s="223"/>
      <c r="VR478" s="223"/>
      <c r="VS478" s="223"/>
      <c r="VT478" s="223"/>
      <c r="VU478" s="223"/>
      <c r="VV478" s="223"/>
      <c r="VW478" s="223"/>
      <c r="VX478" s="223"/>
      <c r="VY478" s="223"/>
      <c r="VZ478" s="223"/>
      <c r="WA478" s="223"/>
      <c r="WB478" s="223"/>
      <c r="WC478" s="223"/>
      <c r="WD478" s="223"/>
      <c r="WE478" s="223"/>
      <c r="WF478" s="223"/>
      <c r="WG478" s="223"/>
      <c r="WH478" s="223"/>
      <c r="WI478" s="223"/>
      <c r="WJ478" s="223"/>
      <c r="WK478" s="223"/>
      <c r="WL478" s="223"/>
      <c r="WM478" s="223"/>
      <c r="WN478" s="223"/>
      <c r="WO478" s="223"/>
      <c r="WP478" s="223"/>
      <c r="WQ478" s="223"/>
      <c r="WR478" s="223"/>
      <c r="WS478" s="223"/>
      <c r="WT478" s="223"/>
      <c r="WU478" s="223"/>
      <c r="WV478" s="223"/>
      <c r="WW478" s="223"/>
      <c r="WX478" s="223"/>
      <c r="WY478" s="223"/>
      <c r="WZ478" s="223"/>
      <c r="XA478" s="223"/>
      <c r="XB478" s="223"/>
      <c r="XC478" s="223"/>
      <c r="XD478" s="223"/>
      <c r="XE478" s="223"/>
      <c r="XF478" s="223"/>
      <c r="XG478" s="223"/>
      <c r="XH478" s="223"/>
      <c r="XI478" s="223"/>
      <c r="XJ478" s="223"/>
      <c r="XK478" s="223"/>
      <c r="XL478" s="223"/>
      <c r="XM478" s="223"/>
      <c r="XN478" s="223"/>
      <c r="XO478" s="223"/>
      <c r="XP478" s="223"/>
      <c r="XQ478" s="223"/>
      <c r="XR478" s="223"/>
      <c r="XS478" s="223"/>
      <c r="XT478" s="223"/>
      <c r="XU478" s="223"/>
      <c r="XV478" s="223"/>
      <c r="XW478" s="223"/>
      <c r="XX478" s="223"/>
      <c r="XY478" s="223"/>
      <c r="XZ478" s="223"/>
      <c r="YA478" s="223"/>
      <c r="YB478" s="223"/>
      <c r="YC478" s="223"/>
      <c r="YD478" s="223"/>
      <c r="YE478" s="223"/>
      <c r="YF478" s="223"/>
      <c r="YG478" s="223"/>
      <c r="YH478" s="223"/>
      <c r="YI478" s="223"/>
      <c r="YJ478" s="223"/>
      <c r="YK478" s="223"/>
      <c r="YL478" s="223"/>
      <c r="YM478" s="223"/>
      <c r="YN478" s="223"/>
      <c r="YO478" s="223"/>
      <c r="YP478" s="223"/>
      <c r="YQ478" s="223"/>
      <c r="YR478" s="223"/>
      <c r="YS478" s="223"/>
      <c r="YT478" s="223"/>
      <c r="YU478" s="223"/>
      <c r="YV478" s="223"/>
      <c r="YW478" s="223"/>
      <c r="YX478" s="223"/>
      <c r="YY478" s="223"/>
      <c r="YZ478" s="223"/>
      <c r="ZA478" s="223"/>
      <c r="ZB478" s="223"/>
      <c r="ZC478" s="223"/>
      <c r="ZD478" s="223"/>
      <c r="ZE478" s="223"/>
      <c r="ZF478" s="223"/>
      <c r="ZG478" s="223"/>
      <c r="ZH478" s="223"/>
      <c r="ZI478" s="223"/>
      <c r="ZJ478" s="223"/>
      <c r="ZK478" s="223"/>
      <c r="ZL478" s="223"/>
      <c r="ZM478" s="223"/>
      <c r="ZN478" s="223"/>
      <c r="ZO478" s="223"/>
      <c r="ZP478" s="223"/>
      <c r="ZQ478" s="223"/>
      <c r="ZR478" s="223"/>
      <c r="ZS478" s="223"/>
      <c r="ZT478" s="223"/>
      <c r="ZU478" s="223"/>
      <c r="ZV478" s="223"/>
      <c r="ZW478" s="223"/>
      <c r="ZX478" s="223"/>
      <c r="ZY478" s="223"/>
      <c r="ZZ478" s="223"/>
      <c r="AAA478" s="223"/>
      <c r="AAB478" s="223"/>
      <c r="AAC478" s="223"/>
      <c r="AAD478" s="223"/>
      <c r="AAE478" s="223"/>
      <c r="AAF478" s="223"/>
      <c r="AAG478" s="223"/>
      <c r="AAH478" s="223"/>
      <c r="AAI478" s="223"/>
      <c r="AAJ478" s="223"/>
      <c r="AAK478" s="223"/>
      <c r="AAL478" s="223"/>
      <c r="AAM478" s="223"/>
      <c r="AAN478" s="223"/>
      <c r="AAO478" s="223"/>
      <c r="AAP478" s="223"/>
      <c r="AAQ478" s="223"/>
      <c r="AAR478" s="223"/>
      <c r="AAS478" s="223"/>
      <c r="AAT478" s="223"/>
      <c r="AAU478" s="223"/>
      <c r="AAV478" s="223"/>
      <c r="AAW478" s="223"/>
      <c r="AAX478" s="223"/>
      <c r="AAY478" s="223"/>
      <c r="AAZ478" s="223"/>
      <c r="ABA478" s="223"/>
      <c r="ABB478" s="223"/>
      <c r="ABC478" s="223"/>
      <c r="ABD478" s="223"/>
      <c r="ABE478" s="223"/>
      <c r="ABF478" s="223"/>
      <c r="ABG478" s="223"/>
      <c r="ABH478" s="223"/>
      <c r="ABI478" s="223"/>
      <c r="ABJ478" s="223"/>
      <c r="ABK478" s="223"/>
      <c r="ABL478" s="223"/>
      <c r="ABM478" s="223"/>
      <c r="ABN478" s="223"/>
      <c r="ABO478" s="223"/>
      <c r="ABP478" s="223"/>
      <c r="ABQ478" s="223"/>
      <c r="ABR478" s="223"/>
      <c r="ABS478" s="223"/>
      <c r="ABT478" s="223"/>
      <c r="ABU478" s="223"/>
      <c r="ABV478" s="223"/>
      <c r="ABW478" s="223"/>
      <c r="ABX478" s="223"/>
      <c r="ABY478" s="223"/>
      <c r="ABZ478" s="223"/>
      <c r="ACA478" s="223"/>
      <c r="ACB478" s="223"/>
      <c r="ACC478" s="223"/>
      <c r="ACD478" s="223"/>
      <c r="ACE478" s="223"/>
      <c r="ACF478" s="223"/>
      <c r="ACG478" s="223"/>
      <c r="ACH478" s="223"/>
      <c r="ACI478" s="223"/>
      <c r="ACJ478" s="223"/>
      <c r="ACK478" s="223"/>
      <c r="ACL478" s="223"/>
      <c r="ACM478" s="223"/>
      <c r="ACN478" s="223"/>
      <c r="ACO478" s="223"/>
      <c r="ACP478" s="223"/>
      <c r="ACQ478" s="223"/>
      <c r="ACR478" s="223"/>
      <c r="ACS478" s="223"/>
      <c r="ACT478" s="223"/>
      <c r="ACU478" s="223"/>
      <c r="ACV478" s="223"/>
      <c r="ACW478" s="223"/>
      <c r="ACX478" s="223"/>
      <c r="ACY478" s="223"/>
      <c r="ACZ478" s="223"/>
      <c r="ADA478" s="223"/>
      <c r="ADB478" s="223"/>
      <c r="ADC478" s="223"/>
      <c r="ADD478" s="223"/>
      <c r="ADE478" s="223"/>
      <c r="ADF478" s="223"/>
      <c r="ADG478" s="223"/>
      <c r="ADH478" s="223"/>
      <c r="ADI478" s="223"/>
      <c r="ADJ478" s="223"/>
      <c r="ADK478" s="223"/>
      <c r="ADL478" s="223"/>
      <c r="ADM478" s="223"/>
      <c r="ADN478" s="223"/>
      <c r="ADO478" s="223"/>
      <c r="ADP478" s="223"/>
      <c r="ADQ478" s="223"/>
      <c r="ADR478" s="223"/>
      <c r="ADS478" s="223"/>
      <c r="ADT478" s="223"/>
      <c r="ADU478" s="223"/>
      <c r="ADV478" s="223"/>
      <c r="ADW478" s="223"/>
      <c r="ADX478" s="223"/>
      <c r="ADY478" s="223"/>
      <c r="ADZ478" s="223"/>
      <c r="AEA478" s="223"/>
      <c r="AEB478" s="223"/>
      <c r="AEC478" s="223"/>
      <c r="AED478" s="223"/>
      <c r="AEE478" s="223"/>
      <c r="AEF478" s="223"/>
      <c r="AEG478" s="223"/>
      <c r="AEH478" s="223"/>
      <c r="AEI478" s="223"/>
      <c r="AEJ478" s="223"/>
      <c r="AEK478" s="223"/>
      <c r="AEL478" s="223"/>
      <c r="AEM478" s="223"/>
      <c r="AEN478" s="223"/>
      <c r="AEO478" s="223"/>
      <c r="AEP478" s="223"/>
      <c r="AEQ478" s="223"/>
      <c r="AER478" s="223"/>
      <c r="AES478" s="223"/>
      <c r="AET478" s="223"/>
      <c r="AEU478" s="223"/>
      <c r="AEV478" s="223"/>
      <c r="AEW478" s="223"/>
      <c r="AEX478" s="223"/>
      <c r="AEY478" s="223"/>
      <c r="AEZ478" s="223"/>
      <c r="AFA478" s="223"/>
      <c r="AFB478" s="223"/>
      <c r="AFC478" s="223"/>
      <c r="AFD478" s="223"/>
      <c r="AFE478" s="223"/>
      <c r="AFF478" s="223"/>
      <c r="AFG478" s="223"/>
      <c r="AFH478" s="223"/>
      <c r="AFI478" s="223"/>
      <c r="AFJ478" s="223"/>
      <c r="AFK478" s="223"/>
      <c r="AFL478" s="223"/>
      <c r="AFM478" s="223"/>
      <c r="AFN478" s="223"/>
      <c r="AFO478" s="223"/>
      <c r="AFP478" s="223"/>
      <c r="AFQ478" s="223"/>
      <c r="AFR478" s="223"/>
      <c r="AFS478" s="223"/>
      <c r="AFT478" s="223"/>
      <c r="AFU478" s="223"/>
      <c r="AFV478" s="223"/>
      <c r="AFW478" s="223"/>
      <c r="AFX478" s="223"/>
      <c r="AFY478" s="223"/>
      <c r="AFZ478" s="223"/>
      <c r="AGA478" s="223"/>
      <c r="AGB478" s="223"/>
      <c r="AGC478" s="223"/>
      <c r="AGD478" s="223"/>
      <c r="AGE478" s="223"/>
      <c r="AGF478" s="223"/>
      <c r="AGG478" s="223"/>
      <c r="AGH478" s="223"/>
      <c r="AGI478" s="223"/>
      <c r="AGJ478" s="223"/>
      <c r="AGK478" s="223"/>
      <c r="AGL478" s="223"/>
      <c r="AGM478" s="223"/>
      <c r="AGN478" s="223"/>
      <c r="AGO478" s="223"/>
      <c r="AGP478" s="223"/>
      <c r="AGQ478" s="223"/>
      <c r="AGR478" s="223"/>
      <c r="AGS478" s="223"/>
      <c r="AGT478" s="223"/>
      <c r="AGU478" s="223"/>
      <c r="AGV478" s="223"/>
      <c r="AGW478" s="223"/>
      <c r="AGX478" s="223"/>
      <c r="AGY478" s="223"/>
      <c r="AGZ478" s="223"/>
      <c r="AHA478" s="223"/>
      <c r="AHB478" s="223"/>
      <c r="AHC478" s="223"/>
      <c r="AHD478" s="223"/>
      <c r="AHE478" s="223"/>
      <c r="AHF478" s="223"/>
      <c r="AHG478" s="223"/>
      <c r="AHH478" s="223"/>
      <c r="AHI478" s="223"/>
      <c r="AHJ478" s="223"/>
      <c r="AHK478" s="223"/>
      <c r="AHL478" s="223"/>
      <c r="AHM478" s="223"/>
      <c r="AHN478" s="223"/>
      <c r="AHO478" s="223"/>
      <c r="AHP478" s="223"/>
      <c r="AHQ478" s="223"/>
      <c r="AHR478" s="223"/>
      <c r="AHS478" s="223"/>
      <c r="AHT478" s="223"/>
      <c r="AHU478" s="223"/>
      <c r="AHV478" s="223"/>
      <c r="AHW478" s="223"/>
      <c r="AHX478" s="223"/>
      <c r="AHY478" s="223"/>
      <c r="AHZ478" s="223"/>
      <c r="AIA478" s="223"/>
      <c r="AIB478" s="223"/>
      <c r="AIC478" s="223"/>
      <c r="AID478" s="223"/>
      <c r="AIE478" s="223"/>
      <c r="AIF478" s="223"/>
      <c r="AIG478" s="223"/>
      <c r="AIH478" s="223"/>
      <c r="AII478" s="223"/>
      <c r="AIJ478" s="223"/>
      <c r="AIK478" s="223"/>
      <c r="AIL478" s="223"/>
      <c r="AIM478" s="223"/>
      <c r="AIN478" s="223"/>
      <c r="AIO478" s="223"/>
      <c r="AIP478" s="223"/>
      <c r="AIQ478" s="223"/>
      <c r="AIR478" s="223"/>
      <c r="AIS478" s="223"/>
      <c r="AIT478" s="223"/>
      <c r="AIU478" s="223"/>
      <c r="AIV478" s="223"/>
      <c r="AIW478" s="223"/>
      <c r="AIX478" s="223"/>
      <c r="AIY478" s="223"/>
      <c r="AIZ478" s="223"/>
      <c r="AJA478" s="223"/>
      <c r="AJB478" s="223"/>
      <c r="AJC478" s="223"/>
      <c r="AJD478" s="223"/>
      <c r="AJE478" s="223"/>
      <c r="AJF478" s="223"/>
      <c r="AJG478" s="223"/>
      <c r="AJH478" s="223"/>
      <c r="AJI478" s="223"/>
      <c r="AJJ478" s="223"/>
      <c r="AJK478" s="223"/>
      <c r="AJL478" s="223"/>
      <c r="AJM478" s="223"/>
      <c r="AJN478" s="223"/>
      <c r="AJO478" s="223"/>
      <c r="AJP478" s="223"/>
      <c r="AJQ478" s="223"/>
      <c r="AJR478" s="223"/>
      <c r="AJS478" s="223"/>
      <c r="AJT478" s="223"/>
      <c r="AJU478" s="223"/>
      <c r="AJV478" s="223"/>
      <c r="AJW478" s="223"/>
      <c r="AJX478" s="223"/>
      <c r="AJY478" s="223"/>
      <c r="AJZ478" s="223"/>
      <c r="AKA478" s="223"/>
      <c r="AKB478" s="223"/>
      <c r="AKC478" s="223"/>
      <c r="AKD478" s="223"/>
      <c r="AKE478" s="223"/>
      <c r="AKF478" s="223"/>
      <c r="AKG478" s="223"/>
      <c r="AKH478" s="223"/>
      <c r="AKI478" s="223"/>
      <c r="AKJ478" s="223"/>
      <c r="AKK478" s="223"/>
      <c r="AKL478" s="223"/>
      <c r="AKM478" s="223"/>
      <c r="AKN478" s="223"/>
      <c r="AKO478" s="223"/>
      <c r="AKP478" s="223"/>
      <c r="AKQ478" s="223"/>
      <c r="AKR478" s="223"/>
      <c r="AKS478" s="223"/>
      <c r="AKT478" s="223"/>
      <c r="AKU478" s="223"/>
      <c r="AKV478" s="223"/>
      <c r="AKW478" s="223"/>
      <c r="AKX478" s="223"/>
      <c r="AKY478" s="223"/>
      <c r="AKZ478" s="223"/>
      <c r="ALA478" s="223"/>
      <c r="ALB478" s="223"/>
      <c r="ALC478" s="223"/>
      <c r="ALD478" s="223"/>
      <c r="ALE478" s="223"/>
      <c r="ALF478" s="223"/>
      <c r="ALG478" s="223"/>
      <c r="ALH478" s="223"/>
      <c r="ALI478" s="223"/>
      <c r="ALJ478" s="223"/>
      <c r="ALK478" s="223"/>
      <c r="ALL478" s="223"/>
      <c r="ALM478" s="223"/>
      <c r="ALN478" s="223"/>
      <c r="ALO478" s="223"/>
      <c r="ALP478" s="223"/>
      <c r="ALQ478" s="223"/>
      <c r="ALR478" s="223"/>
      <c r="ALS478" s="223"/>
      <c r="ALT478" s="223"/>
      <c r="ALU478" s="223"/>
      <c r="ALV478" s="223"/>
      <c r="ALW478" s="223"/>
      <c r="ALX478" s="223"/>
      <c r="ALY478" s="223"/>
      <c r="ALZ478" s="223"/>
      <c r="AMA478" s="223"/>
      <c r="AMB478" s="223"/>
      <c r="AMC478" s="223"/>
      <c r="AMD478" s="223"/>
      <c r="AME478" s="223"/>
      <c r="AMF478" s="223"/>
      <c r="AMG478" s="223"/>
      <c r="AMH478" s="223"/>
      <c r="AMI478" s="223"/>
      <c r="AMJ478" s="223"/>
    </row>
    <row r="479" spans="1:1024" ht="40.15" customHeight="1">
      <c r="A479" s="451"/>
      <c r="B479" s="441"/>
      <c r="C479" s="365"/>
      <c r="D479" s="399"/>
      <c r="E479" s="305" t="s">
        <v>136</v>
      </c>
      <c r="F479" s="305">
        <v>8</v>
      </c>
      <c r="G479" s="380"/>
      <c r="H479" s="294" t="s">
        <v>100</v>
      </c>
      <c r="I479" s="509"/>
      <c r="J479" s="305" t="s">
        <v>365</v>
      </c>
      <c r="K479" s="305">
        <v>8</v>
      </c>
      <c r="L479" s="392"/>
      <c r="M479" s="392"/>
      <c r="N479" s="392"/>
      <c r="O479" s="392"/>
      <c r="P479" s="392"/>
      <c r="Q479" s="392"/>
      <c r="R479" s="392"/>
      <c r="S479" s="392"/>
      <c r="T479" s="392"/>
      <c r="U479" s="305" t="s">
        <v>455</v>
      </c>
    </row>
    <row r="480" spans="1:1024" ht="40.15" customHeight="1">
      <c r="A480" s="451"/>
      <c r="B480" s="441"/>
      <c r="C480" s="365"/>
      <c r="D480" s="393" t="s">
        <v>117</v>
      </c>
      <c r="E480" s="31" t="s">
        <v>118</v>
      </c>
      <c r="F480" s="31">
        <v>10</v>
      </c>
      <c r="G480" s="395" t="s">
        <v>43</v>
      </c>
      <c r="H480" s="298" t="s">
        <v>40</v>
      </c>
      <c r="I480" s="397" t="s">
        <v>212</v>
      </c>
      <c r="J480" s="379" t="s">
        <v>288</v>
      </c>
      <c r="K480" s="31">
        <v>10</v>
      </c>
      <c r="L480" s="395" t="s">
        <v>47</v>
      </c>
      <c r="M480" s="395" t="s">
        <v>47</v>
      </c>
      <c r="N480" s="395" t="s">
        <v>47</v>
      </c>
      <c r="O480" s="395">
        <v>0</v>
      </c>
      <c r="P480" s="395">
        <v>0</v>
      </c>
      <c r="Q480" s="395" t="s">
        <v>47</v>
      </c>
      <c r="R480" s="395" t="s">
        <v>47</v>
      </c>
      <c r="S480" s="395" t="s">
        <v>47</v>
      </c>
      <c r="T480" s="395">
        <v>0</v>
      </c>
      <c r="U480" s="379" t="s">
        <v>466</v>
      </c>
    </row>
    <row r="481" spans="1:21" ht="40.15" customHeight="1">
      <c r="A481" s="451"/>
      <c r="B481" s="441"/>
      <c r="C481" s="365"/>
      <c r="D481" s="382"/>
      <c r="E481" s="31" t="s">
        <v>138</v>
      </c>
      <c r="F481" s="31">
        <v>10</v>
      </c>
      <c r="G481" s="380"/>
      <c r="H481" s="298" t="s">
        <v>100</v>
      </c>
      <c r="I481" s="384"/>
      <c r="J481" s="380"/>
      <c r="K481" s="31">
        <v>10</v>
      </c>
      <c r="L481" s="380"/>
      <c r="M481" s="380"/>
      <c r="N481" s="380"/>
      <c r="O481" s="380"/>
      <c r="P481" s="380"/>
      <c r="Q481" s="380"/>
      <c r="R481" s="380"/>
      <c r="S481" s="380"/>
      <c r="T481" s="380"/>
      <c r="U481" s="380"/>
    </row>
    <row r="482" spans="1:21" ht="40.15" customHeight="1">
      <c r="A482" s="451"/>
      <c r="B482" s="441"/>
      <c r="C482" s="365"/>
      <c r="D482" s="312" t="s">
        <v>363</v>
      </c>
      <c r="E482" s="305" t="s">
        <v>118</v>
      </c>
      <c r="F482" s="305">
        <v>3</v>
      </c>
      <c r="G482" s="305" t="s">
        <v>43</v>
      </c>
      <c r="H482" s="294" t="s">
        <v>40</v>
      </c>
      <c r="I482" s="310" t="s">
        <v>182</v>
      </c>
      <c r="J482" s="305" t="s">
        <v>282</v>
      </c>
      <c r="K482" s="305">
        <v>3</v>
      </c>
      <c r="L482" s="305" t="s">
        <v>47</v>
      </c>
      <c r="M482" s="305" t="s">
        <v>47</v>
      </c>
      <c r="N482" s="305" t="s">
        <v>47</v>
      </c>
      <c r="O482" s="305">
        <v>0</v>
      </c>
      <c r="P482" s="305">
        <v>0</v>
      </c>
      <c r="Q482" s="305" t="s">
        <v>47</v>
      </c>
      <c r="R482" s="305" t="s">
        <v>47</v>
      </c>
      <c r="S482" s="305" t="s">
        <v>47</v>
      </c>
      <c r="T482" s="305">
        <v>0</v>
      </c>
      <c r="U482" s="305"/>
    </row>
    <row r="483" spans="1:21" ht="40.15" customHeight="1">
      <c r="A483" s="451"/>
      <c r="B483" s="442"/>
      <c r="C483" s="366"/>
      <c r="D483" s="4" t="s">
        <v>1000</v>
      </c>
      <c r="E483" s="4"/>
      <c r="F483" s="4">
        <f>SUM(F414:F482)</f>
        <v>445</v>
      </c>
      <c r="G483" s="4"/>
      <c r="H483" s="4"/>
      <c r="I483" s="4"/>
      <c r="J483" s="4"/>
      <c r="K483" s="4">
        <f>SUM(K414:K482)</f>
        <v>470</v>
      </c>
      <c r="L483" s="4">
        <f>SUM(L414:L482)</f>
        <v>453</v>
      </c>
      <c r="M483" s="4">
        <f>SUM(M414:M482)</f>
        <v>10</v>
      </c>
      <c r="N483" s="4"/>
      <c r="O483" s="4">
        <f t="shared" ref="O483:U483" si="2">SUM(O414:O482)</f>
        <v>0</v>
      </c>
      <c r="P483" s="4">
        <f t="shared" si="2"/>
        <v>0</v>
      </c>
      <c r="Q483" s="4"/>
      <c r="R483" s="4">
        <f t="shared" si="2"/>
        <v>442</v>
      </c>
      <c r="S483" s="4"/>
      <c r="T483" s="4">
        <f t="shared" si="2"/>
        <v>0</v>
      </c>
      <c r="U483" s="4">
        <f t="shared" si="2"/>
        <v>0</v>
      </c>
    </row>
  </sheetData>
  <mergeCells count="1762">
    <mergeCell ref="S108:S113"/>
    <mergeCell ref="N108:N113"/>
    <mergeCell ref="P108:P113"/>
    <mergeCell ref="O108:O113"/>
    <mergeCell ref="H128:H133"/>
    <mergeCell ref="G128:G133"/>
    <mergeCell ref="G134:G137"/>
    <mergeCell ref="G149:G151"/>
    <mergeCell ref="G152:G153"/>
    <mergeCell ref="G154:G155"/>
    <mergeCell ref="G156:G159"/>
    <mergeCell ref="S310:S315"/>
    <mergeCell ref="T310:T315"/>
    <mergeCell ref="G337:G338"/>
    <mergeCell ref="S366:S367"/>
    <mergeCell ref="T366:T367"/>
    <mergeCell ref="P366:P367"/>
    <mergeCell ref="R360:R365"/>
    <mergeCell ref="S360:S365"/>
    <mergeCell ref="T360:T365"/>
    <mergeCell ref="T356:T359"/>
    <mergeCell ref="K356:K357"/>
    <mergeCell ref="S347:S355"/>
    <mergeCell ref="T347:T355"/>
    <mergeCell ref="P337:P338"/>
    <mergeCell ref="Q337:Q338"/>
    <mergeCell ref="K333:K334"/>
    <mergeCell ref="L333:L334"/>
    <mergeCell ref="M333:M334"/>
    <mergeCell ref="N333:N334"/>
    <mergeCell ref="S345:S346"/>
    <mergeCell ref="T345:T346"/>
    <mergeCell ref="R480:R481"/>
    <mergeCell ref="S480:S481"/>
    <mergeCell ref="T480:T481"/>
    <mergeCell ref="U480:U481"/>
    <mergeCell ref="M480:M481"/>
    <mergeCell ref="N480:N481"/>
    <mergeCell ref="O480:O481"/>
    <mergeCell ref="P480:P481"/>
    <mergeCell ref="Q480:Q481"/>
    <mergeCell ref="D480:D481"/>
    <mergeCell ref="G480:G481"/>
    <mergeCell ref="I480:I481"/>
    <mergeCell ref="J480:J481"/>
    <mergeCell ref="L480:L481"/>
    <mergeCell ref="U476:U477"/>
    <mergeCell ref="D478:D479"/>
    <mergeCell ref="G478:G479"/>
    <mergeCell ref="I478:I479"/>
    <mergeCell ref="L478:L479"/>
    <mergeCell ref="M478:M479"/>
    <mergeCell ref="N478:N479"/>
    <mergeCell ref="O478:O479"/>
    <mergeCell ref="P478:P479"/>
    <mergeCell ref="Q478:Q479"/>
    <mergeCell ref="R478:R479"/>
    <mergeCell ref="S478:S479"/>
    <mergeCell ref="T478:T479"/>
    <mergeCell ref="N476:N477"/>
    <mergeCell ref="O476:O477"/>
    <mergeCell ref="P476:P477"/>
    <mergeCell ref="S476:S477"/>
    <mergeCell ref="T476:T477"/>
    <mergeCell ref="I476:I477"/>
    <mergeCell ref="J476:J477"/>
    <mergeCell ref="K476:K477"/>
    <mergeCell ref="L476:L477"/>
    <mergeCell ref="M476:M477"/>
    <mergeCell ref="D476:D477"/>
    <mergeCell ref="E476:E477"/>
    <mergeCell ref="F476:F477"/>
    <mergeCell ref="G476:G477"/>
    <mergeCell ref="H476:H477"/>
    <mergeCell ref="S470:S472"/>
    <mergeCell ref="T470:T472"/>
    <mergeCell ref="U470:U472"/>
    <mergeCell ref="E473:E475"/>
    <mergeCell ref="F473:F475"/>
    <mergeCell ref="H473:H475"/>
    <mergeCell ref="K473:K475"/>
    <mergeCell ref="L473:L475"/>
    <mergeCell ref="R473:R475"/>
    <mergeCell ref="S473:S475"/>
    <mergeCell ref="T473:T475"/>
    <mergeCell ref="U473:U475"/>
    <mergeCell ref="U467:U468"/>
    <mergeCell ref="D470:D475"/>
    <mergeCell ref="E470:E472"/>
    <mergeCell ref="F470:F472"/>
    <mergeCell ref="G470:G475"/>
    <mergeCell ref="H470:H472"/>
    <mergeCell ref="I470:I475"/>
    <mergeCell ref="J470:J475"/>
    <mergeCell ref="K470:K472"/>
    <mergeCell ref="L470:L472"/>
    <mergeCell ref="M470:M475"/>
    <mergeCell ref="N470:N475"/>
    <mergeCell ref="O470:O475"/>
    <mergeCell ref="P470:P475"/>
    <mergeCell ref="Q470:Q475"/>
    <mergeCell ref="R470:R472"/>
    <mergeCell ref="N467:N468"/>
    <mergeCell ref="O467:O468"/>
    <mergeCell ref="P467:P468"/>
    <mergeCell ref="S467:S468"/>
    <mergeCell ref="T467:T468"/>
    <mergeCell ref="I467:I468"/>
    <mergeCell ref="J467:J468"/>
    <mergeCell ref="K467:K468"/>
    <mergeCell ref="L467:L468"/>
    <mergeCell ref="M467:M468"/>
    <mergeCell ref="D467:D468"/>
    <mergeCell ref="E467:E468"/>
    <mergeCell ref="F467:F468"/>
    <mergeCell ref="G467:G468"/>
    <mergeCell ref="H467:H468"/>
    <mergeCell ref="U463:U466"/>
    <mergeCell ref="E465:E466"/>
    <mergeCell ref="F465:F466"/>
    <mergeCell ref="K465:K466"/>
    <mergeCell ref="L465:L466"/>
    <mergeCell ref="O463:O466"/>
    <mergeCell ref="P463:P466"/>
    <mergeCell ref="R463:R466"/>
    <mergeCell ref="S463:S466"/>
    <mergeCell ref="T463:T466"/>
    <mergeCell ref="J463:J466"/>
    <mergeCell ref="K463:K464"/>
    <mergeCell ref="L463:L464"/>
    <mergeCell ref="M463:M466"/>
    <mergeCell ref="N463:N466"/>
    <mergeCell ref="D463:D466"/>
    <mergeCell ref="E463:E464"/>
    <mergeCell ref="F463:F464"/>
    <mergeCell ref="G463:G466"/>
    <mergeCell ref="I463:I466"/>
    <mergeCell ref="U459:U460"/>
    <mergeCell ref="D461:D462"/>
    <mergeCell ref="G461:G462"/>
    <mergeCell ref="H461:H462"/>
    <mergeCell ref="I461:I462"/>
    <mergeCell ref="J461:J462"/>
    <mergeCell ref="L461:L462"/>
    <mergeCell ref="M461:M462"/>
    <mergeCell ref="N461:N462"/>
    <mergeCell ref="O461:O462"/>
    <mergeCell ref="P461:P462"/>
    <mergeCell ref="Q461:Q462"/>
    <mergeCell ref="R461:R462"/>
    <mergeCell ref="S461:S462"/>
    <mergeCell ref="T461:T462"/>
    <mergeCell ref="E457:E458"/>
    <mergeCell ref="F457:F458"/>
    <mergeCell ref="L457:L458"/>
    <mergeCell ref="E459:E460"/>
    <mergeCell ref="F459:F460"/>
    <mergeCell ref="L459:L460"/>
    <mergeCell ref="U452:U453"/>
    <mergeCell ref="D455:D460"/>
    <mergeCell ref="E455:E456"/>
    <mergeCell ref="F455:F456"/>
    <mergeCell ref="G455:G460"/>
    <mergeCell ref="H455:H460"/>
    <mergeCell ref="I455:I460"/>
    <mergeCell ref="J455:J460"/>
    <mergeCell ref="K455:K460"/>
    <mergeCell ref="L455:L456"/>
    <mergeCell ref="M455:M460"/>
    <mergeCell ref="N455:N460"/>
    <mergeCell ref="O455:O460"/>
    <mergeCell ref="P455:P460"/>
    <mergeCell ref="S455:S460"/>
    <mergeCell ref="T455:T460"/>
    <mergeCell ref="U448:U449"/>
    <mergeCell ref="E450:E451"/>
    <mergeCell ref="F450:F451"/>
    <mergeCell ref="H450:H451"/>
    <mergeCell ref="J450:J451"/>
    <mergeCell ref="K450:K451"/>
    <mergeCell ref="L450:L451"/>
    <mergeCell ref="U450:U451"/>
    <mergeCell ref="N448:N453"/>
    <mergeCell ref="O448:O453"/>
    <mergeCell ref="P448:P453"/>
    <mergeCell ref="S448:S453"/>
    <mergeCell ref="T448:T453"/>
    <mergeCell ref="I448:I453"/>
    <mergeCell ref="J448:J449"/>
    <mergeCell ref="K448:K449"/>
    <mergeCell ref="L448:L449"/>
    <mergeCell ref="M448:M453"/>
    <mergeCell ref="J452:J453"/>
    <mergeCell ref="K452:K453"/>
    <mergeCell ref="L452:L453"/>
    <mergeCell ref="D448:D453"/>
    <mergeCell ref="E448:E449"/>
    <mergeCell ref="F448:F449"/>
    <mergeCell ref="G448:G453"/>
    <mergeCell ref="H448:H449"/>
    <mergeCell ref="E452:E453"/>
    <mergeCell ref="F452:F453"/>
    <mergeCell ref="H452:H453"/>
    <mergeCell ref="S442:S445"/>
    <mergeCell ref="T442:T445"/>
    <mergeCell ref="U442:U445"/>
    <mergeCell ref="D446:D447"/>
    <mergeCell ref="E446:E447"/>
    <mergeCell ref="F446:F447"/>
    <mergeCell ref="G446:G447"/>
    <mergeCell ref="I446:I447"/>
    <mergeCell ref="Q446:Q447"/>
    <mergeCell ref="S446:S447"/>
    <mergeCell ref="T446:T447"/>
    <mergeCell ref="N442:N445"/>
    <mergeCell ref="O442:O445"/>
    <mergeCell ref="P442:P445"/>
    <mergeCell ref="Q442:Q445"/>
    <mergeCell ref="R442:R445"/>
    <mergeCell ref="I442:I445"/>
    <mergeCell ref="J442:J445"/>
    <mergeCell ref="K442:K445"/>
    <mergeCell ref="I440:I441"/>
    <mergeCell ref="J440:J441"/>
    <mergeCell ref="K440:K441"/>
    <mergeCell ref="M440:M441"/>
    <mergeCell ref="N440:N441"/>
    <mergeCell ref="O440:O441"/>
    <mergeCell ref="P440:P441"/>
    <mergeCell ref="Q440:Q441"/>
    <mergeCell ref="S440:S441"/>
    <mergeCell ref="T440:T441"/>
    <mergeCell ref="E437:E439"/>
    <mergeCell ref="F437:F439"/>
    <mergeCell ref="K437:K439"/>
    <mergeCell ref="L437:L439"/>
    <mergeCell ref="Q437:Q439"/>
    <mergeCell ref="D419:D439"/>
    <mergeCell ref="U434:U436"/>
    <mergeCell ref="E431:E433"/>
    <mergeCell ref="F431:F433"/>
    <mergeCell ref="K431:K433"/>
    <mergeCell ref="Q425:Q427"/>
    <mergeCell ref="U419:U421"/>
    <mergeCell ref="U422:U424"/>
    <mergeCell ref="P419:P439"/>
    <mergeCell ref="Q419:Q421"/>
    <mergeCell ref="R419:R421"/>
    <mergeCell ref="S419:S439"/>
    <mergeCell ref="T419:T439"/>
    <mergeCell ref="R425:R427"/>
    <mergeCell ref="R431:R433"/>
    <mergeCell ref="R437:R439"/>
    <mergeCell ref="R416:R418"/>
    <mergeCell ref="S416:S418"/>
    <mergeCell ref="T416:T418"/>
    <mergeCell ref="U416:U418"/>
    <mergeCell ref="E419:E421"/>
    <mergeCell ref="F419:F421"/>
    <mergeCell ref="G419:G439"/>
    <mergeCell ref="H419:H439"/>
    <mergeCell ref="I419:I439"/>
    <mergeCell ref="J419:J439"/>
    <mergeCell ref="K419:K421"/>
    <mergeCell ref="L419:L421"/>
    <mergeCell ref="M419:M439"/>
    <mergeCell ref="N419:N439"/>
    <mergeCell ref="O419:O439"/>
    <mergeCell ref="U431:U433"/>
    <mergeCell ref="U437:U439"/>
    <mergeCell ref="T410:T412"/>
    <mergeCell ref="Q410:Q412"/>
    <mergeCell ref="S410:S412"/>
    <mergeCell ref="Q434:Q436"/>
    <mergeCell ref="R434:R436"/>
    <mergeCell ref="L431:L433"/>
    <mergeCell ref="Q431:Q433"/>
    <mergeCell ref="U425:U427"/>
    <mergeCell ref="E428:E430"/>
    <mergeCell ref="F428:F430"/>
    <mergeCell ref="K428:K430"/>
    <mergeCell ref="L428:L430"/>
    <mergeCell ref="Q428:Q430"/>
    <mergeCell ref="R428:R430"/>
    <mergeCell ref="U428:U430"/>
    <mergeCell ref="E425:E427"/>
    <mergeCell ref="B414:B483"/>
    <mergeCell ref="C414:C483"/>
    <mergeCell ref="D416:D418"/>
    <mergeCell ref="E416:E418"/>
    <mergeCell ref="F416:F418"/>
    <mergeCell ref="G416:G418"/>
    <mergeCell ref="H416:H418"/>
    <mergeCell ref="I416:I418"/>
    <mergeCell ref="J416:J418"/>
    <mergeCell ref="K416:K418"/>
    <mergeCell ref="L416:L418"/>
    <mergeCell ref="M416:M418"/>
    <mergeCell ref="N416:N418"/>
    <mergeCell ref="O416:O418"/>
    <mergeCell ref="P416:P418"/>
    <mergeCell ref="N410:N412"/>
    <mergeCell ref="O410:O412"/>
    <mergeCell ref="P410:P412"/>
    <mergeCell ref="D410:D412"/>
    <mergeCell ref="G410:G412"/>
    <mergeCell ref="H410:H412"/>
    <mergeCell ref="J410:J412"/>
    <mergeCell ref="M410:M412"/>
    <mergeCell ref="E434:E436"/>
    <mergeCell ref="F434:F436"/>
    <mergeCell ref="K434:K436"/>
    <mergeCell ref="L434:L436"/>
    <mergeCell ref="F425:F427"/>
    <mergeCell ref="K425:K427"/>
    <mergeCell ref="L425:L427"/>
    <mergeCell ref="L442:L445"/>
    <mergeCell ref="M442:M445"/>
    <mergeCell ref="S402:S404"/>
    <mergeCell ref="E422:E424"/>
    <mergeCell ref="F422:F424"/>
    <mergeCell ref="K422:K424"/>
    <mergeCell ref="L422:L424"/>
    <mergeCell ref="Q422:Q424"/>
    <mergeCell ref="R422:R424"/>
    <mergeCell ref="D442:D445"/>
    <mergeCell ref="E442:E444"/>
    <mergeCell ref="F442:F444"/>
    <mergeCell ref="G442:G445"/>
    <mergeCell ref="H442:H445"/>
    <mergeCell ref="D440:D441"/>
    <mergeCell ref="E440:E441"/>
    <mergeCell ref="F440:F441"/>
    <mergeCell ref="G440:G441"/>
    <mergeCell ref="T402:T404"/>
    <mergeCell ref="D406:D409"/>
    <mergeCell ref="G406:G409"/>
    <mergeCell ref="H406:H409"/>
    <mergeCell ref="J406:J409"/>
    <mergeCell ref="M406:M409"/>
    <mergeCell ref="N406:N409"/>
    <mergeCell ref="O406:O409"/>
    <mergeCell ref="P406:P409"/>
    <mergeCell ref="Q406:Q409"/>
    <mergeCell ref="S406:S409"/>
    <mergeCell ref="T406:T409"/>
    <mergeCell ref="P399:P401"/>
    <mergeCell ref="R399:R400"/>
    <mergeCell ref="S399:S401"/>
    <mergeCell ref="T399:T401"/>
    <mergeCell ref="D402:D404"/>
    <mergeCell ref="G402:G404"/>
    <mergeCell ref="H402:H404"/>
    <mergeCell ref="J402:J404"/>
    <mergeCell ref="K402:K404"/>
    <mergeCell ref="L402:L404"/>
    <mergeCell ref="M402:M404"/>
    <mergeCell ref="N402:N404"/>
    <mergeCell ref="O402:O404"/>
    <mergeCell ref="P402:P404"/>
    <mergeCell ref="Q402:Q404"/>
    <mergeCell ref="R402:R404"/>
    <mergeCell ref="Q395:Q398"/>
    <mergeCell ref="R395:R398"/>
    <mergeCell ref="S395:S398"/>
    <mergeCell ref="T395:T398"/>
    <mergeCell ref="D399:D401"/>
    <mergeCell ref="E399:E400"/>
    <mergeCell ref="F399:F400"/>
    <mergeCell ref="G399:G401"/>
    <mergeCell ref="H399:H401"/>
    <mergeCell ref="I399:I401"/>
    <mergeCell ref="J399:J401"/>
    <mergeCell ref="K399:K400"/>
    <mergeCell ref="L399:L400"/>
    <mergeCell ref="M399:M400"/>
    <mergeCell ref="N399:N401"/>
    <mergeCell ref="O399:O401"/>
    <mergeCell ref="L395:L398"/>
    <mergeCell ref="M395:M398"/>
    <mergeCell ref="N395:N398"/>
    <mergeCell ref="O395:O398"/>
    <mergeCell ref="P395:P398"/>
    <mergeCell ref="D395:D398"/>
    <mergeCell ref="G395:G398"/>
    <mergeCell ref="H395:H398"/>
    <mergeCell ref="I395:I398"/>
    <mergeCell ref="J395:J398"/>
    <mergeCell ref="N392:N394"/>
    <mergeCell ref="O392:O394"/>
    <mergeCell ref="P392:P394"/>
    <mergeCell ref="S392:S394"/>
    <mergeCell ref="T392:T394"/>
    <mergeCell ref="I392:I394"/>
    <mergeCell ref="J392:J394"/>
    <mergeCell ref="K392:K394"/>
    <mergeCell ref="L392:L394"/>
    <mergeCell ref="M392:M394"/>
    <mergeCell ref="D392:D394"/>
    <mergeCell ref="E392:E394"/>
    <mergeCell ref="F392:F394"/>
    <mergeCell ref="G392:G394"/>
    <mergeCell ref="H392:H394"/>
    <mergeCell ref="R386:R391"/>
    <mergeCell ref="S386:S391"/>
    <mergeCell ref="T386:T391"/>
    <mergeCell ref="E389:E391"/>
    <mergeCell ref="F389:F391"/>
    <mergeCell ref="I389:I391"/>
    <mergeCell ref="K389:K391"/>
    <mergeCell ref="L389:L391"/>
    <mergeCell ref="L386:L388"/>
    <mergeCell ref="M386:M391"/>
    <mergeCell ref="N386:N391"/>
    <mergeCell ref="O386:O391"/>
    <mergeCell ref="P386:P391"/>
    <mergeCell ref="G386:G391"/>
    <mergeCell ref="H386:H391"/>
    <mergeCell ref="I386:I388"/>
    <mergeCell ref="J386:J391"/>
    <mergeCell ref="K386:K388"/>
    <mergeCell ref="S379:S380"/>
    <mergeCell ref="T379:T380"/>
    <mergeCell ref="D381:D385"/>
    <mergeCell ref="G381:G385"/>
    <mergeCell ref="H381:H385"/>
    <mergeCell ref="J381:J385"/>
    <mergeCell ref="L381:L385"/>
    <mergeCell ref="M381:M385"/>
    <mergeCell ref="N381:N385"/>
    <mergeCell ref="O381:O385"/>
    <mergeCell ref="P381:P385"/>
    <mergeCell ref="Q381:Q385"/>
    <mergeCell ref="R381:R385"/>
    <mergeCell ref="S381:S385"/>
    <mergeCell ref="T381:T385"/>
    <mergeCell ref="R374:R378"/>
    <mergeCell ref="S374:S378"/>
    <mergeCell ref="T374:T378"/>
    <mergeCell ref="D379:D380"/>
    <mergeCell ref="E379:E380"/>
    <mergeCell ref="F379:F380"/>
    <mergeCell ref="G379:G380"/>
    <mergeCell ref="H379:H380"/>
    <mergeCell ref="I379:I380"/>
    <mergeCell ref="J379:J380"/>
    <mergeCell ref="K379:K380"/>
    <mergeCell ref="L379:L380"/>
    <mergeCell ref="M379:M380"/>
    <mergeCell ref="N379:N380"/>
    <mergeCell ref="O379:O380"/>
    <mergeCell ref="P379:P380"/>
    <mergeCell ref="Q374:Q378"/>
    <mergeCell ref="G374:G378"/>
    <mergeCell ref="H374:H378"/>
    <mergeCell ref="I374:I378"/>
    <mergeCell ref="J374:J378"/>
    <mergeCell ref="L374:L378"/>
    <mergeCell ref="T370:T373"/>
    <mergeCell ref="E372:E373"/>
    <mergeCell ref="F372:F373"/>
    <mergeCell ref="K372:K373"/>
    <mergeCell ref="L372:L373"/>
    <mergeCell ref="M372:M373"/>
    <mergeCell ref="S368:S369"/>
    <mergeCell ref="T368:T369"/>
    <mergeCell ref="I370:I373"/>
    <mergeCell ref="J370:J373"/>
    <mergeCell ref="K370:K371"/>
    <mergeCell ref="L370:L371"/>
    <mergeCell ref="M370:M371"/>
    <mergeCell ref="N370:N373"/>
    <mergeCell ref="O370:O373"/>
    <mergeCell ref="P370:P373"/>
    <mergeCell ref="S370:S373"/>
    <mergeCell ref="G370:G373"/>
    <mergeCell ref="H370:H373"/>
    <mergeCell ref="G368:G369"/>
    <mergeCell ref="H368:H369"/>
    <mergeCell ref="I368:I369"/>
    <mergeCell ref="J368:J369"/>
    <mergeCell ref="K368:K369"/>
    <mergeCell ref="L368:L369"/>
    <mergeCell ref="M368:M369"/>
    <mergeCell ref="O368:O369"/>
    <mergeCell ref="P368:P369"/>
    <mergeCell ref="G366:G367"/>
    <mergeCell ref="H366:H367"/>
    <mergeCell ref="J366:J367"/>
    <mergeCell ref="N366:N367"/>
    <mergeCell ref="O366:O367"/>
    <mergeCell ref="M374:M378"/>
    <mergeCell ref="N374:N378"/>
    <mergeCell ref="O374:O378"/>
    <mergeCell ref="P374:P378"/>
    <mergeCell ref="I362:I363"/>
    <mergeCell ref="E364:E365"/>
    <mergeCell ref="F364:F365"/>
    <mergeCell ref="I364:I365"/>
    <mergeCell ref="L360:L365"/>
    <mergeCell ref="M360:M365"/>
    <mergeCell ref="N360:N365"/>
    <mergeCell ref="O360:O365"/>
    <mergeCell ref="P360:P365"/>
    <mergeCell ref="G360:G365"/>
    <mergeCell ref="H360:H365"/>
    <mergeCell ref="I360:I361"/>
    <mergeCell ref="J360:J365"/>
    <mergeCell ref="K360:K365"/>
    <mergeCell ref="E362:E363"/>
    <mergeCell ref="S356:S359"/>
    <mergeCell ref="E358:E359"/>
    <mergeCell ref="F358:F359"/>
    <mergeCell ref="I358:I359"/>
    <mergeCell ref="J358:J359"/>
    <mergeCell ref="K358:K359"/>
    <mergeCell ref="L358:L359"/>
    <mergeCell ref="L356:L357"/>
    <mergeCell ref="M356:M359"/>
    <mergeCell ref="N356:N359"/>
    <mergeCell ref="O356:O359"/>
    <mergeCell ref="P356:P359"/>
    <mergeCell ref="G356:G359"/>
    <mergeCell ref="H356:H359"/>
    <mergeCell ref="I356:I357"/>
    <mergeCell ref="J356:J357"/>
    <mergeCell ref="G347:G355"/>
    <mergeCell ref="H347:H355"/>
    <mergeCell ref="I347:I349"/>
    <mergeCell ref="J347:J355"/>
    <mergeCell ref="K347:K349"/>
    <mergeCell ref="L347:L355"/>
    <mergeCell ref="M347:M355"/>
    <mergeCell ref="N347:N355"/>
    <mergeCell ref="O347:O355"/>
    <mergeCell ref="P347:P355"/>
    <mergeCell ref="R347:R355"/>
    <mergeCell ref="E350:E352"/>
    <mergeCell ref="F350:F352"/>
    <mergeCell ref="E353:E355"/>
    <mergeCell ref="F353:F355"/>
    <mergeCell ref="M345:M346"/>
    <mergeCell ref="N345:N346"/>
    <mergeCell ref="O345:O346"/>
    <mergeCell ref="P345:P346"/>
    <mergeCell ref="G345:G346"/>
    <mergeCell ref="H345:H346"/>
    <mergeCell ref="I345:I346"/>
    <mergeCell ref="J345:J346"/>
    <mergeCell ref="K345:K346"/>
    <mergeCell ref="I350:I355"/>
    <mergeCell ref="K350:K352"/>
    <mergeCell ref="K353:K355"/>
    <mergeCell ref="B343:B413"/>
    <mergeCell ref="C343:C413"/>
    <mergeCell ref="D345:D346"/>
    <mergeCell ref="E345:E346"/>
    <mergeCell ref="F345:F346"/>
    <mergeCell ref="D356:D359"/>
    <mergeCell ref="E356:E357"/>
    <mergeCell ref="F356:F357"/>
    <mergeCell ref="D360:D365"/>
    <mergeCell ref="E360:E361"/>
    <mergeCell ref="F360:F361"/>
    <mergeCell ref="D366:D367"/>
    <mergeCell ref="D374:D378"/>
    <mergeCell ref="D386:D391"/>
    <mergeCell ref="E386:E388"/>
    <mergeCell ref="F386:F388"/>
    <mergeCell ref="D370:D373"/>
    <mergeCell ref="E370:E371"/>
    <mergeCell ref="F370:F371"/>
    <mergeCell ref="N368:N369"/>
    <mergeCell ref="D347:D355"/>
    <mergeCell ref="E347:E349"/>
    <mergeCell ref="F347:F349"/>
    <mergeCell ref="F362:F363"/>
    <mergeCell ref="D368:D369"/>
    <mergeCell ref="E368:E369"/>
    <mergeCell ref="F368:F369"/>
    <mergeCell ref="R337:R338"/>
    <mergeCell ref="S337:S338"/>
    <mergeCell ref="T337:T338"/>
    <mergeCell ref="D340:D341"/>
    <mergeCell ref="G340:G341"/>
    <mergeCell ref="H340:H341"/>
    <mergeCell ref="J340:J341"/>
    <mergeCell ref="L340:L341"/>
    <mergeCell ref="M340:M341"/>
    <mergeCell ref="N340:N341"/>
    <mergeCell ref="O340:O341"/>
    <mergeCell ref="P340:P341"/>
    <mergeCell ref="Q340:Q341"/>
    <mergeCell ref="R340:R341"/>
    <mergeCell ref="S340:S341"/>
    <mergeCell ref="T340:T341"/>
    <mergeCell ref="M337:M338"/>
    <mergeCell ref="N337:N338"/>
    <mergeCell ref="O337:O338"/>
    <mergeCell ref="D337:D338"/>
    <mergeCell ref="E337:E338"/>
    <mergeCell ref="H337:H338"/>
    <mergeCell ref="J337:J338"/>
    <mergeCell ref="L337:L338"/>
    <mergeCell ref="L345:L346"/>
    <mergeCell ref="M335:M336"/>
    <mergeCell ref="N335:N336"/>
    <mergeCell ref="O335:O336"/>
    <mergeCell ref="P335:P336"/>
    <mergeCell ref="T330:T332"/>
    <mergeCell ref="Q331:Q332"/>
    <mergeCell ref="O333:O334"/>
    <mergeCell ref="P333:P334"/>
    <mergeCell ref="S333:S336"/>
    <mergeCell ref="N330:N332"/>
    <mergeCell ref="O330:O332"/>
    <mergeCell ref="P330:P332"/>
    <mergeCell ref="R330:R332"/>
    <mergeCell ref="S330:S332"/>
    <mergeCell ref="I330:I332"/>
    <mergeCell ref="E330:E331"/>
    <mergeCell ref="F330:F331"/>
    <mergeCell ref="G330:G332"/>
    <mergeCell ref="C325:C342"/>
    <mergeCell ref="D325:D329"/>
    <mergeCell ref="E325:E326"/>
    <mergeCell ref="F325:F326"/>
    <mergeCell ref="G325:G329"/>
    <mergeCell ref="H325:H329"/>
    <mergeCell ref="I325:I326"/>
    <mergeCell ref="J325:J326"/>
    <mergeCell ref="K325:K326"/>
    <mergeCell ref="L325:L326"/>
    <mergeCell ref="M325:M326"/>
    <mergeCell ref="N325:N329"/>
    <mergeCell ref="L321:L322"/>
    <mergeCell ref="M321:M322"/>
    <mergeCell ref="N321:N322"/>
    <mergeCell ref="O321:O322"/>
    <mergeCell ref="P321:P322"/>
    <mergeCell ref="D321:D322"/>
    <mergeCell ref="G321:G322"/>
    <mergeCell ref="H330:H332"/>
    <mergeCell ref="J327:J329"/>
    <mergeCell ref="L327:L329"/>
    <mergeCell ref="M327:M329"/>
    <mergeCell ref="O325:O329"/>
    <mergeCell ref="P325:P329"/>
    <mergeCell ref="D330:D332"/>
    <mergeCell ref="J330:J332"/>
    <mergeCell ref="K330:K332"/>
    <mergeCell ref="L330:L332"/>
    <mergeCell ref="M330:M332"/>
    <mergeCell ref="E335:E336"/>
    <mergeCell ref="F335:F336"/>
    <mergeCell ref="O317:O319"/>
    <mergeCell ref="P317:P319"/>
    <mergeCell ref="S317:S319"/>
    <mergeCell ref="T317:T319"/>
    <mergeCell ref="Q318:Q319"/>
    <mergeCell ref="R318:R319"/>
    <mergeCell ref="G317:G319"/>
    <mergeCell ref="H317:H319"/>
    <mergeCell ref="I317:I319"/>
    <mergeCell ref="J317:J319"/>
    <mergeCell ref="M317:M319"/>
    <mergeCell ref="L318:L319"/>
    <mergeCell ref="D333:D336"/>
    <mergeCell ref="E333:E334"/>
    <mergeCell ref="F333:F334"/>
    <mergeCell ref="G333:G336"/>
    <mergeCell ref="H333:H336"/>
    <mergeCell ref="I333:I334"/>
    <mergeCell ref="J333:J336"/>
    <mergeCell ref="S325:S329"/>
    <mergeCell ref="T325:T329"/>
    <mergeCell ref="Q321:Q322"/>
    <mergeCell ref="R321:R322"/>
    <mergeCell ref="S321:S322"/>
    <mergeCell ref="T321:T322"/>
    <mergeCell ref="Q327:Q329"/>
    <mergeCell ref="R327:R329"/>
    <mergeCell ref="R325:R326"/>
    <mergeCell ref="T333:T336"/>
    <mergeCell ref="I335:I336"/>
    <mergeCell ref="K335:K336"/>
    <mergeCell ref="L335:L336"/>
    <mergeCell ref="O310:O315"/>
    <mergeCell ref="P310:P315"/>
    <mergeCell ref="G310:G315"/>
    <mergeCell ref="H310:H315"/>
    <mergeCell ref="I310:I315"/>
    <mergeCell ref="J310:J315"/>
    <mergeCell ref="K310:K315"/>
    <mergeCell ref="S303:S308"/>
    <mergeCell ref="T303:T308"/>
    <mergeCell ref="E306:E308"/>
    <mergeCell ref="F306:F308"/>
    <mergeCell ref="I306:I308"/>
    <mergeCell ref="K306:K308"/>
    <mergeCell ref="L306:L308"/>
    <mergeCell ref="L303:L305"/>
    <mergeCell ref="M303:M308"/>
    <mergeCell ref="N303:N308"/>
    <mergeCell ref="O303:O308"/>
    <mergeCell ref="P303:P308"/>
    <mergeCell ref="G303:G308"/>
    <mergeCell ref="H303:H308"/>
    <mergeCell ref="I303:I305"/>
    <mergeCell ref="J303:J308"/>
    <mergeCell ref="K303:K305"/>
    <mergeCell ref="S297:S299"/>
    <mergeCell ref="T297:T299"/>
    <mergeCell ref="D301:D302"/>
    <mergeCell ref="F301:F302"/>
    <mergeCell ref="G301:G302"/>
    <mergeCell ref="H301:H302"/>
    <mergeCell ref="I301:I302"/>
    <mergeCell ref="J301:J302"/>
    <mergeCell ref="M301:M302"/>
    <mergeCell ref="N301:N302"/>
    <mergeCell ref="O301:O302"/>
    <mergeCell ref="P301:P302"/>
    <mergeCell ref="Q301:Q302"/>
    <mergeCell ref="S301:S302"/>
    <mergeCell ref="T301:T302"/>
    <mergeCell ref="R293:R295"/>
    <mergeCell ref="U293:U295"/>
    <mergeCell ref="D297:D299"/>
    <mergeCell ref="E297:E299"/>
    <mergeCell ref="F297:F299"/>
    <mergeCell ref="G297:G299"/>
    <mergeCell ref="H297:H299"/>
    <mergeCell ref="I297:I299"/>
    <mergeCell ref="J297:J299"/>
    <mergeCell ref="K297:K299"/>
    <mergeCell ref="L297:L299"/>
    <mergeCell ref="M297:M299"/>
    <mergeCell ref="N297:N299"/>
    <mergeCell ref="O297:O299"/>
    <mergeCell ref="P297:P299"/>
    <mergeCell ref="R297:R299"/>
    <mergeCell ref="T284:T295"/>
    <mergeCell ref="R287:R289"/>
    <mergeCell ref="E290:E292"/>
    <mergeCell ref="F290:F292"/>
    <mergeCell ref="H290:H295"/>
    <mergeCell ref="K290:K292"/>
    <mergeCell ref="L290:L292"/>
    <mergeCell ref="R290:R292"/>
    <mergeCell ref="E293:E295"/>
    <mergeCell ref="F293:F295"/>
    <mergeCell ref="K293:K295"/>
    <mergeCell ref="L293:L295"/>
    <mergeCell ref="U281:U283"/>
    <mergeCell ref="D284:D295"/>
    <mergeCell ref="E284:E286"/>
    <mergeCell ref="F284:F286"/>
    <mergeCell ref="G284:G295"/>
    <mergeCell ref="H284:H289"/>
    <mergeCell ref="I284:I295"/>
    <mergeCell ref="J284:J295"/>
    <mergeCell ref="K284:K286"/>
    <mergeCell ref="L284:L286"/>
    <mergeCell ref="M284:M295"/>
    <mergeCell ref="N284:N295"/>
    <mergeCell ref="O284:O295"/>
    <mergeCell ref="P284:P295"/>
    <mergeCell ref="R284:R286"/>
    <mergeCell ref="S284:S295"/>
    <mergeCell ref="R278:R280"/>
    <mergeCell ref="S278:S283"/>
    <mergeCell ref="T278:T283"/>
    <mergeCell ref="E281:E283"/>
    <mergeCell ref="F281:F283"/>
    <mergeCell ref="K281:K283"/>
    <mergeCell ref="L281:L283"/>
    <mergeCell ref="M281:M283"/>
    <mergeCell ref="N281:N283"/>
    <mergeCell ref="R281:R283"/>
    <mergeCell ref="L278:L280"/>
    <mergeCell ref="M278:M280"/>
    <mergeCell ref="N278:N280"/>
    <mergeCell ref="O278:O283"/>
    <mergeCell ref="P278:P283"/>
    <mergeCell ref="G278:G283"/>
    <mergeCell ref="H278:H283"/>
    <mergeCell ref="I278:I283"/>
    <mergeCell ref="J278:J283"/>
    <mergeCell ref="K278:K280"/>
    <mergeCell ref="B277:B324"/>
    <mergeCell ref="C277:C324"/>
    <mergeCell ref="D278:D283"/>
    <mergeCell ref="E278:E280"/>
    <mergeCell ref="F278:F280"/>
    <mergeCell ref="D303:D308"/>
    <mergeCell ref="E303:E305"/>
    <mergeCell ref="F303:F305"/>
    <mergeCell ref="D310:D315"/>
    <mergeCell ref="E310:E311"/>
    <mergeCell ref="F310:F311"/>
    <mergeCell ref="E312:E313"/>
    <mergeCell ref="F312:F313"/>
    <mergeCell ref="E314:E315"/>
    <mergeCell ref="F314:F315"/>
    <mergeCell ref="D317:D319"/>
    <mergeCell ref="N268:N270"/>
    <mergeCell ref="E287:E289"/>
    <mergeCell ref="F287:F289"/>
    <mergeCell ref="K287:K289"/>
    <mergeCell ref="L287:L289"/>
    <mergeCell ref="N317:N319"/>
    <mergeCell ref="L310:L315"/>
    <mergeCell ref="M310:M315"/>
    <mergeCell ref="N310:N315"/>
    <mergeCell ref="H321:H322"/>
    <mergeCell ref="I321:I322"/>
    <mergeCell ref="J321:J322"/>
    <mergeCell ref="O268:O270"/>
    <mergeCell ref="P268:P270"/>
    <mergeCell ref="S268:S270"/>
    <mergeCell ref="T268:T270"/>
    <mergeCell ref="I268:I270"/>
    <mergeCell ref="J268:J270"/>
    <mergeCell ref="K268:K270"/>
    <mergeCell ref="L268:L270"/>
    <mergeCell ref="M268:M270"/>
    <mergeCell ref="D268:D270"/>
    <mergeCell ref="E268:E270"/>
    <mergeCell ref="F268:F270"/>
    <mergeCell ref="G268:G270"/>
    <mergeCell ref="H268:H270"/>
    <mergeCell ref="N264:N266"/>
    <mergeCell ref="O264:O266"/>
    <mergeCell ref="P264:P266"/>
    <mergeCell ref="S264:S266"/>
    <mergeCell ref="T264:T266"/>
    <mergeCell ref="I264:I266"/>
    <mergeCell ref="J264:J266"/>
    <mergeCell ref="K264:K266"/>
    <mergeCell ref="L264:L266"/>
    <mergeCell ref="M264:M266"/>
    <mergeCell ref="D264:D266"/>
    <mergeCell ref="E264:E266"/>
    <mergeCell ref="F264:F266"/>
    <mergeCell ref="G264:G266"/>
    <mergeCell ref="H264:H266"/>
    <mergeCell ref="E255:E256"/>
    <mergeCell ref="I257:I259"/>
    <mergeCell ref="J257:J259"/>
    <mergeCell ref="D262:D263"/>
    <mergeCell ref="E262:E263"/>
    <mergeCell ref="F262:F263"/>
    <mergeCell ref="G262:G263"/>
    <mergeCell ref="I262:I263"/>
    <mergeCell ref="T243:T245"/>
    <mergeCell ref="B249:B276"/>
    <mergeCell ref="C249:C276"/>
    <mergeCell ref="D250:D259"/>
    <mergeCell ref="E250:E251"/>
    <mergeCell ref="G250:G259"/>
    <mergeCell ref="J250:J253"/>
    <mergeCell ref="M250:M259"/>
    <mergeCell ref="N250:N259"/>
    <mergeCell ref="O250:O259"/>
    <mergeCell ref="P250:P259"/>
    <mergeCell ref="Q250:Q259"/>
    <mergeCell ref="S250:S259"/>
    <mergeCell ref="T250:T259"/>
    <mergeCell ref="E252:E253"/>
    <mergeCell ref="J254:J255"/>
    <mergeCell ref="N243:N245"/>
    <mergeCell ref="O243:O245"/>
    <mergeCell ref="P243:P245"/>
    <mergeCell ref="Q243:Q245"/>
    <mergeCell ref="S243:S245"/>
    <mergeCell ref="D243:D245"/>
    <mergeCell ref="G243:G245"/>
    <mergeCell ref="H243:H245"/>
    <mergeCell ref="J243:J245"/>
    <mergeCell ref="M243:M245"/>
    <mergeCell ref="T239:T242"/>
    <mergeCell ref="E241:E242"/>
    <mergeCell ref="F241:F242"/>
    <mergeCell ref="I241:I242"/>
    <mergeCell ref="K241:K242"/>
    <mergeCell ref="N239:N242"/>
    <mergeCell ref="O239:O242"/>
    <mergeCell ref="P239:P242"/>
    <mergeCell ref="R239:R242"/>
    <mergeCell ref="S239:S242"/>
    <mergeCell ref="I239:I240"/>
    <mergeCell ref="J239:J242"/>
    <mergeCell ref="K239:K240"/>
    <mergeCell ref="L239:L242"/>
    <mergeCell ref="M239:M242"/>
    <mergeCell ref="D239:D242"/>
    <mergeCell ref="E239:E240"/>
    <mergeCell ref="F239:F240"/>
    <mergeCell ref="G239:G242"/>
    <mergeCell ref="H239:H242"/>
    <mergeCell ref="N237:N238"/>
    <mergeCell ref="O237:O238"/>
    <mergeCell ref="P237:P238"/>
    <mergeCell ref="S237:S238"/>
    <mergeCell ref="T237:T238"/>
    <mergeCell ref="I237:I238"/>
    <mergeCell ref="J237:J238"/>
    <mergeCell ref="K237:K238"/>
    <mergeCell ref="L237:L238"/>
    <mergeCell ref="M237:M238"/>
    <mergeCell ref="D237:D238"/>
    <mergeCell ref="E237:E238"/>
    <mergeCell ref="F237:F238"/>
    <mergeCell ref="G237:G238"/>
    <mergeCell ref="H237:H238"/>
    <mergeCell ref="P234:P235"/>
    <mergeCell ref="Q234:Q235"/>
    <mergeCell ref="R234:R235"/>
    <mergeCell ref="S234:S235"/>
    <mergeCell ref="T234:T235"/>
    <mergeCell ref="K234:K235"/>
    <mergeCell ref="L234:L235"/>
    <mergeCell ref="M234:M235"/>
    <mergeCell ref="N234:N235"/>
    <mergeCell ref="O234:O235"/>
    <mergeCell ref="D234:D235"/>
    <mergeCell ref="G234:G235"/>
    <mergeCell ref="H234:H235"/>
    <mergeCell ref="I234:I235"/>
    <mergeCell ref="J234:J235"/>
    <mergeCell ref="R229:R230"/>
    <mergeCell ref="S229:S230"/>
    <mergeCell ref="T229:T230"/>
    <mergeCell ref="D231:D233"/>
    <mergeCell ref="G231:G233"/>
    <mergeCell ref="H231:H233"/>
    <mergeCell ref="J231:J233"/>
    <mergeCell ref="M231:M232"/>
    <mergeCell ref="N231:N233"/>
    <mergeCell ref="O231:O233"/>
    <mergeCell ref="P231:P233"/>
    <mergeCell ref="S231:S233"/>
    <mergeCell ref="T231:T233"/>
    <mergeCell ref="I232:I233"/>
    <mergeCell ref="M229:M230"/>
    <mergeCell ref="N229:N230"/>
    <mergeCell ref="O229:O230"/>
    <mergeCell ref="P229:P230"/>
    <mergeCell ref="Q229:Q230"/>
    <mergeCell ref="D229:D230"/>
    <mergeCell ref="G229:G230"/>
    <mergeCell ref="H229:H230"/>
    <mergeCell ref="J229:J230"/>
    <mergeCell ref="L229:L230"/>
    <mergeCell ref="P222:P227"/>
    <mergeCell ref="S222:S227"/>
    <mergeCell ref="T222:T227"/>
    <mergeCell ref="E224:E225"/>
    <mergeCell ref="F224:F225"/>
    <mergeCell ref="K224:K225"/>
    <mergeCell ref="L224:L225"/>
    <mergeCell ref="E226:E227"/>
    <mergeCell ref="F226:F227"/>
    <mergeCell ref="K226:K227"/>
    <mergeCell ref="L226:L227"/>
    <mergeCell ref="Q219:Q221"/>
    <mergeCell ref="R219:R221"/>
    <mergeCell ref="S219:S221"/>
    <mergeCell ref="T219:T221"/>
    <mergeCell ref="D222:D227"/>
    <mergeCell ref="E222:E223"/>
    <mergeCell ref="F222:F223"/>
    <mergeCell ref="G222:G227"/>
    <mergeCell ref="H222:H227"/>
    <mergeCell ref="I222:I227"/>
    <mergeCell ref="J222:J227"/>
    <mergeCell ref="K222:K223"/>
    <mergeCell ref="L222:L223"/>
    <mergeCell ref="M222:M227"/>
    <mergeCell ref="N222:N227"/>
    <mergeCell ref="O222:O227"/>
    <mergeCell ref="L219:L221"/>
    <mergeCell ref="M219:M221"/>
    <mergeCell ref="N219:N221"/>
    <mergeCell ref="O219:O221"/>
    <mergeCell ref="P219:P221"/>
    <mergeCell ref="D219:D221"/>
    <mergeCell ref="G219:G221"/>
    <mergeCell ref="H219:H221"/>
    <mergeCell ref="I219:I221"/>
    <mergeCell ref="J219:J221"/>
    <mergeCell ref="N215:N218"/>
    <mergeCell ref="O215:O218"/>
    <mergeCell ref="P215:P218"/>
    <mergeCell ref="S215:S218"/>
    <mergeCell ref="T215:T218"/>
    <mergeCell ref="Q217:Q218"/>
    <mergeCell ref="R217:R218"/>
    <mergeCell ref="I215:I218"/>
    <mergeCell ref="J215:J218"/>
    <mergeCell ref="K215:K216"/>
    <mergeCell ref="L215:L216"/>
    <mergeCell ref="M215:M216"/>
    <mergeCell ref="L217:L218"/>
    <mergeCell ref="M217:M218"/>
    <mergeCell ref="D215:D218"/>
    <mergeCell ref="E215:E216"/>
    <mergeCell ref="F215:F216"/>
    <mergeCell ref="G215:G218"/>
    <mergeCell ref="H215:H218"/>
    <mergeCell ref="P212:P214"/>
    <mergeCell ref="Q212:Q214"/>
    <mergeCell ref="R212:R214"/>
    <mergeCell ref="S212:S214"/>
    <mergeCell ref="T212:T214"/>
    <mergeCell ref="K212:K214"/>
    <mergeCell ref="L212:L214"/>
    <mergeCell ref="M212:M214"/>
    <mergeCell ref="N212:N214"/>
    <mergeCell ref="O212:O214"/>
    <mergeCell ref="D212:D214"/>
    <mergeCell ref="G212:G214"/>
    <mergeCell ref="H212:H213"/>
    <mergeCell ref="I212:I214"/>
    <mergeCell ref="J212:J214"/>
    <mergeCell ref="N208:N211"/>
    <mergeCell ref="O208:O211"/>
    <mergeCell ref="P208:P211"/>
    <mergeCell ref="S208:S211"/>
    <mergeCell ref="T208:T211"/>
    <mergeCell ref="Q210:Q211"/>
    <mergeCell ref="R210:R211"/>
    <mergeCell ref="I208:I211"/>
    <mergeCell ref="J208:J211"/>
    <mergeCell ref="K208:K209"/>
    <mergeCell ref="L208:L209"/>
    <mergeCell ref="M208:M209"/>
    <mergeCell ref="L210:L211"/>
    <mergeCell ref="M210:M211"/>
    <mergeCell ref="D208:D211"/>
    <mergeCell ref="E208:E209"/>
    <mergeCell ref="F208:F209"/>
    <mergeCell ref="G208:G211"/>
    <mergeCell ref="H208:H211"/>
    <mergeCell ref="U197:U201"/>
    <mergeCell ref="Q200:Q201"/>
    <mergeCell ref="R200:R201"/>
    <mergeCell ref="D202:D204"/>
    <mergeCell ref="G202:G204"/>
    <mergeCell ref="H202:H204"/>
    <mergeCell ref="J202:J204"/>
    <mergeCell ref="L202:L204"/>
    <mergeCell ref="M202:M204"/>
    <mergeCell ref="N202:N204"/>
    <mergeCell ref="O202:O204"/>
    <mergeCell ref="P202:P204"/>
    <mergeCell ref="Q202:Q204"/>
    <mergeCell ref="R202:R204"/>
    <mergeCell ref="S202:S204"/>
    <mergeCell ref="T202:T204"/>
    <mergeCell ref="P197:P201"/>
    <mergeCell ref="Q197:Q199"/>
    <mergeCell ref="R197:R199"/>
    <mergeCell ref="S197:S201"/>
    <mergeCell ref="T197:T201"/>
    <mergeCell ref="Q195:Q196"/>
    <mergeCell ref="R195:R196"/>
    <mergeCell ref="S195:S196"/>
    <mergeCell ref="T195:T196"/>
    <mergeCell ref="D197:D201"/>
    <mergeCell ref="E197:E198"/>
    <mergeCell ref="F197:F198"/>
    <mergeCell ref="G197:G201"/>
    <mergeCell ref="H197:H201"/>
    <mergeCell ref="I197:I201"/>
    <mergeCell ref="J197:J201"/>
    <mergeCell ref="K197:K201"/>
    <mergeCell ref="L197:L201"/>
    <mergeCell ref="M197:M201"/>
    <mergeCell ref="N197:N201"/>
    <mergeCell ref="O197:O201"/>
    <mergeCell ref="L195:L196"/>
    <mergeCell ref="M195:M196"/>
    <mergeCell ref="N195:N196"/>
    <mergeCell ref="O195:O196"/>
    <mergeCell ref="P195:P196"/>
    <mergeCell ref="D195:D196"/>
    <mergeCell ref="G195:G196"/>
    <mergeCell ref="H195:H196"/>
    <mergeCell ref="I195:I196"/>
    <mergeCell ref="J195:J196"/>
    <mergeCell ref="E191:E194"/>
    <mergeCell ref="F191:F194"/>
    <mergeCell ref="H191:H193"/>
    <mergeCell ref="I191:I193"/>
    <mergeCell ref="K191:K193"/>
    <mergeCell ref="L191:L193"/>
    <mergeCell ref="R191:R193"/>
    <mergeCell ref="P179:P194"/>
    <mergeCell ref="S179:S194"/>
    <mergeCell ref="T179:T194"/>
    <mergeCell ref="E183:E186"/>
    <mergeCell ref="F183:F186"/>
    <mergeCell ref="H183:H185"/>
    <mergeCell ref="I183:I185"/>
    <mergeCell ref="K183:K185"/>
    <mergeCell ref="L183:L185"/>
    <mergeCell ref="R183:R185"/>
    <mergeCell ref="E187:E190"/>
    <mergeCell ref="F187:F190"/>
    <mergeCell ref="H187:H189"/>
    <mergeCell ref="I187:I189"/>
    <mergeCell ref="K187:K189"/>
    <mergeCell ref="L187:L189"/>
    <mergeCell ref="S174:S177"/>
    <mergeCell ref="T174:T177"/>
    <mergeCell ref="E176:E177"/>
    <mergeCell ref="F176:F177"/>
    <mergeCell ref="D179:D194"/>
    <mergeCell ref="E179:E182"/>
    <mergeCell ref="F179:F182"/>
    <mergeCell ref="G179:G194"/>
    <mergeCell ref="H179:H181"/>
    <mergeCell ref="I179:I181"/>
    <mergeCell ref="J179:J194"/>
    <mergeCell ref="K179:K181"/>
    <mergeCell ref="L179:L181"/>
    <mergeCell ref="M179:M194"/>
    <mergeCell ref="N179:N194"/>
    <mergeCell ref="O179:O194"/>
    <mergeCell ref="N174:N177"/>
    <mergeCell ref="O174:O177"/>
    <mergeCell ref="P174:P177"/>
    <mergeCell ref="Q174:Q177"/>
    <mergeCell ref="R174:R177"/>
    <mergeCell ref="I174:I177"/>
    <mergeCell ref="J174:J177"/>
    <mergeCell ref="K174:K177"/>
    <mergeCell ref="L174:L177"/>
    <mergeCell ref="M174:M177"/>
    <mergeCell ref="D174:D177"/>
    <mergeCell ref="E174:E175"/>
    <mergeCell ref="F174:F175"/>
    <mergeCell ref="G174:G177"/>
    <mergeCell ref="H174:H177"/>
    <mergeCell ref="R187:R189"/>
    <mergeCell ref="N166:N173"/>
    <mergeCell ref="O166:O173"/>
    <mergeCell ref="P166:P173"/>
    <mergeCell ref="S166:S173"/>
    <mergeCell ref="T166:T173"/>
    <mergeCell ref="I166:I173"/>
    <mergeCell ref="J166:J173"/>
    <mergeCell ref="K166:K168"/>
    <mergeCell ref="L166:L168"/>
    <mergeCell ref="M166:M173"/>
    <mergeCell ref="K169:K171"/>
    <mergeCell ref="L169:L171"/>
    <mergeCell ref="K172:K173"/>
    <mergeCell ref="L172:L173"/>
    <mergeCell ref="D166:D173"/>
    <mergeCell ref="E166:E168"/>
    <mergeCell ref="F166:F168"/>
    <mergeCell ref="G166:G173"/>
    <mergeCell ref="H166:H171"/>
    <mergeCell ref="E169:E171"/>
    <mergeCell ref="F169:F171"/>
    <mergeCell ref="E172:E173"/>
    <mergeCell ref="F172:F173"/>
    <mergeCell ref="H172:H173"/>
    <mergeCell ref="N163:N165"/>
    <mergeCell ref="O163:O165"/>
    <mergeCell ref="P163:P165"/>
    <mergeCell ref="S163:S165"/>
    <mergeCell ref="T163:T165"/>
    <mergeCell ref="D163:D165"/>
    <mergeCell ref="G163:G165"/>
    <mergeCell ref="H163:H165"/>
    <mergeCell ref="I163:I165"/>
    <mergeCell ref="J163:J165"/>
    <mergeCell ref="T156:T159"/>
    <mergeCell ref="U156:U159"/>
    <mergeCell ref="E158:E159"/>
    <mergeCell ref="F158:F159"/>
    <mergeCell ref="K158:K159"/>
    <mergeCell ref="L158:L159"/>
    <mergeCell ref="R154:R155"/>
    <mergeCell ref="S154:S155"/>
    <mergeCell ref="T154:T155"/>
    <mergeCell ref="D156:D159"/>
    <mergeCell ref="E156:E157"/>
    <mergeCell ref="F156:F157"/>
    <mergeCell ref="H156:H159"/>
    <mergeCell ref="I156:I159"/>
    <mergeCell ref="J156:J159"/>
    <mergeCell ref="K156:K157"/>
    <mergeCell ref="L156:L157"/>
    <mergeCell ref="M156:M159"/>
    <mergeCell ref="N156:N159"/>
    <mergeCell ref="O156:O159"/>
    <mergeCell ref="P156:P159"/>
    <mergeCell ref="S156:S159"/>
    <mergeCell ref="M154:M155"/>
    <mergeCell ref="N154:N155"/>
    <mergeCell ref="O154:O155"/>
    <mergeCell ref="P154:P155"/>
    <mergeCell ref="Q154:Q155"/>
    <mergeCell ref="D154:D155"/>
    <mergeCell ref="H154:H155"/>
    <mergeCell ref="I154:I155"/>
    <mergeCell ref="J154:J155"/>
    <mergeCell ref="L154:L155"/>
    <mergeCell ref="R149:R151"/>
    <mergeCell ref="S149:S151"/>
    <mergeCell ref="T149:T151"/>
    <mergeCell ref="D152:D153"/>
    <mergeCell ref="H152:H153"/>
    <mergeCell ref="I152:I153"/>
    <mergeCell ref="J152:J153"/>
    <mergeCell ref="L152:L153"/>
    <mergeCell ref="M152:M153"/>
    <mergeCell ref="N152:N153"/>
    <mergeCell ref="O152:O153"/>
    <mergeCell ref="P152:P153"/>
    <mergeCell ref="Q152:Q153"/>
    <mergeCell ref="R152:R153"/>
    <mergeCell ref="S152:S153"/>
    <mergeCell ref="T152:T153"/>
    <mergeCell ref="M149:M151"/>
    <mergeCell ref="N149:N151"/>
    <mergeCell ref="O149:O151"/>
    <mergeCell ref="P149:P151"/>
    <mergeCell ref="Q149:Q151"/>
    <mergeCell ref="D149:D151"/>
    <mergeCell ref="I149:I151"/>
    <mergeCell ref="J149:J151"/>
    <mergeCell ref="K149:K151"/>
    <mergeCell ref="L149:L151"/>
    <mergeCell ref="T143:T148"/>
    <mergeCell ref="E145:E146"/>
    <mergeCell ref="F145:F146"/>
    <mergeCell ref="K145:K146"/>
    <mergeCell ref="L145:L146"/>
    <mergeCell ref="E147:E148"/>
    <mergeCell ref="F147:F148"/>
    <mergeCell ref="K147:K148"/>
    <mergeCell ref="L147:L148"/>
    <mergeCell ref="S139:S142"/>
    <mergeCell ref="T139:T142"/>
    <mergeCell ref="D143:D148"/>
    <mergeCell ref="E143:E144"/>
    <mergeCell ref="F143:F144"/>
    <mergeCell ref="G143:G148"/>
    <mergeCell ref="H143:H148"/>
    <mergeCell ref="I143:I148"/>
    <mergeCell ref="J143:J148"/>
    <mergeCell ref="K143:K144"/>
    <mergeCell ref="L143:L144"/>
    <mergeCell ref="M143:M148"/>
    <mergeCell ref="N143:N148"/>
    <mergeCell ref="O143:O148"/>
    <mergeCell ref="P143:P148"/>
    <mergeCell ref="S143:S148"/>
    <mergeCell ref="M139:M142"/>
    <mergeCell ref="N139:N142"/>
    <mergeCell ref="O139:O142"/>
    <mergeCell ref="P139:P142"/>
    <mergeCell ref="Q139:Q142"/>
    <mergeCell ref="D139:D142"/>
    <mergeCell ref="G139:G142"/>
    <mergeCell ref="H139:H142"/>
    <mergeCell ref="I139:I142"/>
    <mergeCell ref="J139:J142"/>
    <mergeCell ref="O134:O137"/>
    <mergeCell ref="P134:P137"/>
    <mergeCell ref="S134:S137"/>
    <mergeCell ref="T134:T137"/>
    <mergeCell ref="E136:E137"/>
    <mergeCell ref="F136:F137"/>
    <mergeCell ref="K136:K137"/>
    <mergeCell ref="L136:L137"/>
    <mergeCell ref="M136:M137"/>
    <mergeCell ref="J134:J137"/>
    <mergeCell ref="K134:K135"/>
    <mergeCell ref="L134:L135"/>
    <mergeCell ref="M134:M135"/>
    <mergeCell ref="N134:N137"/>
    <mergeCell ref="D134:D137"/>
    <mergeCell ref="E134:E135"/>
    <mergeCell ref="F134:F135"/>
    <mergeCell ref="H134:H137"/>
    <mergeCell ref="I134:I137"/>
    <mergeCell ref="T128:T133"/>
    <mergeCell ref="E131:E133"/>
    <mergeCell ref="F131:F133"/>
    <mergeCell ref="K131:K133"/>
    <mergeCell ref="L131:L133"/>
    <mergeCell ref="O128:O133"/>
    <mergeCell ref="P128:P133"/>
    <mergeCell ref="Q128:Q133"/>
    <mergeCell ref="R128:R133"/>
    <mergeCell ref="S128:S133"/>
    <mergeCell ref="J128:J133"/>
    <mergeCell ref="K128:K130"/>
    <mergeCell ref="L128:L130"/>
    <mergeCell ref="M128:M133"/>
    <mergeCell ref="N128:N133"/>
    <mergeCell ref="D128:D133"/>
    <mergeCell ref="E128:E130"/>
    <mergeCell ref="F128:F130"/>
    <mergeCell ref="I128:I133"/>
    <mergeCell ref="N124:N127"/>
    <mergeCell ref="O124:O127"/>
    <mergeCell ref="P124:P127"/>
    <mergeCell ref="S124:S127"/>
    <mergeCell ref="T124:T127"/>
    <mergeCell ref="Q126:Q127"/>
    <mergeCell ref="R126:R127"/>
    <mergeCell ref="I124:I127"/>
    <mergeCell ref="J124:J127"/>
    <mergeCell ref="K124:K125"/>
    <mergeCell ref="L124:L125"/>
    <mergeCell ref="M124:M125"/>
    <mergeCell ref="L126:L127"/>
    <mergeCell ref="M126:M127"/>
    <mergeCell ref="D124:D127"/>
    <mergeCell ref="E124:E125"/>
    <mergeCell ref="F124:F125"/>
    <mergeCell ref="G124:G127"/>
    <mergeCell ref="H124:H125"/>
    <mergeCell ref="H126:H127"/>
    <mergeCell ref="R114:R123"/>
    <mergeCell ref="S114:S123"/>
    <mergeCell ref="T114:T123"/>
    <mergeCell ref="U114:U123"/>
    <mergeCell ref="E116:E117"/>
    <mergeCell ref="F116:F117"/>
    <mergeCell ref="E118:E119"/>
    <mergeCell ref="F118:F119"/>
    <mergeCell ref="E120:E121"/>
    <mergeCell ref="F120:F121"/>
    <mergeCell ref="E122:E123"/>
    <mergeCell ref="F122:F123"/>
    <mergeCell ref="R112:R113"/>
    <mergeCell ref="D114:D123"/>
    <mergeCell ref="E114:E115"/>
    <mergeCell ref="F114:F115"/>
    <mergeCell ref="G114:G123"/>
    <mergeCell ref="H114:H123"/>
    <mergeCell ref="I114:I123"/>
    <mergeCell ref="J114:J123"/>
    <mergeCell ref="K114:K123"/>
    <mergeCell ref="L114:L123"/>
    <mergeCell ref="M114:M123"/>
    <mergeCell ref="N114:N123"/>
    <mergeCell ref="O114:O123"/>
    <mergeCell ref="P114:P123"/>
    <mergeCell ref="Q114:Q123"/>
    <mergeCell ref="T108:T113"/>
    <mergeCell ref="E110:E111"/>
    <mergeCell ref="F110:F111"/>
    <mergeCell ref="K110:K111"/>
    <mergeCell ref="L110:L111"/>
    <mergeCell ref="M110:M111"/>
    <mergeCell ref="K112:K113"/>
    <mergeCell ref="L112:L113"/>
    <mergeCell ref="M112:M113"/>
    <mergeCell ref="Q112:Q113"/>
    <mergeCell ref="D108:D113"/>
    <mergeCell ref="G108:G113"/>
    <mergeCell ref="H108:H113"/>
    <mergeCell ref="I108:I113"/>
    <mergeCell ref="J108:J113"/>
    <mergeCell ref="N100:N107"/>
    <mergeCell ref="O100:O107"/>
    <mergeCell ref="P100:P107"/>
    <mergeCell ref="S100:S107"/>
    <mergeCell ref="T100:T107"/>
    <mergeCell ref="R104:R105"/>
    <mergeCell ref="R106:R107"/>
    <mergeCell ref="I100:I103"/>
    <mergeCell ref="J100:J103"/>
    <mergeCell ref="K100:K101"/>
    <mergeCell ref="L100:L101"/>
    <mergeCell ref="M100:M107"/>
    <mergeCell ref="K102:K103"/>
    <mergeCell ref="L102:L103"/>
    <mergeCell ref="I104:I105"/>
    <mergeCell ref="J104:J107"/>
    <mergeCell ref="K104:K105"/>
    <mergeCell ref="L104:L105"/>
    <mergeCell ref="I106:I107"/>
    <mergeCell ref="K106:K107"/>
    <mergeCell ref="L106:L107"/>
    <mergeCell ref="D100:D107"/>
    <mergeCell ref="E104:E105"/>
    <mergeCell ref="F104:F105"/>
    <mergeCell ref="H104:H105"/>
    <mergeCell ref="E106:E107"/>
    <mergeCell ref="F106:F107"/>
    <mergeCell ref="H106:H107"/>
    <mergeCell ref="T94:T97"/>
    <mergeCell ref="E96:E97"/>
    <mergeCell ref="F96:F97"/>
    <mergeCell ref="D98:D99"/>
    <mergeCell ref="G98:G99"/>
    <mergeCell ref="H98:H99"/>
    <mergeCell ref="I98:I99"/>
    <mergeCell ref="J98:J99"/>
    <mergeCell ref="S98:S99"/>
    <mergeCell ref="T98:T99"/>
    <mergeCell ref="N94:N97"/>
    <mergeCell ref="O94:O97"/>
    <mergeCell ref="P94:P97"/>
    <mergeCell ref="R94:R97"/>
    <mergeCell ref="S94:S97"/>
    <mergeCell ref="I94:I97"/>
    <mergeCell ref="J94:J97"/>
    <mergeCell ref="D94:D97"/>
    <mergeCell ref="E94:E95"/>
    <mergeCell ref="F94:F95"/>
    <mergeCell ref="G94:G97"/>
    <mergeCell ref="G100:G107"/>
    <mergeCell ref="K91:K93"/>
    <mergeCell ref="L91:L93"/>
    <mergeCell ref="D85:D93"/>
    <mergeCell ref="E85:E87"/>
    <mergeCell ref="F85:F87"/>
    <mergeCell ref="G85:G93"/>
    <mergeCell ref="H85:H90"/>
    <mergeCell ref="E88:E90"/>
    <mergeCell ref="F88:F90"/>
    <mergeCell ref="E91:E93"/>
    <mergeCell ref="F91:F93"/>
    <mergeCell ref="H91:H93"/>
    <mergeCell ref="E100:E101"/>
    <mergeCell ref="F100:F101"/>
    <mergeCell ref="H100:H103"/>
    <mergeCell ref="E102:E103"/>
    <mergeCell ref="F102:F103"/>
    <mergeCell ref="S77:S84"/>
    <mergeCell ref="T77:T84"/>
    <mergeCell ref="E78:E79"/>
    <mergeCell ref="F78:F79"/>
    <mergeCell ref="K78:K79"/>
    <mergeCell ref="L78:L79"/>
    <mergeCell ref="M78:M79"/>
    <mergeCell ref="N78:N79"/>
    <mergeCell ref="O78:O79"/>
    <mergeCell ref="P78:P79"/>
    <mergeCell ref="E80:E81"/>
    <mergeCell ref="F80:F81"/>
    <mergeCell ref="K80:K81"/>
    <mergeCell ref="L80:L81"/>
    <mergeCell ref="M80:M81"/>
    <mergeCell ref="N80:N81"/>
    <mergeCell ref="K94:K97"/>
    <mergeCell ref="L94:L97"/>
    <mergeCell ref="M94:M97"/>
    <mergeCell ref="H94:H97"/>
    <mergeCell ref="N85:N93"/>
    <mergeCell ref="O85:O93"/>
    <mergeCell ref="P85:P93"/>
    <mergeCell ref="S85:S93"/>
    <mergeCell ref="T85:T93"/>
    <mergeCell ref="I85:I93"/>
    <mergeCell ref="J85:J93"/>
    <mergeCell ref="K85:K87"/>
    <mergeCell ref="L85:L87"/>
    <mergeCell ref="M85:M93"/>
    <mergeCell ref="K88:K90"/>
    <mergeCell ref="L88:L90"/>
    <mergeCell ref="D77:D84"/>
    <mergeCell ref="G77:G84"/>
    <mergeCell ref="H77:H84"/>
    <mergeCell ref="I77:I84"/>
    <mergeCell ref="J77:J84"/>
    <mergeCell ref="I66:I67"/>
    <mergeCell ref="K66:K67"/>
    <mergeCell ref="L66:L67"/>
    <mergeCell ref="R66:R71"/>
    <mergeCell ref="E68:E71"/>
    <mergeCell ref="F68:F71"/>
    <mergeCell ref="G68:G71"/>
    <mergeCell ref="H68:H71"/>
    <mergeCell ref="I68:I69"/>
    <mergeCell ref="K68:K71"/>
    <mergeCell ref="L68:L71"/>
    <mergeCell ref="I70:I71"/>
    <mergeCell ref="N64:N71"/>
    <mergeCell ref="O64:O71"/>
    <mergeCell ref="P64:P71"/>
    <mergeCell ref="O80:O81"/>
    <mergeCell ref="P80:P81"/>
    <mergeCell ref="E83:E84"/>
    <mergeCell ref="F83:F84"/>
    <mergeCell ref="K83:K84"/>
    <mergeCell ref="L83:L84"/>
    <mergeCell ref="M83:M84"/>
    <mergeCell ref="N83:N84"/>
    <mergeCell ref="O83:O84"/>
    <mergeCell ref="P83:P84"/>
    <mergeCell ref="S64:S71"/>
    <mergeCell ref="T64:T71"/>
    <mergeCell ref="Q51:Q52"/>
    <mergeCell ref="R51:R52"/>
    <mergeCell ref="S51:S52"/>
    <mergeCell ref="T51:T52"/>
    <mergeCell ref="B60:B74"/>
    <mergeCell ref="C60:C74"/>
    <mergeCell ref="D64:D71"/>
    <mergeCell ref="E64:E67"/>
    <mergeCell ref="F64:F67"/>
    <mergeCell ref="G64:G67"/>
    <mergeCell ref="H64:H67"/>
    <mergeCell ref="I64:I65"/>
    <mergeCell ref="J64:J71"/>
    <mergeCell ref="K64:K65"/>
    <mergeCell ref="L64:L65"/>
    <mergeCell ref="M64:M71"/>
    <mergeCell ref="Q44:Q46"/>
    <mergeCell ref="R44:R46"/>
    <mergeCell ref="S44:S46"/>
    <mergeCell ref="T44:T46"/>
    <mergeCell ref="B49:B59"/>
    <mergeCell ref="C49:C59"/>
    <mergeCell ref="D51:D52"/>
    <mergeCell ref="G51:G52"/>
    <mergeCell ref="H51:H52"/>
    <mergeCell ref="I51:I52"/>
    <mergeCell ref="J51:J52"/>
    <mergeCell ref="L51:L52"/>
    <mergeCell ref="M51:M52"/>
    <mergeCell ref="N51:N52"/>
    <mergeCell ref="O51:O52"/>
    <mergeCell ref="P51:P52"/>
    <mergeCell ref="L44:L46"/>
    <mergeCell ref="M44:M46"/>
    <mergeCell ref="N44:N46"/>
    <mergeCell ref="O44:O46"/>
    <mergeCell ref="P44:P46"/>
    <mergeCell ref="D44:D46"/>
    <mergeCell ref="G44:G46"/>
    <mergeCell ref="H44:H46"/>
    <mergeCell ref="I44:I46"/>
    <mergeCell ref="J44:J45"/>
    <mergeCell ref="B3:B48"/>
    <mergeCell ref="T37:T39"/>
    <mergeCell ref="D41:D42"/>
    <mergeCell ref="G41:G42"/>
    <mergeCell ref="H41:H42"/>
    <mergeCell ref="I41:I42"/>
    <mergeCell ref="J41:J42"/>
    <mergeCell ref="K41:K42"/>
    <mergeCell ref="L41:L42"/>
    <mergeCell ref="M41:M42"/>
    <mergeCell ref="N41:N42"/>
    <mergeCell ref="O41:O42"/>
    <mergeCell ref="P41:P42"/>
    <mergeCell ref="Q41:Q42"/>
    <mergeCell ref="R41:R42"/>
    <mergeCell ref="S41:S42"/>
    <mergeCell ref="T41:T42"/>
    <mergeCell ref="M37:M39"/>
    <mergeCell ref="N37:N39"/>
    <mergeCell ref="O37:O39"/>
    <mergeCell ref="P37:P39"/>
    <mergeCell ref="Q37:Q39"/>
    <mergeCell ref="D37:D39"/>
    <mergeCell ref="G37:G39"/>
    <mergeCell ref="H37:H39"/>
    <mergeCell ref="I37:I39"/>
    <mergeCell ref="J37:J39"/>
    <mergeCell ref="S33:S34"/>
    <mergeCell ref="T33:T34"/>
    <mergeCell ref="D35:D36"/>
    <mergeCell ref="G35:G36"/>
    <mergeCell ref="H35:H36"/>
    <mergeCell ref="I35:I36"/>
    <mergeCell ref="J35:J36"/>
    <mergeCell ref="L35:L36"/>
    <mergeCell ref="M35:M36"/>
    <mergeCell ref="N35:N36"/>
    <mergeCell ref="O35:O36"/>
    <mergeCell ref="P35:P36"/>
    <mergeCell ref="Q35:Q36"/>
    <mergeCell ref="R35:R36"/>
    <mergeCell ref="S35:S36"/>
    <mergeCell ref="T35:T36"/>
    <mergeCell ref="P30:P32"/>
    <mergeCell ref="S30:S32"/>
    <mergeCell ref="T30:T32"/>
    <mergeCell ref="D33:D34"/>
    <mergeCell ref="E33:E34"/>
    <mergeCell ref="F33:F34"/>
    <mergeCell ref="G33:G34"/>
    <mergeCell ref="H33:H34"/>
    <mergeCell ref="I33:I34"/>
    <mergeCell ref="J33:J34"/>
    <mergeCell ref="K33:K34"/>
    <mergeCell ref="L33:L34"/>
    <mergeCell ref="M33:M34"/>
    <mergeCell ref="N33:N34"/>
    <mergeCell ref="O33:O34"/>
    <mergeCell ref="P33:P34"/>
    <mergeCell ref="O27:O29"/>
    <mergeCell ref="P27:P29"/>
    <mergeCell ref="S27:S29"/>
    <mergeCell ref="T27:T29"/>
    <mergeCell ref="D30:D32"/>
    <mergeCell ref="E30:E32"/>
    <mergeCell ref="F30:F32"/>
    <mergeCell ref="G30:G32"/>
    <mergeCell ref="H30:H32"/>
    <mergeCell ref="I30:I32"/>
    <mergeCell ref="J30:J32"/>
    <mergeCell ref="K30:K32"/>
    <mergeCell ref="L30:L32"/>
    <mergeCell ref="M30:M32"/>
    <mergeCell ref="N30:N32"/>
    <mergeCell ref="O30:O32"/>
    <mergeCell ref="J27:J29"/>
    <mergeCell ref="K27:K28"/>
    <mergeCell ref="L27:L28"/>
    <mergeCell ref="M27:M29"/>
    <mergeCell ref="N27:N29"/>
    <mergeCell ref="D27:D29"/>
    <mergeCell ref="E27:E28"/>
    <mergeCell ref="G27:G29"/>
    <mergeCell ref="H27:H29"/>
    <mergeCell ref="I27:I29"/>
    <mergeCell ref="D21:D22"/>
    <mergeCell ref="E21:E22"/>
    <mergeCell ref="F21:F22"/>
    <mergeCell ref="G21:G22"/>
    <mergeCell ref="H21:H22"/>
    <mergeCell ref="S17:S20"/>
    <mergeCell ref="T17:T20"/>
    <mergeCell ref="E19:E20"/>
    <mergeCell ref="F19:F20"/>
    <mergeCell ref="K19:K20"/>
    <mergeCell ref="R19:R20"/>
    <mergeCell ref="U23:U26"/>
    <mergeCell ref="Q25:Q26"/>
    <mergeCell ref="R25:R26"/>
    <mergeCell ref="P23:P26"/>
    <mergeCell ref="Q23:Q24"/>
    <mergeCell ref="R23:R24"/>
    <mergeCell ref="K23:K26"/>
    <mergeCell ref="L23:L26"/>
    <mergeCell ref="M23:M26"/>
    <mergeCell ref="N23:N26"/>
    <mergeCell ref="O23:O26"/>
    <mergeCell ref="D23:D26"/>
    <mergeCell ref="G23:G26"/>
    <mergeCell ref="H23:H26"/>
    <mergeCell ref="I23:I26"/>
    <mergeCell ref="J23:J26"/>
    <mergeCell ref="S23:S26"/>
    <mergeCell ref="T23:T26"/>
    <mergeCell ref="H15:H16"/>
    <mergeCell ref="I15:I16"/>
    <mergeCell ref="J15:J16"/>
    <mergeCell ref="K15:K16"/>
    <mergeCell ref="L15:L16"/>
    <mergeCell ref="M15:M16"/>
    <mergeCell ref="N15:N16"/>
    <mergeCell ref="O15:O16"/>
    <mergeCell ref="P15:P16"/>
    <mergeCell ref="N21:N22"/>
    <mergeCell ref="O21:O22"/>
    <mergeCell ref="P21:P22"/>
    <mergeCell ref="S21:S22"/>
    <mergeCell ref="T21:T22"/>
    <mergeCell ref="I21:I22"/>
    <mergeCell ref="J21:J22"/>
    <mergeCell ref="K21:K22"/>
    <mergeCell ref="L21:L22"/>
    <mergeCell ref="M21:M22"/>
    <mergeCell ref="D10:D13"/>
    <mergeCell ref="E10:E11"/>
    <mergeCell ref="F10:F11"/>
    <mergeCell ref="G10:G13"/>
    <mergeCell ref="H10:H13"/>
    <mergeCell ref="N8:N9"/>
    <mergeCell ref="O8:O9"/>
    <mergeCell ref="P8:P9"/>
    <mergeCell ref="S8:S9"/>
    <mergeCell ref="S15:S16"/>
    <mergeCell ref="T15:T16"/>
    <mergeCell ref="U15:U16"/>
    <mergeCell ref="D17:D20"/>
    <mergeCell ref="E17:E18"/>
    <mergeCell ref="F17:F18"/>
    <mergeCell ref="G17:G20"/>
    <mergeCell ref="H17:H20"/>
    <mergeCell ref="I17:I20"/>
    <mergeCell ref="J17:J20"/>
    <mergeCell ref="K17:K18"/>
    <mergeCell ref="L17:L20"/>
    <mergeCell ref="M17:M20"/>
    <mergeCell ref="N17:N20"/>
    <mergeCell ref="O17:O20"/>
    <mergeCell ref="P17:P20"/>
    <mergeCell ref="T10:T13"/>
    <mergeCell ref="E12:E13"/>
    <mergeCell ref="F12:F13"/>
    <mergeCell ref="D15:D16"/>
    <mergeCell ref="E15:E16"/>
    <mergeCell ref="F15:F16"/>
    <mergeCell ref="G15:G16"/>
    <mergeCell ref="Q4:Q5"/>
    <mergeCell ref="R4:R5"/>
    <mergeCell ref="S4:S5"/>
    <mergeCell ref="I4:I5"/>
    <mergeCell ref="J4:J5"/>
    <mergeCell ref="L4:L5"/>
    <mergeCell ref="M4:M5"/>
    <mergeCell ref="N4:N5"/>
    <mergeCell ref="N10:N13"/>
    <mergeCell ref="O10:O13"/>
    <mergeCell ref="P10:P13"/>
    <mergeCell ref="R10:R13"/>
    <mergeCell ref="S10:S13"/>
    <mergeCell ref="I10:I13"/>
    <mergeCell ref="J10:J13"/>
    <mergeCell ref="K10:K13"/>
    <mergeCell ref="L10:L13"/>
    <mergeCell ref="M10:M13"/>
    <mergeCell ref="K1:T1"/>
    <mergeCell ref="C3:C48"/>
    <mergeCell ref="D4:D5"/>
    <mergeCell ref="G4:G5"/>
    <mergeCell ref="H4:H5"/>
    <mergeCell ref="B75:B160"/>
    <mergeCell ref="C75:C160"/>
    <mergeCell ref="B161:B228"/>
    <mergeCell ref="C161:C228"/>
    <mergeCell ref="B229:B248"/>
    <mergeCell ref="C229:C248"/>
    <mergeCell ref="A3:A483"/>
    <mergeCell ref="T8:T9"/>
    <mergeCell ref="D8:D9"/>
    <mergeCell ref="H8:H9"/>
    <mergeCell ref="I8:I9"/>
    <mergeCell ref="J8:J9"/>
    <mergeCell ref="M8:M9"/>
    <mergeCell ref="T4:T5"/>
    <mergeCell ref="D6:D7"/>
    <mergeCell ref="G6:G7"/>
    <mergeCell ref="H6:H7"/>
    <mergeCell ref="I6:I7"/>
    <mergeCell ref="J6:J7"/>
    <mergeCell ref="M6:M7"/>
    <mergeCell ref="N6:N7"/>
    <mergeCell ref="O6:O7"/>
    <mergeCell ref="P6:P7"/>
    <mergeCell ref="S6:S7"/>
    <mergeCell ref="T6:T7"/>
    <mergeCell ref="O4:O5"/>
    <mergeCell ref="P4:P5"/>
  </mergeCells>
  <conditionalFormatting sqref="K1">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MK12592"/>
  <sheetViews>
    <sheetView topLeftCell="A898" zoomScale="44" zoomScaleNormal="44" zoomScaleSheetLayoutView="20" workbookViewId="0">
      <selection activeCell="U909" sqref="U909"/>
    </sheetView>
  </sheetViews>
  <sheetFormatPr defaultColWidth="31" defaultRowHeight="43.5" customHeight="1"/>
  <cols>
    <col min="1" max="1" width="14.140625" style="5" customWidth="1"/>
    <col min="2" max="2" width="17.5703125" style="5" customWidth="1"/>
    <col min="3" max="3" width="23.28515625" style="5" customWidth="1"/>
    <col min="4" max="4" width="22.7109375" style="201" customWidth="1"/>
    <col min="5" max="5" width="31" style="5"/>
    <col min="6" max="6" width="11.28515625" style="5" customWidth="1"/>
    <col min="7" max="7" width="11" style="5" customWidth="1"/>
    <col min="8" max="8" width="31" style="5"/>
    <col min="9" max="9" width="31" style="199"/>
    <col min="10" max="10" width="31" style="200"/>
    <col min="11" max="13" width="15.42578125" style="5" customWidth="1"/>
    <col min="14" max="14" width="19.5703125" style="5" customWidth="1"/>
    <col min="15" max="16" width="15.42578125" style="5" customWidth="1"/>
    <col min="17" max="17" width="29.5703125" style="5" customWidth="1"/>
    <col min="18" max="20" width="11.5703125" style="5" customWidth="1"/>
    <col min="21" max="16384" width="31" style="5"/>
  </cols>
  <sheetData>
    <row r="1" spans="1:21" ht="43.5" customHeight="1">
      <c r="A1" s="176"/>
      <c r="B1" s="176"/>
      <c r="C1" s="176"/>
      <c r="D1" s="176"/>
      <c r="E1" s="44"/>
      <c r="F1" s="44"/>
      <c r="G1" s="176"/>
      <c r="H1" s="176"/>
      <c r="I1" s="57"/>
      <c r="J1" s="176"/>
      <c r="K1" s="605" t="s">
        <v>174</v>
      </c>
      <c r="L1" s="605"/>
      <c r="M1" s="605"/>
      <c r="N1" s="605"/>
      <c r="O1" s="605"/>
      <c r="P1" s="605"/>
      <c r="Q1" s="605"/>
      <c r="R1" s="605"/>
      <c r="S1" s="605"/>
      <c r="T1" s="605"/>
      <c r="U1" s="176"/>
    </row>
    <row r="2" spans="1:21" ht="43.5" customHeight="1">
      <c r="A2" s="176" t="s">
        <v>944</v>
      </c>
      <c r="B2" s="176" t="s">
        <v>0</v>
      </c>
      <c r="C2" s="176" t="s">
        <v>1</v>
      </c>
      <c r="D2" s="176" t="s">
        <v>45</v>
      </c>
      <c r="E2" s="176" t="s">
        <v>48</v>
      </c>
      <c r="F2" s="176" t="s">
        <v>93</v>
      </c>
      <c r="G2" s="176" t="s">
        <v>94</v>
      </c>
      <c r="H2" s="176" t="s">
        <v>95</v>
      </c>
      <c r="I2" s="176" t="s">
        <v>96</v>
      </c>
      <c r="J2" s="176" t="s">
        <v>97</v>
      </c>
      <c r="K2" s="176" t="s">
        <v>175</v>
      </c>
      <c r="L2" s="176" t="s">
        <v>1371</v>
      </c>
      <c r="M2" s="176" t="s">
        <v>50</v>
      </c>
      <c r="N2" s="176" t="s">
        <v>54</v>
      </c>
      <c r="O2" s="176" t="s">
        <v>51</v>
      </c>
      <c r="P2" s="176" t="s">
        <v>53</v>
      </c>
      <c r="Q2" s="176" t="s">
        <v>57</v>
      </c>
      <c r="R2" s="176" t="s">
        <v>52</v>
      </c>
      <c r="S2" s="176" t="s">
        <v>55</v>
      </c>
      <c r="T2" s="176" t="s">
        <v>56</v>
      </c>
      <c r="U2" s="176" t="s">
        <v>99</v>
      </c>
    </row>
    <row r="3" spans="1:21" s="195" customFormat="1" ht="43.5" customHeight="1">
      <c r="A3" s="555">
        <v>2022</v>
      </c>
      <c r="B3" s="555"/>
      <c r="C3" s="560" t="s">
        <v>14</v>
      </c>
      <c r="D3" s="178" t="s">
        <v>2</v>
      </c>
      <c r="E3" s="120" t="s">
        <v>138</v>
      </c>
      <c r="F3" s="120">
        <v>1</v>
      </c>
      <c r="G3" s="120" t="s">
        <v>43</v>
      </c>
      <c r="H3" s="120" t="s">
        <v>62</v>
      </c>
      <c r="I3" s="49" t="s">
        <v>486</v>
      </c>
      <c r="J3" s="127" t="s">
        <v>183</v>
      </c>
      <c r="K3" s="120">
        <v>1</v>
      </c>
      <c r="L3" s="120" t="s">
        <v>43</v>
      </c>
      <c r="M3" s="120">
        <v>0</v>
      </c>
      <c r="N3" s="120" t="s">
        <v>70</v>
      </c>
      <c r="O3" s="120">
        <v>3</v>
      </c>
      <c r="P3" s="120">
        <v>3</v>
      </c>
      <c r="Q3" s="120" t="s">
        <v>80</v>
      </c>
      <c r="R3" s="120">
        <v>12</v>
      </c>
      <c r="S3" s="120" t="s">
        <v>47</v>
      </c>
      <c r="T3" s="120">
        <v>0</v>
      </c>
      <c r="U3" s="120" t="s">
        <v>487</v>
      </c>
    </row>
    <row r="4" spans="1:21" s="195" customFormat="1" ht="43.5" customHeight="1">
      <c r="A4" s="559"/>
      <c r="B4" s="559"/>
      <c r="C4" s="560"/>
      <c r="D4" s="178" t="s">
        <v>102</v>
      </c>
      <c r="E4" s="120" t="s">
        <v>129</v>
      </c>
      <c r="F4" s="120">
        <v>2</v>
      </c>
      <c r="G4" s="120" t="s">
        <v>43</v>
      </c>
      <c r="H4" s="120" t="s">
        <v>40</v>
      </c>
      <c r="I4" s="49" t="s">
        <v>383</v>
      </c>
      <c r="J4" s="120" t="s">
        <v>331</v>
      </c>
      <c r="K4" s="120">
        <v>2</v>
      </c>
      <c r="L4" s="120">
        <v>0</v>
      </c>
      <c r="M4" s="120">
        <v>0</v>
      </c>
      <c r="N4" s="120" t="s">
        <v>47</v>
      </c>
      <c r="O4" s="120">
        <v>0</v>
      </c>
      <c r="P4" s="120">
        <v>0</v>
      </c>
      <c r="Q4" s="120" t="s">
        <v>47</v>
      </c>
      <c r="R4" s="120">
        <v>0</v>
      </c>
      <c r="S4" s="120" t="s">
        <v>47</v>
      </c>
      <c r="T4" s="120">
        <v>0</v>
      </c>
      <c r="U4" s="120"/>
    </row>
    <row r="5" spans="1:21" s="195" customFormat="1" ht="43.5" customHeight="1">
      <c r="A5" s="559"/>
      <c r="B5" s="559"/>
      <c r="C5" s="560"/>
      <c r="D5" s="565" t="s">
        <v>104</v>
      </c>
      <c r="E5" s="120" t="s">
        <v>129</v>
      </c>
      <c r="F5" s="120">
        <v>20</v>
      </c>
      <c r="G5" s="560" t="s">
        <v>43</v>
      </c>
      <c r="H5" s="120" t="s">
        <v>40</v>
      </c>
      <c r="I5" s="561" t="s">
        <v>434</v>
      </c>
      <c r="J5" s="566" t="s">
        <v>254</v>
      </c>
      <c r="K5" s="120">
        <v>20</v>
      </c>
      <c r="L5" s="555" t="s">
        <v>43</v>
      </c>
      <c r="M5" s="555">
        <v>0</v>
      </c>
      <c r="N5" s="555" t="s">
        <v>47</v>
      </c>
      <c r="O5" s="555">
        <v>0</v>
      </c>
      <c r="P5" s="555">
        <v>0</v>
      </c>
      <c r="Q5" s="560" t="s">
        <v>80</v>
      </c>
      <c r="R5" s="555" t="s">
        <v>43</v>
      </c>
      <c r="S5" s="555" t="s">
        <v>47</v>
      </c>
      <c r="T5" s="555">
        <v>0</v>
      </c>
      <c r="U5" s="120"/>
    </row>
    <row r="6" spans="1:21" s="195" customFormat="1" ht="43.5" customHeight="1">
      <c r="A6" s="559"/>
      <c r="B6" s="559"/>
      <c r="C6" s="560"/>
      <c r="D6" s="565"/>
      <c r="E6" s="120" t="s">
        <v>131</v>
      </c>
      <c r="F6" s="120">
        <v>1</v>
      </c>
      <c r="G6" s="560"/>
      <c r="H6" s="120" t="s">
        <v>40</v>
      </c>
      <c r="I6" s="561"/>
      <c r="J6" s="566"/>
      <c r="K6" s="120">
        <v>1</v>
      </c>
      <c r="L6" s="559"/>
      <c r="M6" s="559"/>
      <c r="N6" s="559"/>
      <c r="O6" s="559"/>
      <c r="P6" s="559"/>
      <c r="Q6" s="560"/>
      <c r="R6" s="559"/>
      <c r="S6" s="559"/>
      <c r="T6" s="559"/>
      <c r="U6" s="120"/>
    </row>
    <row r="7" spans="1:21" s="195" customFormat="1" ht="43.5" customHeight="1">
      <c r="A7" s="559"/>
      <c r="B7" s="559"/>
      <c r="C7" s="560"/>
      <c r="D7" s="565"/>
      <c r="E7" s="120" t="s">
        <v>119</v>
      </c>
      <c r="F7" s="120">
        <v>5</v>
      </c>
      <c r="G7" s="560"/>
      <c r="H7" s="120" t="s">
        <v>61</v>
      </c>
      <c r="I7" s="561"/>
      <c r="J7" s="566"/>
      <c r="K7" s="120">
        <v>5</v>
      </c>
      <c r="L7" s="559"/>
      <c r="M7" s="559"/>
      <c r="N7" s="559"/>
      <c r="O7" s="559"/>
      <c r="P7" s="559"/>
      <c r="Q7" s="560"/>
      <c r="R7" s="559"/>
      <c r="S7" s="559"/>
      <c r="T7" s="559"/>
      <c r="U7" s="120"/>
    </row>
    <row r="8" spans="1:21" s="195" customFormat="1" ht="43.5" customHeight="1">
      <c r="A8" s="559"/>
      <c r="B8" s="559"/>
      <c r="C8" s="560"/>
      <c r="D8" s="565"/>
      <c r="E8" s="120" t="s">
        <v>123</v>
      </c>
      <c r="F8" s="120">
        <v>5</v>
      </c>
      <c r="G8" s="560"/>
      <c r="H8" s="120" t="s">
        <v>62</v>
      </c>
      <c r="I8" s="561"/>
      <c r="J8" s="566"/>
      <c r="K8" s="120">
        <v>5</v>
      </c>
      <c r="L8" s="556"/>
      <c r="M8" s="556"/>
      <c r="N8" s="556"/>
      <c r="O8" s="556"/>
      <c r="P8" s="556"/>
      <c r="Q8" s="560"/>
      <c r="R8" s="556"/>
      <c r="S8" s="556"/>
      <c r="T8" s="556"/>
      <c r="U8" s="120"/>
    </row>
    <row r="9" spans="1:21" s="195" customFormat="1" ht="43.5" customHeight="1">
      <c r="A9" s="559"/>
      <c r="B9" s="559"/>
      <c r="C9" s="560"/>
      <c r="D9" s="565" t="s">
        <v>275</v>
      </c>
      <c r="E9" s="560" t="s">
        <v>131</v>
      </c>
      <c r="F9" s="560">
        <v>2</v>
      </c>
      <c r="G9" s="560" t="s">
        <v>43</v>
      </c>
      <c r="H9" s="120" t="s">
        <v>40</v>
      </c>
      <c r="I9" s="561" t="s">
        <v>1082</v>
      </c>
      <c r="J9" s="560" t="s">
        <v>254</v>
      </c>
      <c r="K9" s="560">
        <v>10</v>
      </c>
      <c r="L9" s="560" t="s">
        <v>43</v>
      </c>
      <c r="M9" s="560">
        <v>0</v>
      </c>
      <c r="N9" s="120" t="s">
        <v>47</v>
      </c>
      <c r="O9" s="120">
        <v>0</v>
      </c>
      <c r="P9" s="120">
        <v>0</v>
      </c>
      <c r="Q9" s="560" t="s">
        <v>80</v>
      </c>
      <c r="R9" s="555" t="s">
        <v>43</v>
      </c>
      <c r="S9" s="555" t="s">
        <v>47</v>
      </c>
      <c r="T9" s="555">
        <v>0</v>
      </c>
      <c r="U9" s="120"/>
    </row>
    <row r="10" spans="1:21" s="195" customFormat="1" ht="43.5" customHeight="1">
      <c r="A10" s="559"/>
      <c r="B10" s="559"/>
      <c r="C10" s="560"/>
      <c r="D10" s="565"/>
      <c r="E10" s="560"/>
      <c r="F10" s="560"/>
      <c r="G10" s="560"/>
      <c r="H10" s="120" t="s">
        <v>61</v>
      </c>
      <c r="I10" s="561"/>
      <c r="J10" s="560"/>
      <c r="K10" s="560"/>
      <c r="L10" s="560"/>
      <c r="M10" s="560"/>
      <c r="N10" s="120" t="s">
        <v>47</v>
      </c>
      <c r="O10" s="120">
        <v>0</v>
      </c>
      <c r="P10" s="120">
        <v>0</v>
      </c>
      <c r="Q10" s="560"/>
      <c r="R10" s="559"/>
      <c r="S10" s="559"/>
      <c r="T10" s="559"/>
      <c r="U10" s="120"/>
    </row>
    <row r="11" spans="1:21" s="195" customFormat="1" ht="43.5" customHeight="1">
      <c r="A11" s="559"/>
      <c r="B11" s="559"/>
      <c r="C11" s="560"/>
      <c r="D11" s="565"/>
      <c r="E11" s="120" t="s">
        <v>134</v>
      </c>
      <c r="F11" s="120">
        <v>1</v>
      </c>
      <c r="G11" s="560"/>
      <c r="H11" s="120" t="s">
        <v>100</v>
      </c>
      <c r="I11" s="49" t="s">
        <v>383</v>
      </c>
      <c r="J11" s="560"/>
      <c r="K11" s="120">
        <v>1</v>
      </c>
      <c r="L11" s="560"/>
      <c r="M11" s="560"/>
      <c r="N11" s="120" t="s">
        <v>70</v>
      </c>
      <c r="O11" s="120">
        <v>1</v>
      </c>
      <c r="P11" s="120">
        <v>1</v>
      </c>
      <c r="Q11" s="560"/>
      <c r="R11" s="559"/>
      <c r="S11" s="559"/>
      <c r="T11" s="559"/>
      <c r="U11" s="120" t="s">
        <v>488</v>
      </c>
    </row>
    <row r="12" spans="1:21" s="195" customFormat="1" ht="43.5" customHeight="1">
      <c r="A12" s="559"/>
      <c r="B12" s="559"/>
      <c r="C12" s="560"/>
      <c r="D12" s="565"/>
      <c r="E12" s="120" t="s">
        <v>134</v>
      </c>
      <c r="F12" s="120">
        <v>1</v>
      </c>
      <c r="G12" s="560"/>
      <c r="H12" s="120" t="s">
        <v>100</v>
      </c>
      <c r="I12" s="49" t="s">
        <v>383</v>
      </c>
      <c r="J12" s="560"/>
      <c r="K12" s="120">
        <v>1</v>
      </c>
      <c r="L12" s="560"/>
      <c r="M12" s="560"/>
      <c r="N12" s="120" t="s">
        <v>70</v>
      </c>
      <c r="O12" s="120">
        <v>2</v>
      </c>
      <c r="P12" s="120">
        <v>1</v>
      </c>
      <c r="Q12" s="560"/>
      <c r="R12" s="556"/>
      <c r="S12" s="556"/>
      <c r="T12" s="556"/>
      <c r="U12" s="120" t="s">
        <v>1083</v>
      </c>
    </row>
    <row r="13" spans="1:21" s="195" customFormat="1" ht="43.5" customHeight="1">
      <c r="A13" s="559"/>
      <c r="B13" s="559"/>
      <c r="C13" s="560"/>
      <c r="D13" s="565" t="s">
        <v>176</v>
      </c>
      <c r="E13" s="120" t="s">
        <v>129</v>
      </c>
      <c r="F13" s="120">
        <v>5</v>
      </c>
      <c r="G13" s="560" t="s">
        <v>43</v>
      </c>
      <c r="H13" s="560" t="s">
        <v>40</v>
      </c>
      <c r="I13" s="561" t="s">
        <v>486</v>
      </c>
      <c r="J13" s="566" t="s">
        <v>254</v>
      </c>
      <c r="K13" s="560">
        <v>6</v>
      </c>
      <c r="L13" s="120" t="s">
        <v>43</v>
      </c>
      <c r="M13" s="120" t="s">
        <v>43</v>
      </c>
      <c r="N13" s="560" t="s">
        <v>67</v>
      </c>
      <c r="O13" s="560">
        <v>2</v>
      </c>
      <c r="P13" s="120">
        <v>0</v>
      </c>
      <c r="Q13" s="560" t="s">
        <v>80</v>
      </c>
      <c r="R13" s="560" t="s">
        <v>43</v>
      </c>
      <c r="S13" s="560" t="s">
        <v>47</v>
      </c>
      <c r="T13" s="560">
        <v>0</v>
      </c>
      <c r="U13" s="120"/>
    </row>
    <row r="14" spans="1:21" s="195" customFormat="1" ht="43.5" customHeight="1">
      <c r="A14" s="559"/>
      <c r="B14" s="559"/>
      <c r="C14" s="560"/>
      <c r="D14" s="565"/>
      <c r="E14" s="120" t="s">
        <v>131</v>
      </c>
      <c r="F14" s="120">
        <v>10</v>
      </c>
      <c r="G14" s="560"/>
      <c r="H14" s="560"/>
      <c r="I14" s="561"/>
      <c r="J14" s="566"/>
      <c r="K14" s="560"/>
      <c r="L14" s="120" t="s">
        <v>43</v>
      </c>
      <c r="M14" s="120" t="s">
        <v>43</v>
      </c>
      <c r="N14" s="560"/>
      <c r="O14" s="560"/>
      <c r="P14" s="120">
        <v>0</v>
      </c>
      <c r="Q14" s="560"/>
      <c r="R14" s="560"/>
      <c r="S14" s="560"/>
      <c r="T14" s="560"/>
      <c r="U14" s="120"/>
    </row>
    <row r="15" spans="1:21" s="195" customFormat="1" ht="43.5" customHeight="1">
      <c r="A15" s="559"/>
      <c r="B15" s="559"/>
      <c r="C15" s="560"/>
      <c r="D15" s="565"/>
      <c r="E15" s="120" t="s">
        <v>133</v>
      </c>
      <c r="F15" s="120">
        <v>1</v>
      </c>
      <c r="G15" s="560"/>
      <c r="H15" s="560"/>
      <c r="I15" s="561"/>
      <c r="J15" s="566"/>
      <c r="K15" s="560"/>
      <c r="L15" s="120" t="s">
        <v>43</v>
      </c>
      <c r="M15" s="120" t="s">
        <v>43</v>
      </c>
      <c r="N15" s="560"/>
      <c r="O15" s="560"/>
      <c r="P15" s="120">
        <v>0</v>
      </c>
      <c r="Q15" s="560"/>
      <c r="R15" s="560"/>
      <c r="S15" s="560"/>
      <c r="T15" s="560"/>
      <c r="U15" s="120"/>
    </row>
    <row r="16" spans="1:21" s="195" customFormat="1" ht="43.5" customHeight="1">
      <c r="A16" s="559"/>
      <c r="B16" s="559"/>
      <c r="C16" s="560"/>
      <c r="D16" s="565"/>
      <c r="E16" s="120" t="s">
        <v>130</v>
      </c>
      <c r="F16" s="120">
        <v>1</v>
      </c>
      <c r="G16" s="560"/>
      <c r="H16" s="560"/>
      <c r="I16" s="561"/>
      <c r="J16" s="566"/>
      <c r="K16" s="560"/>
      <c r="L16" s="120" t="s">
        <v>43</v>
      </c>
      <c r="M16" s="120" t="s">
        <v>43</v>
      </c>
      <c r="N16" s="560"/>
      <c r="O16" s="560"/>
      <c r="P16" s="120">
        <v>0</v>
      </c>
      <c r="Q16" s="560"/>
      <c r="R16" s="560"/>
      <c r="S16" s="560"/>
      <c r="T16" s="560"/>
      <c r="U16" s="120"/>
    </row>
    <row r="17" spans="1:1024" s="195" customFormat="1" ht="43.5" customHeight="1">
      <c r="A17" s="559"/>
      <c r="B17" s="559"/>
      <c r="C17" s="560"/>
      <c r="D17" s="565"/>
      <c r="E17" s="120" t="s">
        <v>134</v>
      </c>
      <c r="F17" s="120">
        <v>3</v>
      </c>
      <c r="G17" s="560"/>
      <c r="H17" s="120" t="s">
        <v>100</v>
      </c>
      <c r="I17" s="120" t="s">
        <v>47</v>
      </c>
      <c r="J17" s="566"/>
      <c r="K17" s="120" t="s">
        <v>43</v>
      </c>
      <c r="L17" s="120" t="s">
        <v>43</v>
      </c>
      <c r="M17" s="120" t="s">
        <v>43</v>
      </c>
      <c r="N17" s="560"/>
      <c r="O17" s="120">
        <v>3</v>
      </c>
      <c r="P17" s="120">
        <v>0</v>
      </c>
      <c r="Q17" s="560"/>
      <c r="R17" s="560"/>
      <c r="S17" s="560"/>
      <c r="T17" s="560"/>
      <c r="U17" s="120" t="s">
        <v>489</v>
      </c>
    </row>
    <row r="18" spans="1:1024" s="195" customFormat="1" ht="43.5" customHeight="1">
      <c r="A18" s="559"/>
      <c r="B18" s="559"/>
      <c r="C18" s="560"/>
      <c r="D18" s="565" t="s">
        <v>107</v>
      </c>
      <c r="E18" s="560" t="s">
        <v>129</v>
      </c>
      <c r="F18" s="560">
        <v>3</v>
      </c>
      <c r="G18" s="560" t="s">
        <v>43</v>
      </c>
      <c r="H18" s="560" t="s">
        <v>40</v>
      </c>
      <c r="I18" s="561" t="s">
        <v>486</v>
      </c>
      <c r="J18" s="560" t="s">
        <v>201</v>
      </c>
      <c r="K18" s="560">
        <v>3</v>
      </c>
      <c r="L18" s="560">
        <v>1</v>
      </c>
      <c r="M18" s="560">
        <v>0</v>
      </c>
      <c r="N18" s="560" t="s">
        <v>70</v>
      </c>
      <c r="O18" s="560">
        <v>3</v>
      </c>
      <c r="P18" s="560">
        <v>0</v>
      </c>
      <c r="Q18" s="120" t="s">
        <v>80</v>
      </c>
      <c r="R18" s="120">
        <v>1</v>
      </c>
      <c r="S18" s="560" t="s">
        <v>47</v>
      </c>
      <c r="T18" s="560">
        <v>0</v>
      </c>
      <c r="U18" s="120"/>
    </row>
    <row r="19" spans="1:1024" s="195" customFormat="1" ht="43.5" customHeight="1">
      <c r="A19" s="559"/>
      <c r="B19" s="559"/>
      <c r="C19" s="560"/>
      <c r="D19" s="565"/>
      <c r="E19" s="560"/>
      <c r="F19" s="560"/>
      <c r="G19" s="560"/>
      <c r="H19" s="560"/>
      <c r="I19" s="561"/>
      <c r="J19" s="560"/>
      <c r="K19" s="560"/>
      <c r="L19" s="560"/>
      <c r="M19" s="560"/>
      <c r="N19" s="560"/>
      <c r="O19" s="560"/>
      <c r="P19" s="560"/>
      <c r="Q19" s="120" t="s">
        <v>87</v>
      </c>
      <c r="R19" s="120">
        <v>1</v>
      </c>
      <c r="S19" s="560"/>
      <c r="T19" s="560"/>
      <c r="U19" s="120"/>
    </row>
    <row r="20" spans="1:1024" s="195" customFormat="1" ht="43.5" customHeight="1">
      <c r="A20" s="559"/>
      <c r="B20" s="559"/>
      <c r="C20" s="560"/>
      <c r="D20" s="565"/>
      <c r="E20" s="560" t="s">
        <v>134</v>
      </c>
      <c r="F20" s="560">
        <v>2</v>
      </c>
      <c r="G20" s="560"/>
      <c r="H20" s="560" t="s">
        <v>62</v>
      </c>
      <c r="I20" s="561"/>
      <c r="J20" s="560"/>
      <c r="K20" s="560">
        <v>2</v>
      </c>
      <c r="L20" s="560" t="s">
        <v>43</v>
      </c>
      <c r="M20" s="560">
        <v>0</v>
      </c>
      <c r="N20" s="560"/>
      <c r="O20" s="560">
        <v>2</v>
      </c>
      <c r="P20" s="560">
        <v>0</v>
      </c>
      <c r="Q20" s="120" t="s">
        <v>80</v>
      </c>
      <c r="R20" s="120" t="s">
        <v>43</v>
      </c>
      <c r="S20" s="560"/>
      <c r="T20" s="560"/>
      <c r="U20" s="560" t="s">
        <v>491</v>
      </c>
    </row>
    <row r="21" spans="1:1024" s="195" customFormat="1" ht="43.5" customHeight="1">
      <c r="A21" s="559"/>
      <c r="B21" s="559"/>
      <c r="C21" s="560"/>
      <c r="D21" s="565"/>
      <c r="E21" s="560"/>
      <c r="F21" s="560"/>
      <c r="G21" s="560"/>
      <c r="H21" s="560"/>
      <c r="I21" s="561"/>
      <c r="J21" s="560"/>
      <c r="K21" s="560"/>
      <c r="L21" s="560"/>
      <c r="M21" s="560"/>
      <c r="N21" s="560"/>
      <c r="O21" s="560"/>
      <c r="P21" s="560"/>
      <c r="Q21" s="120" t="s">
        <v>87</v>
      </c>
      <c r="R21" s="120" t="s">
        <v>43</v>
      </c>
      <c r="S21" s="560"/>
      <c r="T21" s="560"/>
      <c r="U21" s="560"/>
    </row>
    <row r="22" spans="1:1024" s="195" customFormat="1" ht="43.5" customHeight="1">
      <c r="A22" s="559"/>
      <c r="B22" s="559"/>
      <c r="C22" s="560"/>
      <c r="D22" s="565"/>
      <c r="E22" s="560" t="s">
        <v>134</v>
      </c>
      <c r="F22" s="560">
        <v>1</v>
      </c>
      <c r="G22" s="560"/>
      <c r="H22" s="560" t="s">
        <v>100</v>
      </c>
      <c r="I22" s="560" t="s">
        <v>47</v>
      </c>
      <c r="J22" s="560"/>
      <c r="K22" s="560">
        <v>0</v>
      </c>
      <c r="L22" s="560">
        <v>0</v>
      </c>
      <c r="M22" s="560">
        <v>0</v>
      </c>
      <c r="N22" s="560"/>
      <c r="O22" s="560">
        <v>1</v>
      </c>
      <c r="P22" s="560">
        <v>0</v>
      </c>
      <c r="Q22" s="120" t="s">
        <v>80</v>
      </c>
      <c r="R22" s="120" t="s">
        <v>43</v>
      </c>
      <c r="S22" s="560"/>
      <c r="T22" s="560"/>
      <c r="U22" s="560" t="s">
        <v>492</v>
      </c>
    </row>
    <row r="23" spans="1:1024" s="195" customFormat="1" ht="43.5" customHeight="1">
      <c r="A23" s="559"/>
      <c r="B23" s="559"/>
      <c r="C23" s="560"/>
      <c r="D23" s="565"/>
      <c r="E23" s="560"/>
      <c r="F23" s="560"/>
      <c r="G23" s="560"/>
      <c r="H23" s="560"/>
      <c r="I23" s="560"/>
      <c r="J23" s="560"/>
      <c r="K23" s="560"/>
      <c r="L23" s="560"/>
      <c r="M23" s="560"/>
      <c r="N23" s="560"/>
      <c r="O23" s="560"/>
      <c r="P23" s="560"/>
      <c r="Q23" s="120" t="s">
        <v>87</v>
      </c>
      <c r="R23" s="120" t="s">
        <v>43</v>
      </c>
      <c r="S23" s="560"/>
      <c r="T23" s="560"/>
      <c r="U23" s="560"/>
    </row>
    <row r="24" spans="1:1024" s="195" customFormat="1" ht="43.5" customHeight="1">
      <c r="A24" s="559"/>
      <c r="B24" s="559"/>
      <c r="C24" s="560"/>
      <c r="D24" s="565" t="s">
        <v>109</v>
      </c>
      <c r="E24" s="120" t="s">
        <v>129</v>
      </c>
      <c r="F24" s="120">
        <v>4</v>
      </c>
      <c r="G24" s="560" t="s">
        <v>43</v>
      </c>
      <c r="H24" s="560" t="s">
        <v>40</v>
      </c>
      <c r="I24" s="561" t="s">
        <v>434</v>
      </c>
      <c r="J24" s="560" t="s">
        <v>254</v>
      </c>
      <c r="K24" s="560">
        <v>10</v>
      </c>
      <c r="L24" s="560">
        <v>0</v>
      </c>
      <c r="M24" s="560">
        <v>0</v>
      </c>
      <c r="N24" s="560" t="s">
        <v>70</v>
      </c>
      <c r="O24" s="560">
        <v>2</v>
      </c>
      <c r="P24" s="560">
        <v>0</v>
      </c>
      <c r="Q24" s="560" t="s">
        <v>80</v>
      </c>
      <c r="R24" s="560" t="s">
        <v>43</v>
      </c>
      <c r="S24" s="560" t="s">
        <v>47</v>
      </c>
      <c r="T24" s="560">
        <v>0</v>
      </c>
      <c r="U24" s="120" t="s">
        <v>493</v>
      </c>
    </row>
    <row r="25" spans="1:1024" s="195" customFormat="1" ht="43.5" customHeight="1">
      <c r="A25" s="559"/>
      <c r="B25" s="559"/>
      <c r="C25" s="560"/>
      <c r="D25" s="565"/>
      <c r="E25" s="120" t="s">
        <v>130</v>
      </c>
      <c r="F25" s="120">
        <v>2</v>
      </c>
      <c r="G25" s="560"/>
      <c r="H25" s="560"/>
      <c r="I25" s="561"/>
      <c r="J25" s="560"/>
      <c r="K25" s="560"/>
      <c r="L25" s="560"/>
      <c r="M25" s="560"/>
      <c r="N25" s="560"/>
      <c r="O25" s="560"/>
      <c r="P25" s="560"/>
      <c r="Q25" s="560"/>
      <c r="R25" s="560"/>
      <c r="S25" s="560"/>
      <c r="T25" s="560"/>
      <c r="U25" s="120"/>
    </row>
    <row r="26" spans="1:1024" s="195" customFormat="1" ht="43.5" customHeight="1">
      <c r="A26" s="559"/>
      <c r="B26" s="559"/>
      <c r="C26" s="560"/>
      <c r="D26" s="565"/>
      <c r="E26" s="120" t="s">
        <v>131</v>
      </c>
      <c r="F26" s="120">
        <v>2</v>
      </c>
      <c r="G26" s="560"/>
      <c r="H26" s="560"/>
      <c r="I26" s="561"/>
      <c r="J26" s="560"/>
      <c r="K26" s="560"/>
      <c r="L26" s="560"/>
      <c r="M26" s="560"/>
      <c r="N26" s="560"/>
      <c r="O26" s="560"/>
      <c r="P26" s="560"/>
      <c r="Q26" s="560"/>
      <c r="R26" s="560"/>
      <c r="S26" s="560"/>
      <c r="T26" s="560"/>
      <c r="U26" s="120"/>
    </row>
    <row r="27" spans="1:1024" s="196" customFormat="1" ht="43.5" customHeight="1">
      <c r="A27" s="559"/>
      <c r="B27" s="559"/>
      <c r="C27" s="560"/>
      <c r="D27" s="565" t="s">
        <v>110</v>
      </c>
      <c r="E27" s="120" t="s">
        <v>132</v>
      </c>
      <c r="F27" s="120">
        <v>10</v>
      </c>
      <c r="G27" s="560" t="s">
        <v>43</v>
      </c>
      <c r="H27" s="560" t="s">
        <v>40</v>
      </c>
      <c r="I27" s="561" t="s">
        <v>383</v>
      </c>
      <c r="J27" s="566" t="s">
        <v>381</v>
      </c>
      <c r="K27" s="120">
        <v>5</v>
      </c>
      <c r="L27" s="120">
        <v>0</v>
      </c>
      <c r="M27" s="120">
        <v>0</v>
      </c>
      <c r="N27" s="120" t="s">
        <v>70</v>
      </c>
      <c r="O27" s="120">
        <v>5</v>
      </c>
      <c r="P27" s="120">
        <v>0</v>
      </c>
      <c r="Q27" s="120" t="s">
        <v>80</v>
      </c>
      <c r="R27" s="120" t="s">
        <v>43</v>
      </c>
      <c r="S27" s="555" t="s">
        <v>47</v>
      </c>
      <c r="T27" s="555">
        <v>0</v>
      </c>
      <c r="U27" s="120"/>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c r="CB27" s="195"/>
      <c r="CC27" s="195"/>
      <c r="CD27" s="195"/>
      <c r="CE27" s="195"/>
      <c r="CF27" s="195"/>
      <c r="CG27" s="195"/>
      <c r="CH27" s="195"/>
      <c r="CI27" s="195"/>
      <c r="CJ27" s="195"/>
      <c r="CK27" s="195"/>
      <c r="CL27" s="195"/>
      <c r="CM27" s="195"/>
      <c r="CN27" s="195"/>
      <c r="CO27" s="195"/>
      <c r="CP27" s="195"/>
      <c r="CQ27" s="195"/>
      <c r="CR27" s="195"/>
      <c r="CS27" s="195"/>
      <c r="CT27" s="195"/>
      <c r="CU27" s="195"/>
      <c r="CV27" s="195"/>
      <c r="CW27" s="195"/>
      <c r="CX27" s="195"/>
      <c r="CY27" s="195"/>
      <c r="CZ27" s="195"/>
      <c r="DA27" s="195"/>
      <c r="DB27" s="195"/>
      <c r="DC27" s="195"/>
      <c r="DD27" s="195"/>
      <c r="DE27" s="195"/>
      <c r="DF27" s="195"/>
      <c r="DG27" s="195"/>
      <c r="DH27" s="195"/>
      <c r="DI27" s="195"/>
      <c r="DJ27" s="195"/>
      <c r="DK27" s="195"/>
      <c r="DL27" s="195"/>
      <c r="DM27" s="195"/>
      <c r="DN27" s="195"/>
      <c r="DO27" s="195"/>
      <c r="DP27" s="195"/>
      <c r="DQ27" s="195"/>
      <c r="DR27" s="195"/>
      <c r="DS27" s="195"/>
      <c r="DT27" s="195"/>
      <c r="DU27" s="195"/>
      <c r="DV27" s="195"/>
      <c r="DW27" s="195"/>
      <c r="DX27" s="195"/>
      <c r="DY27" s="195"/>
      <c r="DZ27" s="195"/>
      <c r="EA27" s="195"/>
      <c r="EB27" s="195"/>
      <c r="EC27" s="195"/>
      <c r="ED27" s="195"/>
      <c r="EE27" s="195"/>
      <c r="EF27" s="195"/>
      <c r="EG27" s="195"/>
      <c r="EH27" s="195"/>
      <c r="EI27" s="195"/>
      <c r="EJ27" s="195"/>
      <c r="EK27" s="195"/>
      <c r="EL27" s="195"/>
      <c r="EM27" s="195"/>
      <c r="EN27" s="195"/>
      <c r="EO27" s="195"/>
      <c r="EP27" s="195"/>
      <c r="EQ27" s="195"/>
      <c r="ER27" s="195"/>
      <c r="ES27" s="195"/>
      <c r="ET27" s="195"/>
      <c r="EU27" s="195"/>
      <c r="EV27" s="195"/>
      <c r="EW27" s="195"/>
      <c r="EX27" s="195"/>
      <c r="EY27" s="195"/>
      <c r="EZ27" s="195"/>
      <c r="FA27" s="195"/>
      <c r="FB27" s="195"/>
      <c r="FC27" s="195"/>
      <c r="FD27" s="195"/>
      <c r="FE27" s="195"/>
      <c r="FF27" s="195"/>
      <c r="FG27" s="195"/>
      <c r="FH27" s="195"/>
      <c r="FI27" s="195"/>
      <c r="FJ27" s="195"/>
      <c r="FK27" s="195"/>
      <c r="FL27" s="195"/>
      <c r="FM27" s="195"/>
      <c r="FN27" s="195"/>
      <c r="FO27" s="195"/>
      <c r="FP27" s="195"/>
      <c r="FQ27" s="195"/>
      <c r="FR27" s="195"/>
      <c r="FS27" s="195"/>
      <c r="FT27" s="195"/>
      <c r="FU27" s="195"/>
      <c r="FV27" s="195"/>
      <c r="FW27" s="195"/>
      <c r="FX27" s="195"/>
      <c r="FY27" s="195"/>
      <c r="FZ27" s="195"/>
      <c r="GA27" s="195"/>
      <c r="GB27" s="195"/>
      <c r="GC27" s="195"/>
      <c r="GD27" s="195"/>
      <c r="GE27" s="195"/>
      <c r="GF27" s="195"/>
      <c r="GG27" s="195"/>
      <c r="GH27" s="195"/>
      <c r="GI27" s="195"/>
      <c r="GJ27" s="195"/>
      <c r="GK27" s="195"/>
      <c r="GL27" s="195"/>
      <c r="GM27" s="195"/>
      <c r="GN27" s="195"/>
      <c r="GO27" s="195"/>
      <c r="GP27" s="195"/>
      <c r="GQ27" s="195"/>
      <c r="GR27" s="195"/>
      <c r="GS27" s="195"/>
      <c r="GT27" s="195"/>
      <c r="GU27" s="195"/>
      <c r="GV27" s="195"/>
      <c r="GW27" s="195"/>
      <c r="GX27" s="195"/>
      <c r="GY27" s="195"/>
      <c r="GZ27" s="195"/>
      <c r="HA27" s="195"/>
      <c r="HB27" s="195"/>
      <c r="HC27" s="195"/>
      <c r="HD27" s="195"/>
      <c r="HE27" s="195"/>
      <c r="HF27" s="195"/>
      <c r="HG27" s="195"/>
      <c r="HH27" s="195"/>
      <c r="HI27" s="195"/>
      <c r="HJ27" s="195"/>
      <c r="HK27" s="195"/>
      <c r="HL27" s="195"/>
      <c r="HM27" s="195"/>
      <c r="HN27" s="195"/>
      <c r="HO27" s="195"/>
      <c r="HP27" s="195"/>
      <c r="HQ27" s="195"/>
      <c r="HR27" s="195"/>
      <c r="HS27" s="195"/>
      <c r="HT27" s="195"/>
      <c r="HU27" s="195"/>
      <c r="HV27" s="195"/>
      <c r="HW27" s="195"/>
      <c r="HX27" s="195"/>
      <c r="HY27" s="195"/>
      <c r="HZ27" s="195"/>
      <c r="IA27" s="195"/>
      <c r="IB27" s="195"/>
      <c r="IC27" s="195"/>
      <c r="ID27" s="195"/>
      <c r="IE27" s="195"/>
      <c r="IF27" s="195"/>
      <c r="IG27" s="195"/>
      <c r="IH27" s="195"/>
      <c r="II27" s="195"/>
      <c r="IJ27" s="195"/>
      <c r="IK27" s="195"/>
      <c r="IL27" s="195"/>
      <c r="IM27" s="195"/>
      <c r="IN27" s="195"/>
      <c r="IO27" s="195"/>
      <c r="IP27" s="195"/>
      <c r="IQ27" s="195"/>
      <c r="IR27" s="195"/>
      <c r="IS27" s="195"/>
      <c r="IT27" s="195"/>
      <c r="IU27" s="195"/>
      <c r="IV27" s="195"/>
      <c r="IW27" s="195"/>
      <c r="IX27" s="195"/>
      <c r="IY27" s="195"/>
      <c r="IZ27" s="195"/>
      <c r="JA27" s="195"/>
      <c r="JB27" s="195"/>
      <c r="JC27" s="195"/>
      <c r="JD27" s="195"/>
      <c r="JE27" s="195"/>
      <c r="JF27" s="195"/>
      <c r="JG27" s="195"/>
      <c r="JH27" s="195"/>
      <c r="JI27" s="195"/>
      <c r="JJ27" s="195"/>
      <c r="JK27" s="195"/>
      <c r="JL27" s="195"/>
      <c r="JM27" s="195"/>
      <c r="JN27" s="195"/>
      <c r="JO27" s="195"/>
      <c r="JP27" s="195"/>
      <c r="JQ27" s="195"/>
      <c r="JR27" s="195"/>
      <c r="JS27" s="195"/>
      <c r="JT27" s="195"/>
      <c r="JU27" s="195"/>
      <c r="JV27" s="195"/>
      <c r="JW27" s="195"/>
      <c r="JX27" s="195"/>
      <c r="JY27" s="195"/>
      <c r="JZ27" s="195"/>
      <c r="KA27" s="195"/>
      <c r="KB27" s="195"/>
      <c r="KC27" s="195"/>
      <c r="KD27" s="195"/>
      <c r="KE27" s="195"/>
      <c r="KF27" s="195"/>
      <c r="KG27" s="195"/>
      <c r="KH27" s="195"/>
      <c r="KI27" s="195"/>
      <c r="KJ27" s="195"/>
      <c r="KK27" s="195"/>
      <c r="KL27" s="195"/>
      <c r="KM27" s="195"/>
      <c r="KN27" s="195"/>
      <c r="KO27" s="195"/>
      <c r="KP27" s="195"/>
      <c r="KQ27" s="195"/>
      <c r="KR27" s="195"/>
      <c r="KS27" s="195"/>
      <c r="KT27" s="195"/>
      <c r="KU27" s="195"/>
      <c r="KV27" s="195"/>
      <c r="KW27" s="195"/>
      <c r="KX27" s="195"/>
      <c r="KY27" s="195"/>
      <c r="KZ27" s="195"/>
      <c r="LA27" s="195"/>
      <c r="LB27" s="195"/>
      <c r="LC27" s="195"/>
      <c r="LD27" s="195"/>
      <c r="LE27" s="195"/>
      <c r="LF27" s="195"/>
      <c r="LG27" s="195"/>
      <c r="LH27" s="195"/>
      <c r="LI27" s="195"/>
      <c r="LJ27" s="195"/>
      <c r="LK27" s="195"/>
      <c r="LL27" s="195"/>
      <c r="LM27" s="195"/>
      <c r="LN27" s="195"/>
      <c r="LO27" s="195"/>
      <c r="LP27" s="195"/>
      <c r="LQ27" s="195"/>
      <c r="LR27" s="195"/>
      <c r="LS27" s="195"/>
      <c r="LT27" s="195"/>
      <c r="LU27" s="195"/>
      <c r="LV27" s="195"/>
      <c r="LW27" s="195"/>
      <c r="LX27" s="195"/>
      <c r="LY27" s="195"/>
      <c r="LZ27" s="195"/>
      <c r="MA27" s="195"/>
      <c r="MB27" s="195"/>
      <c r="MC27" s="195"/>
      <c r="MD27" s="195"/>
      <c r="ME27" s="195"/>
      <c r="MF27" s="195"/>
      <c r="MG27" s="195"/>
      <c r="MH27" s="195"/>
      <c r="MI27" s="195"/>
      <c r="MJ27" s="195"/>
      <c r="MK27" s="195"/>
      <c r="ML27" s="195"/>
      <c r="MM27" s="195"/>
      <c r="MN27" s="195"/>
      <c r="MO27" s="195"/>
      <c r="MP27" s="195"/>
      <c r="MQ27" s="195"/>
      <c r="MR27" s="195"/>
      <c r="MS27" s="195"/>
      <c r="MT27" s="195"/>
      <c r="MU27" s="195"/>
      <c r="MV27" s="195"/>
      <c r="MW27" s="195"/>
      <c r="MX27" s="195"/>
      <c r="MY27" s="195"/>
      <c r="MZ27" s="195"/>
      <c r="NA27" s="195"/>
      <c r="NB27" s="195"/>
      <c r="NC27" s="195"/>
      <c r="ND27" s="195"/>
      <c r="NE27" s="195"/>
      <c r="NF27" s="195"/>
      <c r="NG27" s="195"/>
      <c r="NH27" s="195"/>
      <c r="NI27" s="195"/>
      <c r="NJ27" s="195"/>
      <c r="NK27" s="195"/>
      <c r="NL27" s="195"/>
      <c r="NM27" s="195"/>
      <c r="NN27" s="195"/>
      <c r="NO27" s="195"/>
      <c r="NP27" s="195"/>
      <c r="NQ27" s="195"/>
      <c r="NR27" s="195"/>
      <c r="NS27" s="195"/>
      <c r="NT27" s="195"/>
      <c r="NU27" s="195"/>
      <c r="NV27" s="195"/>
      <c r="NW27" s="195"/>
      <c r="NX27" s="195"/>
      <c r="NY27" s="195"/>
      <c r="NZ27" s="195"/>
      <c r="OA27" s="195"/>
      <c r="OB27" s="195"/>
      <c r="OC27" s="195"/>
      <c r="OD27" s="195"/>
      <c r="OE27" s="195"/>
      <c r="OF27" s="195"/>
      <c r="OG27" s="195"/>
      <c r="OH27" s="195"/>
      <c r="OI27" s="195"/>
      <c r="OJ27" s="195"/>
      <c r="OK27" s="195"/>
      <c r="OL27" s="195"/>
      <c r="OM27" s="195"/>
      <c r="ON27" s="195"/>
      <c r="OO27" s="195"/>
      <c r="OP27" s="195"/>
      <c r="OQ27" s="195"/>
      <c r="OR27" s="195"/>
      <c r="OS27" s="195"/>
      <c r="OT27" s="195"/>
      <c r="OU27" s="195"/>
      <c r="OV27" s="195"/>
      <c r="OW27" s="195"/>
      <c r="OX27" s="195"/>
      <c r="OY27" s="195"/>
      <c r="OZ27" s="195"/>
      <c r="PA27" s="195"/>
      <c r="PB27" s="195"/>
      <c r="PC27" s="195"/>
      <c r="PD27" s="195"/>
      <c r="PE27" s="195"/>
      <c r="PF27" s="195"/>
      <c r="PG27" s="195"/>
      <c r="PH27" s="195"/>
      <c r="PI27" s="195"/>
      <c r="PJ27" s="195"/>
      <c r="PK27" s="195"/>
      <c r="PL27" s="195"/>
      <c r="PM27" s="195"/>
      <c r="PN27" s="195"/>
      <c r="PO27" s="195"/>
      <c r="PP27" s="195"/>
      <c r="PQ27" s="195"/>
      <c r="PR27" s="195"/>
      <c r="PS27" s="195"/>
      <c r="PT27" s="195"/>
      <c r="PU27" s="195"/>
      <c r="PV27" s="195"/>
      <c r="PW27" s="195"/>
      <c r="PX27" s="195"/>
      <c r="PY27" s="195"/>
      <c r="PZ27" s="195"/>
      <c r="QA27" s="195"/>
      <c r="QB27" s="195"/>
      <c r="QC27" s="195"/>
      <c r="QD27" s="195"/>
      <c r="QE27" s="195"/>
      <c r="QF27" s="195"/>
      <c r="QG27" s="195"/>
      <c r="QH27" s="195"/>
      <c r="QI27" s="195"/>
      <c r="QJ27" s="195"/>
      <c r="QK27" s="195"/>
      <c r="QL27" s="195"/>
      <c r="QM27" s="195"/>
      <c r="QN27" s="195"/>
      <c r="QO27" s="195"/>
      <c r="QP27" s="195"/>
      <c r="QQ27" s="195"/>
      <c r="QR27" s="195"/>
      <c r="QS27" s="195"/>
      <c r="QT27" s="195"/>
      <c r="QU27" s="195"/>
      <c r="QV27" s="195"/>
      <c r="QW27" s="195"/>
      <c r="QX27" s="195"/>
      <c r="QY27" s="195"/>
      <c r="QZ27" s="195"/>
      <c r="RA27" s="195"/>
      <c r="RB27" s="195"/>
      <c r="RC27" s="195"/>
      <c r="RD27" s="195"/>
      <c r="RE27" s="195"/>
      <c r="RF27" s="195"/>
      <c r="RG27" s="195"/>
      <c r="RH27" s="195"/>
      <c r="RI27" s="195"/>
      <c r="RJ27" s="195"/>
      <c r="RK27" s="195"/>
      <c r="RL27" s="195"/>
      <c r="RM27" s="195"/>
      <c r="RN27" s="195"/>
      <c r="RO27" s="195"/>
      <c r="RP27" s="195"/>
      <c r="RQ27" s="195"/>
      <c r="RR27" s="195"/>
      <c r="RS27" s="195"/>
      <c r="RT27" s="195"/>
      <c r="RU27" s="195"/>
      <c r="RV27" s="195"/>
      <c r="RW27" s="195"/>
      <c r="RX27" s="195"/>
      <c r="RY27" s="195"/>
      <c r="RZ27" s="195"/>
      <c r="SA27" s="195"/>
      <c r="SB27" s="195"/>
      <c r="SC27" s="195"/>
      <c r="SD27" s="195"/>
      <c r="SE27" s="195"/>
      <c r="SF27" s="195"/>
      <c r="SG27" s="195"/>
      <c r="SH27" s="195"/>
      <c r="SI27" s="195"/>
      <c r="SJ27" s="195"/>
      <c r="SK27" s="195"/>
      <c r="SL27" s="195"/>
      <c r="SM27" s="195"/>
      <c r="SN27" s="195"/>
      <c r="SO27" s="195"/>
      <c r="SP27" s="195"/>
      <c r="SQ27" s="195"/>
      <c r="SR27" s="195"/>
      <c r="SS27" s="195"/>
      <c r="ST27" s="195"/>
      <c r="SU27" s="195"/>
      <c r="SV27" s="195"/>
      <c r="SW27" s="195"/>
      <c r="SX27" s="195"/>
      <c r="SY27" s="195"/>
      <c r="SZ27" s="195"/>
      <c r="TA27" s="195"/>
      <c r="TB27" s="195"/>
      <c r="TC27" s="195"/>
      <c r="TD27" s="195"/>
      <c r="TE27" s="195"/>
      <c r="TF27" s="195"/>
      <c r="TG27" s="195"/>
      <c r="TH27" s="195"/>
      <c r="TI27" s="195"/>
      <c r="TJ27" s="195"/>
      <c r="TK27" s="195"/>
      <c r="TL27" s="195"/>
      <c r="TM27" s="195"/>
      <c r="TN27" s="195"/>
      <c r="TO27" s="195"/>
      <c r="TP27" s="195"/>
      <c r="TQ27" s="195"/>
      <c r="TR27" s="195"/>
      <c r="TS27" s="195"/>
      <c r="TT27" s="195"/>
      <c r="TU27" s="195"/>
      <c r="TV27" s="195"/>
      <c r="TW27" s="195"/>
      <c r="TX27" s="195"/>
      <c r="TY27" s="195"/>
      <c r="TZ27" s="195"/>
      <c r="UA27" s="195"/>
      <c r="UB27" s="195"/>
      <c r="UC27" s="195"/>
      <c r="UD27" s="195"/>
      <c r="UE27" s="195"/>
      <c r="UF27" s="195"/>
      <c r="UG27" s="195"/>
      <c r="UH27" s="195"/>
      <c r="UI27" s="195"/>
      <c r="UJ27" s="195"/>
      <c r="UK27" s="195"/>
      <c r="UL27" s="195"/>
      <c r="UM27" s="195"/>
      <c r="UN27" s="195"/>
      <c r="UO27" s="195"/>
      <c r="UP27" s="195"/>
      <c r="UQ27" s="195"/>
      <c r="UR27" s="195"/>
      <c r="US27" s="195"/>
      <c r="UT27" s="195"/>
      <c r="UU27" s="195"/>
      <c r="UV27" s="195"/>
      <c r="UW27" s="195"/>
      <c r="UX27" s="195"/>
      <c r="UY27" s="195"/>
      <c r="UZ27" s="195"/>
      <c r="VA27" s="195"/>
      <c r="VB27" s="195"/>
      <c r="VC27" s="195"/>
      <c r="VD27" s="195"/>
      <c r="VE27" s="195"/>
      <c r="VF27" s="195"/>
      <c r="VG27" s="195"/>
      <c r="VH27" s="195"/>
      <c r="VI27" s="195"/>
      <c r="VJ27" s="195"/>
      <c r="VK27" s="195"/>
      <c r="VL27" s="195"/>
      <c r="VM27" s="195"/>
      <c r="VN27" s="195"/>
      <c r="VO27" s="195"/>
      <c r="VP27" s="195"/>
      <c r="VQ27" s="195"/>
      <c r="VR27" s="195"/>
      <c r="VS27" s="195"/>
      <c r="VT27" s="195"/>
      <c r="VU27" s="195"/>
      <c r="VV27" s="195"/>
      <c r="VW27" s="195"/>
      <c r="VX27" s="195"/>
      <c r="VY27" s="195"/>
      <c r="VZ27" s="195"/>
      <c r="WA27" s="195"/>
      <c r="WB27" s="195"/>
      <c r="WC27" s="195"/>
      <c r="WD27" s="195"/>
      <c r="WE27" s="195"/>
      <c r="WF27" s="195"/>
      <c r="WG27" s="195"/>
      <c r="WH27" s="195"/>
      <c r="WI27" s="195"/>
      <c r="WJ27" s="195"/>
      <c r="WK27" s="195"/>
      <c r="WL27" s="195"/>
      <c r="WM27" s="195"/>
      <c r="WN27" s="195"/>
      <c r="WO27" s="195"/>
      <c r="WP27" s="195"/>
      <c r="WQ27" s="195"/>
      <c r="WR27" s="195"/>
      <c r="WS27" s="195"/>
      <c r="WT27" s="195"/>
      <c r="WU27" s="195"/>
      <c r="WV27" s="195"/>
      <c r="WW27" s="195"/>
      <c r="WX27" s="195"/>
      <c r="WY27" s="195"/>
      <c r="WZ27" s="195"/>
      <c r="XA27" s="195"/>
      <c r="XB27" s="195"/>
      <c r="XC27" s="195"/>
      <c r="XD27" s="195"/>
      <c r="XE27" s="195"/>
      <c r="XF27" s="195"/>
      <c r="XG27" s="195"/>
      <c r="XH27" s="195"/>
      <c r="XI27" s="195"/>
      <c r="XJ27" s="195"/>
      <c r="XK27" s="195"/>
      <c r="XL27" s="195"/>
      <c r="XM27" s="195"/>
      <c r="XN27" s="195"/>
      <c r="XO27" s="195"/>
      <c r="XP27" s="195"/>
      <c r="XQ27" s="195"/>
      <c r="XR27" s="195"/>
      <c r="XS27" s="195"/>
      <c r="XT27" s="195"/>
      <c r="XU27" s="195"/>
      <c r="XV27" s="195"/>
      <c r="XW27" s="195"/>
      <c r="XX27" s="195"/>
      <c r="XY27" s="195"/>
      <c r="XZ27" s="195"/>
      <c r="YA27" s="195"/>
      <c r="YB27" s="195"/>
      <c r="YC27" s="195"/>
      <c r="YD27" s="195"/>
      <c r="YE27" s="195"/>
      <c r="YF27" s="195"/>
      <c r="YG27" s="195"/>
      <c r="YH27" s="195"/>
      <c r="YI27" s="195"/>
      <c r="YJ27" s="195"/>
      <c r="YK27" s="195"/>
      <c r="YL27" s="195"/>
      <c r="YM27" s="195"/>
      <c r="YN27" s="195"/>
      <c r="YO27" s="195"/>
      <c r="YP27" s="195"/>
      <c r="YQ27" s="195"/>
      <c r="YR27" s="195"/>
      <c r="YS27" s="195"/>
      <c r="YT27" s="195"/>
      <c r="YU27" s="195"/>
      <c r="YV27" s="195"/>
      <c r="YW27" s="195"/>
      <c r="YX27" s="195"/>
      <c r="YY27" s="195"/>
      <c r="YZ27" s="195"/>
      <c r="ZA27" s="195"/>
      <c r="ZB27" s="195"/>
      <c r="ZC27" s="195"/>
      <c r="ZD27" s="195"/>
      <c r="ZE27" s="195"/>
      <c r="ZF27" s="195"/>
      <c r="ZG27" s="195"/>
      <c r="ZH27" s="195"/>
      <c r="ZI27" s="195"/>
      <c r="ZJ27" s="195"/>
      <c r="ZK27" s="195"/>
      <c r="ZL27" s="195"/>
      <c r="ZM27" s="195"/>
      <c r="ZN27" s="195"/>
      <c r="ZO27" s="195"/>
      <c r="ZP27" s="195"/>
      <c r="ZQ27" s="195"/>
      <c r="ZR27" s="195"/>
      <c r="ZS27" s="195"/>
      <c r="ZT27" s="195"/>
      <c r="ZU27" s="195"/>
      <c r="ZV27" s="195"/>
      <c r="ZW27" s="195"/>
      <c r="ZX27" s="195"/>
      <c r="ZY27" s="195"/>
      <c r="ZZ27" s="195"/>
      <c r="AAA27" s="195"/>
      <c r="AAB27" s="195"/>
      <c r="AAC27" s="195"/>
      <c r="AAD27" s="195"/>
      <c r="AAE27" s="195"/>
      <c r="AAF27" s="195"/>
      <c r="AAG27" s="195"/>
      <c r="AAH27" s="195"/>
      <c r="AAI27" s="195"/>
      <c r="AAJ27" s="195"/>
      <c r="AAK27" s="195"/>
      <c r="AAL27" s="195"/>
      <c r="AAM27" s="195"/>
      <c r="AAN27" s="195"/>
      <c r="AAO27" s="195"/>
      <c r="AAP27" s="195"/>
      <c r="AAQ27" s="195"/>
      <c r="AAR27" s="195"/>
      <c r="AAS27" s="195"/>
      <c r="AAT27" s="195"/>
      <c r="AAU27" s="195"/>
      <c r="AAV27" s="195"/>
      <c r="AAW27" s="195"/>
      <c r="AAX27" s="195"/>
      <c r="AAY27" s="195"/>
      <c r="AAZ27" s="195"/>
      <c r="ABA27" s="195"/>
      <c r="ABB27" s="195"/>
      <c r="ABC27" s="195"/>
      <c r="ABD27" s="195"/>
      <c r="ABE27" s="195"/>
      <c r="ABF27" s="195"/>
      <c r="ABG27" s="195"/>
      <c r="ABH27" s="195"/>
      <c r="ABI27" s="195"/>
      <c r="ABJ27" s="195"/>
      <c r="ABK27" s="195"/>
      <c r="ABL27" s="195"/>
      <c r="ABM27" s="195"/>
      <c r="ABN27" s="195"/>
      <c r="ABO27" s="195"/>
      <c r="ABP27" s="195"/>
      <c r="ABQ27" s="195"/>
      <c r="ABR27" s="195"/>
      <c r="ABS27" s="195"/>
      <c r="ABT27" s="195"/>
      <c r="ABU27" s="195"/>
      <c r="ABV27" s="195"/>
      <c r="ABW27" s="195"/>
      <c r="ABX27" s="195"/>
      <c r="ABY27" s="195"/>
      <c r="ABZ27" s="195"/>
      <c r="ACA27" s="195"/>
      <c r="ACB27" s="195"/>
      <c r="ACC27" s="195"/>
      <c r="ACD27" s="195"/>
      <c r="ACE27" s="195"/>
      <c r="ACF27" s="195"/>
      <c r="ACG27" s="195"/>
      <c r="ACH27" s="195"/>
      <c r="ACI27" s="195"/>
      <c r="ACJ27" s="195"/>
      <c r="ACK27" s="195"/>
      <c r="ACL27" s="195"/>
      <c r="ACM27" s="195"/>
      <c r="ACN27" s="195"/>
      <c r="ACO27" s="195"/>
      <c r="ACP27" s="195"/>
      <c r="ACQ27" s="195"/>
      <c r="ACR27" s="195"/>
      <c r="ACS27" s="195"/>
      <c r="ACT27" s="195"/>
      <c r="ACU27" s="195"/>
      <c r="ACV27" s="195"/>
      <c r="ACW27" s="195"/>
      <c r="ACX27" s="195"/>
      <c r="ACY27" s="195"/>
      <c r="ACZ27" s="195"/>
      <c r="ADA27" s="195"/>
      <c r="ADB27" s="195"/>
      <c r="ADC27" s="195"/>
      <c r="ADD27" s="195"/>
      <c r="ADE27" s="195"/>
      <c r="ADF27" s="195"/>
      <c r="ADG27" s="195"/>
      <c r="ADH27" s="195"/>
      <c r="ADI27" s="195"/>
      <c r="ADJ27" s="195"/>
      <c r="ADK27" s="195"/>
      <c r="ADL27" s="195"/>
      <c r="ADM27" s="195"/>
      <c r="ADN27" s="195"/>
      <c r="ADO27" s="195"/>
      <c r="ADP27" s="195"/>
      <c r="ADQ27" s="195"/>
      <c r="ADR27" s="195"/>
      <c r="ADS27" s="195"/>
      <c r="ADT27" s="195"/>
      <c r="ADU27" s="195"/>
      <c r="ADV27" s="195"/>
      <c r="ADW27" s="195"/>
      <c r="ADX27" s="195"/>
      <c r="ADY27" s="195"/>
      <c r="ADZ27" s="195"/>
      <c r="AEA27" s="195"/>
      <c r="AEB27" s="195"/>
      <c r="AEC27" s="195"/>
      <c r="AED27" s="195"/>
      <c r="AEE27" s="195"/>
      <c r="AEF27" s="195"/>
      <c r="AEG27" s="195"/>
      <c r="AEH27" s="195"/>
      <c r="AEI27" s="195"/>
      <c r="AEJ27" s="195"/>
      <c r="AEK27" s="195"/>
      <c r="AEL27" s="195"/>
      <c r="AEM27" s="195"/>
      <c r="AEN27" s="195"/>
      <c r="AEO27" s="195"/>
      <c r="AEP27" s="195"/>
      <c r="AEQ27" s="195"/>
      <c r="AER27" s="195"/>
      <c r="AES27" s="195"/>
      <c r="AET27" s="195"/>
      <c r="AEU27" s="195"/>
      <c r="AEV27" s="195"/>
      <c r="AEW27" s="195"/>
      <c r="AEX27" s="195"/>
      <c r="AEY27" s="195"/>
      <c r="AEZ27" s="195"/>
      <c r="AFA27" s="195"/>
      <c r="AFB27" s="195"/>
      <c r="AFC27" s="195"/>
      <c r="AFD27" s="195"/>
      <c r="AFE27" s="195"/>
      <c r="AFF27" s="195"/>
      <c r="AFG27" s="195"/>
      <c r="AFH27" s="195"/>
      <c r="AFI27" s="195"/>
      <c r="AFJ27" s="195"/>
      <c r="AFK27" s="195"/>
      <c r="AFL27" s="195"/>
      <c r="AFM27" s="195"/>
      <c r="AFN27" s="195"/>
      <c r="AFO27" s="195"/>
      <c r="AFP27" s="195"/>
      <c r="AFQ27" s="195"/>
      <c r="AFR27" s="195"/>
      <c r="AFS27" s="195"/>
      <c r="AFT27" s="195"/>
      <c r="AFU27" s="195"/>
      <c r="AFV27" s="195"/>
      <c r="AFW27" s="195"/>
      <c r="AFX27" s="195"/>
      <c r="AFY27" s="195"/>
      <c r="AFZ27" s="195"/>
      <c r="AGA27" s="195"/>
      <c r="AGB27" s="195"/>
      <c r="AGC27" s="195"/>
      <c r="AGD27" s="195"/>
      <c r="AGE27" s="195"/>
      <c r="AGF27" s="195"/>
      <c r="AGG27" s="195"/>
      <c r="AGH27" s="195"/>
      <c r="AGI27" s="195"/>
      <c r="AGJ27" s="195"/>
      <c r="AGK27" s="195"/>
      <c r="AGL27" s="195"/>
      <c r="AGM27" s="195"/>
      <c r="AGN27" s="195"/>
      <c r="AGO27" s="195"/>
      <c r="AGP27" s="195"/>
      <c r="AGQ27" s="195"/>
      <c r="AGR27" s="195"/>
      <c r="AGS27" s="195"/>
      <c r="AGT27" s="195"/>
      <c r="AGU27" s="195"/>
      <c r="AGV27" s="195"/>
      <c r="AGW27" s="195"/>
      <c r="AGX27" s="195"/>
      <c r="AGY27" s="195"/>
      <c r="AGZ27" s="195"/>
      <c r="AHA27" s="195"/>
      <c r="AHB27" s="195"/>
      <c r="AHC27" s="195"/>
      <c r="AHD27" s="195"/>
      <c r="AHE27" s="195"/>
      <c r="AHF27" s="195"/>
      <c r="AHG27" s="195"/>
      <c r="AHH27" s="195"/>
      <c r="AHI27" s="195"/>
      <c r="AHJ27" s="195"/>
      <c r="AHK27" s="195"/>
      <c r="AHL27" s="195"/>
      <c r="AHM27" s="195"/>
      <c r="AHN27" s="195"/>
      <c r="AHO27" s="195"/>
      <c r="AHP27" s="195"/>
      <c r="AHQ27" s="195"/>
      <c r="AHR27" s="195"/>
      <c r="AHS27" s="195"/>
      <c r="AHT27" s="195"/>
      <c r="AHU27" s="195"/>
      <c r="AHV27" s="195"/>
      <c r="AHW27" s="195"/>
      <c r="AHX27" s="195"/>
      <c r="AHY27" s="195"/>
      <c r="AHZ27" s="195"/>
      <c r="AIA27" s="195"/>
      <c r="AIB27" s="195"/>
      <c r="AIC27" s="195"/>
      <c r="AID27" s="195"/>
      <c r="AIE27" s="195"/>
      <c r="AIF27" s="195"/>
      <c r="AIG27" s="195"/>
      <c r="AIH27" s="195"/>
      <c r="AII27" s="195"/>
      <c r="AIJ27" s="195"/>
      <c r="AIK27" s="195"/>
      <c r="AIL27" s="195"/>
      <c r="AIM27" s="195"/>
      <c r="AIN27" s="195"/>
      <c r="AIO27" s="195"/>
      <c r="AIP27" s="195"/>
      <c r="AIQ27" s="195"/>
      <c r="AIR27" s="195"/>
      <c r="AIS27" s="195"/>
      <c r="AIT27" s="195"/>
      <c r="AIU27" s="195"/>
      <c r="AIV27" s="195"/>
      <c r="AIW27" s="195"/>
      <c r="AIX27" s="195"/>
      <c r="AIY27" s="195"/>
      <c r="AIZ27" s="195"/>
      <c r="AJA27" s="195"/>
      <c r="AJB27" s="195"/>
      <c r="AJC27" s="195"/>
      <c r="AJD27" s="195"/>
      <c r="AJE27" s="195"/>
      <c r="AJF27" s="195"/>
      <c r="AJG27" s="195"/>
      <c r="AJH27" s="195"/>
      <c r="AJI27" s="195"/>
      <c r="AJJ27" s="195"/>
      <c r="AJK27" s="195"/>
      <c r="AJL27" s="195"/>
      <c r="AJM27" s="195"/>
      <c r="AJN27" s="195"/>
      <c r="AJO27" s="195"/>
      <c r="AJP27" s="195"/>
      <c r="AJQ27" s="195"/>
      <c r="AJR27" s="195"/>
      <c r="AJS27" s="195"/>
      <c r="AJT27" s="195"/>
      <c r="AJU27" s="195"/>
      <c r="AJV27" s="195"/>
      <c r="AJW27" s="195"/>
      <c r="AJX27" s="195"/>
      <c r="AJY27" s="195"/>
      <c r="AJZ27" s="195"/>
      <c r="AKA27" s="195"/>
      <c r="AKB27" s="195"/>
      <c r="AKC27" s="195"/>
      <c r="AKD27" s="195"/>
      <c r="AKE27" s="195"/>
      <c r="AKF27" s="195"/>
      <c r="AKG27" s="195"/>
      <c r="AKH27" s="195"/>
      <c r="AKI27" s="195"/>
      <c r="AKJ27" s="195"/>
      <c r="AKK27" s="195"/>
      <c r="AKL27" s="195"/>
      <c r="AKM27" s="195"/>
      <c r="AKN27" s="195"/>
      <c r="AKO27" s="195"/>
      <c r="AKP27" s="195"/>
      <c r="AKQ27" s="195"/>
      <c r="AKR27" s="195"/>
      <c r="AKS27" s="195"/>
      <c r="AKT27" s="195"/>
      <c r="AKU27" s="195"/>
      <c r="AKV27" s="195"/>
      <c r="AKW27" s="195"/>
      <c r="AKX27" s="195"/>
      <c r="AKY27" s="195"/>
      <c r="AKZ27" s="195"/>
      <c r="ALA27" s="195"/>
      <c r="ALB27" s="195"/>
      <c r="ALC27" s="195"/>
      <c r="ALD27" s="195"/>
      <c r="ALE27" s="195"/>
      <c r="ALF27" s="195"/>
      <c r="ALG27" s="195"/>
      <c r="ALH27" s="195"/>
      <c r="ALI27" s="195"/>
      <c r="ALJ27" s="195"/>
      <c r="ALK27" s="195"/>
      <c r="ALL27" s="195"/>
      <c r="ALM27" s="195"/>
      <c r="ALN27" s="195"/>
      <c r="ALO27" s="195"/>
      <c r="ALP27" s="195"/>
      <c r="ALQ27" s="195"/>
      <c r="ALR27" s="195"/>
      <c r="ALS27" s="195"/>
      <c r="ALT27" s="195"/>
      <c r="ALU27" s="195"/>
      <c r="ALV27" s="195"/>
      <c r="ALW27" s="195"/>
      <c r="ALX27" s="195"/>
      <c r="ALY27" s="195"/>
      <c r="ALZ27" s="195"/>
      <c r="AMA27" s="195"/>
      <c r="AMB27" s="195"/>
      <c r="AMC27" s="195"/>
      <c r="AMD27" s="195"/>
      <c r="AME27" s="195"/>
      <c r="AMF27" s="195"/>
      <c r="AMG27" s="195"/>
      <c r="AMH27" s="195"/>
      <c r="AMI27" s="195"/>
      <c r="AMJ27" s="195"/>
    </row>
    <row r="28" spans="1:1024" s="196" customFormat="1" ht="43.5" customHeight="1">
      <c r="A28" s="559"/>
      <c r="B28" s="559"/>
      <c r="C28" s="560"/>
      <c r="D28" s="565"/>
      <c r="E28" s="120" t="s">
        <v>130</v>
      </c>
      <c r="F28" s="120">
        <v>5</v>
      </c>
      <c r="G28" s="560"/>
      <c r="H28" s="560"/>
      <c r="I28" s="561"/>
      <c r="J28" s="566"/>
      <c r="K28" s="120">
        <v>5</v>
      </c>
      <c r="L28" s="120">
        <v>0</v>
      </c>
      <c r="M28" s="120">
        <v>0</v>
      </c>
      <c r="N28" s="120" t="s">
        <v>47</v>
      </c>
      <c r="O28" s="120">
        <v>0</v>
      </c>
      <c r="P28" s="120">
        <v>0</v>
      </c>
      <c r="Q28" s="120" t="s">
        <v>47</v>
      </c>
      <c r="R28" s="120">
        <v>0</v>
      </c>
      <c r="S28" s="559"/>
      <c r="T28" s="559"/>
      <c r="U28" s="120"/>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c r="BT28" s="195"/>
      <c r="BU28" s="195"/>
      <c r="BV28" s="195"/>
      <c r="BW28" s="195"/>
      <c r="BX28" s="195"/>
      <c r="BY28" s="195"/>
      <c r="BZ28" s="195"/>
      <c r="CA28" s="195"/>
      <c r="CB28" s="195"/>
      <c r="CC28" s="195"/>
      <c r="CD28" s="195"/>
      <c r="CE28" s="195"/>
      <c r="CF28" s="195"/>
      <c r="CG28" s="195"/>
      <c r="CH28" s="195"/>
      <c r="CI28" s="195"/>
      <c r="CJ28" s="195"/>
      <c r="CK28" s="195"/>
      <c r="CL28" s="195"/>
      <c r="CM28" s="195"/>
      <c r="CN28" s="195"/>
      <c r="CO28" s="195"/>
      <c r="CP28" s="195"/>
      <c r="CQ28" s="195"/>
      <c r="CR28" s="195"/>
      <c r="CS28" s="195"/>
      <c r="CT28" s="195"/>
      <c r="CU28" s="195"/>
      <c r="CV28" s="195"/>
      <c r="CW28" s="195"/>
      <c r="CX28" s="195"/>
      <c r="CY28" s="195"/>
      <c r="CZ28" s="195"/>
      <c r="DA28" s="195"/>
      <c r="DB28" s="195"/>
      <c r="DC28" s="195"/>
      <c r="DD28" s="195"/>
      <c r="DE28" s="195"/>
      <c r="DF28" s="195"/>
      <c r="DG28" s="195"/>
      <c r="DH28" s="195"/>
      <c r="DI28" s="195"/>
      <c r="DJ28" s="195"/>
      <c r="DK28" s="195"/>
      <c r="DL28" s="195"/>
      <c r="DM28" s="195"/>
      <c r="DN28" s="195"/>
      <c r="DO28" s="195"/>
      <c r="DP28" s="195"/>
      <c r="DQ28" s="195"/>
      <c r="DR28" s="195"/>
      <c r="DS28" s="195"/>
      <c r="DT28" s="195"/>
      <c r="DU28" s="195"/>
      <c r="DV28" s="195"/>
      <c r="DW28" s="195"/>
      <c r="DX28" s="195"/>
      <c r="DY28" s="195"/>
      <c r="DZ28" s="195"/>
      <c r="EA28" s="195"/>
      <c r="EB28" s="195"/>
      <c r="EC28" s="195"/>
      <c r="ED28" s="195"/>
      <c r="EE28" s="195"/>
      <c r="EF28" s="195"/>
      <c r="EG28" s="195"/>
      <c r="EH28" s="195"/>
      <c r="EI28" s="195"/>
      <c r="EJ28" s="195"/>
      <c r="EK28" s="195"/>
      <c r="EL28" s="195"/>
      <c r="EM28" s="195"/>
      <c r="EN28" s="195"/>
      <c r="EO28" s="195"/>
      <c r="EP28" s="195"/>
      <c r="EQ28" s="195"/>
      <c r="ER28" s="195"/>
      <c r="ES28" s="195"/>
      <c r="ET28" s="195"/>
      <c r="EU28" s="195"/>
      <c r="EV28" s="195"/>
      <c r="EW28" s="195"/>
      <c r="EX28" s="195"/>
      <c r="EY28" s="195"/>
      <c r="EZ28" s="195"/>
      <c r="FA28" s="195"/>
      <c r="FB28" s="195"/>
      <c r="FC28" s="195"/>
      <c r="FD28" s="195"/>
      <c r="FE28" s="195"/>
      <c r="FF28" s="195"/>
      <c r="FG28" s="195"/>
      <c r="FH28" s="195"/>
      <c r="FI28" s="195"/>
      <c r="FJ28" s="195"/>
      <c r="FK28" s="195"/>
      <c r="FL28" s="195"/>
      <c r="FM28" s="195"/>
      <c r="FN28" s="195"/>
      <c r="FO28" s="195"/>
      <c r="FP28" s="195"/>
      <c r="FQ28" s="195"/>
      <c r="FR28" s="195"/>
      <c r="FS28" s="195"/>
      <c r="FT28" s="195"/>
      <c r="FU28" s="195"/>
      <c r="FV28" s="195"/>
      <c r="FW28" s="195"/>
      <c r="FX28" s="195"/>
      <c r="FY28" s="195"/>
      <c r="FZ28" s="195"/>
      <c r="GA28" s="195"/>
      <c r="GB28" s="195"/>
      <c r="GC28" s="195"/>
      <c r="GD28" s="195"/>
      <c r="GE28" s="195"/>
      <c r="GF28" s="195"/>
      <c r="GG28" s="195"/>
      <c r="GH28" s="195"/>
      <c r="GI28" s="195"/>
      <c r="GJ28" s="195"/>
      <c r="GK28" s="195"/>
      <c r="GL28" s="195"/>
      <c r="GM28" s="195"/>
      <c r="GN28" s="195"/>
      <c r="GO28" s="195"/>
      <c r="GP28" s="195"/>
      <c r="GQ28" s="195"/>
      <c r="GR28" s="195"/>
      <c r="GS28" s="195"/>
      <c r="GT28" s="195"/>
      <c r="GU28" s="195"/>
      <c r="GV28" s="195"/>
      <c r="GW28" s="195"/>
      <c r="GX28" s="195"/>
      <c r="GY28" s="195"/>
      <c r="GZ28" s="195"/>
      <c r="HA28" s="195"/>
      <c r="HB28" s="195"/>
      <c r="HC28" s="195"/>
      <c r="HD28" s="195"/>
      <c r="HE28" s="195"/>
      <c r="HF28" s="195"/>
      <c r="HG28" s="195"/>
      <c r="HH28" s="195"/>
      <c r="HI28" s="195"/>
      <c r="HJ28" s="195"/>
      <c r="HK28" s="195"/>
      <c r="HL28" s="195"/>
      <c r="HM28" s="195"/>
      <c r="HN28" s="195"/>
      <c r="HO28" s="195"/>
      <c r="HP28" s="195"/>
      <c r="HQ28" s="195"/>
      <c r="HR28" s="195"/>
      <c r="HS28" s="195"/>
      <c r="HT28" s="195"/>
      <c r="HU28" s="195"/>
      <c r="HV28" s="195"/>
      <c r="HW28" s="195"/>
      <c r="HX28" s="195"/>
      <c r="HY28" s="195"/>
      <c r="HZ28" s="195"/>
      <c r="IA28" s="195"/>
      <c r="IB28" s="195"/>
      <c r="IC28" s="195"/>
      <c r="ID28" s="195"/>
      <c r="IE28" s="195"/>
      <c r="IF28" s="195"/>
      <c r="IG28" s="195"/>
      <c r="IH28" s="195"/>
      <c r="II28" s="195"/>
      <c r="IJ28" s="195"/>
      <c r="IK28" s="195"/>
      <c r="IL28" s="195"/>
      <c r="IM28" s="195"/>
      <c r="IN28" s="195"/>
      <c r="IO28" s="195"/>
      <c r="IP28" s="195"/>
      <c r="IQ28" s="195"/>
      <c r="IR28" s="195"/>
      <c r="IS28" s="195"/>
      <c r="IT28" s="195"/>
      <c r="IU28" s="195"/>
      <c r="IV28" s="195"/>
      <c r="IW28" s="195"/>
      <c r="IX28" s="195"/>
      <c r="IY28" s="195"/>
      <c r="IZ28" s="195"/>
      <c r="JA28" s="195"/>
      <c r="JB28" s="195"/>
      <c r="JC28" s="195"/>
      <c r="JD28" s="195"/>
      <c r="JE28" s="195"/>
      <c r="JF28" s="195"/>
      <c r="JG28" s="195"/>
      <c r="JH28" s="195"/>
      <c r="JI28" s="195"/>
      <c r="JJ28" s="195"/>
      <c r="JK28" s="195"/>
      <c r="JL28" s="195"/>
      <c r="JM28" s="195"/>
      <c r="JN28" s="195"/>
      <c r="JO28" s="195"/>
      <c r="JP28" s="195"/>
      <c r="JQ28" s="195"/>
      <c r="JR28" s="195"/>
      <c r="JS28" s="195"/>
      <c r="JT28" s="195"/>
      <c r="JU28" s="195"/>
      <c r="JV28" s="195"/>
      <c r="JW28" s="195"/>
      <c r="JX28" s="195"/>
      <c r="JY28" s="195"/>
      <c r="JZ28" s="195"/>
      <c r="KA28" s="195"/>
      <c r="KB28" s="195"/>
      <c r="KC28" s="195"/>
      <c r="KD28" s="195"/>
      <c r="KE28" s="195"/>
      <c r="KF28" s="195"/>
      <c r="KG28" s="195"/>
      <c r="KH28" s="195"/>
      <c r="KI28" s="195"/>
      <c r="KJ28" s="195"/>
      <c r="KK28" s="195"/>
      <c r="KL28" s="195"/>
      <c r="KM28" s="195"/>
      <c r="KN28" s="195"/>
      <c r="KO28" s="195"/>
      <c r="KP28" s="195"/>
      <c r="KQ28" s="195"/>
      <c r="KR28" s="195"/>
      <c r="KS28" s="195"/>
      <c r="KT28" s="195"/>
      <c r="KU28" s="195"/>
      <c r="KV28" s="195"/>
      <c r="KW28" s="195"/>
      <c r="KX28" s="195"/>
      <c r="KY28" s="195"/>
      <c r="KZ28" s="195"/>
      <c r="LA28" s="195"/>
      <c r="LB28" s="195"/>
      <c r="LC28" s="195"/>
      <c r="LD28" s="195"/>
      <c r="LE28" s="195"/>
      <c r="LF28" s="195"/>
      <c r="LG28" s="195"/>
      <c r="LH28" s="195"/>
      <c r="LI28" s="195"/>
      <c r="LJ28" s="195"/>
      <c r="LK28" s="195"/>
      <c r="LL28" s="195"/>
      <c r="LM28" s="195"/>
      <c r="LN28" s="195"/>
      <c r="LO28" s="195"/>
      <c r="LP28" s="195"/>
      <c r="LQ28" s="195"/>
      <c r="LR28" s="195"/>
      <c r="LS28" s="195"/>
      <c r="LT28" s="195"/>
      <c r="LU28" s="195"/>
      <c r="LV28" s="195"/>
      <c r="LW28" s="195"/>
      <c r="LX28" s="195"/>
      <c r="LY28" s="195"/>
      <c r="LZ28" s="195"/>
      <c r="MA28" s="195"/>
      <c r="MB28" s="195"/>
      <c r="MC28" s="195"/>
      <c r="MD28" s="195"/>
      <c r="ME28" s="195"/>
      <c r="MF28" s="195"/>
      <c r="MG28" s="195"/>
      <c r="MH28" s="195"/>
      <c r="MI28" s="195"/>
      <c r="MJ28" s="195"/>
      <c r="MK28" s="195"/>
      <c r="ML28" s="195"/>
      <c r="MM28" s="195"/>
      <c r="MN28" s="195"/>
      <c r="MO28" s="195"/>
      <c r="MP28" s="195"/>
      <c r="MQ28" s="195"/>
      <c r="MR28" s="195"/>
      <c r="MS28" s="195"/>
      <c r="MT28" s="195"/>
      <c r="MU28" s="195"/>
      <c r="MV28" s="195"/>
      <c r="MW28" s="195"/>
      <c r="MX28" s="195"/>
      <c r="MY28" s="195"/>
      <c r="MZ28" s="195"/>
      <c r="NA28" s="195"/>
      <c r="NB28" s="195"/>
      <c r="NC28" s="195"/>
      <c r="ND28" s="195"/>
      <c r="NE28" s="195"/>
      <c r="NF28" s="195"/>
      <c r="NG28" s="195"/>
      <c r="NH28" s="195"/>
      <c r="NI28" s="195"/>
      <c r="NJ28" s="195"/>
      <c r="NK28" s="195"/>
      <c r="NL28" s="195"/>
      <c r="NM28" s="195"/>
      <c r="NN28" s="195"/>
      <c r="NO28" s="195"/>
      <c r="NP28" s="195"/>
      <c r="NQ28" s="195"/>
      <c r="NR28" s="195"/>
      <c r="NS28" s="195"/>
      <c r="NT28" s="195"/>
      <c r="NU28" s="195"/>
      <c r="NV28" s="195"/>
      <c r="NW28" s="195"/>
      <c r="NX28" s="195"/>
      <c r="NY28" s="195"/>
      <c r="NZ28" s="195"/>
      <c r="OA28" s="195"/>
      <c r="OB28" s="195"/>
      <c r="OC28" s="195"/>
      <c r="OD28" s="195"/>
      <c r="OE28" s="195"/>
      <c r="OF28" s="195"/>
      <c r="OG28" s="195"/>
      <c r="OH28" s="195"/>
      <c r="OI28" s="195"/>
      <c r="OJ28" s="195"/>
      <c r="OK28" s="195"/>
      <c r="OL28" s="195"/>
      <c r="OM28" s="195"/>
      <c r="ON28" s="195"/>
      <c r="OO28" s="195"/>
      <c r="OP28" s="195"/>
      <c r="OQ28" s="195"/>
      <c r="OR28" s="195"/>
      <c r="OS28" s="195"/>
      <c r="OT28" s="195"/>
      <c r="OU28" s="195"/>
      <c r="OV28" s="195"/>
      <c r="OW28" s="195"/>
      <c r="OX28" s="195"/>
      <c r="OY28" s="195"/>
      <c r="OZ28" s="195"/>
      <c r="PA28" s="195"/>
      <c r="PB28" s="195"/>
      <c r="PC28" s="195"/>
      <c r="PD28" s="195"/>
      <c r="PE28" s="195"/>
      <c r="PF28" s="195"/>
      <c r="PG28" s="195"/>
      <c r="PH28" s="195"/>
      <c r="PI28" s="195"/>
      <c r="PJ28" s="195"/>
      <c r="PK28" s="195"/>
      <c r="PL28" s="195"/>
      <c r="PM28" s="195"/>
      <c r="PN28" s="195"/>
      <c r="PO28" s="195"/>
      <c r="PP28" s="195"/>
      <c r="PQ28" s="195"/>
      <c r="PR28" s="195"/>
      <c r="PS28" s="195"/>
      <c r="PT28" s="195"/>
      <c r="PU28" s="195"/>
      <c r="PV28" s="195"/>
      <c r="PW28" s="195"/>
      <c r="PX28" s="195"/>
      <c r="PY28" s="195"/>
      <c r="PZ28" s="195"/>
      <c r="QA28" s="195"/>
      <c r="QB28" s="195"/>
      <c r="QC28" s="195"/>
      <c r="QD28" s="195"/>
      <c r="QE28" s="195"/>
      <c r="QF28" s="195"/>
      <c r="QG28" s="195"/>
      <c r="QH28" s="195"/>
      <c r="QI28" s="195"/>
      <c r="QJ28" s="195"/>
      <c r="QK28" s="195"/>
      <c r="QL28" s="195"/>
      <c r="QM28" s="195"/>
      <c r="QN28" s="195"/>
      <c r="QO28" s="195"/>
      <c r="QP28" s="195"/>
      <c r="QQ28" s="195"/>
      <c r="QR28" s="195"/>
      <c r="QS28" s="195"/>
      <c r="QT28" s="195"/>
      <c r="QU28" s="195"/>
      <c r="QV28" s="195"/>
      <c r="QW28" s="195"/>
      <c r="QX28" s="195"/>
      <c r="QY28" s="195"/>
      <c r="QZ28" s="195"/>
      <c r="RA28" s="195"/>
      <c r="RB28" s="195"/>
      <c r="RC28" s="195"/>
      <c r="RD28" s="195"/>
      <c r="RE28" s="195"/>
      <c r="RF28" s="195"/>
      <c r="RG28" s="195"/>
      <c r="RH28" s="195"/>
      <c r="RI28" s="195"/>
      <c r="RJ28" s="195"/>
      <c r="RK28" s="195"/>
      <c r="RL28" s="195"/>
      <c r="RM28" s="195"/>
      <c r="RN28" s="195"/>
      <c r="RO28" s="195"/>
      <c r="RP28" s="195"/>
      <c r="RQ28" s="195"/>
      <c r="RR28" s="195"/>
      <c r="RS28" s="195"/>
      <c r="RT28" s="195"/>
      <c r="RU28" s="195"/>
      <c r="RV28" s="195"/>
      <c r="RW28" s="195"/>
      <c r="RX28" s="195"/>
      <c r="RY28" s="195"/>
      <c r="RZ28" s="195"/>
      <c r="SA28" s="195"/>
      <c r="SB28" s="195"/>
      <c r="SC28" s="195"/>
      <c r="SD28" s="195"/>
      <c r="SE28" s="195"/>
      <c r="SF28" s="195"/>
      <c r="SG28" s="195"/>
      <c r="SH28" s="195"/>
      <c r="SI28" s="195"/>
      <c r="SJ28" s="195"/>
      <c r="SK28" s="195"/>
      <c r="SL28" s="195"/>
      <c r="SM28" s="195"/>
      <c r="SN28" s="195"/>
      <c r="SO28" s="195"/>
      <c r="SP28" s="195"/>
      <c r="SQ28" s="195"/>
      <c r="SR28" s="195"/>
      <c r="SS28" s="195"/>
      <c r="ST28" s="195"/>
      <c r="SU28" s="195"/>
      <c r="SV28" s="195"/>
      <c r="SW28" s="195"/>
      <c r="SX28" s="195"/>
      <c r="SY28" s="195"/>
      <c r="SZ28" s="195"/>
      <c r="TA28" s="195"/>
      <c r="TB28" s="195"/>
      <c r="TC28" s="195"/>
      <c r="TD28" s="195"/>
      <c r="TE28" s="195"/>
      <c r="TF28" s="195"/>
      <c r="TG28" s="195"/>
      <c r="TH28" s="195"/>
      <c r="TI28" s="195"/>
      <c r="TJ28" s="195"/>
      <c r="TK28" s="195"/>
      <c r="TL28" s="195"/>
      <c r="TM28" s="195"/>
      <c r="TN28" s="195"/>
      <c r="TO28" s="195"/>
      <c r="TP28" s="195"/>
      <c r="TQ28" s="195"/>
      <c r="TR28" s="195"/>
      <c r="TS28" s="195"/>
      <c r="TT28" s="195"/>
      <c r="TU28" s="195"/>
      <c r="TV28" s="195"/>
      <c r="TW28" s="195"/>
      <c r="TX28" s="195"/>
      <c r="TY28" s="195"/>
      <c r="TZ28" s="195"/>
      <c r="UA28" s="195"/>
      <c r="UB28" s="195"/>
      <c r="UC28" s="195"/>
      <c r="UD28" s="195"/>
      <c r="UE28" s="195"/>
      <c r="UF28" s="195"/>
      <c r="UG28" s="195"/>
      <c r="UH28" s="195"/>
      <c r="UI28" s="195"/>
      <c r="UJ28" s="195"/>
      <c r="UK28" s="195"/>
      <c r="UL28" s="195"/>
      <c r="UM28" s="195"/>
      <c r="UN28" s="195"/>
      <c r="UO28" s="195"/>
      <c r="UP28" s="195"/>
      <c r="UQ28" s="195"/>
      <c r="UR28" s="195"/>
      <c r="US28" s="195"/>
      <c r="UT28" s="195"/>
      <c r="UU28" s="195"/>
      <c r="UV28" s="195"/>
      <c r="UW28" s="195"/>
      <c r="UX28" s="195"/>
      <c r="UY28" s="195"/>
      <c r="UZ28" s="195"/>
      <c r="VA28" s="195"/>
      <c r="VB28" s="195"/>
      <c r="VC28" s="195"/>
      <c r="VD28" s="195"/>
      <c r="VE28" s="195"/>
      <c r="VF28" s="195"/>
      <c r="VG28" s="195"/>
      <c r="VH28" s="195"/>
      <c r="VI28" s="195"/>
      <c r="VJ28" s="195"/>
      <c r="VK28" s="195"/>
      <c r="VL28" s="195"/>
      <c r="VM28" s="195"/>
      <c r="VN28" s="195"/>
      <c r="VO28" s="195"/>
      <c r="VP28" s="195"/>
      <c r="VQ28" s="195"/>
      <c r="VR28" s="195"/>
      <c r="VS28" s="195"/>
      <c r="VT28" s="195"/>
      <c r="VU28" s="195"/>
      <c r="VV28" s="195"/>
      <c r="VW28" s="195"/>
      <c r="VX28" s="195"/>
      <c r="VY28" s="195"/>
      <c r="VZ28" s="195"/>
      <c r="WA28" s="195"/>
      <c r="WB28" s="195"/>
      <c r="WC28" s="195"/>
      <c r="WD28" s="195"/>
      <c r="WE28" s="195"/>
      <c r="WF28" s="195"/>
      <c r="WG28" s="195"/>
      <c r="WH28" s="195"/>
      <c r="WI28" s="195"/>
      <c r="WJ28" s="195"/>
      <c r="WK28" s="195"/>
      <c r="WL28" s="195"/>
      <c r="WM28" s="195"/>
      <c r="WN28" s="195"/>
      <c r="WO28" s="195"/>
      <c r="WP28" s="195"/>
      <c r="WQ28" s="195"/>
      <c r="WR28" s="195"/>
      <c r="WS28" s="195"/>
      <c r="WT28" s="195"/>
      <c r="WU28" s="195"/>
      <c r="WV28" s="195"/>
      <c r="WW28" s="195"/>
      <c r="WX28" s="195"/>
      <c r="WY28" s="195"/>
      <c r="WZ28" s="195"/>
      <c r="XA28" s="195"/>
      <c r="XB28" s="195"/>
      <c r="XC28" s="195"/>
      <c r="XD28" s="195"/>
      <c r="XE28" s="195"/>
      <c r="XF28" s="195"/>
      <c r="XG28" s="195"/>
      <c r="XH28" s="195"/>
      <c r="XI28" s="195"/>
      <c r="XJ28" s="195"/>
      <c r="XK28" s="195"/>
      <c r="XL28" s="195"/>
      <c r="XM28" s="195"/>
      <c r="XN28" s="195"/>
      <c r="XO28" s="195"/>
      <c r="XP28" s="195"/>
      <c r="XQ28" s="195"/>
      <c r="XR28" s="195"/>
      <c r="XS28" s="195"/>
      <c r="XT28" s="195"/>
      <c r="XU28" s="195"/>
      <c r="XV28" s="195"/>
      <c r="XW28" s="195"/>
      <c r="XX28" s="195"/>
      <c r="XY28" s="195"/>
      <c r="XZ28" s="195"/>
      <c r="YA28" s="195"/>
      <c r="YB28" s="195"/>
      <c r="YC28" s="195"/>
      <c r="YD28" s="195"/>
      <c r="YE28" s="195"/>
      <c r="YF28" s="195"/>
      <c r="YG28" s="195"/>
      <c r="YH28" s="195"/>
      <c r="YI28" s="195"/>
      <c r="YJ28" s="195"/>
      <c r="YK28" s="195"/>
      <c r="YL28" s="195"/>
      <c r="YM28" s="195"/>
      <c r="YN28" s="195"/>
      <c r="YO28" s="195"/>
      <c r="YP28" s="195"/>
      <c r="YQ28" s="195"/>
      <c r="YR28" s="195"/>
      <c r="YS28" s="195"/>
      <c r="YT28" s="195"/>
      <c r="YU28" s="195"/>
      <c r="YV28" s="195"/>
      <c r="YW28" s="195"/>
      <c r="YX28" s="195"/>
      <c r="YY28" s="195"/>
      <c r="YZ28" s="195"/>
      <c r="ZA28" s="195"/>
      <c r="ZB28" s="195"/>
      <c r="ZC28" s="195"/>
      <c r="ZD28" s="195"/>
      <c r="ZE28" s="195"/>
      <c r="ZF28" s="195"/>
      <c r="ZG28" s="195"/>
      <c r="ZH28" s="195"/>
      <c r="ZI28" s="195"/>
      <c r="ZJ28" s="195"/>
      <c r="ZK28" s="195"/>
      <c r="ZL28" s="195"/>
      <c r="ZM28" s="195"/>
      <c r="ZN28" s="195"/>
      <c r="ZO28" s="195"/>
      <c r="ZP28" s="195"/>
      <c r="ZQ28" s="195"/>
      <c r="ZR28" s="195"/>
      <c r="ZS28" s="195"/>
      <c r="ZT28" s="195"/>
      <c r="ZU28" s="195"/>
      <c r="ZV28" s="195"/>
      <c r="ZW28" s="195"/>
      <c r="ZX28" s="195"/>
      <c r="ZY28" s="195"/>
      <c r="ZZ28" s="195"/>
      <c r="AAA28" s="195"/>
      <c r="AAB28" s="195"/>
      <c r="AAC28" s="195"/>
      <c r="AAD28" s="195"/>
      <c r="AAE28" s="195"/>
      <c r="AAF28" s="195"/>
      <c r="AAG28" s="195"/>
      <c r="AAH28" s="195"/>
      <c r="AAI28" s="195"/>
      <c r="AAJ28" s="195"/>
      <c r="AAK28" s="195"/>
      <c r="AAL28" s="195"/>
      <c r="AAM28" s="195"/>
      <c r="AAN28" s="195"/>
      <c r="AAO28" s="195"/>
      <c r="AAP28" s="195"/>
      <c r="AAQ28" s="195"/>
      <c r="AAR28" s="195"/>
      <c r="AAS28" s="195"/>
      <c r="AAT28" s="195"/>
      <c r="AAU28" s="195"/>
      <c r="AAV28" s="195"/>
      <c r="AAW28" s="195"/>
      <c r="AAX28" s="195"/>
      <c r="AAY28" s="195"/>
      <c r="AAZ28" s="195"/>
      <c r="ABA28" s="195"/>
      <c r="ABB28" s="195"/>
      <c r="ABC28" s="195"/>
      <c r="ABD28" s="195"/>
      <c r="ABE28" s="195"/>
      <c r="ABF28" s="195"/>
      <c r="ABG28" s="195"/>
      <c r="ABH28" s="195"/>
      <c r="ABI28" s="195"/>
      <c r="ABJ28" s="195"/>
      <c r="ABK28" s="195"/>
      <c r="ABL28" s="195"/>
      <c r="ABM28" s="195"/>
      <c r="ABN28" s="195"/>
      <c r="ABO28" s="195"/>
      <c r="ABP28" s="195"/>
      <c r="ABQ28" s="195"/>
      <c r="ABR28" s="195"/>
      <c r="ABS28" s="195"/>
      <c r="ABT28" s="195"/>
      <c r="ABU28" s="195"/>
      <c r="ABV28" s="195"/>
      <c r="ABW28" s="195"/>
      <c r="ABX28" s="195"/>
      <c r="ABY28" s="195"/>
      <c r="ABZ28" s="195"/>
      <c r="ACA28" s="195"/>
      <c r="ACB28" s="195"/>
      <c r="ACC28" s="195"/>
      <c r="ACD28" s="195"/>
      <c r="ACE28" s="195"/>
      <c r="ACF28" s="195"/>
      <c r="ACG28" s="195"/>
      <c r="ACH28" s="195"/>
      <c r="ACI28" s="195"/>
      <c r="ACJ28" s="195"/>
      <c r="ACK28" s="195"/>
      <c r="ACL28" s="195"/>
      <c r="ACM28" s="195"/>
      <c r="ACN28" s="195"/>
      <c r="ACO28" s="195"/>
      <c r="ACP28" s="195"/>
      <c r="ACQ28" s="195"/>
      <c r="ACR28" s="195"/>
      <c r="ACS28" s="195"/>
      <c r="ACT28" s="195"/>
      <c r="ACU28" s="195"/>
      <c r="ACV28" s="195"/>
      <c r="ACW28" s="195"/>
      <c r="ACX28" s="195"/>
      <c r="ACY28" s="195"/>
      <c r="ACZ28" s="195"/>
      <c r="ADA28" s="195"/>
      <c r="ADB28" s="195"/>
      <c r="ADC28" s="195"/>
      <c r="ADD28" s="195"/>
      <c r="ADE28" s="195"/>
      <c r="ADF28" s="195"/>
      <c r="ADG28" s="195"/>
      <c r="ADH28" s="195"/>
      <c r="ADI28" s="195"/>
      <c r="ADJ28" s="195"/>
      <c r="ADK28" s="195"/>
      <c r="ADL28" s="195"/>
      <c r="ADM28" s="195"/>
      <c r="ADN28" s="195"/>
      <c r="ADO28" s="195"/>
      <c r="ADP28" s="195"/>
      <c r="ADQ28" s="195"/>
      <c r="ADR28" s="195"/>
      <c r="ADS28" s="195"/>
      <c r="ADT28" s="195"/>
      <c r="ADU28" s="195"/>
      <c r="ADV28" s="195"/>
      <c r="ADW28" s="195"/>
      <c r="ADX28" s="195"/>
      <c r="ADY28" s="195"/>
      <c r="ADZ28" s="195"/>
      <c r="AEA28" s="195"/>
      <c r="AEB28" s="195"/>
      <c r="AEC28" s="195"/>
      <c r="AED28" s="195"/>
      <c r="AEE28" s="195"/>
      <c r="AEF28" s="195"/>
      <c r="AEG28" s="195"/>
      <c r="AEH28" s="195"/>
      <c r="AEI28" s="195"/>
      <c r="AEJ28" s="195"/>
      <c r="AEK28" s="195"/>
      <c r="AEL28" s="195"/>
      <c r="AEM28" s="195"/>
      <c r="AEN28" s="195"/>
      <c r="AEO28" s="195"/>
      <c r="AEP28" s="195"/>
      <c r="AEQ28" s="195"/>
      <c r="AER28" s="195"/>
      <c r="AES28" s="195"/>
      <c r="AET28" s="195"/>
      <c r="AEU28" s="195"/>
      <c r="AEV28" s="195"/>
      <c r="AEW28" s="195"/>
      <c r="AEX28" s="195"/>
      <c r="AEY28" s="195"/>
      <c r="AEZ28" s="195"/>
      <c r="AFA28" s="195"/>
      <c r="AFB28" s="195"/>
      <c r="AFC28" s="195"/>
      <c r="AFD28" s="195"/>
      <c r="AFE28" s="195"/>
      <c r="AFF28" s="195"/>
      <c r="AFG28" s="195"/>
      <c r="AFH28" s="195"/>
      <c r="AFI28" s="195"/>
      <c r="AFJ28" s="195"/>
      <c r="AFK28" s="195"/>
      <c r="AFL28" s="195"/>
      <c r="AFM28" s="195"/>
      <c r="AFN28" s="195"/>
      <c r="AFO28" s="195"/>
      <c r="AFP28" s="195"/>
      <c r="AFQ28" s="195"/>
      <c r="AFR28" s="195"/>
      <c r="AFS28" s="195"/>
      <c r="AFT28" s="195"/>
      <c r="AFU28" s="195"/>
      <c r="AFV28" s="195"/>
      <c r="AFW28" s="195"/>
      <c r="AFX28" s="195"/>
      <c r="AFY28" s="195"/>
      <c r="AFZ28" s="195"/>
      <c r="AGA28" s="195"/>
      <c r="AGB28" s="195"/>
      <c r="AGC28" s="195"/>
      <c r="AGD28" s="195"/>
      <c r="AGE28" s="195"/>
      <c r="AGF28" s="195"/>
      <c r="AGG28" s="195"/>
      <c r="AGH28" s="195"/>
      <c r="AGI28" s="195"/>
      <c r="AGJ28" s="195"/>
      <c r="AGK28" s="195"/>
      <c r="AGL28" s="195"/>
      <c r="AGM28" s="195"/>
      <c r="AGN28" s="195"/>
      <c r="AGO28" s="195"/>
      <c r="AGP28" s="195"/>
      <c r="AGQ28" s="195"/>
      <c r="AGR28" s="195"/>
      <c r="AGS28" s="195"/>
      <c r="AGT28" s="195"/>
      <c r="AGU28" s="195"/>
      <c r="AGV28" s="195"/>
      <c r="AGW28" s="195"/>
      <c r="AGX28" s="195"/>
      <c r="AGY28" s="195"/>
      <c r="AGZ28" s="195"/>
      <c r="AHA28" s="195"/>
      <c r="AHB28" s="195"/>
      <c r="AHC28" s="195"/>
      <c r="AHD28" s="195"/>
      <c r="AHE28" s="195"/>
      <c r="AHF28" s="195"/>
      <c r="AHG28" s="195"/>
      <c r="AHH28" s="195"/>
      <c r="AHI28" s="195"/>
      <c r="AHJ28" s="195"/>
      <c r="AHK28" s="195"/>
      <c r="AHL28" s="195"/>
      <c r="AHM28" s="195"/>
      <c r="AHN28" s="195"/>
      <c r="AHO28" s="195"/>
      <c r="AHP28" s="195"/>
      <c r="AHQ28" s="195"/>
      <c r="AHR28" s="195"/>
      <c r="AHS28" s="195"/>
      <c r="AHT28" s="195"/>
      <c r="AHU28" s="195"/>
      <c r="AHV28" s="195"/>
      <c r="AHW28" s="195"/>
      <c r="AHX28" s="195"/>
      <c r="AHY28" s="195"/>
      <c r="AHZ28" s="195"/>
      <c r="AIA28" s="195"/>
      <c r="AIB28" s="195"/>
      <c r="AIC28" s="195"/>
      <c r="AID28" s="195"/>
      <c r="AIE28" s="195"/>
      <c r="AIF28" s="195"/>
      <c r="AIG28" s="195"/>
      <c r="AIH28" s="195"/>
      <c r="AII28" s="195"/>
      <c r="AIJ28" s="195"/>
      <c r="AIK28" s="195"/>
      <c r="AIL28" s="195"/>
      <c r="AIM28" s="195"/>
      <c r="AIN28" s="195"/>
      <c r="AIO28" s="195"/>
      <c r="AIP28" s="195"/>
      <c r="AIQ28" s="195"/>
      <c r="AIR28" s="195"/>
      <c r="AIS28" s="195"/>
      <c r="AIT28" s="195"/>
      <c r="AIU28" s="195"/>
      <c r="AIV28" s="195"/>
      <c r="AIW28" s="195"/>
      <c r="AIX28" s="195"/>
      <c r="AIY28" s="195"/>
      <c r="AIZ28" s="195"/>
      <c r="AJA28" s="195"/>
      <c r="AJB28" s="195"/>
      <c r="AJC28" s="195"/>
      <c r="AJD28" s="195"/>
      <c r="AJE28" s="195"/>
      <c r="AJF28" s="195"/>
      <c r="AJG28" s="195"/>
      <c r="AJH28" s="195"/>
      <c r="AJI28" s="195"/>
      <c r="AJJ28" s="195"/>
      <c r="AJK28" s="195"/>
      <c r="AJL28" s="195"/>
      <c r="AJM28" s="195"/>
      <c r="AJN28" s="195"/>
      <c r="AJO28" s="195"/>
      <c r="AJP28" s="195"/>
      <c r="AJQ28" s="195"/>
      <c r="AJR28" s="195"/>
      <c r="AJS28" s="195"/>
      <c r="AJT28" s="195"/>
      <c r="AJU28" s="195"/>
      <c r="AJV28" s="195"/>
      <c r="AJW28" s="195"/>
      <c r="AJX28" s="195"/>
      <c r="AJY28" s="195"/>
      <c r="AJZ28" s="195"/>
      <c r="AKA28" s="195"/>
      <c r="AKB28" s="195"/>
      <c r="AKC28" s="195"/>
      <c r="AKD28" s="195"/>
      <c r="AKE28" s="195"/>
      <c r="AKF28" s="195"/>
      <c r="AKG28" s="195"/>
      <c r="AKH28" s="195"/>
      <c r="AKI28" s="195"/>
      <c r="AKJ28" s="195"/>
      <c r="AKK28" s="195"/>
      <c r="AKL28" s="195"/>
      <c r="AKM28" s="195"/>
      <c r="AKN28" s="195"/>
      <c r="AKO28" s="195"/>
      <c r="AKP28" s="195"/>
      <c r="AKQ28" s="195"/>
      <c r="AKR28" s="195"/>
      <c r="AKS28" s="195"/>
      <c r="AKT28" s="195"/>
      <c r="AKU28" s="195"/>
      <c r="AKV28" s="195"/>
      <c r="AKW28" s="195"/>
      <c r="AKX28" s="195"/>
      <c r="AKY28" s="195"/>
      <c r="AKZ28" s="195"/>
      <c r="ALA28" s="195"/>
      <c r="ALB28" s="195"/>
      <c r="ALC28" s="195"/>
      <c r="ALD28" s="195"/>
      <c r="ALE28" s="195"/>
      <c r="ALF28" s="195"/>
      <c r="ALG28" s="195"/>
      <c r="ALH28" s="195"/>
      <c r="ALI28" s="195"/>
      <c r="ALJ28" s="195"/>
      <c r="ALK28" s="195"/>
      <c r="ALL28" s="195"/>
      <c r="ALM28" s="195"/>
      <c r="ALN28" s="195"/>
      <c r="ALO28" s="195"/>
      <c r="ALP28" s="195"/>
      <c r="ALQ28" s="195"/>
      <c r="ALR28" s="195"/>
      <c r="ALS28" s="195"/>
      <c r="ALT28" s="195"/>
      <c r="ALU28" s="195"/>
      <c r="ALV28" s="195"/>
      <c r="ALW28" s="195"/>
      <c r="ALX28" s="195"/>
      <c r="ALY28" s="195"/>
      <c r="ALZ28" s="195"/>
      <c r="AMA28" s="195"/>
      <c r="AMB28" s="195"/>
      <c r="AMC28" s="195"/>
      <c r="AMD28" s="195"/>
      <c r="AME28" s="195"/>
      <c r="AMF28" s="195"/>
      <c r="AMG28" s="195"/>
      <c r="AMH28" s="195"/>
      <c r="AMI28" s="195"/>
      <c r="AMJ28" s="195"/>
    </row>
    <row r="29" spans="1:1024" s="195" customFormat="1" ht="43.5" customHeight="1">
      <c r="A29" s="559"/>
      <c r="B29" s="559"/>
      <c r="C29" s="560"/>
      <c r="D29" s="565"/>
      <c r="E29" s="120" t="s">
        <v>131</v>
      </c>
      <c r="F29" s="120">
        <v>13</v>
      </c>
      <c r="G29" s="560"/>
      <c r="H29" s="560"/>
      <c r="I29" s="561"/>
      <c r="J29" s="566"/>
      <c r="K29" s="120">
        <v>13</v>
      </c>
      <c r="L29" s="120">
        <v>0</v>
      </c>
      <c r="M29" s="120">
        <v>0</v>
      </c>
      <c r="N29" s="120" t="s">
        <v>47</v>
      </c>
      <c r="O29" s="120">
        <v>0</v>
      </c>
      <c r="P29" s="120">
        <v>0</v>
      </c>
      <c r="Q29" s="120" t="s">
        <v>47</v>
      </c>
      <c r="R29" s="120">
        <v>0</v>
      </c>
      <c r="S29" s="556"/>
      <c r="T29" s="556"/>
      <c r="U29" s="120"/>
    </row>
    <row r="30" spans="1:1024" s="195" customFormat="1" ht="43.5" customHeight="1">
      <c r="A30" s="559"/>
      <c r="B30" s="559"/>
      <c r="C30" s="560"/>
      <c r="D30" s="178" t="s">
        <v>115</v>
      </c>
      <c r="E30" s="120" t="s">
        <v>131</v>
      </c>
      <c r="F30" s="120">
        <v>5</v>
      </c>
      <c r="G30" s="120" t="s">
        <v>43</v>
      </c>
      <c r="H30" s="120" t="s">
        <v>40</v>
      </c>
      <c r="I30" s="49" t="s">
        <v>383</v>
      </c>
      <c r="J30" s="120" t="s">
        <v>254</v>
      </c>
      <c r="K30" s="120">
        <v>5</v>
      </c>
      <c r="L30" s="120">
        <v>0</v>
      </c>
      <c r="M30" s="120">
        <v>0</v>
      </c>
      <c r="N30" s="120" t="s">
        <v>47</v>
      </c>
      <c r="O30" s="120">
        <v>0</v>
      </c>
      <c r="P30" s="120">
        <v>0</v>
      </c>
      <c r="Q30" s="120" t="s">
        <v>47</v>
      </c>
      <c r="R30" s="120">
        <v>0</v>
      </c>
      <c r="S30" s="120" t="s">
        <v>47</v>
      </c>
      <c r="T30" s="120">
        <v>0</v>
      </c>
      <c r="U30" s="120"/>
    </row>
    <row r="31" spans="1:1024" s="195" customFormat="1" ht="43.5" customHeight="1">
      <c r="A31" s="559"/>
      <c r="B31" s="559"/>
      <c r="C31" s="560"/>
      <c r="D31" s="565" t="s">
        <v>116</v>
      </c>
      <c r="E31" s="120" t="s">
        <v>129</v>
      </c>
      <c r="F31" s="120">
        <v>1</v>
      </c>
      <c r="G31" s="560" t="s">
        <v>43</v>
      </c>
      <c r="H31" s="560" t="s">
        <v>40</v>
      </c>
      <c r="I31" s="561" t="s">
        <v>383</v>
      </c>
      <c r="J31" s="566" t="s">
        <v>494</v>
      </c>
      <c r="K31" s="560">
        <v>10</v>
      </c>
      <c r="L31" s="555" t="s">
        <v>43</v>
      </c>
      <c r="M31" s="555" t="s">
        <v>43</v>
      </c>
      <c r="N31" s="555" t="s">
        <v>43</v>
      </c>
      <c r="O31" s="555" t="s">
        <v>43</v>
      </c>
      <c r="P31" s="555" t="s">
        <v>43</v>
      </c>
      <c r="Q31" s="555" t="s">
        <v>43</v>
      </c>
      <c r="R31" s="555" t="s">
        <v>43</v>
      </c>
      <c r="S31" s="555" t="s">
        <v>43</v>
      </c>
      <c r="T31" s="555" t="s">
        <v>43</v>
      </c>
      <c r="U31" s="120"/>
    </row>
    <row r="32" spans="1:1024" s="195" customFormat="1" ht="43.5" customHeight="1">
      <c r="A32" s="559"/>
      <c r="B32" s="559"/>
      <c r="C32" s="560"/>
      <c r="D32" s="565"/>
      <c r="E32" s="120" t="s">
        <v>131</v>
      </c>
      <c r="F32" s="120">
        <v>1</v>
      </c>
      <c r="G32" s="560"/>
      <c r="H32" s="560"/>
      <c r="I32" s="561"/>
      <c r="J32" s="566"/>
      <c r="K32" s="560"/>
      <c r="L32" s="559"/>
      <c r="M32" s="559"/>
      <c r="N32" s="559"/>
      <c r="O32" s="559"/>
      <c r="P32" s="559"/>
      <c r="Q32" s="559"/>
      <c r="R32" s="559"/>
      <c r="S32" s="559"/>
      <c r="T32" s="559"/>
      <c r="U32" s="120"/>
    </row>
    <row r="33" spans="1:1024" s="195" customFormat="1" ht="43.5" customHeight="1">
      <c r="A33" s="559"/>
      <c r="B33" s="559"/>
      <c r="C33" s="560"/>
      <c r="D33" s="565"/>
      <c r="E33" s="120" t="s">
        <v>123</v>
      </c>
      <c r="F33" s="120">
        <v>8</v>
      </c>
      <c r="G33" s="560"/>
      <c r="H33" s="120" t="s">
        <v>62</v>
      </c>
      <c r="I33" s="561"/>
      <c r="J33" s="566"/>
      <c r="K33" s="560"/>
      <c r="L33" s="556"/>
      <c r="M33" s="556"/>
      <c r="N33" s="556"/>
      <c r="O33" s="556"/>
      <c r="P33" s="556"/>
      <c r="Q33" s="556"/>
      <c r="R33" s="556"/>
      <c r="S33" s="556"/>
      <c r="T33" s="556"/>
      <c r="U33" s="120"/>
    </row>
    <row r="34" spans="1:1024" s="196" customFormat="1" ht="43.5" customHeight="1">
      <c r="A34" s="559"/>
      <c r="B34" s="559"/>
      <c r="C34" s="560"/>
      <c r="D34" s="600" t="s">
        <v>117</v>
      </c>
      <c r="E34" s="177" t="s">
        <v>123</v>
      </c>
      <c r="F34" s="177">
        <v>8</v>
      </c>
      <c r="G34" s="560" t="s">
        <v>43</v>
      </c>
      <c r="H34" s="177" t="s">
        <v>62</v>
      </c>
      <c r="I34" s="580" t="s">
        <v>383</v>
      </c>
      <c r="J34" s="596" t="s">
        <v>203</v>
      </c>
      <c r="K34" s="177">
        <v>0</v>
      </c>
      <c r="L34" s="177" t="s">
        <v>43</v>
      </c>
      <c r="M34" s="177" t="s">
        <v>43</v>
      </c>
      <c r="N34" s="573" t="s">
        <v>70</v>
      </c>
      <c r="O34" s="573">
        <v>10</v>
      </c>
      <c r="P34" s="560" t="s">
        <v>43</v>
      </c>
      <c r="Q34" s="573" t="s">
        <v>80</v>
      </c>
      <c r="R34" s="573" t="s">
        <v>43</v>
      </c>
      <c r="S34" s="560" t="s">
        <v>47</v>
      </c>
      <c r="T34" s="560">
        <v>0</v>
      </c>
      <c r="U34" s="177"/>
    </row>
    <row r="35" spans="1:1024" s="196" customFormat="1" ht="43.5" customHeight="1">
      <c r="A35" s="559"/>
      <c r="B35" s="559"/>
      <c r="C35" s="560"/>
      <c r="D35" s="600"/>
      <c r="E35" s="177" t="s">
        <v>134</v>
      </c>
      <c r="F35" s="177">
        <v>1</v>
      </c>
      <c r="G35" s="560"/>
      <c r="H35" s="573" t="s">
        <v>495</v>
      </c>
      <c r="I35" s="580"/>
      <c r="J35" s="596"/>
      <c r="K35" s="177">
        <v>0</v>
      </c>
      <c r="L35" s="177" t="s">
        <v>43</v>
      </c>
      <c r="M35" s="177" t="s">
        <v>43</v>
      </c>
      <c r="N35" s="573"/>
      <c r="O35" s="573"/>
      <c r="P35" s="560"/>
      <c r="Q35" s="573"/>
      <c r="R35" s="573"/>
      <c r="S35" s="560"/>
      <c r="T35" s="560"/>
      <c r="U35" s="120" t="s">
        <v>492</v>
      </c>
    </row>
    <row r="36" spans="1:1024" s="196" customFormat="1" ht="43.5" customHeight="1">
      <c r="A36" s="559"/>
      <c r="B36" s="559"/>
      <c r="C36" s="560"/>
      <c r="D36" s="600"/>
      <c r="E36" s="177" t="s">
        <v>134</v>
      </c>
      <c r="F36" s="177">
        <v>1</v>
      </c>
      <c r="G36" s="560"/>
      <c r="H36" s="573"/>
      <c r="I36" s="580"/>
      <c r="J36" s="596"/>
      <c r="K36" s="177">
        <v>0</v>
      </c>
      <c r="L36" s="177" t="s">
        <v>43</v>
      </c>
      <c r="M36" s="177" t="s">
        <v>43</v>
      </c>
      <c r="N36" s="573"/>
      <c r="O36" s="573"/>
      <c r="P36" s="560"/>
      <c r="Q36" s="573"/>
      <c r="R36" s="573"/>
      <c r="S36" s="560"/>
      <c r="T36" s="560"/>
      <c r="U36" s="177" t="s">
        <v>496</v>
      </c>
    </row>
    <row r="37" spans="1:1024" s="195" customFormat="1" ht="43.5" customHeight="1">
      <c r="A37" s="559"/>
      <c r="B37" s="559"/>
      <c r="C37" s="560"/>
      <c r="D37" s="565" t="s">
        <v>363</v>
      </c>
      <c r="E37" s="120" t="s">
        <v>131</v>
      </c>
      <c r="F37" s="120">
        <v>8</v>
      </c>
      <c r="G37" s="560" t="s">
        <v>43</v>
      </c>
      <c r="H37" s="560" t="s">
        <v>40</v>
      </c>
      <c r="I37" s="561" t="s">
        <v>383</v>
      </c>
      <c r="J37" s="566" t="s">
        <v>295</v>
      </c>
      <c r="K37" s="120">
        <v>8</v>
      </c>
      <c r="L37" s="120">
        <v>0</v>
      </c>
      <c r="M37" s="120">
        <v>0</v>
      </c>
      <c r="N37" s="555" t="s">
        <v>47</v>
      </c>
      <c r="O37" s="555">
        <v>0</v>
      </c>
      <c r="P37" s="555">
        <v>0</v>
      </c>
      <c r="Q37" s="555" t="s">
        <v>47</v>
      </c>
      <c r="R37" s="555">
        <v>0</v>
      </c>
      <c r="S37" s="555" t="s">
        <v>47</v>
      </c>
      <c r="T37" s="555">
        <v>0</v>
      </c>
      <c r="U37" s="120"/>
    </row>
    <row r="38" spans="1:1024" s="195" customFormat="1" ht="43.5" customHeight="1">
      <c r="A38" s="559"/>
      <c r="B38" s="559"/>
      <c r="C38" s="560"/>
      <c r="D38" s="565"/>
      <c r="E38" s="120" t="s">
        <v>120</v>
      </c>
      <c r="F38" s="120">
        <v>2</v>
      </c>
      <c r="G38" s="560"/>
      <c r="H38" s="560"/>
      <c r="I38" s="561"/>
      <c r="J38" s="566"/>
      <c r="K38" s="120">
        <v>2</v>
      </c>
      <c r="L38" s="120">
        <v>0</v>
      </c>
      <c r="M38" s="120">
        <v>0</v>
      </c>
      <c r="N38" s="559"/>
      <c r="O38" s="559"/>
      <c r="P38" s="559"/>
      <c r="Q38" s="559"/>
      <c r="R38" s="559"/>
      <c r="S38" s="559"/>
      <c r="T38" s="559"/>
      <c r="U38" s="120"/>
    </row>
    <row r="39" spans="1:1024" s="195" customFormat="1" ht="43.5" customHeight="1">
      <c r="A39" s="559"/>
      <c r="B39" s="559"/>
      <c r="C39" s="560"/>
      <c r="D39" s="565"/>
      <c r="E39" s="120" t="s">
        <v>129</v>
      </c>
      <c r="F39" s="120">
        <v>3</v>
      </c>
      <c r="G39" s="560"/>
      <c r="H39" s="560"/>
      <c r="I39" s="561"/>
      <c r="J39" s="566"/>
      <c r="K39" s="120">
        <v>3</v>
      </c>
      <c r="L39" s="120">
        <v>0</v>
      </c>
      <c r="M39" s="120">
        <v>0</v>
      </c>
      <c r="N39" s="559"/>
      <c r="O39" s="559"/>
      <c r="P39" s="559"/>
      <c r="Q39" s="559"/>
      <c r="R39" s="559"/>
      <c r="S39" s="559"/>
      <c r="T39" s="559"/>
      <c r="U39" s="120"/>
    </row>
    <row r="40" spans="1:1024" s="195" customFormat="1" ht="43.5" customHeight="1">
      <c r="A40" s="559"/>
      <c r="B40" s="559"/>
      <c r="C40" s="560"/>
      <c r="D40" s="585" t="s">
        <v>441</v>
      </c>
      <c r="E40" s="242" t="s">
        <v>129</v>
      </c>
      <c r="F40" s="233">
        <v>5</v>
      </c>
      <c r="G40" s="562" t="s">
        <v>43</v>
      </c>
      <c r="H40" s="562" t="s">
        <v>216</v>
      </c>
      <c r="I40" s="588" t="s">
        <v>434</v>
      </c>
      <c r="J40" s="562" t="s">
        <v>191</v>
      </c>
      <c r="K40" s="240">
        <v>5</v>
      </c>
      <c r="L40" s="50" t="s">
        <v>43</v>
      </c>
      <c r="M40" s="233" t="s">
        <v>43</v>
      </c>
      <c r="N40" s="560" t="s">
        <v>47</v>
      </c>
      <c r="O40" s="562">
        <v>0</v>
      </c>
      <c r="P40" s="562">
        <v>0</v>
      </c>
      <c r="Q40" s="562" t="s">
        <v>1084</v>
      </c>
      <c r="R40" s="239" t="s">
        <v>43</v>
      </c>
      <c r="S40" s="562" t="s">
        <v>47</v>
      </c>
      <c r="T40" s="562">
        <v>0</v>
      </c>
      <c r="U40" s="260"/>
    </row>
    <row r="41" spans="1:1024" s="196" customFormat="1" ht="43.5" customHeight="1">
      <c r="A41" s="559"/>
      <c r="B41" s="559"/>
      <c r="C41" s="560"/>
      <c r="D41" s="586"/>
      <c r="E41" s="243" t="s">
        <v>131</v>
      </c>
      <c r="F41" s="233">
        <v>5</v>
      </c>
      <c r="G41" s="562"/>
      <c r="H41" s="562"/>
      <c r="I41" s="588"/>
      <c r="J41" s="562"/>
      <c r="K41" s="241">
        <v>5</v>
      </c>
      <c r="L41" s="233" t="s">
        <v>43</v>
      </c>
      <c r="M41" s="233" t="s">
        <v>43</v>
      </c>
      <c r="N41" s="560"/>
      <c r="O41" s="562"/>
      <c r="P41" s="562"/>
      <c r="Q41" s="562"/>
      <c r="R41" s="562" t="s">
        <v>43</v>
      </c>
      <c r="S41" s="562"/>
      <c r="T41" s="562"/>
      <c r="U41" s="241"/>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I41" s="197"/>
      <c r="CJ41" s="197"/>
      <c r="CK41" s="197"/>
      <c r="CL41" s="197"/>
      <c r="CM41" s="197"/>
      <c r="CN41" s="197"/>
      <c r="CO41" s="197"/>
      <c r="CP41" s="197"/>
      <c r="CQ41" s="197"/>
      <c r="CR41" s="197"/>
      <c r="CS41" s="197"/>
      <c r="CT41" s="197"/>
      <c r="CU41" s="197"/>
      <c r="CV41" s="197"/>
      <c r="CW41" s="197"/>
      <c r="CX41" s="197"/>
      <c r="CY41" s="197"/>
      <c r="CZ41" s="197"/>
      <c r="DA41" s="197"/>
      <c r="DB41" s="197"/>
      <c r="DC41" s="197"/>
      <c r="DD41" s="197"/>
      <c r="DE41" s="197"/>
      <c r="DF41" s="197"/>
      <c r="DG41" s="197"/>
      <c r="DH41" s="197"/>
      <c r="DI41" s="197"/>
      <c r="DJ41" s="197"/>
      <c r="DK41" s="197"/>
      <c r="DL41" s="197"/>
      <c r="DM41" s="197"/>
      <c r="DN41" s="197"/>
      <c r="DO41" s="197"/>
      <c r="DP41" s="197"/>
      <c r="DQ41" s="197"/>
      <c r="DR41" s="197"/>
      <c r="DS41" s="197"/>
      <c r="DT41" s="197"/>
      <c r="DU41" s="197"/>
      <c r="DV41" s="197"/>
      <c r="DW41" s="197"/>
      <c r="DX41" s="197"/>
      <c r="DY41" s="197"/>
      <c r="DZ41" s="197"/>
      <c r="EA41" s="197"/>
      <c r="EB41" s="197"/>
      <c r="EC41" s="197"/>
      <c r="ED41" s="197"/>
      <c r="EE41" s="197"/>
      <c r="EF41" s="197"/>
      <c r="EG41" s="197"/>
      <c r="EH41" s="197"/>
      <c r="EI41" s="197"/>
      <c r="EJ41" s="197"/>
      <c r="EK41" s="197"/>
      <c r="EL41" s="197"/>
      <c r="EM41" s="197"/>
      <c r="EN41" s="197"/>
      <c r="EO41" s="197"/>
      <c r="EP41" s="197"/>
      <c r="EQ41" s="197"/>
      <c r="ER41" s="197"/>
      <c r="ES41" s="197"/>
      <c r="ET41" s="197"/>
      <c r="EU41" s="197"/>
      <c r="EV41" s="197"/>
      <c r="EW41" s="197"/>
      <c r="EX41" s="197"/>
      <c r="EY41" s="197"/>
      <c r="EZ41" s="197"/>
      <c r="FA41" s="197"/>
      <c r="FB41" s="197"/>
      <c r="FC41" s="197"/>
      <c r="FD41" s="197"/>
      <c r="FE41" s="197"/>
      <c r="FF41" s="197"/>
      <c r="FG41" s="197"/>
      <c r="FH41" s="197"/>
      <c r="FI41" s="197"/>
      <c r="FJ41" s="197"/>
      <c r="FK41" s="197"/>
      <c r="FL41" s="197"/>
      <c r="FM41" s="197"/>
      <c r="FN41" s="197"/>
      <c r="FO41" s="197"/>
      <c r="FP41" s="197"/>
      <c r="FQ41" s="197"/>
      <c r="FR41" s="197"/>
      <c r="FS41" s="197"/>
      <c r="FT41" s="197"/>
      <c r="FU41" s="197"/>
      <c r="FV41" s="197"/>
      <c r="FW41" s="197"/>
      <c r="FX41" s="197"/>
      <c r="FY41" s="197"/>
      <c r="FZ41" s="197"/>
      <c r="GA41" s="197"/>
      <c r="GB41" s="197"/>
      <c r="GC41" s="197"/>
      <c r="GD41" s="197"/>
      <c r="GE41" s="197"/>
      <c r="GF41" s="197"/>
      <c r="GG41" s="197"/>
      <c r="GH41" s="197"/>
      <c r="GI41" s="197"/>
      <c r="GJ41" s="197"/>
      <c r="GK41" s="197"/>
      <c r="GL41" s="197"/>
      <c r="GM41" s="197"/>
      <c r="GN41" s="197"/>
      <c r="GO41" s="197"/>
      <c r="GP41" s="197"/>
      <c r="GQ41" s="197"/>
      <c r="GR41" s="197"/>
      <c r="GS41" s="197"/>
      <c r="GT41" s="197"/>
      <c r="GU41" s="197"/>
      <c r="GV41" s="197"/>
      <c r="GW41" s="197"/>
      <c r="GX41" s="197"/>
      <c r="GY41" s="197"/>
      <c r="GZ41" s="197"/>
      <c r="HA41" s="197"/>
      <c r="HB41" s="197"/>
      <c r="HC41" s="197"/>
      <c r="HD41" s="197"/>
      <c r="HE41" s="197"/>
      <c r="HF41" s="197"/>
      <c r="HG41" s="197"/>
      <c r="HH41" s="197"/>
      <c r="HI41" s="197"/>
      <c r="HJ41" s="197"/>
      <c r="HK41" s="197"/>
      <c r="HL41" s="197"/>
      <c r="HM41" s="197"/>
      <c r="HN41" s="197"/>
      <c r="HO41" s="197"/>
      <c r="HP41" s="197"/>
      <c r="HQ41" s="197"/>
      <c r="HR41" s="197"/>
      <c r="HS41" s="197"/>
      <c r="HT41" s="197"/>
      <c r="HU41" s="197"/>
      <c r="HV41" s="197"/>
      <c r="HW41" s="197"/>
      <c r="HX41" s="197"/>
      <c r="HY41" s="197"/>
      <c r="HZ41" s="197"/>
      <c r="IA41" s="197"/>
      <c r="IB41" s="197"/>
      <c r="IC41" s="197"/>
      <c r="ID41" s="197"/>
      <c r="IE41" s="197"/>
      <c r="IF41" s="197"/>
      <c r="IG41" s="197"/>
      <c r="IH41" s="197"/>
      <c r="II41" s="197"/>
      <c r="IJ41" s="197"/>
      <c r="IK41" s="197"/>
      <c r="IL41" s="197"/>
      <c r="IM41" s="197"/>
      <c r="IN41" s="197"/>
      <c r="IO41" s="197"/>
      <c r="IP41" s="197"/>
      <c r="IQ41" s="197"/>
      <c r="IR41" s="197"/>
      <c r="IS41" s="197"/>
      <c r="IT41" s="197"/>
      <c r="IU41" s="197"/>
      <c r="IV41" s="197"/>
      <c r="IW41" s="197"/>
      <c r="IX41" s="197"/>
      <c r="IY41" s="197"/>
      <c r="IZ41" s="197"/>
      <c r="JA41" s="197"/>
      <c r="JB41" s="197"/>
      <c r="JC41" s="197"/>
      <c r="JD41" s="197"/>
      <c r="JE41" s="197"/>
      <c r="JF41" s="197"/>
      <c r="JG41" s="197"/>
      <c r="JH41" s="197"/>
      <c r="JI41" s="197"/>
      <c r="JJ41" s="197"/>
      <c r="JK41" s="197"/>
      <c r="JL41" s="197"/>
      <c r="JM41" s="197"/>
      <c r="JN41" s="197"/>
      <c r="JO41" s="197"/>
      <c r="JP41" s="197"/>
      <c r="JQ41" s="197"/>
      <c r="JR41" s="197"/>
      <c r="JS41" s="197"/>
      <c r="JT41" s="197"/>
      <c r="JU41" s="197"/>
      <c r="JV41" s="197"/>
      <c r="JW41" s="197"/>
      <c r="JX41" s="197"/>
      <c r="JY41" s="197"/>
      <c r="JZ41" s="197"/>
      <c r="KA41" s="197"/>
      <c r="KB41" s="197"/>
      <c r="KC41" s="197"/>
      <c r="KD41" s="197"/>
      <c r="KE41" s="197"/>
      <c r="KF41" s="197"/>
      <c r="KG41" s="197"/>
      <c r="KH41" s="197"/>
      <c r="KI41" s="197"/>
      <c r="KJ41" s="197"/>
      <c r="KK41" s="197"/>
      <c r="KL41" s="197"/>
      <c r="KM41" s="197"/>
      <c r="KN41" s="197"/>
      <c r="KO41" s="197"/>
      <c r="KP41" s="197"/>
      <c r="KQ41" s="197"/>
      <c r="KR41" s="197"/>
      <c r="KS41" s="197"/>
      <c r="KT41" s="197"/>
      <c r="KU41" s="197"/>
      <c r="KV41" s="197"/>
      <c r="KW41" s="197"/>
      <c r="KX41" s="197"/>
      <c r="KY41" s="197"/>
      <c r="KZ41" s="197"/>
      <c r="LA41" s="197"/>
      <c r="LB41" s="197"/>
      <c r="LC41" s="197"/>
      <c r="LD41" s="197"/>
      <c r="LE41" s="197"/>
      <c r="LF41" s="197"/>
      <c r="LG41" s="197"/>
      <c r="LH41" s="197"/>
      <c r="LI41" s="197"/>
      <c r="LJ41" s="197"/>
      <c r="LK41" s="197"/>
      <c r="LL41" s="197"/>
      <c r="LM41" s="197"/>
      <c r="LN41" s="197"/>
      <c r="LO41" s="197"/>
      <c r="LP41" s="197"/>
      <c r="LQ41" s="197"/>
      <c r="LR41" s="197"/>
      <c r="LS41" s="197"/>
      <c r="LT41" s="197"/>
      <c r="LU41" s="197"/>
      <c r="LV41" s="197"/>
      <c r="LW41" s="197"/>
      <c r="LX41" s="197"/>
      <c r="LY41" s="197"/>
      <c r="LZ41" s="197"/>
      <c r="MA41" s="197"/>
      <c r="MB41" s="197"/>
      <c r="MC41" s="197"/>
      <c r="MD41" s="197"/>
      <c r="ME41" s="197"/>
      <c r="MF41" s="197"/>
      <c r="MG41" s="197"/>
      <c r="MH41" s="197"/>
      <c r="MI41" s="197"/>
      <c r="MJ41" s="197"/>
      <c r="MK41" s="197"/>
      <c r="ML41" s="197"/>
      <c r="MM41" s="197"/>
      <c r="MN41" s="197"/>
      <c r="MO41" s="197"/>
      <c r="MP41" s="197"/>
      <c r="MQ41" s="197"/>
      <c r="MR41" s="197"/>
      <c r="MS41" s="197"/>
      <c r="MT41" s="197"/>
      <c r="MU41" s="197"/>
      <c r="MV41" s="197"/>
      <c r="MW41" s="197"/>
      <c r="MX41" s="197"/>
      <c r="MY41" s="197"/>
      <c r="MZ41" s="197"/>
      <c r="NA41" s="197"/>
      <c r="NB41" s="197"/>
      <c r="NC41" s="197"/>
      <c r="ND41" s="197"/>
      <c r="NE41" s="197"/>
      <c r="NF41" s="197"/>
      <c r="NG41" s="197"/>
      <c r="NH41" s="197"/>
      <c r="NI41" s="197"/>
      <c r="NJ41" s="197"/>
      <c r="NK41" s="197"/>
      <c r="NL41" s="197"/>
      <c r="NM41" s="197"/>
      <c r="NN41" s="197"/>
      <c r="NO41" s="197"/>
      <c r="NP41" s="197"/>
      <c r="NQ41" s="197"/>
      <c r="NR41" s="197"/>
      <c r="NS41" s="197"/>
      <c r="NT41" s="197"/>
      <c r="NU41" s="197"/>
      <c r="NV41" s="197"/>
      <c r="NW41" s="197"/>
      <c r="NX41" s="197"/>
      <c r="NY41" s="197"/>
      <c r="NZ41" s="197"/>
      <c r="OA41" s="197"/>
      <c r="OB41" s="197"/>
      <c r="OC41" s="197"/>
      <c r="OD41" s="197"/>
      <c r="OE41" s="197"/>
      <c r="OF41" s="197"/>
      <c r="OG41" s="197"/>
      <c r="OH41" s="197"/>
      <c r="OI41" s="197"/>
      <c r="OJ41" s="197"/>
      <c r="OK41" s="197"/>
      <c r="OL41" s="197"/>
      <c r="OM41" s="197"/>
      <c r="ON41" s="197"/>
      <c r="OO41" s="197"/>
      <c r="OP41" s="197"/>
      <c r="OQ41" s="197"/>
      <c r="OR41" s="197"/>
      <c r="OS41" s="197"/>
      <c r="OT41" s="197"/>
      <c r="OU41" s="197"/>
      <c r="OV41" s="197"/>
      <c r="OW41" s="197"/>
      <c r="OX41" s="197"/>
      <c r="OY41" s="197"/>
      <c r="OZ41" s="197"/>
      <c r="PA41" s="197"/>
      <c r="PB41" s="197"/>
      <c r="PC41" s="197"/>
      <c r="PD41" s="197"/>
      <c r="PE41" s="197"/>
      <c r="PF41" s="197"/>
      <c r="PG41" s="197"/>
      <c r="PH41" s="197"/>
      <c r="PI41" s="197"/>
      <c r="PJ41" s="197"/>
      <c r="PK41" s="197"/>
      <c r="PL41" s="197"/>
      <c r="PM41" s="197"/>
      <c r="PN41" s="197"/>
      <c r="PO41" s="197"/>
      <c r="PP41" s="197"/>
      <c r="PQ41" s="197"/>
      <c r="PR41" s="197"/>
      <c r="PS41" s="197"/>
      <c r="PT41" s="197"/>
      <c r="PU41" s="197"/>
      <c r="PV41" s="197"/>
      <c r="PW41" s="197"/>
      <c r="PX41" s="197"/>
      <c r="PY41" s="197"/>
      <c r="PZ41" s="197"/>
      <c r="QA41" s="197"/>
      <c r="QB41" s="197"/>
      <c r="QC41" s="197"/>
      <c r="QD41" s="197"/>
      <c r="QE41" s="197"/>
      <c r="QF41" s="197"/>
      <c r="QG41" s="197"/>
      <c r="QH41" s="197"/>
      <c r="QI41" s="197"/>
      <c r="QJ41" s="197"/>
      <c r="QK41" s="197"/>
      <c r="QL41" s="197"/>
      <c r="QM41" s="197"/>
      <c r="QN41" s="197"/>
      <c r="QO41" s="197"/>
      <c r="QP41" s="197"/>
      <c r="QQ41" s="197"/>
      <c r="QR41" s="197"/>
      <c r="QS41" s="197"/>
      <c r="QT41" s="197"/>
      <c r="QU41" s="197"/>
      <c r="QV41" s="197"/>
      <c r="QW41" s="197"/>
      <c r="QX41" s="197"/>
      <c r="QY41" s="197"/>
      <c r="QZ41" s="197"/>
      <c r="RA41" s="197"/>
      <c r="RB41" s="197"/>
      <c r="RC41" s="197"/>
      <c r="RD41" s="197"/>
      <c r="RE41" s="197"/>
      <c r="RF41" s="197"/>
      <c r="RG41" s="197"/>
      <c r="RH41" s="197"/>
      <c r="RI41" s="197"/>
      <c r="RJ41" s="197"/>
      <c r="RK41" s="197"/>
      <c r="RL41" s="197"/>
      <c r="RM41" s="197"/>
      <c r="RN41" s="197"/>
      <c r="RO41" s="197"/>
      <c r="RP41" s="197"/>
      <c r="RQ41" s="197"/>
      <c r="RR41" s="197"/>
      <c r="RS41" s="197"/>
      <c r="RT41" s="197"/>
      <c r="RU41" s="197"/>
      <c r="RV41" s="197"/>
      <c r="RW41" s="197"/>
      <c r="RX41" s="197"/>
      <c r="RY41" s="197"/>
      <c r="RZ41" s="197"/>
      <c r="SA41" s="197"/>
      <c r="SB41" s="197"/>
      <c r="SC41" s="197"/>
      <c r="SD41" s="197"/>
      <c r="SE41" s="197"/>
      <c r="SF41" s="197"/>
      <c r="SG41" s="197"/>
      <c r="SH41" s="197"/>
      <c r="SI41" s="197"/>
      <c r="SJ41" s="197"/>
      <c r="SK41" s="197"/>
      <c r="SL41" s="197"/>
      <c r="SM41" s="197"/>
      <c r="SN41" s="197"/>
      <c r="SO41" s="197"/>
      <c r="SP41" s="197"/>
      <c r="SQ41" s="197"/>
      <c r="SR41" s="197"/>
      <c r="SS41" s="197"/>
      <c r="ST41" s="197"/>
      <c r="SU41" s="197"/>
      <c r="SV41" s="197"/>
      <c r="SW41" s="197"/>
      <c r="SX41" s="197"/>
      <c r="SY41" s="197"/>
      <c r="SZ41" s="197"/>
      <c r="TA41" s="197"/>
      <c r="TB41" s="197"/>
      <c r="TC41" s="197"/>
      <c r="TD41" s="197"/>
      <c r="TE41" s="197"/>
      <c r="TF41" s="197"/>
      <c r="TG41" s="197"/>
      <c r="TH41" s="197"/>
      <c r="TI41" s="197"/>
      <c r="TJ41" s="197"/>
      <c r="TK41" s="197"/>
      <c r="TL41" s="197"/>
      <c r="TM41" s="197"/>
      <c r="TN41" s="197"/>
      <c r="TO41" s="197"/>
      <c r="TP41" s="197"/>
      <c r="TQ41" s="197"/>
      <c r="TR41" s="197"/>
      <c r="TS41" s="197"/>
      <c r="TT41" s="197"/>
      <c r="TU41" s="197"/>
      <c r="TV41" s="197"/>
      <c r="TW41" s="197"/>
      <c r="TX41" s="197"/>
      <c r="TY41" s="197"/>
      <c r="TZ41" s="197"/>
      <c r="UA41" s="197"/>
      <c r="UB41" s="197"/>
      <c r="UC41" s="197"/>
      <c r="UD41" s="197"/>
      <c r="UE41" s="197"/>
      <c r="UF41" s="197"/>
      <c r="UG41" s="197"/>
      <c r="UH41" s="197"/>
      <c r="UI41" s="197"/>
      <c r="UJ41" s="197"/>
      <c r="UK41" s="197"/>
      <c r="UL41" s="197"/>
      <c r="UM41" s="197"/>
      <c r="UN41" s="197"/>
      <c r="UO41" s="197"/>
      <c r="UP41" s="197"/>
      <c r="UQ41" s="197"/>
      <c r="UR41" s="197"/>
      <c r="US41" s="197"/>
      <c r="UT41" s="197"/>
      <c r="UU41" s="197"/>
      <c r="UV41" s="197"/>
      <c r="UW41" s="197"/>
      <c r="UX41" s="197"/>
      <c r="UY41" s="197"/>
      <c r="UZ41" s="197"/>
      <c r="VA41" s="197"/>
      <c r="VB41" s="197"/>
      <c r="VC41" s="197"/>
      <c r="VD41" s="197"/>
      <c r="VE41" s="197"/>
      <c r="VF41" s="197"/>
      <c r="VG41" s="197"/>
      <c r="VH41" s="197"/>
      <c r="VI41" s="197"/>
      <c r="VJ41" s="197"/>
      <c r="VK41" s="197"/>
      <c r="VL41" s="197"/>
      <c r="VM41" s="197"/>
      <c r="VN41" s="197"/>
      <c r="VO41" s="197"/>
      <c r="VP41" s="197"/>
      <c r="VQ41" s="197"/>
      <c r="VR41" s="197"/>
      <c r="VS41" s="197"/>
      <c r="VT41" s="197"/>
      <c r="VU41" s="197"/>
      <c r="VV41" s="197"/>
      <c r="VW41" s="197"/>
      <c r="VX41" s="197"/>
      <c r="VY41" s="197"/>
      <c r="VZ41" s="197"/>
      <c r="WA41" s="197"/>
      <c r="WB41" s="197"/>
      <c r="WC41" s="197"/>
      <c r="WD41" s="197"/>
      <c r="WE41" s="197"/>
      <c r="WF41" s="197"/>
      <c r="WG41" s="197"/>
      <c r="WH41" s="197"/>
      <c r="WI41" s="197"/>
      <c r="WJ41" s="197"/>
      <c r="WK41" s="197"/>
      <c r="WL41" s="197"/>
      <c r="WM41" s="197"/>
      <c r="WN41" s="197"/>
      <c r="WO41" s="197"/>
      <c r="WP41" s="197"/>
      <c r="WQ41" s="197"/>
      <c r="WR41" s="197"/>
      <c r="WS41" s="197"/>
      <c r="WT41" s="197"/>
      <c r="WU41" s="197"/>
      <c r="WV41" s="197"/>
      <c r="WW41" s="197"/>
      <c r="WX41" s="197"/>
      <c r="WY41" s="197"/>
      <c r="WZ41" s="197"/>
      <c r="XA41" s="197"/>
      <c r="XB41" s="197"/>
      <c r="XC41" s="197"/>
      <c r="XD41" s="197"/>
      <c r="XE41" s="197"/>
      <c r="XF41" s="197"/>
      <c r="XG41" s="197"/>
      <c r="XH41" s="197"/>
      <c r="XI41" s="197"/>
      <c r="XJ41" s="197"/>
      <c r="XK41" s="197"/>
      <c r="XL41" s="197"/>
      <c r="XM41" s="197"/>
      <c r="XN41" s="197"/>
      <c r="XO41" s="197"/>
      <c r="XP41" s="197"/>
      <c r="XQ41" s="197"/>
      <c r="XR41" s="197"/>
      <c r="XS41" s="197"/>
      <c r="XT41" s="197"/>
      <c r="XU41" s="197"/>
      <c r="XV41" s="197"/>
      <c r="XW41" s="197"/>
      <c r="XX41" s="197"/>
      <c r="XY41" s="197"/>
      <c r="XZ41" s="197"/>
      <c r="YA41" s="197"/>
      <c r="YB41" s="197"/>
      <c r="YC41" s="197"/>
      <c r="YD41" s="197"/>
      <c r="YE41" s="197"/>
      <c r="YF41" s="197"/>
      <c r="YG41" s="197"/>
      <c r="YH41" s="197"/>
      <c r="YI41" s="197"/>
      <c r="YJ41" s="197"/>
      <c r="YK41" s="197"/>
      <c r="YL41" s="197"/>
      <c r="YM41" s="197"/>
      <c r="YN41" s="197"/>
      <c r="YO41" s="197"/>
      <c r="YP41" s="197"/>
      <c r="YQ41" s="197"/>
      <c r="YR41" s="197"/>
      <c r="YS41" s="197"/>
      <c r="YT41" s="197"/>
      <c r="YU41" s="197"/>
      <c r="YV41" s="197"/>
      <c r="YW41" s="197"/>
      <c r="YX41" s="197"/>
      <c r="YY41" s="197"/>
      <c r="YZ41" s="197"/>
      <c r="ZA41" s="197"/>
      <c r="ZB41" s="197"/>
      <c r="ZC41" s="197"/>
      <c r="ZD41" s="197"/>
      <c r="ZE41" s="197"/>
      <c r="ZF41" s="197"/>
      <c r="ZG41" s="197"/>
      <c r="ZH41" s="197"/>
      <c r="ZI41" s="197"/>
      <c r="ZJ41" s="197"/>
      <c r="ZK41" s="197"/>
      <c r="ZL41" s="197"/>
      <c r="ZM41" s="197"/>
      <c r="ZN41" s="197"/>
      <c r="ZO41" s="197"/>
      <c r="ZP41" s="197"/>
      <c r="ZQ41" s="197"/>
      <c r="ZR41" s="197"/>
      <c r="ZS41" s="197"/>
      <c r="ZT41" s="197"/>
      <c r="ZU41" s="197"/>
      <c r="ZV41" s="197"/>
      <c r="ZW41" s="197"/>
      <c r="ZX41" s="197"/>
      <c r="ZY41" s="197"/>
      <c r="ZZ41" s="197"/>
      <c r="AAA41" s="197"/>
      <c r="AAB41" s="197"/>
      <c r="AAC41" s="197"/>
      <c r="AAD41" s="197"/>
      <c r="AAE41" s="197"/>
      <c r="AAF41" s="197"/>
      <c r="AAG41" s="197"/>
      <c r="AAH41" s="197"/>
      <c r="AAI41" s="197"/>
      <c r="AAJ41" s="197"/>
      <c r="AAK41" s="197"/>
      <c r="AAL41" s="197"/>
      <c r="AAM41" s="197"/>
      <c r="AAN41" s="197"/>
      <c r="AAO41" s="197"/>
      <c r="AAP41" s="197"/>
      <c r="AAQ41" s="197"/>
      <c r="AAR41" s="197"/>
      <c r="AAS41" s="197"/>
      <c r="AAT41" s="197"/>
      <c r="AAU41" s="197"/>
      <c r="AAV41" s="197"/>
      <c r="AAW41" s="197"/>
      <c r="AAX41" s="197"/>
      <c r="AAY41" s="197"/>
      <c r="AAZ41" s="197"/>
      <c r="ABA41" s="197"/>
      <c r="ABB41" s="197"/>
      <c r="ABC41" s="197"/>
      <c r="ABD41" s="197"/>
      <c r="ABE41" s="197"/>
      <c r="ABF41" s="197"/>
      <c r="ABG41" s="197"/>
      <c r="ABH41" s="197"/>
      <c r="ABI41" s="197"/>
      <c r="ABJ41" s="197"/>
      <c r="ABK41" s="197"/>
      <c r="ABL41" s="197"/>
      <c r="ABM41" s="197"/>
      <c r="ABN41" s="197"/>
      <c r="ABO41" s="197"/>
      <c r="ABP41" s="197"/>
      <c r="ABQ41" s="197"/>
      <c r="ABR41" s="197"/>
      <c r="ABS41" s="197"/>
      <c r="ABT41" s="197"/>
      <c r="ABU41" s="197"/>
      <c r="ABV41" s="197"/>
      <c r="ABW41" s="197"/>
      <c r="ABX41" s="197"/>
      <c r="ABY41" s="197"/>
      <c r="ABZ41" s="197"/>
      <c r="ACA41" s="197"/>
      <c r="ACB41" s="197"/>
      <c r="ACC41" s="197"/>
      <c r="ACD41" s="197"/>
      <c r="ACE41" s="197"/>
      <c r="ACF41" s="197"/>
      <c r="ACG41" s="197"/>
      <c r="ACH41" s="197"/>
      <c r="ACI41" s="197"/>
      <c r="ACJ41" s="197"/>
      <c r="ACK41" s="197"/>
      <c r="ACL41" s="197"/>
      <c r="ACM41" s="197"/>
      <c r="ACN41" s="197"/>
      <c r="ACO41" s="197"/>
      <c r="ACP41" s="197"/>
      <c r="ACQ41" s="197"/>
      <c r="ACR41" s="197"/>
      <c r="ACS41" s="197"/>
      <c r="ACT41" s="197"/>
      <c r="ACU41" s="197"/>
      <c r="ACV41" s="197"/>
      <c r="ACW41" s="197"/>
      <c r="ACX41" s="197"/>
      <c r="ACY41" s="197"/>
      <c r="ACZ41" s="197"/>
      <c r="ADA41" s="197"/>
      <c r="ADB41" s="197"/>
      <c r="ADC41" s="197"/>
      <c r="ADD41" s="197"/>
      <c r="ADE41" s="197"/>
      <c r="ADF41" s="197"/>
      <c r="ADG41" s="197"/>
      <c r="ADH41" s="197"/>
      <c r="ADI41" s="197"/>
      <c r="ADJ41" s="197"/>
      <c r="ADK41" s="197"/>
      <c r="ADL41" s="197"/>
      <c r="ADM41" s="197"/>
      <c r="ADN41" s="197"/>
      <c r="ADO41" s="197"/>
      <c r="ADP41" s="197"/>
      <c r="ADQ41" s="197"/>
      <c r="ADR41" s="197"/>
      <c r="ADS41" s="197"/>
      <c r="ADT41" s="197"/>
      <c r="ADU41" s="197"/>
      <c r="ADV41" s="197"/>
      <c r="ADW41" s="197"/>
      <c r="ADX41" s="197"/>
      <c r="ADY41" s="197"/>
      <c r="ADZ41" s="197"/>
      <c r="AEA41" s="197"/>
      <c r="AEB41" s="197"/>
      <c r="AEC41" s="197"/>
      <c r="AED41" s="197"/>
      <c r="AEE41" s="197"/>
      <c r="AEF41" s="197"/>
      <c r="AEG41" s="197"/>
      <c r="AEH41" s="197"/>
      <c r="AEI41" s="197"/>
      <c r="AEJ41" s="197"/>
      <c r="AEK41" s="197"/>
      <c r="AEL41" s="197"/>
      <c r="AEM41" s="197"/>
      <c r="AEN41" s="197"/>
      <c r="AEO41" s="197"/>
      <c r="AEP41" s="197"/>
      <c r="AEQ41" s="197"/>
      <c r="AER41" s="197"/>
      <c r="AES41" s="197"/>
      <c r="AET41" s="197"/>
      <c r="AEU41" s="197"/>
      <c r="AEV41" s="197"/>
      <c r="AEW41" s="197"/>
      <c r="AEX41" s="197"/>
      <c r="AEY41" s="197"/>
      <c r="AEZ41" s="197"/>
      <c r="AFA41" s="197"/>
      <c r="AFB41" s="197"/>
      <c r="AFC41" s="197"/>
      <c r="AFD41" s="197"/>
      <c r="AFE41" s="197"/>
      <c r="AFF41" s="197"/>
      <c r="AFG41" s="197"/>
      <c r="AFH41" s="197"/>
      <c r="AFI41" s="197"/>
      <c r="AFJ41" s="197"/>
      <c r="AFK41" s="197"/>
      <c r="AFL41" s="197"/>
      <c r="AFM41" s="197"/>
      <c r="AFN41" s="197"/>
      <c r="AFO41" s="197"/>
      <c r="AFP41" s="197"/>
      <c r="AFQ41" s="197"/>
      <c r="AFR41" s="197"/>
      <c r="AFS41" s="197"/>
      <c r="AFT41" s="197"/>
      <c r="AFU41" s="197"/>
      <c r="AFV41" s="197"/>
      <c r="AFW41" s="197"/>
      <c r="AFX41" s="197"/>
      <c r="AFY41" s="197"/>
      <c r="AFZ41" s="197"/>
      <c r="AGA41" s="197"/>
      <c r="AGB41" s="197"/>
      <c r="AGC41" s="197"/>
      <c r="AGD41" s="197"/>
      <c r="AGE41" s="197"/>
      <c r="AGF41" s="197"/>
      <c r="AGG41" s="197"/>
      <c r="AGH41" s="197"/>
      <c r="AGI41" s="197"/>
      <c r="AGJ41" s="197"/>
      <c r="AGK41" s="197"/>
      <c r="AGL41" s="197"/>
      <c r="AGM41" s="197"/>
      <c r="AGN41" s="197"/>
      <c r="AGO41" s="197"/>
      <c r="AGP41" s="197"/>
      <c r="AGQ41" s="197"/>
      <c r="AGR41" s="197"/>
      <c r="AGS41" s="197"/>
      <c r="AGT41" s="197"/>
      <c r="AGU41" s="197"/>
      <c r="AGV41" s="197"/>
      <c r="AGW41" s="197"/>
      <c r="AGX41" s="197"/>
      <c r="AGY41" s="197"/>
      <c r="AGZ41" s="197"/>
      <c r="AHA41" s="197"/>
      <c r="AHB41" s="197"/>
      <c r="AHC41" s="197"/>
      <c r="AHD41" s="197"/>
      <c r="AHE41" s="197"/>
      <c r="AHF41" s="197"/>
      <c r="AHG41" s="197"/>
      <c r="AHH41" s="197"/>
      <c r="AHI41" s="197"/>
      <c r="AHJ41" s="197"/>
      <c r="AHK41" s="197"/>
      <c r="AHL41" s="197"/>
      <c r="AHM41" s="197"/>
      <c r="AHN41" s="197"/>
      <c r="AHO41" s="197"/>
      <c r="AHP41" s="197"/>
      <c r="AHQ41" s="197"/>
      <c r="AHR41" s="197"/>
      <c r="AHS41" s="197"/>
      <c r="AHT41" s="197"/>
      <c r="AHU41" s="197"/>
      <c r="AHV41" s="197"/>
      <c r="AHW41" s="197"/>
      <c r="AHX41" s="197"/>
      <c r="AHY41" s="197"/>
      <c r="AHZ41" s="197"/>
      <c r="AIA41" s="197"/>
      <c r="AIB41" s="197"/>
      <c r="AIC41" s="197"/>
      <c r="AID41" s="197"/>
      <c r="AIE41" s="197"/>
      <c r="AIF41" s="197"/>
      <c r="AIG41" s="197"/>
      <c r="AIH41" s="197"/>
      <c r="AII41" s="197"/>
      <c r="AIJ41" s="197"/>
      <c r="AIK41" s="197"/>
      <c r="AIL41" s="197"/>
      <c r="AIM41" s="197"/>
      <c r="AIN41" s="197"/>
      <c r="AIO41" s="197"/>
      <c r="AIP41" s="197"/>
      <c r="AIQ41" s="197"/>
      <c r="AIR41" s="197"/>
      <c r="AIS41" s="197"/>
      <c r="AIT41" s="197"/>
      <c r="AIU41" s="197"/>
      <c r="AIV41" s="197"/>
      <c r="AIW41" s="197"/>
      <c r="AIX41" s="197"/>
      <c r="AIY41" s="197"/>
      <c r="AIZ41" s="197"/>
      <c r="AJA41" s="197"/>
      <c r="AJB41" s="197"/>
      <c r="AJC41" s="197"/>
      <c r="AJD41" s="197"/>
      <c r="AJE41" s="197"/>
      <c r="AJF41" s="197"/>
      <c r="AJG41" s="197"/>
      <c r="AJH41" s="197"/>
      <c r="AJI41" s="197"/>
      <c r="AJJ41" s="197"/>
      <c r="AJK41" s="197"/>
      <c r="AJL41" s="197"/>
      <c r="AJM41" s="197"/>
      <c r="AJN41" s="197"/>
      <c r="AJO41" s="197"/>
      <c r="AJP41" s="197"/>
      <c r="AJQ41" s="197"/>
      <c r="AJR41" s="197"/>
      <c r="AJS41" s="197"/>
      <c r="AJT41" s="197"/>
      <c r="AJU41" s="197"/>
      <c r="AJV41" s="197"/>
      <c r="AJW41" s="197"/>
      <c r="AJX41" s="197"/>
      <c r="AJY41" s="197"/>
      <c r="AJZ41" s="197"/>
      <c r="AKA41" s="197"/>
      <c r="AKB41" s="197"/>
      <c r="AKC41" s="197"/>
      <c r="AKD41" s="197"/>
      <c r="AKE41" s="197"/>
      <c r="AKF41" s="197"/>
      <c r="AKG41" s="197"/>
      <c r="AKH41" s="197"/>
      <c r="AKI41" s="197"/>
      <c r="AKJ41" s="197"/>
      <c r="AKK41" s="197"/>
      <c r="AKL41" s="197"/>
      <c r="AKM41" s="197"/>
      <c r="AKN41" s="197"/>
      <c r="AKO41" s="197"/>
      <c r="AKP41" s="197"/>
      <c r="AKQ41" s="197"/>
      <c r="AKR41" s="197"/>
      <c r="AKS41" s="197"/>
      <c r="AKT41" s="197"/>
      <c r="AKU41" s="197"/>
      <c r="AKV41" s="197"/>
      <c r="AKW41" s="197"/>
      <c r="AKX41" s="197"/>
      <c r="AKY41" s="197"/>
      <c r="AKZ41" s="197"/>
      <c r="ALA41" s="197"/>
      <c r="ALB41" s="197"/>
      <c r="ALC41" s="197"/>
      <c r="ALD41" s="197"/>
      <c r="ALE41" s="197"/>
      <c r="ALF41" s="197"/>
      <c r="ALG41" s="197"/>
      <c r="ALH41" s="197"/>
      <c r="ALI41" s="197"/>
      <c r="ALJ41" s="197"/>
      <c r="ALK41" s="197"/>
      <c r="ALL41" s="197"/>
      <c r="ALM41" s="197"/>
      <c r="ALN41" s="197"/>
      <c r="ALO41" s="197"/>
      <c r="ALP41" s="197"/>
      <c r="ALQ41" s="197"/>
      <c r="ALR41" s="197"/>
      <c r="ALS41" s="197"/>
      <c r="ALT41" s="197"/>
      <c r="ALU41" s="197"/>
      <c r="ALV41" s="197"/>
      <c r="ALW41" s="197"/>
      <c r="ALX41" s="197"/>
      <c r="ALY41" s="197"/>
      <c r="ALZ41" s="197"/>
      <c r="AMA41" s="197"/>
      <c r="AMB41" s="197"/>
      <c r="AMC41" s="197"/>
      <c r="AMD41" s="197"/>
      <c r="AME41" s="197"/>
      <c r="AMF41" s="197"/>
      <c r="AMG41" s="197"/>
      <c r="AMH41" s="197"/>
      <c r="AMI41" s="197"/>
      <c r="AMJ41" s="197"/>
    </row>
    <row r="42" spans="1:1024" s="196" customFormat="1" ht="43.5" customHeight="1">
      <c r="A42" s="559"/>
      <c r="B42" s="559"/>
      <c r="C42" s="560"/>
      <c r="D42" s="587"/>
      <c r="E42" s="243" t="s">
        <v>133</v>
      </c>
      <c r="F42" s="233">
        <v>5</v>
      </c>
      <c r="G42" s="562"/>
      <c r="H42" s="562"/>
      <c r="I42" s="588"/>
      <c r="J42" s="562"/>
      <c r="K42" s="241">
        <v>5</v>
      </c>
      <c r="L42" s="233" t="s">
        <v>43</v>
      </c>
      <c r="M42" s="233" t="s">
        <v>43</v>
      </c>
      <c r="N42" s="560"/>
      <c r="O42" s="562"/>
      <c r="P42" s="562"/>
      <c r="Q42" s="562"/>
      <c r="R42" s="562"/>
      <c r="S42" s="562"/>
      <c r="T42" s="562"/>
      <c r="U42" s="241"/>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I42" s="197"/>
      <c r="CJ42" s="197"/>
      <c r="CK42" s="197"/>
      <c r="CL42" s="197"/>
      <c r="CM42" s="197"/>
      <c r="CN42" s="197"/>
      <c r="CO42" s="197"/>
      <c r="CP42" s="197"/>
      <c r="CQ42" s="197"/>
      <c r="CR42" s="197"/>
      <c r="CS42" s="197"/>
      <c r="CT42" s="197"/>
      <c r="CU42" s="197"/>
      <c r="CV42" s="197"/>
      <c r="CW42" s="197"/>
      <c r="CX42" s="197"/>
      <c r="CY42" s="197"/>
      <c r="CZ42" s="197"/>
      <c r="DA42" s="197"/>
      <c r="DB42" s="197"/>
      <c r="DC42" s="197"/>
      <c r="DD42" s="197"/>
      <c r="DE42" s="197"/>
      <c r="DF42" s="197"/>
      <c r="DG42" s="197"/>
      <c r="DH42" s="197"/>
      <c r="DI42" s="197"/>
      <c r="DJ42" s="197"/>
      <c r="DK42" s="197"/>
      <c r="DL42" s="197"/>
      <c r="DM42" s="197"/>
      <c r="DN42" s="197"/>
      <c r="DO42" s="197"/>
      <c r="DP42" s="197"/>
      <c r="DQ42" s="197"/>
      <c r="DR42" s="197"/>
      <c r="DS42" s="197"/>
      <c r="DT42" s="197"/>
      <c r="DU42" s="197"/>
      <c r="DV42" s="197"/>
      <c r="DW42" s="197"/>
      <c r="DX42" s="197"/>
      <c r="DY42" s="197"/>
      <c r="DZ42" s="197"/>
      <c r="EA42" s="197"/>
      <c r="EB42" s="197"/>
      <c r="EC42" s="197"/>
      <c r="ED42" s="197"/>
      <c r="EE42" s="197"/>
      <c r="EF42" s="197"/>
      <c r="EG42" s="197"/>
      <c r="EH42" s="197"/>
      <c r="EI42" s="197"/>
      <c r="EJ42" s="197"/>
      <c r="EK42" s="197"/>
      <c r="EL42" s="197"/>
      <c r="EM42" s="197"/>
      <c r="EN42" s="197"/>
      <c r="EO42" s="197"/>
      <c r="EP42" s="197"/>
      <c r="EQ42" s="197"/>
      <c r="ER42" s="197"/>
      <c r="ES42" s="197"/>
      <c r="ET42" s="197"/>
      <c r="EU42" s="197"/>
      <c r="EV42" s="197"/>
      <c r="EW42" s="197"/>
      <c r="EX42" s="197"/>
      <c r="EY42" s="197"/>
      <c r="EZ42" s="197"/>
      <c r="FA42" s="197"/>
      <c r="FB42" s="197"/>
      <c r="FC42" s="197"/>
      <c r="FD42" s="197"/>
      <c r="FE42" s="197"/>
      <c r="FF42" s="197"/>
      <c r="FG42" s="197"/>
      <c r="FH42" s="197"/>
      <c r="FI42" s="197"/>
      <c r="FJ42" s="197"/>
      <c r="FK42" s="197"/>
      <c r="FL42" s="197"/>
      <c r="FM42" s="197"/>
      <c r="FN42" s="197"/>
      <c r="FO42" s="197"/>
      <c r="FP42" s="197"/>
      <c r="FQ42" s="197"/>
      <c r="FR42" s="197"/>
      <c r="FS42" s="197"/>
      <c r="FT42" s="197"/>
      <c r="FU42" s="197"/>
      <c r="FV42" s="197"/>
      <c r="FW42" s="197"/>
      <c r="FX42" s="197"/>
      <c r="FY42" s="197"/>
      <c r="FZ42" s="197"/>
      <c r="GA42" s="197"/>
      <c r="GB42" s="197"/>
      <c r="GC42" s="197"/>
      <c r="GD42" s="197"/>
      <c r="GE42" s="197"/>
      <c r="GF42" s="197"/>
      <c r="GG42" s="197"/>
      <c r="GH42" s="197"/>
      <c r="GI42" s="197"/>
      <c r="GJ42" s="197"/>
      <c r="GK42" s="197"/>
      <c r="GL42" s="197"/>
      <c r="GM42" s="197"/>
      <c r="GN42" s="197"/>
      <c r="GO42" s="197"/>
      <c r="GP42" s="197"/>
      <c r="GQ42" s="197"/>
      <c r="GR42" s="197"/>
      <c r="GS42" s="197"/>
      <c r="GT42" s="197"/>
      <c r="GU42" s="197"/>
      <c r="GV42" s="197"/>
      <c r="GW42" s="197"/>
      <c r="GX42" s="197"/>
      <c r="GY42" s="197"/>
      <c r="GZ42" s="197"/>
      <c r="HA42" s="197"/>
      <c r="HB42" s="197"/>
      <c r="HC42" s="197"/>
      <c r="HD42" s="197"/>
      <c r="HE42" s="197"/>
      <c r="HF42" s="197"/>
      <c r="HG42" s="197"/>
      <c r="HH42" s="197"/>
      <c r="HI42" s="197"/>
      <c r="HJ42" s="197"/>
      <c r="HK42" s="197"/>
      <c r="HL42" s="197"/>
      <c r="HM42" s="197"/>
      <c r="HN42" s="197"/>
      <c r="HO42" s="197"/>
      <c r="HP42" s="197"/>
      <c r="HQ42" s="197"/>
      <c r="HR42" s="197"/>
      <c r="HS42" s="197"/>
      <c r="HT42" s="197"/>
      <c r="HU42" s="197"/>
      <c r="HV42" s="197"/>
      <c r="HW42" s="197"/>
      <c r="HX42" s="197"/>
      <c r="HY42" s="197"/>
      <c r="HZ42" s="197"/>
      <c r="IA42" s="197"/>
      <c r="IB42" s="197"/>
      <c r="IC42" s="197"/>
      <c r="ID42" s="197"/>
      <c r="IE42" s="197"/>
      <c r="IF42" s="197"/>
      <c r="IG42" s="197"/>
      <c r="IH42" s="197"/>
      <c r="II42" s="197"/>
      <c r="IJ42" s="197"/>
      <c r="IK42" s="197"/>
      <c r="IL42" s="197"/>
      <c r="IM42" s="197"/>
      <c r="IN42" s="197"/>
      <c r="IO42" s="197"/>
      <c r="IP42" s="197"/>
      <c r="IQ42" s="197"/>
      <c r="IR42" s="197"/>
      <c r="IS42" s="197"/>
      <c r="IT42" s="197"/>
      <c r="IU42" s="197"/>
      <c r="IV42" s="197"/>
      <c r="IW42" s="197"/>
      <c r="IX42" s="197"/>
      <c r="IY42" s="197"/>
      <c r="IZ42" s="197"/>
      <c r="JA42" s="197"/>
      <c r="JB42" s="197"/>
      <c r="JC42" s="197"/>
      <c r="JD42" s="197"/>
      <c r="JE42" s="197"/>
      <c r="JF42" s="197"/>
      <c r="JG42" s="197"/>
      <c r="JH42" s="197"/>
      <c r="JI42" s="197"/>
      <c r="JJ42" s="197"/>
      <c r="JK42" s="197"/>
      <c r="JL42" s="197"/>
      <c r="JM42" s="197"/>
      <c r="JN42" s="197"/>
      <c r="JO42" s="197"/>
      <c r="JP42" s="197"/>
      <c r="JQ42" s="197"/>
      <c r="JR42" s="197"/>
      <c r="JS42" s="197"/>
      <c r="JT42" s="197"/>
      <c r="JU42" s="197"/>
      <c r="JV42" s="197"/>
      <c r="JW42" s="197"/>
      <c r="JX42" s="197"/>
      <c r="JY42" s="197"/>
      <c r="JZ42" s="197"/>
      <c r="KA42" s="197"/>
      <c r="KB42" s="197"/>
      <c r="KC42" s="197"/>
      <c r="KD42" s="197"/>
      <c r="KE42" s="197"/>
      <c r="KF42" s="197"/>
      <c r="KG42" s="197"/>
      <c r="KH42" s="197"/>
      <c r="KI42" s="197"/>
      <c r="KJ42" s="197"/>
      <c r="KK42" s="197"/>
      <c r="KL42" s="197"/>
      <c r="KM42" s="197"/>
      <c r="KN42" s="197"/>
      <c r="KO42" s="197"/>
      <c r="KP42" s="197"/>
      <c r="KQ42" s="197"/>
      <c r="KR42" s="197"/>
      <c r="KS42" s="197"/>
      <c r="KT42" s="197"/>
      <c r="KU42" s="197"/>
      <c r="KV42" s="197"/>
      <c r="KW42" s="197"/>
      <c r="KX42" s="197"/>
      <c r="KY42" s="197"/>
      <c r="KZ42" s="197"/>
      <c r="LA42" s="197"/>
      <c r="LB42" s="197"/>
      <c r="LC42" s="197"/>
      <c r="LD42" s="197"/>
      <c r="LE42" s="197"/>
      <c r="LF42" s="197"/>
      <c r="LG42" s="197"/>
      <c r="LH42" s="197"/>
      <c r="LI42" s="197"/>
      <c r="LJ42" s="197"/>
      <c r="LK42" s="197"/>
      <c r="LL42" s="197"/>
      <c r="LM42" s="197"/>
      <c r="LN42" s="197"/>
      <c r="LO42" s="197"/>
      <c r="LP42" s="197"/>
      <c r="LQ42" s="197"/>
      <c r="LR42" s="197"/>
      <c r="LS42" s="197"/>
      <c r="LT42" s="197"/>
      <c r="LU42" s="197"/>
      <c r="LV42" s="197"/>
      <c r="LW42" s="197"/>
      <c r="LX42" s="197"/>
      <c r="LY42" s="197"/>
      <c r="LZ42" s="197"/>
      <c r="MA42" s="197"/>
      <c r="MB42" s="197"/>
      <c r="MC42" s="197"/>
      <c r="MD42" s="197"/>
      <c r="ME42" s="197"/>
      <c r="MF42" s="197"/>
      <c r="MG42" s="197"/>
      <c r="MH42" s="197"/>
      <c r="MI42" s="197"/>
      <c r="MJ42" s="197"/>
      <c r="MK42" s="197"/>
      <c r="ML42" s="197"/>
      <c r="MM42" s="197"/>
      <c r="MN42" s="197"/>
      <c r="MO42" s="197"/>
      <c r="MP42" s="197"/>
      <c r="MQ42" s="197"/>
      <c r="MR42" s="197"/>
      <c r="MS42" s="197"/>
      <c r="MT42" s="197"/>
      <c r="MU42" s="197"/>
      <c r="MV42" s="197"/>
      <c r="MW42" s="197"/>
      <c r="MX42" s="197"/>
      <c r="MY42" s="197"/>
      <c r="MZ42" s="197"/>
      <c r="NA42" s="197"/>
      <c r="NB42" s="197"/>
      <c r="NC42" s="197"/>
      <c r="ND42" s="197"/>
      <c r="NE42" s="197"/>
      <c r="NF42" s="197"/>
      <c r="NG42" s="197"/>
      <c r="NH42" s="197"/>
      <c r="NI42" s="197"/>
      <c r="NJ42" s="197"/>
      <c r="NK42" s="197"/>
      <c r="NL42" s="197"/>
      <c r="NM42" s="197"/>
      <c r="NN42" s="197"/>
      <c r="NO42" s="197"/>
      <c r="NP42" s="197"/>
      <c r="NQ42" s="197"/>
      <c r="NR42" s="197"/>
      <c r="NS42" s="197"/>
      <c r="NT42" s="197"/>
      <c r="NU42" s="197"/>
      <c r="NV42" s="197"/>
      <c r="NW42" s="197"/>
      <c r="NX42" s="197"/>
      <c r="NY42" s="197"/>
      <c r="NZ42" s="197"/>
      <c r="OA42" s="197"/>
      <c r="OB42" s="197"/>
      <c r="OC42" s="197"/>
      <c r="OD42" s="197"/>
      <c r="OE42" s="197"/>
      <c r="OF42" s="197"/>
      <c r="OG42" s="197"/>
      <c r="OH42" s="197"/>
      <c r="OI42" s="197"/>
      <c r="OJ42" s="197"/>
      <c r="OK42" s="197"/>
      <c r="OL42" s="197"/>
      <c r="OM42" s="197"/>
      <c r="ON42" s="197"/>
      <c r="OO42" s="197"/>
      <c r="OP42" s="197"/>
      <c r="OQ42" s="197"/>
      <c r="OR42" s="197"/>
      <c r="OS42" s="197"/>
      <c r="OT42" s="197"/>
      <c r="OU42" s="197"/>
      <c r="OV42" s="197"/>
      <c r="OW42" s="197"/>
      <c r="OX42" s="197"/>
      <c r="OY42" s="197"/>
      <c r="OZ42" s="197"/>
      <c r="PA42" s="197"/>
      <c r="PB42" s="197"/>
      <c r="PC42" s="197"/>
      <c r="PD42" s="197"/>
      <c r="PE42" s="197"/>
      <c r="PF42" s="197"/>
      <c r="PG42" s="197"/>
      <c r="PH42" s="197"/>
      <c r="PI42" s="197"/>
      <c r="PJ42" s="197"/>
      <c r="PK42" s="197"/>
      <c r="PL42" s="197"/>
      <c r="PM42" s="197"/>
      <c r="PN42" s="197"/>
      <c r="PO42" s="197"/>
      <c r="PP42" s="197"/>
      <c r="PQ42" s="197"/>
      <c r="PR42" s="197"/>
      <c r="PS42" s="197"/>
      <c r="PT42" s="197"/>
      <c r="PU42" s="197"/>
      <c r="PV42" s="197"/>
      <c r="PW42" s="197"/>
      <c r="PX42" s="197"/>
      <c r="PY42" s="197"/>
      <c r="PZ42" s="197"/>
      <c r="QA42" s="197"/>
      <c r="QB42" s="197"/>
      <c r="QC42" s="197"/>
      <c r="QD42" s="197"/>
      <c r="QE42" s="197"/>
      <c r="QF42" s="197"/>
      <c r="QG42" s="197"/>
      <c r="QH42" s="197"/>
      <c r="QI42" s="197"/>
      <c r="QJ42" s="197"/>
      <c r="QK42" s="197"/>
      <c r="QL42" s="197"/>
      <c r="QM42" s="197"/>
      <c r="QN42" s="197"/>
      <c r="QO42" s="197"/>
      <c r="QP42" s="197"/>
      <c r="QQ42" s="197"/>
      <c r="QR42" s="197"/>
      <c r="QS42" s="197"/>
      <c r="QT42" s="197"/>
      <c r="QU42" s="197"/>
      <c r="QV42" s="197"/>
      <c r="QW42" s="197"/>
      <c r="QX42" s="197"/>
      <c r="QY42" s="197"/>
      <c r="QZ42" s="197"/>
      <c r="RA42" s="197"/>
      <c r="RB42" s="197"/>
      <c r="RC42" s="197"/>
      <c r="RD42" s="197"/>
      <c r="RE42" s="197"/>
      <c r="RF42" s="197"/>
      <c r="RG42" s="197"/>
      <c r="RH42" s="197"/>
      <c r="RI42" s="197"/>
      <c r="RJ42" s="197"/>
      <c r="RK42" s="197"/>
      <c r="RL42" s="197"/>
      <c r="RM42" s="197"/>
      <c r="RN42" s="197"/>
      <c r="RO42" s="197"/>
      <c r="RP42" s="197"/>
      <c r="RQ42" s="197"/>
      <c r="RR42" s="197"/>
      <c r="RS42" s="197"/>
      <c r="RT42" s="197"/>
      <c r="RU42" s="197"/>
      <c r="RV42" s="197"/>
      <c r="RW42" s="197"/>
      <c r="RX42" s="197"/>
      <c r="RY42" s="197"/>
      <c r="RZ42" s="197"/>
      <c r="SA42" s="197"/>
      <c r="SB42" s="197"/>
      <c r="SC42" s="197"/>
      <c r="SD42" s="197"/>
      <c r="SE42" s="197"/>
      <c r="SF42" s="197"/>
      <c r="SG42" s="197"/>
      <c r="SH42" s="197"/>
      <c r="SI42" s="197"/>
      <c r="SJ42" s="197"/>
      <c r="SK42" s="197"/>
      <c r="SL42" s="197"/>
      <c r="SM42" s="197"/>
      <c r="SN42" s="197"/>
      <c r="SO42" s="197"/>
      <c r="SP42" s="197"/>
      <c r="SQ42" s="197"/>
      <c r="SR42" s="197"/>
      <c r="SS42" s="197"/>
      <c r="ST42" s="197"/>
      <c r="SU42" s="197"/>
      <c r="SV42" s="197"/>
      <c r="SW42" s="197"/>
      <c r="SX42" s="197"/>
      <c r="SY42" s="197"/>
      <c r="SZ42" s="197"/>
      <c r="TA42" s="197"/>
      <c r="TB42" s="197"/>
      <c r="TC42" s="197"/>
      <c r="TD42" s="197"/>
      <c r="TE42" s="197"/>
      <c r="TF42" s="197"/>
      <c r="TG42" s="197"/>
      <c r="TH42" s="197"/>
      <c r="TI42" s="197"/>
      <c r="TJ42" s="197"/>
      <c r="TK42" s="197"/>
      <c r="TL42" s="197"/>
      <c r="TM42" s="197"/>
      <c r="TN42" s="197"/>
      <c r="TO42" s="197"/>
      <c r="TP42" s="197"/>
      <c r="TQ42" s="197"/>
      <c r="TR42" s="197"/>
      <c r="TS42" s="197"/>
      <c r="TT42" s="197"/>
      <c r="TU42" s="197"/>
      <c r="TV42" s="197"/>
      <c r="TW42" s="197"/>
      <c r="TX42" s="197"/>
      <c r="TY42" s="197"/>
      <c r="TZ42" s="197"/>
      <c r="UA42" s="197"/>
      <c r="UB42" s="197"/>
      <c r="UC42" s="197"/>
      <c r="UD42" s="197"/>
      <c r="UE42" s="197"/>
      <c r="UF42" s="197"/>
      <c r="UG42" s="197"/>
      <c r="UH42" s="197"/>
      <c r="UI42" s="197"/>
      <c r="UJ42" s="197"/>
      <c r="UK42" s="197"/>
      <c r="UL42" s="197"/>
      <c r="UM42" s="197"/>
      <c r="UN42" s="197"/>
      <c r="UO42" s="197"/>
      <c r="UP42" s="197"/>
      <c r="UQ42" s="197"/>
      <c r="UR42" s="197"/>
      <c r="US42" s="197"/>
      <c r="UT42" s="197"/>
      <c r="UU42" s="197"/>
      <c r="UV42" s="197"/>
      <c r="UW42" s="197"/>
      <c r="UX42" s="197"/>
      <c r="UY42" s="197"/>
      <c r="UZ42" s="197"/>
      <c r="VA42" s="197"/>
      <c r="VB42" s="197"/>
      <c r="VC42" s="197"/>
      <c r="VD42" s="197"/>
      <c r="VE42" s="197"/>
      <c r="VF42" s="197"/>
      <c r="VG42" s="197"/>
      <c r="VH42" s="197"/>
      <c r="VI42" s="197"/>
      <c r="VJ42" s="197"/>
      <c r="VK42" s="197"/>
      <c r="VL42" s="197"/>
      <c r="VM42" s="197"/>
      <c r="VN42" s="197"/>
      <c r="VO42" s="197"/>
      <c r="VP42" s="197"/>
      <c r="VQ42" s="197"/>
      <c r="VR42" s="197"/>
      <c r="VS42" s="197"/>
      <c r="VT42" s="197"/>
      <c r="VU42" s="197"/>
      <c r="VV42" s="197"/>
      <c r="VW42" s="197"/>
      <c r="VX42" s="197"/>
      <c r="VY42" s="197"/>
      <c r="VZ42" s="197"/>
      <c r="WA42" s="197"/>
      <c r="WB42" s="197"/>
      <c r="WC42" s="197"/>
      <c r="WD42" s="197"/>
      <c r="WE42" s="197"/>
      <c r="WF42" s="197"/>
      <c r="WG42" s="197"/>
      <c r="WH42" s="197"/>
      <c r="WI42" s="197"/>
      <c r="WJ42" s="197"/>
      <c r="WK42" s="197"/>
      <c r="WL42" s="197"/>
      <c r="WM42" s="197"/>
      <c r="WN42" s="197"/>
      <c r="WO42" s="197"/>
      <c r="WP42" s="197"/>
      <c r="WQ42" s="197"/>
      <c r="WR42" s="197"/>
      <c r="WS42" s="197"/>
      <c r="WT42" s="197"/>
      <c r="WU42" s="197"/>
      <c r="WV42" s="197"/>
      <c r="WW42" s="197"/>
      <c r="WX42" s="197"/>
      <c r="WY42" s="197"/>
      <c r="WZ42" s="197"/>
      <c r="XA42" s="197"/>
      <c r="XB42" s="197"/>
      <c r="XC42" s="197"/>
      <c r="XD42" s="197"/>
      <c r="XE42" s="197"/>
      <c r="XF42" s="197"/>
      <c r="XG42" s="197"/>
      <c r="XH42" s="197"/>
      <c r="XI42" s="197"/>
      <c r="XJ42" s="197"/>
      <c r="XK42" s="197"/>
      <c r="XL42" s="197"/>
      <c r="XM42" s="197"/>
      <c r="XN42" s="197"/>
      <c r="XO42" s="197"/>
      <c r="XP42" s="197"/>
      <c r="XQ42" s="197"/>
      <c r="XR42" s="197"/>
      <c r="XS42" s="197"/>
      <c r="XT42" s="197"/>
      <c r="XU42" s="197"/>
      <c r="XV42" s="197"/>
      <c r="XW42" s="197"/>
      <c r="XX42" s="197"/>
      <c r="XY42" s="197"/>
      <c r="XZ42" s="197"/>
      <c r="YA42" s="197"/>
      <c r="YB42" s="197"/>
      <c r="YC42" s="197"/>
      <c r="YD42" s="197"/>
      <c r="YE42" s="197"/>
      <c r="YF42" s="197"/>
      <c r="YG42" s="197"/>
      <c r="YH42" s="197"/>
      <c r="YI42" s="197"/>
      <c r="YJ42" s="197"/>
      <c r="YK42" s="197"/>
      <c r="YL42" s="197"/>
      <c r="YM42" s="197"/>
      <c r="YN42" s="197"/>
      <c r="YO42" s="197"/>
      <c r="YP42" s="197"/>
      <c r="YQ42" s="197"/>
      <c r="YR42" s="197"/>
      <c r="YS42" s="197"/>
      <c r="YT42" s="197"/>
      <c r="YU42" s="197"/>
      <c r="YV42" s="197"/>
      <c r="YW42" s="197"/>
      <c r="YX42" s="197"/>
      <c r="YY42" s="197"/>
      <c r="YZ42" s="197"/>
      <c r="ZA42" s="197"/>
      <c r="ZB42" s="197"/>
      <c r="ZC42" s="197"/>
      <c r="ZD42" s="197"/>
      <c r="ZE42" s="197"/>
      <c r="ZF42" s="197"/>
      <c r="ZG42" s="197"/>
      <c r="ZH42" s="197"/>
      <c r="ZI42" s="197"/>
      <c r="ZJ42" s="197"/>
      <c r="ZK42" s="197"/>
      <c r="ZL42" s="197"/>
      <c r="ZM42" s="197"/>
      <c r="ZN42" s="197"/>
      <c r="ZO42" s="197"/>
      <c r="ZP42" s="197"/>
      <c r="ZQ42" s="197"/>
      <c r="ZR42" s="197"/>
      <c r="ZS42" s="197"/>
      <c r="ZT42" s="197"/>
      <c r="ZU42" s="197"/>
      <c r="ZV42" s="197"/>
      <c r="ZW42" s="197"/>
      <c r="ZX42" s="197"/>
      <c r="ZY42" s="197"/>
      <c r="ZZ42" s="197"/>
      <c r="AAA42" s="197"/>
      <c r="AAB42" s="197"/>
      <c r="AAC42" s="197"/>
      <c r="AAD42" s="197"/>
      <c r="AAE42" s="197"/>
      <c r="AAF42" s="197"/>
      <c r="AAG42" s="197"/>
      <c r="AAH42" s="197"/>
      <c r="AAI42" s="197"/>
      <c r="AAJ42" s="197"/>
      <c r="AAK42" s="197"/>
      <c r="AAL42" s="197"/>
      <c r="AAM42" s="197"/>
      <c r="AAN42" s="197"/>
      <c r="AAO42" s="197"/>
      <c r="AAP42" s="197"/>
      <c r="AAQ42" s="197"/>
      <c r="AAR42" s="197"/>
      <c r="AAS42" s="197"/>
      <c r="AAT42" s="197"/>
      <c r="AAU42" s="197"/>
      <c r="AAV42" s="197"/>
      <c r="AAW42" s="197"/>
      <c r="AAX42" s="197"/>
      <c r="AAY42" s="197"/>
      <c r="AAZ42" s="197"/>
      <c r="ABA42" s="197"/>
      <c r="ABB42" s="197"/>
      <c r="ABC42" s="197"/>
      <c r="ABD42" s="197"/>
      <c r="ABE42" s="197"/>
      <c r="ABF42" s="197"/>
      <c r="ABG42" s="197"/>
      <c r="ABH42" s="197"/>
      <c r="ABI42" s="197"/>
      <c r="ABJ42" s="197"/>
      <c r="ABK42" s="197"/>
      <c r="ABL42" s="197"/>
      <c r="ABM42" s="197"/>
      <c r="ABN42" s="197"/>
      <c r="ABO42" s="197"/>
      <c r="ABP42" s="197"/>
      <c r="ABQ42" s="197"/>
      <c r="ABR42" s="197"/>
      <c r="ABS42" s="197"/>
      <c r="ABT42" s="197"/>
      <c r="ABU42" s="197"/>
      <c r="ABV42" s="197"/>
      <c r="ABW42" s="197"/>
      <c r="ABX42" s="197"/>
      <c r="ABY42" s="197"/>
      <c r="ABZ42" s="197"/>
      <c r="ACA42" s="197"/>
      <c r="ACB42" s="197"/>
      <c r="ACC42" s="197"/>
      <c r="ACD42" s="197"/>
      <c r="ACE42" s="197"/>
      <c r="ACF42" s="197"/>
      <c r="ACG42" s="197"/>
      <c r="ACH42" s="197"/>
      <c r="ACI42" s="197"/>
      <c r="ACJ42" s="197"/>
      <c r="ACK42" s="197"/>
      <c r="ACL42" s="197"/>
      <c r="ACM42" s="197"/>
      <c r="ACN42" s="197"/>
      <c r="ACO42" s="197"/>
      <c r="ACP42" s="197"/>
      <c r="ACQ42" s="197"/>
      <c r="ACR42" s="197"/>
      <c r="ACS42" s="197"/>
      <c r="ACT42" s="197"/>
      <c r="ACU42" s="197"/>
      <c r="ACV42" s="197"/>
      <c r="ACW42" s="197"/>
      <c r="ACX42" s="197"/>
      <c r="ACY42" s="197"/>
      <c r="ACZ42" s="197"/>
      <c r="ADA42" s="197"/>
      <c r="ADB42" s="197"/>
      <c r="ADC42" s="197"/>
      <c r="ADD42" s="197"/>
      <c r="ADE42" s="197"/>
      <c r="ADF42" s="197"/>
      <c r="ADG42" s="197"/>
      <c r="ADH42" s="197"/>
      <c r="ADI42" s="197"/>
      <c r="ADJ42" s="197"/>
      <c r="ADK42" s="197"/>
      <c r="ADL42" s="197"/>
      <c r="ADM42" s="197"/>
      <c r="ADN42" s="197"/>
      <c r="ADO42" s="197"/>
      <c r="ADP42" s="197"/>
      <c r="ADQ42" s="197"/>
      <c r="ADR42" s="197"/>
      <c r="ADS42" s="197"/>
      <c r="ADT42" s="197"/>
      <c r="ADU42" s="197"/>
      <c r="ADV42" s="197"/>
      <c r="ADW42" s="197"/>
      <c r="ADX42" s="197"/>
      <c r="ADY42" s="197"/>
      <c r="ADZ42" s="197"/>
      <c r="AEA42" s="197"/>
      <c r="AEB42" s="197"/>
      <c r="AEC42" s="197"/>
      <c r="AED42" s="197"/>
      <c r="AEE42" s="197"/>
      <c r="AEF42" s="197"/>
      <c r="AEG42" s="197"/>
      <c r="AEH42" s="197"/>
      <c r="AEI42" s="197"/>
      <c r="AEJ42" s="197"/>
      <c r="AEK42" s="197"/>
      <c r="AEL42" s="197"/>
      <c r="AEM42" s="197"/>
      <c r="AEN42" s="197"/>
      <c r="AEO42" s="197"/>
      <c r="AEP42" s="197"/>
      <c r="AEQ42" s="197"/>
      <c r="AER42" s="197"/>
      <c r="AES42" s="197"/>
      <c r="AET42" s="197"/>
      <c r="AEU42" s="197"/>
      <c r="AEV42" s="197"/>
      <c r="AEW42" s="197"/>
      <c r="AEX42" s="197"/>
      <c r="AEY42" s="197"/>
      <c r="AEZ42" s="197"/>
      <c r="AFA42" s="197"/>
      <c r="AFB42" s="197"/>
      <c r="AFC42" s="197"/>
      <c r="AFD42" s="197"/>
      <c r="AFE42" s="197"/>
      <c r="AFF42" s="197"/>
      <c r="AFG42" s="197"/>
      <c r="AFH42" s="197"/>
      <c r="AFI42" s="197"/>
      <c r="AFJ42" s="197"/>
      <c r="AFK42" s="197"/>
      <c r="AFL42" s="197"/>
      <c r="AFM42" s="197"/>
      <c r="AFN42" s="197"/>
      <c r="AFO42" s="197"/>
      <c r="AFP42" s="197"/>
      <c r="AFQ42" s="197"/>
      <c r="AFR42" s="197"/>
      <c r="AFS42" s="197"/>
      <c r="AFT42" s="197"/>
      <c r="AFU42" s="197"/>
      <c r="AFV42" s="197"/>
      <c r="AFW42" s="197"/>
      <c r="AFX42" s="197"/>
      <c r="AFY42" s="197"/>
      <c r="AFZ42" s="197"/>
      <c r="AGA42" s="197"/>
      <c r="AGB42" s="197"/>
      <c r="AGC42" s="197"/>
      <c r="AGD42" s="197"/>
      <c r="AGE42" s="197"/>
      <c r="AGF42" s="197"/>
      <c r="AGG42" s="197"/>
      <c r="AGH42" s="197"/>
      <c r="AGI42" s="197"/>
      <c r="AGJ42" s="197"/>
      <c r="AGK42" s="197"/>
      <c r="AGL42" s="197"/>
      <c r="AGM42" s="197"/>
      <c r="AGN42" s="197"/>
      <c r="AGO42" s="197"/>
      <c r="AGP42" s="197"/>
      <c r="AGQ42" s="197"/>
      <c r="AGR42" s="197"/>
      <c r="AGS42" s="197"/>
      <c r="AGT42" s="197"/>
      <c r="AGU42" s="197"/>
      <c r="AGV42" s="197"/>
      <c r="AGW42" s="197"/>
      <c r="AGX42" s="197"/>
      <c r="AGY42" s="197"/>
      <c r="AGZ42" s="197"/>
      <c r="AHA42" s="197"/>
      <c r="AHB42" s="197"/>
      <c r="AHC42" s="197"/>
      <c r="AHD42" s="197"/>
      <c r="AHE42" s="197"/>
      <c r="AHF42" s="197"/>
      <c r="AHG42" s="197"/>
      <c r="AHH42" s="197"/>
      <c r="AHI42" s="197"/>
      <c r="AHJ42" s="197"/>
      <c r="AHK42" s="197"/>
      <c r="AHL42" s="197"/>
      <c r="AHM42" s="197"/>
      <c r="AHN42" s="197"/>
      <c r="AHO42" s="197"/>
      <c r="AHP42" s="197"/>
      <c r="AHQ42" s="197"/>
      <c r="AHR42" s="197"/>
      <c r="AHS42" s="197"/>
      <c r="AHT42" s="197"/>
      <c r="AHU42" s="197"/>
      <c r="AHV42" s="197"/>
      <c r="AHW42" s="197"/>
      <c r="AHX42" s="197"/>
      <c r="AHY42" s="197"/>
      <c r="AHZ42" s="197"/>
      <c r="AIA42" s="197"/>
      <c r="AIB42" s="197"/>
      <c r="AIC42" s="197"/>
      <c r="AID42" s="197"/>
      <c r="AIE42" s="197"/>
      <c r="AIF42" s="197"/>
      <c r="AIG42" s="197"/>
      <c r="AIH42" s="197"/>
      <c r="AII42" s="197"/>
      <c r="AIJ42" s="197"/>
      <c r="AIK42" s="197"/>
      <c r="AIL42" s="197"/>
      <c r="AIM42" s="197"/>
      <c r="AIN42" s="197"/>
      <c r="AIO42" s="197"/>
      <c r="AIP42" s="197"/>
      <c r="AIQ42" s="197"/>
      <c r="AIR42" s="197"/>
      <c r="AIS42" s="197"/>
      <c r="AIT42" s="197"/>
      <c r="AIU42" s="197"/>
      <c r="AIV42" s="197"/>
      <c r="AIW42" s="197"/>
      <c r="AIX42" s="197"/>
      <c r="AIY42" s="197"/>
      <c r="AIZ42" s="197"/>
      <c r="AJA42" s="197"/>
      <c r="AJB42" s="197"/>
      <c r="AJC42" s="197"/>
      <c r="AJD42" s="197"/>
      <c r="AJE42" s="197"/>
      <c r="AJF42" s="197"/>
      <c r="AJG42" s="197"/>
      <c r="AJH42" s="197"/>
      <c r="AJI42" s="197"/>
      <c r="AJJ42" s="197"/>
      <c r="AJK42" s="197"/>
      <c r="AJL42" s="197"/>
      <c r="AJM42" s="197"/>
      <c r="AJN42" s="197"/>
      <c r="AJO42" s="197"/>
      <c r="AJP42" s="197"/>
      <c r="AJQ42" s="197"/>
      <c r="AJR42" s="197"/>
      <c r="AJS42" s="197"/>
      <c r="AJT42" s="197"/>
      <c r="AJU42" s="197"/>
      <c r="AJV42" s="197"/>
      <c r="AJW42" s="197"/>
      <c r="AJX42" s="197"/>
      <c r="AJY42" s="197"/>
      <c r="AJZ42" s="197"/>
      <c r="AKA42" s="197"/>
      <c r="AKB42" s="197"/>
      <c r="AKC42" s="197"/>
      <c r="AKD42" s="197"/>
      <c r="AKE42" s="197"/>
      <c r="AKF42" s="197"/>
      <c r="AKG42" s="197"/>
      <c r="AKH42" s="197"/>
      <c r="AKI42" s="197"/>
      <c r="AKJ42" s="197"/>
      <c r="AKK42" s="197"/>
      <c r="AKL42" s="197"/>
      <c r="AKM42" s="197"/>
      <c r="AKN42" s="197"/>
      <c r="AKO42" s="197"/>
      <c r="AKP42" s="197"/>
      <c r="AKQ42" s="197"/>
      <c r="AKR42" s="197"/>
      <c r="AKS42" s="197"/>
      <c r="AKT42" s="197"/>
      <c r="AKU42" s="197"/>
      <c r="AKV42" s="197"/>
      <c r="AKW42" s="197"/>
      <c r="AKX42" s="197"/>
      <c r="AKY42" s="197"/>
      <c r="AKZ42" s="197"/>
      <c r="ALA42" s="197"/>
      <c r="ALB42" s="197"/>
      <c r="ALC42" s="197"/>
      <c r="ALD42" s="197"/>
      <c r="ALE42" s="197"/>
      <c r="ALF42" s="197"/>
      <c r="ALG42" s="197"/>
      <c r="ALH42" s="197"/>
      <c r="ALI42" s="197"/>
      <c r="ALJ42" s="197"/>
      <c r="ALK42" s="197"/>
      <c r="ALL42" s="197"/>
      <c r="ALM42" s="197"/>
      <c r="ALN42" s="197"/>
      <c r="ALO42" s="197"/>
      <c r="ALP42" s="197"/>
      <c r="ALQ42" s="197"/>
      <c r="ALR42" s="197"/>
      <c r="ALS42" s="197"/>
      <c r="ALT42" s="197"/>
      <c r="ALU42" s="197"/>
      <c r="ALV42" s="197"/>
      <c r="ALW42" s="197"/>
      <c r="ALX42" s="197"/>
      <c r="ALY42" s="197"/>
      <c r="ALZ42" s="197"/>
      <c r="AMA42" s="197"/>
      <c r="AMB42" s="197"/>
      <c r="AMC42" s="197"/>
      <c r="AMD42" s="197"/>
      <c r="AME42" s="197"/>
      <c r="AMF42" s="197"/>
      <c r="AMG42" s="197"/>
      <c r="AMH42" s="197"/>
      <c r="AMI42" s="197"/>
      <c r="AMJ42" s="197"/>
    </row>
    <row r="43" spans="1:1024" s="195" customFormat="1" ht="43.5" customHeight="1">
      <c r="A43" s="559"/>
      <c r="B43" s="559"/>
      <c r="C43" s="560"/>
      <c r="D43" s="4" t="s">
        <v>1000</v>
      </c>
      <c r="E43" s="4"/>
      <c r="F43" s="4">
        <f>SUM(F3:F42)</f>
        <v>153</v>
      </c>
      <c r="G43" s="4"/>
      <c r="H43" s="4"/>
      <c r="I43" s="4"/>
      <c r="J43" s="4"/>
      <c r="K43" s="4">
        <f>SUM(K3:K42)</f>
        <v>133</v>
      </c>
      <c r="L43" s="4">
        <f>SUM(L3:L42)</f>
        <v>1</v>
      </c>
      <c r="M43" s="4">
        <f>SUM(M3:M42)</f>
        <v>0</v>
      </c>
      <c r="N43" s="261"/>
      <c r="O43" s="261">
        <f>SUM(O3:O42)</f>
        <v>34</v>
      </c>
      <c r="P43" s="261">
        <f>SUM(P3:P42)</f>
        <v>5</v>
      </c>
      <c r="Q43" s="261">
        <f>SUM(Q3:Q42)</f>
        <v>0</v>
      </c>
      <c r="R43" s="261">
        <f>SUM(R3:R42)</f>
        <v>14</v>
      </c>
      <c r="S43" s="261"/>
      <c r="T43" s="261">
        <f>SUM(T3:T42)</f>
        <v>0</v>
      </c>
      <c r="U43" s="4"/>
    </row>
    <row r="44" spans="1:1024" s="195" customFormat="1" ht="43.5" customHeight="1">
      <c r="A44" s="559"/>
      <c r="B44" s="559"/>
      <c r="C44" s="560" t="s">
        <v>15</v>
      </c>
      <c r="D44" s="178" t="s">
        <v>2</v>
      </c>
      <c r="E44" s="120" t="s">
        <v>138</v>
      </c>
      <c r="F44" s="120">
        <v>3</v>
      </c>
      <c r="G44" s="120" t="s">
        <v>43</v>
      </c>
      <c r="H44" s="120" t="s">
        <v>62</v>
      </c>
      <c r="I44" s="49" t="s">
        <v>497</v>
      </c>
      <c r="J44" s="127" t="s">
        <v>183</v>
      </c>
      <c r="K44" s="120">
        <v>0</v>
      </c>
      <c r="L44" s="120">
        <v>0</v>
      </c>
      <c r="M44" s="120">
        <v>0</v>
      </c>
      <c r="N44" s="120" t="s">
        <v>70</v>
      </c>
      <c r="O44" s="120">
        <v>3</v>
      </c>
      <c r="P44" s="120">
        <v>3</v>
      </c>
      <c r="Q44" s="120" t="s">
        <v>80</v>
      </c>
      <c r="R44" s="120">
        <v>12</v>
      </c>
      <c r="S44" s="120" t="s">
        <v>47</v>
      </c>
      <c r="T44" s="120">
        <v>0</v>
      </c>
      <c r="U44" s="127" t="s">
        <v>498</v>
      </c>
    </row>
    <row r="45" spans="1:1024" s="195" customFormat="1" ht="43.5" customHeight="1">
      <c r="A45" s="559"/>
      <c r="B45" s="559"/>
      <c r="C45" s="560"/>
      <c r="D45" s="178" t="s">
        <v>102</v>
      </c>
      <c r="E45" s="120" t="s">
        <v>129</v>
      </c>
      <c r="F45" s="120">
        <v>2</v>
      </c>
      <c r="G45" s="120" t="s">
        <v>43</v>
      </c>
      <c r="H45" s="120" t="s">
        <v>40</v>
      </c>
      <c r="I45" s="49" t="s">
        <v>379</v>
      </c>
      <c r="J45" s="120" t="s">
        <v>331</v>
      </c>
      <c r="K45" s="120">
        <v>2</v>
      </c>
      <c r="L45" s="120">
        <v>0</v>
      </c>
      <c r="M45" s="120">
        <v>0</v>
      </c>
      <c r="N45" s="120" t="s">
        <v>47</v>
      </c>
      <c r="O45" s="120">
        <v>0</v>
      </c>
      <c r="P45" s="120">
        <v>0</v>
      </c>
      <c r="Q45" s="120" t="s">
        <v>47</v>
      </c>
      <c r="R45" s="120">
        <v>0</v>
      </c>
      <c r="S45" s="120" t="s">
        <v>47</v>
      </c>
      <c r="T45" s="120">
        <v>0</v>
      </c>
      <c r="U45" s="120"/>
    </row>
    <row r="46" spans="1:1024" s="195" customFormat="1" ht="43.5" customHeight="1">
      <c r="A46" s="559"/>
      <c r="B46" s="559"/>
      <c r="C46" s="560"/>
      <c r="D46" s="565" t="s">
        <v>104</v>
      </c>
      <c r="E46" s="120" t="s">
        <v>129</v>
      </c>
      <c r="F46" s="120">
        <v>50</v>
      </c>
      <c r="G46" s="560" t="s">
        <v>43</v>
      </c>
      <c r="H46" s="120" t="s">
        <v>40</v>
      </c>
      <c r="I46" s="561" t="s">
        <v>270</v>
      </c>
      <c r="J46" s="566" t="s">
        <v>254</v>
      </c>
      <c r="K46" s="120">
        <v>50</v>
      </c>
      <c r="L46" s="177" t="s">
        <v>43</v>
      </c>
      <c r="M46" s="120">
        <v>0</v>
      </c>
      <c r="N46" s="555" t="s">
        <v>47</v>
      </c>
      <c r="O46" s="555">
        <v>0</v>
      </c>
      <c r="P46" s="555">
        <v>0</v>
      </c>
      <c r="Q46" s="560" t="s">
        <v>80</v>
      </c>
      <c r="R46" s="573" t="s">
        <v>43</v>
      </c>
      <c r="S46" s="555" t="s">
        <v>47</v>
      </c>
      <c r="T46" s="555">
        <v>0</v>
      </c>
      <c r="U46" s="120"/>
    </row>
    <row r="47" spans="1:1024" s="195" customFormat="1" ht="43.5" customHeight="1">
      <c r="A47" s="559"/>
      <c r="B47" s="559"/>
      <c r="C47" s="560"/>
      <c r="D47" s="565"/>
      <c r="E47" s="120" t="s">
        <v>119</v>
      </c>
      <c r="F47" s="120">
        <v>5</v>
      </c>
      <c r="G47" s="560"/>
      <c r="H47" s="120" t="s">
        <v>61</v>
      </c>
      <c r="I47" s="561"/>
      <c r="J47" s="566"/>
      <c r="K47" s="120">
        <v>5</v>
      </c>
      <c r="L47" s="177" t="s">
        <v>43</v>
      </c>
      <c r="M47" s="120">
        <v>0</v>
      </c>
      <c r="N47" s="559"/>
      <c r="O47" s="559"/>
      <c r="P47" s="559"/>
      <c r="Q47" s="560"/>
      <c r="R47" s="573"/>
      <c r="S47" s="559"/>
      <c r="T47" s="559"/>
      <c r="U47" s="120"/>
    </row>
    <row r="48" spans="1:1024" s="195" customFormat="1" ht="43.5" customHeight="1">
      <c r="A48" s="559"/>
      <c r="B48" s="559"/>
      <c r="C48" s="560"/>
      <c r="D48" s="565"/>
      <c r="E48" s="120" t="s">
        <v>123</v>
      </c>
      <c r="F48" s="120">
        <v>5</v>
      </c>
      <c r="G48" s="560"/>
      <c r="H48" s="120" t="s">
        <v>62</v>
      </c>
      <c r="I48" s="561"/>
      <c r="J48" s="566"/>
      <c r="K48" s="120">
        <v>5</v>
      </c>
      <c r="L48" s="177" t="s">
        <v>43</v>
      </c>
      <c r="M48" s="120">
        <v>0</v>
      </c>
      <c r="N48" s="556"/>
      <c r="O48" s="556"/>
      <c r="P48" s="556"/>
      <c r="Q48" s="560"/>
      <c r="R48" s="573"/>
      <c r="S48" s="556"/>
      <c r="T48" s="556"/>
      <c r="U48" s="120"/>
    </row>
    <row r="49" spans="1:22" s="195" customFormat="1" ht="43.5" customHeight="1">
      <c r="A49" s="559"/>
      <c r="B49" s="559"/>
      <c r="C49" s="560"/>
      <c r="D49" s="565" t="s">
        <v>275</v>
      </c>
      <c r="E49" s="560" t="s">
        <v>134</v>
      </c>
      <c r="F49" s="560">
        <v>2</v>
      </c>
      <c r="G49" s="560" t="s">
        <v>43</v>
      </c>
      <c r="H49" s="120" t="s">
        <v>100</v>
      </c>
      <c r="I49" s="49" t="s">
        <v>379</v>
      </c>
      <c r="J49" s="560" t="s">
        <v>254</v>
      </c>
      <c r="K49" s="560">
        <v>10</v>
      </c>
      <c r="L49" s="120">
        <v>0</v>
      </c>
      <c r="M49" s="120">
        <v>0</v>
      </c>
      <c r="N49" s="560" t="s">
        <v>70</v>
      </c>
      <c r="O49" s="560" t="s">
        <v>43</v>
      </c>
      <c r="P49" s="560" t="s">
        <v>43</v>
      </c>
      <c r="Q49" s="560" t="s">
        <v>80</v>
      </c>
      <c r="R49" s="560" t="s">
        <v>43</v>
      </c>
      <c r="S49" s="555" t="s">
        <v>47</v>
      </c>
      <c r="T49" s="555">
        <v>0</v>
      </c>
      <c r="U49" s="120" t="s">
        <v>488</v>
      </c>
    </row>
    <row r="50" spans="1:22" s="195" customFormat="1" ht="43.5" customHeight="1">
      <c r="A50" s="559"/>
      <c r="B50" s="559"/>
      <c r="C50" s="560"/>
      <c r="D50" s="565"/>
      <c r="E50" s="560"/>
      <c r="F50" s="560"/>
      <c r="G50" s="560"/>
      <c r="H50" s="120" t="s">
        <v>61</v>
      </c>
      <c r="I50" s="49" t="s">
        <v>379</v>
      </c>
      <c r="J50" s="560"/>
      <c r="K50" s="560"/>
      <c r="L50" s="120">
        <v>0</v>
      </c>
      <c r="M50" s="120">
        <v>0</v>
      </c>
      <c r="N50" s="560"/>
      <c r="O50" s="560"/>
      <c r="P50" s="560"/>
      <c r="Q50" s="560"/>
      <c r="R50" s="560"/>
      <c r="S50" s="559"/>
      <c r="T50" s="559"/>
      <c r="U50" s="120"/>
    </row>
    <row r="51" spans="1:22" s="195" customFormat="1" ht="43.5" customHeight="1">
      <c r="A51" s="559"/>
      <c r="B51" s="559"/>
      <c r="C51" s="560"/>
      <c r="D51" s="565"/>
      <c r="E51" s="560"/>
      <c r="F51" s="560"/>
      <c r="G51" s="560"/>
      <c r="H51" s="120" t="s">
        <v>62</v>
      </c>
      <c r="I51" s="49" t="s">
        <v>379</v>
      </c>
      <c r="J51" s="560"/>
      <c r="K51" s="560"/>
      <c r="L51" s="120">
        <v>0</v>
      </c>
      <c r="M51" s="120">
        <v>0</v>
      </c>
      <c r="N51" s="560"/>
      <c r="O51" s="560"/>
      <c r="P51" s="560"/>
      <c r="Q51" s="560"/>
      <c r="R51" s="560"/>
      <c r="S51" s="559"/>
      <c r="T51" s="559"/>
      <c r="U51" s="120"/>
    </row>
    <row r="52" spans="1:22" s="195" customFormat="1" ht="43.5" customHeight="1">
      <c r="A52" s="559"/>
      <c r="B52" s="559"/>
      <c r="C52" s="560"/>
      <c r="D52" s="565"/>
      <c r="E52" s="120" t="s">
        <v>129</v>
      </c>
      <c r="F52" s="120">
        <v>5</v>
      </c>
      <c r="G52" s="560"/>
      <c r="H52" s="120" t="s">
        <v>40</v>
      </c>
      <c r="I52" s="49" t="s">
        <v>379</v>
      </c>
      <c r="J52" s="560"/>
      <c r="K52" s="120">
        <v>5</v>
      </c>
      <c r="L52" s="120" t="s">
        <v>43</v>
      </c>
      <c r="M52" s="120" t="s">
        <v>43</v>
      </c>
      <c r="N52" s="120" t="s">
        <v>47</v>
      </c>
      <c r="O52" s="120">
        <v>0</v>
      </c>
      <c r="P52" s="120">
        <v>0</v>
      </c>
      <c r="Q52" s="560"/>
      <c r="R52" s="560"/>
      <c r="S52" s="559"/>
      <c r="T52" s="559"/>
      <c r="U52" s="120"/>
    </row>
    <row r="53" spans="1:22" s="195" customFormat="1" ht="43.5" customHeight="1">
      <c r="A53" s="559"/>
      <c r="B53" s="559"/>
      <c r="C53" s="560"/>
      <c r="D53" s="565"/>
      <c r="E53" s="120" t="s">
        <v>131</v>
      </c>
      <c r="F53" s="120">
        <v>10</v>
      </c>
      <c r="G53" s="560"/>
      <c r="H53" s="120" t="s">
        <v>40</v>
      </c>
      <c r="I53" s="49" t="s">
        <v>379</v>
      </c>
      <c r="J53" s="560"/>
      <c r="K53" s="120">
        <v>10</v>
      </c>
      <c r="L53" s="120" t="s">
        <v>43</v>
      </c>
      <c r="M53" s="120" t="s">
        <v>43</v>
      </c>
      <c r="N53" s="120" t="s">
        <v>47</v>
      </c>
      <c r="O53" s="120">
        <v>0</v>
      </c>
      <c r="P53" s="120">
        <v>0</v>
      </c>
      <c r="Q53" s="560"/>
      <c r="R53" s="560"/>
      <c r="S53" s="556"/>
      <c r="T53" s="556"/>
      <c r="U53" s="120"/>
    </row>
    <row r="54" spans="1:22" s="195" customFormat="1" ht="43.5" customHeight="1">
      <c r="A54" s="559"/>
      <c r="B54" s="559"/>
      <c r="C54" s="560"/>
      <c r="D54" s="565" t="s">
        <v>176</v>
      </c>
      <c r="E54" s="120" t="s">
        <v>129</v>
      </c>
      <c r="F54" s="120">
        <v>15</v>
      </c>
      <c r="G54" s="560" t="s">
        <v>43</v>
      </c>
      <c r="H54" s="120" t="s">
        <v>40</v>
      </c>
      <c r="I54" s="561" t="s">
        <v>497</v>
      </c>
      <c r="J54" s="566" t="s">
        <v>254</v>
      </c>
      <c r="K54" s="560">
        <v>25</v>
      </c>
      <c r="L54" s="120" t="s">
        <v>43</v>
      </c>
      <c r="M54" s="120" t="s">
        <v>43</v>
      </c>
      <c r="N54" s="560" t="s">
        <v>67</v>
      </c>
      <c r="O54" s="560">
        <v>2</v>
      </c>
      <c r="P54" s="560">
        <v>0</v>
      </c>
      <c r="Q54" s="560" t="s">
        <v>80</v>
      </c>
      <c r="R54" s="560" t="s">
        <v>43</v>
      </c>
      <c r="S54" s="560" t="s">
        <v>47</v>
      </c>
      <c r="T54" s="560">
        <v>0</v>
      </c>
      <c r="U54" s="120"/>
    </row>
    <row r="55" spans="1:22" s="195" customFormat="1" ht="43.5" customHeight="1">
      <c r="A55" s="559"/>
      <c r="B55" s="559"/>
      <c r="C55" s="560"/>
      <c r="D55" s="565"/>
      <c r="E55" s="120" t="s">
        <v>131</v>
      </c>
      <c r="F55" s="120">
        <v>10</v>
      </c>
      <c r="G55" s="560"/>
      <c r="H55" s="120" t="s">
        <v>40</v>
      </c>
      <c r="I55" s="561"/>
      <c r="J55" s="566"/>
      <c r="K55" s="560"/>
      <c r="L55" s="120" t="s">
        <v>43</v>
      </c>
      <c r="M55" s="120" t="s">
        <v>43</v>
      </c>
      <c r="N55" s="560"/>
      <c r="O55" s="560"/>
      <c r="P55" s="560"/>
      <c r="Q55" s="560"/>
      <c r="R55" s="560"/>
      <c r="S55" s="560"/>
      <c r="T55" s="560"/>
      <c r="U55" s="120"/>
    </row>
    <row r="56" spans="1:22" s="195" customFormat="1" ht="43.5" customHeight="1">
      <c r="A56" s="559"/>
      <c r="B56" s="559"/>
      <c r="C56" s="560"/>
      <c r="D56" s="565"/>
      <c r="E56" s="120" t="s">
        <v>133</v>
      </c>
      <c r="F56" s="120">
        <v>1</v>
      </c>
      <c r="G56" s="560"/>
      <c r="H56" s="120" t="s">
        <v>40</v>
      </c>
      <c r="I56" s="561"/>
      <c r="J56" s="566"/>
      <c r="K56" s="560"/>
      <c r="L56" s="120" t="s">
        <v>43</v>
      </c>
      <c r="M56" s="120" t="s">
        <v>43</v>
      </c>
      <c r="N56" s="560"/>
      <c r="O56" s="560"/>
      <c r="P56" s="560"/>
      <c r="Q56" s="560"/>
      <c r="R56" s="560"/>
      <c r="S56" s="560"/>
      <c r="T56" s="560"/>
      <c r="U56" s="120"/>
    </row>
    <row r="57" spans="1:22" s="195" customFormat="1" ht="43.5" customHeight="1">
      <c r="A57" s="559"/>
      <c r="B57" s="559"/>
      <c r="C57" s="560"/>
      <c r="D57" s="565"/>
      <c r="E57" s="120" t="s">
        <v>130</v>
      </c>
      <c r="F57" s="120">
        <v>1</v>
      </c>
      <c r="G57" s="560"/>
      <c r="H57" s="120" t="s">
        <v>40</v>
      </c>
      <c r="I57" s="561"/>
      <c r="J57" s="566"/>
      <c r="K57" s="560"/>
      <c r="L57" s="120" t="s">
        <v>43</v>
      </c>
      <c r="M57" s="120" t="s">
        <v>43</v>
      </c>
      <c r="N57" s="560"/>
      <c r="O57" s="560"/>
      <c r="P57" s="560"/>
      <c r="Q57" s="560"/>
      <c r="R57" s="560"/>
      <c r="S57" s="560"/>
      <c r="T57" s="560"/>
      <c r="U57" s="120"/>
    </row>
    <row r="58" spans="1:22" s="195" customFormat="1" ht="43.5" customHeight="1">
      <c r="A58" s="559"/>
      <c r="B58" s="559"/>
      <c r="C58" s="560"/>
      <c r="D58" s="565"/>
      <c r="E58" s="120" t="s">
        <v>134</v>
      </c>
      <c r="F58" s="120">
        <v>3</v>
      </c>
      <c r="G58" s="560"/>
      <c r="H58" s="120" t="s">
        <v>100</v>
      </c>
      <c r="I58" s="120" t="s">
        <v>47</v>
      </c>
      <c r="J58" s="566"/>
      <c r="K58" s="120">
        <v>0</v>
      </c>
      <c r="L58" s="120" t="s">
        <v>43</v>
      </c>
      <c r="M58" s="120" t="s">
        <v>43</v>
      </c>
      <c r="N58" s="120" t="s">
        <v>67</v>
      </c>
      <c r="O58" s="120">
        <v>3</v>
      </c>
      <c r="P58" s="120">
        <v>0</v>
      </c>
      <c r="Q58" s="560"/>
      <c r="R58" s="560"/>
      <c r="S58" s="560"/>
      <c r="T58" s="560"/>
      <c r="U58" s="120" t="s">
        <v>489</v>
      </c>
    </row>
    <row r="59" spans="1:22" s="195" customFormat="1" ht="43.5" customHeight="1">
      <c r="A59" s="559"/>
      <c r="B59" s="559"/>
      <c r="C59" s="560"/>
      <c r="D59" s="178" t="s">
        <v>105</v>
      </c>
      <c r="E59" s="120" t="s">
        <v>132</v>
      </c>
      <c r="F59" s="120">
        <v>2</v>
      </c>
      <c r="G59" s="120" t="s">
        <v>43</v>
      </c>
      <c r="H59" s="120" t="s">
        <v>40</v>
      </c>
      <c r="I59" s="49" t="s">
        <v>499</v>
      </c>
      <c r="J59" s="120" t="s">
        <v>365</v>
      </c>
      <c r="K59" s="120">
        <v>2</v>
      </c>
      <c r="L59" s="120">
        <v>1</v>
      </c>
      <c r="M59" s="120">
        <v>0</v>
      </c>
      <c r="N59" s="120" t="s">
        <v>47</v>
      </c>
      <c r="O59" s="120">
        <v>0</v>
      </c>
      <c r="P59" s="120">
        <v>0</v>
      </c>
      <c r="Q59" s="120" t="s">
        <v>1085</v>
      </c>
      <c r="R59" s="120">
        <v>1</v>
      </c>
      <c r="S59" s="120" t="s">
        <v>47</v>
      </c>
      <c r="T59" s="120">
        <v>0</v>
      </c>
      <c r="U59" s="120"/>
    </row>
    <row r="60" spans="1:22" s="195" customFormat="1" ht="43.5" customHeight="1">
      <c r="A60" s="559"/>
      <c r="B60" s="559"/>
      <c r="C60" s="560"/>
      <c r="D60" s="178" t="s">
        <v>106</v>
      </c>
      <c r="E60" s="120" t="s">
        <v>124</v>
      </c>
      <c r="F60" s="120">
        <v>3</v>
      </c>
      <c r="G60" s="120" t="s">
        <v>43</v>
      </c>
      <c r="H60" s="120" t="s">
        <v>61</v>
      </c>
      <c r="I60" s="120" t="s">
        <v>47</v>
      </c>
      <c r="J60" s="120" t="s">
        <v>305</v>
      </c>
      <c r="K60" s="120">
        <v>0</v>
      </c>
      <c r="L60" s="120">
        <v>0</v>
      </c>
      <c r="M60" s="120">
        <v>0</v>
      </c>
      <c r="N60" s="120" t="s">
        <v>70</v>
      </c>
      <c r="O60" s="120">
        <v>3</v>
      </c>
      <c r="P60" s="120">
        <v>0</v>
      </c>
      <c r="Q60" s="120" t="s">
        <v>79</v>
      </c>
      <c r="R60" s="120">
        <v>8</v>
      </c>
      <c r="S60" s="120" t="s">
        <v>47</v>
      </c>
      <c r="T60" s="120">
        <v>0</v>
      </c>
      <c r="U60" s="120"/>
    </row>
    <row r="61" spans="1:22" s="195" customFormat="1" ht="43.5" customHeight="1">
      <c r="A61" s="559"/>
      <c r="B61" s="559"/>
      <c r="C61" s="560"/>
      <c r="D61" s="557" t="s">
        <v>107</v>
      </c>
      <c r="E61" s="120" t="s">
        <v>129</v>
      </c>
      <c r="F61" s="120">
        <v>3</v>
      </c>
      <c r="G61" s="560" t="s">
        <v>43</v>
      </c>
      <c r="H61" s="120" t="s">
        <v>40</v>
      </c>
      <c r="I61" s="561" t="s">
        <v>497</v>
      </c>
      <c r="J61" s="120" t="s">
        <v>201</v>
      </c>
      <c r="K61" s="120">
        <v>3</v>
      </c>
      <c r="L61" s="120">
        <v>1</v>
      </c>
      <c r="M61" s="120">
        <v>0</v>
      </c>
      <c r="N61" s="560" t="s">
        <v>70</v>
      </c>
      <c r="O61" s="120">
        <v>3</v>
      </c>
      <c r="P61" s="120">
        <v>0</v>
      </c>
      <c r="Q61" s="555" t="s">
        <v>1380</v>
      </c>
      <c r="R61" s="120">
        <v>1</v>
      </c>
      <c r="S61" s="560" t="s">
        <v>47</v>
      </c>
      <c r="T61" s="560">
        <v>0</v>
      </c>
      <c r="U61" s="246"/>
      <c r="V61" s="247"/>
    </row>
    <row r="62" spans="1:22" s="195" customFormat="1" ht="43.5" customHeight="1">
      <c r="A62" s="559"/>
      <c r="B62" s="559"/>
      <c r="C62" s="560"/>
      <c r="D62" s="567"/>
      <c r="E62" s="120" t="s">
        <v>123</v>
      </c>
      <c r="F62" s="120">
        <v>1</v>
      </c>
      <c r="G62" s="560"/>
      <c r="H62" s="120" t="s">
        <v>62</v>
      </c>
      <c r="I62" s="561"/>
      <c r="J62" s="560" t="s">
        <v>490</v>
      </c>
      <c r="K62" s="120">
        <v>1</v>
      </c>
      <c r="L62" s="120" t="s">
        <v>43</v>
      </c>
      <c r="M62" s="120">
        <v>0</v>
      </c>
      <c r="N62" s="560"/>
      <c r="O62" s="120">
        <v>1</v>
      </c>
      <c r="P62" s="120">
        <v>0</v>
      </c>
      <c r="Q62" s="559"/>
      <c r="R62" s="560" t="s">
        <v>43</v>
      </c>
      <c r="S62" s="560"/>
      <c r="T62" s="560"/>
      <c r="U62" s="246"/>
      <c r="V62" s="592"/>
    </row>
    <row r="63" spans="1:22" s="195" customFormat="1" ht="43.5" customHeight="1">
      <c r="A63" s="559"/>
      <c r="B63" s="559"/>
      <c r="C63" s="560"/>
      <c r="D63" s="567"/>
      <c r="E63" s="120" t="s">
        <v>134</v>
      </c>
      <c r="F63" s="120">
        <v>1</v>
      </c>
      <c r="G63" s="560"/>
      <c r="H63" s="120" t="s">
        <v>62</v>
      </c>
      <c r="I63" s="561"/>
      <c r="J63" s="560"/>
      <c r="K63" s="120">
        <v>1</v>
      </c>
      <c r="L63" s="120" t="s">
        <v>43</v>
      </c>
      <c r="M63" s="120">
        <v>0</v>
      </c>
      <c r="N63" s="560"/>
      <c r="O63" s="120">
        <v>1</v>
      </c>
      <c r="P63" s="120">
        <v>0</v>
      </c>
      <c r="Q63" s="559"/>
      <c r="R63" s="560"/>
      <c r="S63" s="560"/>
      <c r="T63" s="560"/>
      <c r="U63" s="246" t="s">
        <v>500</v>
      </c>
      <c r="V63" s="592"/>
    </row>
    <row r="64" spans="1:22" s="195" customFormat="1" ht="43.5" customHeight="1">
      <c r="A64" s="559"/>
      <c r="B64" s="559"/>
      <c r="C64" s="560"/>
      <c r="D64" s="567"/>
      <c r="E64" s="120" t="s">
        <v>134</v>
      </c>
      <c r="F64" s="120">
        <v>2</v>
      </c>
      <c r="G64" s="560"/>
      <c r="H64" s="120" t="s">
        <v>100</v>
      </c>
      <c r="I64" s="120" t="s">
        <v>47</v>
      </c>
      <c r="J64" s="560" t="s">
        <v>201</v>
      </c>
      <c r="K64" s="120">
        <v>0</v>
      </c>
      <c r="L64" s="120">
        <v>0</v>
      </c>
      <c r="M64" s="120">
        <v>0</v>
      </c>
      <c r="N64" s="560"/>
      <c r="O64" s="120">
        <v>2</v>
      </c>
      <c r="P64" s="120" t="s">
        <v>47</v>
      </c>
      <c r="Q64" s="559"/>
      <c r="R64" s="560"/>
      <c r="S64" s="560"/>
      <c r="T64" s="560"/>
      <c r="U64" s="246" t="s">
        <v>492</v>
      </c>
      <c r="V64" s="592"/>
    </row>
    <row r="65" spans="1:1024" s="195" customFormat="1" ht="43.5" customHeight="1">
      <c r="A65" s="559"/>
      <c r="B65" s="559"/>
      <c r="C65" s="560"/>
      <c r="D65" s="558"/>
      <c r="E65" s="120" t="s">
        <v>134</v>
      </c>
      <c r="F65" s="120">
        <v>3</v>
      </c>
      <c r="G65" s="560"/>
      <c r="H65" s="120" t="s">
        <v>100</v>
      </c>
      <c r="I65" s="120" t="s">
        <v>47</v>
      </c>
      <c r="J65" s="560"/>
      <c r="K65" s="120">
        <v>0</v>
      </c>
      <c r="L65" s="120">
        <v>0</v>
      </c>
      <c r="M65" s="120">
        <v>0</v>
      </c>
      <c r="N65" s="560"/>
      <c r="O65" s="120">
        <v>3</v>
      </c>
      <c r="P65" s="120" t="s">
        <v>47</v>
      </c>
      <c r="Q65" s="556"/>
      <c r="R65" s="560"/>
      <c r="S65" s="560"/>
      <c r="T65" s="560"/>
      <c r="U65" s="246" t="s">
        <v>501</v>
      </c>
      <c r="V65" s="592"/>
    </row>
    <row r="66" spans="1:1024" s="195" customFormat="1" ht="43.5" customHeight="1">
      <c r="A66" s="559"/>
      <c r="B66" s="559"/>
      <c r="C66" s="560"/>
      <c r="D66" s="178" t="s">
        <v>108</v>
      </c>
      <c r="E66" s="120" t="s">
        <v>131</v>
      </c>
      <c r="F66" s="120">
        <v>1</v>
      </c>
      <c r="G66" s="120" t="s">
        <v>43</v>
      </c>
      <c r="H66" s="120" t="s">
        <v>40</v>
      </c>
      <c r="I66" s="49" t="s">
        <v>379</v>
      </c>
      <c r="J66" s="120" t="s">
        <v>181</v>
      </c>
      <c r="K66" s="120" t="s">
        <v>47</v>
      </c>
      <c r="L66" s="120" t="s">
        <v>47</v>
      </c>
      <c r="M66" s="120" t="s">
        <v>47</v>
      </c>
      <c r="N66" s="120" t="s">
        <v>70</v>
      </c>
      <c r="O66" s="120">
        <v>1</v>
      </c>
      <c r="P66" s="120">
        <v>0</v>
      </c>
      <c r="Q66" s="120" t="s">
        <v>80</v>
      </c>
      <c r="R66" s="120" t="s">
        <v>43</v>
      </c>
      <c r="S66" s="120" t="s">
        <v>47</v>
      </c>
      <c r="T66" s="120">
        <v>0</v>
      </c>
      <c r="U66" s="120"/>
    </row>
    <row r="67" spans="1:1024" s="195" customFormat="1" ht="43.5" customHeight="1">
      <c r="A67" s="559"/>
      <c r="B67" s="559"/>
      <c r="C67" s="560"/>
      <c r="D67" s="565" t="s">
        <v>109</v>
      </c>
      <c r="E67" s="120" t="s">
        <v>129</v>
      </c>
      <c r="F67" s="560">
        <v>8</v>
      </c>
      <c r="G67" s="560" t="s">
        <v>43</v>
      </c>
      <c r="H67" s="560" t="s">
        <v>40</v>
      </c>
      <c r="I67" s="561" t="s">
        <v>502</v>
      </c>
      <c r="J67" s="560" t="s">
        <v>254</v>
      </c>
      <c r="K67" s="560">
        <v>10</v>
      </c>
      <c r="L67" s="120">
        <v>0</v>
      </c>
      <c r="M67" s="120">
        <v>0</v>
      </c>
      <c r="N67" s="560" t="s">
        <v>70</v>
      </c>
      <c r="O67" s="560">
        <v>2</v>
      </c>
      <c r="P67" s="560">
        <v>0</v>
      </c>
      <c r="Q67" s="560" t="s">
        <v>80</v>
      </c>
      <c r="R67" s="560" t="s">
        <v>43</v>
      </c>
      <c r="S67" s="560" t="s">
        <v>47</v>
      </c>
      <c r="T67" s="560">
        <v>0</v>
      </c>
      <c r="U67" s="120" t="s">
        <v>493</v>
      </c>
    </row>
    <row r="68" spans="1:1024" s="195" customFormat="1" ht="43.5" customHeight="1">
      <c r="A68" s="559"/>
      <c r="B68" s="559"/>
      <c r="C68" s="560"/>
      <c r="D68" s="565"/>
      <c r="E68" s="120" t="s">
        <v>130</v>
      </c>
      <c r="F68" s="560"/>
      <c r="G68" s="560"/>
      <c r="H68" s="560"/>
      <c r="I68" s="561"/>
      <c r="J68" s="560"/>
      <c r="K68" s="560"/>
      <c r="L68" s="120">
        <v>0</v>
      </c>
      <c r="M68" s="120">
        <v>0</v>
      </c>
      <c r="N68" s="560"/>
      <c r="O68" s="560"/>
      <c r="P68" s="560"/>
      <c r="Q68" s="560"/>
      <c r="R68" s="560"/>
      <c r="S68" s="560"/>
      <c r="T68" s="560"/>
      <c r="U68" s="120"/>
    </row>
    <row r="69" spans="1:1024" s="195" customFormat="1" ht="43.5" customHeight="1">
      <c r="A69" s="559"/>
      <c r="B69" s="559"/>
      <c r="C69" s="560"/>
      <c r="D69" s="565"/>
      <c r="E69" s="120" t="s">
        <v>131</v>
      </c>
      <c r="F69" s="560"/>
      <c r="G69" s="560"/>
      <c r="H69" s="560"/>
      <c r="I69" s="561"/>
      <c r="J69" s="560"/>
      <c r="K69" s="560"/>
      <c r="L69" s="120">
        <v>0</v>
      </c>
      <c r="M69" s="120">
        <v>0</v>
      </c>
      <c r="N69" s="560"/>
      <c r="O69" s="560"/>
      <c r="P69" s="560"/>
      <c r="Q69" s="560"/>
      <c r="R69" s="560"/>
      <c r="S69" s="560"/>
      <c r="T69" s="560"/>
      <c r="U69" s="120"/>
    </row>
    <row r="70" spans="1:1024" s="195" customFormat="1" ht="43.5" customHeight="1">
      <c r="A70" s="559"/>
      <c r="B70" s="559"/>
      <c r="C70" s="560"/>
      <c r="D70" s="565" t="s">
        <v>110</v>
      </c>
      <c r="E70" s="120" t="s">
        <v>132</v>
      </c>
      <c r="F70" s="120">
        <v>10</v>
      </c>
      <c r="G70" s="560" t="s">
        <v>43</v>
      </c>
      <c r="H70" s="560" t="s">
        <v>40</v>
      </c>
      <c r="I70" s="561" t="s">
        <v>379</v>
      </c>
      <c r="J70" s="560" t="s">
        <v>381</v>
      </c>
      <c r="K70" s="120">
        <v>5</v>
      </c>
      <c r="L70" s="120">
        <v>0</v>
      </c>
      <c r="M70" s="120" t="s">
        <v>47</v>
      </c>
      <c r="N70" s="120" t="s">
        <v>70</v>
      </c>
      <c r="O70" s="120">
        <v>5</v>
      </c>
      <c r="P70" s="120">
        <v>0</v>
      </c>
      <c r="Q70" s="120" t="s">
        <v>80</v>
      </c>
      <c r="R70" s="120" t="s">
        <v>43</v>
      </c>
      <c r="S70" s="120" t="s">
        <v>47</v>
      </c>
      <c r="T70" s="120">
        <v>0</v>
      </c>
      <c r="U70" s="120"/>
    </row>
    <row r="71" spans="1:1024" s="195" customFormat="1" ht="43.5" customHeight="1">
      <c r="A71" s="559"/>
      <c r="B71" s="559"/>
      <c r="C71" s="560"/>
      <c r="D71" s="565"/>
      <c r="E71" s="120" t="s">
        <v>133</v>
      </c>
      <c r="F71" s="120">
        <v>10</v>
      </c>
      <c r="G71" s="560"/>
      <c r="H71" s="560"/>
      <c r="I71" s="561"/>
      <c r="J71" s="560"/>
      <c r="K71" s="120">
        <v>10</v>
      </c>
      <c r="L71" s="120">
        <v>0</v>
      </c>
      <c r="M71" s="120" t="s">
        <v>47</v>
      </c>
      <c r="N71" s="120" t="s">
        <v>47</v>
      </c>
      <c r="O71" s="120">
        <v>0</v>
      </c>
      <c r="P71" s="120">
        <v>0</v>
      </c>
      <c r="Q71" s="120" t="s">
        <v>47</v>
      </c>
      <c r="R71" s="120">
        <v>0</v>
      </c>
      <c r="S71" s="120" t="s">
        <v>47</v>
      </c>
      <c r="T71" s="120">
        <v>0</v>
      </c>
      <c r="U71" s="120"/>
    </row>
    <row r="72" spans="1:1024" s="195" customFormat="1" ht="43.5" customHeight="1">
      <c r="A72" s="559"/>
      <c r="B72" s="559"/>
      <c r="C72" s="560"/>
      <c r="D72" s="178" t="s">
        <v>112</v>
      </c>
      <c r="E72" s="120" t="s">
        <v>129</v>
      </c>
      <c r="F72" s="120">
        <v>3</v>
      </c>
      <c r="G72" s="120" t="s">
        <v>43</v>
      </c>
      <c r="H72" s="120" t="s">
        <v>40</v>
      </c>
      <c r="I72" s="49" t="s">
        <v>497</v>
      </c>
      <c r="J72" s="120" t="s">
        <v>295</v>
      </c>
      <c r="K72" s="120">
        <v>0</v>
      </c>
      <c r="L72" s="120">
        <v>0</v>
      </c>
      <c r="M72" s="120">
        <v>0</v>
      </c>
      <c r="N72" s="120" t="s">
        <v>70</v>
      </c>
      <c r="O72" s="120">
        <v>3</v>
      </c>
      <c r="P72" s="120">
        <v>0</v>
      </c>
      <c r="Q72" s="120" t="s">
        <v>80</v>
      </c>
      <c r="R72" s="120">
        <v>3</v>
      </c>
      <c r="S72" s="120" t="s">
        <v>47</v>
      </c>
      <c r="T72" s="120">
        <v>0</v>
      </c>
      <c r="U72" s="120"/>
    </row>
    <row r="73" spans="1:1024" s="196" customFormat="1" ht="43.5" customHeight="1">
      <c r="A73" s="559"/>
      <c r="B73" s="559"/>
      <c r="C73" s="560"/>
      <c r="D73" s="178" t="s">
        <v>115</v>
      </c>
      <c r="E73" s="120" t="s">
        <v>129</v>
      </c>
      <c r="F73" s="120">
        <v>10</v>
      </c>
      <c r="G73" s="120" t="s">
        <v>43</v>
      </c>
      <c r="H73" s="120" t="s">
        <v>40</v>
      </c>
      <c r="I73" s="49" t="s">
        <v>379</v>
      </c>
      <c r="J73" s="120" t="s">
        <v>254</v>
      </c>
      <c r="K73" s="120">
        <v>10</v>
      </c>
      <c r="L73" s="120" t="s">
        <v>43</v>
      </c>
      <c r="M73" s="120">
        <v>0</v>
      </c>
      <c r="N73" s="120" t="s">
        <v>47</v>
      </c>
      <c r="O73" s="120">
        <v>0</v>
      </c>
      <c r="P73" s="120">
        <v>0</v>
      </c>
      <c r="Q73" s="120" t="s">
        <v>47</v>
      </c>
      <c r="R73" s="120">
        <v>0</v>
      </c>
      <c r="S73" s="120" t="s">
        <v>47</v>
      </c>
      <c r="T73" s="120">
        <v>0</v>
      </c>
      <c r="U73" s="120"/>
    </row>
    <row r="74" spans="1:1024" s="196" customFormat="1" ht="43.5" customHeight="1">
      <c r="A74" s="559"/>
      <c r="B74" s="559"/>
      <c r="C74" s="560"/>
      <c r="D74" s="565" t="s">
        <v>116</v>
      </c>
      <c r="E74" s="120" t="s">
        <v>129</v>
      </c>
      <c r="F74" s="120">
        <v>1</v>
      </c>
      <c r="G74" s="560" t="s">
        <v>43</v>
      </c>
      <c r="H74" s="120" t="s">
        <v>40</v>
      </c>
      <c r="I74" s="561" t="s">
        <v>379</v>
      </c>
      <c r="J74" s="560" t="s">
        <v>294</v>
      </c>
      <c r="K74" s="560">
        <v>10</v>
      </c>
      <c r="L74" s="120">
        <v>0</v>
      </c>
      <c r="M74" s="120">
        <v>0</v>
      </c>
      <c r="N74" s="555" t="s">
        <v>43</v>
      </c>
      <c r="O74" s="555" t="s">
        <v>43</v>
      </c>
      <c r="P74" s="555" t="s">
        <v>43</v>
      </c>
      <c r="Q74" s="555" t="s">
        <v>47</v>
      </c>
      <c r="R74" s="555">
        <v>0</v>
      </c>
      <c r="S74" s="555" t="s">
        <v>43</v>
      </c>
      <c r="T74" s="555">
        <v>0</v>
      </c>
      <c r="U74" s="120"/>
    </row>
    <row r="75" spans="1:1024" s="196" customFormat="1" ht="43.5" customHeight="1">
      <c r="A75" s="559"/>
      <c r="B75" s="559"/>
      <c r="C75" s="560"/>
      <c r="D75" s="565"/>
      <c r="E75" s="120" t="s">
        <v>131</v>
      </c>
      <c r="F75" s="120">
        <v>1</v>
      </c>
      <c r="G75" s="560"/>
      <c r="H75" s="120" t="s">
        <v>40</v>
      </c>
      <c r="I75" s="561"/>
      <c r="J75" s="560"/>
      <c r="K75" s="560"/>
      <c r="L75" s="120">
        <v>0</v>
      </c>
      <c r="M75" s="120">
        <v>0</v>
      </c>
      <c r="N75" s="559"/>
      <c r="O75" s="559"/>
      <c r="P75" s="559"/>
      <c r="Q75" s="559"/>
      <c r="R75" s="559"/>
      <c r="S75" s="559"/>
      <c r="T75" s="559"/>
      <c r="U75" s="120"/>
    </row>
    <row r="76" spans="1:1024" s="195" customFormat="1" ht="43.5" customHeight="1">
      <c r="A76" s="559"/>
      <c r="B76" s="559"/>
      <c r="C76" s="560"/>
      <c r="D76" s="565"/>
      <c r="E76" s="120" t="s">
        <v>123</v>
      </c>
      <c r="F76" s="120">
        <v>8</v>
      </c>
      <c r="G76" s="560"/>
      <c r="H76" s="120" t="s">
        <v>62</v>
      </c>
      <c r="I76" s="561"/>
      <c r="J76" s="560"/>
      <c r="K76" s="560"/>
      <c r="L76" s="120">
        <v>0</v>
      </c>
      <c r="M76" s="120">
        <v>0</v>
      </c>
      <c r="N76" s="556"/>
      <c r="O76" s="556"/>
      <c r="P76" s="556"/>
      <c r="Q76" s="556"/>
      <c r="R76" s="556"/>
      <c r="S76" s="556"/>
      <c r="T76" s="556"/>
      <c r="U76" s="120"/>
    </row>
    <row r="77" spans="1:1024" s="195" customFormat="1" ht="43.5" customHeight="1">
      <c r="A77" s="559"/>
      <c r="B77" s="559"/>
      <c r="C77" s="560"/>
      <c r="D77" s="600" t="s">
        <v>117</v>
      </c>
      <c r="E77" s="177" t="s">
        <v>123</v>
      </c>
      <c r="F77" s="177">
        <v>8</v>
      </c>
      <c r="G77" s="573" t="s">
        <v>43</v>
      </c>
      <c r="H77" s="177" t="s">
        <v>62</v>
      </c>
      <c r="I77" s="580" t="s">
        <v>379</v>
      </c>
      <c r="J77" s="596" t="s">
        <v>203</v>
      </c>
      <c r="K77" s="177">
        <v>0</v>
      </c>
      <c r="L77" s="177" t="s">
        <v>43</v>
      </c>
      <c r="M77" s="177" t="s">
        <v>43</v>
      </c>
      <c r="N77" s="573" t="s">
        <v>70</v>
      </c>
      <c r="O77" s="573">
        <v>10</v>
      </c>
      <c r="P77" s="573">
        <v>0</v>
      </c>
      <c r="Q77" s="573" t="s">
        <v>80</v>
      </c>
      <c r="R77" s="573" t="s">
        <v>43</v>
      </c>
      <c r="S77" s="573" t="s">
        <v>47</v>
      </c>
      <c r="T77" s="573">
        <v>0</v>
      </c>
      <c r="U77" s="177"/>
    </row>
    <row r="78" spans="1:1024" s="195" customFormat="1" ht="43.5" customHeight="1">
      <c r="A78" s="559"/>
      <c r="B78" s="559"/>
      <c r="C78" s="560"/>
      <c r="D78" s="600"/>
      <c r="E78" s="177" t="s">
        <v>134</v>
      </c>
      <c r="F78" s="177">
        <v>1</v>
      </c>
      <c r="G78" s="573"/>
      <c r="H78" s="573" t="s">
        <v>216</v>
      </c>
      <c r="I78" s="580"/>
      <c r="J78" s="596"/>
      <c r="K78" s="177">
        <v>0</v>
      </c>
      <c r="L78" s="177" t="s">
        <v>43</v>
      </c>
      <c r="M78" s="177" t="s">
        <v>43</v>
      </c>
      <c r="N78" s="573"/>
      <c r="O78" s="573"/>
      <c r="P78" s="573"/>
      <c r="Q78" s="573"/>
      <c r="R78" s="573"/>
      <c r="S78" s="573"/>
      <c r="T78" s="573"/>
      <c r="U78" s="177" t="s">
        <v>503</v>
      </c>
    </row>
    <row r="79" spans="1:1024" s="196" customFormat="1" ht="43.5" customHeight="1">
      <c r="A79" s="559"/>
      <c r="B79" s="559"/>
      <c r="C79" s="560"/>
      <c r="D79" s="600"/>
      <c r="E79" s="177" t="s">
        <v>134</v>
      </c>
      <c r="F79" s="177">
        <v>1</v>
      </c>
      <c r="G79" s="573"/>
      <c r="H79" s="573"/>
      <c r="I79" s="580"/>
      <c r="J79" s="596"/>
      <c r="K79" s="177">
        <v>0</v>
      </c>
      <c r="L79" s="177" t="s">
        <v>43</v>
      </c>
      <c r="M79" s="177" t="s">
        <v>43</v>
      </c>
      <c r="N79" s="573"/>
      <c r="O79" s="573"/>
      <c r="P79" s="573"/>
      <c r="Q79" s="573"/>
      <c r="R79" s="573"/>
      <c r="S79" s="573"/>
      <c r="T79" s="573"/>
      <c r="U79" s="177" t="s">
        <v>504</v>
      </c>
      <c r="V79" s="197"/>
      <c r="W79" s="197"/>
      <c r="X79" s="197"/>
      <c r="Y79" s="197"/>
      <c r="Z79" s="197"/>
      <c r="AA79" s="197"/>
      <c r="AB79" s="197"/>
      <c r="AC79" s="197"/>
      <c r="AD79" s="197"/>
      <c r="AE79" s="197"/>
      <c r="AF79" s="197"/>
      <c r="AG79" s="197"/>
      <c r="AH79" s="197"/>
      <c r="AI79" s="197"/>
      <c r="AJ79" s="197"/>
      <c r="AK79" s="197"/>
      <c r="AL79" s="197"/>
      <c r="AM79" s="197"/>
      <c r="AN79" s="197"/>
      <c r="AO79" s="197"/>
      <c r="AP79" s="197"/>
      <c r="AQ79" s="197"/>
      <c r="AR79" s="197"/>
      <c r="AS79" s="197"/>
      <c r="AT79" s="197"/>
      <c r="AU79" s="197"/>
      <c r="AV79" s="197"/>
      <c r="AW79" s="197"/>
      <c r="AX79" s="197"/>
      <c r="AY79" s="197"/>
      <c r="AZ79" s="197"/>
      <c r="BA79" s="197"/>
      <c r="BB79" s="197"/>
      <c r="BC79" s="197"/>
      <c r="BD79" s="197"/>
      <c r="BE79" s="197"/>
      <c r="BF79" s="197"/>
      <c r="BG79" s="197"/>
      <c r="BH79" s="197"/>
      <c r="BI79" s="197"/>
      <c r="BJ79" s="197"/>
      <c r="BK79" s="197"/>
      <c r="BL79" s="197"/>
      <c r="BM79" s="197"/>
      <c r="BN79" s="197"/>
      <c r="BO79" s="197"/>
      <c r="BP79" s="197"/>
      <c r="BQ79" s="197"/>
      <c r="BR79" s="197"/>
      <c r="BS79" s="197"/>
      <c r="BT79" s="197"/>
      <c r="BU79" s="197"/>
      <c r="BV79" s="197"/>
      <c r="BW79" s="197"/>
      <c r="BX79" s="197"/>
      <c r="BY79" s="197"/>
      <c r="BZ79" s="197"/>
      <c r="CA79" s="197"/>
      <c r="CB79" s="197"/>
      <c r="CC79" s="197"/>
      <c r="CD79" s="197"/>
      <c r="CE79" s="197"/>
      <c r="CF79" s="197"/>
      <c r="CG79" s="197"/>
      <c r="CH79" s="197"/>
      <c r="CI79" s="197"/>
      <c r="CJ79" s="197"/>
      <c r="CK79" s="197"/>
      <c r="CL79" s="197"/>
      <c r="CM79" s="197"/>
      <c r="CN79" s="197"/>
      <c r="CO79" s="197"/>
      <c r="CP79" s="197"/>
      <c r="CQ79" s="197"/>
      <c r="CR79" s="197"/>
      <c r="CS79" s="197"/>
      <c r="CT79" s="197"/>
      <c r="CU79" s="197"/>
      <c r="CV79" s="197"/>
      <c r="CW79" s="197"/>
      <c r="CX79" s="197"/>
      <c r="CY79" s="197"/>
      <c r="CZ79" s="197"/>
      <c r="DA79" s="197"/>
      <c r="DB79" s="197"/>
      <c r="DC79" s="197"/>
      <c r="DD79" s="197"/>
      <c r="DE79" s="197"/>
      <c r="DF79" s="197"/>
      <c r="DG79" s="197"/>
      <c r="DH79" s="197"/>
      <c r="DI79" s="197"/>
      <c r="DJ79" s="197"/>
      <c r="DK79" s="197"/>
      <c r="DL79" s="197"/>
      <c r="DM79" s="197"/>
      <c r="DN79" s="197"/>
      <c r="DO79" s="197"/>
      <c r="DP79" s="197"/>
      <c r="DQ79" s="197"/>
      <c r="DR79" s="197"/>
      <c r="DS79" s="197"/>
      <c r="DT79" s="197"/>
      <c r="DU79" s="197"/>
      <c r="DV79" s="197"/>
      <c r="DW79" s="197"/>
      <c r="DX79" s="197"/>
      <c r="DY79" s="197"/>
      <c r="DZ79" s="197"/>
      <c r="EA79" s="197"/>
      <c r="EB79" s="197"/>
      <c r="EC79" s="197"/>
      <c r="ED79" s="197"/>
      <c r="EE79" s="197"/>
      <c r="EF79" s="197"/>
      <c r="EG79" s="197"/>
      <c r="EH79" s="197"/>
      <c r="EI79" s="197"/>
      <c r="EJ79" s="197"/>
      <c r="EK79" s="197"/>
      <c r="EL79" s="197"/>
      <c r="EM79" s="197"/>
      <c r="EN79" s="197"/>
      <c r="EO79" s="197"/>
      <c r="EP79" s="197"/>
      <c r="EQ79" s="197"/>
      <c r="ER79" s="197"/>
      <c r="ES79" s="197"/>
      <c r="ET79" s="197"/>
      <c r="EU79" s="197"/>
      <c r="EV79" s="197"/>
      <c r="EW79" s="197"/>
      <c r="EX79" s="197"/>
      <c r="EY79" s="197"/>
      <c r="EZ79" s="197"/>
      <c r="FA79" s="197"/>
      <c r="FB79" s="197"/>
      <c r="FC79" s="197"/>
      <c r="FD79" s="197"/>
      <c r="FE79" s="197"/>
      <c r="FF79" s="197"/>
      <c r="FG79" s="197"/>
      <c r="FH79" s="197"/>
      <c r="FI79" s="197"/>
      <c r="FJ79" s="197"/>
      <c r="FK79" s="197"/>
      <c r="FL79" s="197"/>
      <c r="FM79" s="197"/>
      <c r="FN79" s="197"/>
      <c r="FO79" s="197"/>
      <c r="FP79" s="197"/>
      <c r="FQ79" s="197"/>
      <c r="FR79" s="197"/>
      <c r="FS79" s="197"/>
      <c r="FT79" s="197"/>
      <c r="FU79" s="197"/>
      <c r="FV79" s="197"/>
      <c r="FW79" s="197"/>
      <c r="FX79" s="197"/>
      <c r="FY79" s="197"/>
      <c r="FZ79" s="197"/>
      <c r="GA79" s="197"/>
      <c r="GB79" s="197"/>
      <c r="GC79" s="197"/>
      <c r="GD79" s="197"/>
      <c r="GE79" s="197"/>
      <c r="GF79" s="197"/>
      <c r="GG79" s="197"/>
      <c r="GH79" s="197"/>
      <c r="GI79" s="197"/>
      <c r="GJ79" s="197"/>
      <c r="GK79" s="197"/>
      <c r="GL79" s="197"/>
      <c r="GM79" s="197"/>
      <c r="GN79" s="197"/>
      <c r="GO79" s="197"/>
      <c r="GP79" s="197"/>
      <c r="GQ79" s="197"/>
      <c r="GR79" s="197"/>
      <c r="GS79" s="197"/>
      <c r="GT79" s="197"/>
      <c r="GU79" s="197"/>
      <c r="GV79" s="197"/>
      <c r="GW79" s="197"/>
      <c r="GX79" s="197"/>
      <c r="GY79" s="197"/>
      <c r="GZ79" s="197"/>
      <c r="HA79" s="197"/>
      <c r="HB79" s="197"/>
      <c r="HC79" s="197"/>
      <c r="HD79" s="197"/>
      <c r="HE79" s="197"/>
      <c r="HF79" s="197"/>
      <c r="HG79" s="197"/>
      <c r="HH79" s="197"/>
      <c r="HI79" s="197"/>
      <c r="HJ79" s="197"/>
      <c r="HK79" s="197"/>
      <c r="HL79" s="197"/>
      <c r="HM79" s="197"/>
      <c r="HN79" s="197"/>
      <c r="HO79" s="197"/>
      <c r="HP79" s="197"/>
      <c r="HQ79" s="197"/>
      <c r="HR79" s="197"/>
      <c r="HS79" s="197"/>
      <c r="HT79" s="197"/>
      <c r="HU79" s="197"/>
      <c r="HV79" s="197"/>
      <c r="HW79" s="197"/>
      <c r="HX79" s="197"/>
      <c r="HY79" s="197"/>
      <c r="HZ79" s="197"/>
      <c r="IA79" s="197"/>
      <c r="IB79" s="197"/>
      <c r="IC79" s="197"/>
      <c r="ID79" s="197"/>
      <c r="IE79" s="197"/>
      <c r="IF79" s="197"/>
      <c r="IG79" s="197"/>
      <c r="IH79" s="197"/>
      <c r="II79" s="197"/>
      <c r="IJ79" s="197"/>
      <c r="IK79" s="197"/>
      <c r="IL79" s="197"/>
      <c r="IM79" s="197"/>
      <c r="IN79" s="197"/>
      <c r="IO79" s="197"/>
      <c r="IP79" s="197"/>
      <c r="IQ79" s="197"/>
      <c r="IR79" s="197"/>
      <c r="IS79" s="197"/>
      <c r="IT79" s="197"/>
      <c r="IU79" s="197"/>
      <c r="IV79" s="197"/>
      <c r="IW79" s="197"/>
      <c r="IX79" s="197"/>
      <c r="IY79" s="197"/>
      <c r="IZ79" s="197"/>
      <c r="JA79" s="197"/>
      <c r="JB79" s="197"/>
      <c r="JC79" s="197"/>
      <c r="JD79" s="197"/>
      <c r="JE79" s="197"/>
      <c r="JF79" s="197"/>
      <c r="JG79" s="197"/>
      <c r="JH79" s="197"/>
      <c r="JI79" s="197"/>
      <c r="JJ79" s="197"/>
      <c r="JK79" s="197"/>
      <c r="JL79" s="197"/>
      <c r="JM79" s="197"/>
      <c r="JN79" s="197"/>
      <c r="JO79" s="197"/>
      <c r="JP79" s="197"/>
      <c r="JQ79" s="197"/>
      <c r="JR79" s="197"/>
      <c r="JS79" s="197"/>
      <c r="JT79" s="197"/>
      <c r="JU79" s="197"/>
      <c r="JV79" s="197"/>
      <c r="JW79" s="197"/>
      <c r="JX79" s="197"/>
      <c r="JY79" s="197"/>
      <c r="JZ79" s="197"/>
      <c r="KA79" s="197"/>
      <c r="KB79" s="197"/>
      <c r="KC79" s="197"/>
      <c r="KD79" s="197"/>
      <c r="KE79" s="197"/>
      <c r="KF79" s="197"/>
      <c r="KG79" s="197"/>
      <c r="KH79" s="197"/>
      <c r="KI79" s="197"/>
      <c r="KJ79" s="197"/>
      <c r="KK79" s="197"/>
      <c r="KL79" s="197"/>
      <c r="KM79" s="197"/>
      <c r="KN79" s="197"/>
      <c r="KO79" s="197"/>
      <c r="KP79" s="197"/>
      <c r="KQ79" s="197"/>
      <c r="KR79" s="197"/>
      <c r="KS79" s="197"/>
      <c r="KT79" s="197"/>
      <c r="KU79" s="197"/>
      <c r="KV79" s="197"/>
      <c r="KW79" s="197"/>
      <c r="KX79" s="197"/>
      <c r="KY79" s="197"/>
      <c r="KZ79" s="197"/>
      <c r="LA79" s="197"/>
      <c r="LB79" s="197"/>
      <c r="LC79" s="197"/>
      <c r="LD79" s="197"/>
      <c r="LE79" s="197"/>
      <c r="LF79" s="197"/>
      <c r="LG79" s="197"/>
      <c r="LH79" s="197"/>
      <c r="LI79" s="197"/>
      <c r="LJ79" s="197"/>
      <c r="LK79" s="197"/>
      <c r="LL79" s="197"/>
      <c r="LM79" s="197"/>
      <c r="LN79" s="197"/>
      <c r="LO79" s="197"/>
      <c r="LP79" s="197"/>
      <c r="LQ79" s="197"/>
      <c r="LR79" s="197"/>
      <c r="LS79" s="197"/>
      <c r="LT79" s="197"/>
      <c r="LU79" s="197"/>
      <c r="LV79" s="197"/>
      <c r="LW79" s="197"/>
      <c r="LX79" s="197"/>
      <c r="LY79" s="197"/>
      <c r="LZ79" s="197"/>
      <c r="MA79" s="197"/>
      <c r="MB79" s="197"/>
      <c r="MC79" s="197"/>
      <c r="MD79" s="197"/>
      <c r="ME79" s="197"/>
      <c r="MF79" s="197"/>
      <c r="MG79" s="197"/>
      <c r="MH79" s="197"/>
      <c r="MI79" s="197"/>
      <c r="MJ79" s="197"/>
      <c r="MK79" s="197"/>
      <c r="ML79" s="197"/>
      <c r="MM79" s="197"/>
      <c r="MN79" s="197"/>
      <c r="MO79" s="197"/>
      <c r="MP79" s="197"/>
      <c r="MQ79" s="197"/>
      <c r="MR79" s="197"/>
      <c r="MS79" s="197"/>
      <c r="MT79" s="197"/>
      <c r="MU79" s="197"/>
      <c r="MV79" s="197"/>
      <c r="MW79" s="197"/>
      <c r="MX79" s="197"/>
      <c r="MY79" s="197"/>
      <c r="MZ79" s="197"/>
      <c r="NA79" s="197"/>
      <c r="NB79" s="197"/>
      <c r="NC79" s="197"/>
      <c r="ND79" s="197"/>
      <c r="NE79" s="197"/>
      <c r="NF79" s="197"/>
      <c r="NG79" s="197"/>
      <c r="NH79" s="197"/>
      <c r="NI79" s="197"/>
      <c r="NJ79" s="197"/>
      <c r="NK79" s="197"/>
      <c r="NL79" s="197"/>
      <c r="NM79" s="197"/>
      <c r="NN79" s="197"/>
      <c r="NO79" s="197"/>
      <c r="NP79" s="197"/>
      <c r="NQ79" s="197"/>
      <c r="NR79" s="197"/>
      <c r="NS79" s="197"/>
      <c r="NT79" s="197"/>
      <c r="NU79" s="197"/>
      <c r="NV79" s="197"/>
      <c r="NW79" s="197"/>
      <c r="NX79" s="197"/>
      <c r="NY79" s="197"/>
      <c r="NZ79" s="197"/>
      <c r="OA79" s="197"/>
      <c r="OB79" s="197"/>
      <c r="OC79" s="197"/>
      <c r="OD79" s="197"/>
      <c r="OE79" s="197"/>
      <c r="OF79" s="197"/>
      <c r="OG79" s="197"/>
      <c r="OH79" s="197"/>
      <c r="OI79" s="197"/>
      <c r="OJ79" s="197"/>
      <c r="OK79" s="197"/>
      <c r="OL79" s="197"/>
      <c r="OM79" s="197"/>
      <c r="ON79" s="197"/>
      <c r="OO79" s="197"/>
      <c r="OP79" s="197"/>
      <c r="OQ79" s="197"/>
      <c r="OR79" s="197"/>
      <c r="OS79" s="197"/>
      <c r="OT79" s="197"/>
      <c r="OU79" s="197"/>
      <c r="OV79" s="197"/>
      <c r="OW79" s="197"/>
      <c r="OX79" s="197"/>
      <c r="OY79" s="197"/>
      <c r="OZ79" s="197"/>
      <c r="PA79" s="197"/>
      <c r="PB79" s="197"/>
      <c r="PC79" s="197"/>
      <c r="PD79" s="197"/>
      <c r="PE79" s="197"/>
      <c r="PF79" s="197"/>
      <c r="PG79" s="197"/>
      <c r="PH79" s="197"/>
      <c r="PI79" s="197"/>
      <c r="PJ79" s="197"/>
      <c r="PK79" s="197"/>
      <c r="PL79" s="197"/>
      <c r="PM79" s="197"/>
      <c r="PN79" s="197"/>
      <c r="PO79" s="197"/>
      <c r="PP79" s="197"/>
      <c r="PQ79" s="197"/>
      <c r="PR79" s="197"/>
      <c r="PS79" s="197"/>
      <c r="PT79" s="197"/>
      <c r="PU79" s="197"/>
      <c r="PV79" s="197"/>
      <c r="PW79" s="197"/>
      <c r="PX79" s="197"/>
      <c r="PY79" s="197"/>
      <c r="PZ79" s="197"/>
      <c r="QA79" s="197"/>
      <c r="QB79" s="197"/>
      <c r="QC79" s="197"/>
      <c r="QD79" s="197"/>
      <c r="QE79" s="197"/>
      <c r="QF79" s="197"/>
      <c r="QG79" s="197"/>
      <c r="QH79" s="197"/>
      <c r="QI79" s="197"/>
      <c r="QJ79" s="197"/>
      <c r="QK79" s="197"/>
      <c r="QL79" s="197"/>
      <c r="QM79" s="197"/>
      <c r="QN79" s="197"/>
      <c r="QO79" s="197"/>
      <c r="QP79" s="197"/>
      <c r="QQ79" s="197"/>
      <c r="QR79" s="197"/>
      <c r="QS79" s="197"/>
      <c r="QT79" s="197"/>
      <c r="QU79" s="197"/>
      <c r="QV79" s="197"/>
      <c r="QW79" s="197"/>
      <c r="QX79" s="197"/>
      <c r="QY79" s="197"/>
      <c r="QZ79" s="197"/>
      <c r="RA79" s="197"/>
      <c r="RB79" s="197"/>
      <c r="RC79" s="197"/>
      <c r="RD79" s="197"/>
      <c r="RE79" s="197"/>
      <c r="RF79" s="197"/>
      <c r="RG79" s="197"/>
      <c r="RH79" s="197"/>
      <c r="RI79" s="197"/>
      <c r="RJ79" s="197"/>
      <c r="RK79" s="197"/>
      <c r="RL79" s="197"/>
      <c r="RM79" s="197"/>
      <c r="RN79" s="197"/>
      <c r="RO79" s="197"/>
      <c r="RP79" s="197"/>
      <c r="RQ79" s="197"/>
      <c r="RR79" s="197"/>
      <c r="RS79" s="197"/>
      <c r="RT79" s="197"/>
      <c r="RU79" s="197"/>
      <c r="RV79" s="197"/>
      <c r="RW79" s="197"/>
      <c r="RX79" s="197"/>
      <c r="RY79" s="197"/>
      <c r="RZ79" s="197"/>
      <c r="SA79" s="197"/>
      <c r="SB79" s="197"/>
      <c r="SC79" s="197"/>
      <c r="SD79" s="197"/>
      <c r="SE79" s="197"/>
      <c r="SF79" s="197"/>
      <c r="SG79" s="197"/>
      <c r="SH79" s="197"/>
      <c r="SI79" s="197"/>
      <c r="SJ79" s="197"/>
      <c r="SK79" s="197"/>
      <c r="SL79" s="197"/>
      <c r="SM79" s="197"/>
      <c r="SN79" s="197"/>
      <c r="SO79" s="197"/>
      <c r="SP79" s="197"/>
      <c r="SQ79" s="197"/>
      <c r="SR79" s="197"/>
      <c r="SS79" s="197"/>
      <c r="ST79" s="197"/>
      <c r="SU79" s="197"/>
      <c r="SV79" s="197"/>
      <c r="SW79" s="197"/>
      <c r="SX79" s="197"/>
      <c r="SY79" s="197"/>
      <c r="SZ79" s="197"/>
      <c r="TA79" s="197"/>
      <c r="TB79" s="197"/>
      <c r="TC79" s="197"/>
      <c r="TD79" s="197"/>
      <c r="TE79" s="197"/>
      <c r="TF79" s="197"/>
      <c r="TG79" s="197"/>
      <c r="TH79" s="197"/>
      <c r="TI79" s="197"/>
      <c r="TJ79" s="197"/>
      <c r="TK79" s="197"/>
      <c r="TL79" s="197"/>
      <c r="TM79" s="197"/>
      <c r="TN79" s="197"/>
      <c r="TO79" s="197"/>
      <c r="TP79" s="197"/>
      <c r="TQ79" s="197"/>
      <c r="TR79" s="197"/>
      <c r="TS79" s="197"/>
      <c r="TT79" s="197"/>
      <c r="TU79" s="197"/>
      <c r="TV79" s="197"/>
      <c r="TW79" s="197"/>
      <c r="TX79" s="197"/>
      <c r="TY79" s="197"/>
      <c r="TZ79" s="197"/>
      <c r="UA79" s="197"/>
      <c r="UB79" s="197"/>
      <c r="UC79" s="197"/>
      <c r="UD79" s="197"/>
      <c r="UE79" s="197"/>
      <c r="UF79" s="197"/>
      <c r="UG79" s="197"/>
      <c r="UH79" s="197"/>
      <c r="UI79" s="197"/>
      <c r="UJ79" s="197"/>
      <c r="UK79" s="197"/>
      <c r="UL79" s="197"/>
      <c r="UM79" s="197"/>
      <c r="UN79" s="197"/>
      <c r="UO79" s="197"/>
      <c r="UP79" s="197"/>
      <c r="UQ79" s="197"/>
      <c r="UR79" s="197"/>
      <c r="US79" s="197"/>
      <c r="UT79" s="197"/>
      <c r="UU79" s="197"/>
      <c r="UV79" s="197"/>
      <c r="UW79" s="197"/>
      <c r="UX79" s="197"/>
      <c r="UY79" s="197"/>
      <c r="UZ79" s="197"/>
      <c r="VA79" s="197"/>
      <c r="VB79" s="197"/>
      <c r="VC79" s="197"/>
      <c r="VD79" s="197"/>
      <c r="VE79" s="197"/>
      <c r="VF79" s="197"/>
      <c r="VG79" s="197"/>
      <c r="VH79" s="197"/>
      <c r="VI79" s="197"/>
      <c r="VJ79" s="197"/>
      <c r="VK79" s="197"/>
      <c r="VL79" s="197"/>
      <c r="VM79" s="197"/>
      <c r="VN79" s="197"/>
      <c r="VO79" s="197"/>
      <c r="VP79" s="197"/>
      <c r="VQ79" s="197"/>
      <c r="VR79" s="197"/>
      <c r="VS79" s="197"/>
      <c r="VT79" s="197"/>
      <c r="VU79" s="197"/>
      <c r="VV79" s="197"/>
      <c r="VW79" s="197"/>
      <c r="VX79" s="197"/>
      <c r="VY79" s="197"/>
      <c r="VZ79" s="197"/>
      <c r="WA79" s="197"/>
      <c r="WB79" s="197"/>
      <c r="WC79" s="197"/>
      <c r="WD79" s="197"/>
      <c r="WE79" s="197"/>
      <c r="WF79" s="197"/>
      <c r="WG79" s="197"/>
      <c r="WH79" s="197"/>
      <c r="WI79" s="197"/>
      <c r="WJ79" s="197"/>
      <c r="WK79" s="197"/>
      <c r="WL79" s="197"/>
      <c r="WM79" s="197"/>
      <c r="WN79" s="197"/>
      <c r="WO79" s="197"/>
      <c r="WP79" s="197"/>
      <c r="WQ79" s="197"/>
      <c r="WR79" s="197"/>
      <c r="WS79" s="197"/>
      <c r="WT79" s="197"/>
      <c r="WU79" s="197"/>
      <c r="WV79" s="197"/>
      <c r="WW79" s="197"/>
      <c r="WX79" s="197"/>
      <c r="WY79" s="197"/>
      <c r="WZ79" s="197"/>
      <c r="XA79" s="197"/>
      <c r="XB79" s="197"/>
      <c r="XC79" s="197"/>
      <c r="XD79" s="197"/>
      <c r="XE79" s="197"/>
      <c r="XF79" s="197"/>
      <c r="XG79" s="197"/>
      <c r="XH79" s="197"/>
      <c r="XI79" s="197"/>
      <c r="XJ79" s="197"/>
      <c r="XK79" s="197"/>
      <c r="XL79" s="197"/>
      <c r="XM79" s="197"/>
      <c r="XN79" s="197"/>
      <c r="XO79" s="197"/>
      <c r="XP79" s="197"/>
      <c r="XQ79" s="197"/>
      <c r="XR79" s="197"/>
      <c r="XS79" s="197"/>
      <c r="XT79" s="197"/>
      <c r="XU79" s="197"/>
      <c r="XV79" s="197"/>
      <c r="XW79" s="197"/>
      <c r="XX79" s="197"/>
      <c r="XY79" s="197"/>
      <c r="XZ79" s="197"/>
      <c r="YA79" s="197"/>
      <c r="YB79" s="197"/>
      <c r="YC79" s="197"/>
      <c r="YD79" s="197"/>
      <c r="YE79" s="197"/>
      <c r="YF79" s="197"/>
      <c r="YG79" s="197"/>
      <c r="YH79" s="197"/>
      <c r="YI79" s="197"/>
      <c r="YJ79" s="197"/>
      <c r="YK79" s="197"/>
      <c r="YL79" s="197"/>
      <c r="YM79" s="197"/>
      <c r="YN79" s="197"/>
      <c r="YO79" s="197"/>
      <c r="YP79" s="197"/>
      <c r="YQ79" s="197"/>
      <c r="YR79" s="197"/>
      <c r="YS79" s="197"/>
      <c r="YT79" s="197"/>
      <c r="YU79" s="197"/>
      <c r="YV79" s="197"/>
      <c r="YW79" s="197"/>
      <c r="YX79" s="197"/>
      <c r="YY79" s="197"/>
      <c r="YZ79" s="197"/>
      <c r="ZA79" s="197"/>
      <c r="ZB79" s="197"/>
      <c r="ZC79" s="197"/>
      <c r="ZD79" s="197"/>
      <c r="ZE79" s="197"/>
      <c r="ZF79" s="197"/>
      <c r="ZG79" s="197"/>
      <c r="ZH79" s="197"/>
      <c r="ZI79" s="197"/>
      <c r="ZJ79" s="197"/>
      <c r="ZK79" s="197"/>
      <c r="ZL79" s="197"/>
      <c r="ZM79" s="197"/>
      <c r="ZN79" s="197"/>
      <c r="ZO79" s="197"/>
      <c r="ZP79" s="197"/>
      <c r="ZQ79" s="197"/>
      <c r="ZR79" s="197"/>
      <c r="ZS79" s="197"/>
      <c r="ZT79" s="197"/>
      <c r="ZU79" s="197"/>
      <c r="ZV79" s="197"/>
      <c r="ZW79" s="197"/>
      <c r="ZX79" s="197"/>
      <c r="ZY79" s="197"/>
      <c r="ZZ79" s="197"/>
      <c r="AAA79" s="197"/>
      <c r="AAB79" s="197"/>
      <c r="AAC79" s="197"/>
      <c r="AAD79" s="197"/>
      <c r="AAE79" s="197"/>
      <c r="AAF79" s="197"/>
      <c r="AAG79" s="197"/>
      <c r="AAH79" s="197"/>
      <c r="AAI79" s="197"/>
      <c r="AAJ79" s="197"/>
      <c r="AAK79" s="197"/>
      <c r="AAL79" s="197"/>
      <c r="AAM79" s="197"/>
      <c r="AAN79" s="197"/>
      <c r="AAO79" s="197"/>
      <c r="AAP79" s="197"/>
      <c r="AAQ79" s="197"/>
      <c r="AAR79" s="197"/>
      <c r="AAS79" s="197"/>
      <c r="AAT79" s="197"/>
      <c r="AAU79" s="197"/>
      <c r="AAV79" s="197"/>
      <c r="AAW79" s="197"/>
      <c r="AAX79" s="197"/>
      <c r="AAY79" s="197"/>
      <c r="AAZ79" s="197"/>
      <c r="ABA79" s="197"/>
      <c r="ABB79" s="197"/>
      <c r="ABC79" s="197"/>
      <c r="ABD79" s="197"/>
      <c r="ABE79" s="197"/>
      <c r="ABF79" s="197"/>
      <c r="ABG79" s="197"/>
      <c r="ABH79" s="197"/>
      <c r="ABI79" s="197"/>
      <c r="ABJ79" s="197"/>
      <c r="ABK79" s="197"/>
      <c r="ABL79" s="197"/>
      <c r="ABM79" s="197"/>
      <c r="ABN79" s="197"/>
      <c r="ABO79" s="197"/>
      <c r="ABP79" s="197"/>
      <c r="ABQ79" s="197"/>
      <c r="ABR79" s="197"/>
      <c r="ABS79" s="197"/>
      <c r="ABT79" s="197"/>
      <c r="ABU79" s="197"/>
      <c r="ABV79" s="197"/>
      <c r="ABW79" s="197"/>
      <c r="ABX79" s="197"/>
      <c r="ABY79" s="197"/>
      <c r="ABZ79" s="197"/>
      <c r="ACA79" s="197"/>
      <c r="ACB79" s="197"/>
      <c r="ACC79" s="197"/>
      <c r="ACD79" s="197"/>
      <c r="ACE79" s="197"/>
      <c r="ACF79" s="197"/>
      <c r="ACG79" s="197"/>
      <c r="ACH79" s="197"/>
      <c r="ACI79" s="197"/>
      <c r="ACJ79" s="197"/>
      <c r="ACK79" s="197"/>
      <c r="ACL79" s="197"/>
      <c r="ACM79" s="197"/>
      <c r="ACN79" s="197"/>
      <c r="ACO79" s="197"/>
      <c r="ACP79" s="197"/>
      <c r="ACQ79" s="197"/>
      <c r="ACR79" s="197"/>
      <c r="ACS79" s="197"/>
      <c r="ACT79" s="197"/>
      <c r="ACU79" s="197"/>
      <c r="ACV79" s="197"/>
      <c r="ACW79" s="197"/>
      <c r="ACX79" s="197"/>
      <c r="ACY79" s="197"/>
      <c r="ACZ79" s="197"/>
      <c r="ADA79" s="197"/>
      <c r="ADB79" s="197"/>
      <c r="ADC79" s="197"/>
      <c r="ADD79" s="197"/>
      <c r="ADE79" s="197"/>
      <c r="ADF79" s="197"/>
      <c r="ADG79" s="197"/>
      <c r="ADH79" s="197"/>
      <c r="ADI79" s="197"/>
      <c r="ADJ79" s="197"/>
      <c r="ADK79" s="197"/>
      <c r="ADL79" s="197"/>
      <c r="ADM79" s="197"/>
      <c r="ADN79" s="197"/>
      <c r="ADO79" s="197"/>
      <c r="ADP79" s="197"/>
      <c r="ADQ79" s="197"/>
      <c r="ADR79" s="197"/>
      <c r="ADS79" s="197"/>
      <c r="ADT79" s="197"/>
      <c r="ADU79" s="197"/>
      <c r="ADV79" s="197"/>
      <c r="ADW79" s="197"/>
      <c r="ADX79" s="197"/>
      <c r="ADY79" s="197"/>
      <c r="ADZ79" s="197"/>
      <c r="AEA79" s="197"/>
      <c r="AEB79" s="197"/>
      <c r="AEC79" s="197"/>
      <c r="AED79" s="197"/>
      <c r="AEE79" s="197"/>
      <c r="AEF79" s="197"/>
      <c r="AEG79" s="197"/>
      <c r="AEH79" s="197"/>
      <c r="AEI79" s="197"/>
      <c r="AEJ79" s="197"/>
      <c r="AEK79" s="197"/>
      <c r="AEL79" s="197"/>
      <c r="AEM79" s="197"/>
      <c r="AEN79" s="197"/>
      <c r="AEO79" s="197"/>
      <c r="AEP79" s="197"/>
      <c r="AEQ79" s="197"/>
      <c r="AER79" s="197"/>
      <c r="AES79" s="197"/>
      <c r="AET79" s="197"/>
      <c r="AEU79" s="197"/>
      <c r="AEV79" s="197"/>
      <c r="AEW79" s="197"/>
      <c r="AEX79" s="197"/>
      <c r="AEY79" s="197"/>
      <c r="AEZ79" s="197"/>
      <c r="AFA79" s="197"/>
      <c r="AFB79" s="197"/>
      <c r="AFC79" s="197"/>
      <c r="AFD79" s="197"/>
      <c r="AFE79" s="197"/>
      <c r="AFF79" s="197"/>
      <c r="AFG79" s="197"/>
      <c r="AFH79" s="197"/>
      <c r="AFI79" s="197"/>
      <c r="AFJ79" s="197"/>
      <c r="AFK79" s="197"/>
      <c r="AFL79" s="197"/>
      <c r="AFM79" s="197"/>
      <c r="AFN79" s="197"/>
      <c r="AFO79" s="197"/>
      <c r="AFP79" s="197"/>
      <c r="AFQ79" s="197"/>
      <c r="AFR79" s="197"/>
      <c r="AFS79" s="197"/>
      <c r="AFT79" s="197"/>
      <c r="AFU79" s="197"/>
      <c r="AFV79" s="197"/>
      <c r="AFW79" s="197"/>
      <c r="AFX79" s="197"/>
      <c r="AFY79" s="197"/>
      <c r="AFZ79" s="197"/>
      <c r="AGA79" s="197"/>
      <c r="AGB79" s="197"/>
      <c r="AGC79" s="197"/>
      <c r="AGD79" s="197"/>
      <c r="AGE79" s="197"/>
      <c r="AGF79" s="197"/>
      <c r="AGG79" s="197"/>
      <c r="AGH79" s="197"/>
      <c r="AGI79" s="197"/>
      <c r="AGJ79" s="197"/>
      <c r="AGK79" s="197"/>
      <c r="AGL79" s="197"/>
      <c r="AGM79" s="197"/>
      <c r="AGN79" s="197"/>
      <c r="AGO79" s="197"/>
      <c r="AGP79" s="197"/>
      <c r="AGQ79" s="197"/>
      <c r="AGR79" s="197"/>
      <c r="AGS79" s="197"/>
      <c r="AGT79" s="197"/>
      <c r="AGU79" s="197"/>
      <c r="AGV79" s="197"/>
      <c r="AGW79" s="197"/>
      <c r="AGX79" s="197"/>
      <c r="AGY79" s="197"/>
      <c r="AGZ79" s="197"/>
      <c r="AHA79" s="197"/>
      <c r="AHB79" s="197"/>
      <c r="AHC79" s="197"/>
      <c r="AHD79" s="197"/>
      <c r="AHE79" s="197"/>
      <c r="AHF79" s="197"/>
      <c r="AHG79" s="197"/>
      <c r="AHH79" s="197"/>
      <c r="AHI79" s="197"/>
      <c r="AHJ79" s="197"/>
      <c r="AHK79" s="197"/>
      <c r="AHL79" s="197"/>
      <c r="AHM79" s="197"/>
      <c r="AHN79" s="197"/>
      <c r="AHO79" s="197"/>
      <c r="AHP79" s="197"/>
      <c r="AHQ79" s="197"/>
      <c r="AHR79" s="197"/>
      <c r="AHS79" s="197"/>
      <c r="AHT79" s="197"/>
      <c r="AHU79" s="197"/>
      <c r="AHV79" s="197"/>
      <c r="AHW79" s="197"/>
      <c r="AHX79" s="197"/>
      <c r="AHY79" s="197"/>
      <c r="AHZ79" s="197"/>
      <c r="AIA79" s="197"/>
      <c r="AIB79" s="197"/>
      <c r="AIC79" s="197"/>
      <c r="AID79" s="197"/>
      <c r="AIE79" s="197"/>
      <c r="AIF79" s="197"/>
      <c r="AIG79" s="197"/>
      <c r="AIH79" s="197"/>
      <c r="AII79" s="197"/>
      <c r="AIJ79" s="197"/>
      <c r="AIK79" s="197"/>
      <c r="AIL79" s="197"/>
      <c r="AIM79" s="197"/>
      <c r="AIN79" s="197"/>
      <c r="AIO79" s="197"/>
      <c r="AIP79" s="197"/>
      <c r="AIQ79" s="197"/>
      <c r="AIR79" s="197"/>
      <c r="AIS79" s="197"/>
      <c r="AIT79" s="197"/>
      <c r="AIU79" s="197"/>
      <c r="AIV79" s="197"/>
      <c r="AIW79" s="197"/>
      <c r="AIX79" s="197"/>
      <c r="AIY79" s="197"/>
      <c r="AIZ79" s="197"/>
      <c r="AJA79" s="197"/>
      <c r="AJB79" s="197"/>
      <c r="AJC79" s="197"/>
      <c r="AJD79" s="197"/>
      <c r="AJE79" s="197"/>
      <c r="AJF79" s="197"/>
      <c r="AJG79" s="197"/>
      <c r="AJH79" s="197"/>
      <c r="AJI79" s="197"/>
      <c r="AJJ79" s="197"/>
      <c r="AJK79" s="197"/>
      <c r="AJL79" s="197"/>
      <c r="AJM79" s="197"/>
      <c r="AJN79" s="197"/>
      <c r="AJO79" s="197"/>
      <c r="AJP79" s="197"/>
      <c r="AJQ79" s="197"/>
      <c r="AJR79" s="197"/>
      <c r="AJS79" s="197"/>
      <c r="AJT79" s="197"/>
      <c r="AJU79" s="197"/>
      <c r="AJV79" s="197"/>
      <c r="AJW79" s="197"/>
      <c r="AJX79" s="197"/>
      <c r="AJY79" s="197"/>
      <c r="AJZ79" s="197"/>
      <c r="AKA79" s="197"/>
      <c r="AKB79" s="197"/>
      <c r="AKC79" s="197"/>
      <c r="AKD79" s="197"/>
      <c r="AKE79" s="197"/>
      <c r="AKF79" s="197"/>
      <c r="AKG79" s="197"/>
      <c r="AKH79" s="197"/>
      <c r="AKI79" s="197"/>
      <c r="AKJ79" s="197"/>
      <c r="AKK79" s="197"/>
      <c r="AKL79" s="197"/>
      <c r="AKM79" s="197"/>
      <c r="AKN79" s="197"/>
      <c r="AKO79" s="197"/>
      <c r="AKP79" s="197"/>
      <c r="AKQ79" s="197"/>
      <c r="AKR79" s="197"/>
      <c r="AKS79" s="197"/>
      <c r="AKT79" s="197"/>
      <c r="AKU79" s="197"/>
      <c r="AKV79" s="197"/>
      <c r="AKW79" s="197"/>
      <c r="AKX79" s="197"/>
      <c r="AKY79" s="197"/>
      <c r="AKZ79" s="197"/>
      <c r="ALA79" s="197"/>
      <c r="ALB79" s="197"/>
      <c r="ALC79" s="197"/>
      <c r="ALD79" s="197"/>
      <c r="ALE79" s="197"/>
      <c r="ALF79" s="197"/>
      <c r="ALG79" s="197"/>
      <c r="ALH79" s="197"/>
      <c r="ALI79" s="197"/>
      <c r="ALJ79" s="197"/>
      <c r="ALK79" s="197"/>
      <c r="ALL79" s="197"/>
      <c r="ALM79" s="197"/>
      <c r="ALN79" s="197"/>
      <c r="ALO79" s="197"/>
      <c r="ALP79" s="197"/>
      <c r="ALQ79" s="197"/>
      <c r="ALR79" s="197"/>
      <c r="ALS79" s="197"/>
      <c r="ALT79" s="197"/>
      <c r="ALU79" s="197"/>
      <c r="ALV79" s="197"/>
      <c r="ALW79" s="197"/>
      <c r="ALX79" s="197"/>
      <c r="ALY79" s="197"/>
      <c r="ALZ79" s="197"/>
      <c r="AMA79" s="197"/>
      <c r="AMB79" s="197"/>
      <c r="AMC79" s="197"/>
      <c r="AMD79" s="197"/>
      <c r="AME79" s="197"/>
      <c r="AMF79" s="197"/>
      <c r="AMG79" s="197"/>
      <c r="AMH79" s="197"/>
      <c r="AMI79" s="197"/>
      <c r="AMJ79" s="197"/>
    </row>
    <row r="80" spans="1:1024" s="196" customFormat="1" ht="43.5" customHeight="1">
      <c r="A80" s="559"/>
      <c r="B80" s="559"/>
      <c r="C80" s="560"/>
      <c r="D80" s="565" t="s">
        <v>363</v>
      </c>
      <c r="E80" s="120" t="s">
        <v>131</v>
      </c>
      <c r="F80" s="120">
        <v>5</v>
      </c>
      <c r="G80" s="560" t="s">
        <v>43</v>
      </c>
      <c r="H80" s="560" t="s">
        <v>40</v>
      </c>
      <c r="I80" s="561" t="s">
        <v>379</v>
      </c>
      <c r="J80" s="566" t="s">
        <v>295</v>
      </c>
      <c r="K80" s="120">
        <v>5</v>
      </c>
      <c r="L80" s="120">
        <v>0</v>
      </c>
      <c r="M80" s="120">
        <v>0</v>
      </c>
      <c r="N80" s="555" t="s">
        <v>47</v>
      </c>
      <c r="O80" s="555">
        <v>0</v>
      </c>
      <c r="P80" s="555">
        <v>0</v>
      </c>
      <c r="Q80" s="555" t="s">
        <v>47</v>
      </c>
      <c r="R80" s="555">
        <v>0</v>
      </c>
      <c r="S80" s="555" t="s">
        <v>47</v>
      </c>
      <c r="T80" s="555">
        <v>0</v>
      </c>
      <c r="U80" s="120"/>
      <c r="V80" s="197"/>
      <c r="W80" s="197"/>
      <c r="X80" s="197"/>
      <c r="Y80" s="197"/>
      <c r="Z80" s="197"/>
      <c r="AA80" s="197"/>
      <c r="AB80" s="197"/>
      <c r="AC80" s="197"/>
      <c r="AD80" s="197"/>
      <c r="AE80" s="197"/>
      <c r="AF80" s="197"/>
      <c r="AG80" s="197"/>
      <c r="AH80" s="197"/>
      <c r="AI80" s="197"/>
      <c r="AJ80" s="197"/>
      <c r="AK80" s="197"/>
      <c r="AL80" s="197"/>
      <c r="AM80" s="197"/>
      <c r="AN80" s="197"/>
      <c r="AO80" s="197"/>
      <c r="AP80" s="197"/>
      <c r="AQ80" s="197"/>
      <c r="AR80" s="197"/>
      <c r="AS80" s="197"/>
      <c r="AT80" s="197"/>
      <c r="AU80" s="197"/>
      <c r="AV80" s="197"/>
      <c r="AW80" s="197"/>
      <c r="AX80" s="197"/>
      <c r="AY80" s="197"/>
      <c r="AZ80" s="197"/>
      <c r="BA80" s="197"/>
      <c r="BB80" s="197"/>
      <c r="BC80" s="197"/>
      <c r="BD80" s="197"/>
      <c r="BE80" s="197"/>
      <c r="BF80" s="197"/>
      <c r="BG80" s="197"/>
      <c r="BH80" s="197"/>
      <c r="BI80" s="197"/>
      <c r="BJ80" s="197"/>
      <c r="BK80" s="197"/>
      <c r="BL80" s="197"/>
      <c r="BM80" s="197"/>
      <c r="BN80" s="197"/>
      <c r="BO80" s="197"/>
      <c r="BP80" s="197"/>
      <c r="BQ80" s="197"/>
      <c r="BR80" s="197"/>
      <c r="BS80" s="197"/>
      <c r="BT80" s="197"/>
      <c r="BU80" s="197"/>
      <c r="BV80" s="197"/>
      <c r="BW80" s="197"/>
      <c r="BX80" s="197"/>
      <c r="BY80" s="197"/>
      <c r="BZ80" s="197"/>
      <c r="CA80" s="197"/>
      <c r="CB80" s="197"/>
      <c r="CC80" s="197"/>
      <c r="CD80" s="197"/>
      <c r="CE80" s="197"/>
      <c r="CF80" s="197"/>
      <c r="CG80" s="197"/>
      <c r="CH80" s="197"/>
      <c r="CI80" s="197"/>
      <c r="CJ80" s="197"/>
      <c r="CK80" s="197"/>
      <c r="CL80" s="197"/>
      <c r="CM80" s="197"/>
      <c r="CN80" s="197"/>
      <c r="CO80" s="197"/>
      <c r="CP80" s="197"/>
      <c r="CQ80" s="197"/>
      <c r="CR80" s="197"/>
      <c r="CS80" s="197"/>
      <c r="CT80" s="197"/>
      <c r="CU80" s="197"/>
      <c r="CV80" s="197"/>
      <c r="CW80" s="197"/>
      <c r="CX80" s="197"/>
      <c r="CY80" s="197"/>
      <c r="CZ80" s="197"/>
      <c r="DA80" s="197"/>
      <c r="DB80" s="197"/>
      <c r="DC80" s="197"/>
      <c r="DD80" s="197"/>
      <c r="DE80" s="197"/>
      <c r="DF80" s="197"/>
      <c r="DG80" s="197"/>
      <c r="DH80" s="197"/>
      <c r="DI80" s="197"/>
      <c r="DJ80" s="197"/>
      <c r="DK80" s="197"/>
      <c r="DL80" s="197"/>
      <c r="DM80" s="197"/>
      <c r="DN80" s="197"/>
      <c r="DO80" s="197"/>
      <c r="DP80" s="197"/>
      <c r="DQ80" s="197"/>
      <c r="DR80" s="197"/>
      <c r="DS80" s="197"/>
      <c r="DT80" s="197"/>
      <c r="DU80" s="197"/>
      <c r="DV80" s="197"/>
      <c r="DW80" s="197"/>
      <c r="DX80" s="197"/>
      <c r="DY80" s="197"/>
      <c r="DZ80" s="197"/>
      <c r="EA80" s="197"/>
      <c r="EB80" s="197"/>
      <c r="EC80" s="197"/>
      <c r="ED80" s="197"/>
      <c r="EE80" s="197"/>
      <c r="EF80" s="197"/>
      <c r="EG80" s="197"/>
      <c r="EH80" s="197"/>
      <c r="EI80" s="197"/>
      <c r="EJ80" s="197"/>
      <c r="EK80" s="197"/>
      <c r="EL80" s="197"/>
      <c r="EM80" s="197"/>
      <c r="EN80" s="197"/>
      <c r="EO80" s="197"/>
      <c r="EP80" s="197"/>
      <c r="EQ80" s="197"/>
      <c r="ER80" s="197"/>
      <c r="ES80" s="197"/>
      <c r="ET80" s="197"/>
      <c r="EU80" s="197"/>
      <c r="EV80" s="197"/>
      <c r="EW80" s="197"/>
      <c r="EX80" s="197"/>
      <c r="EY80" s="197"/>
      <c r="EZ80" s="197"/>
      <c r="FA80" s="197"/>
      <c r="FB80" s="197"/>
      <c r="FC80" s="197"/>
      <c r="FD80" s="197"/>
      <c r="FE80" s="197"/>
      <c r="FF80" s="197"/>
      <c r="FG80" s="197"/>
      <c r="FH80" s="197"/>
      <c r="FI80" s="197"/>
      <c r="FJ80" s="197"/>
      <c r="FK80" s="197"/>
      <c r="FL80" s="197"/>
      <c r="FM80" s="197"/>
      <c r="FN80" s="197"/>
      <c r="FO80" s="197"/>
      <c r="FP80" s="197"/>
      <c r="FQ80" s="197"/>
      <c r="FR80" s="197"/>
      <c r="FS80" s="197"/>
      <c r="FT80" s="197"/>
      <c r="FU80" s="197"/>
      <c r="FV80" s="197"/>
      <c r="FW80" s="197"/>
      <c r="FX80" s="197"/>
      <c r="FY80" s="197"/>
      <c r="FZ80" s="197"/>
      <c r="GA80" s="197"/>
      <c r="GB80" s="197"/>
      <c r="GC80" s="197"/>
      <c r="GD80" s="197"/>
      <c r="GE80" s="197"/>
      <c r="GF80" s="197"/>
      <c r="GG80" s="197"/>
      <c r="GH80" s="197"/>
      <c r="GI80" s="197"/>
      <c r="GJ80" s="197"/>
      <c r="GK80" s="197"/>
      <c r="GL80" s="197"/>
      <c r="GM80" s="197"/>
      <c r="GN80" s="197"/>
      <c r="GO80" s="197"/>
      <c r="GP80" s="197"/>
      <c r="GQ80" s="197"/>
      <c r="GR80" s="197"/>
      <c r="GS80" s="197"/>
      <c r="GT80" s="197"/>
      <c r="GU80" s="197"/>
      <c r="GV80" s="197"/>
      <c r="GW80" s="197"/>
      <c r="GX80" s="197"/>
      <c r="GY80" s="197"/>
      <c r="GZ80" s="197"/>
      <c r="HA80" s="197"/>
      <c r="HB80" s="197"/>
      <c r="HC80" s="197"/>
      <c r="HD80" s="197"/>
      <c r="HE80" s="197"/>
      <c r="HF80" s="197"/>
      <c r="HG80" s="197"/>
      <c r="HH80" s="197"/>
      <c r="HI80" s="197"/>
      <c r="HJ80" s="197"/>
      <c r="HK80" s="197"/>
      <c r="HL80" s="197"/>
      <c r="HM80" s="197"/>
      <c r="HN80" s="197"/>
      <c r="HO80" s="197"/>
      <c r="HP80" s="197"/>
      <c r="HQ80" s="197"/>
      <c r="HR80" s="197"/>
      <c r="HS80" s="197"/>
      <c r="HT80" s="197"/>
      <c r="HU80" s="197"/>
      <c r="HV80" s="197"/>
      <c r="HW80" s="197"/>
      <c r="HX80" s="197"/>
      <c r="HY80" s="197"/>
      <c r="HZ80" s="197"/>
      <c r="IA80" s="197"/>
      <c r="IB80" s="197"/>
      <c r="IC80" s="197"/>
      <c r="ID80" s="197"/>
      <c r="IE80" s="197"/>
      <c r="IF80" s="197"/>
      <c r="IG80" s="197"/>
      <c r="IH80" s="197"/>
      <c r="II80" s="197"/>
      <c r="IJ80" s="197"/>
      <c r="IK80" s="197"/>
      <c r="IL80" s="197"/>
      <c r="IM80" s="197"/>
      <c r="IN80" s="197"/>
      <c r="IO80" s="197"/>
      <c r="IP80" s="197"/>
      <c r="IQ80" s="197"/>
      <c r="IR80" s="197"/>
      <c r="IS80" s="197"/>
      <c r="IT80" s="197"/>
      <c r="IU80" s="197"/>
      <c r="IV80" s="197"/>
      <c r="IW80" s="197"/>
      <c r="IX80" s="197"/>
      <c r="IY80" s="197"/>
      <c r="IZ80" s="197"/>
      <c r="JA80" s="197"/>
      <c r="JB80" s="197"/>
      <c r="JC80" s="197"/>
      <c r="JD80" s="197"/>
      <c r="JE80" s="197"/>
      <c r="JF80" s="197"/>
      <c r="JG80" s="197"/>
      <c r="JH80" s="197"/>
      <c r="JI80" s="197"/>
      <c r="JJ80" s="197"/>
      <c r="JK80" s="197"/>
      <c r="JL80" s="197"/>
      <c r="JM80" s="197"/>
      <c r="JN80" s="197"/>
      <c r="JO80" s="197"/>
      <c r="JP80" s="197"/>
      <c r="JQ80" s="197"/>
      <c r="JR80" s="197"/>
      <c r="JS80" s="197"/>
      <c r="JT80" s="197"/>
      <c r="JU80" s="197"/>
      <c r="JV80" s="197"/>
      <c r="JW80" s="197"/>
      <c r="JX80" s="197"/>
      <c r="JY80" s="197"/>
      <c r="JZ80" s="197"/>
      <c r="KA80" s="197"/>
      <c r="KB80" s="197"/>
      <c r="KC80" s="197"/>
      <c r="KD80" s="197"/>
      <c r="KE80" s="197"/>
      <c r="KF80" s="197"/>
      <c r="KG80" s="197"/>
      <c r="KH80" s="197"/>
      <c r="KI80" s="197"/>
      <c r="KJ80" s="197"/>
      <c r="KK80" s="197"/>
      <c r="KL80" s="197"/>
      <c r="KM80" s="197"/>
      <c r="KN80" s="197"/>
      <c r="KO80" s="197"/>
      <c r="KP80" s="197"/>
      <c r="KQ80" s="197"/>
      <c r="KR80" s="197"/>
      <c r="KS80" s="197"/>
      <c r="KT80" s="197"/>
      <c r="KU80" s="197"/>
      <c r="KV80" s="197"/>
      <c r="KW80" s="197"/>
      <c r="KX80" s="197"/>
      <c r="KY80" s="197"/>
      <c r="KZ80" s="197"/>
      <c r="LA80" s="197"/>
      <c r="LB80" s="197"/>
      <c r="LC80" s="197"/>
      <c r="LD80" s="197"/>
      <c r="LE80" s="197"/>
      <c r="LF80" s="197"/>
      <c r="LG80" s="197"/>
      <c r="LH80" s="197"/>
      <c r="LI80" s="197"/>
      <c r="LJ80" s="197"/>
      <c r="LK80" s="197"/>
      <c r="LL80" s="197"/>
      <c r="LM80" s="197"/>
      <c r="LN80" s="197"/>
      <c r="LO80" s="197"/>
      <c r="LP80" s="197"/>
      <c r="LQ80" s="197"/>
      <c r="LR80" s="197"/>
      <c r="LS80" s="197"/>
      <c r="LT80" s="197"/>
      <c r="LU80" s="197"/>
      <c r="LV80" s="197"/>
      <c r="LW80" s="197"/>
      <c r="LX80" s="197"/>
      <c r="LY80" s="197"/>
      <c r="LZ80" s="197"/>
      <c r="MA80" s="197"/>
      <c r="MB80" s="197"/>
      <c r="MC80" s="197"/>
      <c r="MD80" s="197"/>
      <c r="ME80" s="197"/>
      <c r="MF80" s="197"/>
      <c r="MG80" s="197"/>
      <c r="MH80" s="197"/>
      <c r="MI80" s="197"/>
      <c r="MJ80" s="197"/>
      <c r="MK80" s="197"/>
      <c r="ML80" s="197"/>
      <c r="MM80" s="197"/>
      <c r="MN80" s="197"/>
      <c r="MO80" s="197"/>
      <c r="MP80" s="197"/>
      <c r="MQ80" s="197"/>
      <c r="MR80" s="197"/>
      <c r="MS80" s="197"/>
      <c r="MT80" s="197"/>
      <c r="MU80" s="197"/>
      <c r="MV80" s="197"/>
      <c r="MW80" s="197"/>
      <c r="MX80" s="197"/>
      <c r="MY80" s="197"/>
      <c r="MZ80" s="197"/>
      <c r="NA80" s="197"/>
      <c r="NB80" s="197"/>
      <c r="NC80" s="197"/>
      <c r="ND80" s="197"/>
      <c r="NE80" s="197"/>
      <c r="NF80" s="197"/>
      <c r="NG80" s="197"/>
      <c r="NH80" s="197"/>
      <c r="NI80" s="197"/>
      <c r="NJ80" s="197"/>
      <c r="NK80" s="197"/>
      <c r="NL80" s="197"/>
      <c r="NM80" s="197"/>
      <c r="NN80" s="197"/>
      <c r="NO80" s="197"/>
      <c r="NP80" s="197"/>
      <c r="NQ80" s="197"/>
      <c r="NR80" s="197"/>
      <c r="NS80" s="197"/>
      <c r="NT80" s="197"/>
      <c r="NU80" s="197"/>
      <c r="NV80" s="197"/>
      <c r="NW80" s="197"/>
      <c r="NX80" s="197"/>
      <c r="NY80" s="197"/>
      <c r="NZ80" s="197"/>
      <c r="OA80" s="197"/>
      <c r="OB80" s="197"/>
      <c r="OC80" s="197"/>
      <c r="OD80" s="197"/>
      <c r="OE80" s="197"/>
      <c r="OF80" s="197"/>
      <c r="OG80" s="197"/>
      <c r="OH80" s="197"/>
      <c r="OI80" s="197"/>
      <c r="OJ80" s="197"/>
      <c r="OK80" s="197"/>
      <c r="OL80" s="197"/>
      <c r="OM80" s="197"/>
      <c r="ON80" s="197"/>
      <c r="OO80" s="197"/>
      <c r="OP80" s="197"/>
      <c r="OQ80" s="197"/>
      <c r="OR80" s="197"/>
      <c r="OS80" s="197"/>
      <c r="OT80" s="197"/>
      <c r="OU80" s="197"/>
      <c r="OV80" s="197"/>
      <c r="OW80" s="197"/>
      <c r="OX80" s="197"/>
      <c r="OY80" s="197"/>
      <c r="OZ80" s="197"/>
      <c r="PA80" s="197"/>
      <c r="PB80" s="197"/>
      <c r="PC80" s="197"/>
      <c r="PD80" s="197"/>
      <c r="PE80" s="197"/>
      <c r="PF80" s="197"/>
      <c r="PG80" s="197"/>
      <c r="PH80" s="197"/>
      <c r="PI80" s="197"/>
      <c r="PJ80" s="197"/>
      <c r="PK80" s="197"/>
      <c r="PL80" s="197"/>
      <c r="PM80" s="197"/>
      <c r="PN80" s="197"/>
      <c r="PO80" s="197"/>
      <c r="PP80" s="197"/>
      <c r="PQ80" s="197"/>
      <c r="PR80" s="197"/>
      <c r="PS80" s="197"/>
      <c r="PT80" s="197"/>
      <c r="PU80" s="197"/>
      <c r="PV80" s="197"/>
      <c r="PW80" s="197"/>
      <c r="PX80" s="197"/>
      <c r="PY80" s="197"/>
      <c r="PZ80" s="197"/>
      <c r="QA80" s="197"/>
      <c r="QB80" s="197"/>
      <c r="QC80" s="197"/>
      <c r="QD80" s="197"/>
      <c r="QE80" s="197"/>
      <c r="QF80" s="197"/>
      <c r="QG80" s="197"/>
      <c r="QH80" s="197"/>
      <c r="QI80" s="197"/>
      <c r="QJ80" s="197"/>
      <c r="QK80" s="197"/>
      <c r="QL80" s="197"/>
      <c r="QM80" s="197"/>
      <c r="QN80" s="197"/>
      <c r="QO80" s="197"/>
      <c r="QP80" s="197"/>
      <c r="QQ80" s="197"/>
      <c r="QR80" s="197"/>
      <c r="QS80" s="197"/>
      <c r="QT80" s="197"/>
      <c r="QU80" s="197"/>
      <c r="QV80" s="197"/>
      <c r="QW80" s="197"/>
      <c r="QX80" s="197"/>
      <c r="QY80" s="197"/>
      <c r="QZ80" s="197"/>
      <c r="RA80" s="197"/>
      <c r="RB80" s="197"/>
      <c r="RC80" s="197"/>
      <c r="RD80" s="197"/>
      <c r="RE80" s="197"/>
      <c r="RF80" s="197"/>
      <c r="RG80" s="197"/>
      <c r="RH80" s="197"/>
      <c r="RI80" s="197"/>
      <c r="RJ80" s="197"/>
      <c r="RK80" s="197"/>
      <c r="RL80" s="197"/>
      <c r="RM80" s="197"/>
      <c r="RN80" s="197"/>
      <c r="RO80" s="197"/>
      <c r="RP80" s="197"/>
      <c r="RQ80" s="197"/>
      <c r="RR80" s="197"/>
      <c r="RS80" s="197"/>
      <c r="RT80" s="197"/>
      <c r="RU80" s="197"/>
      <c r="RV80" s="197"/>
      <c r="RW80" s="197"/>
      <c r="RX80" s="197"/>
      <c r="RY80" s="197"/>
      <c r="RZ80" s="197"/>
      <c r="SA80" s="197"/>
      <c r="SB80" s="197"/>
      <c r="SC80" s="197"/>
      <c r="SD80" s="197"/>
      <c r="SE80" s="197"/>
      <c r="SF80" s="197"/>
      <c r="SG80" s="197"/>
      <c r="SH80" s="197"/>
      <c r="SI80" s="197"/>
      <c r="SJ80" s="197"/>
      <c r="SK80" s="197"/>
      <c r="SL80" s="197"/>
      <c r="SM80" s="197"/>
      <c r="SN80" s="197"/>
      <c r="SO80" s="197"/>
      <c r="SP80" s="197"/>
      <c r="SQ80" s="197"/>
      <c r="SR80" s="197"/>
      <c r="SS80" s="197"/>
      <c r="ST80" s="197"/>
      <c r="SU80" s="197"/>
      <c r="SV80" s="197"/>
      <c r="SW80" s="197"/>
      <c r="SX80" s="197"/>
      <c r="SY80" s="197"/>
      <c r="SZ80" s="197"/>
      <c r="TA80" s="197"/>
      <c r="TB80" s="197"/>
      <c r="TC80" s="197"/>
      <c r="TD80" s="197"/>
      <c r="TE80" s="197"/>
      <c r="TF80" s="197"/>
      <c r="TG80" s="197"/>
      <c r="TH80" s="197"/>
      <c r="TI80" s="197"/>
      <c r="TJ80" s="197"/>
      <c r="TK80" s="197"/>
      <c r="TL80" s="197"/>
      <c r="TM80" s="197"/>
      <c r="TN80" s="197"/>
      <c r="TO80" s="197"/>
      <c r="TP80" s="197"/>
      <c r="TQ80" s="197"/>
      <c r="TR80" s="197"/>
      <c r="TS80" s="197"/>
      <c r="TT80" s="197"/>
      <c r="TU80" s="197"/>
      <c r="TV80" s="197"/>
      <c r="TW80" s="197"/>
      <c r="TX80" s="197"/>
      <c r="TY80" s="197"/>
      <c r="TZ80" s="197"/>
      <c r="UA80" s="197"/>
      <c r="UB80" s="197"/>
      <c r="UC80" s="197"/>
      <c r="UD80" s="197"/>
      <c r="UE80" s="197"/>
      <c r="UF80" s="197"/>
      <c r="UG80" s="197"/>
      <c r="UH80" s="197"/>
      <c r="UI80" s="197"/>
      <c r="UJ80" s="197"/>
      <c r="UK80" s="197"/>
      <c r="UL80" s="197"/>
      <c r="UM80" s="197"/>
      <c r="UN80" s="197"/>
      <c r="UO80" s="197"/>
      <c r="UP80" s="197"/>
      <c r="UQ80" s="197"/>
      <c r="UR80" s="197"/>
      <c r="US80" s="197"/>
      <c r="UT80" s="197"/>
      <c r="UU80" s="197"/>
      <c r="UV80" s="197"/>
      <c r="UW80" s="197"/>
      <c r="UX80" s="197"/>
      <c r="UY80" s="197"/>
      <c r="UZ80" s="197"/>
      <c r="VA80" s="197"/>
      <c r="VB80" s="197"/>
      <c r="VC80" s="197"/>
      <c r="VD80" s="197"/>
      <c r="VE80" s="197"/>
      <c r="VF80" s="197"/>
      <c r="VG80" s="197"/>
      <c r="VH80" s="197"/>
      <c r="VI80" s="197"/>
      <c r="VJ80" s="197"/>
      <c r="VK80" s="197"/>
      <c r="VL80" s="197"/>
      <c r="VM80" s="197"/>
      <c r="VN80" s="197"/>
      <c r="VO80" s="197"/>
      <c r="VP80" s="197"/>
      <c r="VQ80" s="197"/>
      <c r="VR80" s="197"/>
      <c r="VS80" s="197"/>
      <c r="VT80" s="197"/>
      <c r="VU80" s="197"/>
      <c r="VV80" s="197"/>
      <c r="VW80" s="197"/>
      <c r="VX80" s="197"/>
      <c r="VY80" s="197"/>
      <c r="VZ80" s="197"/>
      <c r="WA80" s="197"/>
      <c r="WB80" s="197"/>
      <c r="WC80" s="197"/>
      <c r="WD80" s="197"/>
      <c r="WE80" s="197"/>
      <c r="WF80" s="197"/>
      <c r="WG80" s="197"/>
      <c r="WH80" s="197"/>
      <c r="WI80" s="197"/>
      <c r="WJ80" s="197"/>
      <c r="WK80" s="197"/>
      <c r="WL80" s="197"/>
      <c r="WM80" s="197"/>
      <c r="WN80" s="197"/>
      <c r="WO80" s="197"/>
      <c r="WP80" s="197"/>
      <c r="WQ80" s="197"/>
      <c r="WR80" s="197"/>
      <c r="WS80" s="197"/>
      <c r="WT80" s="197"/>
      <c r="WU80" s="197"/>
      <c r="WV80" s="197"/>
      <c r="WW80" s="197"/>
      <c r="WX80" s="197"/>
      <c r="WY80" s="197"/>
      <c r="WZ80" s="197"/>
      <c r="XA80" s="197"/>
      <c r="XB80" s="197"/>
      <c r="XC80" s="197"/>
      <c r="XD80" s="197"/>
      <c r="XE80" s="197"/>
      <c r="XF80" s="197"/>
      <c r="XG80" s="197"/>
      <c r="XH80" s="197"/>
      <c r="XI80" s="197"/>
      <c r="XJ80" s="197"/>
      <c r="XK80" s="197"/>
      <c r="XL80" s="197"/>
      <c r="XM80" s="197"/>
      <c r="XN80" s="197"/>
      <c r="XO80" s="197"/>
      <c r="XP80" s="197"/>
      <c r="XQ80" s="197"/>
      <c r="XR80" s="197"/>
      <c r="XS80" s="197"/>
      <c r="XT80" s="197"/>
      <c r="XU80" s="197"/>
      <c r="XV80" s="197"/>
      <c r="XW80" s="197"/>
      <c r="XX80" s="197"/>
      <c r="XY80" s="197"/>
      <c r="XZ80" s="197"/>
      <c r="YA80" s="197"/>
      <c r="YB80" s="197"/>
      <c r="YC80" s="197"/>
      <c r="YD80" s="197"/>
      <c r="YE80" s="197"/>
      <c r="YF80" s="197"/>
      <c r="YG80" s="197"/>
      <c r="YH80" s="197"/>
      <c r="YI80" s="197"/>
      <c r="YJ80" s="197"/>
      <c r="YK80" s="197"/>
      <c r="YL80" s="197"/>
      <c r="YM80" s="197"/>
      <c r="YN80" s="197"/>
      <c r="YO80" s="197"/>
      <c r="YP80" s="197"/>
      <c r="YQ80" s="197"/>
      <c r="YR80" s="197"/>
      <c r="YS80" s="197"/>
      <c r="YT80" s="197"/>
      <c r="YU80" s="197"/>
      <c r="YV80" s="197"/>
      <c r="YW80" s="197"/>
      <c r="YX80" s="197"/>
      <c r="YY80" s="197"/>
      <c r="YZ80" s="197"/>
      <c r="ZA80" s="197"/>
      <c r="ZB80" s="197"/>
      <c r="ZC80" s="197"/>
      <c r="ZD80" s="197"/>
      <c r="ZE80" s="197"/>
      <c r="ZF80" s="197"/>
      <c r="ZG80" s="197"/>
      <c r="ZH80" s="197"/>
      <c r="ZI80" s="197"/>
      <c r="ZJ80" s="197"/>
      <c r="ZK80" s="197"/>
      <c r="ZL80" s="197"/>
      <c r="ZM80" s="197"/>
      <c r="ZN80" s="197"/>
      <c r="ZO80" s="197"/>
      <c r="ZP80" s="197"/>
      <c r="ZQ80" s="197"/>
      <c r="ZR80" s="197"/>
      <c r="ZS80" s="197"/>
      <c r="ZT80" s="197"/>
      <c r="ZU80" s="197"/>
      <c r="ZV80" s="197"/>
      <c r="ZW80" s="197"/>
      <c r="ZX80" s="197"/>
      <c r="ZY80" s="197"/>
      <c r="ZZ80" s="197"/>
      <c r="AAA80" s="197"/>
      <c r="AAB80" s="197"/>
      <c r="AAC80" s="197"/>
      <c r="AAD80" s="197"/>
      <c r="AAE80" s="197"/>
      <c r="AAF80" s="197"/>
      <c r="AAG80" s="197"/>
      <c r="AAH80" s="197"/>
      <c r="AAI80" s="197"/>
      <c r="AAJ80" s="197"/>
      <c r="AAK80" s="197"/>
      <c r="AAL80" s="197"/>
      <c r="AAM80" s="197"/>
      <c r="AAN80" s="197"/>
      <c r="AAO80" s="197"/>
      <c r="AAP80" s="197"/>
      <c r="AAQ80" s="197"/>
      <c r="AAR80" s="197"/>
      <c r="AAS80" s="197"/>
      <c r="AAT80" s="197"/>
      <c r="AAU80" s="197"/>
      <c r="AAV80" s="197"/>
      <c r="AAW80" s="197"/>
      <c r="AAX80" s="197"/>
      <c r="AAY80" s="197"/>
      <c r="AAZ80" s="197"/>
      <c r="ABA80" s="197"/>
      <c r="ABB80" s="197"/>
      <c r="ABC80" s="197"/>
      <c r="ABD80" s="197"/>
      <c r="ABE80" s="197"/>
      <c r="ABF80" s="197"/>
      <c r="ABG80" s="197"/>
      <c r="ABH80" s="197"/>
      <c r="ABI80" s="197"/>
      <c r="ABJ80" s="197"/>
      <c r="ABK80" s="197"/>
      <c r="ABL80" s="197"/>
      <c r="ABM80" s="197"/>
      <c r="ABN80" s="197"/>
      <c r="ABO80" s="197"/>
      <c r="ABP80" s="197"/>
      <c r="ABQ80" s="197"/>
      <c r="ABR80" s="197"/>
      <c r="ABS80" s="197"/>
      <c r="ABT80" s="197"/>
      <c r="ABU80" s="197"/>
      <c r="ABV80" s="197"/>
      <c r="ABW80" s="197"/>
      <c r="ABX80" s="197"/>
      <c r="ABY80" s="197"/>
      <c r="ABZ80" s="197"/>
      <c r="ACA80" s="197"/>
      <c r="ACB80" s="197"/>
      <c r="ACC80" s="197"/>
      <c r="ACD80" s="197"/>
      <c r="ACE80" s="197"/>
      <c r="ACF80" s="197"/>
      <c r="ACG80" s="197"/>
      <c r="ACH80" s="197"/>
      <c r="ACI80" s="197"/>
      <c r="ACJ80" s="197"/>
      <c r="ACK80" s="197"/>
      <c r="ACL80" s="197"/>
      <c r="ACM80" s="197"/>
      <c r="ACN80" s="197"/>
      <c r="ACO80" s="197"/>
      <c r="ACP80" s="197"/>
      <c r="ACQ80" s="197"/>
      <c r="ACR80" s="197"/>
      <c r="ACS80" s="197"/>
      <c r="ACT80" s="197"/>
      <c r="ACU80" s="197"/>
      <c r="ACV80" s="197"/>
      <c r="ACW80" s="197"/>
      <c r="ACX80" s="197"/>
      <c r="ACY80" s="197"/>
      <c r="ACZ80" s="197"/>
      <c r="ADA80" s="197"/>
      <c r="ADB80" s="197"/>
      <c r="ADC80" s="197"/>
      <c r="ADD80" s="197"/>
      <c r="ADE80" s="197"/>
      <c r="ADF80" s="197"/>
      <c r="ADG80" s="197"/>
      <c r="ADH80" s="197"/>
      <c r="ADI80" s="197"/>
      <c r="ADJ80" s="197"/>
      <c r="ADK80" s="197"/>
      <c r="ADL80" s="197"/>
      <c r="ADM80" s="197"/>
      <c r="ADN80" s="197"/>
      <c r="ADO80" s="197"/>
      <c r="ADP80" s="197"/>
      <c r="ADQ80" s="197"/>
      <c r="ADR80" s="197"/>
      <c r="ADS80" s="197"/>
      <c r="ADT80" s="197"/>
      <c r="ADU80" s="197"/>
      <c r="ADV80" s="197"/>
      <c r="ADW80" s="197"/>
      <c r="ADX80" s="197"/>
      <c r="ADY80" s="197"/>
      <c r="ADZ80" s="197"/>
      <c r="AEA80" s="197"/>
      <c r="AEB80" s="197"/>
      <c r="AEC80" s="197"/>
      <c r="AED80" s="197"/>
      <c r="AEE80" s="197"/>
      <c r="AEF80" s="197"/>
      <c r="AEG80" s="197"/>
      <c r="AEH80" s="197"/>
      <c r="AEI80" s="197"/>
      <c r="AEJ80" s="197"/>
      <c r="AEK80" s="197"/>
      <c r="AEL80" s="197"/>
      <c r="AEM80" s="197"/>
      <c r="AEN80" s="197"/>
      <c r="AEO80" s="197"/>
      <c r="AEP80" s="197"/>
      <c r="AEQ80" s="197"/>
      <c r="AER80" s="197"/>
      <c r="AES80" s="197"/>
      <c r="AET80" s="197"/>
      <c r="AEU80" s="197"/>
      <c r="AEV80" s="197"/>
      <c r="AEW80" s="197"/>
      <c r="AEX80" s="197"/>
      <c r="AEY80" s="197"/>
      <c r="AEZ80" s="197"/>
      <c r="AFA80" s="197"/>
      <c r="AFB80" s="197"/>
      <c r="AFC80" s="197"/>
      <c r="AFD80" s="197"/>
      <c r="AFE80" s="197"/>
      <c r="AFF80" s="197"/>
      <c r="AFG80" s="197"/>
      <c r="AFH80" s="197"/>
      <c r="AFI80" s="197"/>
      <c r="AFJ80" s="197"/>
      <c r="AFK80" s="197"/>
      <c r="AFL80" s="197"/>
      <c r="AFM80" s="197"/>
      <c r="AFN80" s="197"/>
      <c r="AFO80" s="197"/>
      <c r="AFP80" s="197"/>
      <c r="AFQ80" s="197"/>
      <c r="AFR80" s="197"/>
      <c r="AFS80" s="197"/>
      <c r="AFT80" s="197"/>
      <c r="AFU80" s="197"/>
      <c r="AFV80" s="197"/>
      <c r="AFW80" s="197"/>
      <c r="AFX80" s="197"/>
      <c r="AFY80" s="197"/>
      <c r="AFZ80" s="197"/>
      <c r="AGA80" s="197"/>
      <c r="AGB80" s="197"/>
      <c r="AGC80" s="197"/>
      <c r="AGD80" s="197"/>
      <c r="AGE80" s="197"/>
      <c r="AGF80" s="197"/>
      <c r="AGG80" s="197"/>
      <c r="AGH80" s="197"/>
      <c r="AGI80" s="197"/>
      <c r="AGJ80" s="197"/>
      <c r="AGK80" s="197"/>
      <c r="AGL80" s="197"/>
      <c r="AGM80" s="197"/>
      <c r="AGN80" s="197"/>
      <c r="AGO80" s="197"/>
      <c r="AGP80" s="197"/>
      <c r="AGQ80" s="197"/>
      <c r="AGR80" s="197"/>
      <c r="AGS80" s="197"/>
      <c r="AGT80" s="197"/>
      <c r="AGU80" s="197"/>
      <c r="AGV80" s="197"/>
      <c r="AGW80" s="197"/>
      <c r="AGX80" s="197"/>
      <c r="AGY80" s="197"/>
      <c r="AGZ80" s="197"/>
      <c r="AHA80" s="197"/>
      <c r="AHB80" s="197"/>
      <c r="AHC80" s="197"/>
      <c r="AHD80" s="197"/>
      <c r="AHE80" s="197"/>
      <c r="AHF80" s="197"/>
      <c r="AHG80" s="197"/>
      <c r="AHH80" s="197"/>
      <c r="AHI80" s="197"/>
      <c r="AHJ80" s="197"/>
      <c r="AHK80" s="197"/>
      <c r="AHL80" s="197"/>
      <c r="AHM80" s="197"/>
      <c r="AHN80" s="197"/>
      <c r="AHO80" s="197"/>
      <c r="AHP80" s="197"/>
      <c r="AHQ80" s="197"/>
      <c r="AHR80" s="197"/>
      <c r="AHS80" s="197"/>
      <c r="AHT80" s="197"/>
      <c r="AHU80" s="197"/>
      <c r="AHV80" s="197"/>
      <c r="AHW80" s="197"/>
      <c r="AHX80" s="197"/>
      <c r="AHY80" s="197"/>
      <c r="AHZ80" s="197"/>
      <c r="AIA80" s="197"/>
      <c r="AIB80" s="197"/>
      <c r="AIC80" s="197"/>
      <c r="AID80" s="197"/>
      <c r="AIE80" s="197"/>
      <c r="AIF80" s="197"/>
      <c r="AIG80" s="197"/>
      <c r="AIH80" s="197"/>
      <c r="AII80" s="197"/>
      <c r="AIJ80" s="197"/>
      <c r="AIK80" s="197"/>
      <c r="AIL80" s="197"/>
      <c r="AIM80" s="197"/>
      <c r="AIN80" s="197"/>
      <c r="AIO80" s="197"/>
      <c r="AIP80" s="197"/>
      <c r="AIQ80" s="197"/>
      <c r="AIR80" s="197"/>
      <c r="AIS80" s="197"/>
      <c r="AIT80" s="197"/>
      <c r="AIU80" s="197"/>
      <c r="AIV80" s="197"/>
      <c r="AIW80" s="197"/>
      <c r="AIX80" s="197"/>
      <c r="AIY80" s="197"/>
      <c r="AIZ80" s="197"/>
      <c r="AJA80" s="197"/>
      <c r="AJB80" s="197"/>
      <c r="AJC80" s="197"/>
      <c r="AJD80" s="197"/>
      <c r="AJE80" s="197"/>
      <c r="AJF80" s="197"/>
      <c r="AJG80" s="197"/>
      <c r="AJH80" s="197"/>
      <c r="AJI80" s="197"/>
      <c r="AJJ80" s="197"/>
      <c r="AJK80" s="197"/>
      <c r="AJL80" s="197"/>
      <c r="AJM80" s="197"/>
      <c r="AJN80" s="197"/>
      <c r="AJO80" s="197"/>
      <c r="AJP80" s="197"/>
      <c r="AJQ80" s="197"/>
      <c r="AJR80" s="197"/>
      <c r="AJS80" s="197"/>
      <c r="AJT80" s="197"/>
      <c r="AJU80" s="197"/>
      <c r="AJV80" s="197"/>
      <c r="AJW80" s="197"/>
      <c r="AJX80" s="197"/>
      <c r="AJY80" s="197"/>
      <c r="AJZ80" s="197"/>
      <c r="AKA80" s="197"/>
      <c r="AKB80" s="197"/>
      <c r="AKC80" s="197"/>
      <c r="AKD80" s="197"/>
      <c r="AKE80" s="197"/>
      <c r="AKF80" s="197"/>
      <c r="AKG80" s="197"/>
      <c r="AKH80" s="197"/>
      <c r="AKI80" s="197"/>
      <c r="AKJ80" s="197"/>
      <c r="AKK80" s="197"/>
      <c r="AKL80" s="197"/>
      <c r="AKM80" s="197"/>
      <c r="AKN80" s="197"/>
      <c r="AKO80" s="197"/>
      <c r="AKP80" s="197"/>
      <c r="AKQ80" s="197"/>
      <c r="AKR80" s="197"/>
      <c r="AKS80" s="197"/>
      <c r="AKT80" s="197"/>
      <c r="AKU80" s="197"/>
      <c r="AKV80" s="197"/>
      <c r="AKW80" s="197"/>
      <c r="AKX80" s="197"/>
      <c r="AKY80" s="197"/>
      <c r="AKZ80" s="197"/>
      <c r="ALA80" s="197"/>
      <c r="ALB80" s="197"/>
      <c r="ALC80" s="197"/>
      <c r="ALD80" s="197"/>
      <c r="ALE80" s="197"/>
      <c r="ALF80" s="197"/>
      <c r="ALG80" s="197"/>
      <c r="ALH80" s="197"/>
      <c r="ALI80" s="197"/>
      <c r="ALJ80" s="197"/>
      <c r="ALK80" s="197"/>
      <c r="ALL80" s="197"/>
      <c r="ALM80" s="197"/>
      <c r="ALN80" s="197"/>
      <c r="ALO80" s="197"/>
      <c r="ALP80" s="197"/>
      <c r="ALQ80" s="197"/>
      <c r="ALR80" s="197"/>
      <c r="ALS80" s="197"/>
      <c r="ALT80" s="197"/>
      <c r="ALU80" s="197"/>
      <c r="ALV80" s="197"/>
      <c r="ALW80" s="197"/>
      <c r="ALX80" s="197"/>
      <c r="ALY80" s="197"/>
      <c r="ALZ80" s="197"/>
      <c r="AMA80" s="197"/>
      <c r="AMB80" s="197"/>
      <c r="AMC80" s="197"/>
      <c r="AMD80" s="197"/>
      <c r="AME80" s="197"/>
      <c r="AMF80" s="197"/>
      <c r="AMG80" s="197"/>
      <c r="AMH80" s="197"/>
      <c r="AMI80" s="197"/>
      <c r="AMJ80" s="197"/>
    </row>
    <row r="81" spans="1:1025" s="196" customFormat="1" ht="43.5" customHeight="1">
      <c r="A81" s="559"/>
      <c r="B81" s="559"/>
      <c r="C81" s="560"/>
      <c r="D81" s="565"/>
      <c r="E81" s="120" t="s">
        <v>120</v>
      </c>
      <c r="F81" s="120">
        <v>1</v>
      </c>
      <c r="G81" s="560"/>
      <c r="H81" s="560"/>
      <c r="I81" s="561"/>
      <c r="J81" s="566"/>
      <c r="K81" s="120">
        <v>1</v>
      </c>
      <c r="L81" s="120">
        <v>0</v>
      </c>
      <c r="M81" s="120">
        <v>0</v>
      </c>
      <c r="N81" s="559"/>
      <c r="O81" s="559"/>
      <c r="P81" s="559"/>
      <c r="Q81" s="559"/>
      <c r="R81" s="559"/>
      <c r="S81" s="559"/>
      <c r="T81" s="559"/>
      <c r="U81" s="120"/>
      <c r="V81" s="197"/>
      <c r="W81" s="197"/>
      <c r="X81" s="197"/>
      <c r="Y81" s="197"/>
      <c r="Z81" s="197"/>
      <c r="AA81" s="197"/>
      <c r="AB81" s="197"/>
      <c r="AC81" s="197"/>
      <c r="AD81" s="197"/>
      <c r="AE81" s="197"/>
      <c r="AF81" s="197"/>
      <c r="AG81" s="197"/>
      <c r="AH81" s="197"/>
      <c r="AI81" s="197"/>
      <c r="AJ81" s="197"/>
      <c r="AK81" s="197"/>
      <c r="AL81" s="197"/>
      <c r="AM81" s="197"/>
      <c r="AN81" s="197"/>
      <c r="AO81" s="197"/>
      <c r="AP81" s="197"/>
      <c r="AQ81" s="197"/>
      <c r="AR81" s="197"/>
      <c r="AS81" s="197"/>
      <c r="AT81" s="197"/>
      <c r="AU81" s="197"/>
      <c r="AV81" s="197"/>
      <c r="AW81" s="197"/>
      <c r="AX81" s="197"/>
      <c r="AY81" s="197"/>
      <c r="AZ81" s="197"/>
      <c r="BA81" s="197"/>
      <c r="BB81" s="197"/>
      <c r="BC81" s="197"/>
      <c r="BD81" s="197"/>
      <c r="BE81" s="197"/>
      <c r="BF81" s="197"/>
      <c r="BG81" s="197"/>
      <c r="BH81" s="197"/>
      <c r="BI81" s="197"/>
      <c r="BJ81" s="197"/>
      <c r="BK81" s="197"/>
      <c r="BL81" s="197"/>
      <c r="BM81" s="197"/>
      <c r="BN81" s="197"/>
      <c r="BO81" s="197"/>
      <c r="BP81" s="197"/>
      <c r="BQ81" s="197"/>
      <c r="BR81" s="197"/>
      <c r="BS81" s="197"/>
      <c r="BT81" s="197"/>
      <c r="BU81" s="197"/>
      <c r="BV81" s="197"/>
      <c r="BW81" s="197"/>
      <c r="BX81" s="197"/>
      <c r="BY81" s="197"/>
      <c r="BZ81" s="197"/>
      <c r="CA81" s="197"/>
      <c r="CB81" s="197"/>
      <c r="CC81" s="197"/>
      <c r="CD81" s="197"/>
      <c r="CE81" s="197"/>
      <c r="CF81" s="197"/>
      <c r="CG81" s="197"/>
      <c r="CH81" s="197"/>
      <c r="CI81" s="197"/>
      <c r="CJ81" s="197"/>
      <c r="CK81" s="197"/>
      <c r="CL81" s="197"/>
      <c r="CM81" s="197"/>
      <c r="CN81" s="197"/>
      <c r="CO81" s="197"/>
      <c r="CP81" s="197"/>
      <c r="CQ81" s="197"/>
      <c r="CR81" s="197"/>
      <c r="CS81" s="197"/>
      <c r="CT81" s="197"/>
      <c r="CU81" s="197"/>
      <c r="CV81" s="197"/>
      <c r="CW81" s="197"/>
      <c r="CX81" s="197"/>
      <c r="CY81" s="197"/>
      <c r="CZ81" s="197"/>
      <c r="DA81" s="197"/>
      <c r="DB81" s="197"/>
      <c r="DC81" s="197"/>
      <c r="DD81" s="197"/>
      <c r="DE81" s="197"/>
      <c r="DF81" s="197"/>
      <c r="DG81" s="197"/>
      <c r="DH81" s="197"/>
      <c r="DI81" s="197"/>
      <c r="DJ81" s="197"/>
      <c r="DK81" s="197"/>
      <c r="DL81" s="197"/>
      <c r="DM81" s="197"/>
      <c r="DN81" s="197"/>
      <c r="DO81" s="197"/>
      <c r="DP81" s="197"/>
      <c r="DQ81" s="197"/>
      <c r="DR81" s="197"/>
      <c r="DS81" s="197"/>
      <c r="DT81" s="197"/>
      <c r="DU81" s="197"/>
      <c r="DV81" s="197"/>
      <c r="DW81" s="197"/>
      <c r="DX81" s="197"/>
      <c r="DY81" s="197"/>
      <c r="DZ81" s="197"/>
      <c r="EA81" s="197"/>
      <c r="EB81" s="197"/>
      <c r="EC81" s="197"/>
      <c r="ED81" s="197"/>
      <c r="EE81" s="197"/>
      <c r="EF81" s="197"/>
      <c r="EG81" s="197"/>
      <c r="EH81" s="197"/>
      <c r="EI81" s="197"/>
      <c r="EJ81" s="197"/>
      <c r="EK81" s="197"/>
      <c r="EL81" s="197"/>
      <c r="EM81" s="197"/>
      <c r="EN81" s="197"/>
      <c r="EO81" s="197"/>
      <c r="EP81" s="197"/>
      <c r="EQ81" s="197"/>
      <c r="ER81" s="197"/>
      <c r="ES81" s="197"/>
      <c r="ET81" s="197"/>
      <c r="EU81" s="197"/>
      <c r="EV81" s="197"/>
      <c r="EW81" s="197"/>
      <c r="EX81" s="197"/>
      <c r="EY81" s="197"/>
      <c r="EZ81" s="197"/>
      <c r="FA81" s="197"/>
      <c r="FB81" s="197"/>
      <c r="FC81" s="197"/>
      <c r="FD81" s="197"/>
      <c r="FE81" s="197"/>
      <c r="FF81" s="197"/>
      <c r="FG81" s="197"/>
      <c r="FH81" s="197"/>
      <c r="FI81" s="197"/>
      <c r="FJ81" s="197"/>
      <c r="FK81" s="197"/>
      <c r="FL81" s="197"/>
      <c r="FM81" s="197"/>
      <c r="FN81" s="197"/>
      <c r="FO81" s="197"/>
      <c r="FP81" s="197"/>
      <c r="FQ81" s="197"/>
      <c r="FR81" s="197"/>
      <c r="FS81" s="197"/>
      <c r="FT81" s="197"/>
      <c r="FU81" s="197"/>
      <c r="FV81" s="197"/>
      <c r="FW81" s="197"/>
      <c r="FX81" s="197"/>
      <c r="FY81" s="197"/>
      <c r="FZ81" s="197"/>
      <c r="GA81" s="197"/>
      <c r="GB81" s="197"/>
      <c r="GC81" s="197"/>
      <c r="GD81" s="197"/>
      <c r="GE81" s="197"/>
      <c r="GF81" s="197"/>
      <c r="GG81" s="197"/>
      <c r="GH81" s="197"/>
      <c r="GI81" s="197"/>
      <c r="GJ81" s="197"/>
      <c r="GK81" s="197"/>
      <c r="GL81" s="197"/>
      <c r="GM81" s="197"/>
      <c r="GN81" s="197"/>
      <c r="GO81" s="197"/>
      <c r="GP81" s="197"/>
      <c r="GQ81" s="197"/>
      <c r="GR81" s="197"/>
      <c r="GS81" s="197"/>
      <c r="GT81" s="197"/>
      <c r="GU81" s="197"/>
      <c r="GV81" s="197"/>
      <c r="GW81" s="197"/>
      <c r="GX81" s="197"/>
      <c r="GY81" s="197"/>
      <c r="GZ81" s="197"/>
      <c r="HA81" s="197"/>
      <c r="HB81" s="197"/>
      <c r="HC81" s="197"/>
      <c r="HD81" s="197"/>
      <c r="HE81" s="197"/>
      <c r="HF81" s="197"/>
      <c r="HG81" s="197"/>
      <c r="HH81" s="197"/>
      <c r="HI81" s="197"/>
      <c r="HJ81" s="197"/>
      <c r="HK81" s="197"/>
      <c r="HL81" s="197"/>
      <c r="HM81" s="197"/>
      <c r="HN81" s="197"/>
      <c r="HO81" s="197"/>
      <c r="HP81" s="197"/>
      <c r="HQ81" s="197"/>
      <c r="HR81" s="197"/>
      <c r="HS81" s="197"/>
      <c r="HT81" s="197"/>
      <c r="HU81" s="197"/>
      <c r="HV81" s="197"/>
      <c r="HW81" s="197"/>
      <c r="HX81" s="197"/>
      <c r="HY81" s="197"/>
      <c r="HZ81" s="197"/>
      <c r="IA81" s="197"/>
      <c r="IB81" s="197"/>
      <c r="IC81" s="197"/>
      <c r="ID81" s="197"/>
      <c r="IE81" s="197"/>
      <c r="IF81" s="197"/>
      <c r="IG81" s="197"/>
      <c r="IH81" s="197"/>
      <c r="II81" s="197"/>
      <c r="IJ81" s="197"/>
      <c r="IK81" s="197"/>
      <c r="IL81" s="197"/>
      <c r="IM81" s="197"/>
      <c r="IN81" s="197"/>
      <c r="IO81" s="197"/>
      <c r="IP81" s="197"/>
      <c r="IQ81" s="197"/>
      <c r="IR81" s="197"/>
      <c r="IS81" s="197"/>
      <c r="IT81" s="197"/>
      <c r="IU81" s="197"/>
      <c r="IV81" s="197"/>
      <c r="IW81" s="197"/>
      <c r="IX81" s="197"/>
      <c r="IY81" s="197"/>
      <c r="IZ81" s="197"/>
      <c r="JA81" s="197"/>
      <c r="JB81" s="197"/>
      <c r="JC81" s="197"/>
      <c r="JD81" s="197"/>
      <c r="JE81" s="197"/>
      <c r="JF81" s="197"/>
      <c r="JG81" s="197"/>
      <c r="JH81" s="197"/>
      <c r="JI81" s="197"/>
      <c r="JJ81" s="197"/>
      <c r="JK81" s="197"/>
      <c r="JL81" s="197"/>
      <c r="JM81" s="197"/>
      <c r="JN81" s="197"/>
      <c r="JO81" s="197"/>
      <c r="JP81" s="197"/>
      <c r="JQ81" s="197"/>
      <c r="JR81" s="197"/>
      <c r="JS81" s="197"/>
      <c r="JT81" s="197"/>
      <c r="JU81" s="197"/>
      <c r="JV81" s="197"/>
      <c r="JW81" s="197"/>
      <c r="JX81" s="197"/>
      <c r="JY81" s="197"/>
      <c r="JZ81" s="197"/>
      <c r="KA81" s="197"/>
      <c r="KB81" s="197"/>
      <c r="KC81" s="197"/>
      <c r="KD81" s="197"/>
      <c r="KE81" s="197"/>
      <c r="KF81" s="197"/>
      <c r="KG81" s="197"/>
      <c r="KH81" s="197"/>
      <c r="KI81" s="197"/>
      <c r="KJ81" s="197"/>
      <c r="KK81" s="197"/>
      <c r="KL81" s="197"/>
      <c r="KM81" s="197"/>
      <c r="KN81" s="197"/>
      <c r="KO81" s="197"/>
      <c r="KP81" s="197"/>
      <c r="KQ81" s="197"/>
      <c r="KR81" s="197"/>
      <c r="KS81" s="197"/>
      <c r="KT81" s="197"/>
      <c r="KU81" s="197"/>
      <c r="KV81" s="197"/>
      <c r="KW81" s="197"/>
      <c r="KX81" s="197"/>
      <c r="KY81" s="197"/>
      <c r="KZ81" s="197"/>
      <c r="LA81" s="197"/>
      <c r="LB81" s="197"/>
      <c r="LC81" s="197"/>
      <c r="LD81" s="197"/>
      <c r="LE81" s="197"/>
      <c r="LF81" s="197"/>
      <c r="LG81" s="197"/>
      <c r="LH81" s="197"/>
      <c r="LI81" s="197"/>
      <c r="LJ81" s="197"/>
      <c r="LK81" s="197"/>
      <c r="LL81" s="197"/>
      <c r="LM81" s="197"/>
      <c r="LN81" s="197"/>
      <c r="LO81" s="197"/>
      <c r="LP81" s="197"/>
      <c r="LQ81" s="197"/>
      <c r="LR81" s="197"/>
      <c r="LS81" s="197"/>
      <c r="LT81" s="197"/>
      <c r="LU81" s="197"/>
      <c r="LV81" s="197"/>
      <c r="LW81" s="197"/>
      <c r="LX81" s="197"/>
      <c r="LY81" s="197"/>
      <c r="LZ81" s="197"/>
      <c r="MA81" s="197"/>
      <c r="MB81" s="197"/>
      <c r="MC81" s="197"/>
      <c r="MD81" s="197"/>
      <c r="ME81" s="197"/>
      <c r="MF81" s="197"/>
      <c r="MG81" s="197"/>
      <c r="MH81" s="197"/>
      <c r="MI81" s="197"/>
      <c r="MJ81" s="197"/>
      <c r="MK81" s="197"/>
      <c r="ML81" s="197"/>
      <c r="MM81" s="197"/>
      <c r="MN81" s="197"/>
      <c r="MO81" s="197"/>
      <c r="MP81" s="197"/>
      <c r="MQ81" s="197"/>
      <c r="MR81" s="197"/>
      <c r="MS81" s="197"/>
      <c r="MT81" s="197"/>
      <c r="MU81" s="197"/>
      <c r="MV81" s="197"/>
      <c r="MW81" s="197"/>
      <c r="MX81" s="197"/>
      <c r="MY81" s="197"/>
      <c r="MZ81" s="197"/>
      <c r="NA81" s="197"/>
      <c r="NB81" s="197"/>
      <c r="NC81" s="197"/>
      <c r="ND81" s="197"/>
      <c r="NE81" s="197"/>
      <c r="NF81" s="197"/>
      <c r="NG81" s="197"/>
      <c r="NH81" s="197"/>
      <c r="NI81" s="197"/>
      <c r="NJ81" s="197"/>
      <c r="NK81" s="197"/>
      <c r="NL81" s="197"/>
      <c r="NM81" s="197"/>
      <c r="NN81" s="197"/>
      <c r="NO81" s="197"/>
      <c r="NP81" s="197"/>
      <c r="NQ81" s="197"/>
      <c r="NR81" s="197"/>
      <c r="NS81" s="197"/>
      <c r="NT81" s="197"/>
      <c r="NU81" s="197"/>
      <c r="NV81" s="197"/>
      <c r="NW81" s="197"/>
      <c r="NX81" s="197"/>
      <c r="NY81" s="197"/>
      <c r="NZ81" s="197"/>
      <c r="OA81" s="197"/>
      <c r="OB81" s="197"/>
      <c r="OC81" s="197"/>
      <c r="OD81" s="197"/>
      <c r="OE81" s="197"/>
      <c r="OF81" s="197"/>
      <c r="OG81" s="197"/>
      <c r="OH81" s="197"/>
      <c r="OI81" s="197"/>
      <c r="OJ81" s="197"/>
      <c r="OK81" s="197"/>
      <c r="OL81" s="197"/>
      <c r="OM81" s="197"/>
      <c r="ON81" s="197"/>
      <c r="OO81" s="197"/>
      <c r="OP81" s="197"/>
      <c r="OQ81" s="197"/>
      <c r="OR81" s="197"/>
      <c r="OS81" s="197"/>
      <c r="OT81" s="197"/>
      <c r="OU81" s="197"/>
      <c r="OV81" s="197"/>
      <c r="OW81" s="197"/>
      <c r="OX81" s="197"/>
      <c r="OY81" s="197"/>
      <c r="OZ81" s="197"/>
      <c r="PA81" s="197"/>
      <c r="PB81" s="197"/>
      <c r="PC81" s="197"/>
      <c r="PD81" s="197"/>
      <c r="PE81" s="197"/>
      <c r="PF81" s="197"/>
      <c r="PG81" s="197"/>
      <c r="PH81" s="197"/>
      <c r="PI81" s="197"/>
      <c r="PJ81" s="197"/>
      <c r="PK81" s="197"/>
      <c r="PL81" s="197"/>
      <c r="PM81" s="197"/>
      <c r="PN81" s="197"/>
      <c r="PO81" s="197"/>
      <c r="PP81" s="197"/>
      <c r="PQ81" s="197"/>
      <c r="PR81" s="197"/>
      <c r="PS81" s="197"/>
      <c r="PT81" s="197"/>
      <c r="PU81" s="197"/>
      <c r="PV81" s="197"/>
      <c r="PW81" s="197"/>
      <c r="PX81" s="197"/>
      <c r="PY81" s="197"/>
      <c r="PZ81" s="197"/>
      <c r="QA81" s="197"/>
      <c r="QB81" s="197"/>
      <c r="QC81" s="197"/>
      <c r="QD81" s="197"/>
      <c r="QE81" s="197"/>
      <c r="QF81" s="197"/>
      <c r="QG81" s="197"/>
      <c r="QH81" s="197"/>
      <c r="QI81" s="197"/>
      <c r="QJ81" s="197"/>
      <c r="QK81" s="197"/>
      <c r="QL81" s="197"/>
      <c r="QM81" s="197"/>
      <c r="QN81" s="197"/>
      <c r="QO81" s="197"/>
      <c r="QP81" s="197"/>
      <c r="QQ81" s="197"/>
      <c r="QR81" s="197"/>
      <c r="QS81" s="197"/>
      <c r="QT81" s="197"/>
      <c r="QU81" s="197"/>
      <c r="QV81" s="197"/>
      <c r="QW81" s="197"/>
      <c r="QX81" s="197"/>
      <c r="QY81" s="197"/>
      <c r="QZ81" s="197"/>
      <c r="RA81" s="197"/>
      <c r="RB81" s="197"/>
      <c r="RC81" s="197"/>
      <c r="RD81" s="197"/>
      <c r="RE81" s="197"/>
      <c r="RF81" s="197"/>
      <c r="RG81" s="197"/>
      <c r="RH81" s="197"/>
      <c r="RI81" s="197"/>
      <c r="RJ81" s="197"/>
      <c r="RK81" s="197"/>
      <c r="RL81" s="197"/>
      <c r="RM81" s="197"/>
      <c r="RN81" s="197"/>
      <c r="RO81" s="197"/>
      <c r="RP81" s="197"/>
      <c r="RQ81" s="197"/>
      <c r="RR81" s="197"/>
      <c r="RS81" s="197"/>
      <c r="RT81" s="197"/>
      <c r="RU81" s="197"/>
      <c r="RV81" s="197"/>
      <c r="RW81" s="197"/>
      <c r="RX81" s="197"/>
      <c r="RY81" s="197"/>
      <c r="RZ81" s="197"/>
      <c r="SA81" s="197"/>
      <c r="SB81" s="197"/>
      <c r="SC81" s="197"/>
      <c r="SD81" s="197"/>
      <c r="SE81" s="197"/>
      <c r="SF81" s="197"/>
      <c r="SG81" s="197"/>
      <c r="SH81" s="197"/>
      <c r="SI81" s="197"/>
      <c r="SJ81" s="197"/>
      <c r="SK81" s="197"/>
      <c r="SL81" s="197"/>
      <c r="SM81" s="197"/>
      <c r="SN81" s="197"/>
      <c r="SO81" s="197"/>
      <c r="SP81" s="197"/>
      <c r="SQ81" s="197"/>
      <c r="SR81" s="197"/>
      <c r="SS81" s="197"/>
      <c r="ST81" s="197"/>
      <c r="SU81" s="197"/>
      <c r="SV81" s="197"/>
      <c r="SW81" s="197"/>
      <c r="SX81" s="197"/>
      <c r="SY81" s="197"/>
      <c r="SZ81" s="197"/>
      <c r="TA81" s="197"/>
      <c r="TB81" s="197"/>
      <c r="TC81" s="197"/>
      <c r="TD81" s="197"/>
      <c r="TE81" s="197"/>
      <c r="TF81" s="197"/>
      <c r="TG81" s="197"/>
      <c r="TH81" s="197"/>
      <c r="TI81" s="197"/>
      <c r="TJ81" s="197"/>
      <c r="TK81" s="197"/>
      <c r="TL81" s="197"/>
      <c r="TM81" s="197"/>
      <c r="TN81" s="197"/>
      <c r="TO81" s="197"/>
      <c r="TP81" s="197"/>
      <c r="TQ81" s="197"/>
      <c r="TR81" s="197"/>
      <c r="TS81" s="197"/>
      <c r="TT81" s="197"/>
      <c r="TU81" s="197"/>
      <c r="TV81" s="197"/>
      <c r="TW81" s="197"/>
      <c r="TX81" s="197"/>
      <c r="TY81" s="197"/>
      <c r="TZ81" s="197"/>
      <c r="UA81" s="197"/>
      <c r="UB81" s="197"/>
      <c r="UC81" s="197"/>
      <c r="UD81" s="197"/>
      <c r="UE81" s="197"/>
      <c r="UF81" s="197"/>
      <c r="UG81" s="197"/>
      <c r="UH81" s="197"/>
      <c r="UI81" s="197"/>
      <c r="UJ81" s="197"/>
      <c r="UK81" s="197"/>
      <c r="UL81" s="197"/>
      <c r="UM81" s="197"/>
      <c r="UN81" s="197"/>
      <c r="UO81" s="197"/>
      <c r="UP81" s="197"/>
      <c r="UQ81" s="197"/>
      <c r="UR81" s="197"/>
      <c r="US81" s="197"/>
      <c r="UT81" s="197"/>
      <c r="UU81" s="197"/>
      <c r="UV81" s="197"/>
      <c r="UW81" s="197"/>
      <c r="UX81" s="197"/>
      <c r="UY81" s="197"/>
      <c r="UZ81" s="197"/>
      <c r="VA81" s="197"/>
      <c r="VB81" s="197"/>
      <c r="VC81" s="197"/>
      <c r="VD81" s="197"/>
      <c r="VE81" s="197"/>
      <c r="VF81" s="197"/>
      <c r="VG81" s="197"/>
      <c r="VH81" s="197"/>
      <c r="VI81" s="197"/>
      <c r="VJ81" s="197"/>
      <c r="VK81" s="197"/>
      <c r="VL81" s="197"/>
      <c r="VM81" s="197"/>
      <c r="VN81" s="197"/>
      <c r="VO81" s="197"/>
      <c r="VP81" s="197"/>
      <c r="VQ81" s="197"/>
      <c r="VR81" s="197"/>
      <c r="VS81" s="197"/>
      <c r="VT81" s="197"/>
      <c r="VU81" s="197"/>
      <c r="VV81" s="197"/>
      <c r="VW81" s="197"/>
      <c r="VX81" s="197"/>
      <c r="VY81" s="197"/>
      <c r="VZ81" s="197"/>
      <c r="WA81" s="197"/>
      <c r="WB81" s="197"/>
      <c r="WC81" s="197"/>
      <c r="WD81" s="197"/>
      <c r="WE81" s="197"/>
      <c r="WF81" s="197"/>
      <c r="WG81" s="197"/>
      <c r="WH81" s="197"/>
      <c r="WI81" s="197"/>
      <c r="WJ81" s="197"/>
      <c r="WK81" s="197"/>
      <c r="WL81" s="197"/>
      <c r="WM81" s="197"/>
      <c r="WN81" s="197"/>
      <c r="WO81" s="197"/>
      <c r="WP81" s="197"/>
      <c r="WQ81" s="197"/>
      <c r="WR81" s="197"/>
      <c r="WS81" s="197"/>
      <c r="WT81" s="197"/>
      <c r="WU81" s="197"/>
      <c r="WV81" s="197"/>
      <c r="WW81" s="197"/>
      <c r="WX81" s="197"/>
      <c r="WY81" s="197"/>
      <c r="WZ81" s="197"/>
      <c r="XA81" s="197"/>
      <c r="XB81" s="197"/>
      <c r="XC81" s="197"/>
      <c r="XD81" s="197"/>
      <c r="XE81" s="197"/>
      <c r="XF81" s="197"/>
      <c r="XG81" s="197"/>
      <c r="XH81" s="197"/>
      <c r="XI81" s="197"/>
      <c r="XJ81" s="197"/>
      <c r="XK81" s="197"/>
      <c r="XL81" s="197"/>
      <c r="XM81" s="197"/>
      <c r="XN81" s="197"/>
      <c r="XO81" s="197"/>
      <c r="XP81" s="197"/>
      <c r="XQ81" s="197"/>
      <c r="XR81" s="197"/>
      <c r="XS81" s="197"/>
      <c r="XT81" s="197"/>
      <c r="XU81" s="197"/>
      <c r="XV81" s="197"/>
      <c r="XW81" s="197"/>
      <c r="XX81" s="197"/>
      <c r="XY81" s="197"/>
      <c r="XZ81" s="197"/>
      <c r="YA81" s="197"/>
      <c r="YB81" s="197"/>
      <c r="YC81" s="197"/>
      <c r="YD81" s="197"/>
      <c r="YE81" s="197"/>
      <c r="YF81" s="197"/>
      <c r="YG81" s="197"/>
      <c r="YH81" s="197"/>
      <c r="YI81" s="197"/>
      <c r="YJ81" s="197"/>
      <c r="YK81" s="197"/>
      <c r="YL81" s="197"/>
      <c r="YM81" s="197"/>
      <c r="YN81" s="197"/>
      <c r="YO81" s="197"/>
      <c r="YP81" s="197"/>
      <c r="YQ81" s="197"/>
      <c r="YR81" s="197"/>
      <c r="YS81" s="197"/>
      <c r="YT81" s="197"/>
      <c r="YU81" s="197"/>
      <c r="YV81" s="197"/>
      <c r="YW81" s="197"/>
      <c r="YX81" s="197"/>
      <c r="YY81" s="197"/>
      <c r="YZ81" s="197"/>
      <c r="ZA81" s="197"/>
      <c r="ZB81" s="197"/>
      <c r="ZC81" s="197"/>
      <c r="ZD81" s="197"/>
      <c r="ZE81" s="197"/>
      <c r="ZF81" s="197"/>
      <c r="ZG81" s="197"/>
      <c r="ZH81" s="197"/>
      <c r="ZI81" s="197"/>
      <c r="ZJ81" s="197"/>
      <c r="ZK81" s="197"/>
      <c r="ZL81" s="197"/>
      <c r="ZM81" s="197"/>
      <c r="ZN81" s="197"/>
      <c r="ZO81" s="197"/>
      <c r="ZP81" s="197"/>
      <c r="ZQ81" s="197"/>
      <c r="ZR81" s="197"/>
      <c r="ZS81" s="197"/>
      <c r="ZT81" s="197"/>
      <c r="ZU81" s="197"/>
      <c r="ZV81" s="197"/>
      <c r="ZW81" s="197"/>
      <c r="ZX81" s="197"/>
      <c r="ZY81" s="197"/>
      <c r="ZZ81" s="197"/>
      <c r="AAA81" s="197"/>
      <c r="AAB81" s="197"/>
      <c r="AAC81" s="197"/>
      <c r="AAD81" s="197"/>
      <c r="AAE81" s="197"/>
      <c r="AAF81" s="197"/>
      <c r="AAG81" s="197"/>
      <c r="AAH81" s="197"/>
      <c r="AAI81" s="197"/>
      <c r="AAJ81" s="197"/>
      <c r="AAK81" s="197"/>
      <c r="AAL81" s="197"/>
      <c r="AAM81" s="197"/>
      <c r="AAN81" s="197"/>
      <c r="AAO81" s="197"/>
      <c r="AAP81" s="197"/>
      <c r="AAQ81" s="197"/>
      <c r="AAR81" s="197"/>
      <c r="AAS81" s="197"/>
      <c r="AAT81" s="197"/>
      <c r="AAU81" s="197"/>
      <c r="AAV81" s="197"/>
      <c r="AAW81" s="197"/>
      <c r="AAX81" s="197"/>
      <c r="AAY81" s="197"/>
      <c r="AAZ81" s="197"/>
      <c r="ABA81" s="197"/>
      <c r="ABB81" s="197"/>
      <c r="ABC81" s="197"/>
      <c r="ABD81" s="197"/>
      <c r="ABE81" s="197"/>
      <c r="ABF81" s="197"/>
      <c r="ABG81" s="197"/>
      <c r="ABH81" s="197"/>
      <c r="ABI81" s="197"/>
      <c r="ABJ81" s="197"/>
      <c r="ABK81" s="197"/>
      <c r="ABL81" s="197"/>
      <c r="ABM81" s="197"/>
      <c r="ABN81" s="197"/>
      <c r="ABO81" s="197"/>
      <c r="ABP81" s="197"/>
      <c r="ABQ81" s="197"/>
      <c r="ABR81" s="197"/>
      <c r="ABS81" s="197"/>
      <c r="ABT81" s="197"/>
      <c r="ABU81" s="197"/>
      <c r="ABV81" s="197"/>
      <c r="ABW81" s="197"/>
      <c r="ABX81" s="197"/>
      <c r="ABY81" s="197"/>
      <c r="ABZ81" s="197"/>
      <c r="ACA81" s="197"/>
      <c r="ACB81" s="197"/>
      <c r="ACC81" s="197"/>
      <c r="ACD81" s="197"/>
      <c r="ACE81" s="197"/>
      <c r="ACF81" s="197"/>
      <c r="ACG81" s="197"/>
      <c r="ACH81" s="197"/>
      <c r="ACI81" s="197"/>
      <c r="ACJ81" s="197"/>
      <c r="ACK81" s="197"/>
      <c r="ACL81" s="197"/>
      <c r="ACM81" s="197"/>
      <c r="ACN81" s="197"/>
      <c r="ACO81" s="197"/>
      <c r="ACP81" s="197"/>
      <c r="ACQ81" s="197"/>
      <c r="ACR81" s="197"/>
      <c r="ACS81" s="197"/>
      <c r="ACT81" s="197"/>
      <c r="ACU81" s="197"/>
      <c r="ACV81" s="197"/>
      <c r="ACW81" s="197"/>
      <c r="ACX81" s="197"/>
      <c r="ACY81" s="197"/>
      <c r="ACZ81" s="197"/>
      <c r="ADA81" s="197"/>
      <c r="ADB81" s="197"/>
      <c r="ADC81" s="197"/>
      <c r="ADD81" s="197"/>
      <c r="ADE81" s="197"/>
      <c r="ADF81" s="197"/>
      <c r="ADG81" s="197"/>
      <c r="ADH81" s="197"/>
      <c r="ADI81" s="197"/>
      <c r="ADJ81" s="197"/>
      <c r="ADK81" s="197"/>
      <c r="ADL81" s="197"/>
      <c r="ADM81" s="197"/>
      <c r="ADN81" s="197"/>
      <c r="ADO81" s="197"/>
      <c r="ADP81" s="197"/>
      <c r="ADQ81" s="197"/>
      <c r="ADR81" s="197"/>
      <c r="ADS81" s="197"/>
      <c r="ADT81" s="197"/>
      <c r="ADU81" s="197"/>
      <c r="ADV81" s="197"/>
      <c r="ADW81" s="197"/>
      <c r="ADX81" s="197"/>
      <c r="ADY81" s="197"/>
      <c r="ADZ81" s="197"/>
      <c r="AEA81" s="197"/>
      <c r="AEB81" s="197"/>
      <c r="AEC81" s="197"/>
      <c r="AED81" s="197"/>
      <c r="AEE81" s="197"/>
      <c r="AEF81" s="197"/>
      <c r="AEG81" s="197"/>
      <c r="AEH81" s="197"/>
      <c r="AEI81" s="197"/>
      <c r="AEJ81" s="197"/>
      <c r="AEK81" s="197"/>
      <c r="AEL81" s="197"/>
      <c r="AEM81" s="197"/>
      <c r="AEN81" s="197"/>
      <c r="AEO81" s="197"/>
      <c r="AEP81" s="197"/>
      <c r="AEQ81" s="197"/>
      <c r="AER81" s="197"/>
      <c r="AES81" s="197"/>
      <c r="AET81" s="197"/>
      <c r="AEU81" s="197"/>
      <c r="AEV81" s="197"/>
      <c r="AEW81" s="197"/>
      <c r="AEX81" s="197"/>
      <c r="AEY81" s="197"/>
      <c r="AEZ81" s="197"/>
      <c r="AFA81" s="197"/>
      <c r="AFB81" s="197"/>
      <c r="AFC81" s="197"/>
      <c r="AFD81" s="197"/>
      <c r="AFE81" s="197"/>
      <c r="AFF81" s="197"/>
      <c r="AFG81" s="197"/>
      <c r="AFH81" s="197"/>
      <c r="AFI81" s="197"/>
      <c r="AFJ81" s="197"/>
      <c r="AFK81" s="197"/>
      <c r="AFL81" s="197"/>
      <c r="AFM81" s="197"/>
      <c r="AFN81" s="197"/>
      <c r="AFO81" s="197"/>
      <c r="AFP81" s="197"/>
      <c r="AFQ81" s="197"/>
      <c r="AFR81" s="197"/>
      <c r="AFS81" s="197"/>
      <c r="AFT81" s="197"/>
      <c r="AFU81" s="197"/>
      <c r="AFV81" s="197"/>
      <c r="AFW81" s="197"/>
      <c r="AFX81" s="197"/>
      <c r="AFY81" s="197"/>
      <c r="AFZ81" s="197"/>
      <c r="AGA81" s="197"/>
      <c r="AGB81" s="197"/>
      <c r="AGC81" s="197"/>
      <c r="AGD81" s="197"/>
      <c r="AGE81" s="197"/>
      <c r="AGF81" s="197"/>
      <c r="AGG81" s="197"/>
      <c r="AGH81" s="197"/>
      <c r="AGI81" s="197"/>
      <c r="AGJ81" s="197"/>
      <c r="AGK81" s="197"/>
      <c r="AGL81" s="197"/>
      <c r="AGM81" s="197"/>
      <c r="AGN81" s="197"/>
      <c r="AGO81" s="197"/>
      <c r="AGP81" s="197"/>
      <c r="AGQ81" s="197"/>
      <c r="AGR81" s="197"/>
      <c r="AGS81" s="197"/>
      <c r="AGT81" s="197"/>
      <c r="AGU81" s="197"/>
      <c r="AGV81" s="197"/>
      <c r="AGW81" s="197"/>
      <c r="AGX81" s="197"/>
      <c r="AGY81" s="197"/>
      <c r="AGZ81" s="197"/>
      <c r="AHA81" s="197"/>
      <c r="AHB81" s="197"/>
      <c r="AHC81" s="197"/>
      <c r="AHD81" s="197"/>
      <c r="AHE81" s="197"/>
      <c r="AHF81" s="197"/>
      <c r="AHG81" s="197"/>
      <c r="AHH81" s="197"/>
      <c r="AHI81" s="197"/>
      <c r="AHJ81" s="197"/>
      <c r="AHK81" s="197"/>
      <c r="AHL81" s="197"/>
      <c r="AHM81" s="197"/>
      <c r="AHN81" s="197"/>
      <c r="AHO81" s="197"/>
      <c r="AHP81" s="197"/>
      <c r="AHQ81" s="197"/>
      <c r="AHR81" s="197"/>
      <c r="AHS81" s="197"/>
      <c r="AHT81" s="197"/>
      <c r="AHU81" s="197"/>
      <c r="AHV81" s="197"/>
      <c r="AHW81" s="197"/>
      <c r="AHX81" s="197"/>
      <c r="AHY81" s="197"/>
      <c r="AHZ81" s="197"/>
      <c r="AIA81" s="197"/>
      <c r="AIB81" s="197"/>
      <c r="AIC81" s="197"/>
      <c r="AID81" s="197"/>
      <c r="AIE81" s="197"/>
      <c r="AIF81" s="197"/>
      <c r="AIG81" s="197"/>
      <c r="AIH81" s="197"/>
      <c r="AII81" s="197"/>
      <c r="AIJ81" s="197"/>
      <c r="AIK81" s="197"/>
      <c r="AIL81" s="197"/>
      <c r="AIM81" s="197"/>
      <c r="AIN81" s="197"/>
      <c r="AIO81" s="197"/>
      <c r="AIP81" s="197"/>
      <c r="AIQ81" s="197"/>
      <c r="AIR81" s="197"/>
      <c r="AIS81" s="197"/>
      <c r="AIT81" s="197"/>
      <c r="AIU81" s="197"/>
      <c r="AIV81" s="197"/>
      <c r="AIW81" s="197"/>
      <c r="AIX81" s="197"/>
      <c r="AIY81" s="197"/>
      <c r="AIZ81" s="197"/>
      <c r="AJA81" s="197"/>
      <c r="AJB81" s="197"/>
      <c r="AJC81" s="197"/>
      <c r="AJD81" s="197"/>
      <c r="AJE81" s="197"/>
      <c r="AJF81" s="197"/>
      <c r="AJG81" s="197"/>
      <c r="AJH81" s="197"/>
      <c r="AJI81" s="197"/>
      <c r="AJJ81" s="197"/>
      <c r="AJK81" s="197"/>
      <c r="AJL81" s="197"/>
      <c r="AJM81" s="197"/>
      <c r="AJN81" s="197"/>
      <c r="AJO81" s="197"/>
      <c r="AJP81" s="197"/>
      <c r="AJQ81" s="197"/>
      <c r="AJR81" s="197"/>
      <c r="AJS81" s="197"/>
      <c r="AJT81" s="197"/>
      <c r="AJU81" s="197"/>
      <c r="AJV81" s="197"/>
      <c r="AJW81" s="197"/>
      <c r="AJX81" s="197"/>
      <c r="AJY81" s="197"/>
      <c r="AJZ81" s="197"/>
      <c r="AKA81" s="197"/>
      <c r="AKB81" s="197"/>
      <c r="AKC81" s="197"/>
      <c r="AKD81" s="197"/>
      <c r="AKE81" s="197"/>
      <c r="AKF81" s="197"/>
      <c r="AKG81" s="197"/>
      <c r="AKH81" s="197"/>
      <c r="AKI81" s="197"/>
      <c r="AKJ81" s="197"/>
      <c r="AKK81" s="197"/>
      <c r="AKL81" s="197"/>
      <c r="AKM81" s="197"/>
      <c r="AKN81" s="197"/>
      <c r="AKO81" s="197"/>
      <c r="AKP81" s="197"/>
      <c r="AKQ81" s="197"/>
      <c r="AKR81" s="197"/>
      <c r="AKS81" s="197"/>
      <c r="AKT81" s="197"/>
      <c r="AKU81" s="197"/>
      <c r="AKV81" s="197"/>
      <c r="AKW81" s="197"/>
      <c r="AKX81" s="197"/>
      <c r="AKY81" s="197"/>
      <c r="AKZ81" s="197"/>
      <c r="ALA81" s="197"/>
      <c r="ALB81" s="197"/>
      <c r="ALC81" s="197"/>
      <c r="ALD81" s="197"/>
      <c r="ALE81" s="197"/>
      <c r="ALF81" s="197"/>
      <c r="ALG81" s="197"/>
      <c r="ALH81" s="197"/>
      <c r="ALI81" s="197"/>
      <c r="ALJ81" s="197"/>
      <c r="ALK81" s="197"/>
      <c r="ALL81" s="197"/>
      <c r="ALM81" s="197"/>
      <c r="ALN81" s="197"/>
      <c r="ALO81" s="197"/>
      <c r="ALP81" s="197"/>
      <c r="ALQ81" s="197"/>
      <c r="ALR81" s="197"/>
      <c r="ALS81" s="197"/>
      <c r="ALT81" s="197"/>
      <c r="ALU81" s="197"/>
      <c r="ALV81" s="197"/>
      <c r="ALW81" s="197"/>
      <c r="ALX81" s="197"/>
      <c r="ALY81" s="197"/>
      <c r="ALZ81" s="197"/>
      <c r="AMA81" s="197"/>
      <c r="AMB81" s="197"/>
      <c r="AMC81" s="197"/>
      <c r="AMD81" s="197"/>
      <c r="AME81" s="197"/>
      <c r="AMF81" s="197"/>
      <c r="AMG81" s="197"/>
      <c r="AMH81" s="197"/>
      <c r="AMI81" s="197"/>
      <c r="AMJ81" s="197"/>
    </row>
    <row r="82" spans="1:1025" s="196" customFormat="1" ht="43.5" customHeight="1">
      <c r="A82" s="559"/>
      <c r="B82" s="559"/>
      <c r="C82" s="560"/>
      <c r="D82" s="565"/>
      <c r="E82" s="120" t="s">
        <v>129</v>
      </c>
      <c r="F82" s="120">
        <v>3</v>
      </c>
      <c r="G82" s="560"/>
      <c r="H82" s="560"/>
      <c r="I82" s="561"/>
      <c r="J82" s="566"/>
      <c r="K82" s="120">
        <v>3</v>
      </c>
      <c r="L82" s="120">
        <v>0</v>
      </c>
      <c r="M82" s="120">
        <v>0</v>
      </c>
      <c r="N82" s="556"/>
      <c r="O82" s="556"/>
      <c r="P82" s="556"/>
      <c r="Q82" s="556"/>
      <c r="R82" s="556"/>
      <c r="S82" s="556"/>
      <c r="T82" s="556"/>
      <c r="U82" s="120"/>
      <c r="V82" s="197"/>
      <c r="W82" s="197"/>
      <c r="X82" s="197"/>
      <c r="Y82" s="197"/>
      <c r="Z82" s="197"/>
      <c r="AA82" s="197"/>
      <c r="AB82" s="197"/>
      <c r="AC82" s="197"/>
      <c r="AD82" s="197"/>
      <c r="AE82" s="197"/>
      <c r="AF82" s="197"/>
      <c r="AG82" s="197"/>
      <c r="AH82" s="197"/>
      <c r="AI82" s="197"/>
      <c r="AJ82" s="197"/>
      <c r="AK82" s="197"/>
      <c r="AL82" s="197"/>
      <c r="AM82" s="197"/>
      <c r="AN82" s="197"/>
      <c r="AO82" s="197"/>
      <c r="AP82" s="197"/>
      <c r="AQ82" s="197"/>
      <c r="AR82" s="197"/>
      <c r="AS82" s="197"/>
      <c r="AT82" s="197"/>
      <c r="AU82" s="197"/>
      <c r="AV82" s="197"/>
      <c r="AW82" s="197"/>
      <c r="AX82" s="197"/>
      <c r="AY82" s="197"/>
      <c r="AZ82" s="197"/>
      <c r="BA82" s="197"/>
      <c r="BB82" s="197"/>
      <c r="BC82" s="197"/>
      <c r="BD82" s="197"/>
      <c r="BE82" s="197"/>
      <c r="BF82" s="197"/>
      <c r="BG82" s="197"/>
      <c r="BH82" s="197"/>
      <c r="BI82" s="197"/>
      <c r="BJ82" s="197"/>
      <c r="BK82" s="197"/>
      <c r="BL82" s="197"/>
      <c r="BM82" s="197"/>
      <c r="BN82" s="197"/>
      <c r="BO82" s="197"/>
      <c r="BP82" s="197"/>
      <c r="BQ82" s="197"/>
      <c r="BR82" s="197"/>
      <c r="BS82" s="197"/>
      <c r="BT82" s="197"/>
      <c r="BU82" s="197"/>
      <c r="BV82" s="197"/>
      <c r="BW82" s="197"/>
      <c r="BX82" s="197"/>
      <c r="BY82" s="197"/>
      <c r="BZ82" s="197"/>
      <c r="CA82" s="197"/>
      <c r="CB82" s="197"/>
      <c r="CC82" s="197"/>
      <c r="CD82" s="197"/>
      <c r="CE82" s="197"/>
      <c r="CF82" s="197"/>
      <c r="CG82" s="197"/>
      <c r="CH82" s="197"/>
      <c r="CI82" s="197"/>
      <c r="CJ82" s="197"/>
      <c r="CK82" s="197"/>
      <c r="CL82" s="197"/>
      <c r="CM82" s="197"/>
      <c r="CN82" s="197"/>
      <c r="CO82" s="197"/>
      <c r="CP82" s="197"/>
      <c r="CQ82" s="197"/>
      <c r="CR82" s="197"/>
      <c r="CS82" s="197"/>
      <c r="CT82" s="197"/>
      <c r="CU82" s="197"/>
      <c r="CV82" s="197"/>
      <c r="CW82" s="197"/>
      <c r="CX82" s="197"/>
      <c r="CY82" s="197"/>
      <c r="CZ82" s="197"/>
      <c r="DA82" s="197"/>
      <c r="DB82" s="197"/>
      <c r="DC82" s="197"/>
      <c r="DD82" s="197"/>
      <c r="DE82" s="197"/>
      <c r="DF82" s="197"/>
      <c r="DG82" s="197"/>
      <c r="DH82" s="197"/>
      <c r="DI82" s="197"/>
      <c r="DJ82" s="197"/>
      <c r="DK82" s="197"/>
      <c r="DL82" s="197"/>
      <c r="DM82" s="197"/>
      <c r="DN82" s="197"/>
      <c r="DO82" s="197"/>
      <c r="DP82" s="197"/>
      <c r="DQ82" s="197"/>
      <c r="DR82" s="197"/>
      <c r="DS82" s="197"/>
      <c r="DT82" s="197"/>
      <c r="DU82" s="197"/>
      <c r="DV82" s="197"/>
      <c r="DW82" s="197"/>
      <c r="DX82" s="197"/>
      <c r="DY82" s="197"/>
      <c r="DZ82" s="197"/>
      <c r="EA82" s="197"/>
      <c r="EB82" s="197"/>
      <c r="EC82" s="197"/>
      <c r="ED82" s="197"/>
      <c r="EE82" s="197"/>
      <c r="EF82" s="197"/>
      <c r="EG82" s="197"/>
      <c r="EH82" s="197"/>
      <c r="EI82" s="197"/>
      <c r="EJ82" s="197"/>
      <c r="EK82" s="197"/>
      <c r="EL82" s="197"/>
      <c r="EM82" s="197"/>
      <c r="EN82" s="197"/>
      <c r="EO82" s="197"/>
      <c r="EP82" s="197"/>
      <c r="EQ82" s="197"/>
      <c r="ER82" s="197"/>
      <c r="ES82" s="197"/>
      <c r="ET82" s="197"/>
      <c r="EU82" s="197"/>
      <c r="EV82" s="197"/>
      <c r="EW82" s="197"/>
      <c r="EX82" s="197"/>
      <c r="EY82" s="197"/>
      <c r="EZ82" s="197"/>
      <c r="FA82" s="197"/>
      <c r="FB82" s="197"/>
      <c r="FC82" s="197"/>
      <c r="FD82" s="197"/>
      <c r="FE82" s="197"/>
      <c r="FF82" s="197"/>
      <c r="FG82" s="197"/>
      <c r="FH82" s="197"/>
      <c r="FI82" s="197"/>
      <c r="FJ82" s="197"/>
      <c r="FK82" s="197"/>
      <c r="FL82" s="197"/>
      <c r="FM82" s="197"/>
      <c r="FN82" s="197"/>
      <c r="FO82" s="197"/>
      <c r="FP82" s="197"/>
      <c r="FQ82" s="197"/>
      <c r="FR82" s="197"/>
      <c r="FS82" s="197"/>
      <c r="FT82" s="197"/>
      <c r="FU82" s="197"/>
      <c r="FV82" s="197"/>
      <c r="FW82" s="197"/>
      <c r="FX82" s="197"/>
      <c r="FY82" s="197"/>
      <c r="FZ82" s="197"/>
      <c r="GA82" s="197"/>
      <c r="GB82" s="197"/>
      <c r="GC82" s="197"/>
      <c r="GD82" s="197"/>
      <c r="GE82" s="197"/>
      <c r="GF82" s="197"/>
      <c r="GG82" s="197"/>
      <c r="GH82" s="197"/>
      <c r="GI82" s="197"/>
      <c r="GJ82" s="197"/>
      <c r="GK82" s="197"/>
      <c r="GL82" s="197"/>
      <c r="GM82" s="197"/>
      <c r="GN82" s="197"/>
      <c r="GO82" s="197"/>
      <c r="GP82" s="197"/>
      <c r="GQ82" s="197"/>
      <c r="GR82" s="197"/>
      <c r="GS82" s="197"/>
      <c r="GT82" s="197"/>
      <c r="GU82" s="197"/>
      <c r="GV82" s="197"/>
      <c r="GW82" s="197"/>
      <c r="GX82" s="197"/>
      <c r="GY82" s="197"/>
      <c r="GZ82" s="197"/>
      <c r="HA82" s="197"/>
      <c r="HB82" s="197"/>
      <c r="HC82" s="197"/>
      <c r="HD82" s="197"/>
      <c r="HE82" s="197"/>
      <c r="HF82" s="197"/>
      <c r="HG82" s="197"/>
      <c r="HH82" s="197"/>
      <c r="HI82" s="197"/>
      <c r="HJ82" s="197"/>
      <c r="HK82" s="197"/>
      <c r="HL82" s="197"/>
      <c r="HM82" s="197"/>
      <c r="HN82" s="197"/>
      <c r="HO82" s="197"/>
      <c r="HP82" s="197"/>
      <c r="HQ82" s="197"/>
      <c r="HR82" s="197"/>
      <c r="HS82" s="197"/>
      <c r="HT82" s="197"/>
      <c r="HU82" s="197"/>
      <c r="HV82" s="197"/>
      <c r="HW82" s="197"/>
      <c r="HX82" s="197"/>
      <c r="HY82" s="197"/>
      <c r="HZ82" s="197"/>
      <c r="IA82" s="197"/>
      <c r="IB82" s="197"/>
      <c r="IC82" s="197"/>
      <c r="ID82" s="197"/>
      <c r="IE82" s="197"/>
      <c r="IF82" s="197"/>
      <c r="IG82" s="197"/>
      <c r="IH82" s="197"/>
      <c r="II82" s="197"/>
      <c r="IJ82" s="197"/>
      <c r="IK82" s="197"/>
      <c r="IL82" s="197"/>
      <c r="IM82" s="197"/>
      <c r="IN82" s="197"/>
      <c r="IO82" s="197"/>
      <c r="IP82" s="197"/>
      <c r="IQ82" s="197"/>
      <c r="IR82" s="197"/>
      <c r="IS82" s="197"/>
      <c r="IT82" s="197"/>
      <c r="IU82" s="197"/>
      <c r="IV82" s="197"/>
      <c r="IW82" s="197"/>
      <c r="IX82" s="197"/>
      <c r="IY82" s="197"/>
      <c r="IZ82" s="197"/>
      <c r="JA82" s="197"/>
      <c r="JB82" s="197"/>
      <c r="JC82" s="197"/>
      <c r="JD82" s="197"/>
      <c r="JE82" s="197"/>
      <c r="JF82" s="197"/>
      <c r="JG82" s="197"/>
      <c r="JH82" s="197"/>
      <c r="JI82" s="197"/>
      <c r="JJ82" s="197"/>
      <c r="JK82" s="197"/>
      <c r="JL82" s="197"/>
      <c r="JM82" s="197"/>
      <c r="JN82" s="197"/>
      <c r="JO82" s="197"/>
      <c r="JP82" s="197"/>
      <c r="JQ82" s="197"/>
      <c r="JR82" s="197"/>
      <c r="JS82" s="197"/>
      <c r="JT82" s="197"/>
      <c r="JU82" s="197"/>
      <c r="JV82" s="197"/>
      <c r="JW82" s="197"/>
      <c r="JX82" s="197"/>
      <c r="JY82" s="197"/>
      <c r="JZ82" s="197"/>
      <c r="KA82" s="197"/>
      <c r="KB82" s="197"/>
      <c r="KC82" s="197"/>
      <c r="KD82" s="197"/>
      <c r="KE82" s="197"/>
      <c r="KF82" s="197"/>
      <c r="KG82" s="197"/>
      <c r="KH82" s="197"/>
      <c r="KI82" s="197"/>
      <c r="KJ82" s="197"/>
      <c r="KK82" s="197"/>
      <c r="KL82" s="197"/>
      <c r="KM82" s="197"/>
      <c r="KN82" s="197"/>
      <c r="KO82" s="197"/>
      <c r="KP82" s="197"/>
      <c r="KQ82" s="197"/>
      <c r="KR82" s="197"/>
      <c r="KS82" s="197"/>
      <c r="KT82" s="197"/>
      <c r="KU82" s="197"/>
      <c r="KV82" s="197"/>
      <c r="KW82" s="197"/>
      <c r="KX82" s="197"/>
      <c r="KY82" s="197"/>
      <c r="KZ82" s="197"/>
      <c r="LA82" s="197"/>
      <c r="LB82" s="197"/>
      <c r="LC82" s="197"/>
      <c r="LD82" s="197"/>
      <c r="LE82" s="197"/>
      <c r="LF82" s="197"/>
      <c r="LG82" s="197"/>
      <c r="LH82" s="197"/>
      <c r="LI82" s="197"/>
      <c r="LJ82" s="197"/>
      <c r="LK82" s="197"/>
      <c r="LL82" s="197"/>
      <c r="LM82" s="197"/>
      <c r="LN82" s="197"/>
      <c r="LO82" s="197"/>
      <c r="LP82" s="197"/>
      <c r="LQ82" s="197"/>
      <c r="LR82" s="197"/>
      <c r="LS82" s="197"/>
      <c r="LT82" s="197"/>
      <c r="LU82" s="197"/>
      <c r="LV82" s="197"/>
      <c r="LW82" s="197"/>
      <c r="LX82" s="197"/>
      <c r="LY82" s="197"/>
      <c r="LZ82" s="197"/>
      <c r="MA82" s="197"/>
      <c r="MB82" s="197"/>
      <c r="MC82" s="197"/>
      <c r="MD82" s="197"/>
      <c r="ME82" s="197"/>
      <c r="MF82" s="197"/>
      <c r="MG82" s="197"/>
      <c r="MH82" s="197"/>
      <c r="MI82" s="197"/>
      <c r="MJ82" s="197"/>
      <c r="MK82" s="197"/>
      <c r="ML82" s="197"/>
      <c r="MM82" s="197"/>
      <c r="MN82" s="197"/>
      <c r="MO82" s="197"/>
      <c r="MP82" s="197"/>
      <c r="MQ82" s="197"/>
      <c r="MR82" s="197"/>
      <c r="MS82" s="197"/>
      <c r="MT82" s="197"/>
      <c r="MU82" s="197"/>
      <c r="MV82" s="197"/>
      <c r="MW82" s="197"/>
      <c r="MX82" s="197"/>
      <c r="MY82" s="197"/>
      <c r="MZ82" s="197"/>
      <c r="NA82" s="197"/>
      <c r="NB82" s="197"/>
      <c r="NC82" s="197"/>
      <c r="ND82" s="197"/>
      <c r="NE82" s="197"/>
      <c r="NF82" s="197"/>
      <c r="NG82" s="197"/>
      <c r="NH82" s="197"/>
      <c r="NI82" s="197"/>
      <c r="NJ82" s="197"/>
      <c r="NK82" s="197"/>
      <c r="NL82" s="197"/>
      <c r="NM82" s="197"/>
      <c r="NN82" s="197"/>
      <c r="NO82" s="197"/>
      <c r="NP82" s="197"/>
      <c r="NQ82" s="197"/>
      <c r="NR82" s="197"/>
      <c r="NS82" s="197"/>
      <c r="NT82" s="197"/>
      <c r="NU82" s="197"/>
      <c r="NV82" s="197"/>
      <c r="NW82" s="197"/>
      <c r="NX82" s="197"/>
      <c r="NY82" s="197"/>
      <c r="NZ82" s="197"/>
      <c r="OA82" s="197"/>
      <c r="OB82" s="197"/>
      <c r="OC82" s="197"/>
      <c r="OD82" s="197"/>
      <c r="OE82" s="197"/>
      <c r="OF82" s="197"/>
      <c r="OG82" s="197"/>
      <c r="OH82" s="197"/>
      <c r="OI82" s="197"/>
      <c r="OJ82" s="197"/>
      <c r="OK82" s="197"/>
      <c r="OL82" s="197"/>
      <c r="OM82" s="197"/>
      <c r="ON82" s="197"/>
      <c r="OO82" s="197"/>
      <c r="OP82" s="197"/>
      <c r="OQ82" s="197"/>
      <c r="OR82" s="197"/>
      <c r="OS82" s="197"/>
      <c r="OT82" s="197"/>
      <c r="OU82" s="197"/>
      <c r="OV82" s="197"/>
      <c r="OW82" s="197"/>
      <c r="OX82" s="197"/>
      <c r="OY82" s="197"/>
      <c r="OZ82" s="197"/>
      <c r="PA82" s="197"/>
      <c r="PB82" s="197"/>
      <c r="PC82" s="197"/>
      <c r="PD82" s="197"/>
      <c r="PE82" s="197"/>
      <c r="PF82" s="197"/>
      <c r="PG82" s="197"/>
      <c r="PH82" s="197"/>
      <c r="PI82" s="197"/>
      <c r="PJ82" s="197"/>
      <c r="PK82" s="197"/>
      <c r="PL82" s="197"/>
      <c r="PM82" s="197"/>
      <c r="PN82" s="197"/>
      <c r="PO82" s="197"/>
      <c r="PP82" s="197"/>
      <c r="PQ82" s="197"/>
      <c r="PR82" s="197"/>
      <c r="PS82" s="197"/>
      <c r="PT82" s="197"/>
      <c r="PU82" s="197"/>
      <c r="PV82" s="197"/>
      <c r="PW82" s="197"/>
      <c r="PX82" s="197"/>
      <c r="PY82" s="197"/>
      <c r="PZ82" s="197"/>
      <c r="QA82" s="197"/>
      <c r="QB82" s="197"/>
      <c r="QC82" s="197"/>
      <c r="QD82" s="197"/>
      <c r="QE82" s="197"/>
      <c r="QF82" s="197"/>
      <c r="QG82" s="197"/>
      <c r="QH82" s="197"/>
      <c r="QI82" s="197"/>
      <c r="QJ82" s="197"/>
      <c r="QK82" s="197"/>
      <c r="QL82" s="197"/>
      <c r="QM82" s="197"/>
      <c r="QN82" s="197"/>
      <c r="QO82" s="197"/>
      <c r="QP82" s="197"/>
      <c r="QQ82" s="197"/>
      <c r="QR82" s="197"/>
      <c r="QS82" s="197"/>
      <c r="QT82" s="197"/>
      <c r="QU82" s="197"/>
      <c r="QV82" s="197"/>
      <c r="QW82" s="197"/>
      <c r="QX82" s="197"/>
      <c r="QY82" s="197"/>
      <c r="QZ82" s="197"/>
      <c r="RA82" s="197"/>
      <c r="RB82" s="197"/>
      <c r="RC82" s="197"/>
      <c r="RD82" s="197"/>
      <c r="RE82" s="197"/>
      <c r="RF82" s="197"/>
      <c r="RG82" s="197"/>
      <c r="RH82" s="197"/>
      <c r="RI82" s="197"/>
      <c r="RJ82" s="197"/>
      <c r="RK82" s="197"/>
      <c r="RL82" s="197"/>
      <c r="RM82" s="197"/>
      <c r="RN82" s="197"/>
      <c r="RO82" s="197"/>
      <c r="RP82" s="197"/>
      <c r="RQ82" s="197"/>
      <c r="RR82" s="197"/>
      <c r="RS82" s="197"/>
      <c r="RT82" s="197"/>
      <c r="RU82" s="197"/>
      <c r="RV82" s="197"/>
      <c r="RW82" s="197"/>
      <c r="RX82" s="197"/>
      <c r="RY82" s="197"/>
      <c r="RZ82" s="197"/>
      <c r="SA82" s="197"/>
      <c r="SB82" s="197"/>
      <c r="SC82" s="197"/>
      <c r="SD82" s="197"/>
      <c r="SE82" s="197"/>
      <c r="SF82" s="197"/>
      <c r="SG82" s="197"/>
      <c r="SH82" s="197"/>
      <c r="SI82" s="197"/>
      <c r="SJ82" s="197"/>
      <c r="SK82" s="197"/>
      <c r="SL82" s="197"/>
      <c r="SM82" s="197"/>
      <c r="SN82" s="197"/>
      <c r="SO82" s="197"/>
      <c r="SP82" s="197"/>
      <c r="SQ82" s="197"/>
      <c r="SR82" s="197"/>
      <c r="SS82" s="197"/>
      <c r="ST82" s="197"/>
      <c r="SU82" s="197"/>
      <c r="SV82" s="197"/>
      <c r="SW82" s="197"/>
      <c r="SX82" s="197"/>
      <c r="SY82" s="197"/>
      <c r="SZ82" s="197"/>
      <c r="TA82" s="197"/>
      <c r="TB82" s="197"/>
      <c r="TC82" s="197"/>
      <c r="TD82" s="197"/>
      <c r="TE82" s="197"/>
      <c r="TF82" s="197"/>
      <c r="TG82" s="197"/>
      <c r="TH82" s="197"/>
      <c r="TI82" s="197"/>
      <c r="TJ82" s="197"/>
      <c r="TK82" s="197"/>
      <c r="TL82" s="197"/>
      <c r="TM82" s="197"/>
      <c r="TN82" s="197"/>
      <c r="TO82" s="197"/>
      <c r="TP82" s="197"/>
      <c r="TQ82" s="197"/>
      <c r="TR82" s="197"/>
      <c r="TS82" s="197"/>
      <c r="TT82" s="197"/>
      <c r="TU82" s="197"/>
      <c r="TV82" s="197"/>
      <c r="TW82" s="197"/>
      <c r="TX82" s="197"/>
      <c r="TY82" s="197"/>
      <c r="TZ82" s="197"/>
      <c r="UA82" s="197"/>
      <c r="UB82" s="197"/>
      <c r="UC82" s="197"/>
      <c r="UD82" s="197"/>
      <c r="UE82" s="197"/>
      <c r="UF82" s="197"/>
      <c r="UG82" s="197"/>
      <c r="UH82" s="197"/>
      <c r="UI82" s="197"/>
      <c r="UJ82" s="197"/>
      <c r="UK82" s="197"/>
      <c r="UL82" s="197"/>
      <c r="UM82" s="197"/>
      <c r="UN82" s="197"/>
      <c r="UO82" s="197"/>
      <c r="UP82" s="197"/>
      <c r="UQ82" s="197"/>
      <c r="UR82" s="197"/>
      <c r="US82" s="197"/>
      <c r="UT82" s="197"/>
      <c r="UU82" s="197"/>
      <c r="UV82" s="197"/>
      <c r="UW82" s="197"/>
      <c r="UX82" s="197"/>
      <c r="UY82" s="197"/>
      <c r="UZ82" s="197"/>
      <c r="VA82" s="197"/>
      <c r="VB82" s="197"/>
      <c r="VC82" s="197"/>
      <c r="VD82" s="197"/>
      <c r="VE82" s="197"/>
      <c r="VF82" s="197"/>
      <c r="VG82" s="197"/>
      <c r="VH82" s="197"/>
      <c r="VI82" s="197"/>
      <c r="VJ82" s="197"/>
      <c r="VK82" s="197"/>
      <c r="VL82" s="197"/>
      <c r="VM82" s="197"/>
      <c r="VN82" s="197"/>
      <c r="VO82" s="197"/>
      <c r="VP82" s="197"/>
      <c r="VQ82" s="197"/>
      <c r="VR82" s="197"/>
      <c r="VS82" s="197"/>
      <c r="VT82" s="197"/>
      <c r="VU82" s="197"/>
      <c r="VV82" s="197"/>
      <c r="VW82" s="197"/>
      <c r="VX82" s="197"/>
      <c r="VY82" s="197"/>
      <c r="VZ82" s="197"/>
      <c r="WA82" s="197"/>
      <c r="WB82" s="197"/>
      <c r="WC82" s="197"/>
      <c r="WD82" s="197"/>
      <c r="WE82" s="197"/>
      <c r="WF82" s="197"/>
      <c r="WG82" s="197"/>
      <c r="WH82" s="197"/>
      <c r="WI82" s="197"/>
      <c r="WJ82" s="197"/>
      <c r="WK82" s="197"/>
      <c r="WL82" s="197"/>
      <c r="WM82" s="197"/>
      <c r="WN82" s="197"/>
      <c r="WO82" s="197"/>
      <c r="WP82" s="197"/>
      <c r="WQ82" s="197"/>
      <c r="WR82" s="197"/>
      <c r="WS82" s="197"/>
      <c r="WT82" s="197"/>
      <c r="WU82" s="197"/>
      <c r="WV82" s="197"/>
      <c r="WW82" s="197"/>
      <c r="WX82" s="197"/>
      <c r="WY82" s="197"/>
      <c r="WZ82" s="197"/>
      <c r="XA82" s="197"/>
      <c r="XB82" s="197"/>
      <c r="XC82" s="197"/>
      <c r="XD82" s="197"/>
      <c r="XE82" s="197"/>
      <c r="XF82" s="197"/>
      <c r="XG82" s="197"/>
      <c r="XH82" s="197"/>
      <c r="XI82" s="197"/>
      <c r="XJ82" s="197"/>
      <c r="XK82" s="197"/>
      <c r="XL82" s="197"/>
      <c r="XM82" s="197"/>
      <c r="XN82" s="197"/>
      <c r="XO82" s="197"/>
      <c r="XP82" s="197"/>
      <c r="XQ82" s="197"/>
      <c r="XR82" s="197"/>
      <c r="XS82" s="197"/>
      <c r="XT82" s="197"/>
      <c r="XU82" s="197"/>
      <c r="XV82" s="197"/>
      <c r="XW82" s="197"/>
      <c r="XX82" s="197"/>
      <c r="XY82" s="197"/>
      <c r="XZ82" s="197"/>
      <c r="YA82" s="197"/>
      <c r="YB82" s="197"/>
      <c r="YC82" s="197"/>
      <c r="YD82" s="197"/>
      <c r="YE82" s="197"/>
      <c r="YF82" s="197"/>
      <c r="YG82" s="197"/>
      <c r="YH82" s="197"/>
      <c r="YI82" s="197"/>
      <c r="YJ82" s="197"/>
      <c r="YK82" s="197"/>
      <c r="YL82" s="197"/>
      <c r="YM82" s="197"/>
      <c r="YN82" s="197"/>
      <c r="YO82" s="197"/>
      <c r="YP82" s="197"/>
      <c r="YQ82" s="197"/>
      <c r="YR82" s="197"/>
      <c r="YS82" s="197"/>
      <c r="YT82" s="197"/>
      <c r="YU82" s="197"/>
      <c r="YV82" s="197"/>
      <c r="YW82" s="197"/>
      <c r="YX82" s="197"/>
      <c r="YY82" s="197"/>
      <c r="YZ82" s="197"/>
      <c r="ZA82" s="197"/>
      <c r="ZB82" s="197"/>
      <c r="ZC82" s="197"/>
      <c r="ZD82" s="197"/>
      <c r="ZE82" s="197"/>
      <c r="ZF82" s="197"/>
      <c r="ZG82" s="197"/>
      <c r="ZH82" s="197"/>
      <c r="ZI82" s="197"/>
      <c r="ZJ82" s="197"/>
      <c r="ZK82" s="197"/>
      <c r="ZL82" s="197"/>
      <c r="ZM82" s="197"/>
      <c r="ZN82" s="197"/>
      <c r="ZO82" s="197"/>
      <c r="ZP82" s="197"/>
      <c r="ZQ82" s="197"/>
      <c r="ZR82" s="197"/>
      <c r="ZS82" s="197"/>
      <c r="ZT82" s="197"/>
      <c r="ZU82" s="197"/>
      <c r="ZV82" s="197"/>
      <c r="ZW82" s="197"/>
      <c r="ZX82" s="197"/>
      <c r="ZY82" s="197"/>
      <c r="ZZ82" s="197"/>
      <c r="AAA82" s="197"/>
      <c r="AAB82" s="197"/>
      <c r="AAC82" s="197"/>
      <c r="AAD82" s="197"/>
      <c r="AAE82" s="197"/>
      <c r="AAF82" s="197"/>
      <c r="AAG82" s="197"/>
      <c r="AAH82" s="197"/>
      <c r="AAI82" s="197"/>
      <c r="AAJ82" s="197"/>
      <c r="AAK82" s="197"/>
      <c r="AAL82" s="197"/>
      <c r="AAM82" s="197"/>
      <c r="AAN82" s="197"/>
      <c r="AAO82" s="197"/>
      <c r="AAP82" s="197"/>
      <c r="AAQ82" s="197"/>
      <c r="AAR82" s="197"/>
      <c r="AAS82" s="197"/>
      <c r="AAT82" s="197"/>
      <c r="AAU82" s="197"/>
      <c r="AAV82" s="197"/>
      <c r="AAW82" s="197"/>
      <c r="AAX82" s="197"/>
      <c r="AAY82" s="197"/>
      <c r="AAZ82" s="197"/>
      <c r="ABA82" s="197"/>
      <c r="ABB82" s="197"/>
      <c r="ABC82" s="197"/>
      <c r="ABD82" s="197"/>
      <c r="ABE82" s="197"/>
      <c r="ABF82" s="197"/>
      <c r="ABG82" s="197"/>
      <c r="ABH82" s="197"/>
      <c r="ABI82" s="197"/>
      <c r="ABJ82" s="197"/>
      <c r="ABK82" s="197"/>
      <c r="ABL82" s="197"/>
      <c r="ABM82" s="197"/>
      <c r="ABN82" s="197"/>
      <c r="ABO82" s="197"/>
      <c r="ABP82" s="197"/>
      <c r="ABQ82" s="197"/>
      <c r="ABR82" s="197"/>
      <c r="ABS82" s="197"/>
      <c r="ABT82" s="197"/>
      <c r="ABU82" s="197"/>
      <c r="ABV82" s="197"/>
      <c r="ABW82" s="197"/>
      <c r="ABX82" s="197"/>
      <c r="ABY82" s="197"/>
      <c r="ABZ82" s="197"/>
      <c r="ACA82" s="197"/>
      <c r="ACB82" s="197"/>
      <c r="ACC82" s="197"/>
      <c r="ACD82" s="197"/>
      <c r="ACE82" s="197"/>
      <c r="ACF82" s="197"/>
      <c r="ACG82" s="197"/>
      <c r="ACH82" s="197"/>
      <c r="ACI82" s="197"/>
      <c r="ACJ82" s="197"/>
      <c r="ACK82" s="197"/>
      <c r="ACL82" s="197"/>
      <c r="ACM82" s="197"/>
      <c r="ACN82" s="197"/>
      <c r="ACO82" s="197"/>
      <c r="ACP82" s="197"/>
      <c r="ACQ82" s="197"/>
      <c r="ACR82" s="197"/>
      <c r="ACS82" s="197"/>
      <c r="ACT82" s="197"/>
      <c r="ACU82" s="197"/>
      <c r="ACV82" s="197"/>
      <c r="ACW82" s="197"/>
      <c r="ACX82" s="197"/>
      <c r="ACY82" s="197"/>
      <c r="ACZ82" s="197"/>
      <c r="ADA82" s="197"/>
      <c r="ADB82" s="197"/>
      <c r="ADC82" s="197"/>
      <c r="ADD82" s="197"/>
      <c r="ADE82" s="197"/>
      <c r="ADF82" s="197"/>
      <c r="ADG82" s="197"/>
      <c r="ADH82" s="197"/>
      <c r="ADI82" s="197"/>
      <c r="ADJ82" s="197"/>
      <c r="ADK82" s="197"/>
      <c r="ADL82" s="197"/>
      <c r="ADM82" s="197"/>
      <c r="ADN82" s="197"/>
      <c r="ADO82" s="197"/>
      <c r="ADP82" s="197"/>
      <c r="ADQ82" s="197"/>
      <c r="ADR82" s="197"/>
      <c r="ADS82" s="197"/>
      <c r="ADT82" s="197"/>
      <c r="ADU82" s="197"/>
      <c r="ADV82" s="197"/>
      <c r="ADW82" s="197"/>
      <c r="ADX82" s="197"/>
      <c r="ADY82" s="197"/>
      <c r="ADZ82" s="197"/>
      <c r="AEA82" s="197"/>
      <c r="AEB82" s="197"/>
      <c r="AEC82" s="197"/>
      <c r="AED82" s="197"/>
      <c r="AEE82" s="197"/>
      <c r="AEF82" s="197"/>
      <c r="AEG82" s="197"/>
      <c r="AEH82" s="197"/>
      <c r="AEI82" s="197"/>
      <c r="AEJ82" s="197"/>
      <c r="AEK82" s="197"/>
      <c r="AEL82" s="197"/>
      <c r="AEM82" s="197"/>
      <c r="AEN82" s="197"/>
      <c r="AEO82" s="197"/>
      <c r="AEP82" s="197"/>
      <c r="AEQ82" s="197"/>
      <c r="AER82" s="197"/>
      <c r="AES82" s="197"/>
      <c r="AET82" s="197"/>
      <c r="AEU82" s="197"/>
      <c r="AEV82" s="197"/>
      <c r="AEW82" s="197"/>
      <c r="AEX82" s="197"/>
      <c r="AEY82" s="197"/>
      <c r="AEZ82" s="197"/>
      <c r="AFA82" s="197"/>
      <c r="AFB82" s="197"/>
      <c r="AFC82" s="197"/>
      <c r="AFD82" s="197"/>
      <c r="AFE82" s="197"/>
      <c r="AFF82" s="197"/>
      <c r="AFG82" s="197"/>
      <c r="AFH82" s="197"/>
      <c r="AFI82" s="197"/>
      <c r="AFJ82" s="197"/>
      <c r="AFK82" s="197"/>
      <c r="AFL82" s="197"/>
      <c r="AFM82" s="197"/>
      <c r="AFN82" s="197"/>
      <c r="AFO82" s="197"/>
      <c r="AFP82" s="197"/>
      <c r="AFQ82" s="197"/>
      <c r="AFR82" s="197"/>
      <c r="AFS82" s="197"/>
      <c r="AFT82" s="197"/>
      <c r="AFU82" s="197"/>
      <c r="AFV82" s="197"/>
      <c r="AFW82" s="197"/>
      <c r="AFX82" s="197"/>
      <c r="AFY82" s="197"/>
      <c r="AFZ82" s="197"/>
      <c r="AGA82" s="197"/>
      <c r="AGB82" s="197"/>
      <c r="AGC82" s="197"/>
      <c r="AGD82" s="197"/>
      <c r="AGE82" s="197"/>
      <c r="AGF82" s="197"/>
      <c r="AGG82" s="197"/>
      <c r="AGH82" s="197"/>
      <c r="AGI82" s="197"/>
      <c r="AGJ82" s="197"/>
      <c r="AGK82" s="197"/>
      <c r="AGL82" s="197"/>
      <c r="AGM82" s="197"/>
      <c r="AGN82" s="197"/>
      <c r="AGO82" s="197"/>
      <c r="AGP82" s="197"/>
      <c r="AGQ82" s="197"/>
      <c r="AGR82" s="197"/>
      <c r="AGS82" s="197"/>
      <c r="AGT82" s="197"/>
      <c r="AGU82" s="197"/>
      <c r="AGV82" s="197"/>
      <c r="AGW82" s="197"/>
      <c r="AGX82" s="197"/>
      <c r="AGY82" s="197"/>
      <c r="AGZ82" s="197"/>
      <c r="AHA82" s="197"/>
      <c r="AHB82" s="197"/>
      <c r="AHC82" s="197"/>
      <c r="AHD82" s="197"/>
      <c r="AHE82" s="197"/>
      <c r="AHF82" s="197"/>
      <c r="AHG82" s="197"/>
      <c r="AHH82" s="197"/>
      <c r="AHI82" s="197"/>
      <c r="AHJ82" s="197"/>
      <c r="AHK82" s="197"/>
      <c r="AHL82" s="197"/>
      <c r="AHM82" s="197"/>
      <c r="AHN82" s="197"/>
      <c r="AHO82" s="197"/>
      <c r="AHP82" s="197"/>
      <c r="AHQ82" s="197"/>
      <c r="AHR82" s="197"/>
      <c r="AHS82" s="197"/>
      <c r="AHT82" s="197"/>
      <c r="AHU82" s="197"/>
      <c r="AHV82" s="197"/>
      <c r="AHW82" s="197"/>
      <c r="AHX82" s="197"/>
      <c r="AHY82" s="197"/>
      <c r="AHZ82" s="197"/>
      <c r="AIA82" s="197"/>
      <c r="AIB82" s="197"/>
      <c r="AIC82" s="197"/>
      <c r="AID82" s="197"/>
      <c r="AIE82" s="197"/>
      <c r="AIF82" s="197"/>
      <c r="AIG82" s="197"/>
      <c r="AIH82" s="197"/>
      <c r="AII82" s="197"/>
      <c r="AIJ82" s="197"/>
      <c r="AIK82" s="197"/>
      <c r="AIL82" s="197"/>
      <c r="AIM82" s="197"/>
      <c r="AIN82" s="197"/>
      <c r="AIO82" s="197"/>
      <c r="AIP82" s="197"/>
      <c r="AIQ82" s="197"/>
      <c r="AIR82" s="197"/>
      <c r="AIS82" s="197"/>
      <c r="AIT82" s="197"/>
      <c r="AIU82" s="197"/>
      <c r="AIV82" s="197"/>
      <c r="AIW82" s="197"/>
      <c r="AIX82" s="197"/>
      <c r="AIY82" s="197"/>
      <c r="AIZ82" s="197"/>
      <c r="AJA82" s="197"/>
      <c r="AJB82" s="197"/>
      <c r="AJC82" s="197"/>
      <c r="AJD82" s="197"/>
      <c r="AJE82" s="197"/>
      <c r="AJF82" s="197"/>
      <c r="AJG82" s="197"/>
      <c r="AJH82" s="197"/>
      <c r="AJI82" s="197"/>
      <c r="AJJ82" s="197"/>
      <c r="AJK82" s="197"/>
      <c r="AJL82" s="197"/>
      <c r="AJM82" s="197"/>
      <c r="AJN82" s="197"/>
      <c r="AJO82" s="197"/>
      <c r="AJP82" s="197"/>
      <c r="AJQ82" s="197"/>
      <c r="AJR82" s="197"/>
      <c r="AJS82" s="197"/>
      <c r="AJT82" s="197"/>
      <c r="AJU82" s="197"/>
      <c r="AJV82" s="197"/>
      <c r="AJW82" s="197"/>
      <c r="AJX82" s="197"/>
      <c r="AJY82" s="197"/>
      <c r="AJZ82" s="197"/>
      <c r="AKA82" s="197"/>
      <c r="AKB82" s="197"/>
      <c r="AKC82" s="197"/>
      <c r="AKD82" s="197"/>
      <c r="AKE82" s="197"/>
      <c r="AKF82" s="197"/>
      <c r="AKG82" s="197"/>
      <c r="AKH82" s="197"/>
      <c r="AKI82" s="197"/>
      <c r="AKJ82" s="197"/>
      <c r="AKK82" s="197"/>
      <c r="AKL82" s="197"/>
      <c r="AKM82" s="197"/>
      <c r="AKN82" s="197"/>
      <c r="AKO82" s="197"/>
      <c r="AKP82" s="197"/>
      <c r="AKQ82" s="197"/>
      <c r="AKR82" s="197"/>
      <c r="AKS82" s="197"/>
      <c r="AKT82" s="197"/>
      <c r="AKU82" s="197"/>
      <c r="AKV82" s="197"/>
      <c r="AKW82" s="197"/>
      <c r="AKX82" s="197"/>
      <c r="AKY82" s="197"/>
      <c r="AKZ82" s="197"/>
      <c r="ALA82" s="197"/>
      <c r="ALB82" s="197"/>
      <c r="ALC82" s="197"/>
      <c r="ALD82" s="197"/>
      <c r="ALE82" s="197"/>
      <c r="ALF82" s="197"/>
      <c r="ALG82" s="197"/>
      <c r="ALH82" s="197"/>
      <c r="ALI82" s="197"/>
      <c r="ALJ82" s="197"/>
      <c r="ALK82" s="197"/>
      <c r="ALL82" s="197"/>
      <c r="ALM82" s="197"/>
      <c r="ALN82" s="197"/>
      <c r="ALO82" s="197"/>
      <c r="ALP82" s="197"/>
      <c r="ALQ82" s="197"/>
      <c r="ALR82" s="197"/>
      <c r="ALS82" s="197"/>
      <c r="ALT82" s="197"/>
      <c r="ALU82" s="197"/>
      <c r="ALV82" s="197"/>
      <c r="ALW82" s="197"/>
      <c r="ALX82" s="197"/>
      <c r="ALY82" s="197"/>
      <c r="ALZ82" s="197"/>
      <c r="AMA82" s="197"/>
      <c r="AMB82" s="197"/>
      <c r="AMC82" s="197"/>
      <c r="AMD82" s="197"/>
      <c r="AME82" s="197"/>
      <c r="AMF82" s="197"/>
      <c r="AMG82" s="197"/>
      <c r="AMH82" s="197"/>
      <c r="AMI82" s="197"/>
      <c r="AMJ82" s="197"/>
    </row>
    <row r="83" spans="1:1025" s="196" customFormat="1" ht="43.5" customHeight="1">
      <c r="A83" s="559"/>
      <c r="B83" s="559"/>
      <c r="C83" s="560"/>
      <c r="D83" s="569" t="s">
        <v>441</v>
      </c>
      <c r="E83" s="181" t="s">
        <v>129</v>
      </c>
      <c r="F83" s="181">
        <v>8</v>
      </c>
      <c r="G83" s="560" t="s">
        <v>43</v>
      </c>
      <c r="H83" s="562" t="s">
        <v>216</v>
      </c>
      <c r="I83" s="588" t="s">
        <v>270</v>
      </c>
      <c r="J83" s="562" t="s">
        <v>191</v>
      </c>
      <c r="K83" s="181">
        <v>8</v>
      </c>
      <c r="L83" s="177" t="s">
        <v>43</v>
      </c>
      <c r="M83" s="177" t="s">
        <v>43</v>
      </c>
      <c r="N83" s="555" t="s">
        <v>47</v>
      </c>
      <c r="O83" s="555">
        <v>0</v>
      </c>
      <c r="P83" s="555">
        <v>0</v>
      </c>
      <c r="Q83" s="560" t="s">
        <v>79</v>
      </c>
      <c r="R83" s="573" t="s">
        <v>43</v>
      </c>
      <c r="S83" s="555" t="s">
        <v>47</v>
      </c>
      <c r="T83" s="555">
        <v>0</v>
      </c>
      <c r="U83" s="181"/>
      <c r="V83" s="197"/>
      <c r="W83" s="197"/>
      <c r="X83" s="197"/>
      <c r="Y83" s="197"/>
      <c r="Z83" s="197"/>
      <c r="AA83" s="197"/>
      <c r="AB83" s="197"/>
      <c r="AC83" s="197"/>
      <c r="AD83" s="197"/>
      <c r="AE83" s="197"/>
      <c r="AF83" s="197"/>
      <c r="AG83" s="197"/>
      <c r="AH83" s="197"/>
      <c r="AI83" s="197"/>
      <c r="AJ83" s="197"/>
      <c r="AK83" s="197"/>
      <c r="AL83" s="197"/>
      <c r="AM83" s="197"/>
      <c r="AN83" s="197"/>
      <c r="AO83" s="197"/>
      <c r="AP83" s="197"/>
      <c r="AQ83" s="197"/>
      <c r="AR83" s="197"/>
      <c r="AS83" s="197"/>
      <c r="AT83" s="197"/>
      <c r="AU83" s="197"/>
      <c r="AV83" s="197"/>
      <c r="AW83" s="197"/>
      <c r="AX83" s="197"/>
      <c r="AY83" s="197"/>
      <c r="AZ83" s="197"/>
      <c r="BA83" s="197"/>
      <c r="BB83" s="197"/>
      <c r="BC83" s="197"/>
      <c r="BD83" s="197"/>
      <c r="BE83" s="197"/>
      <c r="BF83" s="197"/>
      <c r="BG83" s="197"/>
      <c r="BH83" s="197"/>
      <c r="BI83" s="197"/>
      <c r="BJ83" s="197"/>
      <c r="BK83" s="197"/>
      <c r="BL83" s="197"/>
      <c r="BM83" s="197"/>
      <c r="BN83" s="197"/>
      <c r="BO83" s="197"/>
      <c r="BP83" s="197"/>
      <c r="BQ83" s="197"/>
      <c r="BR83" s="197"/>
      <c r="BS83" s="197"/>
      <c r="BT83" s="197"/>
      <c r="BU83" s="197"/>
      <c r="BV83" s="197"/>
      <c r="BW83" s="197"/>
      <c r="BX83" s="197"/>
      <c r="BY83" s="197"/>
      <c r="BZ83" s="197"/>
      <c r="CA83" s="197"/>
      <c r="CB83" s="197"/>
      <c r="CC83" s="197"/>
      <c r="CD83" s="197"/>
      <c r="CE83" s="197"/>
      <c r="CF83" s="197"/>
      <c r="CG83" s="197"/>
      <c r="CH83" s="197"/>
      <c r="CI83" s="197"/>
      <c r="CJ83" s="197"/>
      <c r="CK83" s="197"/>
      <c r="CL83" s="197"/>
      <c r="CM83" s="197"/>
      <c r="CN83" s="197"/>
      <c r="CO83" s="197"/>
      <c r="CP83" s="197"/>
      <c r="CQ83" s="197"/>
      <c r="CR83" s="197"/>
      <c r="CS83" s="197"/>
      <c r="CT83" s="197"/>
      <c r="CU83" s="197"/>
      <c r="CV83" s="197"/>
      <c r="CW83" s="197"/>
      <c r="CX83" s="197"/>
      <c r="CY83" s="197"/>
      <c r="CZ83" s="197"/>
      <c r="DA83" s="197"/>
      <c r="DB83" s="197"/>
      <c r="DC83" s="197"/>
      <c r="DD83" s="197"/>
      <c r="DE83" s="197"/>
      <c r="DF83" s="197"/>
      <c r="DG83" s="197"/>
      <c r="DH83" s="197"/>
      <c r="DI83" s="197"/>
      <c r="DJ83" s="197"/>
      <c r="DK83" s="197"/>
      <c r="DL83" s="197"/>
      <c r="DM83" s="197"/>
      <c r="DN83" s="197"/>
      <c r="DO83" s="197"/>
      <c r="DP83" s="197"/>
      <c r="DQ83" s="197"/>
      <c r="DR83" s="197"/>
      <c r="DS83" s="197"/>
      <c r="DT83" s="197"/>
      <c r="DU83" s="197"/>
      <c r="DV83" s="197"/>
      <c r="DW83" s="197"/>
      <c r="DX83" s="197"/>
      <c r="DY83" s="197"/>
      <c r="DZ83" s="197"/>
      <c r="EA83" s="197"/>
      <c r="EB83" s="197"/>
      <c r="EC83" s="197"/>
      <c r="ED83" s="197"/>
      <c r="EE83" s="197"/>
      <c r="EF83" s="197"/>
      <c r="EG83" s="197"/>
      <c r="EH83" s="197"/>
      <c r="EI83" s="197"/>
      <c r="EJ83" s="197"/>
      <c r="EK83" s="197"/>
      <c r="EL83" s="197"/>
      <c r="EM83" s="197"/>
      <c r="EN83" s="197"/>
      <c r="EO83" s="197"/>
      <c r="EP83" s="197"/>
      <c r="EQ83" s="197"/>
      <c r="ER83" s="197"/>
      <c r="ES83" s="197"/>
      <c r="ET83" s="197"/>
      <c r="EU83" s="197"/>
      <c r="EV83" s="197"/>
      <c r="EW83" s="197"/>
      <c r="EX83" s="197"/>
      <c r="EY83" s="197"/>
      <c r="EZ83" s="197"/>
      <c r="FA83" s="197"/>
      <c r="FB83" s="197"/>
      <c r="FC83" s="197"/>
      <c r="FD83" s="197"/>
      <c r="FE83" s="197"/>
      <c r="FF83" s="197"/>
      <c r="FG83" s="197"/>
      <c r="FH83" s="197"/>
      <c r="FI83" s="197"/>
      <c r="FJ83" s="197"/>
      <c r="FK83" s="197"/>
      <c r="FL83" s="197"/>
      <c r="FM83" s="197"/>
      <c r="FN83" s="197"/>
      <c r="FO83" s="197"/>
      <c r="FP83" s="197"/>
      <c r="FQ83" s="197"/>
      <c r="FR83" s="197"/>
      <c r="FS83" s="197"/>
      <c r="FT83" s="197"/>
      <c r="FU83" s="197"/>
      <c r="FV83" s="197"/>
      <c r="FW83" s="197"/>
      <c r="FX83" s="197"/>
      <c r="FY83" s="197"/>
      <c r="FZ83" s="197"/>
      <c r="GA83" s="197"/>
      <c r="GB83" s="197"/>
      <c r="GC83" s="197"/>
      <c r="GD83" s="197"/>
      <c r="GE83" s="197"/>
      <c r="GF83" s="197"/>
      <c r="GG83" s="197"/>
      <c r="GH83" s="197"/>
      <c r="GI83" s="197"/>
      <c r="GJ83" s="197"/>
      <c r="GK83" s="197"/>
      <c r="GL83" s="197"/>
      <c r="GM83" s="197"/>
      <c r="GN83" s="197"/>
      <c r="GO83" s="197"/>
      <c r="GP83" s="197"/>
      <c r="GQ83" s="197"/>
      <c r="GR83" s="197"/>
      <c r="GS83" s="197"/>
      <c r="GT83" s="197"/>
      <c r="GU83" s="197"/>
      <c r="GV83" s="197"/>
      <c r="GW83" s="197"/>
      <c r="GX83" s="197"/>
      <c r="GY83" s="197"/>
      <c r="GZ83" s="197"/>
      <c r="HA83" s="197"/>
      <c r="HB83" s="197"/>
      <c r="HC83" s="197"/>
      <c r="HD83" s="197"/>
      <c r="HE83" s="197"/>
      <c r="HF83" s="197"/>
      <c r="HG83" s="197"/>
      <c r="HH83" s="197"/>
      <c r="HI83" s="197"/>
      <c r="HJ83" s="197"/>
      <c r="HK83" s="197"/>
      <c r="HL83" s="197"/>
      <c r="HM83" s="197"/>
      <c r="HN83" s="197"/>
      <c r="HO83" s="197"/>
      <c r="HP83" s="197"/>
      <c r="HQ83" s="197"/>
      <c r="HR83" s="197"/>
      <c r="HS83" s="197"/>
      <c r="HT83" s="197"/>
      <c r="HU83" s="197"/>
      <c r="HV83" s="197"/>
      <c r="HW83" s="197"/>
      <c r="HX83" s="197"/>
      <c r="HY83" s="197"/>
      <c r="HZ83" s="197"/>
      <c r="IA83" s="197"/>
      <c r="IB83" s="197"/>
      <c r="IC83" s="197"/>
      <c r="ID83" s="197"/>
      <c r="IE83" s="197"/>
      <c r="IF83" s="197"/>
      <c r="IG83" s="197"/>
      <c r="IH83" s="197"/>
      <c r="II83" s="197"/>
      <c r="IJ83" s="197"/>
      <c r="IK83" s="197"/>
      <c r="IL83" s="197"/>
      <c r="IM83" s="197"/>
      <c r="IN83" s="197"/>
      <c r="IO83" s="197"/>
      <c r="IP83" s="197"/>
      <c r="IQ83" s="197"/>
      <c r="IR83" s="197"/>
      <c r="IS83" s="197"/>
      <c r="IT83" s="197"/>
      <c r="IU83" s="197"/>
      <c r="IV83" s="197"/>
      <c r="IW83" s="197"/>
      <c r="IX83" s="197"/>
      <c r="IY83" s="197"/>
      <c r="IZ83" s="197"/>
      <c r="JA83" s="197"/>
      <c r="JB83" s="197"/>
      <c r="JC83" s="197"/>
      <c r="JD83" s="197"/>
      <c r="JE83" s="197"/>
      <c r="JF83" s="197"/>
      <c r="JG83" s="197"/>
      <c r="JH83" s="197"/>
      <c r="JI83" s="197"/>
      <c r="JJ83" s="197"/>
      <c r="JK83" s="197"/>
      <c r="JL83" s="197"/>
      <c r="JM83" s="197"/>
      <c r="JN83" s="197"/>
      <c r="JO83" s="197"/>
      <c r="JP83" s="197"/>
      <c r="JQ83" s="197"/>
      <c r="JR83" s="197"/>
      <c r="JS83" s="197"/>
      <c r="JT83" s="197"/>
      <c r="JU83" s="197"/>
      <c r="JV83" s="197"/>
      <c r="JW83" s="197"/>
      <c r="JX83" s="197"/>
      <c r="JY83" s="197"/>
      <c r="JZ83" s="197"/>
      <c r="KA83" s="197"/>
      <c r="KB83" s="197"/>
      <c r="KC83" s="197"/>
      <c r="KD83" s="197"/>
      <c r="KE83" s="197"/>
      <c r="KF83" s="197"/>
      <c r="KG83" s="197"/>
      <c r="KH83" s="197"/>
      <c r="KI83" s="197"/>
      <c r="KJ83" s="197"/>
      <c r="KK83" s="197"/>
      <c r="KL83" s="197"/>
      <c r="KM83" s="197"/>
      <c r="KN83" s="197"/>
      <c r="KO83" s="197"/>
      <c r="KP83" s="197"/>
      <c r="KQ83" s="197"/>
      <c r="KR83" s="197"/>
      <c r="KS83" s="197"/>
      <c r="KT83" s="197"/>
      <c r="KU83" s="197"/>
      <c r="KV83" s="197"/>
      <c r="KW83" s="197"/>
      <c r="KX83" s="197"/>
      <c r="KY83" s="197"/>
      <c r="KZ83" s="197"/>
      <c r="LA83" s="197"/>
      <c r="LB83" s="197"/>
      <c r="LC83" s="197"/>
      <c r="LD83" s="197"/>
      <c r="LE83" s="197"/>
      <c r="LF83" s="197"/>
      <c r="LG83" s="197"/>
      <c r="LH83" s="197"/>
      <c r="LI83" s="197"/>
      <c r="LJ83" s="197"/>
      <c r="LK83" s="197"/>
      <c r="LL83" s="197"/>
      <c r="LM83" s="197"/>
      <c r="LN83" s="197"/>
      <c r="LO83" s="197"/>
      <c r="LP83" s="197"/>
      <c r="LQ83" s="197"/>
      <c r="LR83" s="197"/>
      <c r="LS83" s="197"/>
      <c r="LT83" s="197"/>
      <c r="LU83" s="197"/>
      <c r="LV83" s="197"/>
      <c r="LW83" s="197"/>
      <c r="LX83" s="197"/>
      <c r="LY83" s="197"/>
      <c r="LZ83" s="197"/>
      <c r="MA83" s="197"/>
      <c r="MB83" s="197"/>
      <c r="MC83" s="197"/>
      <c r="MD83" s="197"/>
      <c r="ME83" s="197"/>
      <c r="MF83" s="197"/>
      <c r="MG83" s="197"/>
      <c r="MH83" s="197"/>
      <c r="MI83" s="197"/>
      <c r="MJ83" s="197"/>
      <c r="MK83" s="197"/>
      <c r="ML83" s="197"/>
      <c r="MM83" s="197"/>
      <c r="MN83" s="197"/>
      <c r="MO83" s="197"/>
      <c r="MP83" s="197"/>
      <c r="MQ83" s="197"/>
      <c r="MR83" s="197"/>
      <c r="MS83" s="197"/>
      <c r="MT83" s="197"/>
      <c r="MU83" s="197"/>
      <c r="MV83" s="197"/>
      <c r="MW83" s="197"/>
      <c r="MX83" s="197"/>
      <c r="MY83" s="197"/>
      <c r="MZ83" s="197"/>
      <c r="NA83" s="197"/>
      <c r="NB83" s="197"/>
      <c r="NC83" s="197"/>
      <c r="ND83" s="197"/>
      <c r="NE83" s="197"/>
      <c r="NF83" s="197"/>
      <c r="NG83" s="197"/>
      <c r="NH83" s="197"/>
      <c r="NI83" s="197"/>
      <c r="NJ83" s="197"/>
      <c r="NK83" s="197"/>
      <c r="NL83" s="197"/>
      <c r="NM83" s="197"/>
      <c r="NN83" s="197"/>
      <c r="NO83" s="197"/>
      <c r="NP83" s="197"/>
      <c r="NQ83" s="197"/>
      <c r="NR83" s="197"/>
      <c r="NS83" s="197"/>
      <c r="NT83" s="197"/>
      <c r="NU83" s="197"/>
      <c r="NV83" s="197"/>
      <c r="NW83" s="197"/>
      <c r="NX83" s="197"/>
      <c r="NY83" s="197"/>
      <c r="NZ83" s="197"/>
      <c r="OA83" s="197"/>
      <c r="OB83" s="197"/>
      <c r="OC83" s="197"/>
      <c r="OD83" s="197"/>
      <c r="OE83" s="197"/>
      <c r="OF83" s="197"/>
      <c r="OG83" s="197"/>
      <c r="OH83" s="197"/>
      <c r="OI83" s="197"/>
      <c r="OJ83" s="197"/>
      <c r="OK83" s="197"/>
      <c r="OL83" s="197"/>
      <c r="OM83" s="197"/>
      <c r="ON83" s="197"/>
      <c r="OO83" s="197"/>
      <c r="OP83" s="197"/>
      <c r="OQ83" s="197"/>
      <c r="OR83" s="197"/>
      <c r="OS83" s="197"/>
      <c r="OT83" s="197"/>
      <c r="OU83" s="197"/>
      <c r="OV83" s="197"/>
      <c r="OW83" s="197"/>
      <c r="OX83" s="197"/>
      <c r="OY83" s="197"/>
      <c r="OZ83" s="197"/>
      <c r="PA83" s="197"/>
      <c r="PB83" s="197"/>
      <c r="PC83" s="197"/>
      <c r="PD83" s="197"/>
      <c r="PE83" s="197"/>
      <c r="PF83" s="197"/>
      <c r="PG83" s="197"/>
      <c r="PH83" s="197"/>
      <c r="PI83" s="197"/>
      <c r="PJ83" s="197"/>
      <c r="PK83" s="197"/>
      <c r="PL83" s="197"/>
      <c r="PM83" s="197"/>
      <c r="PN83" s="197"/>
      <c r="PO83" s="197"/>
      <c r="PP83" s="197"/>
      <c r="PQ83" s="197"/>
      <c r="PR83" s="197"/>
      <c r="PS83" s="197"/>
      <c r="PT83" s="197"/>
      <c r="PU83" s="197"/>
      <c r="PV83" s="197"/>
      <c r="PW83" s="197"/>
      <c r="PX83" s="197"/>
      <c r="PY83" s="197"/>
      <c r="PZ83" s="197"/>
      <c r="QA83" s="197"/>
      <c r="QB83" s="197"/>
      <c r="QC83" s="197"/>
      <c r="QD83" s="197"/>
      <c r="QE83" s="197"/>
      <c r="QF83" s="197"/>
      <c r="QG83" s="197"/>
      <c r="QH83" s="197"/>
      <c r="QI83" s="197"/>
      <c r="QJ83" s="197"/>
      <c r="QK83" s="197"/>
      <c r="QL83" s="197"/>
      <c r="QM83" s="197"/>
      <c r="QN83" s="197"/>
      <c r="QO83" s="197"/>
      <c r="QP83" s="197"/>
      <c r="QQ83" s="197"/>
      <c r="QR83" s="197"/>
      <c r="QS83" s="197"/>
      <c r="QT83" s="197"/>
      <c r="QU83" s="197"/>
      <c r="QV83" s="197"/>
      <c r="QW83" s="197"/>
      <c r="QX83" s="197"/>
      <c r="QY83" s="197"/>
      <c r="QZ83" s="197"/>
      <c r="RA83" s="197"/>
      <c r="RB83" s="197"/>
      <c r="RC83" s="197"/>
      <c r="RD83" s="197"/>
      <c r="RE83" s="197"/>
      <c r="RF83" s="197"/>
      <c r="RG83" s="197"/>
      <c r="RH83" s="197"/>
      <c r="RI83" s="197"/>
      <c r="RJ83" s="197"/>
      <c r="RK83" s="197"/>
      <c r="RL83" s="197"/>
      <c r="RM83" s="197"/>
      <c r="RN83" s="197"/>
      <c r="RO83" s="197"/>
      <c r="RP83" s="197"/>
      <c r="RQ83" s="197"/>
      <c r="RR83" s="197"/>
      <c r="RS83" s="197"/>
      <c r="RT83" s="197"/>
      <c r="RU83" s="197"/>
      <c r="RV83" s="197"/>
      <c r="RW83" s="197"/>
      <c r="RX83" s="197"/>
      <c r="RY83" s="197"/>
      <c r="RZ83" s="197"/>
      <c r="SA83" s="197"/>
      <c r="SB83" s="197"/>
      <c r="SC83" s="197"/>
      <c r="SD83" s="197"/>
      <c r="SE83" s="197"/>
      <c r="SF83" s="197"/>
      <c r="SG83" s="197"/>
      <c r="SH83" s="197"/>
      <c r="SI83" s="197"/>
      <c r="SJ83" s="197"/>
      <c r="SK83" s="197"/>
      <c r="SL83" s="197"/>
      <c r="SM83" s="197"/>
      <c r="SN83" s="197"/>
      <c r="SO83" s="197"/>
      <c r="SP83" s="197"/>
      <c r="SQ83" s="197"/>
      <c r="SR83" s="197"/>
      <c r="SS83" s="197"/>
      <c r="ST83" s="197"/>
      <c r="SU83" s="197"/>
      <c r="SV83" s="197"/>
      <c r="SW83" s="197"/>
      <c r="SX83" s="197"/>
      <c r="SY83" s="197"/>
      <c r="SZ83" s="197"/>
      <c r="TA83" s="197"/>
      <c r="TB83" s="197"/>
      <c r="TC83" s="197"/>
      <c r="TD83" s="197"/>
      <c r="TE83" s="197"/>
      <c r="TF83" s="197"/>
      <c r="TG83" s="197"/>
      <c r="TH83" s="197"/>
      <c r="TI83" s="197"/>
      <c r="TJ83" s="197"/>
      <c r="TK83" s="197"/>
      <c r="TL83" s="197"/>
      <c r="TM83" s="197"/>
      <c r="TN83" s="197"/>
      <c r="TO83" s="197"/>
      <c r="TP83" s="197"/>
      <c r="TQ83" s="197"/>
      <c r="TR83" s="197"/>
      <c r="TS83" s="197"/>
      <c r="TT83" s="197"/>
      <c r="TU83" s="197"/>
      <c r="TV83" s="197"/>
      <c r="TW83" s="197"/>
      <c r="TX83" s="197"/>
      <c r="TY83" s="197"/>
      <c r="TZ83" s="197"/>
      <c r="UA83" s="197"/>
      <c r="UB83" s="197"/>
      <c r="UC83" s="197"/>
      <c r="UD83" s="197"/>
      <c r="UE83" s="197"/>
      <c r="UF83" s="197"/>
      <c r="UG83" s="197"/>
      <c r="UH83" s="197"/>
      <c r="UI83" s="197"/>
      <c r="UJ83" s="197"/>
      <c r="UK83" s="197"/>
      <c r="UL83" s="197"/>
      <c r="UM83" s="197"/>
      <c r="UN83" s="197"/>
      <c r="UO83" s="197"/>
      <c r="UP83" s="197"/>
      <c r="UQ83" s="197"/>
      <c r="UR83" s="197"/>
      <c r="US83" s="197"/>
      <c r="UT83" s="197"/>
      <c r="UU83" s="197"/>
      <c r="UV83" s="197"/>
      <c r="UW83" s="197"/>
      <c r="UX83" s="197"/>
      <c r="UY83" s="197"/>
      <c r="UZ83" s="197"/>
      <c r="VA83" s="197"/>
      <c r="VB83" s="197"/>
      <c r="VC83" s="197"/>
      <c r="VD83" s="197"/>
      <c r="VE83" s="197"/>
      <c r="VF83" s="197"/>
      <c r="VG83" s="197"/>
      <c r="VH83" s="197"/>
      <c r="VI83" s="197"/>
      <c r="VJ83" s="197"/>
      <c r="VK83" s="197"/>
      <c r="VL83" s="197"/>
      <c r="VM83" s="197"/>
      <c r="VN83" s="197"/>
      <c r="VO83" s="197"/>
      <c r="VP83" s="197"/>
      <c r="VQ83" s="197"/>
      <c r="VR83" s="197"/>
      <c r="VS83" s="197"/>
      <c r="VT83" s="197"/>
      <c r="VU83" s="197"/>
      <c r="VV83" s="197"/>
      <c r="VW83" s="197"/>
      <c r="VX83" s="197"/>
      <c r="VY83" s="197"/>
      <c r="VZ83" s="197"/>
      <c r="WA83" s="197"/>
      <c r="WB83" s="197"/>
      <c r="WC83" s="197"/>
      <c r="WD83" s="197"/>
      <c r="WE83" s="197"/>
      <c r="WF83" s="197"/>
      <c r="WG83" s="197"/>
      <c r="WH83" s="197"/>
      <c r="WI83" s="197"/>
      <c r="WJ83" s="197"/>
      <c r="WK83" s="197"/>
      <c r="WL83" s="197"/>
      <c r="WM83" s="197"/>
      <c r="WN83" s="197"/>
      <c r="WO83" s="197"/>
      <c r="WP83" s="197"/>
      <c r="WQ83" s="197"/>
      <c r="WR83" s="197"/>
      <c r="WS83" s="197"/>
      <c r="WT83" s="197"/>
      <c r="WU83" s="197"/>
      <c r="WV83" s="197"/>
      <c r="WW83" s="197"/>
      <c r="WX83" s="197"/>
      <c r="WY83" s="197"/>
      <c r="WZ83" s="197"/>
      <c r="XA83" s="197"/>
      <c r="XB83" s="197"/>
      <c r="XC83" s="197"/>
      <c r="XD83" s="197"/>
      <c r="XE83" s="197"/>
      <c r="XF83" s="197"/>
      <c r="XG83" s="197"/>
      <c r="XH83" s="197"/>
      <c r="XI83" s="197"/>
      <c r="XJ83" s="197"/>
      <c r="XK83" s="197"/>
      <c r="XL83" s="197"/>
      <c r="XM83" s="197"/>
      <c r="XN83" s="197"/>
      <c r="XO83" s="197"/>
      <c r="XP83" s="197"/>
      <c r="XQ83" s="197"/>
      <c r="XR83" s="197"/>
      <c r="XS83" s="197"/>
      <c r="XT83" s="197"/>
      <c r="XU83" s="197"/>
      <c r="XV83" s="197"/>
      <c r="XW83" s="197"/>
      <c r="XX83" s="197"/>
      <c r="XY83" s="197"/>
      <c r="XZ83" s="197"/>
      <c r="YA83" s="197"/>
      <c r="YB83" s="197"/>
      <c r="YC83" s="197"/>
      <c r="YD83" s="197"/>
      <c r="YE83" s="197"/>
      <c r="YF83" s="197"/>
      <c r="YG83" s="197"/>
      <c r="YH83" s="197"/>
      <c r="YI83" s="197"/>
      <c r="YJ83" s="197"/>
      <c r="YK83" s="197"/>
      <c r="YL83" s="197"/>
      <c r="YM83" s="197"/>
      <c r="YN83" s="197"/>
      <c r="YO83" s="197"/>
      <c r="YP83" s="197"/>
      <c r="YQ83" s="197"/>
      <c r="YR83" s="197"/>
      <c r="YS83" s="197"/>
      <c r="YT83" s="197"/>
      <c r="YU83" s="197"/>
      <c r="YV83" s="197"/>
      <c r="YW83" s="197"/>
      <c r="YX83" s="197"/>
      <c r="YY83" s="197"/>
      <c r="YZ83" s="197"/>
      <c r="ZA83" s="197"/>
      <c r="ZB83" s="197"/>
      <c r="ZC83" s="197"/>
      <c r="ZD83" s="197"/>
      <c r="ZE83" s="197"/>
      <c r="ZF83" s="197"/>
      <c r="ZG83" s="197"/>
      <c r="ZH83" s="197"/>
      <c r="ZI83" s="197"/>
      <c r="ZJ83" s="197"/>
      <c r="ZK83" s="197"/>
      <c r="ZL83" s="197"/>
      <c r="ZM83" s="197"/>
      <c r="ZN83" s="197"/>
      <c r="ZO83" s="197"/>
      <c r="ZP83" s="197"/>
      <c r="ZQ83" s="197"/>
      <c r="ZR83" s="197"/>
      <c r="ZS83" s="197"/>
      <c r="ZT83" s="197"/>
      <c r="ZU83" s="197"/>
      <c r="ZV83" s="197"/>
      <c r="ZW83" s="197"/>
      <c r="ZX83" s="197"/>
      <c r="ZY83" s="197"/>
      <c r="ZZ83" s="197"/>
      <c r="AAA83" s="197"/>
      <c r="AAB83" s="197"/>
      <c r="AAC83" s="197"/>
      <c r="AAD83" s="197"/>
      <c r="AAE83" s="197"/>
      <c r="AAF83" s="197"/>
      <c r="AAG83" s="197"/>
      <c r="AAH83" s="197"/>
      <c r="AAI83" s="197"/>
      <c r="AAJ83" s="197"/>
      <c r="AAK83" s="197"/>
      <c r="AAL83" s="197"/>
      <c r="AAM83" s="197"/>
      <c r="AAN83" s="197"/>
      <c r="AAO83" s="197"/>
      <c r="AAP83" s="197"/>
      <c r="AAQ83" s="197"/>
      <c r="AAR83" s="197"/>
      <c r="AAS83" s="197"/>
      <c r="AAT83" s="197"/>
      <c r="AAU83" s="197"/>
      <c r="AAV83" s="197"/>
      <c r="AAW83" s="197"/>
      <c r="AAX83" s="197"/>
      <c r="AAY83" s="197"/>
      <c r="AAZ83" s="197"/>
      <c r="ABA83" s="197"/>
      <c r="ABB83" s="197"/>
      <c r="ABC83" s="197"/>
      <c r="ABD83" s="197"/>
      <c r="ABE83" s="197"/>
      <c r="ABF83" s="197"/>
      <c r="ABG83" s="197"/>
      <c r="ABH83" s="197"/>
      <c r="ABI83" s="197"/>
      <c r="ABJ83" s="197"/>
      <c r="ABK83" s="197"/>
      <c r="ABL83" s="197"/>
      <c r="ABM83" s="197"/>
      <c r="ABN83" s="197"/>
      <c r="ABO83" s="197"/>
      <c r="ABP83" s="197"/>
      <c r="ABQ83" s="197"/>
      <c r="ABR83" s="197"/>
      <c r="ABS83" s="197"/>
      <c r="ABT83" s="197"/>
      <c r="ABU83" s="197"/>
      <c r="ABV83" s="197"/>
      <c r="ABW83" s="197"/>
      <c r="ABX83" s="197"/>
      <c r="ABY83" s="197"/>
      <c r="ABZ83" s="197"/>
      <c r="ACA83" s="197"/>
      <c r="ACB83" s="197"/>
      <c r="ACC83" s="197"/>
      <c r="ACD83" s="197"/>
      <c r="ACE83" s="197"/>
      <c r="ACF83" s="197"/>
      <c r="ACG83" s="197"/>
      <c r="ACH83" s="197"/>
      <c r="ACI83" s="197"/>
      <c r="ACJ83" s="197"/>
      <c r="ACK83" s="197"/>
      <c r="ACL83" s="197"/>
      <c r="ACM83" s="197"/>
      <c r="ACN83" s="197"/>
      <c r="ACO83" s="197"/>
      <c r="ACP83" s="197"/>
      <c r="ACQ83" s="197"/>
      <c r="ACR83" s="197"/>
      <c r="ACS83" s="197"/>
      <c r="ACT83" s="197"/>
      <c r="ACU83" s="197"/>
      <c r="ACV83" s="197"/>
      <c r="ACW83" s="197"/>
      <c r="ACX83" s="197"/>
      <c r="ACY83" s="197"/>
      <c r="ACZ83" s="197"/>
      <c r="ADA83" s="197"/>
      <c r="ADB83" s="197"/>
      <c r="ADC83" s="197"/>
      <c r="ADD83" s="197"/>
      <c r="ADE83" s="197"/>
      <c r="ADF83" s="197"/>
      <c r="ADG83" s="197"/>
      <c r="ADH83" s="197"/>
      <c r="ADI83" s="197"/>
      <c r="ADJ83" s="197"/>
      <c r="ADK83" s="197"/>
      <c r="ADL83" s="197"/>
      <c r="ADM83" s="197"/>
      <c r="ADN83" s="197"/>
      <c r="ADO83" s="197"/>
      <c r="ADP83" s="197"/>
      <c r="ADQ83" s="197"/>
      <c r="ADR83" s="197"/>
      <c r="ADS83" s="197"/>
      <c r="ADT83" s="197"/>
      <c r="ADU83" s="197"/>
      <c r="ADV83" s="197"/>
      <c r="ADW83" s="197"/>
      <c r="ADX83" s="197"/>
      <c r="ADY83" s="197"/>
      <c r="ADZ83" s="197"/>
      <c r="AEA83" s="197"/>
      <c r="AEB83" s="197"/>
      <c r="AEC83" s="197"/>
      <c r="AED83" s="197"/>
      <c r="AEE83" s="197"/>
      <c r="AEF83" s="197"/>
      <c r="AEG83" s="197"/>
      <c r="AEH83" s="197"/>
      <c r="AEI83" s="197"/>
      <c r="AEJ83" s="197"/>
      <c r="AEK83" s="197"/>
      <c r="AEL83" s="197"/>
      <c r="AEM83" s="197"/>
      <c r="AEN83" s="197"/>
      <c r="AEO83" s="197"/>
      <c r="AEP83" s="197"/>
      <c r="AEQ83" s="197"/>
      <c r="AER83" s="197"/>
      <c r="AES83" s="197"/>
      <c r="AET83" s="197"/>
      <c r="AEU83" s="197"/>
      <c r="AEV83" s="197"/>
      <c r="AEW83" s="197"/>
      <c r="AEX83" s="197"/>
      <c r="AEY83" s="197"/>
      <c r="AEZ83" s="197"/>
      <c r="AFA83" s="197"/>
      <c r="AFB83" s="197"/>
      <c r="AFC83" s="197"/>
      <c r="AFD83" s="197"/>
      <c r="AFE83" s="197"/>
      <c r="AFF83" s="197"/>
      <c r="AFG83" s="197"/>
      <c r="AFH83" s="197"/>
      <c r="AFI83" s="197"/>
      <c r="AFJ83" s="197"/>
      <c r="AFK83" s="197"/>
      <c r="AFL83" s="197"/>
      <c r="AFM83" s="197"/>
      <c r="AFN83" s="197"/>
      <c r="AFO83" s="197"/>
      <c r="AFP83" s="197"/>
      <c r="AFQ83" s="197"/>
      <c r="AFR83" s="197"/>
      <c r="AFS83" s="197"/>
      <c r="AFT83" s="197"/>
      <c r="AFU83" s="197"/>
      <c r="AFV83" s="197"/>
      <c r="AFW83" s="197"/>
      <c r="AFX83" s="197"/>
      <c r="AFY83" s="197"/>
      <c r="AFZ83" s="197"/>
      <c r="AGA83" s="197"/>
      <c r="AGB83" s="197"/>
      <c r="AGC83" s="197"/>
      <c r="AGD83" s="197"/>
      <c r="AGE83" s="197"/>
      <c r="AGF83" s="197"/>
      <c r="AGG83" s="197"/>
      <c r="AGH83" s="197"/>
      <c r="AGI83" s="197"/>
      <c r="AGJ83" s="197"/>
      <c r="AGK83" s="197"/>
      <c r="AGL83" s="197"/>
      <c r="AGM83" s="197"/>
      <c r="AGN83" s="197"/>
      <c r="AGO83" s="197"/>
      <c r="AGP83" s="197"/>
      <c r="AGQ83" s="197"/>
      <c r="AGR83" s="197"/>
      <c r="AGS83" s="197"/>
      <c r="AGT83" s="197"/>
      <c r="AGU83" s="197"/>
      <c r="AGV83" s="197"/>
      <c r="AGW83" s="197"/>
      <c r="AGX83" s="197"/>
      <c r="AGY83" s="197"/>
      <c r="AGZ83" s="197"/>
      <c r="AHA83" s="197"/>
      <c r="AHB83" s="197"/>
      <c r="AHC83" s="197"/>
      <c r="AHD83" s="197"/>
      <c r="AHE83" s="197"/>
      <c r="AHF83" s="197"/>
      <c r="AHG83" s="197"/>
      <c r="AHH83" s="197"/>
      <c r="AHI83" s="197"/>
      <c r="AHJ83" s="197"/>
      <c r="AHK83" s="197"/>
      <c r="AHL83" s="197"/>
      <c r="AHM83" s="197"/>
      <c r="AHN83" s="197"/>
      <c r="AHO83" s="197"/>
      <c r="AHP83" s="197"/>
      <c r="AHQ83" s="197"/>
      <c r="AHR83" s="197"/>
      <c r="AHS83" s="197"/>
      <c r="AHT83" s="197"/>
      <c r="AHU83" s="197"/>
      <c r="AHV83" s="197"/>
      <c r="AHW83" s="197"/>
      <c r="AHX83" s="197"/>
      <c r="AHY83" s="197"/>
      <c r="AHZ83" s="197"/>
      <c r="AIA83" s="197"/>
      <c r="AIB83" s="197"/>
      <c r="AIC83" s="197"/>
      <c r="AID83" s="197"/>
      <c r="AIE83" s="197"/>
      <c r="AIF83" s="197"/>
      <c r="AIG83" s="197"/>
      <c r="AIH83" s="197"/>
      <c r="AII83" s="197"/>
      <c r="AIJ83" s="197"/>
      <c r="AIK83" s="197"/>
      <c r="AIL83" s="197"/>
      <c r="AIM83" s="197"/>
      <c r="AIN83" s="197"/>
      <c r="AIO83" s="197"/>
      <c r="AIP83" s="197"/>
      <c r="AIQ83" s="197"/>
      <c r="AIR83" s="197"/>
      <c r="AIS83" s="197"/>
      <c r="AIT83" s="197"/>
      <c r="AIU83" s="197"/>
      <c r="AIV83" s="197"/>
      <c r="AIW83" s="197"/>
      <c r="AIX83" s="197"/>
      <c r="AIY83" s="197"/>
      <c r="AIZ83" s="197"/>
      <c r="AJA83" s="197"/>
      <c r="AJB83" s="197"/>
      <c r="AJC83" s="197"/>
      <c r="AJD83" s="197"/>
      <c r="AJE83" s="197"/>
      <c r="AJF83" s="197"/>
      <c r="AJG83" s="197"/>
      <c r="AJH83" s="197"/>
      <c r="AJI83" s="197"/>
      <c r="AJJ83" s="197"/>
      <c r="AJK83" s="197"/>
      <c r="AJL83" s="197"/>
      <c r="AJM83" s="197"/>
      <c r="AJN83" s="197"/>
      <c r="AJO83" s="197"/>
      <c r="AJP83" s="197"/>
      <c r="AJQ83" s="197"/>
      <c r="AJR83" s="197"/>
      <c r="AJS83" s="197"/>
      <c r="AJT83" s="197"/>
      <c r="AJU83" s="197"/>
      <c r="AJV83" s="197"/>
      <c r="AJW83" s="197"/>
      <c r="AJX83" s="197"/>
      <c r="AJY83" s="197"/>
      <c r="AJZ83" s="197"/>
      <c r="AKA83" s="197"/>
      <c r="AKB83" s="197"/>
      <c r="AKC83" s="197"/>
      <c r="AKD83" s="197"/>
      <c r="AKE83" s="197"/>
      <c r="AKF83" s="197"/>
      <c r="AKG83" s="197"/>
      <c r="AKH83" s="197"/>
      <c r="AKI83" s="197"/>
      <c r="AKJ83" s="197"/>
      <c r="AKK83" s="197"/>
      <c r="AKL83" s="197"/>
      <c r="AKM83" s="197"/>
      <c r="AKN83" s="197"/>
      <c r="AKO83" s="197"/>
      <c r="AKP83" s="197"/>
      <c r="AKQ83" s="197"/>
      <c r="AKR83" s="197"/>
      <c r="AKS83" s="197"/>
      <c r="AKT83" s="197"/>
      <c r="AKU83" s="197"/>
      <c r="AKV83" s="197"/>
      <c r="AKW83" s="197"/>
      <c r="AKX83" s="197"/>
      <c r="AKY83" s="197"/>
      <c r="AKZ83" s="197"/>
      <c r="ALA83" s="197"/>
      <c r="ALB83" s="197"/>
      <c r="ALC83" s="197"/>
      <c r="ALD83" s="197"/>
      <c r="ALE83" s="197"/>
      <c r="ALF83" s="197"/>
      <c r="ALG83" s="197"/>
      <c r="ALH83" s="197"/>
      <c r="ALI83" s="197"/>
      <c r="ALJ83" s="197"/>
      <c r="ALK83" s="197"/>
      <c r="ALL83" s="197"/>
      <c r="ALM83" s="197"/>
      <c r="ALN83" s="197"/>
      <c r="ALO83" s="197"/>
      <c r="ALP83" s="197"/>
      <c r="ALQ83" s="197"/>
      <c r="ALR83" s="197"/>
      <c r="ALS83" s="197"/>
      <c r="ALT83" s="197"/>
      <c r="ALU83" s="197"/>
      <c r="ALV83" s="197"/>
      <c r="ALW83" s="197"/>
      <c r="ALX83" s="197"/>
      <c r="ALY83" s="197"/>
      <c r="ALZ83" s="197"/>
      <c r="AMA83" s="197"/>
      <c r="AMB83" s="197"/>
      <c r="AMC83" s="197"/>
      <c r="AMD83" s="197"/>
      <c r="AME83" s="197"/>
      <c r="AMF83" s="197"/>
      <c r="AMG83" s="197"/>
      <c r="AMH83" s="197"/>
      <c r="AMI83" s="197"/>
      <c r="AMJ83" s="197"/>
    </row>
    <row r="84" spans="1:1025" s="196" customFormat="1" ht="43.5" customHeight="1">
      <c r="A84" s="559"/>
      <c r="B84" s="559"/>
      <c r="C84" s="560"/>
      <c r="D84" s="569"/>
      <c r="E84" s="181" t="s">
        <v>131</v>
      </c>
      <c r="F84" s="181">
        <v>2</v>
      </c>
      <c r="G84" s="560"/>
      <c r="H84" s="562"/>
      <c r="I84" s="588"/>
      <c r="J84" s="562"/>
      <c r="K84" s="181">
        <v>2</v>
      </c>
      <c r="L84" s="177" t="s">
        <v>43</v>
      </c>
      <c r="M84" s="177" t="s">
        <v>43</v>
      </c>
      <c r="N84" s="559"/>
      <c r="O84" s="559"/>
      <c r="P84" s="559"/>
      <c r="Q84" s="560"/>
      <c r="R84" s="573"/>
      <c r="S84" s="559"/>
      <c r="T84" s="559"/>
      <c r="U84" s="181"/>
      <c r="V84" s="197"/>
      <c r="W84" s="197"/>
      <c r="X84" s="197"/>
      <c r="Y84" s="197"/>
      <c r="Z84" s="197"/>
      <c r="AA84" s="197"/>
      <c r="AB84" s="197"/>
      <c r="AC84" s="197"/>
      <c r="AD84" s="197"/>
      <c r="AE84" s="197"/>
      <c r="AF84" s="197"/>
      <c r="AG84" s="197"/>
      <c r="AH84" s="197"/>
      <c r="AI84" s="197"/>
      <c r="AJ84" s="197"/>
      <c r="AK84" s="197"/>
      <c r="AL84" s="197"/>
      <c r="AM84" s="197"/>
      <c r="AN84" s="197"/>
      <c r="AO84" s="197"/>
      <c r="AP84" s="197"/>
      <c r="AQ84" s="197"/>
      <c r="AR84" s="197"/>
      <c r="AS84" s="197"/>
      <c r="AT84" s="197"/>
      <c r="AU84" s="197"/>
      <c r="AV84" s="197"/>
      <c r="AW84" s="197"/>
      <c r="AX84" s="197"/>
      <c r="AY84" s="197"/>
      <c r="AZ84" s="197"/>
      <c r="BA84" s="197"/>
      <c r="BB84" s="197"/>
      <c r="BC84" s="197"/>
      <c r="BD84" s="197"/>
      <c r="BE84" s="197"/>
      <c r="BF84" s="197"/>
      <c r="BG84" s="197"/>
      <c r="BH84" s="197"/>
      <c r="BI84" s="197"/>
      <c r="BJ84" s="197"/>
      <c r="BK84" s="197"/>
      <c r="BL84" s="197"/>
      <c r="BM84" s="197"/>
      <c r="BN84" s="197"/>
      <c r="BO84" s="197"/>
      <c r="BP84" s="197"/>
      <c r="BQ84" s="197"/>
      <c r="BR84" s="197"/>
      <c r="BS84" s="197"/>
      <c r="BT84" s="197"/>
      <c r="BU84" s="197"/>
      <c r="BV84" s="197"/>
      <c r="BW84" s="197"/>
      <c r="BX84" s="197"/>
      <c r="BY84" s="197"/>
      <c r="BZ84" s="197"/>
      <c r="CA84" s="197"/>
      <c r="CB84" s="197"/>
      <c r="CC84" s="197"/>
      <c r="CD84" s="197"/>
      <c r="CE84" s="197"/>
      <c r="CF84" s="197"/>
      <c r="CG84" s="197"/>
      <c r="CH84" s="197"/>
      <c r="CI84" s="197"/>
      <c r="CJ84" s="197"/>
      <c r="CK84" s="197"/>
      <c r="CL84" s="197"/>
      <c r="CM84" s="197"/>
      <c r="CN84" s="197"/>
      <c r="CO84" s="197"/>
      <c r="CP84" s="197"/>
      <c r="CQ84" s="197"/>
      <c r="CR84" s="197"/>
      <c r="CS84" s="197"/>
      <c r="CT84" s="197"/>
      <c r="CU84" s="197"/>
      <c r="CV84" s="197"/>
      <c r="CW84" s="197"/>
      <c r="CX84" s="197"/>
      <c r="CY84" s="197"/>
      <c r="CZ84" s="197"/>
      <c r="DA84" s="197"/>
      <c r="DB84" s="197"/>
      <c r="DC84" s="197"/>
      <c r="DD84" s="197"/>
      <c r="DE84" s="197"/>
      <c r="DF84" s="197"/>
      <c r="DG84" s="197"/>
      <c r="DH84" s="197"/>
      <c r="DI84" s="197"/>
      <c r="DJ84" s="197"/>
      <c r="DK84" s="197"/>
      <c r="DL84" s="197"/>
      <c r="DM84" s="197"/>
      <c r="DN84" s="197"/>
      <c r="DO84" s="197"/>
      <c r="DP84" s="197"/>
      <c r="DQ84" s="197"/>
      <c r="DR84" s="197"/>
      <c r="DS84" s="197"/>
      <c r="DT84" s="197"/>
      <c r="DU84" s="197"/>
      <c r="DV84" s="197"/>
      <c r="DW84" s="197"/>
      <c r="DX84" s="197"/>
      <c r="DY84" s="197"/>
      <c r="DZ84" s="197"/>
      <c r="EA84" s="197"/>
      <c r="EB84" s="197"/>
      <c r="EC84" s="197"/>
      <c r="ED84" s="197"/>
      <c r="EE84" s="197"/>
      <c r="EF84" s="197"/>
      <c r="EG84" s="197"/>
      <c r="EH84" s="197"/>
      <c r="EI84" s="197"/>
      <c r="EJ84" s="197"/>
      <c r="EK84" s="197"/>
      <c r="EL84" s="197"/>
      <c r="EM84" s="197"/>
      <c r="EN84" s="197"/>
      <c r="EO84" s="197"/>
      <c r="EP84" s="197"/>
      <c r="EQ84" s="197"/>
      <c r="ER84" s="197"/>
      <c r="ES84" s="197"/>
      <c r="ET84" s="197"/>
      <c r="EU84" s="197"/>
      <c r="EV84" s="197"/>
      <c r="EW84" s="197"/>
      <c r="EX84" s="197"/>
      <c r="EY84" s="197"/>
      <c r="EZ84" s="197"/>
      <c r="FA84" s="197"/>
      <c r="FB84" s="197"/>
      <c r="FC84" s="197"/>
      <c r="FD84" s="197"/>
      <c r="FE84" s="197"/>
      <c r="FF84" s="197"/>
      <c r="FG84" s="197"/>
      <c r="FH84" s="197"/>
      <c r="FI84" s="197"/>
      <c r="FJ84" s="197"/>
      <c r="FK84" s="197"/>
      <c r="FL84" s="197"/>
      <c r="FM84" s="197"/>
      <c r="FN84" s="197"/>
      <c r="FO84" s="197"/>
      <c r="FP84" s="197"/>
      <c r="FQ84" s="197"/>
      <c r="FR84" s="197"/>
      <c r="FS84" s="197"/>
      <c r="FT84" s="197"/>
      <c r="FU84" s="197"/>
      <c r="FV84" s="197"/>
      <c r="FW84" s="197"/>
      <c r="FX84" s="197"/>
      <c r="FY84" s="197"/>
      <c r="FZ84" s="197"/>
      <c r="GA84" s="197"/>
      <c r="GB84" s="197"/>
      <c r="GC84" s="197"/>
      <c r="GD84" s="197"/>
      <c r="GE84" s="197"/>
      <c r="GF84" s="197"/>
      <c r="GG84" s="197"/>
      <c r="GH84" s="197"/>
      <c r="GI84" s="197"/>
      <c r="GJ84" s="197"/>
      <c r="GK84" s="197"/>
      <c r="GL84" s="197"/>
      <c r="GM84" s="197"/>
      <c r="GN84" s="197"/>
      <c r="GO84" s="197"/>
      <c r="GP84" s="197"/>
      <c r="GQ84" s="197"/>
      <c r="GR84" s="197"/>
      <c r="GS84" s="197"/>
      <c r="GT84" s="197"/>
      <c r="GU84" s="197"/>
      <c r="GV84" s="197"/>
      <c r="GW84" s="197"/>
      <c r="GX84" s="197"/>
      <c r="GY84" s="197"/>
      <c r="GZ84" s="197"/>
      <c r="HA84" s="197"/>
      <c r="HB84" s="197"/>
      <c r="HC84" s="197"/>
      <c r="HD84" s="197"/>
      <c r="HE84" s="197"/>
      <c r="HF84" s="197"/>
      <c r="HG84" s="197"/>
      <c r="HH84" s="197"/>
      <c r="HI84" s="197"/>
      <c r="HJ84" s="197"/>
      <c r="HK84" s="197"/>
      <c r="HL84" s="197"/>
      <c r="HM84" s="197"/>
      <c r="HN84" s="197"/>
      <c r="HO84" s="197"/>
      <c r="HP84" s="197"/>
      <c r="HQ84" s="197"/>
      <c r="HR84" s="197"/>
      <c r="HS84" s="197"/>
      <c r="HT84" s="197"/>
      <c r="HU84" s="197"/>
      <c r="HV84" s="197"/>
      <c r="HW84" s="197"/>
      <c r="HX84" s="197"/>
      <c r="HY84" s="197"/>
      <c r="HZ84" s="197"/>
      <c r="IA84" s="197"/>
      <c r="IB84" s="197"/>
      <c r="IC84" s="197"/>
      <c r="ID84" s="197"/>
      <c r="IE84" s="197"/>
      <c r="IF84" s="197"/>
      <c r="IG84" s="197"/>
      <c r="IH84" s="197"/>
      <c r="II84" s="197"/>
      <c r="IJ84" s="197"/>
      <c r="IK84" s="197"/>
      <c r="IL84" s="197"/>
      <c r="IM84" s="197"/>
      <c r="IN84" s="197"/>
      <c r="IO84" s="197"/>
      <c r="IP84" s="197"/>
      <c r="IQ84" s="197"/>
      <c r="IR84" s="197"/>
      <c r="IS84" s="197"/>
      <c r="IT84" s="197"/>
      <c r="IU84" s="197"/>
      <c r="IV84" s="197"/>
      <c r="IW84" s="197"/>
      <c r="IX84" s="197"/>
      <c r="IY84" s="197"/>
      <c r="IZ84" s="197"/>
      <c r="JA84" s="197"/>
      <c r="JB84" s="197"/>
      <c r="JC84" s="197"/>
      <c r="JD84" s="197"/>
      <c r="JE84" s="197"/>
      <c r="JF84" s="197"/>
      <c r="JG84" s="197"/>
      <c r="JH84" s="197"/>
      <c r="JI84" s="197"/>
      <c r="JJ84" s="197"/>
      <c r="JK84" s="197"/>
      <c r="JL84" s="197"/>
      <c r="JM84" s="197"/>
      <c r="JN84" s="197"/>
      <c r="JO84" s="197"/>
      <c r="JP84" s="197"/>
      <c r="JQ84" s="197"/>
      <c r="JR84" s="197"/>
      <c r="JS84" s="197"/>
      <c r="JT84" s="197"/>
      <c r="JU84" s="197"/>
      <c r="JV84" s="197"/>
      <c r="JW84" s="197"/>
      <c r="JX84" s="197"/>
      <c r="JY84" s="197"/>
      <c r="JZ84" s="197"/>
      <c r="KA84" s="197"/>
      <c r="KB84" s="197"/>
      <c r="KC84" s="197"/>
      <c r="KD84" s="197"/>
      <c r="KE84" s="197"/>
      <c r="KF84" s="197"/>
      <c r="KG84" s="197"/>
      <c r="KH84" s="197"/>
      <c r="KI84" s="197"/>
      <c r="KJ84" s="197"/>
      <c r="KK84" s="197"/>
      <c r="KL84" s="197"/>
      <c r="KM84" s="197"/>
      <c r="KN84" s="197"/>
      <c r="KO84" s="197"/>
      <c r="KP84" s="197"/>
      <c r="KQ84" s="197"/>
      <c r="KR84" s="197"/>
      <c r="KS84" s="197"/>
      <c r="KT84" s="197"/>
      <c r="KU84" s="197"/>
      <c r="KV84" s="197"/>
      <c r="KW84" s="197"/>
      <c r="KX84" s="197"/>
      <c r="KY84" s="197"/>
      <c r="KZ84" s="197"/>
      <c r="LA84" s="197"/>
      <c r="LB84" s="197"/>
      <c r="LC84" s="197"/>
      <c r="LD84" s="197"/>
      <c r="LE84" s="197"/>
      <c r="LF84" s="197"/>
      <c r="LG84" s="197"/>
      <c r="LH84" s="197"/>
      <c r="LI84" s="197"/>
      <c r="LJ84" s="197"/>
      <c r="LK84" s="197"/>
      <c r="LL84" s="197"/>
      <c r="LM84" s="197"/>
      <c r="LN84" s="197"/>
      <c r="LO84" s="197"/>
      <c r="LP84" s="197"/>
      <c r="LQ84" s="197"/>
      <c r="LR84" s="197"/>
      <c r="LS84" s="197"/>
      <c r="LT84" s="197"/>
      <c r="LU84" s="197"/>
      <c r="LV84" s="197"/>
      <c r="LW84" s="197"/>
      <c r="LX84" s="197"/>
      <c r="LY84" s="197"/>
      <c r="LZ84" s="197"/>
      <c r="MA84" s="197"/>
      <c r="MB84" s="197"/>
      <c r="MC84" s="197"/>
      <c r="MD84" s="197"/>
      <c r="ME84" s="197"/>
      <c r="MF84" s="197"/>
      <c r="MG84" s="197"/>
      <c r="MH84" s="197"/>
      <c r="MI84" s="197"/>
      <c r="MJ84" s="197"/>
      <c r="MK84" s="197"/>
      <c r="ML84" s="197"/>
      <c r="MM84" s="197"/>
      <c r="MN84" s="197"/>
      <c r="MO84" s="197"/>
      <c r="MP84" s="197"/>
      <c r="MQ84" s="197"/>
      <c r="MR84" s="197"/>
      <c r="MS84" s="197"/>
      <c r="MT84" s="197"/>
      <c r="MU84" s="197"/>
      <c r="MV84" s="197"/>
      <c r="MW84" s="197"/>
      <c r="MX84" s="197"/>
      <c r="MY84" s="197"/>
      <c r="MZ84" s="197"/>
      <c r="NA84" s="197"/>
      <c r="NB84" s="197"/>
      <c r="NC84" s="197"/>
      <c r="ND84" s="197"/>
      <c r="NE84" s="197"/>
      <c r="NF84" s="197"/>
      <c r="NG84" s="197"/>
      <c r="NH84" s="197"/>
      <c r="NI84" s="197"/>
      <c r="NJ84" s="197"/>
      <c r="NK84" s="197"/>
      <c r="NL84" s="197"/>
      <c r="NM84" s="197"/>
      <c r="NN84" s="197"/>
      <c r="NO84" s="197"/>
      <c r="NP84" s="197"/>
      <c r="NQ84" s="197"/>
      <c r="NR84" s="197"/>
      <c r="NS84" s="197"/>
      <c r="NT84" s="197"/>
      <c r="NU84" s="197"/>
      <c r="NV84" s="197"/>
      <c r="NW84" s="197"/>
      <c r="NX84" s="197"/>
      <c r="NY84" s="197"/>
      <c r="NZ84" s="197"/>
      <c r="OA84" s="197"/>
      <c r="OB84" s="197"/>
      <c r="OC84" s="197"/>
      <c r="OD84" s="197"/>
      <c r="OE84" s="197"/>
      <c r="OF84" s="197"/>
      <c r="OG84" s="197"/>
      <c r="OH84" s="197"/>
      <c r="OI84" s="197"/>
      <c r="OJ84" s="197"/>
      <c r="OK84" s="197"/>
      <c r="OL84" s="197"/>
      <c r="OM84" s="197"/>
      <c r="ON84" s="197"/>
      <c r="OO84" s="197"/>
      <c r="OP84" s="197"/>
      <c r="OQ84" s="197"/>
      <c r="OR84" s="197"/>
      <c r="OS84" s="197"/>
      <c r="OT84" s="197"/>
      <c r="OU84" s="197"/>
      <c r="OV84" s="197"/>
      <c r="OW84" s="197"/>
      <c r="OX84" s="197"/>
      <c r="OY84" s="197"/>
      <c r="OZ84" s="197"/>
      <c r="PA84" s="197"/>
      <c r="PB84" s="197"/>
      <c r="PC84" s="197"/>
      <c r="PD84" s="197"/>
      <c r="PE84" s="197"/>
      <c r="PF84" s="197"/>
      <c r="PG84" s="197"/>
      <c r="PH84" s="197"/>
      <c r="PI84" s="197"/>
      <c r="PJ84" s="197"/>
      <c r="PK84" s="197"/>
      <c r="PL84" s="197"/>
      <c r="PM84" s="197"/>
      <c r="PN84" s="197"/>
      <c r="PO84" s="197"/>
      <c r="PP84" s="197"/>
      <c r="PQ84" s="197"/>
      <c r="PR84" s="197"/>
      <c r="PS84" s="197"/>
      <c r="PT84" s="197"/>
      <c r="PU84" s="197"/>
      <c r="PV84" s="197"/>
      <c r="PW84" s="197"/>
      <c r="PX84" s="197"/>
      <c r="PY84" s="197"/>
      <c r="PZ84" s="197"/>
      <c r="QA84" s="197"/>
      <c r="QB84" s="197"/>
      <c r="QC84" s="197"/>
      <c r="QD84" s="197"/>
      <c r="QE84" s="197"/>
      <c r="QF84" s="197"/>
      <c r="QG84" s="197"/>
      <c r="QH84" s="197"/>
      <c r="QI84" s="197"/>
      <c r="QJ84" s="197"/>
      <c r="QK84" s="197"/>
      <c r="QL84" s="197"/>
      <c r="QM84" s="197"/>
      <c r="QN84" s="197"/>
      <c r="QO84" s="197"/>
      <c r="QP84" s="197"/>
      <c r="QQ84" s="197"/>
      <c r="QR84" s="197"/>
      <c r="QS84" s="197"/>
      <c r="QT84" s="197"/>
      <c r="QU84" s="197"/>
      <c r="QV84" s="197"/>
      <c r="QW84" s="197"/>
      <c r="QX84" s="197"/>
      <c r="QY84" s="197"/>
      <c r="QZ84" s="197"/>
      <c r="RA84" s="197"/>
      <c r="RB84" s="197"/>
      <c r="RC84" s="197"/>
      <c r="RD84" s="197"/>
      <c r="RE84" s="197"/>
      <c r="RF84" s="197"/>
      <c r="RG84" s="197"/>
      <c r="RH84" s="197"/>
      <c r="RI84" s="197"/>
      <c r="RJ84" s="197"/>
      <c r="RK84" s="197"/>
      <c r="RL84" s="197"/>
      <c r="RM84" s="197"/>
      <c r="RN84" s="197"/>
      <c r="RO84" s="197"/>
      <c r="RP84" s="197"/>
      <c r="RQ84" s="197"/>
      <c r="RR84" s="197"/>
      <c r="RS84" s="197"/>
      <c r="RT84" s="197"/>
      <c r="RU84" s="197"/>
      <c r="RV84" s="197"/>
      <c r="RW84" s="197"/>
      <c r="RX84" s="197"/>
      <c r="RY84" s="197"/>
      <c r="RZ84" s="197"/>
      <c r="SA84" s="197"/>
      <c r="SB84" s="197"/>
      <c r="SC84" s="197"/>
      <c r="SD84" s="197"/>
      <c r="SE84" s="197"/>
      <c r="SF84" s="197"/>
      <c r="SG84" s="197"/>
      <c r="SH84" s="197"/>
      <c r="SI84" s="197"/>
      <c r="SJ84" s="197"/>
      <c r="SK84" s="197"/>
      <c r="SL84" s="197"/>
      <c r="SM84" s="197"/>
      <c r="SN84" s="197"/>
      <c r="SO84" s="197"/>
      <c r="SP84" s="197"/>
      <c r="SQ84" s="197"/>
      <c r="SR84" s="197"/>
      <c r="SS84" s="197"/>
      <c r="ST84" s="197"/>
      <c r="SU84" s="197"/>
      <c r="SV84" s="197"/>
      <c r="SW84" s="197"/>
      <c r="SX84" s="197"/>
      <c r="SY84" s="197"/>
      <c r="SZ84" s="197"/>
      <c r="TA84" s="197"/>
      <c r="TB84" s="197"/>
      <c r="TC84" s="197"/>
      <c r="TD84" s="197"/>
      <c r="TE84" s="197"/>
      <c r="TF84" s="197"/>
      <c r="TG84" s="197"/>
      <c r="TH84" s="197"/>
      <c r="TI84" s="197"/>
      <c r="TJ84" s="197"/>
      <c r="TK84" s="197"/>
      <c r="TL84" s="197"/>
      <c r="TM84" s="197"/>
      <c r="TN84" s="197"/>
      <c r="TO84" s="197"/>
      <c r="TP84" s="197"/>
      <c r="TQ84" s="197"/>
      <c r="TR84" s="197"/>
      <c r="TS84" s="197"/>
      <c r="TT84" s="197"/>
      <c r="TU84" s="197"/>
      <c r="TV84" s="197"/>
      <c r="TW84" s="197"/>
      <c r="TX84" s="197"/>
      <c r="TY84" s="197"/>
      <c r="TZ84" s="197"/>
      <c r="UA84" s="197"/>
      <c r="UB84" s="197"/>
      <c r="UC84" s="197"/>
      <c r="UD84" s="197"/>
      <c r="UE84" s="197"/>
      <c r="UF84" s="197"/>
      <c r="UG84" s="197"/>
      <c r="UH84" s="197"/>
      <c r="UI84" s="197"/>
      <c r="UJ84" s="197"/>
      <c r="UK84" s="197"/>
      <c r="UL84" s="197"/>
      <c r="UM84" s="197"/>
      <c r="UN84" s="197"/>
      <c r="UO84" s="197"/>
      <c r="UP84" s="197"/>
      <c r="UQ84" s="197"/>
      <c r="UR84" s="197"/>
      <c r="US84" s="197"/>
      <c r="UT84" s="197"/>
      <c r="UU84" s="197"/>
      <c r="UV84" s="197"/>
      <c r="UW84" s="197"/>
      <c r="UX84" s="197"/>
      <c r="UY84" s="197"/>
      <c r="UZ84" s="197"/>
      <c r="VA84" s="197"/>
      <c r="VB84" s="197"/>
      <c r="VC84" s="197"/>
      <c r="VD84" s="197"/>
      <c r="VE84" s="197"/>
      <c r="VF84" s="197"/>
      <c r="VG84" s="197"/>
      <c r="VH84" s="197"/>
      <c r="VI84" s="197"/>
      <c r="VJ84" s="197"/>
      <c r="VK84" s="197"/>
      <c r="VL84" s="197"/>
      <c r="VM84" s="197"/>
      <c r="VN84" s="197"/>
      <c r="VO84" s="197"/>
      <c r="VP84" s="197"/>
      <c r="VQ84" s="197"/>
      <c r="VR84" s="197"/>
      <c r="VS84" s="197"/>
      <c r="VT84" s="197"/>
      <c r="VU84" s="197"/>
      <c r="VV84" s="197"/>
      <c r="VW84" s="197"/>
      <c r="VX84" s="197"/>
      <c r="VY84" s="197"/>
      <c r="VZ84" s="197"/>
      <c r="WA84" s="197"/>
      <c r="WB84" s="197"/>
      <c r="WC84" s="197"/>
      <c r="WD84" s="197"/>
      <c r="WE84" s="197"/>
      <c r="WF84" s="197"/>
      <c r="WG84" s="197"/>
      <c r="WH84" s="197"/>
      <c r="WI84" s="197"/>
      <c r="WJ84" s="197"/>
      <c r="WK84" s="197"/>
      <c r="WL84" s="197"/>
      <c r="WM84" s="197"/>
      <c r="WN84" s="197"/>
      <c r="WO84" s="197"/>
      <c r="WP84" s="197"/>
      <c r="WQ84" s="197"/>
      <c r="WR84" s="197"/>
      <c r="WS84" s="197"/>
      <c r="WT84" s="197"/>
      <c r="WU84" s="197"/>
      <c r="WV84" s="197"/>
      <c r="WW84" s="197"/>
      <c r="WX84" s="197"/>
      <c r="WY84" s="197"/>
      <c r="WZ84" s="197"/>
      <c r="XA84" s="197"/>
      <c r="XB84" s="197"/>
      <c r="XC84" s="197"/>
      <c r="XD84" s="197"/>
      <c r="XE84" s="197"/>
      <c r="XF84" s="197"/>
      <c r="XG84" s="197"/>
      <c r="XH84" s="197"/>
      <c r="XI84" s="197"/>
      <c r="XJ84" s="197"/>
      <c r="XK84" s="197"/>
      <c r="XL84" s="197"/>
      <c r="XM84" s="197"/>
      <c r="XN84" s="197"/>
      <c r="XO84" s="197"/>
      <c r="XP84" s="197"/>
      <c r="XQ84" s="197"/>
      <c r="XR84" s="197"/>
      <c r="XS84" s="197"/>
      <c r="XT84" s="197"/>
      <c r="XU84" s="197"/>
      <c r="XV84" s="197"/>
      <c r="XW84" s="197"/>
      <c r="XX84" s="197"/>
      <c r="XY84" s="197"/>
      <c r="XZ84" s="197"/>
      <c r="YA84" s="197"/>
      <c r="YB84" s="197"/>
      <c r="YC84" s="197"/>
      <c r="YD84" s="197"/>
      <c r="YE84" s="197"/>
      <c r="YF84" s="197"/>
      <c r="YG84" s="197"/>
      <c r="YH84" s="197"/>
      <c r="YI84" s="197"/>
      <c r="YJ84" s="197"/>
      <c r="YK84" s="197"/>
      <c r="YL84" s="197"/>
      <c r="YM84" s="197"/>
      <c r="YN84" s="197"/>
      <c r="YO84" s="197"/>
      <c r="YP84" s="197"/>
      <c r="YQ84" s="197"/>
      <c r="YR84" s="197"/>
      <c r="YS84" s="197"/>
      <c r="YT84" s="197"/>
      <c r="YU84" s="197"/>
      <c r="YV84" s="197"/>
      <c r="YW84" s="197"/>
      <c r="YX84" s="197"/>
      <c r="YY84" s="197"/>
      <c r="YZ84" s="197"/>
      <c r="ZA84" s="197"/>
      <c r="ZB84" s="197"/>
      <c r="ZC84" s="197"/>
      <c r="ZD84" s="197"/>
      <c r="ZE84" s="197"/>
      <c r="ZF84" s="197"/>
      <c r="ZG84" s="197"/>
      <c r="ZH84" s="197"/>
      <c r="ZI84" s="197"/>
      <c r="ZJ84" s="197"/>
      <c r="ZK84" s="197"/>
      <c r="ZL84" s="197"/>
      <c r="ZM84" s="197"/>
      <c r="ZN84" s="197"/>
      <c r="ZO84" s="197"/>
      <c r="ZP84" s="197"/>
      <c r="ZQ84" s="197"/>
      <c r="ZR84" s="197"/>
      <c r="ZS84" s="197"/>
      <c r="ZT84" s="197"/>
      <c r="ZU84" s="197"/>
      <c r="ZV84" s="197"/>
      <c r="ZW84" s="197"/>
      <c r="ZX84" s="197"/>
      <c r="ZY84" s="197"/>
      <c r="ZZ84" s="197"/>
      <c r="AAA84" s="197"/>
      <c r="AAB84" s="197"/>
      <c r="AAC84" s="197"/>
      <c r="AAD84" s="197"/>
      <c r="AAE84" s="197"/>
      <c r="AAF84" s="197"/>
      <c r="AAG84" s="197"/>
      <c r="AAH84" s="197"/>
      <c r="AAI84" s="197"/>
      <c r="AAJ84" s="197"/>
      <c r="AAK84" s="197"/>
      <c r="AAL84" s="197"/>
      <c r="AAM84" s="197"/>
      <c r="AAN84" s="197"/>
      <c r="AAO84" s="197"/>
      <c r="AAP84" s="197"/>
      <c r="AAQ84" s="197"/>
      <c r="AAR84" s="197"/>
      <c r="AAS84" s="197"/>
      <c r="AAT84" s="197"/>
      <c r="AAU84" s="197"/>
      <c r="AAV84" s="197"/>
      <c r="AAW84" s="197"/>
      <c r="AAX84" s="197"/>
      <c r="AAY84" s="197"/>
      <c r="AAZ84" s="197"/>
      <c r="ABA84" s="197"/>
      <c r="ABB84" s="197"/>
      <c r="ABC84" s="197"/>
      <c r="ABD84" s="197"/>
      <c r="ABE84" s="197"/>
      <c r="ABF84" s="197"/>
      <c r="ABG84" s="197"/>
      <c r="ABH84" s="197"/>
      <c r="ABI84" s="197"/>
      <c r="ABJ84" s="197"/>
      <c r="ABK84" s="197"/>
      <c r="ABL84" s="197"/>
      <c r="ABM84" s="197"/>
      <c r="ABN84" s="197"/>
      <c r="ABO84" s="197"/>
      <c r="ABP84" s="197"/>
      <c r="ABQ84" s="197"/>
      <c r="ABR84" s="197"/>
      <c r="ABS84" s="197"/>
      <c r="ABT84" s="197"/>
      <c r="ABU84" s="197"/>
      <c r="ABV84" s="197"/>
      <c r="ABW84" s="197"/>
      <c r="ABX84" s="197"/>
      <c r="ABY84" s="197"/>
      <c r="ABZ84" s="197"/>
      <c r="ACA84" s="197"/>
      <c r="ACB84" s="197"/>
      <c r="ACC84" s="197"/>
      <c r="ACD84" s="197"/>
      <c r="ACE84" s="197"/>
      <c r="ACF84" s="197"/>
      <c r="ACG84" s="197"/>
      <c r="ACH84" s="197"/>
      <c r="ACI84" s="197"/>
      <c r="ACJ84" s="197"/>
      <c r="ACK84" s="197"/>
      <c r="ACL84" s="197"/>
      <c r="ACM84" s="197"/>
      <c r="ACN84" s="197"/>
      <c r="ACO84" s="197"/>
      <c r="ACP84" s="197"/>
      <c r="ACQ84" s="197"/>
      <c r="ACR84" s="197"/>
      <c r="ACS84" s="197"/>
      <c r="ACT84" s="197"/>
      <c r="ACU84" s="197"/>
      <c r="ACV84" s="197"/>
      <c r="ACW84" s="197"/>
      <c r="ACX84" s="197"/>
      <c r="ACY84" s="197"/>
      <c r="ACZ84" s="197"/>
      <c r="ADA84" s="197"/>
      <c r="ADB84" s="197"/>
      <c r="ADC84" s="197"/>
      <c r="ADD84" s="197"/>
      <c r="ADE84" s="197"/>
      <c r="ADF84" s="197"/>
      <c r="ADG84" s="197"/>
      <c r="ADH84" s="197"/>
      <c r="ADI84" s="197"/>
      <c r="ADJ84" s="197"/>
      <c r="ADK84" s="197"/>
      <c r="ADL84" s="197"/>
      <c r="ADM84" s="197"/>
      <c r="ADN84" s="197"/>
      <c r="ADO84" s="197"/>
      <c r="ADP84" s="197"/>
      <c r="ADQ84" s="197"/>
      <c r="ADR84" s="197"/>
      <c r="ADS84" s="197"/>
      <c r="ADT84" s="197"/>
      <c r="ADU84" s="197"/>
      <c r="ADV84" s="197"/>
      <c r="ADW84" s="197"/>
      <c r="ADX84" s="197"/>
      <c r="ADY84" s="197"/>
      <c r="ADZ84" s="197"/>
      <c r="AEA84" s="197"/>
      <c r="AEB84" s="197"/>
      <c r="AEC84" s="197"/>
      <c r="AED84" s="197"/>
      <c r="AEE84" s="197"/>
      <c r="AEF84" s="197"/>
      <c r="AEG84" s="197"/>
      <c r="AEH84" s="197"/>
      <c r="AEI84" s="197"/>
      <c r="AEJ84" s="197"/>
      <c r="AEK84" s="197"/>
      <c r="AEL84" s="197"/>
      <c r="AEM84" s="197"/>
      <c r="AEN84" s="197"/>
      <c r="AEO84" s="197"/>
      <c r="AEP84" s="197"/>
      <c r="AEQ84" s="197"/>
      <c r="AER84" s="197"/>
      <c r="AES84" s="197"/>
      <c r="AET84" s="197"/>
      <c r="AEU84" s="197"/>
      <c r="AEV84" s="197"/>
      <c r="AEW84" s="197"/>
      <c r="AEX84" s="197"/>
      <c r="AEY84" s="197"/>
      <c r="AEZ84" s="197"/>
      <c r="AFA84" s="197"/>
      <c r="AFB84" s="197"/>
      <c r="AFC84" s="197"/>
      <c r="AFD84" s="197"/>
      <c r="AFE84" s="197"/>
      <c r="AFF84" s="197"/>
      <c r="AFG84" s="197"/>
      <c r="AFH84" s="197"/>
      <c r="AFI84" s="197"/>
      <c r="AFJ84" s="197"/>
      <c r="AFK84" s="197"/>
      <c r="AFL84" s="197"/>
      <c r="AFM84" s="197"/>
      <c r="AFN84" s="197"/>
      <c r="AFO84" s="197"/>
      <c r="AFP84" s="197"/>
      <c r="AFQ84" s="197"/>
      <c r="AFR84" s="197"/>
      <c r="AFS84" s="197"/>
      <c r="AFT84" s="197"/>
      <c r="AFU84" s="197"/>
      <c r="AFV84" s="197"/>
      <c r="AFW84" s="197"/>
      <c r="AFX84" s="197"/>
      <c r="AFY84" s="197"/>
      <c r="AFZ84" s="197"/>
      <c r="AGA84" s="197"/>
      <c r="AGB84" s="197"/>
      <c r="AGC84" s="197"/>
      <c r="AGD84" s="197"/>
      <c r="AGE84" s="197"/>
      <c r="AGF84" s="197"/>
      <c r="AGG84" s="197"/>
      <c r="AGH84" s="197"/>
      <c r="AGI84" s="197"/>
      <c r="AGJ84" s="197"/>
      <c r="AGK84" s="197"/>
      <c r="AGL84" s="197"/>
      <c r="AGM84" s="197"/>
      <c r="AGN84" s="197"/>
      <c r="AGO84" s="197"/>
      <c r="AGP84" s="197"/>
      <c r="AGQ84" s="197"/>
      <c r="AGR84" s="197"/>
      <c r="AGS84" s="197"/>
      <c r="AGT84" s="197"/>
      <c r="AGU84" s="197"/>
      <c r="AGV84" s="197"/>
      <c r="AGW84" s="197"/>
      <c r="AGX84" s="197"/>
      <c r="AGY84" s="197"/>
      <c r="AGZ84" s="197"/>
      <c r="AHA84" s="197"/>
      <c r="AHB84" s="197"/>
      <c r="AHC84" s="197"/>
      <c r="AHD84" s="197"/>
      <c r="AHE84" s="197"/>
      <c r="AHF84" s="197"/>
      <c r="AHG84" s="197"/>
      <c r="AHH84" s="197"/>
      <c r="AHI84" s="197"/>
      <c r="AHJ84" s="197"/>
      <c r="AHK84" s="197"/>
      <c r="AHL84" s="197"/>
      <c r="AHM84" s="197"/>
      <c r="AHN84" s="197"/>
      <c r="AHO84" s="197"/>
      <c r="AHP84" s="197"/>
      <c r="AHQ84" s="197"/>
      <c r="AHR84" s="197"/>
      <c r="AHS84" s="197"/>
      <c r="AHT84" s="197"/>
      <c r="AHU84" s="197"/>
      <c r="AHV84" s="197"/>
      <c r="AHW84" s="197"/>
      <c r="AHX84" s="197"/>
      <c r="AHY84" s="197"/>
      <c r="AHZ84" s="197"/>
      <c r="AIA84" s="197"/>
      <c r="AIB84" s="197"/>
      <c r="AIC84" s="197"/>
      <c r="AID84" s="197"/>
      <c r="AIE84" s="197"/>
      <c r="AIF84" s="197"/>
      <c r="AIG84" s="197"/>
      <c r="AIH84" s="197"/>
      <c r="AII84" s="197"/>
      <c r="AIJ84" s="197"/>
      <c r="AIK84" s="197"/>
      <c r="AIL84" s="197"/>
      <c r="AIM84" s="197"/>
      <c r="AIN84" s="197"/>
      <c r="AIO84" s="197"/>
      <c r="AIP84" s="197"/>
      <c r="AIQ84" s="197"/>
      <c r="AIR84" s="197"/>
      <c r="AIS84" s="197"/>
      <c r="AIT84" s="197"/>
      <c r="AIU84" s="197"/>
      <c r="AIV84" s="197"/>
      <c r="AIW84" s="197"/>
      <c r="AIX84" s="197"/>
      <c r="AIY84" s="197"/>
      <c r="AIZ84" s="197"/>
      <c r="AJA84" s="197"/>
      <c r="AJB84" s="197"/>
      <c r="AJC84" s="197"/>
      <c r="AJD84" s="197"/>
      <c r="AJE84" s="197"/>
      <c r="AJF84" s="197"/>
      <c r="AJG84" s="197"/>
      <c r="AJH84" s="197"/>
      <c r="AJI84" s="197"/>
      <c r="AJJ84" s="197"/>
      <c r="AJK84" s="197"/>
      <c r="AJL84" s="197"/>
      <c r="AJM84" s="197"/>
      <c r="AJN84" s="197"/>
      <c r="AJO84" s="197"/>
      <c r="AJP84" s="197"/>
      <c r="AJQ84" s="197"/>
      <c r="AJR84" s="197"/>
      <c r="AJS84" s="197"/>
      <c r="AJT84" s="197"/>
      <c r="AJU84" s="197"/>
      <c r="AJV84" s="197"/>
      <c r="AJW84" s="197"/>
      <c r="AJX84" s="197"/>
      <c r="AJY84" s="197"/>
      <c r="AJZ84" s="197"/>
      <c r="AKA84" s="197"/>
      <c r="AKB84" s="197"/>
      <c r="AKC84" s="197"/>
      <c r="AKD84" s="197"/>
      <c r="AKE84" s="197"/>
      <c r="AKF84" s="197"/>
      <c r="AKG84" s="197"/>
      <c r="AKH84" s="197"/>
      <c r="AKI84" s="197"/>
      <c r="AKJ84" s="197"/>
      <c r="AKK84" s="197"/>
      <c r="AKL84" s="197"/>
      <c r="AKM84" s="197"/>
      <c r="AKN84" s="197"/>
      <c r="AKO84" s="197"/>
      <c r="AKP84" s="197"/>
      <c r="AKQ84" s="197"/>
      <c r="AKR84" s="197"/>
      <c r="AKS84" s="197"/>
      <c r="AKT84" s="197"/>
      <c r="AKU84" s="197"/>
      <c r="AKV84" s="197"/>
      <c r="AKW84" s="197"/>
      <c r="AKX84" s="197"/>
      <c r="AKY84" s="197"/>
      <c r="AKZ84" s="197"/>
      <c r="ALA84" s="197"/>
      <c r="ALB84" s="197"/>
      <c r="ALC84" s="197"/>
      <c r="ALD84" s="197"/>
      <c r="ALE84" s="197"/>
      <c r="ALF84" s="197"/>
      <c r="ALG84" s="197"/>
      <c r="ALH84" s="197"/>
      <c r="ALI84" s="197"/>
      <c r="ALJ84" s="197"/>
      <c r="ALK84" s="197"/>
      <c r="ALL84" s="197"/>
      <c r="ALM84" s="197"/>
      <c r="ALN84" s="197"/>
      <c r="ALO84" s="197"/>
      <c r="ALP84" s="197"/>
      <c r="ALQ84" s="197"/>
      <c r="ALR84" s="197"/>
      <c r="ALS84" s="197"/>
      <c r="ALT84" s="197"/>
      <c r="ALU84" s="197"/>
      <c r="ALV84" s="197"/>
      <c r="ALW84" s="197"/>
      <c r="ALX84" s="197"/>
      <c r="ALY84" s="197"/>
      <c r="ALZ84" s="197"/>
      <c r="AMA84" s="197"/>
      <c r="AMB84" s="197"/>
      <c r="AMC84" s="197"/>
      <c r="AMD84" s="197"/>
      <c r="AME84" s="197"/>
      <c r="AMF84" s="197"/>
      <c r="AMG84" s="197"/>
      <c r="AMH84" s="197"/>
      <c r="AMI84" s="197"/>
      <c r="AMJ84" s="197"/>
    </row>
    <row r="85" spans="1:1025" s="196" customFormat="1" ht="43.5" customHeight="1">
      <c r="A85" s="559"/>
      <c r="B85" s="559"/>
      <c r="C85" s="560"/>
      <c r="D85" s="569"/>
      <c r="E85" s="181" t="s">
        <v>133</v>
      </c>
      <c r="F85" s="181">
        <v>5</v>
      </c>
      <c r="G85" s="560"/>
      <c r="H85" s="562"/>
      <c r="I85" s="588"/>
      <c r="J85" s="562"/>
      <c r="K85" s="181">
        <v>5</v>
      </c>
      <c r="L85" s="177" t="s">
        <v>43</v>
      </c>
      <c r="M85" s="177" t="s">
        <v>43</v>
      </c>
      <c r="N85" s="556"/>
      <c r="O85" s="556"/>
      <c r="P85" s="556"/>
      <c r="Q85" s="560"/>
      <c r="R85" s="573"/>
      <c r="S85" s="556"/>
      <c r="T85" s="556"/>
      <c r="U85" s="181"/>
      <c r="V85" s="197"/>
      <c r="W85" s="197"/>
      <c r="X85" s="197"/>
      <c r="Y85" s="197"/>
      <c r="Z85" s="197"/>
      <c r="AA85" s="197"/>
      <c r="AB85" s="197"/>
      <c r="AC85" s="197"/>
      <c r="AD85" s="197"/>
      <c r="AE85" s="197"/>
      <c r="AF85" s="197"/>
      <c r="AG85" s="197"/>
      <c r="AH85" s="197"/>
      <c r="AI85" s="197"/>
      <c r="AJ85" s="197"/>
      <c r="AK85" s="197"/>
      <c r="AL85" s="197"/>
      <c r="AM85" s="197"/>
      <c r="AN85" s="197"/>
      <c r="AO85" s="197"/>
      <c r="AP85" s="197"/>
      <c r="AQ85" s="197"/>
      <c r="AR85" s="197"/>
      <c r="AS85" s="197"/>
      <c r="AT85" s="197"/>
      <c r="AU85" s="197"/>
      <c r="AV85" s="197"/>
      <c r="AW85" s="197"/>
      <c r="AX85" s="197"/>
      <c r="AY85" s="197"/>
      <c r="AZ85" s="197"/>
      <c r="BA85" s="197"/>
      <c r="BB85" s="197"/>
      <c r="BC85" s="197"/>
      <c r="BD85" s="197"/>
      <c r="BE85" s="197"/>
      <c r="BF85" s="197"/>
      <c r="BG85" s="197"/>
      <c r="BH85" s="197"/>
      <c r="BI85" s="197"/>
      <c r="BJ85" s="197"/>
      <c r="BK85" s="197"/>
      <c r="BL85" s="197"/>
      <c r="BM85" s="197"/>
      <c r="BN85" s="197"/>
      <c r="BO85" s="197"/>
      <c r="BP85" s="197"/>
      <c r="BQ85" s="197"/>
      <c r="BR85" s="197"/>
      <c r="BS85" s="197"/>
      <c r="BT85" s="197"/>
      <c r="BU85" s="197"/>
      <c r="BV85" s="197"/>
      <c r="BW85" s="197"/>
      <c r="BX85" s="197"/>
      <c r="BY85" s="197"/>
      <c r="BZ85" s="197"/>
      <c r="CA85" s="197"/>
      <c r="CB85" s="197"/>
      <c r="CC85" s="197"/>
      <c r="CD85" s="197"/>
      <c r="CE85" s="197"/>
      <c r="CF85" s="197"/>
      <c r="CG85" s="197"/>
      <c r="CH85" s="197"/>
      <c r="CI85" s="197"/>
      <c r="CJ85" s="197"/>
      <c r="CK85" s="197"/>
      <c r="CL85" s="197"/>
      <c r="CM85" s="197"/>
      <c r="CN85" s="197"/>
      <c r="CO85" s="197"/>
      <c r="CP85" s="197"/>
      <c r="CQ85" s="197"/>
      <c r="CR85" s="197"/>
      <c r="CS85" s="197"/>
      <c r="CT85" s="197"/>
      <c r="CU85" s="197"/>
      <c r="CV85" s="197"/>
      <c r="CW85" s="197"/>
      <c r="CX85" s="197"/>
      <c r="CY85" s="197"/>
      <c r="CZ85" s="197"/>
      <c r="DA85" s="197"/>
      <c r="DB85" s="197"/>
      <c r="DC85" s="197"/>
      <c r="DD85" s="197"/>
      <c r="DE85" s="197"/>
      <c r="DF85" s="197"/>
      <c r="DG85" s="197"/>
      <c r="DH85" s="197"/>
      <c r="DI85" s="197"/>
      <c r="DJ85" s="197"/>
      <c r="DK85" s="197"/>
      <c r="DL85" s="197"/>
      <c r="DM85" s="197"/>
      <c r="DN85" s="197"/>
      <c r="DO85" s="197"/>
      <c r="DP85" s="197"/>
      <c r="DQ85" s="197"/>
      <c r="DR85" s="197"/>
      <c r="DS85" s="197"/>
      <c r="DT85" s="197"/>
      <c r="DU85" s="197"/>
      <c r="DV85" s="197"/>
      <c r="DW85" s="197"/>
      <c r="DX85" s="197"/>
      <c r="DY85" s="197"/>
      <c r="DZ85" s="197"/>
      <c r="EA85" s="197"/>
      <c r="EB85" s="197"/>
      <c r="EC85" s="197"/>
      <c r="ED85" s="197"/>
      <c r="EE85" s="197"/>
      <c r="EF85" s="197"/>
      <c r="EG85" s="197"/>
      <c r="EH85" s="197"/>
      <c r="EI85" s="197"/>
      <c r="EJ85" s="197"/>
      <c r="EK85" s="197"/>
      <c r="EL85" s="197"/>
      <c r="EM85" s="197"/>
      <c r="EN85" s="197"/>
      <c r="EO85" s="197"/>
      <c r="EP85" s="197"/>
      <c r="EQ85" s="197"/>
      <c r="ER85" s="197"/>
      <c r="ES85" s="197"/>
      <c r="ET85" s="197"/>
      <c r="EU85" s="197"/>
      <c r="EV85" s="197"/>
      <c r="EW85" s="197"/>
      <c r="EX85" s="197"/>
      <c r="EY85" s="197"/>
      <c r="EZ85" s="197"/>
      <c r="FA85" s="197"/>
      <c r="FB85" s="197"/>
      <c r="FC85" s="197"/>
      <c r="FD85" s="197"/>
      <c r="FE85" s="197"/>
      <c r="FF85" s="197"/>
      <c r="FG85" s="197"/>
      <c r="FH85" s="197"/>
      <c r="FI85" s="197"/>
      <c r="FJ85" s="197"/>
      <c r="FK85" s="197"/>
      <c r="FL85" s="197"/>
      <c r="FM85" s="197"/>
      <c r="FN85" s="197"/>
      <c r="FO85" s="197"/>
      <c r="FP85" s="197"/>
      <c r="FQ85" s="197"/>
      <c r="FR85" s="197"/>
      <c r="FS85" s="197"/>
      <c r="FT85" s="197"/>
      <c r="FU85" s="197"/>
      <c r="FV85" s="197"/>
      <c r="FW85" s="197"/>
      <c r="FX85" s="197"/>
      <c r="FY85" s="197"/>
      <c r="FZ85" s="197"/>
      <c r="GA85" s="197"/>
      <c r="GB85" s="197"/>
      <c r="GC85" s="197"/>
      <c r="GD85" s="197"/>
      <c r="GE85" s="197"/>
      <c r="GF85" s="197"/>
      <c r="GG85" s="197"/>
      <c r="GH85" s="197"/>
      <c r="GI85" s="197"/>
      <c r="GJ85" s="197"/>
      <c r="GK85" s="197"/>
      <c r="GL85" s="197"/>
      <c r="GM85" s="197"/>
      <c r="GN85" s="197"/>
      <c r="GO85" s="197"/>
      <c r="GP85" s="197"/>
      <c r="GQ85" s="197"/>
      <c r="GR85" s="197"/>
      <c r="GS85" s="197"/>
      <c r="GT85" s="197"/>
      <c r="GU85" s="197"/>
      <c r="GV85" s="197"/>
      <c r="GW85" s="197"/>
      <c r="GX85" s="197"/>
      <c r="GY85" s="197"/>
      <c r="GZ85" s="197"/>
      <c r="HA85" s="197"/>
      <c r="HB85" s="197"/>
      <c r="HC85" s="197"/>
      <c r="HD85" s="197"/>
      <c r="HE85" s="197"/>
      <c r="HF85" s="197"/>
      <c r="HG85" s="197"/>
      <c r="HH85" s="197"/>
      <c r="HI85" s="197"/>
      <c r="HJ85" s="197"/>
      <c r="HK85" s="197"/>
      <c r="HL85" s="197"/>
      <c r="HM85" s="197"/>
      <c r="HN85" s="197"/>
      <c r="HO85" s="197"/>
      <c r="HP85" s="197"/>
      <c r="HQ85" s="197"/>
      <c r="HR85" s="197"/>
      <c r="HS85" s="197"/>
      <c r="HT85" s="197"/>
      <c r="HU85" s="197"/>
      <c r="HV85" s="197"/>
      <c r="HW85" s="197"/>
      <c r="HX85" s="197"/>
      <c r="HY85" s="197"/>
      <c r="HZ85" s="197"/>
      <c r="IA85" s="197"/>
      <c r="IB85" s="197"/>
      <c r="IC85" s="197"/>
      <c r="ID85" s="197"/>
      <c r="IE85" s="197"/>
      <c r="IF85" s="197"/>
      <c r="IG85" s="197"/>
      <c r="IH85" s="197"/>
      <c r="II85" s="197"/>
      <c r="IJ85" s="197"/>
      <c r="IK85" s="197"/>
      <c r="IL85" s="197"/>
      <c r="IM85" s="197"/>
      <c r="IN85" s="197"/>
      <c r="IO85" s="197"/>
      <c r="IP85" s="197"/>
      <c r="IQ85" s="197"/>
      <c r="IR85" s="197"/>
      <c r="IS85" s="197"/>
      <c r="IT85" s="197"/>
      <c r="IU85" s="197"/>
      <c r="IV85" s="197"/>
      <c r="IW85" s="197"/>
      <c r="IX85" s="197"/>
      <c r="IY85" s="197"/>
      <c r="IZ85" s="197"/>
      <c r="JA85" s="197"/>
      <c r="JB85" s="197"/>
      <c r="JC85" s="197"/>
      <c r="JD85" s="197"/>
      <c r="JE85" s="197"/>
      <c r="JF85" s="197"/>
      <c r="JG85" s="197"/>
      <c r="JH85" s="197"/>
      <c r="JI85" s="197"/>
      <c r="JJ85" s="197"/>
      <c r="JK85" s="197"/>
      <c r="JL85" s="197"/>
      <c r="JM85" s="197"/>
      <c r="JN85" s="197"/>
      <c r="JO85" s="197"/>
      <c r="JP85" s="197"/>
      <c r="JQ85" s="197"/>
      <c r="JR85" s="197"/>
      <c r="JS85" s="197"/>
      <c r="JT85" s="197"/>
      <c r="JU85" s="197"/>
      <c r="JV85" s="197"/>
      <c r="JW85" s="197"/>
      <c r="JX85" s="197"/>
      <c r="JY85" s="197"/>
      <c r="JZ85" s="197"/>
      <c r="KA85" s="197"/>
      <c r="KB85" s="197"/>
      <c r="KC85" s="197"/>
      <c r="KD85" s="197"/>
      <c r="KE85" s="197"/>
      <c r="KF85" s="197"/>
      <c r="KG85" s="197"/>
      <c r="KH85" s="197"/>
      <c r="KI85" s="197"/>
      <c r="KJ85" s="197"/>
      <c r="KK85" s="197"/>
      <c r="KL85" s="197"/>
      <c r="KM85" s="197"/>
      <c r="KN85" s="197"/>
      <c r="KO85" s="197"/>
      <c r="KP85" s="197"/>
      <c r="KQ85" s="197"/>
      <c r="KR85" s="197"/>
      <c r="KS85" s="197"/>
      <c r="KT85" s="197"/>
      <c r="KU85" s="197"/>
      <c r="KV85" s="197"/>
      <c r="KW85" s="197"/>
      <c r="KX85" s="197"/>
      <c r="KY85" s="197"/>
      <c r="KZ85" s="197"/>
      <c r="LA85" s="197"/>
      <c r="LB85" s="197"/>
      <c r="LC85" s="197"/>
      <c r="LD85" s="197"/>
      <c r="LE85" s="197"/>
      <c r="LF85" s="197"/>
      <c r="LG85" s="197"/>
      <c r="LH85" s="197"/>
      <c r="LI85" s="197"/>
      <c r="LJ85" s="197"/>
      <c r="LK85" s="197"/>
      <c r="LL85" s="197"/>
      <c r="LM85" s="197"/>
      <c r="LN85" s="197"/>
      <c r="LO85" s="197"/>
      <c r="LP85" s="197"/>
      <c r="LQ85" s="197"/>
      <c r="LR85" s="197"/>
      <c r="LS85" s="197"/>
      <c r="LT85" s="197"/>
      <c r="LU85" s="197"/>
      <c r="LV85" s="197"/>
      <c r="LW85" s="197"/>
      <c r="LX85" s="197"/>
      <c r="LY85" s="197"/>
      <c r="LZ85" s="197"/>
      <c r="MA85" s="197"/>
      <c r="MB85" s="197"/>
      <c r="MC85" s="197"/>
      <c r="MD85" s="197"/>
      <c r="ME85" s="197"/>
      <c r="MF85" s="197"/>
      <c r="MG85" s="197"/>
      <c r="MH85" s="197"/>
      <c r="MI85" s="197"/>
      <c r="MJ85" s="197"/>
      <c r="MK85" s="197"/>
      <c r="ML85" s="197"/>
      <c r="MM85" s="197"/>
      <c r="MN85" s="197"/>
      <c r="MO85" s="197"/>
      <c r="MP85" s="197"/>
      <c r="MQ85" s="197"/>
      <c r="MR85" s="197"/>
      <c r="MS85" s="197"/>
      <c r="MT85" s="197"/>
      <c r="MU85" s="197"/>
      <c r="MV85" s="197"/>
      <c r="MW85" s="197"/>
      <c r="MX85" s="197"/>
      <c r="MY85" s="197"/>
      <c r="MZ85" s="197"/>
      <c r="NA85" s="197"/>
      <c r="NB85" s="197"/>
      <c r="NC85" s="197"/>
      <c r="ND85" s="197"/>
      <c r="NE85" s="197"/>
      <c r="NF85" s="197"/>
      <c r="NG85" s="197"/>
      <c r="NH85" s="197"/>
      <c r="NI85" s="197"/>
      <c r="NJ85" s="197"/>
      <c r="NK85" s="197"/>
      <c r="NL85" s="197"/>
      <c r="NM85" s="197"/>
      <c r="NN85" s="197"/>
      <c r="NO85" s="197"/>
      <c r="NP85" s="197"/>
      <c r="NQ85" s="197"/>
      <c r="NR85" s="197"/>
      <c r="NS85" s="197"/>
      <c r="NT85" s="197"/>
      <c r="NU85" s="197"/>
      <c r="NV85" s="197"/>
      <c r="NW85" s="197"/>
      <c r="NX85" s="197"/>
      <c r="NY85" s="197"/>
      <c r="NZ85" s="197"/>
      <c r="OA85" s="197"/>
      <c r="OB85" s="197"/>
      <c r="OC85" s="197"/>
      <c r="OD85" s="197"/>
      <c r="OE85" s="197"/>
      <c r="OF85" s="197"/>
      <c r="OG85" s="197"/>
      <c r="OH85" s="197"/>
      <c r="OI85" s="197"/>
      <c r="OJ85" s="197"/>
      <c r="OK85" s="197"/>
      <c r="OL85" s="197"/>
      <c r="OM85" s="197"/>
      <c r="ON85" s="197"/>
      <c r="OO85" s="197"/>
      <c r="OP85" s="197"/>
      <c r="OQ85" s="197"/>
      <c r="OR85" s="197"/>
      <c r="OS85" s="197"/>
      <c r="OT85" s="197"/>
      <c r="OU85" s="197"/>
      <c r="OV85" s="197"/>
      <c r="OW85" s="197"/>
      <c r="OX85" s="197"/>
      <c r="OY85" s="197"/>
      <c r="OZ85" s="197"/>
      <c r="PA85" s="197"/>
      <c r="PB85" s="197"/>
      <c r="PC85" s="197"/>
      <c r="PD85" s="197"/>
      <c r="PE85" s="197"/>
      <c r="PF85" s="197"/>
      <c r="PG85" s="197"/>
      <c r="PH85" s="197"/>
      <c r="PI85" s="197"/>
      <c r="PJ85" s="197"/>
      <c r="PK85" s="197"/>
      <c r="PL85" s="197"/>
      <c r="PM85" s="197"/>
      <c r="PN85" s="197"/>
      <c r="PO85" s="197"/>
      <c r="PP85" s="197"/>
      <c r="PQ85" s="197"/>
      <c r="PR85" s="197"/>
      <c r="PS85" s="197"/>
      <c r="PT85" s="197"/>
      <c r="PU85" s="197"/>
      <c r="PV85" s="197"/>
      <c r="PW85" s="197"/>
      <c r="PX85" s="197"/>
      <c r="PY85" s="197"/>
      <c r="PZ85" s="197"/>
      <c r="QA85" s="197"/>
      <c r="QB85" s="197"/>
      <c r="QC85" s="197"/>
      <c r="QD85" s="197"/>
      <c r="QE85" s="197"/>
      <c r="QF85" s="197"/>
      <c r="QG85" s="197"/>
      <c r="QH85" s="197"/>
      <c r="QI85" s="197"/>
      <c r="QJ85" s="197"/>
      <c r="QK85" s="197"/>
      <c r="QL85" s="197"/>
      <c r="QM85" s="197"/>
      <c r="QN85" s="197"/>
      <c r="QO85" s="197"/>
      <c r="QP85" s="197"/>
      <c r="QQ85" s="197"/>
      <c r="QR85" s="197"/>
      <c r="QS85" s="197"/>
      <c r="QT85" s="197"/>
      <c r="QU85" s="197"/>
      <c r="QV85" s="197"/>
      <c r="QW85" s="197"/>
      <c r="QX85" s="197"/>
      <c r="QY85" s="197"/>
      <c r="QZ85" s="197"/>
      <c r="RA85" s="197"/>
      <c r="RB85" s="197"/>
      <c r="RC85" s="197"/>
      <c r="RD85" s="197"/>
      <c r="RE85" s="197"/>
      <c r="RF85" s="197"/>
      <c r="RG85" s="197"/>
      <c r="RH85" s="197"/>
      <c r="RI85" s="197"/>
      <c r="RJ85" s="197"/>
      <c r="RK85" s="197"/>
      <c r="RL85" s="197"/>
      <c r="RM85" s="197"/>
      <c r="RN85" s="197"/>
      <c r="RO85" s="197"/>
      <c r="RP85" s="197"/>
      <c r="RQ85" s="197"/>
      <c r="RR85" s="197"/>
      <c r="RS85" s="197"/>
      <c r="RT85" s="197"/>
      <c r="RU85" s="197"/>
      <c r="RV85" s="197"/>
      <c r="RW85" s="197"/>
      <c r="RX85" s="197"/>
      <c r="RY85" s="197"/>
      <c r="RZ85" s="197"/>
      <c r="SA85" s="197"/>
      <c r="SB85" s="197"/>
      <c r="SC85" s="197"/>
      <c r="SD85" s="197"/>
      <c r="SE85" s="197"/>
      <c r="SF85" s="197"/>
      <c r="SG85" s="197"/>
      <c r="SH85" s="197"/>
      <c r="SI85" s="197"/>
      <c r="SJ85" s="197"/>
      <c r="SK85" s="197"/>
      <c r="SL85" s="197"/>
      <c r="SM85" s="197"/>
      <c r="SN85" s="197"/>
      <c r="SO85" s="197"/>
      <c r="SP85" s="197"/>
      <c r="SQ85" s="197"/>
      <c r="SR85" s="197"/>
      <c r="SS85" s="197"/>
      <c r="ST85" s="197"/>
      <c r="SU85" s="197"/>
      <c r="SV85" s="197"/>
      <c r="SW85" s="197"/>
      <c r="SX85" s="197"/>
      <c r="SY85" s="197"/>
      <c r="SZ85" s="197"/>
      <c r="TA85" s="197"/>
      <c r="TB85" s="197"/>
      <c r="TC85" s="197"/>
      <c r="TD85" s="197"/>
      <c r="TE85" s="197"/>
      <c r="TF85" s="197"/>
      <c r="TG85" s="197"/>
      <c r="TH85" s="197"/>
      <c r="TI85" s="197"/>
      <c r="TJ85" s="197"/>
      <c r="TK85" s="197"/>
      <c r="TL85" s="197"/>
      <c r="TM85" s="197"/>
      <c r="TN85" s="197"/>
      <c r="TO85" s="197"/>
      <c r="TP85" s="197"/>
      <c r="TQ85" s="197"/>
      <c r="TR85" s="197"/>
      <c r="TS85" s="197"/>
      <c r="TT85" s="197"/>
      <c r="TU85" s="197"/>
      <c r="TV85" s="197"/>
      <c r="TW85" s="197"/>
      <c r="TX85" s="197"/>
      <c r="TY85" s="197"/>
      <c r="TZ85" s="197"/>
      <c r="UA85" s="197"/>
      <c r="UB85" s="197"/>
      <c r="UC85" s="197"/>
      <c r="UD85" s="197"/>
      <c r="UE85" s="197"/>
      <c r="UF85" s="197"/>
      <c r="UG85" s="197"/>
      <c r="UH85" s="197"/>
      <c r="UI85" s="197"/>
      <c r="UJ85" s="197"/>
      <c r="UK85" s="197"/>
      <c r="UL85" s="197"/>
      <c r="UM85" s="197"/>
      <c r="UN85" s="197"/>
      <c r="UO85" s="197"/>
      <c r="UP85" s="197"/>
      <c r="UQ85" s="197"/>
      <c r="UR85" s="197"/>
      <c r="US85" s="197"/>
      <c r="UT85" s="197"/>
      <c r="UU85" s="197"/>
      <c r="UV85" s="197"/>
      <c r="UW85" s="197"/>
      <c r="UX85" s="197"/>
      <c r="UY85" s="197"/>
      <c r="UZ85" s="197"/>
      <c r="VA85" s="197"/>
      <c r="VB85" s="197"/>
      <c r="VC85" s="197"/>
      <c r="VD85" s="197"/>
      <c r="VE85" s="197"/>
      <c r="VF85" s="197"/>
      <c r="VG85" s="197"/>
      <c r="VH85" s="197"/>
      <c r="VI85" s="197"/>
      <c r="VJ85" s="197"/>
      <c r="VK85" s="197"/>
      <c r="VL85" s="197"/>
      <c r="VM85" s="197"/>
      <c r="VN85" s="197"/>
      <c r="VO85" s="197"/>
      <c r="VP85" s="197"/>
      <c r="VQ85" s="197"/>
      <c r="VR85" s="197"/>
      <c r="VS85" s="197"/>
      <c r="VT85" s="197"/>
      <c r="VU85" s="197"/>
      <c r="VV85" s="197"/>
      <c r="VW85" s="197"/>
      <c r="VX85" s="197"/>
      <c r="VY85" s="197"/>
      <c r="VZ85" s="197"/>
      <c r="WA85" s="197"/>
      <c r="WB85" s="197"/>
      <c r="WC85" s="197"/>
      <c r="WD85" s="197"/>
      <c r="WE85" s="197"/>
      <c r="WF85" s="197"/>
      <c r="WG85" s="197"/>
      <c r="WH85" s="197"/>
      <c r="WI85" s="197"/>
      <c r="WJ85" s="197"/>
      <c r="WK85" s="197"/>
      <c r="WL85" s="197"/>
      <c r="WM85" s="197"/>
      <c r="WN85" s="197"/>
      <c r="WO85" s="197"/>
      <c r="WP85" s="197"/>
      <c r="WQ85" s="197"/>
      <c r="WR85" s="197"/>
      <c r="WS85" s="197"/>
      <c r="WT85" s="197"/>
      <c r="WU85" s="197"/>
      <c r="WV85" s="197"/>
      <c r="WW85" s="197"/>
      <c r="WX85" s="197"/>
      <c r="WY85" s="197"/>
      <c r="WZ85" s="197"/>
      <c r="XA85" s="197"/>
      <c r="XB85" s="197"/>
      <c r="XC85" s="197"/>
      <c r="XD85" s="197"/>
      <c r="XE85" s="197"/>
      <c r="XF85" s="197"/>
      <c r="XG85" s="197"/>
      <c r="XH85" s="197"/>
      <c r="XI85" s="197"/>
      <c r="XJ85" s="197"/>
      <c r="XK85" s="197"/>
      <c r="XL85" s="197"/>
      <c r="XM85" s="197"/>
      <c r="XN85" s="197"/>
      <c r="XO85" s="197"/>
      <c r="XP85" s="197"/>
      <c r="XQ85" s="197"/>
      <c r="XR85" s="197"/>
      <c r="XS85" s="197"/>
      <c r="XT85" s="197"/>
      <c r="XU85" s="197"/>
      <c r="XV85" s="197"/>
      <c r="XW85" s="197"/>
      <c r="XX85" s="197"/>
      <c r="XY85" s="197"/>
      <c r="XZ85" s="197"/>
      <c r="YA85" s="197"/>
      <c r="YB85" s="197"/>
      <c r="YC85" s="197"/>
      <c r="YD85" s="197"/>
      <c r="YE85" s="197"/>
      <c r="YF85" s="197"/>
      <c r="YG85" s="197"/>
      <c r="YH85" s="197"/>
      <c r="YI85" s="197"/>
      <c r="YJ85" s="197"/>
      <c r="YK85" s="197"/>
      <c r="YL85" s="197"/>
      <c r="YM85" s="197"/>
      <c r="YN85" s="197"/>
      <c r="YO85" s="197"/>
      <c r="YP85" s="197"/>
      <c r="YQ85" s="197"/>
      <c r="YR85" s="197"/>
      <c r="YS85" s="197"/>
      <c r="YT85" s="197"/>
      <c r="YU85" s="197"/>
      <c r="YV85" s="197"/>
      <c r="YW85" s="197"/>
      <c r="YX85" s="197"/>
      <c r="YY85" s="197"/>
      <c r="YZ85" s="197"/>
      <c r="ZA85" s="197"/>
      <c r="ZB85" s="197"/>
      <c r="ZC85" s="197"/>
      <c r="ZD85" s="197"/>
      <c r="ZE85" s="197"/>
      <c r="ZF85" s="197"/>
      <c r="ZG85" s="197"/>
      <c r="ZH85" s="197"/>
      <c r="ZI85" s="197"/>
      <c r="ZJ85" s="197"/>
      <c r="ZK85" s="197"/>
      <c r="ZL85" s="197"/>
      <c r="ZM85" s="197"/>
      <c r="ZN85" s="197"/>
      <c r="ZO85" s="197"/>
      <c r="ZP85" s="197"/>
      <c r="ZQ85" s="197"/>
      <c r="ZR85" s="197"/>
      <c r="ZS85" s="197"/>
      <c r="ZT85" s="197"/>
      <c r="ZU85" s="197"/>
      <c r="ZV85" s="197"/>
      <c r="ZW85" s="197"/>
      <c r="ZX85" s="197"/>
      <c r="ZY85" s="197"/>
      <c r="ZZ85" s="197"/>
      <c r="AAA85" s="197"/>
      <c r="AAB85" s="197"/>
      <c r="AAC85" s="197"/>
      <c r="AAD85" s="197"/>
      <c r="AAE85" s="197"/>
      <c r="AAF85" s="197"/>
      <c r="AAG85" s="197"/>
      <c r="AAH85" s="197"/>
      <c r="AAI85" s="197"/>
      <c r="AAJ85" s="197"/>
      <c r="AAK85" s="197"/>
      <c r="AAL85" s="197"/>
      <c r="AAM85" s="197"/>
      <c r="AAN85" s="197"/>
      <c r="AAO85" s="197"/>
      <c r="AAP85" s="197"/>
      <c r="AAQ85" s="197"/>
      <c r="AAR85" s="197"/>
      <c r="AAS85" s="197"/>
      <c r="AAT85" s="197"/>
      <c r="AAU85" s="197"/>
      <c r="AAV85" s="197"/>
      <c r="AAW85" s="197"/>
      <c r="AAX85" s="197"/>
      <c r="AAY85" s="197"/>
      <c r="AAZ85" s="197"/>
      <c r="ABA85" s="197"/>
      <c r="ABB85" s="197"/>
      <c r="ABC85" s="197"/>
      <c r="ABD85" s="197"/>
      <c r="ABE85" s="197"/>
      <c r="ABF85" s="197"/>
      <c r="ABG85" s="197"/>
      <c r="ABH85" s="197"/>
      <c r="ABI85" s="197"/>
      <c r="ABJ85" s="197"/>
      <c r="ABK85" s="197"/>
      <c r="ABL85" s="197"/>
      <c r="ABM85" s="197"/>
      <c r="ABN85" s="197"/>
      <c r="ABO85" s="197"/>
      <c r="ABP85" s="197"/>
      <c r="ABQ85" s="197"/>
      <c r="ABR85" s="197"/>
      <c r="ABS85" s="197"/>
      <c r="ABT85" s="197"/>
      <c r="ABU85" s="197"/>
      <c r="ABV85" s="197"/>
      <c r="ABW85" s="197"/>
      <c r="ABX85" s="197"/>
      <c r="ABY85" s="197"/>
      <c r="ABZ85" s="197"/>
      <c r="ACA85" s="197"/>
      <c r="ACB85" s="197"/>
      <c r="ACC85" s="197"/>
      <c r="ACD85" s="197"/>
      <c r="ACE85" s="197"/>
      <c r="ACF85" s="197"/>
      <c r="ACG85" s="197"/>
      <c r="ACH85" s="197"/>
      <c r="ACI85" s="197"/>
      <c r="ACJ85" s="197"/>
      <c r="ACK85" s="197"/>
      <c r="ACL85" s="197"/>
      <c r="ACM85" s="197"/>
      <c r="ACN85" s="197"/>
      <c r="ACO85" s="197"/>
      <c r="ACP85" s="197"/>
      <c r="ACQ85" s="197"/>
      <c r="ACR85" s="197"/>
      <c r="ACS85" s="197"/>
      <c r="ACT85" s="197"/>
      <c r="ACU85" s="197"/>
      <c r="ACV85" s="197"/>
      <c r="ACW85" s="197"/>
      <c r="ACX85" s="197"/>
      <c r="ACY85" s="197"/>
      <c r="ACZ85" s="197"/>
      <c r="ADA85" s="197"/>
      <c r="ADB85" s="197"/>
      <c r="ADC85" s="197"/>
      <c r="ADD85" s="197"/>
      <c r="ADE85" s="197"/>
      <c r="ADF85" s="197"/>
      <c r="ADG85" s="197"/>
      <c r="ADH85" s="197"/>
      <c r="ADI85" s="197"/>
      <c r="ADJ85" s="197"/>
      <c r="ADK85" s="197"/>
      <c r="ADL85" s="197"/>
      <c r="ADM85" s="197"/>
      <c r="ADN85" s="197"/>
      <c r="ADO85" s="197"/>
      <c r="ADP85" s="197"/>
      <c r="ADQ85" s="197"/>
      <c r="ADR85" s="197"/>
      <c r="ADS85" s="197"/>
      <c r="ADT85" s="197"/>
      <c r="ADU85" s="197"/>
      <c r="ADV85" s="197"/>
      <c r="ADW85" s="197"/>
      <c r="ADX85" s="197"/>
      <c r="ADY85" s="197"/>
      <c r="ADZ85" s="197"/>
      <c r="AEA85" s="197"/>
      <c r="AEB85" s="197"/>
      <c r="AEC85" s="197"/>
      <c r="AED85" s="197"/>
      <c r="AEE85" s="197"/>
      <c r="AEF85" s="197"/>
      <c r="AEG85" s="197"/>
      <c r="AEH85" s="197"/>
      <c r="AEI85" s="197"/>
      <c r="AEJ85" s="197"/>
      <c r="AEK85" s="197"/>
      <c r="AEL85" s="197"/>
      <c r="AEM85" s="197"/>
      <c r="AEN85" s="197"/>
      <c r="AEO85" s="197"/>
      <c r="AEP85" s="197"/>
      <c r="AEQ85" s="197"/>
      <c r="AER85" s="197"/>
      <c r="AES85" s="197"/>
      <c r="AET85" s="197"/>
      <c r="AEU85" s="197"/>
      <c r="AEV85" s="197"/>
      <c r="AEW85" s="197"/>
      <c r="AEX85" s="197"/>
      <c r="AEY85" s="197"/>
      <c r="AEZ85" s="197"/>
      <c r="AFA85" s="197"/>
      <c r="AFB85" s="197"/>
      <c r="AFC85" s="197"/>
      <c r="AFD85" s="197"/>
      <c r="AFE85" s="197"/>
      <c r="AFF85" s="197"/>
      <c r="AFG85" s="197"/>
      <c r="AFH85" s="197"/>
      <c r="AFI85" s="197"/>
      <c r="AFJ85" s="197"/>
      <c r="AFK85" s="197"/>
      <c r="AFL85" s="197"/>
      <c r="AFM85" s="197"/>
      <c r="AFN85" s="197"/>
      <c r="AFO85" s="197"/>
      <c r="AFP85" s="197"/>
      <c r="AFQ85" s="197"/>
      <c r="AFR85" s="197"/>
      <c r="AFS85" s="197"/>
      <c r="AFT85" s="197"/>
      <c r="AFU85" s="197"/>
      <c r="AFV85" s="197"/>
      <c r="AFW85" s="197"/>
      <c r="AFX85" s="197"/>
      <c r="AFY85" s="197"/>
      <c r="AFZ85" s="197"/>
      <c r="AGA85" s="197"/>
      <c r="AGB85" s="197"/>
      <c r="AGC85" s="197"/>
      <c r="AGD85" s="197"/>
      <c r="AGE85" s="197"/>
      <c r="AGF85" s="197"/>
      <c r="AGG85" s="197"/>
      <c r="AGH85" s="197"/>
      <c r="AGI85" s="197"/>
      <c r="AGJ85" s="197"/>
      <c r="AGK85" s="197"/>
      <c r="AGL85" s="197"/>
      <c r="AGM85" s="197"/>
      <c r="AGN85" s="197"/>
      <c r="AGO85" s="197"/>
      <c r="AGP85" s="197"/>
      <c r="AGQ85" s="197"/>
      <c r="AGR85" s="197"/>
      <c r="AGS85" s="197"/>
      <c r="AGT85" s="197"/>
      <c r="AGU85" s="197"/>
      <c r="AGV85" s="197"/>
      <c r="AGW85" s="197"/>
      <c r="AGX85" s="197"/>
      <c r="AGY85" s="197"/>
      <c r="AGZ85" s="197"/>
      <c r="AHA85" s="197"/>
      <c r="AHB85" s="197"/>
      <c r="AHC85" s="197"/>
      <c r="AHD85" s="197"/>
      <c r="AHE85" s="197"/>
      <c r="AHF85" s="197"/>
      <c r="AHG85" s="197"/>
      <c r="AHH85" s="197"/>
      <c r="AHI85" s="197"/>
      <c r="AHJ85" s="197"/>
      <c r="AHK85" s="197"/>
      <c r="AHL85" s="197"/>
      <c r="AHM85" s="197"/>
      <c r="AHN85" s="197"/>
      <c r="AHO85" s="197"/>
      <c r="AHP85" s="197"/>
      <c r="AHQ85" s="197"/>
      <c r="AHR85" s="197"/>
      <c r="AHS85" s="197"/>
      <c r="AHT85" s="197"/>
      <c r="AHU85" s="197"/>
      <c r="AHV85" s="197"/>
      <c r="AHW85" s="197"/>
      <c r="AHX85" s="197"/>
      <c r="AHY85" s="197"/>
      <c r="AHZ85" s="197"/>
      <c r="AIA85" s="197"/>
      <c r="AIB85" s="197"/>
      <c r="AIC85" s="197"/>
      <c r="AID85" s="197"/>
      <c r="AIE85" s="197"/>
      <c r="AIF85" s="197"/>
      <c r="AIG85" s="197"/>
      <c r="AIH85" s="197"/>
      <c r="AII85" s="197"/>
      <c r="AIJ85" s="197"/>
      <c r="AIK85" s="197"/>
      <c r="AIL85" s="197"/>
      <c r="AIM85" s="197"/>
      <c r="AIN85" s="197"/>
      <c r="AIO85" s="197"/>
      <c r="AIP85" s="197"/>
      <c r="AIQ85" s="197"/>
      <c r="AIR85" s="197"/>
      <c r="AIS85" s="197"/>
      <c r="AIT85" s="197"/>
      <c r="AIU85" s="197"/>
      <c r="AIV85" s="197"/>
      <c r="AIW85" s="197"/>
      <c r="AIX85" s="197"/>
      <c r="AIY85" s="197"/>
      <c r="AIZ85" s="197"/>
      <c r="AJA85" s="197"/>
      <c r="AJB85" s="197"/>
      <c r="AJC85" s="197"/>
      <c r="AJD85" s="197"/>
      <c r="AJE85" s="197"/>
      <c r="AJF85" s="197"/>
      <c r="AJG85" s="197"/>
      <c r="AJH85" s="197"/>
      <c r="AJI85" s="197"/>
      <c r="AJJ85" s="197"/>
      <c r="AJK85" s="197"/>
      <c r="AJL85" s="197"/>
      <c r="AJM85" s="197"/>
      <c r="AJN85" s="197"/>
      <c r="AJO85" s="197"/>
      <c r="AJP85" s="197"/>
      <c r="AJQ85" s="197"/>
      <c r="AJR85" s="197"/>
      <c r="AJS85" s="197"/>
      <c r="AJT85" s="197"/>
      <c r="AJU85" s="197"/>
      <c r="AJV85" s="197"/>
      <c r="AJW85" s="197"/>
      <c r="AJX85" s="197"/>
      <c r="AJY85" s="197"/>
      <c r="AJZ85" s="197"/>
      <c r="AKA85" s="197"/>
      <c r="AKB85" s="197"/>
      <c r="AKC85" s="197"/>
      <c r="AKD85" s="197"/>
      <c r="AKE85" s="197"/>
      <c r="AKF85" s="197"/>
      <c r="AKG85" s="197"/>
      <c r="AKH85" s="197"/>
      <c r="AKI85" s="197"/>
      <c r="AKJ85" s="197"/>
      <c r="AKK85" s="197"/>
      <c r="AKL85" s="197"/>
      <c r="AKM85" s="197"/>
      <c r="AKN85" s="197"/>
      <c r="AKO85" s="197"/>
      <c r="AKP85" s="197"/>
      <c r="AKQ85" s="197"/>
      <c r="AKR85" s="197"/>
      <c r="AKS85" s="197"/>
      <c r="AKT85" s="197"/>
      <c r="AKU85" s="197"/>
      <c r="AKV85" s="197"/>
      <c r="AKW85" s="197"/>
      <c r="AKX85" s="197"/>
      <c r="AKY85" s="197"/>
      <c r="AKZ85" s="197"/>
      <c r="ALA85" s="197"/>
      <c r="ALB85" s="197"/>
      <c r="ALC85" s="197"/>
      <c r="ALD85" s="197"/>
      <c r="ALE85" s="197"/>
      <c r="ALF85" s="197"/>
      <c r="ALG85" s="197"/>
      <c r="ALH85" s="197"/>
      <c r="ALI85" s="197"/>
      <c r="ALJ85" s="197"/>
      <c r="ALK85" s="197"/>
      <c r="ALL85" s="197"/>
      <c r="ALM85" s="197"/>
      <c r="ALN85" s="197"/>
      <c r="ALO85" s="197"/>
      <c r="ALP85" s="197"/>
      <c r="ALQ85" s="197"/>
      <c r="ALR85" s="197"/>
      <c r="ALS85" s="197"/>
      <c r="ALT85" s="197"/>
      <c r="ALU85" s="197"/>
      <c r="ALV85" s="197"/>
      <c r="ALW85" s="197"/>
      <c r="ALX85" s="197"/>
      <c r="ALY85" s="197"/>
      <c r="ALZ85" s="197"/>
      <c r="AMA85" s="197"/>
      <c r="AMB85" s="197"/>
      <c r="AMC85" s="197"/>
      <c r="AMD85" s="197"/>
      <c r="AME85" s="197"/>
      <c r="AMF85" s="197"/>
      <c r="AMG85" s="197"/>
      <c r="AMH85" s="197"/>
      <c r="AMI85" s="197"/>
      <c r="AMJ85" s="197"/>
    </row>
    <row r="86" spans="1:1025" s="195" customFormat="1" ht="43.5" customHeight="1">
      <c r="A86" s="559"/>
      <c r="B86" s="559"/>
      <c r="C86" s="560"/>
      <c r="D86" s="4" t="s">
        <v>1000</v>
      </c>
      <c r="E86" s="4"/>
      <c r="F86" s="4">
        <f>SUM(F44:F85)</f>
        <v>213</v>
      </c>
      <c r="G86" s="4">
        <f>SUM(G44:G85)</f>
        <v>0</v>
      </c>
      <c r="H86" s="4"/>
      <c r="I86" s="4"/>
      <c r="J86" s="4"/>
      <c r="K86" s="4">
        <f>SUM(K44:K85)</f>
        <v>188</v>
      </c>
      <c r="L86" s="4">
        <f>SUM(L44:L85)</f>
        <v>2</v>
      </c>
      <c r="M86" s="4">
        <f>SUM(M44:M85)</f>
        <v>0</v>
      </c>
      <c r="N86" s="4"/>
      <c r="O86" s="4">
        <f>SUM(O44:O85)</f>
        <v>42</v>
      </c>
      <c r="P86" s="4">
        <f>SUM(P44:P85)</f>
        <v>3</v>
      </c>
      <c r="Q86" s="4"/>
      <c r="R86" s="4">
        <f>SUM(R44:R85)</f>
        <v>25</v>
      </c>
      <c r="S86" s="4"/>
      <c r="T86" s="4">
        <f>SUM(T44:T85)</f>
        <v>0</v>
      </c>
      <c r="U86" s="4"/>
    </row>
    <row r="87" spans="1:1025" s="195" customFormat="1" ht="43.5" customHeight="1">
      <c r="A87" s="559"/>
      <c r="B87" s="559"/>
      <c r="C87" s="560" t="s">
        <v>16</v>
      </c>
      <c r="D87" s="565" t="s">
        <v>102</v>
      </c>
      <c r="E87" s="560" t="s">
        <v>127</v>
      </c>
      <c r="F87" s="560">
        <v>15</v>
      </c>
      <c r="G87" s="560" t="s">
        <v>43</v>
      </c>
      <c r="H87" s="560" t="s">
        <v>40</v>
      </c>
      <c r="I87" s="49" t="s">
        <v>207</v>
      </c>
      <c r="J87" s="560" t="s">
        <v>331</v>
      </c>
      <c r="K87" s="120">
        <v>13</v>
      </c>
      <c r="L87" s="120">
        <v>2</v>
      </c>
      <c r="M87" s="120">
        <v>0</v>
      </c>
      <c r="N87" s="555" t="s">
        <v>47</v>
      </c>
      <c r="O87" s="555">
        <v>0</v>
      </c>
      <c r="P87" s="555">
        <v>0</v>
      </c>
      <c r="Q87" s="555" t="s">
        <v>47</v>
      </c>
      <c r="R87" s="555">
        <v>0</v>
      </c>
      <c r="S87" s="555" t="s">
        <v>47</v>
      </c>
      <c r="T87" s="555">
        <v>0</v>
      </c>
      <c r="U87" s="120"/>
    </row>
    <row r="88" spans="1:1025" s="195" customFormat="1" ht="43.5" customHeight="1">
      <c r="A88" s="559"/>
      <c r="B88" s="559"/>
      <c r="C88" s="560"/>
      <c r="D88" s="565"/>
      <c r="E88" s="560"/>
      <c r="F88" s="560"/>
      <c r="G88" s="560"/>
      <c r="H88" s="560"/>
      <c r="I88" s="49" t="s">
        <v>1086</v>
      </c>
      <c r="J88" s="560"/>
      <c r="K88" s="120">
        <v>2</v>
      </c>
      <c r="L88" s="120">
        <v>1</v>
      </c>
      <c r="M88" s="120">
        <v>0</v>
      </c>
      <c r="N88" s="559"/>
      <c r="O88" s="559"/>
      <c r="P88" s="559"/>
      <c r="Q88" s="559"/>
      <c r="R88" s="559"/>
      <c r="S88" s="559"/>
      <c r="T88" s="559"/>
      <c r="U88" s="120"/>
    </row>
    <row r="89" spans="1:1025" s="195" customFormat="1" ht="43.5" customHeight="1">
      <c r="A89" s="559"/>
      <c r="B89" s="559"/>
      <c r="C89" s="560"/>
      <c r="D89" s="565"/>
      <c r="E89" s="120" t="s">
        <v>130</v>
      </c>
      <c r="F89" s="120">
        <v>2</v>
      </c>
      <c r="G89" s="560"/>
      <c r="H89" s="560"/>
      <c r="I89" s="49" t="s">
        <v>207</v>
      </c>
      <c r="J89" s="560"/>
      <c r="K89" s="120">
        <v>2</v>
      </c>
      <c r="L89" s="120">
        <v>1</v>
      </c>
      <c r="M89" s="120">
        <v>0</v>
      </c>
      <c r="N89" s="556"/>
      <c r="O89" s="556"/>
      <c r="P89" s="556"/>
      <c r="Q89" s="556"/>
      <c r="R89" s="556"/>
      <c r="S89" s="556"/>
      <c r="T89" s="556"/>
      <c r="U89" s="120"/>
    </row>
    <row r="90" spans="1:1025" s="196" customFormat="1" ht="43.5" customHeight="1">
      <c r="A90" s="559"/>
      <c r="B90" s="559"/>
      <c r="C90" s="560"/>
      <c r="D90" s="178" t="s">
        <v>103</v>
      </c>
      <c r="E90" s="120" t="s">
        <v>127</v>
      </c>
      <c r="F90" s="120">
        <v>10</v>
      </c>
      <c r="G90" s="120" t="s">
        <v>43</v>
      </c>
      <c r="H90" s="120" t="s">
        <v>40</v>
      </c>
      <c r="I90" s="49" t="s">
        <v>228</v>
      </c>
      <c r="J90" s="120" t="s">
        <v>237</v>
      </c>
      <c r="K90" s="120">
        <v>40</v>
      </c>
      <c r="L90" s="120">
        <v>10</v>
      </c>
      <c r="M90" s="120">
        <v>0</v>
      </c>
      <c r="N90" s="120" t="s">
        <v>47</v>
      </c>
      <c r="O90" s="120">
        <v>0</v>
      </c>
      <c r="P90" s="120">
        <v>0</v>
      </c>
      <c r="Q90" s="120" t="s">
        <v>42</v>
      </c>
      <c r="R90" s="120">
        <v>2</v>
      </c>
      <c r="S90" s="120" t="s">
        <v>47</v>
      </c>
      <c r="T90" s="120">
        <v>0</v>
      </c>
      <c r="U90" s="120"/>
      <c r="V90" s="195"/>
      <c r="W90" s="195"/>
      <c r="X90" s="195"/>
      <c r="Y90" s="195"/>
      <c r="Z90" s="195"/>
      <c r="AA90" s="195"/>
      <c r="AB90" s="195"/>
      <c r="AC90" s="195"/>
      <c r="AD90" s="195"/>
      <c r="AE90" s="195"/>
      <c r="AF90" s="195"/>
      <c r="AG90" s="195"/>
      <c r="AH90" s="195"/>
      <c r="AI90" s="195"/>
      <c r="AJ90" s="195"/>
      <c r="AK90" s="195"/>
      <c r="AL90" s="195"/>
      <c r="AM90" s="195"/>
      <c r="AN90" s="195"/>
      <c r="AO90" s="195"/>
      <c r="AP90" s="195"/>
      <c r="AQ90" s="195"/>
      <c r="AR90" s="195"/>
      <c r="AS90" s="195"/>
      <c r="AT90" s="195"/>
      <c r="AU90" s="195"/>
      <c r="AV90" s="195"/>
      <c r="AW90" s="195"/>
      <c r="AX90" s="195"/>
      <c r="AY90" s="195"/>
      <c r="AZ90" s="195"/>
      <c r="BA90" s="195"/>
      <c r="BB90" s="195"/>
      <c r="BC90" s="195"/>
      <c r="BD90" s="195"/>
      <c r="BE90" s="195"/>
      <c r="BF90" s="195"/>
      <c r="BG90" s="195"/>
      <c r="BH90" s="195"/>
      <c r="BI90" s="195"/>
      <c r="BJ90" s="195"/>
      <c r="BK90" s="195"/>
      <c r="BL90" s="195"/>
      <c r="BM90" s="195"/>
      <c r="BN90" s="195"/>
      <c r="BO90" s="195"/>
      <c r="BP90" s="195"/>
      <c r="BQ90" s="195"/>
      <c r="BR90" s="195"/>
      <c r="BS90" s="195"/>
      <c r="BT90" s="195"/>
      <c r="BU90" s="195"/>
      <c r="BV90" s="195"/>
      <c r="BW90" s="195"/>
      <c r="BX90" s="195"/>
      <c r="BY90" s="195"/>
      <c r="BZ90" s="195"/>
      <c r="CA90" s="195"/>
      <c r="CB90" s="195"/>
      <c r="CC90" s="195"/>
      <c r="CD90" s="195"/>
      <c r="CE90" s="195"/>
      <c r="CF90" s="195"/>
      <c r="CG90" s="195"/>
      <c r="CH90" s="195"/>
      <c r="CI90" s="195"/>
      <c r="CJ90" s="195"/>
      <c r="CK90" s="195"/>
      <c r="CL90" s="195"/>
      <c r="CM90" s="195"/>
      <c r="CN90" s="195"/>
      <c r="CO90" s="195"/>
      <c r="CP90" s="195"/>
      <c r="CQ90" s="195"/>
      <c r="CR90" s="195"/>
      <c r="CS90" s="195"/>
      <c r="CT90" s="195"/>
      <c r="CU90" s="195"/>
      <c r="CV90" s="195"/>
      <c r="CW90" s="195"/>
      <c r="CX90" s="195"/>
      <c r="CY90" s="195"/>
      <c r="CZ90" s="195"/>
      <c r="DA90" s="195"/>
      <c r="DB90" s="195"/>
      <c r="DC90" s="195"/>
      <c r="DD90" s="195"/>
      <c r="DE90" s="195"/>
      <c r="DF90" s="195"/>
      <c r="DG90" s="195"/>
      <c r="DH90" s="195"/>
      <c r="DI90" s="195"/>
      <c r="DJ90" s="195"/>
      <c r="DK90" s="195"/>
      <c r="DL90" s="195"/>
      <c r="DM90" s="195"/>
      <c r="DN90" s="195"/>
      <c r="DO90" s="195"/>
      <c r="DP90" s="195"/>
      <c r="DQ90" s="195"/>
      <c r="DR90" s="195"/>
      <c r="DS90" s="195"/>
      <c r="DT90" s="195"/>
      <c r="DU90" s="195"/>
      <c r="DV90" s="195"/>
      <c r="DW90" s="195"/>
      <c r="DX90" s="195"/>
      <c r="DY90" s="195"/>
      <c r="DZ90" s="195"/>
      <c r="EA90" s="195"/>
      <c r="EB90" s="195"/>
      <c r="EC90" s="195"/>
      <c r="ED90" s="195"/>
      <c r="EE90" s="195"/>
      <c r="EF90" s="195"/>
      <c r="EG90" s="195"/>
      <c r="EH90" s="195"/>
      <c r="EI90" s="195"/>
      <c r="EJ90" s="195"/>
      <c r="EK90" s="195"/>
      <c r="EL90" s="195"/>
      <c r="EM90" s="195"/>
      <c r="EN90" s="195"/>
      <c r="EO90" s="195"/>
      <c r="EP90" s="195"/>
      <c r="EQ90" s="195"/>
      <c r="ER90" s="195"/>
      <c r="ES90" s="195"/>
      <c r="ET90" s="195"/>
      <c r="EU90" s="195"/>
      <c r="EV90" s="195"/>
      <c r="EW90" s="195"/>
      <c r="EX90" s="195"/>
      <c r="EY90" s="195"/>
      <c r="EZ90" s="195"/>
      <c r="FA90" s="195"/>
      <c r="FB90" s="195"/>
      <c r="FC90" s="195"/>
      <c r="FD90" s="195"/>
      <c r="FE90" s="195"/>
      <c r="FF90" s="195"/>
      <c r="FG90" s="195"/>
      <c r="FH90" s="195"/>
      <c r="FI90" s="195"/>
      <c r="FJ90" s="195"/>
      <c r="FK90" s="195"/>
      <c r="FL90" s="195"/>
      <c r="FM90" s="195"/>
      <c r="FN90" s="195"/>
      <c r="FO90" s="195"/>
      <c r="FP90" s="195"/>
      <c r="FQ90" s="195"/>
      <c r="FR90" s="195"/>
      <c r="FS90" s="195"/>
      <c r="FT90" s="195"/>
      <c r="FU90" s="195"/>
      <c r="FV90" s="195"/>
      <c r="FW90" s="195"/>
      <c r="FX90" s="195"/>
      <c r="FY90" s="195"/>
      <c r="FZ90" s="195"/>
      <c r="GA90" s="195"/>
      <c r="GB90" s="195"/>
      <c r="GC90" s="195"/>
      <c r="GD90" s="195"/>
      <c r="GE90" s="195"/>
      <c r="GF90" s="195"/>
      <c r="GG90" s="195"/>
      <c r="GH90" s="195"/>
      <c r="GI90" s="195"/>
      <c r="GJ90" s="195"/>
      <c r="GK90" s="195"/>
      <c r="GL90" s="195"/>
      <c r="GM90" s="195"/>
      <c r="GN90" s="195"/>
      <c r="GO90" s="195"/>
      <c r="GP90" s="195"/>
      <c r="GQ90" s="195"/>
      <c r="GR90" s="195"/>
      <c r="GS90" s="195"/>
      <c r="GT90" s="195"/>
      <c r="GU90" s="195"/>
      <c r="GV90" s="195"/>
      <c r="GW90" s="195"/>
      <c r="GX90" s="195"/>
      <c r="GY90" s="195"/>
      <c r="GZ90" s="195"/>
      <c r="HA90" s="195"/>
      <c r="HB90" s="195"/>
      <c r="HC90" s="195"/>
      <c r="HD90" s="195"/>
      <c r="HE90" s="195"/>
      <c r="HF90" s="195"/>
      <c r="HG90" s="195"/>
      <c r="HH90" s="195"/>
      <c r="HI90" s="195"/>
      <c r="HJ90" s="195"/>
      <c r="HK90" s="195"/>
      <c r="HL90" s="195"/>
      <c r="HM90" s="195"/>
      <c r="HN90" s="195"/>
      <c r="HO90" s="195"/>
      <c r="HP90" s="195"/>
      <c r="HQ90" s="195"/>
      <c r="HR90" s="195"/>
      <c r="HS90" s="195"/>
      <c r="HT90" s="195"/>
      <c r="HU90" s="195"/>
      <c r="HV90" s="195"/>
      <c r="HW90" s="195"/>
      <c r="HX90" s="195"/>
      <c r="HY90" s="195"/>
      <c r="HZ90" s="195"/>
      <c r="IA90" s="195"/>
      <c r="IB90" s="195"/>
      <c r="IC90" s="195"/>
      <c r="ID90" s="195"/>
      <c r="IE90" s="195"/>
      <c r="IF90" s="195"/>
      <c r="IG90" s="195"/>
      <c r="IH90" s="195"/>
      <c r="II90" s="195"/>
      <c r="IJ90" s="195"/>
      <c r="IK90" s="195"/>
      <c r="IL90" s="195"/>
      <c r="IM90" s="195"/>
      <c r="IN90" s="195"/>
      <c r="IO90" s="195"/>
      <c r="IP90" s="195"/>
      <c r="IQ90" s="195"/>
      <c r="IR90" s="195"/>
      <c r="IS90" s="195"/>
      <c r="IT90" s="195"/>
      <c r="IU90" s="195"/>
      <c r="IV90" s="195"/>
      <c r="IW90" s="195"/>
      <c r="IX90" s="195"/>
      <c r="IY90" s="195"/>
      <c r="IZ90" s="195"/>
      <c r="JA90" s="195"/>
      <c r="JB90" s="195"/>
      <c r="JC90" s="195"/>
      <c r="JD90" s="195"/>
      <c r="JE90" s="195"/>
      <c r="JF90" s="195"/>
      <c r="JG90" s="195"/>
      <c r="JH90" s="195"/>
      <c r="JI90" s="195"/>
      <c r="JJ90" s="195"/>
      <c r="JK90" s="195"/>
      <c r="JL90" s="195"/>
      <c r="JM90" s="195"/>
      <c r="JN90" s="195"/>
      <c r="JO90" s="195"/>
      <c r="JP90" s="195"/>
      <c r="JQ90" s="195"/>
      <c r="JR90" s="195"/>
      <c r="JS90" s="195"/>
      <c r="JT90" s="195"/>
      <c r="JU90" s="195"/>
      <c r="JV90" s="195"/>
      <c r="JW90" s="195"/>
      <c r="JX90" s="195"/>
      <c r="JY90" s="195"/>
      <c r="JZ90" s="195"/>
      <c r="KA90" s="195"/>
      <c r="KB90" s="195"/>
      <c r="KC90" s="195"/>
      <c r="KD90" s="195"/>
      <c r="KE90" s="195"/>
      <c r="KF90" s="195"/>
      <c r="KG90" s="195"/>
      <c r="KH90" s="195"/>
      <c r="KI90" s="195"/>
      <c r="KJ90" s="195"/>
      <c r="KK90" s="195"/>
      <c r="KL90" s="195"/>
      <c r="KM90" s="195"/>
      <c r="KN90" s="195"/>
      <c r="KO90" s="195"/>
      <c r="KP90" s="195"/>
      <c r="KQ90" s="195"/>
      <c r="KR90" s="195"/>
      <c r="KS90" s="195"/>
      <c r="KT90" s="195"/>
      <c r="KU90" s="195"/>
      <c r="KV90" s="195"/>
      <c r="KW90" s="195"/>
      <c r="KX90" s="195"/>
      <c r="KY90" s="195"/>
      <c r="KZ90" s="195"/>
      <c r="LA90" s="195"/>
      <c r="LB90" s="195"/>
      <c r="LC90" s="195"/>
      <c r="LD90" s="195"/>
      <c r="LE90" s="195"/>
      <c r="LF90" s="195"/>
      <c r="LG90" s="195"/>
      <c r="LH90" s="195"/>
      <c r="LI90" s="195"/>
      <c r="LJ90" s="195"/>
      <c r="LK90" s="195"/>
      <c r="LL90" s="195"/>
      <c r="LM90" s="195"/>
      <c r="LN90" s="195"/>
      <c r="LO90" s="195"/>
      <c r="LP90" s="195"/>
      <c r="LQ90" s="195"/>
      <c r="LR90" s="195"/>
      <c r="LS90" s="195"/>
      <c r="LT90" s="195"/>
      <c r="LU90" s="195"/>
      <c r="LV90" s="195"/>
      <c r="LW90" s="195"/>
      <c r="LX90" s="195"/>
      <c r="LY90" s="195"/>
      <c r="LZ90" s="195"/>
      <c r="MA90" s="195"/>
      <c r="MB90" s="195"/>
      <c r="MC90" s="195"/>
      <c r="MD90" s="195"/>
      <c r="ME90" s="195"/>
      <c r="MF90" s="195"/>
      <c r="MG90" s="195"/>
      <c r="MH90" s="195"/>
      <c r="MI90" s="195"/>
      <c r="MJ90" s="195"/>
      <c r="MK90" s="195"/>
      <c r="ML90" s="195"/>
      <c r="MM90" s="195"/>
      <c r="MN90" s="195"/>
      <c r="MO90" s="195"/>
      <c r="MP90" s="195"/>
      <c r="MQ90" s="195"/>
      <c r="MR90" s="195"/>
      <c r="MS90" s="195"/>
      <c r="MT90" s="195"/>
      <c r="MU90" s="195"/>
      <c r="MV90" s="195"/>
      <c r="MW90" s="195"/>
      <c r="MX90" s="195"/>
      <c r="MY90" s="195"/>
      <c r="MZ90" s="195"/>
      <c r="NA90" s="195"/>
      <c r="NB90" s="195"/>
      <c r="NC90" s="195"/>
      <c r="ND90" s="195"/>
      <c r="NE90" s="195"/>
      <c r="NF90" s="195"/>
      <c r="NG90" s="195"/>
      <c r="NH90" s="195"/>
      <c r="NI90" s="195"/>
      <c r="NJ90" s="195"/>
      <c r="NK90" s="195"/>
      <c r="NL90" s="195"/>
      <c r="NM90" s="195"/>
      <c r="NN90" s="195"/>
      <c r="NO90" s="195"/>
      <c r="NP90" s="195"/>
      <c r="NQ90" s="195"/>
      <c r="NR90" s="195"/>
      <c r="NS90" s="195"/>
      <c r="NT90" s="195"/>
      <c r="NU90" s="195"/>
      <c r="NV90" s="195"/>
      <c r="NW90" s="195"/>
      <c r="NX90" s="195"/>
      <c r="NY90" s="195"/>
      <c r="NZ90" s="195"/>
      <c r="OA90" s="195"/>
      <c r="OB90" s="195"/>
      <c r="OC90" s="195"/>
      <c r="OD90" s="195"/>
      <c r="OE90" s="195"/>
      <c r="OF90" s="195"/>
      <c r="OG90" s="195"/>
      <c r="OH90" s="195"/>
      <c r="OI90" s="195"/>
      <c r="OJ90" s="195"/>
      <c r="OK90" s="195"/>
      <c r="OL90" s="195"/>
      <c r="OM90" s="195"/>
      <c r="ON90" s="195"/>
      <c r="OO90" s="195"/>
      <c r="OP90" s="195"/>
      <c r="OQ90" s="195"/>
      <c r="OR90" s="195"/>
      <c r="OS90" s="195"/>
      <c r="OT90" s="195"/>
      <c r="OU90" s="195"/>
      <c r="OV90" s="195"/>
      <c r="OW90" s="195"/>
      <c r="OX90" s="195"/>
      <c r="OY90" s="195"/>
      <c r="OZ90" s="195"/>
      <c r="PA90" s="195"/>
      <c r="PB90" s="195"/>
      <c r="PC90" s="195"/>
      <c r="PD90" s="195"/>
      <c r="PE90" s="195"/>
      <c r="PF90" s="195"/>
      <c r="PG90" s="195"/>
      <c r="PH90" s="195"/>
      <c r="PI90" s="195"/>
      <c r="PJ90" s="195"/>
      <c r="PK90" s="195"/>
      <c r="PL90" s="195"/>
      <c r="PM90" s="195"/>
      <c r="PN90" s="195"/>
      <c r="PO90" s="195"/>
      <c r="PP90" s="195"/>
      <c r="PQ90" s="195"/>
      <c r="PR90" s="195"/>
      <c r="PS90" s="195"/>
      <c r="PT90" s="195"/>
      <c r="PU90" s="195"/>
      <c r="PV90" s="195"/>
      <c r="PW90" s="195"/>
      <c r="PX90" s="195"/>
      <c r="PY90" s="195"/>
      <c r="PZ90" s="195"/>
      <c r="QA90" s="195"/>
      <c r="QB90" s="195"/>
      <c r="QC90" s="195"/>
      <c r="QD90" s="195"/>
      <c r="QE90" s="195"/>
      <c r="QF90" s="195"/>
      <c r="QG90" s="195"/>
      <c r="QH90" s="195"/>
      <c r="QI90" s="195"/>
      <c r="QJ90" s="195"/>
      <c r="QK90" s="195"/>
      <c r="QL90" s="195"/>
      <c r="QM90" s="195"/>
      <c r="QN90" s="195"/>
      <c r="QO90" s="195"/>
      <c r="QP90" s="195"/>
      <c r="QQ90" s="195"/>
      <c r="QR90" s="195"/>
      <c r="QS90" s="195"/>
      <c r="QT90" s="195"/>
      <c r="QU90" s="195"/>
      <c r="QV90" s="195"/>
      <c r="QW90" s="195"/>
      <c r="QX90" s="195"/>
      <c r="QY90" s="195"/>
      <c r="QZ90" s="195"/>
      <c r="RA90" s="195"/>
      <c r="RB90" s="195"/>
      <c r="RC90" s="195"/>
      <c r="RD90" s="195"/>
      <c r="RE90" s="195"/>
      <c r="RF90" s="195"/>
      <c r="RG90" s="195"/>
      <c r="RH90" s="195"/>
      <c r="RI90" s="195"/>
      <c r="RJ90" s="195"/>
      <c r="RK90" s="195"/>
      <c r="RL90" s="195"/>
      <c r="RM90" s="195"/>
      <c r="RN90" s="195"/>
      <c r="RO90" s="195"/>
      <c r="RP90" s="195"/>
      <c r="RQ90" s="195"/>
      <c r="RR90" s="195"/>
      <c r="RS90" s="195"/>
      <c r="RT90" s="195"/>
      <c r="RU90" s="195"/>
      <c r="RV90" s="195"/>
      <c r="RW90" s="195"/>
      <c r="RX90" s="195"/>
      <c r="RY90" s="195"/>
      <c r="RZ90" s="195"/>
      <c r="SA90" s="195"/>
      <c r="SB90" s="195"/>
      <c r="SC90" s="195"/>
      <c r="SD90" s="195"/>
      <c r="SE90" s="195"/>
      <c r="SF90" s="195"/>
      <c r="SG90" s="195"/>
      <c r="SH90" s="195"/>
      <c r="SI90" s="195"/>
      <c r="SJ90" s="195"/>
      <c r="SK90" s="195"/>
      <c r="SL90" s="195"/>
      <c r="SM90" s="195"/>
      <c r="SN90" s="195"/>
      <c r="SO90" s="195"/>
      <c r="SP90" s="195"/>
      <c r="SQ90" s="195"/>
      <c r="SR90" s="195"/>
      <c r="SS90" s="195"/>
      <c r="ST90" s="195"/>
      <c r="SU90" s="195"/>
      <c r="SV90" s="195"/>
      <c r="SW90" s="195"/>
      <c r="SX90" s="195"/>
      <c r="SY90" s="195"/>
      <c r="SZ90" s="195"/>
      <c r="TA90" s="195"/>
      <c r="TB90" s="195"/>
      <c r="TC90" s="195"/>
      <c r="TD90" s="195"/>
      <c r="TE90" s="195"/>
      <c r="TF90" s="195"/>
      <c r="TG90" s="195"/>
      <c r="TH90" s="195"/>
      <c r="TI90" s="195"/>
      <c r="TJ90" s="195"/>
      <c r="TK90" s="195"/>
      <c r="TL90" s="195"/>
      <c r="TM90" s="195"/>
      <c r="TN90" s="195"/>
      <c r="TO90" s="195"/>
      <c r="TP90" s="195"/>
      <c r="TQ90" s="195"/>
      <c r="TR90" s="195"/>
      <c r="TS90" s="195"/>
      <c r="TT90" s="195"/>
      <c r="TU90" s="195"/>
      <c r="TV90" s="195"/>
      <c r="TW90" s="195"/>
      <c r="TX90" s="195"/>
      <c r="TY90" s="195"/>
      <c r="TZ90" s="195"/>
      <c r="UA90" s="195"/>
      <c r="UB90" s="195"/>
      <c r="UC90" s="195"/>
      <c r="UD90" s="195"/>
      <c r="UE90" s="195"/>
      <c r="UF90" s="195"/>
      <c r="UG90" s="195"/>
      <c r="UH90" s="195"/>
      <c r="UI90" s="195"/>
      <c r="UJ90" s="195"/>
      <c r="UK90" s="195"/>
      <c r="UL90" s="195"/>
      <c r="UM90" s="195"/>
      <c r="UN90" s="195"/>
      <c r="UO90" s="195"/>
      <c r="UP90" s="195"/>
      <c r="UQ90" s="195"/>
      <c r="UR90" s="195"/>
      <c r="US90" s="195"/>
      <c r="UT90" s="195"/>
      <c r="UU90" s="195"/>
      <c r="UV90" s="195"/>
      <c r="UW90" s="195"/>
      <c r="UX90" s="195"/>
      <c r="UY90" s="195"/>
      <c r="UZ90" s="195"/>
      <c r="VA90" s="195"/>
      <c r="VB90" s="195"/>
      <c r="VC90" s="195"/>
      <c r="VD90" s="195"/>
      <c r="VE90" s="195"/>
      <c r="VF90" s="195"/>
      <c r="VG90" s="195"/>
      <c r="VH90" s="195"/>
      <c r="VI90" s="195"/>
      <c r="VJ90" s="195"/>
      <c r="VK90" s="195"/>
      <c r="VL90" s="195"/>
      <c r="VM90" s="195"/>
      <c r="VN90" s="195"/>
      <c r="VO90" s="195"/>
      <c r="VP90" s="195"/>
      <c r="VQ90" s="195"/>
      <c r="VR90" s="195"/>
      <c r="VS90" s="195"/>
      <c r="VT90" s="195"/>
      <c r="VU90" s="195"/>
      <c r="VV90" s="195"/>
      <c r="VW90" s="195"/>
      <c r="VX90" s="195"/>
      <c r="VY90" s="195"/>
      <c r="VZ90" s="195"/>
      <c r="WA90" s="195"/>
      <c r="WB90" s="195"/>
      <c r="WC90" s="195"/>
      <c r="WD90" s="195"/>
      <c r="WE90" s="195"/>
      <c r="WF90" s="195"/>
      <c r="WG90" s="195"/>
      <c r="WH90" s="195"/>
      <c r="WI90" s="195"/>
      <c r="WJ90" s="195"/>
      <c r="WK90" s="195"/>
      <c r="WL90" s="195"/>
      <c r="WM90" s="195"/>
      <c r="WN90" s="195"/>
      <c r="WO90" s="195"/>
      <c r="WP90" s="195"/>
      <c r="WQ90" s="195"/>
      <c r="WR90" s="195"/>
      <c r="WS90" s="195"/>
      <c r="WT90" s="195"/>
      <c r="WU90" s="195"/>
      <c r="WV90" s="195"/>
      <c r="WW90" s="195"/>
      <c r="WX90" s="195"/>
      <c r="WY90" s="195"/>
      <c r="WZ90" s="195"/>
      <c r="XA90" s="195"/>
      <c r="XB90" s="195"/>
      <c r="XC90" s="195"/>
      <c r="XD90" s="195"/>
      <c r="XE90" s="195"/>
      <c r="XF90" s="195"/>
      <c r="XG90" s="195"/>
      <c r="XH90" s="195"/>
      <c r="XI90" s="195"/>
      <c r="XJ90" s="195"/>
      <c r="XK90" s="195"/>
      <c r="XL90" s="195"/>
      <c r="XM90" s="195"/>
      <c r="XN90" s="195"/>
      <c r="XO90" s="195"/>
      <c r="XP90" s="195"/>
      <c r="XQ90" s="195"/>
      <c r="XR90" s="195"/>
      <c r="XS90" s="195"/>
      <c r="XT90" s="195"/>
      <c r="XU90" s="195"/>
      <c r="XV90" s="195"/>
      <c r="XW90" s="195"/>
      <c r="XX90" s="195"/>
      <c r="XY90" s="195"/>
      <c r="XZ90" s="195"/>
      <c r="YA90" s="195"/>
      <c r="YB90" s="195"/>
      <c r="YC90" s="195"/>
      <c r="YD90" s="195"/>
      <c r="YE90" s="195"/>
      <c r="YF90" s="195"/>
      <c r="YG90" s="195"/>
      <c r="YH90" s="195"/>
      <c r="YI90" s="195"/>
      <c r="YJ90" s="195"/>
      <c r="YK90" s="195"/>
      <c r="YL90" s="195"/>
      <c r="YM90" s="195"/>
      <c r="YN90" s="195"/>
      <c r="YO90" s="195"/>
      <c r="YP90" s="195"/>
      <c r="YQ90" s="195"/>
      <c r="YR90" s="195"/>
      <c r="YS90" s="195"/>
      <c r="YT90" s="195"/>
      <c r="YU90" s="195"/>
      <c r="YV90" s="195"/>
      <c r="YW90" s="195"/>
      <c r="YX90" s="195"/>
      <c r="YY90" s="195"/>
      <c r="YZ90" s="195"/>
      <c r="ZA90" s="195"/>
      <c r="ZB90" s="195"/>
      <c r="ZC90" s="195"/>
      <c r="ZD90" s="195"/>
      <c r="ZE90" s="195"/>
      <c r="ZF90" s="195"/>
      <c r="ZG90" s="195"/>
      <c r="ZH90" s="195"/>
      <c r="ZI90" s="195"/>
      <c r="ZJ90" s="195"/>
      <c r="ZK90" s="195"/>
      <c r="ZL90" s="195"/>
      <c r="ZM90" s="195"/>
      <c r="ZN90" s="195"/>
      <c r="ZO90" s="195"/>
      <c r="ZP90" s="195"/>
      <c r="ZQ90" s="195"/>
      <c r="ZR90" s="195"/>
      <c r="ZS90" s="195"/>
      <c r="ZT90" s="195"/>
      <c r="ZU90" s="195"/>
      <c r="ZV90" s="195"/>
      <c r="ZW90" s="195"/>
      <c r="ZX90" s="195"/>
      <c r="ZY90" s="195"/>
      <c r="ZZ90" s="195"/>
      <c r="AAA90" s="195"/>
      <c r="AAB90" s="195"/>
      <c r="AAC90" s="195"/>
      <c r="AAD90" s="195"/>
      <c r="AAE90" s="195"/>
      <c r="AAF90" s="195"/>
      <c r="AAG90" s="195"/>
      <c r="AAH90" s="195"/>
      <c r="AAI90" s="195"/>
      <c r="AAJ90" s="195"/>
      <c r="AAK90" s="195"/>
      <c r="AAL90" s="195"/>
      <c r="AAM90" s="195"/>
      <c r="AAN90" s="195"/>
      <c r="AAO90" s="195"/>
      <c r="AAP90" s="195"/>
      <c r="AAQ90" s="195"/>
      <c r="AAR90" s="195"/>
      <c r="AAS90" s="195"/>
      <c r="AAT90" s="195"/>
      <c r="AAU90" s="195"/>
      <c r="AAV90" s="195"/>
      <c r="AAW90" s="195"/>
      <c r="AAX90" s="195"/>
      <c r="AAY90" s="195"/>
      <c r="AAZ90" s="195"/>
      <c r="ABA90" s="195"/>
      <c r="ABB90" s="195"/>
      <c r="ABC90" s="195"/>
      <c r="ABD90" s="195"/>
      <c r="ABE90" s="195"/>
      <c r="ABF90" s="195"/>
      <c r="ABG90" s="195"/>
      <c r="ABH90" s="195"/>
      <c r="ABI90" s="195"/>
      <c r="ABJ90" s="195"/>
      <c r="ABK90" s="195"/>
      <c r="ABL90" s="195"/>
      <c r="ABM90" s="195"/>
      <c r="ABN90" s="195"/>
      <c r="ABO90" s="195"/>
      <c r="ABP90" s="195"/>
      <c r="ABQ90" s="195"/>
      <c r="ABR90" s="195"/>
      <c r="ABS90" s="195"/>
      <c r="ABT90" s="195"/>
      <c r="ABU90" s="195"/>
      <c r="ABV90" s="195"/>
      <c r="ABW90" s="195"/>
      <c r="ABX90" s="195"/>
      <c r="ABY90" s="195"/>
      <c r="ABZ90" s="195"/>
      <c r="ACA90" s="195"/>
      <c r="ACB90" s="195"/>
      <c r="ACC90" s="195"/>
      <c r="ACD90" s="195"/>
      <c r="ACE90" s="195"/>
      <c r="ACF90" s="195"/>
      <c r="ACG90" s="195"/>
      <c r="ACH90" s="195"/>
      <c r="ACI90" s="195"/>
      <c r="ACJ90" s="195"/>
      <c r="ACK90" s="195"/>
      <c r="ACL90" s="195"/>
      <c r="ACM90" s="195"/>
      <c r="ACN90" s="195"/>
      <c r="ACO90" s="195"/>
      <c r="ACP90" s="195"/>
      <c r="ACQ90" s="195"/>
      <c r="ACR90" s="195"/>
      <c r="ACS90" s="195"/>
      <c r="ACT90" s="195"/>
      <c r="ACU90" s="195"/>
      <c r="ACV90" s="195"/>
      <c r="ACW90" s="195"/>
      <c r="ACX90" s="195"/>
      <c r="ACY90" s="195"/>
      <c r="ACZ90" s="195"/>
      <c r="ADA90" s="195"/>
      <c r="ADB90" s="195"/>
      <c r="ADC90" s="195"/>
      <c r="ADD90" s="195"/>
      <c r="ADE90" s="195"/>
      <c r="ADF90" s="195"/>
      <c r="ADG90" s="195"/>
      <c r="ADH90" s="195"/>
      <c r="ADI90" s="195"/>
      <c r="ADJ90" s="195"/>
      <c r="ADK90" s="195"/>
      <c r="ADL90" s="195"/>
      <c r="ADM90" s="195"/>
      <c r="ADN90" s="195"/>
      <c r="ADO90" s="195"/>
      <c r="ADP90" s="195"/>
      <c r="ADQ90" s="195"/>
      <c r="ADR90" s="195"/>
      <c r="ADS90" s="195"/>
      <c r="ADT90" s="195"/>
      <c r="ADU90" s="195"/>
      <c r="ADV90" s="195"/>
      <c r="ADW90" s="195"/>
      <c r="ADX90" s="195"/>
      <c r="ADY90" s="195"/>
      <c r="ADZ90" s="195"/>
      <c r="AEA90" s="195"/>
      <c r="AEB90" s="195"/>
      <c r="AEC90" s="195"/>
      <c r="AED90" s="195"/>
      <c r="AEE90" s="195"/>
      <c r="AEF90" s="195"/>
      <c r="AEG90" s="195"/>
      <c r="AEH90" s="195"/>
      <c r="AEI90" s="195"/>
      <c r="AEJ90" s="195"/>
      <c r="AEK90" s="195"/>
      <c r="AEL90" s="195"/>
      <c r="AEM90" s="195"/>
      <c r="AEN90" s="195"/>
      <c r="AEO90" s="195"/>
      <c r="AEP90" s="195"/>
      <c r="AEQ90" s="195"/>
      <c r="AER90" s="195"/>
      <c r="AES90" s="195"/>
      <c r="AET90" s="195"/>
      <c r="AEU90" s="195"/>
      <c r="AEV90" s="195"/>
      <c r="AEW90" s="195"/>
      <c r="AEX90" s="195"/>
      <c r="AEY90" s="195"/>
      <c r="AEZ90" s="195"/>
      <c r="AFA90" s="195"/>
      <c r="AFB90" s="195"/>
      <c r="AFC90" s="195"/>
      <c r="AFD90" s="195"/>
      <c r="AFE90" s="195"/>
      <c r="AFF90" s="195"/>
      <c r="AFG90" s="195"/>
      <c r="AFH90" s="195"/>
      <c r="AFI90" s="195"/>
      <c r="AFJ90" s="195"/>
      <c r="AFK90" s="195"/>
      <c r="AFL90" s="195"/>
      <c r="AFM90" s="195"/>
      <c r="AFN90" s="195"/>
      <c r="AFO90" s="195"/>
      <c r="AFP90" s="195"/>
      <c r="AFQ90" s="195"/>
      <c r="AFR90" s="195"/>
      <c r="AFS90" s="195"/>
      <c r="AFT90" s="195"/>
      <c r="AFU90" s="195"/>
      <c r="AFV90" s="195"/>
      <c r="AFW90" s="195"/>
      <c r="AFX90" s="195"/>
      <c r="AFY90" s="195"/>
      <c r="AFZ90" s="195"/>
      <c r="AGA90" s="195"/>
      <c r="AGB90" s="195"/>
      <c r="AGC90" s="195"/>
      <c r="AGD90" s="195"/>
      <c r="AGE90" s="195"/>
      <c r="AGF90" s="195"/>
      <c r="AGG90" s="195"/>
      <c r="AGH90" s="195"/>
      <c r="AGI90" s="195"/>
      <c r="AGJ90" s="195"/>
      <c r="AGK90" s="195"/>
      <c r="AGL90" s="195"/>
      <c r="AGM90" s="195"/>
      <c r="AGN90" s="195"/>
      <c r="AGO90" s="195"/>
      <c r="AGP90" s="195"/>
      <c r="AGQ90" s="195"/>
      <c r="AGR90" s="195"/>
      <c r="AGS90" s="195"/>
      <c r="AGT90" s="195"/>
      <c r="AGU90" s="195"/>
      <c r="AGV90" s="195"/>
      <c r="AGW90" s="195"/>
      <c r="AGX90" s="195"/>
      <c r="AGY90" s="195"/>
      <c r="AGZ90" s="195"/>
      <c r="AHA90" s="195"/>
      <c r="AHB90" s="195"/>
      <c r="AHC90" s="195"/>
      <c r="AHD90" s="195"/>
      <c r="AHE90" s="195"/>
      <c r="AHF90" s="195"/>
      <c r="AHG90" s="195"/>
      <c r="AHH90" s="195"/>
      <c r="AHI90" s="195"/>
      <c r="AHJ90" s="195"/>
      <c r="AHK90" s="195"/>
      <c r="AHL90" s="195"/>
      <c r="AHM90" s="195"/>
      <c r="AHN90" s="195"/>
      <c r="AHO90" s="195"/>
      <c r="AHP90" s="195"/>
      <c r="AHQ90" s="195"/>
      <c r="AHR90" s="195"/>
      <c r="AHS90" s="195"/>
      <c r="AHT90" s="195"/>
      <c r="AHU90" s="195"/>
      <c r="AHV90" s="195"/>
      <c r="AHW90" s="195"/>
      <c r="AHX90" s="195"/>
      <c r="AHY90" s="195"/>
      <c r="AHZ90" s="195"/>
      <c r="AIA90" s="195"/>
      <c r="AIB90" s="195"/>
      <c r="AIC90" s="195"/>
      <c r="AID90" s="195"/>
      <c r="AIE90" s="195"/>
      <c r="AIF90" s="195"/>
      <c r="AIG90" s="195"/>
      <c r="AIH90" s="195"/>
      <c r="AII90" s="195"/>
      <c r="AIJ90" s="195"/>
      <c r="AIK90" s="195"/>
      <c r="AIL90" s="195"/>
      <c r="AIM90" s="195"/>
      <c r="AIN90" s="195"/>
      <c r="AIO90" s="195"/>
      <c r="AIP90" s="195"/>
      <c r="AIQ90" s="195"/>
      <c r="AIR90" s="195"/>
      <c r="AIS90" s="195"/>
      <c r="AIT90" s="195"/>
      <c r="AIU90" s="195"/>
      <c r="AIV90" s="195"/>
      <c r="AIW90" s="195"/>
      <c r="AIX90" s="195"/>
      <c r="AIY90" s="195"/>
      <c r="AIZ90" s="195"/>
      <c r="AJA90" s="195"/>
      <c r="AJB90" s="195"/>
      <c r="AJC90" s="195"/>
      <c r="AJD90" s="195"/>
      <c r="AJE90" s="195"/>
      <c r="AJF90" s="195"/>
      <c r="AJG90" s="195"/>
      <c r="AJH90" s="195"/>
      <c r="AJI90" s="195"/>
      <c r="AJJ90" s="195"/>
      <c r="AJK90" s="195"/>
      <c r="AJL90" s="195"/>
      <c r="AJM90" s="195"/>
      <c r="AJN90" s="195"/>
      <c r="AJO90" s="195"/>
      <c r="AJP90" s="195"/>
      <c r="AJQ90" s="195"/>
      <c r="AJR90" s="195"/>
      <c r="AJS90" s="195"/>
      <c r="AJT90" s="195"/>
      <c r="AJU90" s="195"/>
      <c r="AJV90" s="195"/>
      <c r="AJW90" s="195"/>
      <c r="AJX90" s="195"/>
      <c r="AJY90" s="195"/>
      <c r="AJZ90" s="195"/>
      <c r="AKA90" s="195"/>
      <c r="AKB90" s="195"/>
      <c r="AKC90" s="195"/>
      <c r="AKD90" s="195"/>
      <c r="AKE90" s="195"/>
      <c r="AKF90" s="195"/>
      <c r="AKG90" s="195"/>
      <c r="AKH90" s="195"/>
      <c r="AKI90" s="195"/>
      <c r="AKJ90" s="195"/>
      <c r="AKK90" s="195"/>
      <c r="AKL90" s="195"/>
      <c r="AKM90" s="195"/>
      <c r="AKN90" s="195"/>
      <c r="AKO90" s="195"/>
      <c r="AKP90" s="195"/>
      <c r="AKQ90" s="195"/>
      <c r="AKR90" s="195"/>
      <c r="AKS90" s="195"/>
      <c r="AKT90" s="195"/>
      <c r="AKU90" s="195"/>
      <c r="AKV90" s="195"/>
      <c r="AKW90" s="195"/>
      <c r="AKX90" s="195"/>
      <c r="AKY90" s="195"/>
      <c r="AKZ90" s="195"/>
      <c r="ALA90" s="195"/>
      <c r="ALB90" s="195"/>
      <c r="ALC90" s="195"/>
      <c r="ALD90" s="195"/>
      <c r="ALE90" s="195"/>
      <c r="ALF90" s="195"/>
      <c r="ALG90" s="195"/>
      <c r="ALH90" s="195"/>
      <c r="ALI90" s="195"/>
      <c r="ALJ90" s="195"/>
      <c r="ALK90" s="195"/>
      <c r="ALL90" s="195"/>
      <c r="ALM90" s="195"/>
      <c r="ALN90" s="195"/>
      <c r="ALO90" s="195"/>
      <c r="ALP90" s="195"/>
      <c r="ALQ90" s="195"/>
      <c r="ALR90" s="195"/>
      <c r="ALS90" s="195"/>
      <c r="ALT90" s="195"/>
      <c r="ALU90" s="195"/>
      <c r="ALV90" s="195"/>
      <c r="ALW90" s="195"/>
      <c r="ALX90" s="195"/>
      <c r="ALY90" s="195"/>
      <c r="ALZ90" s="195"/>
      <c r="AMA90" s="195"/>
      <c r="AMB90" s="195"/>
      <c r="AMC90" s="195"/>
      <c r="AMD90" s="195"/>
      <c r="AME90" s="195"/>
      <c r="AMF90" s="195"/>
      <c r="AMG90" s="195"/>
      <c r="AMH90" s="195"/>
      <c r="AMI90" s="195"/>
      <c r="AMJ90" s="195"/>
      <c r="AMK90" s="195"/>
    </row>
    <row r="91" spans="1:1025" s="195" customFormat="1" ht="43.5" customHeight="1">
      <c r="A91" s="559"/>
      <c r="B91" s="559"/>
      <c r="C91" s="560"/>
      <c r="D91" s="565" t="s">
        <v>104</v>
      </c>
      <c r="E91" s="120" t="s">
        <v>127</v>
      </c>
      <c r="F91" s="120">
        <v>80</v>
      </c>
      <c r="G91" s="560" t="s">
        <v>43</v>
      </c>
      <c r="H91" s="560" t="s">
        <v>40</v>
      </c>
      <c r="I91" s="561" t="s">
        <v>1087</v>
      </c>
      <c r="J91" s="566" t="s">
        <v>254</v>
      </c>
      <c r="K91" s="120">
        <v>80</v>
      </c>
      <c r="L91" s="120">
        <v>5</v>
      </c>
      <c r="M91" s="120">
        <v>0</v>
      </c>
      <c r="N91" s="555" t="s">
        <v>47</v>
      </c>
      <c r="O91" s="555">
        <v>0</v>
      </c>
      <c r="P91" s="555">
        <v>0</v>
      </c>
      <c r="Q91" s="560" t="s">
        <v>80</v>
      </c>
      <c r="R91" s="120">
        <v>5</v>
      </c>
      <c r="S91" s="555" t="s">
        <v>47</v>
      </c>
      <c r="T91" s="555">
        <v>0</v>
      </c>
      <c r="U91" s="120"/>
    </row>
    <row r="92" spans="1:1025" s="195" customFormat="1" ht="43.5" customHeight="1">
      <c r="A92" s="559"/>
      <c r="B92" s="559"/>
      <c r="C92" s="560"/>
      <c r="D92" s="565"/>
      <c r="E92" s="120" t="s">
        <v>130</v>
      </c>
      <c r="F92" s="120">
        <v>80</v>
      </c>
      <c r="G92" s="560"/>
      <c r="H92" s="560"/>
      <c r="I92" s="561"/>
      <c r="J92" s="566"/>
      <c r="K92" s="120">
        <v>80</v>
      </c>
      <c r="L92" s="120">
        <v>5</v>
      </c>
      <c r="M92" s="120">
        <v>0</v>
      </c>
      <c r="N92" s="559"/>
      <c r="O92" s="559"/>
      <c r="P92" s="559"/>
      <c r="Q92" s="560"/>
      <c r="R92" s="120">
        <v>5</v>
      </c>
      <c r="S92" s="559"/>
      <c r="T92" s="559"/>
      <c r="U92" s="120"/>
    </row>
    <row r="93" spans="1:1025" s="195" customFormat="1" ht="43.5" customHeight="1">
      <c r="A93" s="559"/>
      <c r="B93" s="559"/>
      <c r="C93" s="560"/>
      <c r="D93" s="565"/>
      <c r="E93" s="120" t="s">
        <v>131</v>
      </c>
      <c r="F93" s="120">
        <v>10</v>
      </c>
      <c r="G93" s="560"/>
      <c r="H93" s="560"/>
      <c r="I93" s="561" t="s">
        <v>1088</v>
      </c>
      <c r="J93" s="566"/>
      <c r="K93" s="120">
        <v>10</v>
      </c>
      <c r="L93" s="120">
        <v>0</v>
      </c>
      <c r="M93" s="120">
        <v>0</v>
      </c>
      <c r="N93" s="559"/>
      <c r="O93" s="559"/>
      <c r="P93" s="559"/>
      <c r="Q93" s="120" t="s">
        <v>47</v>
      </c>
      <c r="R93" s="120">
        <v>0</v>
      </c>
      <c r="S93" s="559"/>
      <c r="T93" s="559"/>
      <c r="U93" s="120"/>
    </row>
    <row r="94" spans="1:1025" s="195" customFormat="1" ht="43.5" customHeight="1">
      <c r="A94" s="559"/>
      <c r="B94" s="559"/>
      <c r="C94" s="560"/>
      <c r="D94" s="565"/>
      <c r="E94" s="120" t="s">
        <v>134</v>
      </c>
      <c r="F94" s="120">
        <v>20</v>
      </c>
      <c r="G94" s="560"/>
      <c r="H94" s="560"/>
      <c r="I94" s="561"/>
      <c r="J94" s="566"/>
      <c r="K94" s="120">
        <v>20</v>
      </c>
      <c r="L94" s="120">
        <v>0</v>
      </c>
      <c r="M94" s="120">
        <v>0</v>
      </c>
      <c r="N94" s="556"/>
      <c r="O94" s="556"/>
      <c r="P94" s="556"/>
      <c r="Q94" s="120" t="s">
        <v>47</v>
      </c>
      <c r="R94" s="120">
        <v>0</v>
      </c>
      <c r="S94" s="556"/>
      <c r="T94" s="556"/>
      <c r="U94" s="120" t="s">
        <v>260</v>
      </c>
    </row>
    <row r="95" spans="1:1025" s="195" customFormat="1" ht="43.5" customHeight="1">
      <c r="A95" s="559"/>
      <c r="B95" s="559"/>
      <c r="C95" s="560"/>
      <c r="D95" s="565" t="s">
        <v>275</v>
      </c>
      <c r="E95" s="120" t="s">
        <v>127</v>
      </c>
      <c r="F95" s="120">
        <v>20</v>
      </c>
      <c r="G95" s="555" t="s">
        <v>43</v>
      </c>
      <c r="H95" s="560" t="s">
        <v>40</v>
      </c>
      <c r="I95" s="322" t="s">
        <v>1400</v>
      </c>
      <c r="J95" s="560" t="s">
        <v>311</v>
      </c>
      <c r="K95" s="120">
        <v>8</v>
      </c>
      <c r="L95" s="120">
        <v>2</v>
      </c>
      <c r="M95" s="120">
        <v>0</v>
      </c>
      <c r="N95" s="555" t="s">
        <v>47</v>
      </c>
      <c r="O95" s="555">
        <v>0</v>
      </c>
      <c r="P95" s="555">
        <v>0</v>
      </c>
      <c r="Q95" s="555" t="s">
        <v>80</v>
      </c>
      <c r="R95" s="120">
        <v>1</v>
      </c>
      <c r="S95" s="555" t="s">
        <v>47</v>
      </c>
      <c r="T95" s="555">
        <v>0</v>
      </c>
      <c r="U95" s="120"/>
    </row>
    <row r="96" spans="1:1025" s="195" customFormat="1" ht="43.5" customHeight="1">
      <c r="A96" s="559"/>
      <c r="B96" s="559"/>
      <c r="C96" s="560"/>
      <c r="D96" s="565"/>
      <c r="E96" s="120" t="s">
        <v>131</v>
      </c>
      <c r="F96" s="120">
        <v>10</v>
      </c>
      <c r="G96" s="556"/>
      <c r="H96" s="560"/>
      <c r="I96" s="322" t="s">
        <v>1399</v>
      </c>
      <c r="J96" s="560"/>
      <c r="K96" s="120">
        <v>2</v>
      </c>
      <c r="L96" s="120" t="s">
        <v>43</v>
      </c>
      <c r="M96" s="120">
        <v>0</v>
      </c>
      <c r="N96" s="556"/>
      <c r="O96" s="556"/>
      <c r="P96" s="556"/>
      <c r="Q96" s="556"/>
      <c r="R96" s="120" t="s">
        <v>43</v>
      </c>
      <c r="S96" s="556"/>
      <c r="T96" s="556"/>
      <c r="U96" s="120"/>
    </row>
    <row r="97" spans="1:21" s="195" customFormat="1" ht="43.5" customHeight="1">
      <c r="A97" s="559"/>
      <c r="B97" s="559"/>
      <c r="C97" s="560"/>
      <c r="D97" s="565" t="s">
        <v>176</v>
      </c>
      <c r="E97" s="120" t="s">
        <v>127</v>
      </c>
      <c r="F97" s="120">
        <v>20</v>
      </c>
      <c r="G97" s="560" t="s">
        <v>43</v>
      </c>
      <c r="H97" s="560" t="s">
        <v>40</v>
      </c>
      <c r="I97" s="561" t="s">
        <v>192</v>
      </c>
      <c r="J97" s="566" t="s">
        <v>254</v>
      </c>
      <c r="K97" s="560">
        <v>50</v>
      </c>
      <c r="L97" s="120" t="s">
        <v>43</v>
      </c>
      <c r="M97" s="120" t="s">
        <v>43</v>
      </c>
      <c r="N97" s="560" t="s">
        <v>71</v>
      </c>
      <c r="O97" s="560">
        <v>30</v>
      </c>
      <c r="P97" s="560">
        <v>15</v>
      </c>
      <c r="Q97" s="560" t="s">
        <v>80</v>
      </c>
      <c r="R97" s="560" t="s">
        <v>43</v>
      </c>
      <c r="S97" s="560" t="s">
        <v>47</v>
      </c>
      <c r="T97" s="560">
        <v>0</v>
      </c>
      <c r="U97" s="120"/>
    </row>
    <row r="98" spans="1:21" s="195" customFormat="1" ht="43.5" customHeight="1">
      <c r="A98" s="559"/>
      <c r="B98" s="559"/>
      <c r="C98" s="560"/>
      <c r="D98" s="565"/>
      <c r="E98" s="120" t="s">
        <v>131</v>
      </c>
      <c r="F98" s="120">
        <v>10</v>
      </c>
      <c r="G98" s="560"/>
      <c r="H98" s="560"/>
      <c r="I98" s="561"/>
      <c r="J98" s="566"/>
      <c r="K98" s="560"/>
      <c r="L98" s="120" t="s">
        <v>43</v>
      </c>
      <c r="M98" s="120" t="s">
        <v>43</v>
      </c>
      <c r="N98" s="560"/>
      <c r="O98" s="560"/>
      <c r="P98" s="560"/>
      <c r="Q98" s="560"/>
      <c r="R98" s="560"/>
      <c r="S98" s="560"/>
      <c r="T98" s="560"/>
      <c r="U98" s="120"/>
    </row>
    <row r="99" spans="1:21" s="195" customFormat="1" ht="43.5" customHeight="1">
      <c r="A99" s="559"/>
      <c r="B99" s="559"/>
      <c r="C99" s="560"/>
      <c r="D99" s="565"/>
      <c r="E99" s="120" t="s">
        <v>133</v>
      </c>
      <c r="F99" s="120">
        <v>10</v>
      </c>
      <c r="G99" s="560"/>
      <c r="H99" s="560"/>
      <c r="I99" s="561"/>
      <c r="J99" s="566"/>
      <c r="K99" s="560"/>
      <c r="L99" s="120" t="s">
        <v>43</v>
      </c>
      <c r="M99" s="120" t="s">
        <v>43</v>
      </c>
      <c r="N99" s="560"/>
      <c r="O99" s="560"/>
      <c r="P99" s="560"/>
      <c r="Q99" s="560"/>
      <c r="R99" s="560"/>
      <c r="S99" s="560"/>
      <c r="T99" s="560"/>
      <c r="U99" s="120"/>
    </row>
    <row r="100" spans="1:21" s="195" customFormat="1" ht="43.5" customHeight="1">
      <c r="A100" s="559"/>
      <c r="B100" s="559"/>
      <c r="C100" s="560"/>
      <c r="D100" s="565"/>
      <c r="E100" s="120" t="s">
        <v>118</v>
      </c>
      <c r="F100" s="120">
        <v>10</v>
      </c>
      <c r="G100" s="560"/>
      <c r="H100" s="560"/>
      <c r="I100" s="561"/>
      <c r="J100" s="566"/>
      <c r="K100" s="560"/>
      <c r="L100" s="120" t="s">
        <v>43</v>
      </c>
      <c r="M100" s="120" t="s">
        <v>43</v>
      </c>
      <c r="N100" s="560"/>
      <c r="O100" s="560"/>
      <c r="P100" s="560"/>
      <c r="Q100" s="560"/>
      <c r="R100" s="560"/>
      <c r="S100" s="560"/>
      <c r="T100" s="560"/>
      <c r="U100" s="120"/>
    </row>
    <row r="101" spans="1:21" s="195" customFormat="1" ht="43.5" customHeight="1">
      <c r="A101" s="559"/>
      <c r="B101" s="559"/>
      <c r="C101" s="560"/>
      <c r="D101" s="565"/>
      <c r="E101" s="120" t="s">
        <v>129</v>
      </c>
      <c r="F101" s="120">
        <v>10</v>
      </c>
      <c r="G101" s="560"/>
      <c r="H101" s="560"/>
      <c r="I101" s="561"/>
      <c r="J101" s="566"/>
      <c r="K101" s="560"/>
      <c r="L101" s="120" t="s">
        <v>43</v>
      </c>
      <c r="M101" s="120" t="s">
        <v>43</v>
      </c>
      <c r="N101" s="560"/>
      <c r="O101" s="560"/>
      <c r="P101" s="560"/>
      <c r="Q101" s="560"/>
      <c r="R101" s="560"/>
      <c r="S101" s="560"/>
      <c r="T101" s="560"/>
      <c r="U101" s="120"/>
    </row>
    <row r="102" spans="1:21" s="195" customFormat="1" ht="43.5" customHeight="1">
      <c r="A102" s="559"/>
      <c r="B102" s="559"/>
      <c r="C102" s="560"/>
      <c r="D102" s="565"/>
      <c r="E102" s="120" t="s">
        <v>130</v>
      </c>
      <c r="F102" s="120">
        <v>5</v>
      </c>
      <c r="G102" s="560"/>
      <c r="H102" s="560"/>
      <c r="I102" s="561"/>
      <c r="J102" s="566"/>
      <c r="K102" s="560"/>
      <c r="L102" s="120" t="s">
        <v>43</v>
      </c>
      <c r="M102" s="120" t="s">
        <v>43</v>
      </c>
      <c r="N102" s="560"/>
      <c r="O102" s="560"/>
      <c r="P102" s="560"/>
      <c r="Q102" s="560"/>
      <c r="R102" s="560"/>
      <c r="S102" s="560"/>
      <c r="T102" s="560"/>
      <c r="U102" s="120"/>
    </row>
    <row r="103" spans="1:21" s="195" customFormat="1" ht="43.5" customHeight="1">
      <c r="A103" s="559"/>
      <c r="B103" s="559"/>
      <c r="C103" s="560"/>
      <c r="D103" s="565"/>
      <c r="E103" s="120" t="s">
        <v>138</v>
      </c>
      <c r="F103" s="120">
        <v>3</v>
      </c>
      <c r="G103" s="560"/>
      <c r="H103" s="120" t="s">
        <v>100</v>
      </c>
      <c r="I103" s="120" t="s">
        <v>47</v>
      </c>
      <c r="J103" s="566"/>
      <c r="K103" s="120" t="s">
        <v>43</v>
      </c>
      <c r="L103" s="120" t="s">
        <v>43</v>
      </c>
      <c r="M103" s="120" t="s">
        <v>43</v>
      </c>
      <c r="N103" s="120" t="s">
        <v>71</v>
      </c>
      <c r="O103" s="120">
        <v>3</v>
      </c>
      <c r="P103" s="120">
        <v>0</v>
      </c>
      <c r="Q103" s="560"/>
      <c r="R103" s="560"/>
      <c r="S103" s="560"/>
      <c r="T103" s="560"/>
      <c r="U103" s="120" t="s">
        <v>505</v>
      </c>
    </row>
    <row r="104" spans="1:21" s="195" customFormat="1" ht="43.5" customHeight="1">
      <c r="A104" s="559"/>
      <c r="B104" s="559"/>
      <c r="C104" s="560"/>
      <c r="D104" s="565" t="s">
        <v>105</v>
      </c>
      <c r="E104" s="120" t="s">
        <v>131</v>
      </c>
      <c r="F104" s="120">
        <v>5</v>
      </c>
      <c r="G104" s="560" t="s">
        <v>43</v>
      </c>
      <c r="H104" s="560" t="s">
        <v>40</v>
      </c>
      <c r="I104" s="49" t="s">
        <v>207</v>
      </c>
      <c r="J104" s="120" t="s">
        <v>431</v>
      </c>
      <c r="K104" s="120">
        <v>5</v>
      </c>
      <c r="L104" s="120">
        <v>1</v>
      </c>
      <c r="M104" s="120">
        <v>0</v>
      </c>
      <c r="N104" s="555" t="s">
        <v>47</v>
      </c>
      <c r="O104" s="555">
        <v>0</v>
      </c>
      <c r="P104" s="555">
        <v>0</v>
      </c>
      <c r="Q104" s="560" t="s">
        <v>79</v>
      </c>
      <c r="R104" s="120">
        <v>1</v>
      </c>
      <c r="S104" s="555" t="s">
        <v>47</v>
      </c>
      <c r="T104" s="555">
        <v>0</v>
      </c>
      <c r="U104" s="120"/>
    </row>
    <row r="105" spans="1:21" s="195" customFormat="1" ht="43.5" customHeight="1">
      <c r="A105" s="559"/>
      <c r="B105" s="559"/>
      <c r="C105" s="560"/>
      <c r="D105" s="565"/>
      <c r="E105" s="120" t="s">
        <v>127</v>
      </c>
      <c r="F105" s="120">
        <v>5</v>
      </c>
      <c r="G105" s="560"/>
      <c r="H105" s="560"/>
      <c r="I105" s="49" t="s">
        <v>215</v>
      </c>
      <c r="J105" s="120" t="s">
        <v>282</v>
      </c>
      <c r="K105" s="120">
        <v>5</v>
      </c>
      <c r="L105" s="120">
        <v>1</v>
      </c>
      <c r="M105" s="120">
        <v>0</v>
      </c>
      <c r="N105" s="556"/>
      <c r="O105" s="556"/>
      <c r="P105" s="556"/>
      <c r="Q105" s="560"/>
      <c r="R105" s="120">
        <v>1</v>
      </c>
      <c r="S105" s="556"/>
      <c r="T105" s="556"/>
      <c r="U105" s="120"/>
    </row>
    <row r="106" spans="1:21" s="195" customFormat="1" ht="43.5" customHeight="1">
      <c r="A106" s="559"/>
      <c r="B106" s="559"/>
      <c r="C106" s="560"/>
      <c r="D106" s="178" t="s">
        <v>106</v>
      </c>
      <c r="E106" s="120" t="s">
        <v>131</v>
      </c>
      <c r="F106" s="120">
        <v>2</v>
      </c>
      <c r="G106" s="120" t="s">
        <v>43</v>
      </c>
      <c r="H106" s="120" t="s">
        <v>40</v>
      </c>
      <c r="I106" s="49" t="s">
        <v>340</v>
      </c>
      <c r="J106" s="120" t="s">
        <v>305</v>
      </c>
      <c r="K106" s="120">
        <v>5</v>
      </c>
      <c r="L106" s="120">
        <v>0</v>
      </c>
      <c r="M106" s="120">
        <v>0</v>
      </c>
      <c r="N106" s="120" t="s">
        <v>71</v>
      </c>
      <c r="O106" s="120">
        <v>5</v>
      </c>
      <c r="P106" s="120">
        <v>0</v>
      </c>
      <c r="Q106" s="120" t="s">
        <v>79</v>
      </c>
      <c r="R106" s="120">
        <v>15</v>
      </c>
      <c r="S106" s="120" t="s">
        <v>47</v>
      </c>
      <c r="T106" s="120">
        <v>0</v>
      </c>
      <c r="U106" s="120"/>
    </row>
    <row r="107" spans="1:21" s="195" customFormat="1" ht="43.5" customHeight="1">
      <c r="A107" s="559"/>
      <c r="B107" s="559"/>
      <c r="C107" s="560"/>
      <c r="D107" s="565" t="s">
        <v>107</v>
      </c>
      <c r="E107" s="120" t="s">
        <v>127</v>
      </c>
      <c r="F107" s="120">
        <f>32+148</f>
        <v>180</v>
      </c>
      <c r="G107" s="560" t="s">
        <v>43</v>
      </c>
      <c r="H107" s="560" t="s">
        <v>40</v>
      </c>
      <c r="I107" s="49" t="s">
        <v>506</v>
      </c>
      <c r="J107" s="120" t="s">
        <v>183</v>
      </c>
      <c r="K107" s="120">
        <f>32+148</f>
        <v>180</v>
      </c>
      <c r="L107" s="120">
        <v>1</v>
      </c>
      <c r="M107" s="120">
        <v>0</v>
      </c>
      <c r="N107" s="555" t="s">
        <v>47</v>
      </c>
      <c r="O107" s="555">
        <v>0</v>
      </c>
      <c r="P107" s="555">
        <v>0</v>
      </c>
      <c r="Q107" s="560" t="s">
        <v>1380</v>
      </c>
      <c r="R107" s="120">
        <v>1</v>
      </c>
      <c r="S107" s="555" t="s">
        <v>47</v>
      </c>
      <c r="T107" s="555">
        <v>0</v>
      </c>
      <c r="U107" s="120"/>
    </row>
    <row r="108" spans="1:21" s="195" customFormat="1" ht="43.5" customHeight="1">
      <c r="A108" s="559"/>
      <c r="B108" s="559"/>
      <c r="C108" s="560"/>
      <c r="D108" s="565"/>
      <c r="E108" s="120" t="s">
        <v>130</v>
      </c>
      <c r="F108" s="120">
        <v>60</v>
      </c>
      <c r="G108" s="560"/>
      <c r="H108" s="560"/>
      <c r="I108" s="561" t="s">
        <v>1089</v>
      </c>
      <c r="J108" s="560" t="s">
        <v>203</v>
      </c>
      <c r="K108" s="120">
        <v>60</v>
      </c>
      <c r="L108" s="120" t="s">
        <v>43</v>
      </c>
      <c r="M108" s="120">
        <v>0</v>
      </c>
      <c r="N108" s="559"/>
      <c r="O108" s="559"/>
      <c r="P108" s="559"/>
      <c r="Q108" s="560"/>
      <c r="R108" s="120" t="s">
        <v>43</v>
      </c>
      <c r="S108" s="559"/>
      <c r="T108" s="559"/>
      <c r="U108" s="120"/>
    </row>
    <row r="109" spans="1:21" s="195" customFormat="1" ht="43.5" customHeight="1">
      <c r="A109" s="559"/>
      <c r="B109" s="559"/>
      <c r="C109" s="560"/>
      <c r="D109" s="565"/>
      <c r="E109" s="120" t="s">
        <v>131</v>
      </c>
      <c r="F109" s="120">
        <v>115</v>
      </c>
      <c r="G109" s="560"/>
      <c r="H109" s="560"/>
      <c r="I109" s="561"/>
      <c r="J109" s="560"/>
      <c r="K109" s="120">
        <v>115</v>
      </c>
      <c r="L109" s="120" t="s">
        <v>43</v>
      </c>
      <c r="M109" s="120">
        <v>0</v>
      </c>
      <c r="N109" s="559"/>
      <c r="O109" s="559"/>
      <c r="P109" s="559"/>
      <c r="Q109" s="560"/>
      <c r="R109" s="120" t="s">
        <v>43</v>
      </c>
      <c r="S109" s="559"/>
      <c r="T109" s="559"/>
      <c r="U109" s="257"/>
    </row>
    <row r="110" spans="1:21" s="195" customFormat="1" ht="43.5" customHeight="1">
      <c r="A110" s="559"/>
      <c r="B110" s="559"/>
      <c r="C110" s="560"/>
      <c r="D110" s="565"/>
      <c r="E110" s="120" t="s">
        <v>133</v>
      </c>
      <c r="F110" s="120">
        <v>35</v>
      </c>
      <c r="G110" s="560"/>
      <c r="H110" s="560"/>
      <c r="I110" s="49" t="s">
        <v>1090</v>
      </c>
      <c r="J110" s="560"/>
      <c r="K110" s="120">
        <v>35</v>
      </c>
      <c r="L110" s="120" t="s">
        <v>43</v>
      </c>
      <c r="M110" s="120">
        <v>0</v>
      </c>
      <c r="N110" s="556"/>
      <c r="O110" s="556"/>
      <c r="P110" s="556"/>
      <c r="Q110" s="560"/>
      <c r="R110" s="120" t="s">
        <v>43</v>
      </c>
      <c r="S110" s="556"/>
      <c r="T110" s="556"/>
      <c r="U110" s="120"/>
    </row>
    <row r="111" spans="1:21" s="195" customFormat="1" ht="43.5" customHeight="1">
      <c r="A111" s="559"/>
      <c r="B111" s="559"/>
      <c r="C111" s="560"/>
      <c r="D111" s="565" t="s">
        <v>109</v>
      </c>
      <c r="E111" s="120" t="s">
        <v>127</v>
      </c>
      <c r="F111" s="560">
        <v>35</v>
      </c>
      <c r="G111" s="560" t="s">
        <v>43</v>
      </c>
      <c r="H111" s="560" t="s">
        <v>40</v>
      </c>
      <c r="I111" s="561" t="s">
        <v>388</v>
      </c>
      <c r="J111" s="560" t="s">
        <v>254</v>
      </c>
      <c r="K111" s="560">
        <v>70</v>
      </c>
      <c r="L111" s="560">
        <v>10</v>
      </c>
      <c r="M111" s="560">
        <v>0</v>
      </c>
      <c r="N111" s="560" t="s">
        <v>71</v>
      </c>
      <c r="O111" s="560">
        <v>75</v>
      </c>
      <c r="P111" s="560">
        <v>0</v>
      </c>
      <c r="Q111" s="560" t="s">
        <v>80</v>
      </c>
      <c r="R111" s="560">
        <v>75</v>
      </c>
      <c r="S111" s="560" t="s">
        <v>47</v>
      </c>
      <c r="T111" s="560">
        <v>0</v>
      </c>
      <c r="U111" s="120" t="s">
        <v>508</v>
      </c>
    </row>
    <row r="112" spans="1:21" s="195" customFormat="1" ht="43.5" customHeight="1">
      <c r="A112" s="559"/>
      <c r="B112" s="559"/>
      <c r="C112" s="560"/>
      <c r="D112" s="565"/>
      <c r="E112" s="120" t="s">
        <v>130</v>
      </c>
      <c r="F112" s="560"/>
      <c r="G112" s="560"/>
      <c r="H112" s="560"/>
      <c r="I112" s="561"/>
      <c r="J112" s="560"/>
      <c r="K112" s="560"/>
      <c r="L112" s="560"/>
      <c r="M112" s="560"/>
      <c r="N112" s="560"/>
      <c r="O112" s="560"/>
      <c r="P112" s="560"/>
      <c r="Q112" s="560"/>
      <c r="R112" s="560"/>
      <c r="S112" s="560"/>
      <c r="T112" s="560"/>
      <c r="U112" s="120"/>
    </row>
    <row r="113" spans="1:21" s="195" customFormat="1" ht="43.5" customHeight="1">
      <c r="A113" s="559"/>
      <c r="B113" s="559"/>
      <c r="C113" s="560"/>
      <c r="D113" s="565"/>
      <c r="E113" s="120" t="s">
        <v>131</v>
      </c>
      <c r="F113" s="560"/>
      <c r="G113" s="560"/>
      <c r="H113" s="560"/>
      <c r="I113" s="561"/>
      <c r="J113" s="560"/>
      <c r="K113" s="560"/>
      <c r="L113" s="560"/>
      <c r="M113" s="560"/>
      <c r="N113" s="560"/>
      <c r="O113" s="560"/>
      <c r="P113" s="560"/>
      <c r="Q113" s="560"/>
      <c r="R113" s="560"/>
      <c r="S113" s="560"/>
      <c r="T113" s="560"/>
      <c r="U113" s="120"/>
    </row>
    <row r="114" spans="1:21" s="195" customFormat="1" ht="43.5" customHeight="1">
      <c r="A114" s="559"/>
      <c r="B114" s="559"/>
      <c r="C114" s="560"/>
      <c r="D114" s="565"/>
      <c r="E114" s="120" t="s">
        <v>120</v>
      </c>
      <c r="F114" s="560"/>
      <c r="G114" s="560"/>
      <c r="H114" s="560"/>
      <c r="I114" s="561"/>
      <c r="J114" s="560"/>
      <c r="K114" s="560"/>
      <c r="L114" s="560"/>
      <c r="M114" s="560"/>
      <c r="N114" s="560"/>
      <c r="O114" s="560"/>
      <c r="P114" s="560"/>
      <c r="Q114" s="560"/>
      <c r="R114" s="560"/>
      <c r="S114" s="560"/>
      <c r="T114" s="560"/>
      <c r="U114" s="120"/>
    </row>
    <row r="115" spans="1:21" s="195" customFormat="1" ht="43.5" customHeight="1">
      <c r="A115" s="559"/>
      <c r="B115" s="559"/>
      <c r="C115" s="560"/>
      <c r="D115" s="182" t="s">
        <v>111</v>
      </c>
      <c r="E115" s="177" t="s">
        <v>127</v>
      </c>
      <c r="F115" s="177">
        <v>10</v>
      </c>
      <c r="G115" s="177" t="s">
        <v>43</v>
      </c>
      <c r="H115" s="177" t="s">
        <v>40</v>
      </c>
      <c r="I115" s="183" t="s">
        <v>1091</v>
      </c>
      <c r="J115" s="177" t="s">
        <v>254</v>
      </c>
      <c r="K115" s="177">
        <v>10</v>
      </c>
      <c r="L115" s="177" t="s">
        <v>43</v>
      </c>
      <c r="M115" s="120">
        <v>0</v>
      </c>
      <c r="N115" s="120" t="s">
        <v>47</v>
      </c>
      <c r="O115" s="120">
        <v>0</v>
      </c>
      <c r="P115" s="120">
        <v>0</v>
      </c>
      <c r="Q115" s="177" t="s">
        <v>80</v>
      </c>
      <c r="R115" s="177" t="s">
        <v>43</v>
      </c>
      <c r="S115" s="120" t="s">
        <v>47</v>
      </c>
      <c r="T115" s="120">
        <v>0</v>
      </c>
      <c r="U115" s="177"/>
    </row>
    <row r="116" spans="1:21" s="195" customFormat="1" ht="43.5" customHeight="1">
      <c r="A116" s="559"/>
      <c r="B116" s="559"/>
      <c r="C116" s="560"/>
      <c r="D116" s="178" t="s">
        <v>112</v>
      </c>
      <c r="E116" s="120" t="s">
        <v>127</v>
      </c>
      <c r="F116" s="120">
        <v>6</v>
      </c>
      <c r="G116" s="177" t="s">
        <v>43</v>
      </c>
      <c r="H116" s="120" t="s">
        <v>40</v>
      </c>
      <c r="I116" s="49" t="s">
        <v>232</v>
      </c>
      <c r="J116" s="120" t="s">
        <v>249</v>
      </c>
      <c r="K116" s="120">
        <v>6</v>
      </c>
      <c r="L116" s="120">
        <v>0</v>
      </c>
      <c r="M116" s="120">
        <v>0</v>
      </c>
      <c r="N116" s="120" t="s">
        <v>47</v>
      </c>
      <c r="O116" s="120">
        <v>0</v>
      </c>
      <c r="P116" s="120">
        <v>0</v>
      </c>
      <c r="Q116" s="120" t="s">
        <v>47</v>
      </c>
      <c r="R116" s="120">
        <v>0</v>
      </c>
      <c r="S116" s="120" t="s">
        <v>47</v>
      </c>
      <c r="T116" s="120">
        <v>0</v>
      </c>
      <c r="U116" s="120"/>
    </row>
    <row r="117" spans="1:21" s="195" customFormat="1" ht="43.5" customHeight="1">
      <c r="A117" s="559"/>
      <c r="B117" s="559"/>
      <c r="C117" s="560"/>
      <c r="D117" s="565" t="s">
        <v>113</v>
      </c>
      <c r="E117" s="120" t="s">
        <v>127</v>
      </c>
      <c r="F117" s="120">
        <v>120</v>
      </c>
      <c r="G117" s="573" t="s">
        <v>43</v>
      </c>
      <c r="H117" s="560" t="s">
        <v>40</v>
      </c>
      <c r="I117" s="580" t="s">
        <v>1091</v>
      </c>
      <c r="J117" s="560" t="s">
        <v>509</v>
      </c>
      <c r="K117" s="120">
        <v>120</v>
      </c>
      <c r="L117" s="120">
        <v>10</v>
      </c>
      <c r="M117" s="120">
        <v>0</v>
      </c>
      <c r="N117" s="555" t="s">
        <v>47</v>
      </c>
      <c r="O117" s="555">
        <v>0</v>
      </c>
      <c r="P117" s="555">
        <v>0</v>
      </c>
      <c r="Q117" s="560" t="s">
        <v>80</v>
      </c>
      <c r="R117" s="120">
        <v>10</v>
      </c>
      <c r="S117" s="555" t="s">
        <v>47</v>
      </c>
      <c r="T117" s="555">
        <v>0</v>
      </c>
      <c r="U117" s="120"/>
    </row>
    <row r="118" spans="1:21" s="195" customFormat="1" ht="43.5" customHeight="1">
      <c r="A118" s="559"/>
      <c r="B118" s="559"/>
      <c r="C118" s="560"/>
      <c r="D118" s="565"/>
      <c r="E118" s="120" t="s">
        <v>131</v>
      </c>
      <c r="F118" s="120">
        <v>40</v>
      </c>
      <c r="G118" s="573"/>
      <c r="H118" s="560"/>
      <c r="I118" s="580"/>
      <c r="J118" s="560"/>
      <c r="K118" s="120">
        <v>40</v>
      </c>
      <c r="L118" s="120">
        <v>2</v>
      </c>
      <c r="M118" s="120">
        <v>0</v>
      </c>
      <c r="N118" s="559"/>
      <c r="O118" s="559"/>
      <c r="P118" s="559"/>
      <c r="Q118" s="560"/>
      <c r="R118" s="120">
        <v>2</v>
      </c>
      <c r="S118" s="559"/>
      <c r="T118" s="559"/>
      <c r="U118" s="120"/>
    </row>
    <row r="119" spans="1:21" s="195" customFormat="1" ht="43.5" customHeight="1">
      <c r="A119" s="559"/>
      <c r="B119" s="559"/>
      <c r="C119" s="560"/>
      <c r="D119" s="565"/>
      <c r="E119" s="120" t="s">
        <v>134</v>
      </c>
      <c r="F119" s="560">
        <v>5</v>
      </c>
      <c r="G119" s="573"/>
      <c r="H119" s="560"/>
      <c r="I119" s="580"/>
      <c r="J119" s="560"/>
      <c r="K119" s="560">
        <v>5</v>
      </c>
      <c r="L119" s="120">
        <v>0</v>
      </c>
      <c r="M119" s="120">
        <v>0</v>
      </c>
      <c r="N119" s="559"/>
      <c r="O119" s="559"/>
      <c r="P119" s="559"/>
      <c r="Q119" s="120" t="s">
        <v>47</v>
      </c>
      <c r="R119" s="120">
        <v>0</v>
      </c>
      <c r="S119" s="559"/>
      <c r="T119" s="559"/>
      <c r="U119" s="120" t="s">
        <v>389</v>
      </c>
    </row>
    <row r="120" spans="1:21" s="195" customFormat="1" ht="43.5" customHeight="1">
      <c r="A120" s="559"/>
      <c r="B120" s="559"/>
      <c r="C120" s="560"/>
      <c r="D120" s="565"/>
      <c r="E120" s="120" t="s">
        <v>134</v>
      </c>
      <c r="F120" s="560"/>
      <c r="G120" s="573"/>
      <c r="H120" s="560"/>
      <c r="I120" s="580"/>
      <c r="J120" s="560"/>
      <c r="K120" s="560"/>
      <c r="L120" s="120">
        <v>0</v>
      </c>
      <c r="M120" s="120">
        <v>0</v>
      </c>
      <c r="N120" s="559"/>
      <c r="O120" s="559"/>
      <c r="P120" s="559"/>
      <c r="Q120" s="120" t="s">
        <v>47</v>
      </c>
      <c r="R120" s="120">
        <v>0</v>
      </c>
      <c r="S120" s="559"/>
      <c r="T120" s="559"/>
      <c r="U120" s="120" t="s">
        <v>390</v>
      </c>
    </row>
    <row r="121" spans="1:21" s="195" customFormat="1" ht="43.5" customHeight="1">
      <c r="A121" s="559"/>
      <c r="B121" s="559"/>
      <c r="C121" s="560"/>
      <c r="D121" s="565"/>
      <c r="E121" s="120" t="s">
        <v>134</v>
      </c>
      <c r="F121" s="560"/>
      <c r="G121" s="573"/>
      <c r="H121" s="560"/>
      <c r="I121" s="580"/>
      <c r="J121" s="560"/>
      <c r="K121" s="560"/>
      <c r="L121" s="120">
        <v>0</v>
      </c>
      <c r="M121" s="120">
        <v>0</v>
      </c>
      <c r="N121" s="559"/>
      <c r="O121" s="559"/>
      <c r="P121" s="559"/>
      <c r="Q121" s="120" t="s">
        <v>47</v>
      </c>
      <c r="R121" s="120">
        <v>0</v>
      </c>
      <c r="S121" s="559"/>
      <c r="T121" s="559"/>
      <c r="U121" s="120" t="s">
        <v>391</v>
      </c>
    </row>
    <row r="122" spans="1:21" s="195" customFormat="1" ht="43.5" customHeight="1">
      <c r="A122" s="559"/>
      <c r="B122" s="559"/>
      <c r="C122" s="560"/>
      <c r="D122" s="565"/>
      <c r="E122" s="120" t="s">
        <v>134</v>
      </c>
      <c r="F122" s="560"/>
      <c r="G122" s="573"/>
      <c r="H122" s="560"/>
      <c r="I122" s="580"/>
      <c r="J122" s="560"/>
      <c r="K122" s="560"/>
      <c r="L122" s="120">
        <v>0</v>
      </c>
      <c r="M122" s="120">
        <v>0</v>
      </c>
      <c r="N122" s="559"/>
      <c r="O122" s="559"/>
      <c r="P122" s="559"/>
      <c r="Q122" s="120" t="s">
        <v>47</v>
      </c>
      <c r="R122" s="120">
        <v>0</v>
      </c>
      <c r="S122" s="559"/>
      <c r="T122" s="559"/>
      <c r="U122" s="120" t="s">
        <v>510</v>
      </c>
    </row>
    <row r="123" spans="1:21" s="195" customFormat="1" ht="43.5" customHeight="1">
      <c r="A123" s="559"/>
      <c r="B123" s="559"/>
      <c r="C123" s="560"/>
      <c r="D123" s="565"/>
      <c r="E123" s="120" t="s">
        <v>134</v>
      </c>
      <c r="F123" s="560"/>
      <c r="G123" s="573"/>
      <c r="H123" s="560"/>
      <c r="I123" s="580"/>
      <c r="J123" s="560"/>
      <c r="K123" s="560"/>
      <c r="L123" s="120">
        <v>0</v>
      </c>
      <c r="M123" s="120">
        <v>0</v>
      </c>
      <c r="N123" s="559"/>
      <c r="O123" s="559"/>
      <c r="P123" s="559"/>
      <c r="Q123" s="120" t="s">
        <v>47</v>
      </c>
      <c r="R123" s="120">
        <v>0</v>
      </c>
      <c r="S123" s="559"/>
      <c r="T123" s="559"/>
      <c r="U123" s="120" t="s">
        <v>511</v>
      </c>
    </row>
    <row r="124" spans="1:21" s="195" customFormat="1" ht="43.5" customHeight="1">
      <c r="A124" s="559"/>
      <c r="B124" s="559"/>
      <c r="C124" s="560"/>
      <c r="D124" s="565"/>
      <c r="E124" s="120" t="s">
        <v>136</v>
      </c>
      <c r="F124" s="120">
        <v>10</v>
      </c>
      <c r="G124" s="573"/>
      <c r="H124" s="560"/>
      <c r="I124" s="561" t="s">
        <v>1092</v>
      </c>
      <c r="J124" s="560"/>
      <c r="K124" s="120">
        <v>10</v>
      </c>
      <c r="L124" s="120">
        <v>6</v>
      </c>
      <c r="M124" s="120">
        <v>0</v>
      </c>
      <c r="N124" s="559"/>
      <c r="O124" s="559"/>
      <c r="P124" s="559"/>
      <c r="Q124" s="120" t="s">
        <v>80</v>
      </c>
      <c r="R124" s="120">
        <v>6</v>
      </c>
      <c r="S124" s="559"/>
      <c r="T124" s="559"/>
      <c r="U124" s="120"/>
    </row>
    <row r="125" spans="1:21" s="195" customFormat="1" ht="43.5" customHeight="1">
      <c r="A125" s="559"/>
      <c r="B125" s="559"/>
      <c r="C125" s="560"/>
      <c r="D125" s="565"/>
      <c r="E125" s="120" t="s">
        <v>138</v>
      </c>
      <c r="F125" s="560">
        <v>5</v>
      </c>
      <c r="G125" s="573"/>
      <c r="H125" s="560"/>
      <c r="I125" s="561"/>
      <c r="J125" s="560"/>
      <c r="K125" s="560">
        <v>5</v>
      </c>
      <c r="L125" s="120">
        <v>0</v>
      </c>
      <c r="M125" s="120">
        <v>0</v>
      </c>
      <c r="N125" s="559"/>
      <c r="O125" s="559"/>
      <c r="P125" s="559"/>
      <c r="Q125" s="120" t="s">
        <v>47</v>
      </c>
      <c r="R125" s="120">
        <v>0</v>
      </c>
      <c r="S125" s="559"/>
      <c r="T125" s="559"/>
      <c r="U125" s="120" t="s">
        <v>389</v>
      </c>
    </row>
    <row r="126" spans="1:21" s="195" customFormat="1" ht="43.5" customHeight="1">
      <c r="A126" s="559"/>
      <c r="B126" s="559"/>
      <c r="C126" s="560"/>
      <c r="D126" s="565"/>
      <c r="E126" s="120" t="s">
        <v>138</v>
      </c>
      <c r="F126" s="560"/>
      <c r="G126" s="573"/>
      <c r="H126" s="560"/>
      <c r="I126" s="561"/>
      <c r="J126" s="560"/>
      <c r="K126" s="560"/>
      <c r="L126" s="120">
        <v>0</v>
      </c>
      <c r="M126" s="120">
        <v>0</v>
      </c>
      <c r="N126" s="559"/>
      <c r="O126" s="559"/>
      <c r="P126" s="559"/>
      <c r="Q126" s="120" t="s">
        <v>47</v>
      </c>
      <c r="R126" s="120">
        <v>0</v>
      </c>
      <c r="S126" s="559"/>
      <c r="T126" s="559"/>
      <c r="U126" s="120" t="s">
        <v>390</v>
      </c>
    </row>
    <row r="127" spans="1:21" s="195" customFormat="1" ht="43.5" customHeight="1">
      <c r="A127" s="559"/>
      <c r="B127" s="559"/>
      <c r="C127" s="560"/>
      <c r="D127" s="565"/>
      <c r="E127" s="120" t="s">
        <v>138</v>
      </c>
      <c r="F127" s="560"/>
      <c r="G127" s="573"/>
      <c r="H127" s="560"/>
      <c r="I127" s="561"/>
      <c r="J127" s="560"/>
      <c r="K127" s="560"/>
      <c r="L127" s="120">
        <v>0</v>
      </c>
      <c r="M127" s="120">
        <v>0</v>
      </c>
      <c r="N127" s="559"/>
      <c r="O127" s="559"/>
      <c r="P127" s="559"/>
      <c r="Q127" s="120" t="s">
        <v>47</v>
      </c>
      <c r="R127" s="120">
        <v>0</v>
      </c>
      <c r="S127" s="559"/>
      <c r="T127" s="559"/>
      <c r="U127" s="120" t="s">
        <v>391</v>
      </c>
    </row>
    <row r="128" spans="1:21" s="195" customFormat="1" ht="43.5" customHeight="1">
      <c r="A128" s="559"/>
      <c r="B128" s="559"/>
      <c r="C128" s="560"/>
      <c r="D128" s="565"/>
      <c r="E128" s="120" t="s">
        <v>138</v>
      </c>
      <c r="F128" s="560"/>
      <c r="G128" s="573"/>
      <c r="H128" s="560"/>
      <c r="I128" s="561"/>
      <c r="J128" s="560"/>
      <c r="K128" s="560"/>
      <c r="L128" s="120">
        <v>0</v>
      </c>
      <c r="M128" s="120">
        <v>0</v>
      </c>
      <c r="N128" s="559"/>
      <c r="O128" s="559"/>
      <c r="P128" s="559"/>
      <c r="Q128" s="120" t="s">
        <v>47</v>
      </c>
      <c r="R128" s="120">
        <v>0</v>
      </c>
      <c r="S128" s="559"/>
      <c r="T128" s="559"/>
      <c r="U128" s="120" t="s">
        <v>510</v>
      </c>
    </row>
    <row r="129" spans="1:1025" s="195" customFormat="1" ht="43.5" customHeight="1">
      <c r="A129" s="559"/>
      <c r="B129" s="559"/>
      <c r="C129" s="560"/>
      <c r="D129" s="565"/>
      <c r="E129" s="120" t="s">
        <v>138</v>
      </c>
      <c r="F129" s="560"/>
      <c r="G129" s="573"/>
      <c r="H129" s="560"/>
      <c r="I129" s="561"/>
      <c r="J129" s="560"/>
      <c r="K129" s="560"/>
      <c r="L129" s="120">
        <v>0</v>
      </c>
      <c r="M129" s="120">
        <v>0</v>
      </c>
      <c r="N129" s="559"/>
      <c r="O129" s="559"/>
      <c r="P129" s="559"/>
      <c r="Q129" s="120" t="s">
        <v>47</v>
      </c>
      <c r="R129" s="120">
        <v>0</v>
      </c>
      <c r="S129" s="559"/>
      <c r="T129" s="559"/>
      <c r="U129" s="120" t="s">
        <v>511</v>
      </c>
    </row>
    <row r="130" spans="1:1025" s="195" customFormat="1" ht="43.5" customHeight="1">
      <c r="A130" s="559"/>
      <c r="B130" s="559"/>
      <c r="C130" s="560"/>
      <c r="D130" s="565"/>
      <c r="E130" s="120" t="s">
        <v>130</v>
      </c>
      <c r="F130" s="120">
        <v>5</v>
      </c>
      <c r="G130" s="573"/>
      <c r="H130" s="560"/>
      <c r="I130" s="561"/>
      <c r="J130" s="560"/>
      <c r="K130" s="120">
        <v>5</v>
      </c>
      <c r="L130" s="120">
        <v>2</v>
      </c>
      <c r="M130" s="120">
        <v>0</v>
      </c>
      <c r="N130" s="556"/>
      <c r="O130" s="556"/>
      <c r="P130" s="556"/>
      <c r="Q130" s="120" t="s">
        <v>80</v>
      </c>
      <c r="R130" s="120">
        <v>2</v>
      </c>
      <c r="S130" s="556"/>
      <c r="T130" s="556"/>
      <c r="U130" s="120"/>
    </row>
    <row r="131" spans="1:1025" s="195" customFormat="1" ht="43.5" customHeight="1">
      <c r="A131" s="559"/>
      <c r="B131" s="559"/>
      <c r="C131" s="560"/>
      <c r="D131" s="565" t="s">
        <v>114</v>
      </c>
      <c r="E131" s="120" t="s">
        <v>130</v>
      </c>
      <c r="F131" s="120">
        <v>10</v>
      </c>
      <c r="G131" s="555" t="s">
        <v>47</v>
      </c>
      <c r="H131" s="560" t="s">
        <v>40</v>
      </c>
      <c r="I131" s="560" t="s">
        <v>304</v>
      </c>
      <c r="J131" s="560" t="s">
        <v>416</v>
      </c>
      <c r="K131" s="120">
        <v>10</v>
      </c>
      <c r="L131" s="120">
        <v>0</v>
      </c>
      <c r="M131" s="120">
        <v>0</v>
      </c>
      <c r="N131" s="555" t="s">
        <v>47</v>
      </c>
      <c r="O131" s="555">
        <v>0</v>
      </c>
      <c r="P131" s="555">
        <v>0</v>
      </c>
      <c r="Q131" s="555" t="s">
        <v>47</v>
      </c>
      <c r="R131" s="555">
        <v>0</v>
      </c>
      <c r="S131" s="555" t="s">
        <v>47</v>
      </c>
      <c r="T131" s="555">
        <v>0</v>
      </c>
      <c r="U131" s="49"/>
    </row>
    <row r="132" spans="1:1025" s="195" customFormat="1" ht="43.5" customHeight="1">
      <c r="A132" s="559"/>
      <c r="B132" s="559"/>
      <c r="C132" s="560"/>
      <c r="D132" s="565"/>
      <c r="E132" s="120" t="s">
        <v>131</v>
      </c>
      <c r="F132" s="120">
        <v>5</v>
      </c>
      <c r="G132" s="559"/>
      <c r="H132" s="560"/>
      <c r="I132" s="560"/>
      <c r="J132" s="560"/>
      <c r="K132" s="120">
        <v>5</v>
      </c>
      <c r="L132" s="120">
        <v>0</v>
      </c>
      <c r="M132" s="120">
        <v>0</v>
      </c>
      <c r="N132" s="559"/>
      <c r="O132" s="559"/>
      <c r="P132" s="559"/>
      <c r="Q132" s="559"/>
      <c r="R132" s="559"/>
      <c r="S132" s="559"/>
      <c r="T132" s="559"/>
      <c r="U132" s="49"/>
    </row>
    <row r="133" spans="1:1025" s="195" customFormat="1" ht="43.5" customHeight="1">
      <c r="A133" s="559"/>
      <c r="B133" s="559"/>
      <c r="C133" s="560"/>
      <c r="D133" s="565"/>
      <c r="E133" s="120" t="s">
        <v>414</v>
      </c>
      <c r="F133" s="120">
        <v>5</v>
      </c>
      <c r="G133" s="556"/>
      <c r="H133" s="560"/>
      <c r="I133" s="560"/>
      <c r="J133" s="560"/>
      <c r="K133" s="120">
        <v>5</v>
      </c>
      <c r="L133" s="120">
        <v>0</v>
      </c>
      <c r="M133" s="120">
        <v>0</v>
      </c>
      <c r="N133" s="556"/>
      <c r="O133" s="556"/>
      <c r="P133" s="556"/>
      <c r="Q133" s="556"/>
      <c r="R133" s="556"/>
      <c r="S133" s="556"/>
      <c r="T133" s="556"/>
      <c r="U133" s="120" t="s">
        <v>1093</v>
      </c>
    </row>
    <row r="134" spans="1:1025" s="195" customFormat="1" ht="43.5" customHeight="1">
      <c r="A134" s="559"/>
      <c r="B134" s="559"/>
      <c r="C134" s="560"/>
      <c r="D134" s="557" t="s">
        <v>115</v>
      </c>
      <c r="E134" s="120" t="s">
        <v>127</v>
      </c>
      <c r="F134" s="120">
        <v>8</v>
      </c>
      <c r="G134" s="555" t="s">
        <v>47</v>
      </c>
      <c r="H134" s="560" t="s">
        <v>40</v>
      </c>
      <c r="I134" s="49" t="s">
        <v>1094</v>
      </c>
      <c r="J134" s="560" t="s">
        <v>237</v>
      </c>
      <c r="K134" s="120">
        <v>8</v>
      </c>
      <c r="L134" s="555" t="s">
        <v>47</v>
      </c>
      <c r="M134" s="555" t="s">
        <v>47</v>
      </c>
      <c r="N134" s="555" t="s">
        <v>47</v>
      </c>
      <c r="O134" s="555" t="s">
        <v>47</v>
      </c>
      <c r="P134" s="555" t="s">
        <v>47</v>
      </c>
      <c r="Q134" s="555" t="s">
        <v>47</v>
      </c>
      <c r="R134" s="555" t="s">
        <v>47</v>
      </c>
      <c r="S134" s="555" t="s">
        <v>47</v>
      </c>
      <c r="T134" s="555" t="s">
        <v>47</v>
      </c>
      <c r="U134" s="120"/>
    </row>
    <row r="135" spans="1:1025" s="195" customFormat="1" ht="43.5" customHeight="1">
      <c r="A135" s="559"/>
      <c r="B135" s="559"/>
      <c r="C135" s="560"/>
      <c r="D135" s="558"/>
      <c r="E135" s="120" t="s">
        <v>120</v>
      </c>
      <c r="F135" s="120">
        <v>2</v>
      </c>
      <c r="G135" s="556"/>
      <c r="H135" s="560"/>
      <c r="I135" s="49" t="s">
        <v>1095</v>
      </c>
      <c r="J135" s="560"/>
      <c r="K135" s="120">
        <v>2</v>
      </c>
      <c r="L135" s="556"/>
      <c r="M135" s="556"/>
      <c r="N135" s="556"/>
      <c r="O135" s="556"/>
      <c r="P135" s="556"/>
      <c r="Q135" s="556"/>
      <c r="R135" s="556"/>
      <c r="S135" s="556"/>
      <c r="T135" s="556"/>
      <c r="U135" s="120"/>
    </row>
    <row r="136" spans="1:1025" s="195" customFormat="1" ht="43.5" customHeight="1">
      <c r="A136" s="559"/>
      <c r="B136" s="559"/>
      <c r="C136" s="560"/>
      <c r="D136" s="178" t="s">
        <v>116</v>
      </c>
      <c r="E136" s="120" t="s">
        <v>127</v>
      </c>
      <c r="F136" s="120">
        <v>1</v>
      </c>
      <c r="G136" s="120" t="s">
        <v>47</v>
      </c>
      <c r="H136" s="120" t="s">
        <v>833</v>
      </c>
      <c r="I136" s="49" t="s">
        <v>268</v>
      </c>
      <c r="J136" s="120" t="s">
        <v>181</v>
      </c>
      <c r="K136" s="120">
        <v>1</v>
      </c>
      <c r="L136" s="120" t="s">
        <v>43</v>
      </c>
      <c r="M136" s="120" t="s">
        <v>43</v>
      </c>
      <c r="N136" s="257" t="s">
        <v>43</v>
      </c>
      <c r="O136" s="120" t="s">
        <v>43</v>
      </c>
      <c r="P136" s="120" t="s">
        <v>43</v>
      </c>
      <c r="Q136" s="120" t="s">
        <v>80</v>
      </c>
      <c r="R136" s="120" t="s">
        <v>43</v>
      </c>
      <c r="S136" s="120" t="s">
        <v>43</v>
      </c>
      <c r="T136" s="120" t="s">
        <v>43</v>
      </c>
      <c r="U136" s="120"/>
    </row>
    <row r="137" spans="1:1025" s="195" customFormat="1" ht="43.5" customHeight="1">
      <c r="A137" s="559"/>
      <c r="B137" s="559"/>
      <c r="C137" s="560"/>
      <c r="D137" s="182" t="s">
        <v>117</v>
      </c>
      <c r="E137" s="177" t="s">
        <v>131</v>
      </c>
      <c r="F137" s="177">
        <v>25</v>
      </c>
      <c r="G137" s="177" t="s">
        <v>43</v>
      </c>
      <c r="H137" s="177" t="s">
        <v>40</v>
      </c>
      <c r="I137" s="183" t="s">
        <v>1096</v>
      </c>
      <c r="J137" s="177" t="s">
        <v>181</v>
      </c>
      <c r="K137" s="177">
        <v>25</v>
      </c>
      <c r="L137" s="177" t="s">
        <v>43</v>
      </c>
      <c r="M137" s="177" t="s">
        <v>43</v>
      </c>
      <c r="N137" s="259" t="s">
        <v>47</v>
      </c>
      <c r="O137" s="177" t="s">
        <v>47</v>
      </c>
      <c r="P137" s="177" t="s">
        <v>47</v>
      </c>
      <c r="Q137" s="177" t="s">
        <v>47</v>
      </c>
      <c r="R137" s="177" t="s">
        <v>47</v>
      </c>
      <c r="S137" s="177" t="s">
        <v>47</v>
      </c>
      <c r="T137" s="177" t="s">
        <v>47</v>
      </c>
      <c r="U137" s="177"/>
    </row>
    <row r="138" spans="1:1025" s="195" customFormat="1" ht="43.5" customHeight="1">
      <c r="A138" s="559"/>
      <c r="B138" s="559"/>
      <c r="C138" s="560"/>
      <c r="D138" s="4" t="s">
        <v>1000</v>
      </c>
      <c r="E138" s="4"/>
      <c r="F138" s="4">
        <f>SUM(F87:F137)</f>
        <v>1009</v>
      </c>
      <c r="G138" s="4"/>
      <c r="H138" s="4"/>
      <c r="I138" s="4"/>
      <c r="J138" s="4"/>
      <c r="K138" s="4">
        <f>SUM(K87:K137)</f>
        <v>1039</v>
      </c>
      <c r="L138" s="4">
        <f>SUM(L87:L137)</f>
        <v>59</v>
      </c>
      <c r="M138" s="4">
        <f>SUM(M87:M137)</f>
        <v>0</v>
      </c>
      <c r="N138" s="4"/>
      <c r="O138" s="4">
        <f>SUM(O87:O137)</f>
        <v>113</v>
      </c>
      <c r="P138" s="4">
        <f>SUM(P87:P137)</f>
        <v>15</v>
      </c>
      <c r="Q138" s="4"/>
      <c r="R138" s="4">
        <f>SUM(R87:R137)</f>
        <v>126</v>
      </c>
      <c r="S138" s="4"/>
      <c r="T138" s="4">
        <f>SUM(T87:T137)</f>
        <v>0</v>
      </c>
      <c r="U138" s="4"/>
    </row>
    <row r="139" spans="1:1025" s="195" customFormat="1" ht="43.5" customHeight="1">
      <c r="A139" s="559"/>
      <c r="B139" s="559"/>
      <c r="C139" s="560" t="s">
        <v>1097</v>
      </c>
      <c r="D139" s="323" t="s">
        <v>2</v>
      </c>
      <c r="E139" s="319" t="s">
        <v>131</v>
      </c>
      <c r="F139" s="319">
        <v>12</v>
      </c>
      <c r="G139" s="319"/>
      <c r="H139" s="319" t="s">
        <v>40</v>
      </c>
      <c r="I139" s="320" t="s">
        <v>1406</v>
      </c>
      <c r="J139" s="319" t="s">
        <v>181</v>
      </c>
      <c r="K139" s="319">
        <v>0</v>
      </c>
      <c r="L139" s="319">
        <v>0</v>
      </c>
      <c r="M139" s="319">
        <v>0</v>
      </c>
      <c r="N139" s="319" t="s">
        <v>70</v>
      </c>
      <c r="O139" s="319">
        <v>12</v>
      </c>
      <c r="P139" s="319">
        <v>12</v>
      </c>
      <c r="Q139" s="319" t="s">
        <v>80</v>
      </c>
      <c r="R139" s="319" t="s">
        <v>447</v>
      </c>
      <c r="S139" s="319" t="s">
        <v>47</v>
      </c>
      <c r="T139" s="319">
        <v>0</v>
      </c>
      <c r="U139" s="120"/>
    </row>
    <row r="140" spans="1:1025" s="195" customFormat="1" ht="43.5" customHeight="1">
      <c r="A140" s="559"/>
      <c r="B140" s="559"/>
      <c r="C140" s="560"/>
      <c r="D140" s="565" t="s">
        <v>102</v>
      </c>
      <c r="E140" s="560" t="s">
        <v>127</v>
      </c>
      <c r="F140" s="120">
        <v>5</v>
      </c>
      <c r="G140" s="555" t="s">
        <v>43</v>
      </c>
      <c r="H140" s="555" t="s">
        <v>40</v>
      </c>
      <c r="I140" s="49" t="s">
        <v>180</v>
      </c>
      <c r="J140" s="560" t="s">
        <v>331</v>
      </c>
      <c r="K140" s="120">
        <v>5</v>
      </c>
      <c r="L140" s="555" t="s">
        <v>47</v>
      </c>
      <c r="M140" s="555" t="s">
        <v>47</v>
      </c>
      <c r="N140" s="555" t="s">
        <v>47</v>
      </c>
      <c r="O140" s="555">
        <v>0</v>
      </c>
      <c r="P140" s="555">
        <v>0</v>
      </c>
      <c r="Q140" s="555" t="s">
        <v>47</v>
      </c>
      <c r="R140" s="555">
        <v>0</v>
      </c>
      <c r="S140" s="555" t="s">
        <v>47</v>
      </c>
      <c r="T140" s="555">
        <v>0</v>
      </c>
      <c r="U140" s="120"/>
    </row>
    <row r="141" spans="1:1025" s="195" customFormat="1" ht="43.5" customHeight="1">
      <c r="A141" s="559"/>
      <c r="B141" s="559"/>
      <c r="C141" s="560"/>
      <c r="D141" s="565"/>
      <c r="E141" s="560"/>
      <c r="F141" s="120">
        <v>15</v>
      </c>
      <c r="G141" s="556"/>
      <c r="H141" s="556"/>
      <c r="I141" s="49" t="s">
        <v>207</v>
      </c>
      <c r="J141" s="560"/>
      <c r="K141" s="120">
        <v>15</v>
      </c>
      <c r="L141" s="556"/>
      <c r="M141" s="556"/>
      <c r="N141" s="556"/>
      <c r="O141" s="556"/>
      <c r="P141" s="556"/>
      <c r="Q141" s="556"/>
      <c r="R141" s="556"/>
      <c r="S141" s="556"/>
      <c r="T141" s="556"/>
      <c r="U141" s="120"/>
    </row>
    <row r="142" spans="1:1025" s="196" customFormat="1" ht="43.5" customHeight="1">
      <c r="A142" s="559"/>
      <c r="B142" s="559"/>
      <c r="C142" s="560"/>
      <c r="D142" s="178" t="s">
        <v>103</v>
      </c>
      <c r="E142" s="120" t="s">
        <v>131</v>
      </c>
      <c r="F142" s="120">
        <v>7</v>
      </c>
      <c r="G142" s="120" t="s">
        <v>43</v>
      </c>
      <c r="H142" s="120" t="s">
        <v>40</v>
      </c>
      <c r="I142" s="49" t="s">
        <v>1098</v>
      </c>
      <c r="J142" s="120" t="s">
        <v>237</v>
      </c>
      <c r="K142" s="120">
        <v>20</v>
      </c>
      <c r="L142" s="120" t="s">
        <v>43</v>
      </c>
      <c r="M142" s="120" t="s">
        <v>47</v>
      </c>
      <c r="N142" s="120" t="s">
        <v>67</v>
      </c>
      <c r="O142" s="120">
        <v>5</v>
      </c>
      <c r="P142" s="120">
        <v>0</v>
      </c>
      <c r="Q142" s="120" t="s">
        <v>80</v>
      </c>
      <c r="R142" s="120" t="s">
        <v>43</v>
      </c>
      <c r="S142" s="120" t="s">
        <v>47</v>
      </c>
      <c r="T142" s="120">
        <v>0</v>
      </c>
      <c r="U142" s="120"/>
      <c r="V142" s="195"/>
      <c r="W142" s="195"/>
      <c r="X142" s="195"/>
      <c r="Y142" s="195"/>
      <c r="Z142" s="195"/>
      <c r="AA142" s="195"/>
      <c r="AB142" s="195"/>
      <c r="AC142" s="195"/>
      <c r="AD142" s="195"/>
      <c r="AE142" s="195"/>
      <c r="AF142" s="195"/>
      <c r="AG142" s="195"/>
      <c r="AH142" s="195"/>
      <c r="AI142" s="195"/>
      <c r="AJ142" s="195"/>
      <c r="AK142" s="195"/>
      <c r="AL142" s="195"/>
      <c r="AM142" s="195"/>
      <c r="AN142" s="195"/>
      <c r="AO142" s="195"/>
      <c r="AP142" s="195"/>
      <c r="AQ142" s="195"/>
      <c r="AR142" s="195"/>
      <c r="AS142" s="195"/>
      <c r="AT142" s="195"/>
      <c r="AU142" s="195"/>
      <c r="AV142" s="195"/>
      <c r="AW142" s="195"/>
      <c r="AX142" s="195"/>
      <c r="AY142" s="195"/>
      <c r="AZ142" s="195"/>
      <c r="BA142" s="195"/>
      <c r="BB142" s="195"/>
      <c r="BC142" s="195"/>
      <c r="BD142" s="195"/>
      <c r="BE142" s="195"/>
      <c r="BF142" s="195"/>
      <c r="BG142" s="195"/>
      <c r="BH142" s="195"/>
      <c r="BI142" s="195"/>
      <c r="BJ142" s="195"/>
      <c r="BK142" s="195"/>
      <c r="BL142" s="195"/>
      <c r="BM142" s="195"/>
      <c r="BN142" s="195"/>
      <c r="BO142" s="195"/>
      <c r="BP142" s="195"/>
      <c r="BQ142" s="195"/>
      <c r="BR142" s="195"/>
      <c r="BS142" s="195"/>
      <c r="BT142" s="195"/>
      <c r="BU142" s="195"/>
      <c r="BV142" s="195"/>
      <c r="BW142" s="195"/>
      <c r="BX142" s="195"/>
      <c r="BY142" s="195"/>
      <c r="BZ142" s="195"/>
      <c r="CA142" s="195"/>
      <c r="CB142" s="195"/>
      <c r="CC142" s="195"/>
      <c r="CD142" s="195"/>
      <c r="CE142" s="195"/>
      <c r="CF142" s="195"/>
      <c r="CG142" s="195"/>
      <c r="CH142" s="195"/>
      <c r="CI142" s="195"/>
      <c r="CJ142" s="195"/>
      <c r="CK142" s="195"/>
      <c r="CL142" s="195"/>
      <c r="CM142" s="195"/>
      <c r="CN142" s="195"/>
      <c r="CO142" s="195"/>
      <c r="CP142" s="195"/>
      <c r="CQ142" s="195"/>
      <c r="CR142" s="195"/>
      <c r="CS142" s="195"/>
      <c r="CT142" s="195"/>
      <c r="CU142" s="195"/>
      <c r="CV142" s="195"/>
      <c r="CW142" s="195"/>
      <c r="CX142" s="195"/>
      <c r="CY142" s="195"/>
      <c r="CZ142" s="195"/>
      <c r="DA142" s="195"/>
      <c r="DB142" s="195"/>
      <c r="DC142" s="195"/>
      <c r="DD142" s="195"/>
      <c r="DE142" s="195"/>
      <c r="DF142" s="195"/>
      <c r="DG142" s="195"/>
      <c r="DH142" s="195"/>
      <c r="DI142" s="195"/>
      <c r="DJ142" s="195"/>
      <c r="DK142" s="195"/>
      <c r="DL142" s="195"/>
      <c r="DM142" s="195"/>
      <c r="DN142" s="195"/>
      <c r="DO142" s="195"/>
      <c r="DP142" s="195"/>
      <c r="DQ142" s="195"/>
      <c r="DR142" s="195"/>
      <c r="DS142" s="195"/>
      <c r="DT142" s="195"/>
      <c r="DU142" s="195"/>
      <c r="DV142" s="195"/>
      <c r="DW142" s="195"/>
      <c r="DX142" s="195"/>
      <c r="DY142" s="195"/>
      <c r="DZ142" s="195"/>
      <c r="EA142" s="195"/>
      <c r="EB142" s="195"/>
      <c r="EC142" s="195"/>
      <c r="ED142" s="195"/>
      <c r="EE142" s="195"/>
      <c r="EF142" s="195"/>
      <c r="EG142" s="195"/>
      <c r="EH142" s="195"/>
      <c r="EI142" s="195"/>
      <c r="EJ142" s="195"/>
      <c r="EK142" s="195"/>
      <c r="EL142" s="195"/>
      <c r="EM142" s="195"/>
      <c r="EN142" s="195"/>
      <c r="EO142" s="195"/>
      <c r="EP142" s="195"/>
      <c r="EQ142" s="195"/>
      <c r="ER142" s="195"/>
      <c r="ES142" s="195"/>
      <c r="ET142" s="195"/>
      <c r="EU142" s="195"/>
      <c r="EV142" s="195"/>
      <c r="EW142" s="195"/>
      <c r="EX142" s="195"/>
      <c r="EY142" s="195"/>
      <c r="EZ142" s="195"/>
      <c r="FA142" s="195"/>
      <c r="FB142" s="195"/>
      <c r="FC142" s="195"/>
      <c r="FD142" s="195"/>
      <c r="FE142" s="195"/>
      <c r="FF142" s="195"/>
      <c r="FG142" s="195"/>
      <c r="FH142" s="195"/>
      <c r="FI142" s="195"/>
      <c r="FJ142" s="195"/>
      <c r="FK142" s="195"/>
      <c r="FL142" s="195"/>
      <c r="FM142" s="195"/>
      <c r="FN142" s="195"/>
      <c r="FO142" s="195"/>
      <c r="FP142" s="195"/>
      <c r="FQ142" s="195"/>
      <c r="FR142" s="195"/>
      <c r="FS142" s="195"/>
      <c r="FT142" s="195"/>
      <c r="FU142" s="195"/>
      <c r="FV142" s="195"/>
      <c r="FW142" s="195"/>
      <c r="FX142" s="195"/>
      <c r="FY142" s="195"/>
      <c r="FZ142" s="195"/>
      <c r="GA142" s="195"/>
      <c r="GB142" s="195"/>
      <c r="GC142" s="195"/>
      <c r="GD142" s="195"/>
      <c r="GE142" s="195"/>
      <c r="GF142" s="195"/>
      <c r="GG142" s="195"/>
      <c r="GH142" s="195"/>
      <c r="GI142" s="195"/>
      <c r="GJ142" s="195"/>
      <c r="GK142" s="195"/>
      <c r="GL142" s="195"/>
      <c r="GM142" s="195"/>
      <c r="GN142" s="195"/>
      <c r="GO142" s="195"/>
      <c r="GP142" s="195"/>
      <c r="GQ142" s="195"/>
      <c r="GR142" s="195"/>
      <c r="GS142" s="195"/>
      <c r="GT142" s="195"/>
      <c r="GU142" s="195"/>
      <c r="GV142" s="195"/>
      <c r="GW142" s="195"/>
      <c r="GX142" s="195"/>
      <c r="GY142" s="195"/>
      <c r="GZ142" s="195"/>
      <c r="HA142" s="195"/>
      <c r="HB142" s="195"/>
      <c r="HC142" s="195"/>
      <c r="HD142" s="195"/>
      <c r="HE142" s="195"/>
      <c r="HF142" s="195"/>
      <c r="HG142" s="195"/>
      <c r="HH142" s="195"/>
      <c r="HI142" s="195"/>
      <c r="HJ142" s="195"/>
      <c r="HK142" s="195"/>
      <c r="HL142" s="195"/>
      <c r="HM142" s="195"/>
      <c r="HN142" s="195"/>
      <c r="HO142" s="195"/>
      <c r="HP142" s="195"/>
      <c r="HQ142" s="195"/>
      <c r="HR142" s="195"/>
      <c r="HS142" s="195"/>
      <c r="HT142" s="195"/>
      <c r="HU142" s="195"/>
      <c r="HV142" s="195"/>
      <c r="HW142" s="195"/>
      <c r="HX142" s="195"/>
      <c r="HY142" s="195"/>
      <c r="HZ142" s="195"/>
      <c r="IA142" s="195"/>
      <c r="IB142" s="195"/>
      <c r="IC142" s="195"/>
      <c r="ID142" s="195"/>
      <c r="IE142" s="195"/>
      <c r="IF142" s="195"/>
      <c r="IG142" s="195"/>
      <c r="IH142" s="195"/>
      <c r="II142" s="195"/>
      <c r="IJ142" s="195"/>
      <c r="IK142" s="195"/>
      <c r="IL142" s="195"/>
      <c r="IM142" s="195"/>
      <c r="IN142" s="195"/>
      <c r="IO142" s="195"/>
      <c r="IP142" s="195"/>
      <c r="IQ142" s="195"/>
      <c r="IR142" s="195"/>
      <c r="IS142" s="195"/>
      <c r="IT142" s="195"/>
      <c r="IU142" s="195"/>
      <c r="IV142" s="195"/>
      <c r="IW142" s="195"/>
      <c r="IX142" s="195"/>
      <c r="IY142" s="195"/>
      <c r="IZ142" s="195"/>
      <c r="JA142" s="195"/>
      <c r="JB142" s="195"/>
      <c r="JC142" s="195"/>
      <c r="JD142" s="195"/>
      <c r="JE142" s="195"/>
      <c r="JF142" s="195"/>
      <c r="JG142" s="195"/>
      <c r="JH142" s="195"/>
      <c r="JI142" s="195"/>
      <c r="JJ142" s="195"/>
      <c r="JK142" s="195"/>
      <c r="JL142" s="195"/>
      <c r="JM142" s="195"/>
      <c r="JN142" s="195"/>
      <c r="JO142" s="195"/>
      <c r="JP142" s="195"/>
      <c r="JQ142" s="195"/>
      <c r="JR142" s="195"/>
      <c r="JS142" s="195"/>
      <c r="JT142" s="195"/>
      <c r="JU142" s="195"/>
      <c r="JV142" s="195"/>
      <c r="JW142" s="195"/>
      <c r="JX142" s="195"/>
      <c r="JY142" s="195"/>
      <c r="JZ142" s="195"/>
      <c r="KA142" s="195"/>
      <c r="KB142" s="195"/>
      <c r="KC142" s="195"/>
      <c r="KD142" s="195"/>
      <c r="KE142" s="195"/>
      <c r="KF142" s="195"/>
      <c r="KG142" s="195"/>
      <c r="KH142" s="195"/>
      <c r="KI142" s="195"/>
      <c r="KJ142" s="195"/>
      <c r="KK142" s="195"/>
      <c r="KL142" s="195"/>
      <c r="KM142" s="195"/>
      <c r="KN142" s="195"/>
      <c r="KO142" s="195"/>
      <c r="KP142" s="195"/>
      <c r="KQ142" s="195"/>
      <c r="KR142" s="195"/>
      <c r="KS142" s="195"/>
      <c r="KT142" s="195"/>
      <c r="KU142" s="195"/>
      <c r="KV142" s="195"/>
      <c r="KW142" s="195"/>
      <c r="KX142" s="195"/>
      <c r="KY142" s="195"/>
      <c r="KZ142" s="195"/>
      <c r="LA142" s="195"/>
      <c r="LB142" s="195"/>
      <c r="LC142" s="195"/>
      <c r="LD142" s="195"/>
      <c r="LE142" s="195"/>
      <c r="LF142" s="195"/>
      <c r="LG142" s="195"/>
      <c r="LH142" s="195"/>
      <c r="LI142" s="195"/>
      <c r="LJ142" s="195"/>
      <c r="LK142" s="195"/>
      <c r="LL142" s="195"/>
      <c r="LM142" s="195"/>
      <c r="LN142" s="195"/>
      <c r="LO142" s="195"/>
      <c r="LP142" s="195"/>
      <c r="LQ142" s="195"/>
      <c r="LR142" s="195"/>
      <c r="LS142" s="195"/>
      <c r="LT142" s="195"/>
      <c r="LU142" s="195"/>
      <c r="LV142" s="195"/>
      <c r="LW142" s="195"/>
      <c r="LX142" s="195"/>
      <c r="LY142" s="195"/>
      <c r="LZ142" s="195"/>
      <c r="MA142" s="195"/>
      <c r="MB142" s="195"/>
      <c r="MC142" s="195"/>
      <c r="MD142" s="195"/>
      <c r="ME142" s="195"/>
      <c r="MF142" s="195"/>
      <c r="MG142" s="195"/>
      <c r="MH142" s="195"/>
      <c r="MI142" s="195"/>
      <c r="MJ142" s="195"/>
      <c r="MK142" s="195"/>
      <c r="ML142" s="195"/>
      <c r="MM142" s="195"/>
      <c r="MN142" s="195"/>
      <c r="MO142" s="195"/>
      <c r="MP142" s="195"/>
      <c r="MQ142" s="195"/>
      <c r="MR142" s="195"/>
      <c r="MS142" s="195"/>
      <c r="MT142" s="195"/>
      <c r="MU142" s="195"/>
      <c r="MV142" s="195"/>
      <c r="MW142" s="195"/>
      <c r="MX142" s="195"/>
      <c r="MY142" s="195"/>
      <c r="MZ142" s="195"/>
      <c r="NA142" s="195"/>
      <c r="NB142" s="195"/>
      <c r="NC142" s="195"/>
      <c r="ND142" s="195"/>
      <c r="NE142" s="195"/>
      <c r="NF142" s="195"/>
      <c r="NG142" s="195"/>
      <c r="NH142" s="195"/>
      <c r="NI142" s="195"/>
      <c r="NJ142" s="195"/>
      <c r="NK142" s="195"/>
      <c r="NL142" s="195"/>
      <c r="NM142" s="195"/>
      <c r="NN142" s="195"/>
      <c r="NO142" s="195"/>
      <c r="NP142" s="195"/>
      <c r="NQ142" s="195"/>
      <c r="NR142" s="195"/>
      <c r="NS142" s="195"/>
      <c r="NT142" s="195"/>
      <c r="NU142" s="195"/>
      <c r="NV142" s="195"/>
      <c r="NW142" s="195"/>
      <c r="NX142" s="195"/>
      <c r="NY142" s="195"/>
      <c r="NZ142" s="195"/>
      <c r="OA142" s="195"/>
      <c r="OB142" s="195"/>
      <c r="OC142" s="195"/>
      <c r="OD142" s="195"/>
      <c r="OE142" s="195"/>
      <c r="OF142" s="195"/>
      <c r="OG142" s="195"/>
      <c r="OH142" s="195"/>
      <c r="OI142" s="195"/>
      <c r="OJ142" s="195"/>
      <c r="OK142" s="195"/>
      <c r="OL142" s="195"/>
      <c r="OM142" s="195"/>
      <c r="ON142" s="195"/>
      <c r="OO142" s="195"/>
      <c r="OP142" s="195"/>
      <c r="OQ142" s="195"/>
      <c r="OR142" s="195"/>
      <c r="OS142" s="195"/>
      <c r="OT142" s="195"/>
      <c r="OU142" s="195"/>
      <c r="OV142" s="195"/>
      <c r="OW142" s="195"/>
      <c r="OX142" s="195"/>
      <c r="OY142" s="195"/>
      <c r="OZ142" s="195"/>
      <c r="PA142" s="195"/>
      <c r="PB142" s="195"/>
      <c r="PC142" s="195"/>
      <c r="PD142" s="195"/>
      <c r="PE142" s="195"/>
      <c r="PF142" s="195"/>
      <c r="PG142" s="195"/>
      <c r="PH142" s="195"/>
      <c r="PI142" s="195"/>
      <c r="PJ142" s="195"/>
      <c r="PK142" s="195"/>
      <c r="PL142" s="195"/>
      <c r="PM142" s="195"/>
      <c r="PN142" s="195"/>
      <c r="PO142" s="195"/>
      <c r="PP142" s="195"/>
      <c r="PQ142" s="195"/>
      <c r="PR142" s="195"/>
      <c r="PS142" s="195"/>
      <c r="PT142" s="195"/>
      <c r="PU142" s="195"/>
      <c r="PV142" s="195"/>
      <c r="PW142" s="195"/>
      <c r="PX142" s="195"/>
      <c r="PY142" s="195"/>
      <c r="PZ142" s="195"/>
      <c r="QA142" s="195"/>
      <c r="QB142" s="195"/>
      <c r="QC142" s="195"/>
      <c r="QD142" s="195"/>
      <c r="QE142" s="195"/>
      <c r="QF142" s="195"/>
      <c r="QG142" s="195"/>
      <c r="QH142" s="195"/>
      <c r="QI142" s="195"/>
      <c r="QJ142" s="195"/>
      <c r="QK142" s="195"/>
      <c r="QL142" s="195"/>
      <c r="QM142" s="195"/>
      <c r="QN142" s="195"/>
      <c r="QO142" s="195"/>
      <c r="QP142" s="195"/>
      <c r="QQ142" s="195"/>
      <c r="QR142" s="195"/>
      <c r="QS142" s="195"/>
      <c r="QT142" s="195"/>
      <c r="QU142" s="195"/>
      <c r="QV142" s="195"/>
      <c r="QW142" s="195"/>
      <c r="QX142" s="195"/>
      <c r="QY142" s="195"/>
      <c r="QZ142" s="195"/>
      <c r="RA142" s="195"/>
      <c r="RB142" s="195"/>
      <c r="RC142" s="195"/>
      <c r="RD142" s="195"/>
      <c r="RE142" s="195"/>
      <c r="RF142" s="195"/>
      <c r="RG142" s="195"/>
      <c r="RH142" s="195"/>
      <c r="RI142" s="195"/>
      <c r="RJ142" s="195"/>
      <c r="RK142" s="195"/>
      <c r="RL142" s="195"/>
      <c r="RM142" s="195"/>
      <c r="RN142" s="195"/>
      <c r="RO142" s="195"/>
      <c r="RP142" s="195"/>
      <c r="RQ142" s="195"/>
      <c r="RR142" s="195"/>
      <c r="RS142" s="195"/>
      <c r="RT142" s="195"/>
      <c r="RU142" s="195"/>
      <c r="RV142" s="195"/>
      <c r="RW142" s="195"/>
      <c r="RX142" s="195"/>
      <c r="RY142" s="195"/>
      <c r="RZ142" s="195"/>
      <c r="SA142" s="195"/>
      <c r="SB142" s="195"/>
      <c r="SC142" s="195"/>
      <c r="SD142" s="195"/>
      <c r="SE142" s="195"/>
      <c r="SF142" s="195"/>
      <c r="SG142" s="195"/>
      <c r="SH142" s="195"/>
      <c r="SI142" s="195"/>
      <c r="SJ142" s="195"/>
      <c r="SK142" s="195"/>
      <c r="SL142" s="195"/>
      <c r="SM142" s="195"/>
      <c r="SN142" s="195"/>
      <c r="SO142" s="195"/>
      <c r="SP142" s="195"/>
      <c r="SQ142" s="195"/>
      <c r="SR142" s="195"/>
      <c r="SS142" s="195"/>
      <c r="ST142" s="195"/>
      <c r="SU142" s="195"/>
      <c r="SV142" s="195"/>
      <c r="SW142" s="195"/>
      <c r="SX142" s="195"/>
      <c r="SY142" s="195"/>
      <c r="SZ142" s="195"/>
      <c r="TA142" s="195"/>
      <c r="TB142" s="195"/>
      <c r="TC142" s="195"/>
      <c r="TD142" s="195"/>
      <c r="TE142" s="195"/>
      <c r="TF142" s="195"/>
      <c r="TG142" s="195"/>
      <c r="TH142" s="195"/>
      <c r="TI142" s="195"/>
      <c r="TJ142" s="195"/>
      <c r="TK142" s="195"/>
      <c r="TL142" s="195"/>
      <c r="TM142" s="195"/>
      <c r="TN142" s="195"/>
      <c r="TO142" s="195"/>
      <c r="TP142" s="195"/>
      <c r="TQ142" s="195"/>
      <c r="TR142" s="195"/>
      <c r="TS142" s="195"/>
      <c r="TT142" s="195"/>
      <c r="TU142" s="195"/>
      <c r="TV142" s="195"/>
      <c r="TW142" s="195"/>
      <c r="TX142" s="195"/>
      <c r="TY142" s="195"/>
      <c r="TZ142" s="195"/>
      <c r="UA142" s="195"/>
      <c r="UB142" s="195"/>
      <c r="UC142" s="195"/>
      <c r="UD142" s="195"/>
      <c r="UE142" s="195"/>
      <c r="UF142" s="195"/>
      <c r="UG142" s="195"/>
      <c r="UH142" s="195"/>
      <c r="UI142" s="195"/>
      <c r="UJ142" s="195"/>
      <c r="UK142" s="195"/>
      <c r="UL142" s="195"/>
      <c r="UM142" s="195"/>
      <c r="UN142" s="195"/>
      <c r="UO142" s="195"/>
      <c r="UP142" s="195"/>
      <c r="UQ142" s="195"/>
      <c r="UR142" s="195"/>
      <c r="US142" s="195"/>
      <c r="UT142" s="195"/>
      <c r="UU142" s="195"/>
      <c r="UV142" s="195"/>
      <c r="UW142" s="195"/>
      <c r="UX142" s="195"/>
      <c r="UY142" s="195"/>
      <c r="UZ142" s="195"/>
      <c r="VA142" s="195"/>
      <c r="VB142" s="195"/>
      <c r="VC142" s="195"/>
      <c r="VD142" s="195"/>
      <c r="VE142" s="195"/>
      <c r="VF142" s="195"/>
      <c r="VG142" s="195"/>
      <c r="VH142" s="195"/>
      <c r="VI142" s="195"/>
      <c r="VJ142" s="195"/>
      <c r="VK142" s="195"/>
      <c r="VL142" s="195"/>
      <c r="VM142" s="195"/>
      <c r="VN142" s="195"/>
      <c r="VO142" s="195"/>
      <c r="VP142" s="195"/>
      <c r="VQ142" s="195"/>
      <c r="VR142" s="195"/>
      <c r="VS142" s="195"/>
      <c r="VT142" s="195"/>
      <c r="VU142" s="195"/>
      <c r="VV142" s="195"/>
      <c r="VW142" s="195"/>
      <c r="VX142" s="195"/>
      <c r="VY142" s="195"/>
      <c r="VZ142" s="195"/>
      <c r="WA142" s="195"/>
      <c r="WB142" s="195"/>
      <c r="WC142" s="195"/>
      <c r="WD142" s="195"/>
      <c r="WE142" s="195"/>
      <c r="WF142" s="195"/>
      <c r="WG142" s="195"/>
      <c r="WH142" s="195"/>
      <c r="WI142" s="195"/>
      <c r="WJ142" s="195"/>
      <c r="WK142" s="195"/>
      <c r="WL142" s="195"/>
      <c r="WM142" s="195"/>
      <c r="WN142" s="195"/>
      <c r="WO142" s="195"/>
      <c r="WP142" s="195"/>
      <c r="WQ142" s="195"/>
      <c r="WR142" s="195"/>
      <c r="WS142" s="195"/>
      <c r="WT142" s="195"/>
      <c r="WU142" s="195"/>
      <c r="WV142" s="195"/>
      <c r="WW142" s="195"/>
      <c r="WX142" s="195"/>
      <c r="WY142" s="195"/>
      <c r="WZ142" s="195"/>
      <c r="XA142" s="195"/>
      <c r="XB142" s="195"/>
      <c r="XC142" s="195"/>
      <c r="XD142" s="195"/>
      <c r="XE142" s="195"/>
      <c r="XF142" s="195"/>
      <c r="XG142" s="195"/>
      <c r="XH142" s="195"/>
      <c r="XI142" s="195"/>
      <c r="XJ142" s="195"/>
      <c r="XK142" s="195"/>
      <c r="XL142" s="195"/>
      <c r="XM142" s="195"/>
      <c r="XN142" s="195"/>
      <c r="XO142" s="195"/>
      <c r="XP142" s="195"/>
      <c r="XQ142" s="195"/>
      <c r="XR142" s="195"/>
      <c r="XS142" s="195"/>
      <c r="XT142" s="195"/>
      <c r="XU142" s="195"/>
      <c r="XV142" s="195"/>
      <c r="XW142" s="195"/>
      <c r="XX142" s="195"/>
      <c r="XY142" s="195"/>
      <c r="XZ142" s="195"/>
      <c r="YA142" s="195"/>
      <c r="YB142" s="195"/>
      <c r="YC142" s="195"/>
      <c r="YD142" s="195"/>
      <c r="YE142" s="195"/>
      <c r="YF142" s="195"/>
      <c r="YG142" s="195"/>
      <c r="YH142" s="195"/>
      <c r="YI142" s="195"/>
      <c r="YJ142" s="195"/>
      <c r="YK142" s="195"/>
      <c r="YL142" s="195"/>
      <c r="YM142" s="195"/>
      <c r="YN142" s="195"/>
      <c r="YO142" s="195"/>
      <c r="YP142" s="195"/>
      <c r="YQ142" s="195"/>
      <c r="YR142" s="195"/>
      <c r="YS142" s="195"/>
      <c r="YT142" s="195"/>
      <c r="YU142" s="195"/>
      <c r="YV142" s="195"/>
      <c r="YW142" s="195"/>
      <c r="YX142" s="195"/>
      <c r="YY142" s="195"/>
      <c r="YZ142" s="195"/>
      <c r="ZA142" s="195"/>
      <c r="ZB142" s="195"/>
      <c r="ZC142" s="195"/>
      <c r="ZD142" s="195"/>
      <c r="ZE142" s="195"/>
      <c r="ZF142" s="195"/>
      <c r="ZG142" s="195"/>
      <c r="ZH142" s="195"/>
      <c r="ZI142" s="195"/>
      <c r="ZJ142" s="195"/>
      <c r="ZK142" s="195"/>
      <c r="ZL142" s="195"/>
      <c r="ZM142" s="195"/>
      <c r="ZN142" s="195"/>
      <c r="ZO142" s="195"/>
      <c r="ZP142" s="195"/>
      <c r="ZQ142" s="195"/>
      <c r="ZR142" s="195"/>
      <c r="ZS142" s="195"/>
      <c r="ZT142" s="195"/>
      <c r="ZU142" s="195"/>
      <c r="ZV142" s="195"/>
      <c r="ZW142" s="195"/>
      <c r="ZX142" s="195"/>
      <c r="ZY142" s="195"/>
      <c r="ZZ142" s="195"/>
      <c r="AAA142" s="195"/>
      <c r="AAB142" s="195"/>
      <c r="AAC142" s="195"/>
      <c r="AAD142" s="195"/>
      <c r="AAE142" s="195"/>
      <c r="AAF142" s="195"/>
      <c r="AAG142" s="195"/>
      <c r="AAH142" s="195"/>
      <c r="AAI142" s="195"/>
      <c r="AAJ142" s="195"/>
      <c r="AAK142" s="195"/>
      <c r="AAL142" s="195"/>
      <c r="AAM142" s="195"/>
      <c r="AAN142" s="195"/>
      <c r="AAO142" s="195"/>
      <c r="AAP142" s="195"/>
      <c r="AAQ142" s="195"/>
      <c r="AAR142" s="195"/>
      <c r="AAS142" s="195"/>
      <c r="AAT142" s="195"/>
      <c r="AAU142" s="195"/>
      <c r="AAV142" s="195"/>
      <c r="AAW142" s="195"/>
      <c r="AAX142" s="195"/>
      <c r="AAY142" s="195"/>
      <c r="AAZ142" s="195"/>
      <c r="ABA142" s="195"/>
      <c r="ABB142" s="195"/>
      <c r="ABC142" s="195"/>
      <c r="ABD142" s="195"/>
      <c r="ABE142" s="195"/>
      <c r="ABF142" s="195"/>
      <c r="ABG142" s="195"/>
      <c r="ABH142" s="195"/>
      <c r="ABI142" s="195"/>
      <c r="ABJ142" s="195"/>
      <c r="ABK142" s="195"/>
      <c r="ABL142" s="195"/>
      <c r="ABM142" s="195"/>
      <c r="ABN142" s="195"/>
      <c r="ABO142" s="195"/>
      <c r="ABP142" s="195"/>
      <c r="ABQ142" s="195"/>
      <c r="ABR142" s="195"/>
      <c r="ABS142" s="195"/>
      <c r="ABT142" s="195"/>
      <c r="ABU142" s="195"/>
      <c r="ABV142" s="195"/>
      <c r="ABW142" s="195"/>
      <c r="ABX142" s="195"/>
      <c r="ABY142" s="195"/>
      <c r="ABZ142" s="195"/>
      <c r="ACA142" s="195"/>
      <c r="ACB142" s="195"/>
      <c r="ACC142" s="195"/>
      <c r="ACD142" s="195"/>
      <c r="ACE142" s="195"/>
      <c r="ACF142" s="195"/>
      <c r="ACG142" s="195"/>
      <c r="ACH142" s="195"/>
      <c r="ACI142" s="195"/>
      <c r="ACJ142" s="195"/>
      <c r="ACK142" s="195"/>
      <c r="ACL142" s="195"/>
      <c r="ACM142" s="195"/>
      <c r="ACN142" s="195"/>
      <c r="ACO142" s="195"/>
      <c r="ACP142" s="195"/>
      <c r="ACQ142" s="195"/>
      <c r="ACR142" s="195"/>
      <c r="ACS142" s="195"/>
      <c r="ACT142" s="195"/>
      <c r="ACU142" s="195"/>
      <c r="ACV142" s="195"/>
      <c r="ACW142" s="195"/>
      <c r="ACX142" s="195"/>
      <c r="ACY142" s="195"/>
      <c r="ACZ142" s="195"/>
      <c r="ADA142" s="195"/>
      <c r="ADB142" s="195"/>
      <c r="ADC142" s="195"/>
      <c r="ADD142" s="195"/>
      <c r="ADE142" s="195"/>
      <c r="ADF142" s="195"/>
      <c r="ADG142" s="195"/>
      <c r="ADH142" s="195"/>
      <c r="ADI142" s="195"/>
      <c r="ADJ142" s="195"/>
      <c r="ADK142" s="195"/>
      <c r="ADL142" s="195"/>
      <c r="ADM142" s="195"/>
      <c r="ADN142" s="195"/>
      <c r="ADO142" s="195"/>
      <c r="ADP142" s="195"/>
      <c r="ADQ142" s="195"/>
      <c r="ADR142" s="195"/>
      <c r="ADS142" s="195"/>
      <c r="ADT142" s="195"/>
      <c r="ADU142" s="195"/>
      <c r="ADV142" s="195"/>
      <c r="ADW142" s="195"/>
      <c r="ADX142" s="195"/>
      <c r="ADY142" s="195"/>
      <c r="ADZ142" s="195"/>
      <c r="AEA142" s="195"/>
      <c r="AEB142" s="195"/>
      <c r="AEC142" s="195"/>
      <c r="AED142" s="195"/>
      <c r="AEE142" s="195"/>
      <c r="AEF142" s="195"/>
      <c r="AEG142" s="195"/>
      <c r="AEH142" s="195"/>
      <c r="AEI142" s="195"/>
      <c r="AEJ142" s="195"/>
      <c r="AEK142" s="195"/>
      <c r="AEL142" s="195"/>
      <c r="AEM142" s="195"/>
      <c r="AEN142" s="195"/>
      <c r="AEO142" s="195"/>
      <c r="AEP142" s="195"/>
      <c r="AEQ142" s="195"/>
      <c r="AER142" s="195"/>
      <c r="AES142" s="195"/>
      <c r="AET142" s="195"/>
      <c r="AEU142" s="195"/>
      <c r="AEV142" s="195"/>
      <c r="AEW142" s="195"/>
      <c r="AEX142" s="195"/>
      <c r="AEY142" s="195"/>
      <c r="AEZ142" s="195"/>
      <c r="AFA142" s="195"/>
      <c r="AFB142" s="195"/>
      <c r="AFC142" s="195"/>
      <c r="AFD142" s="195"/>
      <c r="AFE142" s="195"/>
      <c r="AFF142" s="195"/>
      <c r="AFG142" s="195"/>
      <c r="AFH142" s="195"/>
      <c r="AFI142" s="195"/>
      <c r="AFJ142" s="195"/>
      <c r="AFK142" s="195"/>
      <c r="AFL142" s="195"/>
      <c r="AFM142" s="195"/>
      <c r="AFN142" s="195"/>
      <c r="AFO142" s="195"/>
      <c r="AFP142" s="195"/>
      <c r="AFQ142" s="195"/>
      <c r="AFR142" s="195"/>
      <c r="AFS142" s="195"/>
      <c r="AFT142" s="195"/>
      <c r="AFU142" s="195"/>
      <c r="AFV142" s="195"/>
      <c r="AFW142" s="195"/>
      <c r="AFX142" s="195"/>
      <c r="AFY142" s="195"/>
      <c r="AFZ142" s="195"/>
      <c r="AGA142" s="195"/>
      <c r="AGB142" s="195"/>
      <c r="AGC142" s="195"/>
      <c r="AGD142" s="195"/>
      <c r="AGE142" s="195"/>
      <c r="AGF142" s="195"/>
      <c r="AGG142" s="195"/>
      <c r="AGH142" s="195"/>
      <c r="AGI142" s="195"/>
      <c r="AGJ142" s="195"/>
      <c r="AGK142" s="195"/>
      <c r="AGL142" s="195"/>
      <c r="AGM142" s="195"/>
      <c r="AGN142" s="195"/>
      <c r="AGO142" s="195"/>
      <c r="AGP142" s="195"/>
      <c r="AGQ142" s="195"/>
      <c r="AGR142" s="195"/>
      <c r="AGS142" s="195"/>
      <c r="AGT142" s="195"/>
      <c r="AGU142" s="195"/>
      <c r="AGV142" s="195"/>
      <c r="AGW142" s="195"/>
      <c r="AGX142" s="195"/>
      <c r="AGY142" s="195"/>
      <c r="AGZ142" s="195"/>
      <c r="AHA142" s="195"/>
      <c r="AHB142" s="195"/>
      <c r="AHC142" s="195"/>
      <c r="AHD142" s="195"/>
      <c r="AHE142" s="195"/>
      <c r="AHF142" s="195"/>
      <c r="AHG142" s="195"/>
      <c r="AHH142" s="195"/>
      <c r="AHI142" s="195"/>
      <c r="AHJ142" s="195"/>
      <c r="AHK142" s="195"/>
      <c r="AHL142" s="195"/>
      <c r="AHM142" s="195"/>
      <c r="AHN142" s="195"/>
      <c r="AHO142" s="195"/>
      <c r="AHP142" s="195"/>
      <c r="AHQ142" s="195"/>
      <c r="AHR142" s="195"/>
      <c r="AHS142" s="195"/>
      <c r="AHT142" s="195"/>
      <c r="AHU142" s="195"/>
      <c r="AHV142" s="195"/>
      <c r="AHW142" s="195"/>
      <c r="AHX142" s="195"/>
      <c r="AHY142" s="195"/>
      <c r="AHZ142" s="195"/>
      <c r="AIA142" s="195"/>
      <c r="AIB142" s="195"/>
      <c r="AIC142" s="195"/>
      <c r="AID142" s="195"/>
      <c r="AIE142" s="195"/>
      <c r="AIF142" s="195"/>
      <c r="AIG142" s="195"/>
      <c r="AIH142" s="195"/>
      <c r="AII142" s="195"/>
      <c r="AIJ142" s="195"/>
      <c r="AIK142" s="195"/>
      <c r="AIL142" s="195"/>
      <c r="AIM142" s="195"/>
      <c r="AIN142" s="195"/>
      <c r="AIO142" s="195"/>
      <c r="AIP142" s="195"/>
      <c r="AIQ142" s="195"/>
      <c r="AIR142" s="195"/>
      <c r="AIS142" s="195"/>
      <c r="AIT142" s="195"/>
      <c r="AIU142" s="195"/>
      <c r="AIV142" s="195"/>
      <c r="AIW142" s="195"/>
      <c r="AIX142" s="195"/>
      <c r="AIY142" s="195"/>
      <c r="AIZ142" s="195"/>
      <c r="AJA142" s="195"/>
      <c r="AJB142" s="195"/>
      <c r="AJC142" s="195"/>
      <c r="AJD142" s="195"/>
      <c r="AJE142" s="195"/>
      <c r="AJF142" s="195"/>
      <c r="AJG142" s="195"/>
      <c r="AJH142" s="195"/>
      <c r="AJI142" s="195"/>
      <c r="AJJ142" s="195"/>
      <c r="AJK142" s="195"/>
      <c r="AJL142" s="195"/>
      <c r="AJM142" s="195"/>
      <c r="AJN142" s="195"/>
      <c r="AJO142" s="195"/>
      <c r="AJP142" s="195"/>
      <c r="AJQ142" s="195"/>
      <c r="AJR142" s="195"/>
      <c r="AJS142" s="195"/>
      <c r="AJT142" s="195"/>
      <c r="AJU142" s="195"/>
      <c r="AJV142" s="195"/>
      <c r="AJW142" s="195"/>
      <c r="AJX142" s="195"/>
      <c r="AJY142" s="195"/>
      <c r="AJZ142" s="195"/>
      <c r="AKA142" s="195"/>
      <c r="AKB142" s="195"/>
      <c r="AKC142" s="195"/>
      <c r="AKD142" s="195"/>
      <c r="AKE142" s="195"/>
      <c r="AKF142" s="195"/>
      <c r="AKG142" s="195"/>
      <c r="AKH142" s="195"/>
      <c r="AKI142" s="195"/>
      <c r="AKJ142" s="195"/>
      <c r="AKK142" s="195"/>
      <c r="AKL142" s="195"/>
      <c r="AKM142" s="195"/>
      <c r="AKN142" s="195"/>
      <c r="AKO142" s="195"/>
      <c r="AKP142" s="195"/>
      <c r="AKQ142" s="195"/>
      <c r="AKR142" s="195"/>
      <c r="AKS142" s="195"/>
      <c r="AKT142" s="195"/>
      <c r="AKU142" s="195"/>
      <c r="AKV142" s="195"/>
      <c r="AKW142" s="195"/>
      <c r="AKX142" s="195"/>
      <c r="AKY142" s="195"/>
      <c r="AKZ142" s="195"/>
      <c r="ALA142" s="195"/>
      <c r="ALB142" s="195"/>
      <c r="ALC142" s="195"/>
      <c r="ALD142" s="195"/>
      <c r="ALE142" s="195"/>
      <c r="ALF142" s="195"/>
      <c r="ALG142" s="195"/>
      <c r="ALH142" s="195"/>
      <c r="ALI142" s="195"/>
      <c r="ALJ142" s="195"/>
      <c r="ALK142" s="195"/>
      <c r="ALL142" s="195"/>
      <c r="ALM142" s="195"/>
      <c r="ALN142" s="195"/>
      <c r="ALO142" s="195"/>
      <c r="ALP142" s="195"/>
      <c r="ALQ142" s="195"/>
      <c r="ALR142" s="195"/>
      <c r="ALS142" s="195"/>
      <c r="ALT142" s="195"/>
      <c r="ALU142" s="195"/>
      <c r="ALV142" s="195"/>
      <c r="ALW142" s="195"/>
      <c r="ALX142" s="195"/>
      <c r="ALY142" s="195"/>
      <c r="ALZ142" s="195"/>
      <c r="AMA142" s="195"/>
      <c r="AMB142" s="195"/>
      <c r="AMC142" s="195"/>
      <c r="AMD142" s="195"/>
      <c r="AME142" s="195"/>
      <c r="AMF142" s="195"/>
      <c r="AMG142" s="195"/>
      <c r="AMH142" s="195"/>
      <c r="AMI142" s="195"/>
      <c r="AMJ142" s="195"/>
      <c r="AMK142" s="195"/>
    </row>
    <row r="143" spans="1:1025" s="195" customFormat="1" ht="43.5" customHeight="1">
      <c r="A143" s="559"/>
      <c r="B143" s="559"/>
      <c r="C143" s="560"/>
      <c r="D143" s="565" t="s">
        <v>104</v>
      </c>
      <c r="E143" s="120" t="s">
        <v>127</v>
      </c>
      <c r="F143" s="120">
        <v>200</v>
      </c>
      <c r="G143" s="560" t="s">
        <v>43</v>
      </c>
      <c r="H143" s="560" t="s">
        <v>40</v>
      </c>
      <c r="I143" s="49" t="s">
        <v>1099</v>
      </c>
      <c r="J143" s="566" t="s">
        <v>254</v>
      </c>
      <c r="K143" s="120">
        <v>200</v>
      </c>
      <c r="L143" s="120" t="s">
        <v>43</v>
      </c>
      <c r="M143" s="120" t="s">
        <v>47</v>
      </c>
      <c r="N143" s="555" t="s">
        <v>47</v>
      </c>
      <c r="O143" s="555">
        <v>0</v>
      </c>
      <c r="P143" s="555">
        <v>0</v>
      </c>
      <c r="Q143" s="555" t="s">
        <v>80</v>
      </c>
      <c r="R143" s="555" t="s">
        <v>43</v>
      </c>
      <c r="S143" s="555" t="s">
        <v>47</v>
      </c>
      <c r="T143" s="555">
        <v>0</v>
      </c>
      <c r="U143" s="120"/>
    </row>
    <row r="144" spans="1:1025" s="195" customFormat="1" ht="43.5" customHeight="1">
      <c r="A144" s="559"/>
      <c r="B144" s="559"/>
      <c r="C144" s="560"/>
      <c r="D144" s="565"/>
      <c r="E144" s="120" t="s">
        <v>129</v>
      </c>
      <c r="F144" s="120">
        <v>60</v>
      </c>
      <c r="G144" s="560"/>
      <c r="H144" s="560"/>
      <c r="I144" s="49" t="s">
        <v>1100</v>
      </c>
      <c r="J144" s="566"/>
      <c r="K144" s="120">
        <v>60</v>
      </c>
      <c r="L144" s="120" t="s">
        <v>43</v>
      </c>
      <c r="M144" s="120" t="s">
        <v>47</v>
      </c>
      <c r="N144" s="559"/>
      <c r="O144" s="559"/>
      <c r="P144" s="559"/>
      <c r="Q144" s="559"/>
      <c r="R144" s="559"/>
      <c r="S144" s="559"/>
      <c r="T144" s="559"/>
      <c r="U144" s="120"/>
    </row>
    <row r="145" spans="1:21" s="195" customFormat="1" ht="43.5" customHeight="1">
      <c r="A145" s="559"/>
      <c r="B145" s="559"/>
      <c r="C145" s="560"/>
      <c r="D145" s="565"/>
      <c r="E145" s="120" t="s">
        <v>130</v>
      </c>
      <c r="F145" s="120">
        <v>60</v>
      </c>
      <c r="G145" s="560"/>
      <c r="H145" s="560"/>
      <c r="I145" s="49" t="s">
        <v>1101</v>
      </c>
      <c r="J145" s="566"/>
      <c r="K145" s="120">
        <v>60</v>
      </c>
      <c r="L145" s="120" t="s">
        <v>43</v>
      </c>
      <c r="M145" s="120" t="s">
        <v>47</v>
      </c>
      <c r="N145" s="559"/>
      <c r="O145" s="559"/>
      <c r="P145" s="559"/>
      <c r="Q145" s="559"/>
      <c r="R145" s="559"/>
      <c r="S145" s="559"/>
      <c r="T145" s="559"/>
      <c r="U145" s="120"/>
    </row>
    <row r="146" spans="1:21" s="195" customFormat="1" ht="43.5" customHeight="1">
      <c r="A146" s="559"/>
      <c r="B146" s="559"/>
      <c r="C146" s="560"/>
      <c r="D146" s="565"/>
      <c r="E146" s="120" t="s">
        <v>131</v>
      </c>
      <c r="F146" s="120">
        <v>200</v>
      </c>
      <c r="G146" s="560"/>
      <c r="H146" s="560"/>
      <c r="I146" s="49" t="s">
        <v>1102</v>
      </c>
      <c r="J146" s="566"/>
      <c r="K146" s="120">
        <v>200</v>
      </c>
      <c r="L146" s="120" t="s">
        <v>43</v>
      </c>
      <c r="M146" s="120" t="s">
        <v>47</v>
      </c>
      <c r="N146" s="556"/>
      <c r="O146" s="556"/>
      <c r="P146" s="556"/>
      <c r="Q146" s="556"/>
      <c r="R146" s="556"/>
      <c r="S146" s="556"/>
      <c r="T146" s="556"/>
      <c r="U146" s="120"/>
    </row>
    <row r="147" spans="1:21" s="195" customFormat="1" ht="43.5" customHeight="1">
      <c r="A147" s="559"/>
      <c r="B147" s="559"/>
      <c r="C147" s="560"/>
      <c r="D147" s="565" t="s">
        <v>275</v>
      </c>
      <c r="E147" s="267" t="s">
        <v>129</v>
      </c>
      <c r="F147" s="267">
        <v>10</v>
      </c>
      <c r="G147" s="560" t="s">
        <v>43</v>
      </c>
      <c r="H147" s="560" t="s">
        <v>40</v>
      </c>
      <c r="I147" s="555" t="s">
        <v>1103</v>
      </c>
      <c r="J147" s="560" t="s">
        <v>514</v>
      </c>
      <c r="K147" s="267">
        <v>10</v>
      </c>
      <c r="L147" s="267">
        <v>2</v>
      </c>
      <c r="M147" s="267" t="s">
        <v>47</v>
      </c>
      <c r="N147" s="555" t="s">
        <v>47</v>
      </c>
      <c r="O147" s="555">
        <v>0</v>
      </c>
      <c r="P147" s="555">
        <v>0</v>
      </c>
      <c r="Q147" s="319" t="s">
        <v>1398</v>
      </c>
      <c r="R147" s="319">
        <v>2</v>
      </c>
      <c r="S147" s="560" t="s">
        <v>47</v>
      </c>
      <c r="T147" s="560">
        <v>0</v>
      </c>
      <c r="U147" s="267"/>
    </row>
    <row r="148" spans="1:21" s="195" customFormat="1" ht="43.5" customHeight="1">
      <c r="A148" s="559"/>
      <c r="B148" s="559"/>
      <c r="C148" s="560"/>
      <c r="D148" s="565"/>
      <c r="E148" s="267" t="s">
        <v>131</v>
      </c>
      <c r="F148" s="267">
        <v>80</v>
      </c>
      <c r="G148" s="560"/>
      <c r="H148" s="560"/>
      <c r="I148" s="556"/>
      <c r="J148" s="560"/>
      <c r="K148" s="267">
        <v>80</v>
      </c>
      <c r="L148" s="267">
        <v>2</v>
      </c>
      <c r="M148" s="267" t="s">
        <v>47</v>
      </c>
      <c r="N148" s="559"/>
      <c r="O148" s="559">
        <v>0</v>
      </c>
      <c r="P148" s="559">
        <v>0</v>
      </c>
      <c r="Q148" s="319" t="s">
        <v>1398</v>
      </c>
      <c r="R148" s="319">
        <v>2</v>
      </c>
      <c r="S148" s="560"/>
      <c r="T148" s="560"/>
      <c r="U148" s="267"/>
    </row>
    <row r="149" spans="1:21" s="195" customFormat="1" ht="43.5" customHeight="1">
      <c r="A149" s="559"/>
      <c r="B149" s="559"/>
      <c r="C149" s="560"/>
      <c r="D149" s="565"/>
      <c r="E149" s="266" t="s">
        <v>134</v>
      </c>
      <c r="F149" s="266">
        <v>5</v>
      </c>
      <c r="G149" s="560"/>
      <c r="H149" s="560"/>
      <c r="I149" s="266" t="s">
        <v>1388</v>
      </c>
      <c r="J149" s="560"/>
      <c r="K149" s="266">
        <v>5</v>
      </c>
      <c r="L149" s="266" t="s">
        <v>43</v>
      </c>
      <c r="M149" s="266" t="s">
        <v>47</v>
      </c>
      <c r="N149" s="559"/>
      <c r="O149" s="559">
        <v>0</v>
      </c>
      <c r="P149" s="559">
        <v>0</v>
      </c>
      <c r="Q149" s="319" t="s">
        <v>1389</v>
      </c>
      <c r="R149" s="319" t="s">
        <v>43</v>
      </c>
      <c r="S149" s="560"/>
      <c r="T149" s="560"/>
      <c r="U149" s="266" t="s">
        <v>1390</v>
      </c>
    </row>
    <row r="150" spans="1:21" s="195" customFormat="1" ht="43.5" customHeight="1">
      <c r="A150" s="559"/>
      <c r="B150" s="559"/>
      <c r="C150" s="560"/>
      <c r="D150" s="565"/>
      <c r="E150" s="267" t="s">
        <v>127</v>
      </c>
      <c r="F150" s="267">
        <v>30</v>
      </c>
      <c r="G150" s="560"/>
      <c r="H150" s="560"/>
      <c r="I150" s="267" t="s">
        <v>1104</v>
      </c>
      <c r="J150" s="560"/>
      <c r="K150" s="267">
        <v>30</v>
      </c>
      <c r="L150" s="267">
        <v>2</v>
      </c>
      <c r="M150" s="267" t="s">
        <v>47</v>
      </c>
      <c r="N150" s="556"/>
      <c r="O150" s="556">
        <v>0</v>
      </c>
      <c r="P150" s="556">
        <v>0</v>
      </c>
      <c r="Q150" s="319" t="s">
        <v>1398</v>
      </c>
      <c r="R150" s="319">
        <v>2</v>
      </c>
      <c r="S150" s="560"/>
      <c r="T150" s="560"/>
      <c r="U150" s="267"/>
    </row>
    <row r="151" spans="1:21" s="195" customFormat="1" ht="43.5" customHeight="1">
      <c r="A151" s="559"/>
      <c r="B151" s="559"/>
      <c r="C151" s="560"/>
      <c r="D151" s="565" t="s">
        <v>176</v>
      </c>
      <c r="E151" s="120" t="s">
        <v>131</v>
      </c>
      <c r="F151" s="120">
        <v>52</v>
      </c>
      <c r="G151" s="560" t="s">
        <v>47</v>
      </c>
      <c r="H151" s="560" t="s">
        <v>40</v>
      </c>
      <c r="I151" s="561" t="s">
        <v>1105</v>
      </c>
      <c r="J151" s="566" t="s">
        <v>254</v>
      </c>
      <c r="K151" s="560">
        <v>66</v>
      </c>
      <c r="L151" s="560" t="s">
        <v>43</v>
      </c>
      <c r="M151" s="560" t="s">
        <v>43</v>
      </c>
      <c r="N151" s="120" t="s">
        <v>70</v>
      </c>
      <c r="O151" s="120">
        <v>2</v>
      </c>
      <c r="P151" s="120" t="s">
        <v>47</v>
      </c>
      <c r="Q151" s="120" t="s">
        <v>80</v>
      </c>
      <c r="R151" s="120" t="s">
        <v>43</v>
      </c>
      <c r="S151" s="560" t="s">
        <v>47</v>
      </c>
      <c r="T151" s="560" t="s">
        <v>47</v>
      </c>
      <c r="U151" s="120"/>
    </row>
    <row r="152" spans="1:21" s="195" customFormat="1" ht="43.5" customHeight="1">
      <c r="A152" s="559"/>
      <c r="B152" s="559"/>
      <c r="C152" s="560"/>
      <c r="D152" s="565"/>
      <c r="E152" s="120" t="s">
        <v>129</v>
      </c>
      <c r="F152" s="120">
        <v>20</v>
      </c>
      <c r="G152" s="560"/>
      <c r="H152" s="560"/>
      <c r="I152" s="561"/>
      <c r="J152" s="566"/>
      <c r="K152" s="560"/>
      <c r="L152" s="560"/>
      <c r="M152" s="560"/>
      <c r="N152" s="120" t="s">
        <v>47</v>
      </c>
      <c r="O152" s="120" t="s">
        <v>47</v>
      </c>
      <c r="P152" s="120" t="s">
        <v>47</v>
      </c>
      <c r="Q152" s="120" t="s">
        <v>47</v>
      </c>
      <c r="R152" s="120" t="s">
        <v>47</v>
      </c>
      <c r="S152" s="560"/>
      <c r="T152" s="560"/>
      <c r="U152" s="120"/>
    </row>
    <row r="153" spans="1:21" s="195" customFormat="1" ht="43.5" customHeight="1">
      <c r="A153" s="559"/>
      <c r="B153" s="559"/>
      <c r="C153" s="560"/>
      <c r="D153" s="565"/>
      <c r="E153" s="120" t="s">
        <v>133</v>
      </c>
      <c r="F153" s="120">
        <v>10</v>
      </c>
      <c r="G153" s="560"/>
      <c r="H153" s="560"/>
      <c r="I153" s="561"/>
      <c r="J153" s="566"/>
      <c r="K153" s="560"/>
      <c r="L153" s="560"/>
      <c r="M153" s="560"/>
      <c r="N153" s="120" t="s">
        <v>47</v>
      </c>
      <c r="O153" s="120" t="s">
        <v>47</v>
      </c>
      <c r="P153" s="120" t="s">
        <v>47</v>
      </c>
      <c r="Q153" s="120" t="s">
        <v>47</v>
      </c>
      <c r="R153" s="120" t="s">
        <v>47</v>
      </c>
      <c r="S153" s="560"/>
      <c r="T153" s="560"/>
      <c r="U153" s="120"/>
    </row>
    <row r="154" spans="1:21" s="195" customFormat="1" ht="43.5" customHeight="1">
      <c r="A154" s="559"/>
      <c r="B154" s="559"/>
      <c r="C154" s="560"/>
      <c r="D154" s="565"/>
      <c r="E154" s="120" t="s">
        <v>130</v>
      </c>
      <c r="F154" s="120">
        <v>5</v>
      </c>
      <c r="G154" s="560"/>
      <c r="H154" s="560"/>
      <c r="I154" s="561"/>
      <c r="J154" s="566"/>
      <c r="K154" s="560"/>
      <c r="L154" s="560"/>
      <c r="M154" s="560"/>
      <c r="N154" s="120" t="s">
        <v>47</v>
      </c>
      <c r="O154" s="120" t="s">
        <v>47</v>
      </c>
      <c r="P154" s="120" t="s">
        <v>47</v>
      </c>
      <c r="Q154" s="120" t="s">
        <v>47</v>
      </c>
      <c r="R154" s="120" t="s">
        <v>47</v>
      </c>
      <c r="S154" s="560"/>
      <c r="T154" s="560"/>
      <c r="U154" s="120"/>
    </row>
    <row r="155" spans="1:21" s="195" customFormat="1" ht="43.5" customHeight="1">
      <c r="A155" s="559"/>
      <c r="B155" s="559"/>
      <c r="C155" s="560"/>
      <c r="D155" s="565"/>
      <c r="E155" s="560" t="s">
        <v>134</v>
      </c>
      <c r="F155" s="560">
        <v>3</v>
      </c>
      <c r="G155" s="560"/>
      <c r="H155" s="120" t="s">
        <v>100</v>
      </c>
      <c r="I155" s="560" t="s">
        <v>47</v>
      </c>
      <c r="J155" s="566"/>
      <c r="K155" s="560"/>
      <c r="L155" s="560" t="s">
        <v>43</v>
      </c>
      <c r="M155" s="560" t="s">
        <v>43</v>
      </c>
      <c r="N155" s="560" t="s">
        <v>70</v>
      </c>
      <c r="O155" s="560">
        <v>3</v>
      </c>
      <c r="P155" s="560" t="s">
        <v>47</v>
      </c>
      <c r="Q155" s="560" t="s">
        <v>80</v>
      </c>
      <c r="R155" s="560" t="s">
        <v>43</v>
      </c>
      <c r="S155" s="560"/>
      <c r="T155" s="560"/>
      <c r="U155" s="120" t="s">
        <v>489</v>
      </c>
    </row>
    <row r="156" spans="1:21" s="195" customFormat="1" ht="43.5" customHeight="1">
      <c r="A156" s="559"/>
      <c r="B156" s="559"/>
      <c r="C156" s="560"/>
      <c r="D156" s="565"/>
      <c r="E156" s="560"/>
      <c r="F156" s="560"/>
      <c r="G156" s="560"/>
      <c r="H156" s="120" t="s">
        <v>61</v>
      </c>
      <c r="I156" s="560"/>
      <c r="J156" s="566"/>
      <c r="K156" s="560"/>
      <c r="L156" s="560"/>
      <c r="M156" s="560"/>
      <c r="N156" s="560"/>
      <c r="O156" s="560"/>
      <c r="P156" s="560"/>
      <c r="Q156" s="560"/>
      <c r="R156" s="560"/>
      <c r="S156" s="560"/>
      <c r="T156" s="560"/>
      <c r="U156" s="120"/>
    </row>
    <row r="157" spans="1:21" s="195" customFormat="1" ht="43.5" customHeight="1">
      <c r="A157" s="559"/>
      <c r="B157" s="559"/>
      <c r="C157" s="560"/>
      <c r="D157" s="565" t="s">
        <v>105</v>
      </c>
      <c r="E157" s="560" t="s">
        <v>131</v>
      </c>
      <c r="F157" s="560">
        <v>30</v>
      </c>
      <c r="G157" s="560" t="s">
        <v>47</v>
      </c>
      <c r="H157" s="560" t="s">
        <v>40</v>
      </c>
      <c r="I157" s="561" t="s">
        <v>1106</v>
      </c>
      <c r="J157" s="566" t="s">
        <v>254</v>
      </c>
      <c r="K157" s="560">
        <v>30</v>
      </c>
      <c r="L157" s="560">
        <v>1</v>
      </c>
      <c r="M157" s="560">
        <v>0</v>
      </c>
      <c r="N157" s="560" t="s">
        <v>47</v>
      </c>
      <c r="O157" s="560">
        <v>0</v>
      </c>
      <c r="P157" s="560">
        <v>0</v>
      </c>
      <c r="Q157" s="560" t="s">
        <v>87</v>
      </c>
      <c r="R157" s="560">
        <v>1</v>
      </c>
      <c r="S157" s="560" t="s">
        <v>47</v>
      </c>
      <c r="T157" s="560">
        <v>0</v>
      </c>
      <c r="U157" s="120"/>
    </row>
    <row r="158" spans="1:21" s="195" customFormat="1" ht="43.5" customHeight="1">
      <c r="A158" s="559"/>
      <c r="B158" s="559"/>
      <c r="C158" s="560"/>
      <c r="D158" s="565"/>
      <c r="E158" s="560"/>
      <c r="F158" s="560"/>
      <c r="G158" s="560"/>
      <c r="H158" s="560"/>
      <c r="I158" s="561"/>
      <c r="J158" s="566"/>
      <c r="K158" s="560"/>
      <c r="L158" s="560"/>
      <c r="M158" s="560"/>
      <c r="N158" s="560"/>
      <c r="O158" s="560"/>
      <c r="P158" s="560"/>
      <c r="Q158" s="560"/>
      <c r="R158" s="560"/>
      <c r="S158" s="560"/>
      <c r="T158" s="560"/>
      <c r="U158" s="120"/>
    </row>
    <row r="159" spans="1:21" s="195" customFormat="1" ht="43.5" customHeight="1">
      <c r="A159" s="559"/>
      <c r="B159" s="559"/>
      <c r="C159" s="560"/>
      <c r="D159" s="565"/>
      <c r="E159" s="120" t="s">
        <v>127</v>
      </c>
      <c r="F159" s="120">
        <v>10</v>
      </c>
      <c r="G159" s="560"/>
      <c r="H159" s="560"/>
      <c r="I159" s="49" t="s">
        <v>515</v>
      </c>
      <c r="J159" s="566"/>
      <c r="K159" s="120">
        <v>10</v>
      </c>
      <c r="L159" s="120">
        <v>1</v>
      </c>
      <c r="M159" s="120">
        <v>0</v>
      </c>
      <c r="N159" s="560"/>
      <c r="O159" s="560"/>
      <c r="P159" s="560"/>
      <c r="Q159" s="120" t="s">
        <v>87</v>
      </c>
      <c r="R159" s="120">
        <v>1</v>
      </c>
      <c r="S159" s="560"/>
      <c r="T159" s="560"/>
      <c r="U159" s="120"/>
    </row>
    <row r="160" spans="1:21" s="195" customFormat="1" ht="43.5" customHeight="1">
      <c r="A160" s="559"/>
      <c r="B160" s="559"/>
      <c r="C160" s="560"/>
      <c r="D160" s="178" t="s">
        <v>106</v>
      </c>
      <c r="E160" s="120" t="s">
        <v>131</v>
      </c>
      <c r="F160" s="120">
        <v>12</v>
      </c>
      <c r="G160" s="120" t="s">
        <v>47</v>
      </c>
      <c r="H160" s="120" t="s">
        <v>40</v>
      </c>
      <c r="I160" s="49" t="s">
        <v>1107</v>
      </c>
      <c r="J160" s="120" t="s">
        <v>288</v>
      </c>
      <c r="K160" s="120">
        <v>24</v>
      </c>
      <c r="L160" s="120">
        <v>4</v>
      </c>
      <c r="M160" s="120">
        <v>0</v>
      </c>
      <c r="N160" s="120" t="s">
        <v>67</v>
      </c>
      <c r="O160" s="120">
        <v>4</v>
      </c>
      <c r="P160" s="120"/>
      <c r="Q160" s="120" t="s">
        <v>1108</v>
      </c>
      <c r="R160" s="120">
        <v>8</v>
      </c>
      <c r="S160" s="120"/>
      <c r="T160" s="120"/>
      <c r="U160" s="120"/>
    </row>
    <row r="161" spans="1:21" s="195" customFormat="1" ht="43.5" customHeight="1">
      <c r="A161" s="559"/>
      <c r="B161" s="559"/>
      <c r="C161" s="560"/>
      <c r="D161" s="565" t="s">
        <v>107</v>
      </c>
      <c r="E161" s="560" t="s">
        <v>129</v>
      </c>
      <c r="F161" s="560">
        <v>9</v>
      </c>
      <c r="G161" s="560" t="s">
        <v>47</v>
      </c>
      <c r="H161" s="560" t="s">
        <v>40</v>
      </c>
      <c r="I161" s="563" t="s">
        <v>1109</v>
      </c>
      <c r="J161" s="560" t="s">
        <v>516</v>
      </c>
      <c r="K161" s="560">
        <v>9</v>
      </c>
      <c r="L161" s="560">
        <v>1</v>
      </c>
      <c r="M161" s="560">
        <v>0</v>
      </c>
      <c r="N161" s="560" t="s">
        <v>47</v>
      </c>
      <c r="O161" s="560">
        <v>0</v>
      </c>
      <c r="P161" s="560">
        <v>0</v>
      </c>
      <c r="Q161" s="120" t="s">
        <v>80</v>
      </c>
      <c r="R161" s="120">
        <v>1</v>
      </c>
      <c r="S161" s="560" t="s">
        <v>92</v>
      </c>
      <c r="T161" s="560">
        <v>1</v>
      </c>
      <c r="U161" s="120"/>
    </row>
    <row r="162" spans="1:21" s="195" customFormat="1" ht="43.5" customHeight="1">
      <c r="A162" s="559"/>
      <c r="B162" s="559"/>
      <c r="C162" s="560"/>
      <c r="D162" s="565"/>
      <c r="E162" s="560"/>
      <c r="F162" s="560"/>
      <c r="G162" s="560"/>
      <c r="H162" s="560"/>
      <c r="I162" s="564"/>
      <c r="J162" s="560"/>
      <c r="K162" s="560"/>
      <c r="L162" s="560"/>
      <c r="M162" s="560"/>
      <c r="N162" s="560"/>
      <c r="O162" s="560"/>
      <c r="P162" s="560"/>
      <c r="Q162" s="120" t="s">
        <v>39</v>
      </c>
      <c r="R162" s="120">
        <v>1</v>
      </c>
      <c r="S162" s="560"/>
      <c r="T162" s="560"/>
      <c r="U162" s="120"/>
    </row>
    <row r="163" spans="1:21" s="195" customFormat="1" ht="43.5" customHeight="1">
      <c r="A163" s="559"/>
      <c r="B163" s="559"/>
      <c r="C163" s="560"/>
      <c r="D163" s="565"/>
      <c r="E163" s="560" t="s">
        <v>130</v>
      </c>
      <c r="F163" s="560">
        <v>23</v>
      </c>
      <c r="G163" s="560"/>
      <c r="H163" s="560"/>
      <c r="I163" s="563" t="s">
        <v>1110</v>
      </c>
      <c r="J163" s="560"/>
      <c r="K163" s="560">
        <v>23</v>
      </c>
      <c r="L163" s="560" t="s">
        <v>43</v>
      </c>
      <c r="M163" s="560">
        <v>0</v>
      </c>
      <c r="N163" s="560" t="s">
        <v>47</v>
      </c>
      <c r="O163" s="560">
        <v>0</v>
      </c>
      <c r="P163" s="560">
        <v>0</v>
      </c>
      <c r="Q163" s="120" t="s">
        <v>80</v>
      </c>
      <c r="R163" s="120" t="s">
        <v>43</v>
      </c>
      <c r="S163" s="560"/>
      <c r="T163" s="560"/>
      <c r="U163" s="120"/>
    </row>
    <row r="164" spans="1:21" s="195" customFormat="1" ht="43.5" customHeight="1">
      <c r="A164" s="559"/>
      <c r="B164" s="559"/>
      <c r="C164" s="560"/>
      <c r="D164" s="565"/>
      <c r="E164" s="560"/>
      <c r="F164" s="560"/>
      <c r="G164" s="560"/>
      <c r="H164" s="560"/>
      <c r="I164" s="564"/>
      <c r="J164" s="560"/>
      <c r="K164" s="560"/>
      <c r="L164" s="560"/>
      <c r="M164" s="560"/>
      <c r="N164" s="560"/>
      <c r="O164" s="560"/>
      <c r="P164" s="560"/>
      <c r="Q164" s="120" t="s">
        <v>39</v>
      </c>
      <c r="R164" s="120" t="s">
        <v>43</v>
      </c>
      <c r="S164" s="560"/>
      <c r="T164" s="560"/>
      <c r="U164" s="120"/>
    </row>
    <row r="165" spans="1:21" s="195" customFormat="1" ht="43.5" customHeight="1">
      <c r="A165" s="559"/>
      <c r="B165" s="559"/>
      <c r="C165" s="560"/>
      <c r="D165" s="565"/>
      <c r="E165" s="560" t="s">
        <v>131</v>
      </c>
      <c r="F165" s="560">
        <f>1057+13</f>
        <v>1070</v>
      </c>
      <c r="G165" s="560"/>
      <c r="H165" s="560"/>
      <c r="I165" s="563" t="s">
        <v>1110</v>
      </c>
      <c r="J165" s="560"/>
      <c r="K165" s="560">
        <f>1057+13</f>
        <v>1070</v>
      </c>
      <c r="L165" s="560" t="s">
        <v>43</v>
      </c>
      <c r="M165" s="560">
        <v>0</v>
      </c>
      <c r="N165" s="560" t="s">
        <v>47</v>
      </c>
      <c r="O165" s="560">
        <v>0</v>
      </c>
      <c r="P165" s="560">
        <v>0</v>
      </c>
      <c r="Q165" s="120" t="s">
        <v>80</v>
      </c>
      <c r="R165" s="120" t="s">
        <v>43</v>
      </c>
      <c r="S165" s="560"/>
      <c r="T165" s="560"/>
      <c r="U165" s="120"/>
    </row>
    <row r="166" spans="1:21" s="195" customFormat="1" ht="43.5" customHeight="1">
      <c r="A166" s="559"/>
      <c r="B166" s="559"/>
      <c r="C166" s="560"/>
      <c r="D166" s="565"/>
      <c r="E166" s="560"/>
      <c r="F166" s="560"/>
      <c r="G166" s="560"/>
      <c r="H166" s="560"/>
      <c r="I166" s="564"/>
      <c r="J166" s="560"/>
      <c r="K166" s="560"/>
      <c r="L166" s="560"/>
      <c r="M166" s="560"/>
      <c r="N166" s="560"/>
      <c r="O166" s="560"/>
      <c r="P166" s="560"/>
      <c r="Q166" s="120" t="s">
        <v>39</v>
      </c>
      <c r="R166" s="120" t="s">
        <v>43</v>
      </c>
      <c r="S166" s="560"/>
      <c r="T166" s="560"/>
      <c r="U166" s="120"/>
    </row>
    <row r="167" spans="1:21" s="195" customFormat="1" ht="43.5" customHeight="1">
      <c r="A167" s="559"/>
      <c r="B167" s="559"/>
      <c r="C167" s="560"/>
      <c r="D167" s="565"/>
      <c r="E167" s="560" t="s">
        <v>132</v>
      </c>
      <c r="F167" s="560">
        <v>2</v>
      </c>
      <c r="G167" s="560"/>
      <c r="H167" s="560"/>
      <c r="I167" s="563" t="s">
        <v>1111</v>
      </c>
      <c r="J167" s="560"/>
      <c r="K167" s="560">
        <v>2</v>
      </c>
      <c r="L167" s="560" t="s">
        <v>43</v>
      </c>
      <c r="M167" s="560">
        <v>0</v>
      </c>
      <c r="N167" s="560" t="s">
        <v>47</v>
      </c>
      <c r="O167" s="560">
        <v>0</v>
      </c>
      <c r="P167" s="560">
        <v>0</v>
      </c>
      <c r="Q167" s="120" t="s">
        <v>80</v>
      </c>
      <c r="R167" s="120" t="s">
        <v>43</v>
      </c>
      <c r="S167" s="560"/>
      <c r="T167" s="560"/>
      <c r="U167" s="120"/>
    </row>
    <row r="168" spans="1:21" s="195" customFormat="1" ht="43.5" customHeight="1">
      <c r="A168" s="559"/>
      <c r="B168" s="559"/>
      <c r="C168" s="560"/>
      <c r="D168" s="565"/>
      <c r="E168" s="560"/>
      <c r="F168" s="560"/>
      <c r="G168" s="560"/>
      <c r="H168" s="560"/>
      <c r="I168" s="564"/>
      <c r="J168" s="560"/>
      <c r="K168" s="560"/>
      <c r="L168" s="560"/>
      <c r="M168" s="560"/>
      <c r="N168" s="560"/>
      <c r="O168" s="560"/>
      <c r="P168" s="560"/>
      <c r="Q168" s="120" t="s">
        <v>39</v>
      </c>
      <c r="R168" s="120" t="s">
        <v>43</v>
      </c>
      <c r="S168" s="560"/>
      <c r="T168" s="560"/>
      <c r="U168" s="120"/>
    </row>
    <row r="169" spans="1:21" s="195" customFormat="1" ht="43.5" customHeight="1">
      <c r="A169" s="559"/>
      <c r="B169" s="559"/>
      <c r="C169" s="560"/>
      <c r="D169" s="565"/>
      <c r="E169" s="560" t="s">
        <v>133</v>
      </c>
      <c r="F169" s="560">
        <v>144</v>
      </c>
      <c r="G169" s="560"/>
      <c r="H169" s="560"/>
      <c r="I169" s="563" t="s">
        <v>1111</v>
      </c>
      <c r="J169" s="560"/>
      <c r="K169" s="560">
        <v>144</v>
      </c>
      <c r="L169" s="560" t="s">
        <v>43</v>
      </c>
      <c r="M169" s="560">
        <v>0</v>
      </c>
      <c r="N169" s="560" t="s">
        <v>47</v>
      </c>
      <c r="O169" s="560">
        <v>0</v>
      </c>
      <c r="P169" s="560">
        <v>0</v>
      </c>
      <c r="Q169" s="120" t="s">
        <v>80</v>
      </c>
      <c r="R169" s="120" t="s">
        <v>43</v>
      </c>
      <c r="S169" s="560"/>
      <c r="T169" s="560"/>
      <c r="U169" s="120"/>
    </row>
    <row r="170" spans="1:21" s="195" customFormat="1" ht="43.5" customHeight="1">
      <c r="A170" s="559"/>
      <c r="B170" s="559"/>
      <c r="C170" s="560"/>
      <c r="D170" s="565"/>
      <c r="E170" s="560"/>
      <c r="F170" s="560"/>
      <c r="G170" s="560"/>
      <c r="H170" s="560"/>
      <c r="I170" s="564"/>
      <c r="J170" s="560"/>
      <c r="K170" s="560"/>
      <c r="L170" s="560"/>
      <c r="M170" s="560"/>
      <c r="N170" s="560"/>
      <c r="O170" s="560"/>
      <c r="P170" s="560"/>
      <c r="Q170" s="120" t="s">
        <v>39</v>
      </c>
      <c r="R170" s="120" t="s">
        <v>43</v>
      </c>
      <c r="S170" s="560"/>
      <c r="T170" s="560"/>
      <c r="U170" s="120"/>
    </row>
    <row r="171" spans="1:21" s="195" customFormat="1" ht="43.5" customHeight="1">
      <c r="A171" s="559"/>
      <c r="B171" s="559"/>
      <c r="C171" s="560"/>
      <c r="D171" s="565"/>
      <c r="E171" s="120" t="s">
        <v>134</v>
      </c>
      <c r="F171" s="120">
        <v>1</v>
      </c>
      <c r="G171" s="560"/>
      <c r="H171" s="560"/>
      <c r="I171" s="229" t="s">
        <v>1111</v>
      </c>
      <c r="J171" s="560"/>
      <c r="K171" s="120">
        <v>1</v>
      </c>
      <c r="L171" s="120" t="s">
        <v>43</v>
      </c>
      <c r="M171" s="120">
        <v>0</v>
      </c>
      <c r="N171" s="120" t="s">
        <v>47</v>
      </c>
      <c r="O171" s="120">
        <v>0</v>
      </c>
      <c r="P171" s="120">
        <v>0</v>
      </c>
      <c r="Q171" s="120" t="s">
        <v>47</v>
      </c>
      <c r="R171" s="120">
        <v>0</v>
      </c>
      <c r="S171" s="560"/>
      <c r="T171" s="560"/>
      <c r="U171" s="120" t="s">
        <v>517</v>
      </c>
    </row>
    <row r="172" spans="1:21" s="195" customFormat="1" ht="43.5" customHeight="1">
      <c r="A172" s="559"/>
      <c r="B172" s="559"/>
      <c r="C172" s="560"/>
      <c r="D172" s="565"/>
      <c r="E172" s="120" t="s">
        <v>134</v>
      </c>
      <c r="F172" s="120">
        <v>1</v>
      </c>
      <c r="G172" s="560"/>
      <c r="H172" s="560"/>
      <c r="I172" s="229" t="s">
        <v>1111</v>
      </c>
      <c r="J172" s="560"/>
      <c r="K172" s="120">
        <v>1</v>
      </c>
      <c r="L172" s="120">
        <v>0</v>
      </c>
      <c r="M172" s="120">
        <v>0</v>
      </c>
      <c r="N172" s="120" t="s">
        <v>47</v>
      </c>
      <c r="O172" s="120">
        <v>0</v>
      </c>
      <c r="P172" s="120">
        <v>0</v>
      </c>
      <c r="Q172" s="120" t="s">
        <v>47</v>
      </c>
      <c r="R172" s="120">
        <v>0</v>
      </c>
      <c r="S172" s="560"/>
      <c r="T172" s="560"/>
      <c r="U172" s="120" t="s">
        <v>518</v>
      </c>
    </row>
    <row r="173" spans="1:21" s="195" customFormat="1" ht="43.5" customHeight="1">
      <c r="A173" s="559"/>
      <c r="B173" s="559"/>
      <c r="C173" s="560"/>
      <c r="D173" s="565" t="s">
        <v>108</v>
      </c>
      <c r="E173" s="120" t="s">
        <v>130</v>
      </c>
      <c r="F173" s="120">
        <v>100</v>
      </c>
      <c r="G173" s="560" t="s">
        <v>43</v>
      </c>
      <c r="H173" s="560" t="s">
        <v>40</v>
      </c>
      <c r="I173" s="561" t="s">
        <v>1112</v>
      </c>
      <c r="J173" s="560" t="s">
        <v>345</v>
      </c>
      <c r="K173" s="120">
        <v>100</v>
      </c>
      <c r="L173" s="120">
        <v>2</v>
      </c>
      <c r="M173" s="120" t="s">
        <v>47</v>
      </c>
      <c r="N173" s="555" t="s">
        <v>47</v>
      </c>
      <c r="O173" s="555">
        <v>0</v>
      </c>
      <c r="P173" s="555">
        <v>0</v>
      </c>
      <c r="Q173" s="120" t="s">
        <v>80</v>
      </c>
      <c r="R173" s="120">
        <v>2</v>
      </c>
      <c r="S173" s="560" t="s">
        <v>47</v>
      </c>
      <c r="T173" s="560">
        <v>0</v>
      </c>
      <c r="U173" s="120"/>
    </row>
    <row r="174" spans="1:21" s="195" customFormat="1" ht="43.5" customHeight="1">
      <c r="A174" s="559"/>
      <c r="B174" s="559"/>
      <c r="C174" s="560"/>
      <c r="D174" s="565"/>
      <c r="E174" s="120" t="s">
        <v>131</v>
      </c>
      <c r="F174" s="120">
        <v>200</v>
      </c>
      <c r="G174" s="560"/>
      <c r="H174" s="560"/>
      <c r="I174" s="561"/>
      <c r="J174" s="560"/>
      <c r="K174" s="120">
        <v>200</v>
      </c>
      <c r="L174" s="120">
        <v>5</v>
      </c>
      <c r="M174" s="120" t="s">
        <v>47</v>
      </c>
      <c r="N174" s="559"/>
      <c r="O174" s="559"/>
      <c r="P174" s="559"/>
      <c r="Q174" s="120" t="s">
        <v>80</v>
      </c>
      <c r="R174" s="120">
        <v>5</v>
      </c>
      <c r="S174" s="560"/>
      <c r="T174" s="560"/>
      <c r="U174" s="120"/>
    </row>
    <row r="175" spans="1:21" s="195" customFormat="1" ht="43.5" customHeight="1">
      <c r="A175" s="559"/>
      <c r="B175" s="559"/>
      <c r="C175" s="560"/>
      <c r="D175" s="565"/>
      <c r="E175" s="120" t="s">
        <v>132</v>
      </c>
      <c r="F175" s="120">
        <v>10</v>
      </c>
      <c r="G175" s="560"/>
      <c r="H175" s="560"/>
      <c r="I175" s="561"/>
      <c r="J175" s="560"/>
      <c r="K175" s="120">
        <v>10</v>
      </c>
      <c r="L175" s="120" t="s">
        <v>47</v>
      </c>
      <c r="M175" s="120" t="s">
        <v>47</v>
      </c>
      <c r="N175" s="559"/>
      <c r="O175" s="559"/>
      <c r="P175" s="559"/>
      <c r="Q175" s="120" t="s">
        <v>47</v>
      </c>
      <c r="R175" s="120">
        <v>0</v>
      </c>
      <c r="S175" s="560"/>
      <c r="T175" s="560"/>
      <c r="U175" s="120"/>
    </row>
    <row r="176" spans="1:21" s="195" customFormat="1" ht="43.5" customHeight="1">
      <c r="A176" s="559"/>
      <c r="B176" s="559"/>
      <c r="C176" s="560"/>
      <c r="D176" s="565"/>
      <c r="E176" s="120" t="s">
        <v>133</v>
      </c>
      <c r="F176" s="120">
        <v>70</v>
      </c>
      <c r="G176" s="560"/>
      <c r="H176" s="560"/>
      <c r="I176" s="561"/>
      <c r="J176" s="560"/>
      <c r="K176" s="120">
        <v>70</v>
      </c>
      <c r="L176" s="120">
        <v>1</v>
      </c>
      <c r="M176" s="120" t="s">
        <v>47</v>
      </c>
      <c r="N176" s="559"/>
      <c r="O176" s="559"/>
      <c r="P176" s="559"/>
      <c r="Q176" s="120" t="s">
        <v>80</v>
      </c>
      <c r="R176" s="120">
        <v>1</v>
      </c>
      <c r="S176" s="560"/>
      <c r="T176" s="560"/>
      <c r="U176" s="120"/>
    </row>
    <row r="177" spans="1:21" s="195" customFormat="1" ht="43.5" customHeight="1">
      <c r="A177" s="559"/>
      <c r="B177" s="559"/>
      <c r="C177" s="560"/>
      <c r="D177" s="565"/>
      <c r="E177" s="120" t="s">
        <v>120</v>
      </c>
      <c r="F177" s="120">
        <v>12</v>
      </c>
      <c r="G177" s="560"/>
      <c r="H177" s="560"/>
      <c r="I177" s="561"/>
      <c r="J177" s="560"/>
      <c r="K177" s="120">
        <v>12</v>
      </c>
      <c r="L177" s="120" t="s">
        <v>47</v>
      </c>
      <c r="M177" s="120" t="s">
        <v>47</v>
      </c>
      <c r="N177" s="559"/>
      <c r="O177" s="559"/>
      <c r="P177" s="559"/>
      <c r="Q177" s="120" t="s">
        <v>47</v>
      </c>
      <c r="R177" s="120">
        <v>0</v>
      </c>
      <c r="S177" s="560"/>
      <c r="T177" s="560"/>
      <c r="U177" s="120"/>
    </row>
    <row r="178" spans="1:21" s="195" customFormat="1" ht="43.5" customHeight="1">
      <c r="A178" s="559"/>
      <c r="B178" s="559"/>
      <c r="C178" s="560"/>
      <c r="D178" s="565"/>
      <c r="E178" s="120" t="s">
        <v>122</v>
      </c>
      <c r="F178" s="120">
        <v>8</v>
      </c>
      <c r="G178" s="560"/>
      <c r="H178" s="560"/>
      <c r="I178" s="561"/>
      <c r="J178" s="560"/>
      <c r="K178" s="120">
        <v>8</v>
      </c>
      <c r="L178" s="120" t="s">
        <v>47</v>
      </c>
      <c r="M178" s="120" t="s">
        <v>47</v>
      </c>
      <c r="N178" s="556"/>
      <c r="O178" s="556"/>
      <c r="P178" s="556"/>
      <c r="Q178" s="120" t="s">
        <v>47</v>
      </c>
      <c r="R178" s="120">
        <v>0</v>
      </c>
      <c r="S178" s="560"/>
      <c r="T178" s="560"/>
      <c r="U178" s="120"/>
    </row>
    <row r="179" spans="1:21" s="195" customFormat="1" ht="43.5" customHeight="1">
      <c r="A179" s="559"/>
      <c r="B179" s="559"/>
      <c r="C179" s="560"/>
      <c r="D179" s="565" t="s">
        <v>109</v>
      </c>
      <c r="E179" s="120" t="s">
        <v>127</v>
      </c>
      <c r="F179" s="120">
        <v>20</v>
      </c>
      <c r="G179" s="560" t="s">
        <v>43</v>
      </c>
      <c r="H179" s="560" t="s">
        <v>40</v>
      </c>
      <c r="I179" s="49" t="s">
        <v>1113</v>
      </c>
      <c r="J179" s="560" t="s">
        <v>254</v>
      </c>
      <c r="K179" s="560">
        <v>80</v>
      </c>
      <c r="L179" s="560">
        <v>1</v>
      </c>
      <c r="M179" s="560"/>
      <c r="N179" s="560" t="s">
        <v>70</v>
      </c>
      <c r="O179" s="560">
        <v>15</v>
      </c>
      <c r="P179" s="560">
        <v>0</v>
      </c>
      <c r="Q179" s="560" t="s">
        <v>80</v>
      </c>
      <c r="R179" s="560" t="s">
        <v>43</v>
      </c>
      <c r="S179" s="560" t="s">
        <v>47</v>
      </c>
      <c r="T179" s="560">
        <v>0</v>
      </c>
      <c r="U179" s="120" t="s">
        <v>493</v>
      </c>
    </row>
    <row r="180" spans="1:21" s="195" customFormat="1" ht="43.5" customHeight="1">
      <c r="A180" s="559"/>
      <c r="B180" s="559"/>
      <c r="C180" s="560"/>
      <c r="D180" s="565"/>
      <c r="E180" s="120" t="s">
        <v>129</v>
      </c>
      <c r="F180" s="120">
        <v>15</v>
      </c>
      <c r="G180" s="560"/>
      <c r="H180" s="560"/>
      <c r="I180" s="49" t="s">
        <v>1114</v>
      </c>
      <c r="J180" s="560"/>
      <c r="K180" s="560"/>
      <c r="L180" s="560"/>
      <c r="M180" s="560"/>
      <c r="N180" s="560"/>
      <c r="O180" s="560"/>
      <c r="P180" s="560"/>
      <c r="Q180" s="560"/>
      <c r="R180" s="560"/>
      <c r="S180" s="560"/>
      <c r="T180" s="560"/>
      <c r="U180" s="120"/>
    </row>
    <row r="181" spans="1:21" s="195" customFormat="1" ht="43.5" customHeight="1">
      <c r="A181" s="559"/>
      <c r="B181" s="559"/>
      <c r="C181" s="560"/>
      <c r="D181" s="565"/>
      <c r="E181" s="120" t="s">
        <v>130</v>
      </c>
      <c r="F181" s="120">
        <v>7</v>
      </c>
      <c r="G181" s="560"/>
      <c r="H181" s="560"/>
      <c r="I181" s="49" t="s">
        <v>1112</v>
      </c>
      <c r="J181" s="560"/>
      <c r="K181" s="560"/>
      <c r="L181" s="560"/>
      <c r="M181" s="560"/>
      <c r="N181" s="560"/>
      <c r="O181" s="560"/>
      <c r="P181" s="560"/>
      <c r="Q181" s="560"/>
      <c r="R181" s="560"/>
      <c r="S181" s="560"/>
      <c r="T181" s="560"/>
      <c r="U181" s="120"/>
    </row>
    <row r="182" spans="1:21" s="195" customFormat="1" ht="43.5" customHeight="1">
      <c r="A182" s="559"/>
      <c r="B182" s="559"/>
      <c r="C182" s="560"/>
      <c r="D182" s="565"/>
      <c r="E182" s="120" t="s">
        <v>131</v>
      </c>
      <c r="F182" s="120">
        <v>8</v>
      </c>
      <c r="G182" s="560"/>
      <c r="H182" s="560"/>
      <c r="I182" s="49" t="s">
        <v>1115</v>
      </c>
      <c r="J182" s="560"/>
      <c r="K182" s="560"/>
      <c r="L182" s="560"/>
      <c r="M182" s="560"/>
      <c r="N182" s="560"/>
      <c r="O182" s="560"/>
      <c r="P182" s="560"/>
      <c r="Q182" s="560"/>
      <c r="R182" s="560"/>
      <c r="S182" s="560"/>
      <c r="T182" s="560"/>
      <c r="U182" s="120"/>
    </row>
    <row r="183" spans="1:21" s="195" customFormat="1" ht="43.5" customHeight="1">
      <c r="A183" s="559"/>
      <c r="B183" s="559"/>
      <c r="C183" s="560"/>
      <c r="D183" s="565"/>
      <c r="E183" s="120" t="s">
        <v>133</v>
      </c>
      <c r="F183" s="120">
        <v>3</v>
      </c>
      <c r="G183" s="560"/>
      <c r="H183" s="560"/>
      <c r="I183" s="49" t="s">
        <v>1116</v>
      </c>
      <c r="J183" s="560"/>
      <c r="K183" s="560"/>
      <c r="L183" s="560"/>
      <c r="M183" s="560"/>
      <c r="N183" s="560"/>
      <c r="O183" s="560"/>
      <c r="P183" s="560"/>
      <c r="Q183" s="560"/>
      <c r="R183" s="560"/>
      <c r="S183" s="560"/>
      <c r="T183" s="560"/>
      <c r="U183" s="120"/>
    </row>
    <row r="184" spans="1:21" s="195" customFormat="1" ht="43.5" customHeight="1">
      <c r="A184" s="559"/>
      <c r="B184" s="559"/>
      <c r="C184" s="560"/>
      <c r="D184" s="565"/>
      <c r="E184" s="120" t="s">
        <v>124</v>
      </c>
      <c r="F184" s="120">
        <v>3</v>
      </c>
      <c r="G184" s="560"/>
      <c r="H184" s="120" t="s">
        <v>62</v>
      </c>
      <c r="I184" s="49" t="s">
        <v>1117</v>
      </c>
      <c r="J184" s="560"/>
      <c r="K184" s="560"/>
      <c r="L184" s="560"/>
      <c r="M184" s="560"/>
      <c r="N184" s="120" t="s">
        <v>47</v>
      </c>
      <c r="O184" s="120" t="s">
        <v>47</v>
      </c>
      <c r="P184" s="120"/>
      <c r="Q184" s="560"/>
      <c r="R184" s="560"/>
      <c r="S184" s="560"/>
      <c r="T184" s="560"/>
      <c r="U184" s="120"/>
    </row>
    <row r="185" spans="1:21" s="195" customFormat="1" ht="43.5" customHeight="1">
      <c r="A185" s="559"/>
      <c r="B185" s="559"/>
      <c r="C185" s="560"/>
      <c r="D185" s="557" t="s">
        <v>110</v>
      </c>
      <c r="E185" s="120" t="s">
        <v>133</v>
      </c>
      <c r="F185" s="120">
        <v>130</v>
      </c>
      <c r="G185" s="555" t="s">
        <v>43</v>
      </c>
      <c r="H185" s="555" t="s">
        <v>40</v>
      </c>
      <c r="I185" s="49" t="s">
        <v>1118</v>
      </c>
      <c r="J185" s="555" t="s">
        <v>288</v>
      </c>
      <c r="K185" s="120">
        <v>130</v>
      </c>
      <c r="L185" s="120">
        <v>0</v>
      </c>
      <c r="M185" s="120" t="s">
        <v>47</v>
      </c>
      <c r="N185" s="120" t="s">
        <v>70</v>
      </c>
      <c r="O185" s="120">
        <v>9</v>
      </c>
      <c r="P185" s="120" t="s">
        <v>47</v>
      </c>
      <c r="Q185" s="120" t="s">
        <v>80</v>
      </c>
      <c r="R185" s="120" t="s">
        <v>43</v>
      </c>
      <c r="S185" s="555" t="s">
        <v>47</v>
      </c>
      <c r="T185" s="555">
        <v>0</v>
      </c>
      <c r="U185" s="120"/>
    </row>
    <row r="186" spans="1:21" s="195" customFormat="1" ht="43.5" customHeight="1">
      <c r="A186" s="559"/>
      <c r="B186" s="559"/>
      <c r="C186" s="560"/>
      <c r="D186" s="567"/>
      <c r="E186" s="120" t="s">
        <v>127</v>
      </c>
      <c r="F186" s="120">
        <v>10</v>
      </c>
      <c r="G186" s="559"/>
      <c r="H186" s="559"/>
      <c r="I186" s="49" t="s">
        <v>513</v>
      </c>
      <c r="J186" s="559"/>
      <c r="K186" s="120">
        <v>10</v>
      </c>
      <c r="L186" s="120">
        <v>0</v>
      </c>
      <c r="M186" s="120" t="s">
        <v>47</v>
      </c>
      <c r="N186" s="120" t="s">
        <v>47</v>
      </c>
      <c r="O186" s="120" t="s">
        <v>47</v>
      </c>
      <c r="P186" s="120" t="s">
        <v>47</v>
      </c>
      <c r="Q186" s="120" t="s">
        <v>47</v>
      </c>
      <c r="R186" s="120" t="s">
        <v>47</v>
      </c>
      <c r="S186" s="559"/>
      <c r="T186" s="559"/>
      <c r="U186" s="120"/>
    </row>
    <row r="187" spans="1:21" s="195" customFormat="1" ht="43.5" customHeight="1">
      <c r="A187" s="559"/>
      <c r="B187" s="559"/>
      <c r="C187" s="560"/>
      <c r="D187" s="567"/>
      <c r="E187" s="120" t="s">
        <v>131</v>
      </c>
      <c r="F187" s="120">
        <v>300</v>
      </c>
      <c r="G187" s="559"/>
      <c r="H187" s="559"/>
      <c r="I187" s="49" t="s">
        <v>1119</v>
      </c>
      <c r="J187" s="559"/>
      <c r="K187" s="120">
        <v>300</v>
      </c>
      <c r="L187" s="120">
        <v>0</v>
      </c>
      <c r="M187" s="120" t="s">
        <v>47</v>
      </c>
      <c r="N187" s="120" t="s">
        <v>47</v>
      </c>
      <c r="O187" s="120" t="s">
        <v>47</v>
      </c>
      <c r="P187" s="120" t="s">
        <v>47</v>
      </c>
      <c r="Q187" s="120" t="s">
        <v>47</v>
      </c>
      <c r="R187" s="120" t="s">
        <v>47</v>
      </c>
      <c r="S187" s="559"/>
      <c r="T187" s="559"/>
      <c r="U187" s="120"/>
    </row>
    <row r="188" spans="1:21" s="195" customFormat="1" ht="43.5" customHeight="1">
      <c r="A188" s="559"/>
      <c r="B188" s="559"/>
      <c r="C188" s="560"/>
      <c r="D188" s="567"/>
      <c r="E188" s="329" t="s">
        <v>129</v>
      </c>
      <c r="F188" s="313">
        <v>50</v>
      </c>
      <c r="G188" s="559"/>
      <c r="H188" s="559"/>
      <c r="I188" s="328" t="s">
        <v>1392</v>
      </c>
      <c r="J188" s="559"/>
      <c r="K188" s="313">
        <v>50</v>
      </c>
      <c r="L188" s="313">
        <v>0</v>
      </c>
      <c r="M188" s="313" t="s">
        <v>47</v>
      </c>
      <c r="N188" s="313" t="s">
        <v>47</v>
      </c>
      <c r="O188" s="313" t="s">
        <v>47</v>
      </c>
      <c r="P188" s="313" t="s">
        <v>47</v>
      </c>
      <c r="Q188" s="313" t="s">
        <v>47</v>
      </c>
      <c r="R188" s="313" t="s">
        <v>47</v>
      </c>
      <c r="S188" s="559"/>
      <c r="T188" s="559"/>
      <c r="U188" s="313"/>
    </row>
    <row r="189" spans="1:21" s="195" customFormat="1" ht="43.5" customHeight="1">
      <c r="A189" s="559"/>
      <c r="B189" s="559"/>
      <c r="C189" s="560"/>
      <c r="D189" s="567"/>
      <c r="E189" s="329" t="s">
        <v>130</v>
      </c>
      <c r="F189" s="313">
        <v>20</v>
      </c>
      <c r="G189" s="559"/>
      <c r="H189" s="559"/>
      <c r="I189" s="314" t="s">
        <v>1393</v>
      </c>
      <c r="J189" s="559"/>
      <c r="K189" s="313">
        <v>20</v>
      </c>
      <c r="L189" s="313">
        <v>0</v>
      </c>
      <c r="M189" s="313" t="s">
        <v>47</v>
      </c>
      <c r="N189" s="313" t="s">
        <v>47</v>
      </c>
      <c r="O189" s="313" t="s">
        <v>47</v>
      </c>
      <c r="P189" s="313" t="s">
        <v>47</v>
      </c>
      <c r="Q189" s="313" t="s">
        <v>47</v>
      </c>
      <c r="R189" s="313" t="s">
        <v>47</v>
      </c>
      <c r="S189" s="559"/>
      <c r="T189" s="559"/>
      <c r="U189" s="313"/>
    </row>
    <row r="190" spans="1:21" s="195" customFormat="1" ht="43.5" customHeight="1">
      <c r="A190" s="559"/>
      <c r="B190" s="559"/>
      <c r="C190" s="560"/>
      <c r="D190" s="558"/>
      <c r="E190" s="329" t="s">
        <v>121</v>
      </c>
      <c r="F190" s="313">
        <v>10</v>
      </c>
      <c r="G190" s="556"/>
      <c r="H190" s="556"/>
      <c r="I190" s="314" t="s">
        <v>1394</v>
      </c>
      <c r="J190" s="556"/>
      <c r="K190" s="313">
        <v>10</v>
      </c>
      <c r="L190" s="313">
        <v>0</v>
      </c>
      <c r="M190" s="313" t="s">
        <v>47</v>
      </c>
      <c r="N190" s="313" t="s">
        <v>47</v>
      </c>
      <c r="O190" s="313" t="s">
        <v>47</v>
      </c>
      <c r="P190" s="313" t="s">
        <v>47</v>
      </c>
      <c r="Q190" s="313" t="s">
        <v>47</v>
      </c>
      <c r="R190" s="313" t="s">
        <v>47</v>
      </c>
      <c r="S190" s="556"/>
      <c r="T190" s="556"/>
      <c r="U190" s="313"/>
    </row>
    <row r="191" spans="1:21" s="195" customFormat="1" ht="43.5" customHeight="1">
      <c r="A191" s="559"/>
      <c r="B191" s="559"/>
      <c r="C191" s="560"/>
      <c r="D191" s="600" t="s">
        <v>111</v>
      </c>
      <c r="E191" s="177" t="s">
        <v>127</v>
      </c>
      <c r="F191" s="177">
        <v>5</v>
      </c>
      <c r="G191" s="560" t="s">
        <v>43</v>
      </c>
      <c r="H191" s="573" t="s">
        <v>40</v>
      </c>
      <c r="I191" s="183" t="s">
        <v>1120</v>
      </c>
      <c r="J191" s="573" t="s">
        <v>203</v>
      </c>
      <c r="K191" s="177">
        <v>5</v>
      </c>
      <c r="L191" s="177" t="s">
        <v>43</v>
      </c>
      <c r="M191" s="120" t="s">
        <v>47</v>
      </c>
      <c r="N191" s="177" t="s">
        <v>70</v>
      </c>
      <c r="O191" s="177">
        <v>3</v>
      </c>
      <c r="P191" s="120" t="s">
        <v>47</v>
      </c>
      <c r="Q191" s="582" t="s">
        <v>80</v>
      </c>
      <c r="R191" s="177" t="s">
        <v>43</v>
      </c>
      <c r="S191" s="560" t="s">
        <v>47</v>
      </c>
      <c r="T191" s="560">
        <v>0</v>
      </c>
      <c r="U191" s="177"/>
    </row>
    <row r="192" spans="1:21" s="195" customFormat="1" ht="43.5" customHeight="1">
      <c r="A192" s="559"/>
      <c r="B192" s="559"/>
      <c r="C192" s="560"/>
      <c r="D192" s="600"/>
      <c r="E192" s="177" t="s">
        <v>129</v>
      </c>
      <c r="F192" s="177">
        <v>5</v>
      </c>
      <c r="G192" s="560"/>
      <c r="H192" s="573"/>
      <c r="I192" s="183" t="s">
        <v>1121</v>
      </c>
      <c r="J192" s="573"/>
      <c r="K192" s="177">
        <v>5</v>
      </c>
      <c r="L192" s="177" t="s">
        <v>43</v>
      </c>
      <c r="M192" s="120" t="s">
        <v>47</v>
      </c>
      <c r="N192" s="177">
        <v>0</v>
      </c>
      <c r="O192" s="177">
        <v>0</v>
      </c>
      <c r="P192" s="120" t="s">
        <v>47</v>
      </c>
      <c r="Q192" s="583"/>
      <c r="R192" s="177" t="s">
        <v>43</v>
      </c>
      <c r="S192" s="560"/>
      <c r="T192" s="560"/>
      <c r="U192" s="177"/>
    </row>
    <row r="193" spans="1:21" s="195" customFormat="1" ht="43.5" customHeight="1">
      <c r="A193" s="559"/>
      <c r="B193" s="559"/>
      <c r="C193" s="560"/>
      <c r="D193" s="600"/>
      <c r="E193" s="177" t="s">
        <v>131</v>
      </c>
      <c r="F193" s="177">
        <v>5</v>
      </c>
      <c r="G193" s="560"/>
      <c r="H193" s="573"/>
      <c r="I193" s="183" t="s">
        <v>1121</v>
      </c>
      <c r="J193" s="573"/>
      <c r="K193" s="177">
        <v>5</v>
      </c>
      <c r="L193" s="177" t="s">
        <v>43</v>
      </c>
      <c r="M193" s="120" t="s">
        <v>47</v>
      </c>
      <c r="N193" s="177">
        <v>0</v>
      </c>
      <c r="O193" s="177">
        <v>0</v>
      </c>
      <c r="P193" s="120" t="s">
        <v>47</v>
      </c>
      <c r="Q193" s="584"/>
      <c r="R193" s="177" t="s">
        <v>43</v>
      </c>
      <c r="S193" s="560"/>
      <c r="T193" s="560"/>
      <c r="U193" s="177"/>
    </row>
    <row r="194" spans="1:21" s="195" customFormat="1" ht="43.5" customHeight="1">
      <c r="A194" s="559"/>
      <c r="B194" s="559"/>
      <c r="C194" s="560"/>
      <c r="D194" s="565" t="s">
        <v>113</v>
      </c>
      <c r="E194" s="120" t="s">
        <v>127</v>
      </c>
      <c r="F194" s="120">
        <v>30</v>
      </c>
      <c r="G194" s="560" t="s">
        <v>43</v>
      </c>
      <c r="H194" s="560" t="s">
        <v>40</v>
      </c>
      <c r="I194" s="49" t="s">
        <v>1122</v>
      </c>
      <c r="J194" s="560" t="s">
        <v>254</v>
      </c>
      <c r="K194" s="120">
        <v>30</v>
      </c>
      <c r="L194" s="120">
        <v>0</v>
      </c>
      <c r="M194" s="120" t="s">
        <v>47</v>
      </c>
      <c r="N194" s="582">
        <v>0</v>
      </c>
      <c r="O194" s="582">
        <v>0</v>
      </c>
      <c r="P194" s="555" t="s">
        <v>47</v>
      </c>
      <c r="Q194" s="555" t="s">
        <v>47</v>
      </c>
      <c r="R194" s="555" t="s">
        <v>47</v>
      </c>
      <c r="S194" s="560" t="s">
        <v>47</v>
      </c>
      <c r="T194" s="560">
        <v>0</v>
      </c>
      <c r="U194" s="120"/>
    </row>
    <row r="195" spans="1:21" s="195" customFormat="1" ht="43.5" customHeight="1">
      <c r="A195" s="559"/>
      <c r="B195" s="559"/>
      <c r="C195" s="560"/>
      <c r="D195" s="565"/>
      <c r="E195" s="120" t="s">
        <v>129</v>
      </c>
      <c r="F195" s="120">
        <v>5</v>
      </c>
      <c r="G195" s="560"/>
      <c r="H195" s="560"/>
      <c r="I195" s="49" t="s">
        <v>1123</v>
      </c>
      <c r="J195" s="560"/>
      <c r="K195" s="120">
        <v>5</v>
      </c>
      <c r="L195" s="120">
        <v>0</v>
      </c>
      <c r="M195" s="120" t="s">
        <v>47</v>
      </c>
      <c r="N195" s="583"/>
      <c r="O195" s="583"/>
      <c r="P195" s="559"/>
      <c r="Q195" s="559"/>
      <c r="R195" s="559"/>
      <c r="S195" s="560"/>
      <c r="T195" s="560"/>
      <c r="U195" s="120"/>
    </row>
    <row r="196" spans="1:21" s="195" customFormat="1" ht="43.5" customHeight="1">
      <c r="A196" s="559"/>
      <c r="B196" s="559"/>
      <c r="C196" s="560"/>
      <c r="D196" s="565"/>
      <c r="E196" s="120" t="s">
        <v>131</v>
      </c>
      <c r="F196" s="120">
        <v>5</v>
      </c>
      <c r="G196" s="560"/>
      <c r="H196" s="560"/>
      <c r="I196" s="49" t="s">
        <v>1124</v>
      </c>
      <c r="J196" s="560"/>
      <c r="K196" s="120">
        <v>10</v>
      </c>
      <c r="L196" s="120">
        <v>0</v>
      </c>
      <c r="M196" s="120" t="s">
        <v>47</v>
      </c>
      <c r="N196" s="584"/>
      <c r="O196" s="584"/>
      <c r="P196" s="556"/>
      <c r="Q196" s="556"/>
      <c r="R196" s="556"/>
      <c r="S196" s="560"/>
      <c r="T196" s="560"/>
      <c r="U196" s="120"/>
    </row>
    <row r="197" spans="1:21" s="195" customFormat="1" ht="43.5" customHeight="1">
      <c r="A197" s="559"/>
      <c r="B197" s="559"/>
      <c r="C197" s="560"/>
      <c r="D197" s="565" t="s">
        <v>114</v>
      </c>
      <c r="E197" s="120" t="s">
        <v>130</v>
      </c>
      <c r="F197" s="120">
        <v>200</v>
      </c>
      <c r="G197" s="560" t="s">
        <v>47</v>
      </c>
      <c r="H197" s="560" t="s">
        <v>40</v>
      </c>
      <c r="I197" s="560" t="s">
        <v>1401</v>
      </c>
      <c r="J197" s="560" t="s">
        <v>520</v>
      </c>
      <c r="K197" s="120">
        <v>350</v>
      </c>
      <c r="L197" s="120">
        <v>0</v>
      </c>
      <c r="M197" s="120">
        <v>0</v>
      </c>
      <c r="N197" s="120" t="s">
        <v>47</v>
      </c>
      <c r="O197" s="120" t="s">
        <v>47</v>
      </c>
      <c r="P197" s="120" t="s">
        <v>47</v>
      </c>
      <c r="Q197" s="120" t="s">
        <v>47</v>
      </c>
      <c r="R197" s="120">
        <v>0</v>
      </c>
      <c r="S197" s="560" t="s">
        <v>47</v>
      </c>
      <c r="T197" s="560">
        <v>0</v>
      </c>
      <c r="U197" s="49"/>
    </row>
    <row r="198" spans="1:21" s="195" customFormat="1" ht="43.5" customHeight="1">
      <c r="A198" s="559"/>
      <c r="B198" s="559"/>
      <c r="C198" s="560"/>
      <c r="D198" s="565"/>
      <c r="E198" s="120" t="s">
        <v>131</v>
      </c>
      <c r="F198" s="120">
        <v>200</v>
      </c>
      <c r="G198" s="560"/>
      <c r="H198" s="560"/>
      <c r="I198" s="560"/>
      <c r="J198" s="560"/>
      <c r="K198" s="120">
        <v>280</v>
      </c>
      <c r="L198" s="120">
        <v>0</v>
      </c>
      <c r="M198" s="120">
        <v>0</v>
      </c>
      <c r="N198" s="120" t="s">
        <v>70</v>
      </c>
      <c r="O198" s="120">
        <v>5</v>
      </c>
      <c r="P198" s="120" t="s">
        <v>47</v>
      </c>
      <c r="Q198" s="120" t="s">
        <v>80</v>
      </c>
      <c r="R198" s="120" t="s">
        <v>43</v>
      </c>
      <c r="S198" s="560"/>
      <c r="T198" s="560"/>
      <c r="U198" s="49"/>
    </row>
    <row r="199" spans="1:21" s="195" customFormat="1" ht="43.5" customHeight="1">
      <c r="A199" s="559"/>
      <c r="B199" s="559"/>
      <c r="C199" s="560"/>
      <c r="D199" s="565"/>
      <c r="E199" s="120" t="s">
        <v>414</v>
      </c>
      <c r="F199" s="120">
        <v>50</v>
      </c>
      <c r="G199" s="560"/>
      <c r="H199" s="560"/>
      <c r="I199" s="560"/>
      <c r="J199" s="560"/>
      <c r="K199" s="120">
        <v>50</v>
      </c>
      <c r="L199" s="120">
        <v>0</v>
      </c>
      <c r="M199" s="120">
        <v>0</v>
      </c>
      <c r="N199" s="120" t="s">
        <v>47</v>
      </c>
      <c r="O199" s="120" t="s">
        <v>47</v>
      </c>
      <c r="P199" s="120" t="s">
        <v>47</v>
      </c>
      <c r="Q199" s="120" t="s">
        <v>47</v>
      </c>
      <c r="R199" s="120">
        <v>0</v>
      </c>
      <c r="S199" s="560"/>
      <c r="T199" s="560"/>
      <c r="U199" s="120" t="s">
        <v>522</v>
      </c>
    </row>
    <row r="200" spans="1:21" s="195" customFormat="1" ht="43.5" customHeight="1">
      <c r="A200" s="559"/>
      <c r="B200" s="559"/>
      <c r="C200" s="560"/>
      <c r="D200" s="565" t="s">
        <v>115</v>
      </c>
      <c r="E200" s="120" t="s">
        <v>129</v>
      </c>
      <c r="F200" s="120">
        <v>10</v>
      </c>
      <c r="G200" s="560" t="s">
        <v>47</v>
      </c>
      <c r="H200" s="560" t="s">
        <v>40</v>
      </c>
      <c r="I200" s="49" t="s">
        <v>1125</v>
      </c>
      <c r="J200" s="560" t="s">
        <v>254</v>
      </c>
      <c r="K200" s="120">
        <v>10</v>
      </c>
      <c r="L200" s="120" t="s">
        <v>43</v>
      </c>
      <c r="M200" s="120" t="s">
        <v>43</v>
      </c>
      <c r="N200" s="555" t="s">
        <v>47</v>
      </c>
      <c r="O200" s="555" t="s">
        <v>47</v>
      </c>
      <c r="P200" s="555" t="s">
        <v>47</v>
      </c>
      <c r="Q200" s="555" t="s">
        <v>47</v>
      </c>
      <c r="R200" s="555" t="s">
        <v>47</v>
      </c>
      <c r="S200" s="560" t="s">
        <v>47</v>
      </c>
      <c r="T200" s="560">
        <v>0</v>
      </c>
      <c r="U200" s="120"/>
    </row>
    <row r="201" spans="1:21" s="195" customFormat="1" ht="43.5" customHeight="1">
      <c r="A201" s="559"/>
      <c r="B201" s="559"/>
      <c r="C201" s="560"/>
      <c r="D201" s="565"/>
      <c r="E201" s="120" t="s">
        <v>127</v>
      </c>
      <c r="F201" s="120">
        <v>15</v>
      </c>
      <c r="G201" s="560"/>
      <c r="H201" s="560"/>
      <c r="I201" s="49" t="s">
        <v>1126</v>
      </c>
      <c r="J201" s="560"/>
      <c r="K201" s="120">
        <v>15</v>
      </c>
      <c r="L201" s="120" t="s">
        <v>43</v>
      </c>
      <c r="M201" s="120" t="s">
        <v>43</v>
      </c>
      <c r="N201" s="559"/>
      <c r="O201" s="559"/>
      <c r="P201" s="559"/>
      <c r="Q201" s="559"/>
      <c r="R201" s="559"/>
      <c r="S201" s="560"/>
      <c r="T201" s="560"/>
      <c r="U201" s="120"/>
    </row>
    <row r="202" spans="1:21" s="195" customFormat="1" ht="43.5" customHeight="1">
      <c r="A202" s="559"/>
      <c r="B202" s="559"/>
      <c r="C202" s="560"/>
      <c r="D202" s="565"/>
      <c r="E202" s="120" t="s">
        <v>131</v>
      </c>
      <c r="F202" s="120">
        <v>15</v>
      </c>
      <c r="G202" s="560"/>
      <c r="H202" s="560"/>
      <c r="I202" s="49" t="s">
        <v>1127</v>
      </c>
      <c r="J202" s="560"/>
      <c r="K202" s="120">
        <v>15</v>
      </c>
      <c r="L202" s="120" t="s">
        <v>43</v>
      </c>
      <c r="M202" s="120" t="s">
        <v>43</v>
      </c>
      <c r="N202" s="559"/>
      <c r="O202" s="559"/>
      <c r="P202" s="559"/>
      <c r="Q202" s="559"/>
      <c r="R202" s="559"/>
      <c r="S202" s="560"/>
      <c r="T202" s="560"/>
      <c r="U202" s="120"/>
    </row>
    <row r="203" spans="1:21" s="195" customFormat="1" ht="43.5" customHeight="1">
      <c r="A203" s="559"/>
      <c r="B203" s="559"/>
      <c r="C203" s="560"/>
      <c r="D203" s="565"/>
      <c r="E203" s="120" t="s">
        <v>133</v>
      </c>
      <c r="F203" s="120">
        <v>10</v>
      </c>
      <c r="G203" s="560"/>
      <c r="H203" s="560"/>
      <c r="I203" s="49" t="s">
        <v>1128</v>
      </c>
      <c r="J203" s="560"/>
      <c r="K203" s="120">
        <v>10</v>
      </c>
      <c r="L203" s="120" t="s">
        <v>43</v>
      </c>
      <c r="M203" s="120" t="s">
        <v>43</v>
      </c>
      <c r="N203" s="556"/>
      <c r="O203" s="556"/>
      <c r="P203" s="556"/>
      <c r="Q203" s="556"/>
      <c r="R203" s="556"/>
      <c r="S203" s="560"/>
      <c r="T203" s="560"/>
      <c r="U203" s="120"/>
    </row>
    <row r="204" spans="1:21" s="195" customFormat="1" ht="43.5" customHeight="1">
      <c r="A204" s="559"/>
      <c r="B204" s="559"/>
      <c r="C204" s="560"/>
      <c r="D204" s="565" t="s">
        <v>116</v>
      </c>
      <c r="E204" s="120" t="s">
        <v>347</v>
      </c>
      <c r="F204" s="120">
        <v>15</v>
      </c>
      <c r="G204" s="560" t="s">
        <v>47</v>
      </c>
      <c r="H204" s="560" t="s">
        <v>40</v>
      </c>
      <c r="I204" s="49" t="s">
        <v>1129</v>
      </c>
      <c r="J204" s="560" t="s">
        <v>523</v>
      </c>
      <c r="K204" s="560">
        <v>18</v>
      </c>
      <c r="L204" s="560" t="s">
        <v>43</v>
      </c>
      <c r="M204" s="560" t="s">
        <v>43</v>
      </c>
      <c r="N204" s="560" t="s">
        <v>67</v>
      </c>
      <c r="O204" s="560">
        <v>2</v>
      </c>
      <c r="P204" s="560" t="s">
        <v>47</v>
      </c>
      <c r="Q204" s="560" t="s">
        <v>80</v>
      </c>
      <c r="R204" s="560" t="s">
        <v>43</v>
      </c>
      <c r="S204" s="560" t="s">
        <v>43</v>
      </c>
      <c r="T204" s="560" t="s">
        <v>43</v>
      </c>
      <c r="U204" s="120"/>
    </row>
    <row r="205" spans="1:21" s="195" customFormat="1" ht="43.5" customHeight="1">
      <c r="A205" s="559"/>
      <c r="B205" s="559"/>
      <c r="C205" s="560"/>
      <c r="D205" s="565"/>
      <c r="E205" s="120" t="s">
        <v>346</v>
      </c>
      <c r="F205" s="120">
        <v>2</v>
      </c>
      <c r="G205" s="560"/>
      <c r="H205" s="560"/>
      <c r="I205" s="49" t="s">
        <v>1130</v>
      </c>
      <c r="J205" s="560"/>
      <c r="K205" s="560"/>
      <c r="L205" s="560"/>
      <c r="M205" s="560"/>
      <c r="N205" s="560"/>
      <c r="O205" s="560"/>
      <c r="P205" s="560"/>
      <c r="Q205" s="560"/>
      <c r="R205" s="560"/>
      <c r="S205" s="560"/>
      <c r="T205" s="560"/>
      <c r="U205" s="120"/>
    </row>
    <row r="206" spans="1:21" s="195" customFormat="1" ht="43.5" customHeight="1">
      <c r="A206" s="559"/>
      <c r="B206" s="559"/>
      <c r="C206" s="560"/>
      <c r="D206" s="565"/>
      <c r="E206" s="120" t="s">
        <v>524</v>
      </c>
      <c r="F206" s="120">
        <v>1</v>
      </c>
      <c r="G206" s="560"/>
      <c r="H206" s="560"/>
      <c r="I206" s="49" t="s">
        <v>1131</v>
      </c>
      <c r="J206" s="560"/>
      <c r="K206" s="560"/>
      <c r="L206" s="560"/>
      <c r="M206" s="560"/>
      <c r="N206" s="560"/>
      <c r="O206" s="560"/>
      <c r="P206" s="560"/>
      <c r="Q206" s="560"/>
      <c r="R206" s="560"/>
      <c r="S206" s="560"/>
      <c r="T206" s="560"/>
      <c r="U206" s="120"/>
    </row>
    <row r="207" spans="1:21" s="195" customFormat="1" ht="43.5" customHeight="1">
      <c r="A207" s="559"/>
      <c r="B207" s="559"/>
      <c r="C207" s="560"/>
      <c r="D207" s="600" t="s">
        <v>117</v>
      </c>
      <c r="E207" s="177" t="s">
        <v>131</v>
      </c>
      <c r="F207" s="177">
        <v>20</v>
      </c>
      <c r="G207" s="573" t="s">
        <v>43</v>
      </c>
      <c r="H207" s="573" t="s">
        <v>40</v>
      </c>
      <c r="I207" s="581" t="s">
        <v>1132</v>
      </c>
      <c r="J207" s="573" t="s">
        <v>288</v>
      </c>
      <c r="K207" s="177">
        <v>20</v>
      </c>
      <c r="L207" s="573" t="s">
        <v>43</v>
      </c>
      <c r="M207" s="573" t="s">
        <v>47</v>
      </c>
      <c r="N207" s="573" t="s">
        <v>47</v>
      </c>
      <c r="O207" s="573" t="s">
        <v>47</v>
      </c>
      <c r="P207" s="573" t="s">
        <v>47</v>
      </c>
      <c r="Q207" s="573" t="s">
        <v>47</v>
      </c>
      <c r="R207" s="573" t="s">
        <v>47</v>
      </c>
      <c r="S207" s="573" t="s">
        <v>47</v>
      </c>
      <c r="T207" s="573">
        <v>0</v>
      </c>
      <c r="U207" s="177"/>
    </row>
    <row r="208" spans="1:21" s="195" customFormat="1" ht="43.5" customHeight="1">
      <c r="A208" s="559"/>
      <c r="B208" s="559"/>
      <c r="C208" s="560"/>
      <c r="D208" s="600"/>
      <c r="E208" s="177" t="s">
        <v>120</v>
      </c>
      <c r="F208" s="177">
        <v>10</v>
      </c>
      <c r="G208" s="573"/>
      <c r="H208" s="573"/>
      <c r="I208" s="581"/>
      <c r="J208" s="573"/>
      <c r="K208" s="177">
        <v>10</v>
      </c>
      <c r="L208" s="573"/>
      <c r="M208" s="573"/>
      <c r="N208" s="573"/>
      <c r="O208" s="573"/>
      <c r="P208" s="573"/>
      <c r="Q208" s="573"/>
      <c r="R208" s="573"/>
      <c r="S208" s="573"/>
      <c r="T208" s="573"/>
      <c r="U208" s="177"/>
    </row>
    <row r="209" spans="1:21" s="195" customFormat="1" ht="43.5" customHeight="1">
      <c r="A209" s="559"/>
      <c r="B209" s="559"/>
      <c r="C209" s="560"/>
      <c r="D209" s="565" t="s">
        <v>363</v>
      </c>
      <c r="E209" s="120" t="s">
        <v>131</v>
      </c>
      <c r="F209" s="120">
        <v>30</v>
      </c>
      <c r="G209" s="560"/>
      <c r="H209" s="560" t="s">
        <v>40</v>
      </c>
      <c r="I209" s="49" t="s">
        <v>1133</v>
      </c>
      <c r="J209" s="566" t="s">
        <v>249</v>
      </c>
      <c r="K209" s="120">
        <v>30</v>
      </c>
      <c r="L209" s="560">
        <v>0</v>
      </c>
      <c r="M209" s="560">
        <v>0</v>
      </c>
      <c r="N209" s="120" t="s">
        <v>70</v>
      </c>
      <c r="O209" s="120">
        <v>2</v>
      </c>
      <c r="P209" s="120" t="s">
        <v>43</v>
      </c>
      <c r="Q209" s="120" t="s">
        <v>80</v>
      </c>
      <c r="R209" s="120" t="s">
        <v>43</v>
      </c>
      <c r="S209" s="560" t="s">
        <v>47</v>
      </c>
      <c r="T209" s="560">
        <v>0</v>
      </c>
      <c r="U209" s="120"/>
    </row>
    <row r="210" spans="1:21" s="195" customFormat="1" ht="43.5" customHeight="1">
      <c r="A210" s="559"/>
      <c r="B210" s="559"/>
      <c r="C210" s="560"/>
      <c r="D210" s="565"/>
      <c r="E210" s="120" t="s">
        <v>133</v>
      </c>
      <c r="F210" s="120">
        <v>2</v>
      </c>
      <c r="G210" s="560"/>
      <c r="H210" s="560"/>
      <c r="I210" s="49" t="s">
        <v>1134</v>
      </c>
      <c r="J210" s="566"/>
      <c r="K210" s="120">
        <v>2</v>
      </c>
      <c r="L210" s="560"/>
      <c r="M210" s="560"/>
      <c r="N210" s="120" t="s">
        <v>47</v>
      </c>
      <c r="O210" s="120">
        <v>0</v>
      </c>
      <c r="P210" s="120">
        <v>0</v>
      </c>
      <c r="Q210" s="120" t="s">
        <v>47</v>
      </c>
      <c r="R210" s="120" t="s">
        <v>47</v>
      </c>
      <c r="S210" s="560"/>
      <c r="T210" s="560"/>
      <c r="U210" s="120"/>
    </row>
    <row r="211" spans="1:21" s="195" customFormat="1" ht="43.5" customHeight="1">
      <c r="A211" s="559"/>
      <c r="B211" s="559"/>
      <c r="C211" s="560"/>
      <c r="D211" s="565"/>
      <c r="E211" s="120" t="s">
        <v>120</v>
      </c>
      <c r="F211" s="120">
        <v>5</v>
      </c>
      <c r="G211" s="560"/>
      <c r="H211" s="560"/>
      <c r="I211" s="49" t="s">
        <v>1135</v>
      </c>
      <c r="J211" s="566"/>
      <c r="K211" s="120">
        <v>5</v>
      </c>
      <c r="L211" s="560"/>
      <c r="M211" s="560"/>
      <c r="N211" s="120" t="s">
        <v>47</v>
      </c>
      <c r="O211" s="120">
        <v>0</v>
      </c>
      <c r="P211" s="120">
        <v>0</v>
      </c>
      <c r="Q211" s="120" t="s">
        <v>47</v>
      </c>
      <c r="R211" s="120" t="s">
        <v>47</v>
      </c>
      <c r="S211" s="560"/>
      <c r="T211" s="560"/>
      <c r="U211" s="120"/>
    </row>
    <row r="212" spans="1:21" s="195" customFormat="1" ht="43.5" customHeight="1">
      <c r="A212" s="559"/>
      <c r="B212" s="559"/>
      <c r="C212" s="560"/>
      <c r="D212" s="565"/>
      <c r="E212" s="120" t="s">
        <v>129</v>
      </c>
      <c r="F212" s="120">
        <v>5</v>
      </c>
      <c r="G212" s="560"/>
      <c r="H212" s="560"/>
      <c r="I212" s="49" t="s">
        <v>287</v>
      </c>
      <c r="J212" s="566"/>
      <c r="K212" s="120">
        <v>5</v>
      </c>
      <c r="L212" s="560"/>
      <c r="M212" s="560"/>
      <c r="N212" s="120" t="s">
        <v>47</v>
      </c>
      <c r="O212" s="120">
        <v>0</v>
      </c>
      <c r="P212" s="120">
        <v>0</v>
      </c>
      <c r="Q212" s="120" t="s">
        <v>47</v>
      </c>
      <c r="R212" s="120" t="s">
        <v>47</v>
      </c>
      <c r="S212" s="560"/>
      <c r="T212" s="560"/>
      <c r="U212" s="120"/>
    </row>
    <row r="213" spans="1:21" s="195" customFormat="1" ht="43.5" customHeight="1">
      <c r="A213" s="559"/>
      <c r="B213" s="559"/>
      <c r="C213" s="560"/>
      <c r="D213" s="565"/>
      <c r="E213" s="120" t="s">
        <v>134</v>
      </c>
      <c r="F213" s="120">
        <v>2</v>
      </c>
      <c r="G213" s="560"/>
      <c r="H213" s="120" t="s">
        <v>61</v>
      </c>
      <c r="I213" s="49" t="s">
        <v>43</v>
      </c>
      <c r="J213" s="566"/>
      <c r="K213" s="560">
        <v>2</v>
      </c>
      <c r="L213" s="560">
        <v>0</v>
      </c>
      <c r="M213" s="560">
        <v>0</v>
      </c>
      <c r="N213" s="560" t="s">
        <v>70</v>
      </c>
      <c r="O213" s="560">
        <v>1</v>
      </c>
      <c r="P213" s="560"/>
      <c r="Q213" s="560" t="s">
        <v>80</v>
      </c>
      <c r="R213" s="560" t="s">
        <v>43</v>
      </c>
      <c r="S213" s="560"/>
      <c r="T213" s="560"/>
      <c r="U213" s="120" t="s">
        <v>519</v>
      </c>
    </row>
    <row r="214" spans="1:21" s="195" customFormat="1" ht="43.5" customHeight="1">
      <c r="A214" s="559"/>
      <c r="B214" s="559"/>
      <c r="C214" s="560"/>
      <c r="D214" s="565"/>
      <c r="E214" s="120"/>
      <c r="F214" s="120"/>
      <c r="G214" s="560"/>
      <c r="H214" s="120" t="s">
        <v>40</v>
      </c>
      <c r="I214" s="49" t="s">
        <v>290</v>
      </c>
      <c r="J214" s="566"/>
      <c r="K214" s="560"/>
      <c r="L214" s="560"/>
      <c r="M214" s="560"/>
      <c r="N214" s="560"/>
      <c r="O214" s="560"/>
      <c r="P214" s="560"/>
      <c r="Q214" s="560"/>
      <c r="R214" s="560"/>
      <c r="S214" s="560"/>
      <c r="T214" s="560"/>
      <c r="U214" s="120"/>
    </row>
    <row r="215" spans="1:21" s="195" customFormat="1" ht="43.5" customHeight="1">
      <c r="A215" s="559"/>
      <c r="B215" s="559"/>
      <c r="C215" s="560"/>
      <c r="D215" s="569" t="s">
        <v>441</v>
      </c>
      <c r="E215" s="181" t="s">
        <v>131</v>
      </c>
      <c r="F215" s="181">
        <v>35</v>
      </c>
      <c r="G215" s="562"/>
      <c r="H215" s="562" t="s">
        <v>216</v>
      </c>
      <c r="I215" s="561" t="s">
        <v>1136</v>
      </c>
      <c r="J215" s="181" t="s">
        <v>181</v>
      </c>
      <c r="K215" s="181">
        <v>25</v>
      </c>
      <c r="L215" s="181" t="s">
        <v>43</v>
      </c>
      <c r="M215" s="181" t="s">
        <v>43</v>
      </c>
      <c r="N215" s="181" t="s">
        <v>70</v>
      </c>
      <c r="O215" s="181">
        <v>10</v>
      </c>
      <c r="P215" s="181" t="s">
        <v>47</v>
      </c>
      <c r="Q215" s="574" t="s">
        <v>80</v>
      </c>
      <c r="R215" s="181">
        <v>10</v>
      </c>
      <c r="S215" s="562" t="s">
        <v>47</v>
      </c>
      <c r="T215" s="562">
        <v>0</v>
      </c>
      <c r="U215" s="181"/>
    </row>
    <row r="216" spans="1:21" s="195" customFormat="1" ht="43.5" customHeight="1">
      <c r="A216" s="559"/>
      <c r="B216" s="559"/>
      <c r="C216" s="560"/>
      <c r="D216" s="569"/>
      <c r="E216" s="181" t="s">
        <v>133</v>
      </c>
      <c r="F216" s="181">
        <v>5</v>
      </c>
      <c r="G216" s="562"/>
      <c r="H216" s="562"/>
      <c r="I216" s="561"/>
      <c r="J216" s="181" t="s">
        <v>181</v>
      </c>
      <c r="K216" s="181">
        <v>5</v>
      </c>
      <c r="L216" s="181" t="s">
        <v>43</v>
      </c>
      <c r="M216" s="181" t="s">
        <v>47</v>
      </c>
      <c r="N216" s="181" t="s">
        <v>47</v>
      </c>
      <c r="O216" s="181">
        <v>0</v>
      </c>
      <c r="P216" s="181" t="s">
        <v>47</v>
      </c>
      <c r="Q216" s="575"/>
      <c r="R216" s="181" t="s">
        <v>47</v>
      </c>
      <c r="S216" s="562"/>
      <c r="T216" s="562"/>
      <c r="U216" s="181"/>
    </row>
    <row r="217" spans="1:21" s="195" customFormat="1" ht="43.5" customHeight="1">
      <c r="A217" s="559"/>
      <c r="B217" s="559"/>
      <c r="C217" s="560"/>
      <c r="D217" s="569"/>
      <c r="E217" s="181" t="s">
        <v>130</v>
      </c>
      <c r="F217" s="181">
        <v>5</v>
      </c>
      <c r="G217" s="562"/>
      <c r="H217" s="562"/>
      <c r="I217" s="561"/>
      <c r="J217" s="181" t="s">
        <v>181</v>
      </c>
      <c r="K217" s="181">
        <v>5</v>
      </c>
      <c r="L217" s="181" t="s">
        <v>43</v>
      </c>
      <c r="M217" s="181" t="s">
        <v>47</v>
      </c>
      <c r="N217" s="181" t="s">
        <v>47</v>
      </c>
      <c r="O217" s="181">
        <v>0</v>
      </c>
      <c r="P217" s="181" t="s">
        <v>47</v>
      </c>
      <c r="Q217" s="576"/>
      <c r="R217" s="181" t="s">
        <v>47</v>
      </c>
      <c r="S217" s="562"/>
      <c r="T217" s="562"/>
      <c r="U217" s="181"/>
    </row>
    <row r="218" spans="1:21" s="195" customFormat="1" ht="43.5" customHeight="1">
      <c r="A218" s="559"/>
      <c r="B218" s="559"/>
      <c r="C218" s="560"/>
      <c r="D218" s="4" t="s">
        <v>1000</v>
      </c>
      <c r="E218" s="4"/>
      <c r="F218" s="4">
        <f>SUM(F139:F217)</f>
        <v>3744</v>
      </c>
      <c r="G218" s="4"/>
      <c r="H218" s="4"/>
      <c r="I218" s="4"/>
      <c r="J218" s="4"/>
      <c r="K218" s="4">
        <f>SUM(K139:K217)</f>
        <v>3982</v>
      </c>
      <c r="L218" s="4">
        <f>SUM(L139:L217)</f>
        <v>22</v>
      </c>
      <c r="M218" s="4">
        <f>SUM(M139:M217)</f>
        <v>0</v>
      </c>
      <c r="N218" s="4"/>
      <c r="O218" s="4">
        <f>SUM(O139:O217)</f>
        <v>73</v>
      </c>
      <c r="P218" s="4">
        <f>SUM(P139:P217)</f>
        <v>12</v>
      </c>
      <c r="Q218" s="4"/>
      <c r="R218" s="4">
        <f>SUM(R139:R217)</f>
        <v>36</v>
      </c>
      <c r="S218" s="4"/>
      <c r="T218" s="4">
        <f>SUM(T139:T217)</f>
        <v>1</v>
      </c>
      <c r="U218" s="4"/>
    </row>
    <row r="219" spans="1:21" s="195" customFormat="1" ht="43.5" customHeight="1">
      <c r="A219" s="559"/>
      <c r="B219" s="559"/>
      <c r="C219" s="560" t="s">
        <v>1375</v>
      </c>
      <c r="D219" s="178" t="s">
        <v>2</v>
      </c>
      <c r="E219" s="319" t="s">
        <v>131</v>
      </c>
      <c r="F219" s="319">
        <v>12</v>
      </c>
      <c r="G219" s="319" t="s">
        <v>43</v>
      </c>
      <c r="H219" s="319" t="s">
        <v>40</v>
      </c>
      <c r="I219" s="320" t="s">
        <v>1407</v>
      </c>
      <c r="J219" s="319" t="s">
        <v>181</v>
      </c>
      <c r="K219" s="319">
        <v>0</v>
      </c>
      <c r="L219" s="319">
        <v>0</v>
      </c>
      <c r="M219" s="319">
        <v>0</v>
      </c>
      <c r="N219" s="319" t="s">
        <v>70</v>
      </c>
      <c r="O219" s="319">
        <v>12</v>
      </c>
      <c r="P219" s="319">
        <v>12</v>
      </c>
      <c r="Q219" s="319" t="s">
        <v>80</v>
      </c>
      <c r="R219" s="319" t="s">
        <v>447</v>
      </c>
      <c r="S219" s="319" t="s">
        <v>47</v>
      </c>
      <c r="T219" s="319">
        <v>0</v>
      </c>
      <c r="U219" s="120"/>
    </row>
    <row r="220" spans="1:21" s="195" customFormat="1" ht="43.5" customHeight="1">
      <c r="A220" s="559"/>
      <c r="B220" s="559"/>
      <c r="C220" s="560"/>
      <c r="D220" s="178" t="s">
        <v>102</v>
      </c>
      <c r="E220" s="120" t="s">
        <v>127</v>
      </c>
      <c r="F220" s="120">
        <v>5</v>
      </c>
      <c r="G220" s="120" t="s">
        <v>43</v>
      </c>
      <c r="H220" s="120" t="s">
        <v>40</v>
      </c>
      <c r="I220" s="49" t="s">
        <v>1137</v>
      </c>
      <c r="J220" s="120" t="s">
        <v>331</v>
      </c>
      <c r="K220" s="120">
        <v>5</v>
      </c>
      <c r="L220" s="120" t="s">
        <v>47</v>
      </c>
      <c r="M220" s="120" t="s">
        <v>47</v>
      </c>
      <c r="N220" s="120" t="s">
        <v>47</v>
      </c>
      <c r="O220" s="120">
        <v>0</v>
      </c>
      <c r="P220" s="120">
        <v>0</v>
      </c>
      <c r="Q220" s="120" t="s">
        <v>47</v>
      </c>
      <c r="R220" s="120">
        <v>0</v>
      </c>
      <c r="S220" s="120" t="s">
        <v>47</v>
      </c>
      <c r="T220" s="120">
        <v>0</v>
      </c>
      <c r="U220" s="120"/>
    </row>
    <row r="221" spans="1:21" s="195" customFormat="1" ht="43.5" customHeight="1">
      <c r="A221" s="559"/>
      <c r="B221" s="559"/>
      <c r="C221" s="560"/>
      <c r="D221" s="178" t="s">
        <v>103</v>
      </c>
      <c r="E221" s="120" t="s">
        <v>131</v>
      </c>
      <c r="F221" s="120">
        <v>7</v>
      </c>
      <c r="G221" s="120" t="s">
        <v>43</v>
      </c>
      <c r="H221" s="120" t="s">
        <v>40</v>
      </c>
      <c r="I221" s="49" t="s">
        <v>1098</v>
      </c>
      <c r="J221" s="120" t="s">
        <v>237</v>
      </c>
      <c r="K221" s="120">
        <v>20</v>
      </c>
      <c r="L221" s="120" t="s">
        <v>43</v>
      </c>
      <c r="M221" s="120" t="s">
        <v>47</v>
      </c>
      <c r="N221" s="120" t="s">
        <v>47</v>
      </c>
      <c r="O221" s="120" t="s">
        <v>67</v>
      </c>
      <c r="P221" s="120">
        <v>5</v>
      </c>
      <c r="Q221" s="120" t="s">
        <v>80</v>
      </c>
      <c r="R221" s="120" t="s">
        <v>43</v>
      </c>
      <c r="S221" s="120" t="s">
        <v>47</v>
      </c>
      <c r="T221" s="120">
        <v>0</v>
      </c>
      <c r="U221" s="120"/>
    </row>
    <row r="222" spans="1:21" s="195" customFormat="1" ht="43.5" customHeight="1">
      <c r="A222" s="559"/>
      <c r="B222" s="559"/>
      <c r="C222" s="560"/>
      <c r="D222" s="565" t="s">
        <v>104</v>
      </c>
      <c r="E222" s="120" t="s">
        <v>127</v>
      </c>
      <c r="F222" s="120">
        <v>50</v>
      </c>
      <c r="G222" s="555" t="s">
        <v>43</v>
      </c>
      <c r="H222" s="120" t="s">
        <v>40</v>
      </c>
      <c r="I222" s="49" t="s">
        <v>1138</v>
      </c>
      <c r="J222" s="577" t="s">
        <v>254</v>
      </c>
      <c r="K222" s="120">
        <v>50</v>
      </c>
      <c r="L222" s="257" t="s">
        <v>43</v>
      </c>
      <c r="M222" s="257" t="s">
        <v>47</v>
      </c>
      <c r="N222" s="555" t="s">
        <v>47</v>
      </c>
      <c r="O222" s="555">
        <v>0</v>
      </c>
      <c r="P222" s="555">
        <v>0</v>
      </c>
      <c r="Q222" s="555" t="s">
        <v>80</v>
      </c>
      <c r="R222" s="257" t="s">
        <v>43</v>
      </c>
      <c r="S222" s="555" t="s">
        <v>47</v>
      </c>
      <c r="T222" s="555">
        <v>0</v>
      </c>
      <c r="U222" s="120"/>
    </row>
    <row r="223" spans="1:21" s="195" customFormat="1" ht="43.5" customHeight="1">
      <c r="A223" s="559"/>
      <c r="B223" s="559"/>
      <c r="C223" s="560"/>
      <c r="D223" s="565"/>
      <c r="E223" s="120" t="s">
        <v>129</v>
      </c>
      <c r="F223" s="120">
        <v>100</v>
      </c>
      <c r="G223" s="559"/>
      <c r="H223" s="560" t="s">
        <v>40</v>
      </c>
      <c r="I223" s="49" t="s">
        <v>1139</v>
      </c>
      <c r="J223" s="578"/>
      <c r="K223" s="120">
        <v>100</v>
      </c>
      <c r="L223" s="257" t="s">
        <v>43</v>
      </c>
      <c r="M223" s="257" t="s">
        <v>47</v>
      </c>
      <c r="N223" s="559"/>
      <c r="O223" s="559"/>
      <c r="P223" s="559"/>
      <c r="Q223" s="559"/>
      <c r="R223" s="257" t="s">
        <v>43</v>
      </c>
      <c r="S223" s="559"/>
      <c r="T223" s="559"/>
      <c r="U223" s="120"/>
    </row>
    <row r="224" spans="1:21" s="195" customFormat="1" ht="43.5" customHeight="1">
      <c r="A224" s="559"/>
      <c r="B224" s="559"/>
      <c r="C224" s="560"/>
      <c r="D224" s="565"/>
      <c r="E224" s="120" t="s">
        <v>131</v>
      </c>
      <c r="F224" s="120">
        <v>200</v>
      </c>
      <c r="G224" s="559"/>
      <c r="H224" s="560"/>
      <c r="I224" s="49" t="s">
        <v>1140</v>
      </c>
      <c r="J224" s="578"/>
      <c r="K224" s="120">
        <v>200</v>
      </c>
      <c r="L224" s="257" t="s">
        <v>43</v>
      </c>
      <c r="M224" s="257" t="s">
        <v>47</v>
      </c>
      <c r="N224" s="559"/>
      <c r="O224" s="559"/>
      <c r="P224" s="559"/>
      <c r="Q224" s="559"/>
      <c r="R224" s="257" t="s">
        <v>43</v>
      </c>
      <c r="S224" s="559"/>
      <c r="T224" s="559"/>
      <c r="U224" s="120"/>
    </row>
    <row r="225" spans="1:1025" s="195" customFormat="1" ht="43.5" customHeight="1">
      <c r="A225" s="559"/>
      <c r="B225" s="559"/>
      <c r="C225" s="560"/>
      <c r="D225" s="565"/>
      <c r="E225" s="120" t="s">
        <v>119</v>
      </c>
      <c r="F225" s="120">
        <v>5</v>
      </c>
      <c r="G225" s="559"/>
      <c r="H225" s="120" t="s">
        <v>61</v>
      </c>
      <c r="I225" s="49" t="s">
        <v>525</v>
      </c>
      <c r="J225" s="578"/>
      <c r="K225" s="120">
        <v>5</v>
      </c>
      <c r="L225" s="257" t="s">
        <v>43</v>
      </c>
      <c r="M225" s="257" t="s">
        <v>47</v>
      </c>
      <c r="N225" s="559"/>
      <c r="O225" s="559"/>
      <c r="P225" s="559"/>
      <c r="Q225" s="559"/>
      <c r="R225" s="257" t="s">
        <v>43</v>
      </c>
      <c r="S225" s="559"/>
      <c r="T225" s="559"/>
      <c r="U225" s="120"/>
    </row>
    <row r="226" spans="1:1025" s="195" customFormat="1" ht="43.5" customHeight="1">
      <c r="A226" s="559"/>
      <c r="B226" s="559"/>
      <c r="C226" s="560"/>
      <c r="D226" s="565"/>
      <c r="E226" s="120" t="s">
        <v>123</v>
      </c>
      <c r="F226" s="120">
        <v>5</v>
      </c>
      <c r="G226" s="556"/>
      <c r="H226" s="120" t="s">
        <v>62</v>
      </c>
      <c r="I226" s="49" t="s">
        <v>1141</v>
      </c>
      <c r="J226" s="579"/>
      <c r="K226" s="120">
        <v>5</v>
      </c>
      <c r="L226" s="257" t="s">
        <v>43</v>
      </c>
      <c r="M226" s="257" t="s">
        <v>47</v>
      </c>
      <c r="N226" s="556"/>
      <c r="O226" s="556"/>
      <c r="P226" s="556"/>
      <c r="Q226" s="556"/>
      <c r="R226" s="257" t="s">
        <v>43</v>
      </c>
      <c r="S226" s="556"/>
      <c r="T226" s="556"/>
      <c r="U226" s="120"/>
    </row>
    <row r="227" spans="1:1025" s="223" customFormat="1" ht="43.5" customHeight="1">
      <c r="A227" s="559"/>
      <c r="B227" s="559"/>
      <c r="C227" s="560"/>
      <c r="D227" s="367" t="s">
        <v>275</v>
      </c>
      <c r="E227" s="265" t="s">
        <v>129</v>
      </c>
      <c r="F227" s="265">
        <v>10</v>
      </c>
      <c r="G227" s="364" t="s">
        <v>43</v>
      </c>
      <c r="H227" s="364" t="s">
        <v>40</v>
      </c>
      <c r="I227" s="364" t="s">
        <v>1103</v>
      </c>
      <c r="J227" s="364" t="s">
        <v>514</v>
      </c>
      <c r="K227" s="265">
        <v>10</v>
      </c>
      <c r="L227" s="265">
        <v>2</v>
      </c>
      <c r="M227" s="265" t="s">
        <v>47</v>
      </c>
      <c r="N227" s="364" t="s">
        <v>47</v>
      </c>
      <c r="O227" s="364">
        <v>0</v>
      </c>
      <c r="P227" s="364">
        <v>0</v>
      </c>
      <c r="Q227" s="318" t="s">
        <v>1398</v>
      </c>
      <c r="R227" s="321">
        <v>2</v>
      </c>
      <c r="S227" s="364" t="s">
        <v>47</v>
      </c>
      <c r="T227" s="364">
        <v>0</v>
      </c>
      <c r="U227" s="266"/>
    </row>
    <row r="228" spans="1:1025" s="223" customFormat="1" ht="43.5" customHeight="1">
      <c r="A228" s="559"/>
      <c r="B228" s="559"/>
      <c r="C228" s="560"/>
      <c r="D228" s="369"/>
      <c r="E228" s="266" t="s">
        <v>131</v>
      </c>
      <c r="F228" s="266">
        <v>80</v>
      </c>
      <c r="G228" s="365"/>
      <c r="H228" s="365"/>
      <c r="I228" s="366"/>
      <c r="J228" s="365"/>
      <c r="K228" s="266">
        <v>80</v>
      </c>
      <c r="L228" s="266">
        <v>2</v>
      </c>
      <c r="M228" s="266" t="s">
        <v>47</v>
      </c>
      <c r="N228" s="365" t="s">
        <v>47</v>
      </c>
      <c r="O228" s="365"/>
      <c r="P228" s="365">
        <v>0</v>
      </c>
      <c r="Q228" s="318" t="s">
        <v>1398</v>
      </c>
      <c r="R228" s="321">
        <v>2</v>
      </c>
      <c r="S228" s="365"/>
      <c r="T228" s="365"/>
      <c r="U228" s="266"/>
    </row>
    <row r="229" spans="1:1025" s="223" customFormat="1" ht="43.5" customHeight="1">
      <c r="A229" s="559"/>
      <c r="B229" s="559"/>
      <c r="C229" s="560"/>
      <c r="D229" s="369"/>
      <c r="E229" s="266" t="s">
        <v>134</v>
      </c>
      <c r="F229" s="266">
        <v>5</v>
      </c>
      <c r="G229" s="365"/>
      <c r="H229" s="365"/>
      <c r="I229" s="266" t="s">
        <v>1388</v>
      </c>
      <c r="J229" s="365"/>
      <c r="K229" s="266">
        <v>5</v>
      </c>
      <c r="L229" s="266" t="s">
        <v>43</v>
      </c>
      <c r="M229" s="266" t="s">
        <v>47</v>
      </c>
      <c r="N229" s="365" t="s">
        <v>47</v>
      </c>
      <c r="O229" s="365"/>
      <c r="P229" s="365">
        <v>0</v>
      </c>
      <c r="Q229" s="319" t="s">
        <v>1389</v>
      </c>
      <c r="R229" s="266" t="s">
        <v>43</v>
      </c>
      <c r="S229" s="365"/>
      <c r="T229" s="365"/>
      <c r="U229" s="266" t="s">
        <v>1390</v>
      </c>
    </row>
    <row r="230" spans="1:1025" s="223" customFormat="1" ht="43.5" customHeight="1">
      <c r="A230" s="559"/>
      <c r="B230" s="559"/>
      <c r="C230" s="560"/>
      <c r="D230" s="368"/>
      <c r="E230" s="266" t="s">
        <v>127</v>
      </c>
      <c r="F230" s="266">
        <v>30</v>
      </c>
      <c r="G230" s="366"/>
      <c r="H230" s="366"/>
      <c r="I230" s="266" t="s">
        <v>1104</v>
      </c>
      <c r="J230" s="366"/>
      <c r="K230" s="266">
        <v>30</v>
      </c>
      <c r="L230" s="266">
        <v>2</v>
      </c>
      <c r="M230" s="266" t="s">
        <v>47</v>
      </c>
      <c r="N230" s="366" t="s">
        <v>47</v>
      </c>
      <c r="O230" s="366"/>
      <c r="P230" s="366">
        <v>0</v>
      </c>
      <c r="Q230" s="318" t="s">
        <v>1398</v>
      </c>
      <c r="R230" s="266">
        <v>2</v>
      </c>
      <c r="S230" s="366"/>
      <c r="T230" s="366"/>
      <c r="U230" s="266"/>
    </row>
    <row r="231" spans="1:1025" s="196" customFormat="1" ht="43.5" customHeight="1">
      <c r="A231" s="559"/>
      <c r="B231" s="559"/>
      <c r="C231" s="560"/>
      <c r="D231" s="565" t="s">
        <v>176</v>
      </c>
      <c r="E231" s="120" t="s">
        <v>131</v>
      </c>
      <c r="F231" s="120">
        <v>52</v>
      </c>
      <c r="G231" s="560" t="s">
        <v>43</v>
      </c>
      <c r="H231" s="560" t="s">
        <v>40</v>
      </c>
      <c r="I231" s="561" t="s">
        <v>1105</v>
      </c>
      <c r="J231" s="566" t="s">
        <v>254</v>
      </c>
      <c r="K231" s="560">
        <v>66</v>
      </c>
      <c r="L231" s="560" t="s">
        <v>43</v>
      </c>
      <c r="M231" s="560" t="s">
        <v>43</v>
      </c>
      <c r="N231" s="555" t="s">
        <v>70</v>
      </c>
      <c r="O231" s="555">
        <v>2</v>
      </c>
      <c r="P231" s="555" t="s">
        <v>47</v>
      </c>
      <c r="Q231" s="555" t="s">
        <v>80</v>
      </c>
      <c r="R231" s="555" t="s">
        <v>43</v>
      </c>
      <c r="S231" s="560" t="s">
        <v>47</v>
      </c>
      <c r="T231" s="560">
        <v>0</v>
      </c>
      <c r="U231" s="120"/>
      <c r="V231" s="195"/>
      <c r="W231" s="195"/>
      <c r="X231" s="195"/>
      <c r="Y231" s="195"/>
      <c r="Z231" s="195"/>
      <c r="AA231" s="195"/>
      <c r="AB231" s="195"/>
      <c r="AC231" s="195"/>
      <c r="AD231" s="195"/>
      <c r="AE231" s="195"/>
      <c r="AF231" s="195"/>
      <c r="AG231" s="195"/>
      <c r="AH231" s="195"/>
      <c r="AI231" s="195"/>
      <c r="AJ231" s="195"/>
      <c r="AK231" s="195"/>
      <c r="AL231" s="195"/>
      <c r="AM231" s="195"/>
      <c r="AN231" s="195"/>
      <c r="AO231" s="195"/>
      <c r="AP231" s="195"/>
      <c r="AQ231" s="195"/>
      <c r="AR231" s="195"/>
      <c r="AS231" s="195"/>
      <c r="AT231" s="195"/>
      <c r="AU231" s="195"/>
      <c r="AV231" s="195"/>
      <c r="AW231" s="195"/>
      <c r="AX231" s="195"/>
      <c r="AY231" s="195"/>
      <c r="AZ231" s="195"/>
      <c r="BA231" s="195"/>
      <c r="BB231" s="195"/>
      <c r="BC231" s="195"/>
      <c r="BD231" s="195"/>
      <c r="BE231" s="195"/>
      <c r="BF231" s="195"/>
      <c r="BG231" s="195"/>
      <c r="BH231" s="195"/>
      <c r="BI231" s="195"/>
      <c r="BJ231" s="195"/>
      <c r="BK231" s="195"/>
      <c r="BL231" s="195"/>
      <c r="BM231" s="195"/>
      <c r="BN231" s="195"/>
      <c r="BO231" s="195"/>
      <c r="BP231" s="195"/>
      <c r="BQ231" s="195"/>
      <c r="BR231" s="195"/>
      <c r="BS231" s="195"/>
      <c r="BT231" s="195"/>
      <c r="BU231" s="195"/>
      <c r="BV231" s="195"/>
      <c r="BW231" s="195"/>
      <c r="BX231" s="195"/>
      <c r="BY231" s="195"/>
      <c r="BZ231" s="195"/>
      <c r="CA231" s="195"/>
      <c r="CB231" s="195"/>
      <c r="CC231" s="195"/>
      <c r="CD231" s="195"/>
      <c r="CE231" s="195"/>
      <c r="CF231" s="195"/>
      <c r="CG231" s="195"/>
      <c r="CH231" s="195"/>
      <c r="CI231" s="195"/>
      <c r="CJ231" s="195"/>
      <c r="CK231" s="195"/>
      <c r="CL231" s="195"/>
      <c r="CM231" s="195"/>
      <c r="CN231" s="195"/>
      <c r="CO231" s="195"/>
      <c r="CP231" s="195"/>
      <c r="CQ231" s="195"/>
      <c r="CR231" s="195"/>
      <c r="CS231" s="195"/>
      <c r="CT231" s="195"/>
      <c r="CU231" s="195"/>
      <c r="CV231" s="195"/>
      <c r="CW231" s="195"/>
      <c r="CX231" s="195"/>
      <c r="CY231" s="195"/>
      <c r="CZ231" s="195"/>
      <c r="DA231" s="195"/>
      <c r="DB231" s="195"/>
      <c r="DC231" s="195"/>
      <c r="DD231" s="195"/>
      <c r="DE231" s="195"/>
      <c r="DF231" s="195"/>
      <c r="DG231" s="195"/>
      <c r="DH231" s="195"/>
      <c r="DI231" s="195"/>
      <c r="DJ231" s="195"/>
      <c r="DK231" s="195"/>
      <c r="DL231" s="195"/>
      <c r="DM231" s="195"/>
      <c r="DN231" s="195"/>
      <c r="DO231" s="195"/>
      <c r="DP231" s="195"/>
      <c r="DQ231" s="195"/>
      <c r="DR231" s="195"/>
      <c r="DS231" s="195"/>
      <c r="DT231" s="195"/>
      <c r="DU231" s="195"/>
      <c r="DV231" s="195"/>
      <c r="DW231" s="195"/>
      <c r="DX231" s="195"/>
      <c r="DY231" s="195"/>
      <c r="DZ231" s="195"/>
      <c r="EA231" s="195"/>
      <c r="EB231" s="195"/>
      <c r="EC231" s="195"/>
      <c r="ED231" s="195"/>
      <c r="EE231" s="195"/>
      <c r="EF231" s="195"/>
      <c r="EG231" s="195"/>
      <c r="EH231" s="195"/>
      <c r="EI231" s="195"/>
      <c r="EJ231" s="195"/>
      <c r="EK231" s="195"/>
      <c r="EL231" s="195"/>
      <c r="EM231" s="195"/>
      <c r="EN231" s="195"/>
      <c r="EO231" s="195"/>
      <c r="EP231" s="195"/>
      <c r="EQ231" s="195"/>
      <c r="ER231" s="195"/>
      <c r="ES231" s="195"/>
      <c r="ET231" s="195"/>
      <c r="EU231" s="195"/>
      <c r="EV231" s="195"/>
      <c r="EW231" s="195"/>
      <c r="EX231" s="195"/>
      <c r="EY231" s="195"/>
      <c r="EZ231" s="195"/>
      <c r="FA231" s="195"/>
      <c r="FB231" s="195"/>
      <c r="FC231" s="195"/>
      <c r="FD231" s="195"/>
      <c r="FE231" s="195"/>
      <c r="FF231" s="195"/>
      <c r="FG231" s="195"/>
      <c r="FH231" s="195"/>
      <c r="FI231" s="195"/>
      <c r="FJ231" s="195"/>
      <c r="FK231" s="195"/>
      <c r="FL231" s="195"/>
      <c r="FM231" s="195"/>
      <c r="FN231" s="195"/>
      <c r="FO231" s="195"/>
      <c r="FP231" s="195"/>
      <c r="FQ231" s="195"/>
      <c r="FR231" s="195"/>
      <c r="FS231" s="195"/>
      <c r="FT231" s="195"/>
      <c r="FU231" s="195"/>
      <c r="FV231" s="195"/>
      <c r="FW231" s="195"/>
      <c r="FX231" s="195"/>
      <c r="FY231" s="195"/>
      <c r="FZ231" s="195"/>
      <c r="GA231" s="195"/>
      <c r="GB231" s="195"/>
      <c r="GC231" s="195"/>
      <c r="GD231" s="195"/>
      <c r="GE231" s="195"/>
      <c r="GF231" s="195"/>
      <c r="GG231" s="195"/>
      <c r="GH231" s="195"/>
      <c r="GI231" s="195"/>
      <c r="GJ231" s="195"/>
      <c r="GK231" s="195"/>
      <c r="GL231" s="195"/>
      <c r="GM231" s="195"/>
      <c r="GN231" s="195"/>
      <c r="GO231" s="195"/>
      <c r="GP231" s="195"/>
      <c r="GQ231" s="195"/>
      <c r="GR231" s="195"/>
      <c r="GS231" s="195"/>
      <c r="GT231" s="195"/>
      <c r="GU231" s="195"/>
      <c r="GV231" s="195"/>
      <c r="GW231" s="195"/>
      <c r="GX231" s="195"/>
      <c r="GY231" s="195"/>
      <c r="GZ231" s="195"/>
      <c r="HA231" s="195"/>
      <c r="HB231" s="195"/>
      <c r="HC231" s="195"/>
      <c r="HD231" s="195"/>
      <c r="HE231" s="195"/>
      <c r="HF231" s="195"/>
      <c r="HG231" s="195"/>
      <c r="HH231" s="195"/>
      <c r="HI231" s="195"/>
      <c r="HJ231" s="195"/>
      <c r="HK231" s="195"/>
      <c r="HL231" s="195"/>
      <c r="HM231" s="195"/>
      <c r="HN231" s="195"/>
      <c r="HO231" s="195"/>
      <c r="HP231" s="195"/>
      <c r="HQ231" s="195"/>
      <c r="HR231" s="195"/>
      <c r="HS231" s="195"/>
      <c r="HT231" s="195"/>
      <c r="HU231" s="195"/>
      <c r="HV231" s="195"/>
      <c r="HW231" s="195"/>
      <c r="HX231" s="195"/>
      <c r="HY231" s="195"/>
      <c r="HZ231" s="195"/>
      <c r="IA231" s="195"/>
      <c r="IB231" s="195"/>
      <c r="IC231" s="195"/>
      <c r="ID231" s="195"/>
      <c r="IE231" s="195"/>
      <c r="IF231" s="195"/>
      <c r="IG231" s="195"/>
      <c r="IH231" s="195"/>
      <c r="II231" s="195"/>
      <c r="IJ231" s="195"/>
      <c r="IK231" s="195"/>
      <c r="IL231" s="195"/>
      <c r="IM231" s="195"/>
      <c r="IN231" s="195"/>
      <c r="IO231" s="195"/>
      <c r="IP231" s="195"/>
      <c r="IQ231" s="195"/>
      <c r="IR231" s="195"/>
      <c r="IS231" s="195"/>
      <c r="IT231" s="195"/>
      <c r="IU231" s="195"/>
      <c r="IV231" s="195"/>
      <c r="IW231" s="195"/>
      <c r="IX231" s="195"/>
      <c r="IY231" s="195"/>
      <c r="IZ231" s="195"/>
      <c r="JA231" s="195"/>
      <c r="JB231" s="195"/>
      <c r="JC231" s="195"/>
      <c r="JD231" s="195"/>
      <c r="JE231" s="195"/>
      <c r="JF231" s="195"/>
      <c r="JG231" s="195"/>
      <c r="JH231" s="195"/>
      <c r="JI231" s="195"/>
      <c r="JJ231" s="195"/>
      <c r="JK231" s="195"/>
      <c r="JL231" s="195"/>
      <c r="JM231" s="195"/>
      <c r="JN231" s="195"/>
      <c r="JO231" s="195"/>
      <c r="JP231" s="195"/>
      <c r="JQ231" s="195"/>
      <c r="JR231" s="195"/>
      <c r="JS231" s="195"/>
      <c r="JT231" s="195"/>
      <c r="JU231" s="195"/>
      <c r="JV231" s="195"/>
      <c r="JW231" s="195"/>
      <c r="JX231" s="195"/>
      <c r="JY231" s="195"/>
      <c r="JZ231" s="195"/>
      <c r="KA231" s="195"/>
      <c r="KB231" s="195"/>
      <c r="KC231" s="195"/>
      <c r="KD231" s="195"/>
      <c r="KE231" s="195"/>
      <c r="KF231" s="195"/>
      <c r="KG231" s="195"/>
      <c r="KH231" s="195"/>
      <c r="KI231" s="195"/>
      <c r="KJ231" s="195"/>
      <c r="KK231" s="195"/>
      <c r="KL231" s="195"/>
      <c r="KM231" s="195"/>
      <c r="KN231" s="195"/>
      <c r="KO231" s="195"/>
      <c r="KP231" s="195"/>
      <c r="KQ231" s="195"/>
      <c r="KR231" s="195"/>
      <c r="KS231" s="195"/>
      <c r="KT231" s="195"/>
      <c r="KU231" s="195"/>
      <c r="KV231" s="195"/>
      <c r="KW231" s="195"/>
      <c r="KX231" s="195"/>
      <c r="KY231" s="195"/>
      <c r="KZ231" s="195"/>
      <c r="LA231" s="195"/>
      <c r="LB231" s="195"/>
      <c r="LC231" s="195"/>
      <c r="LD231" s="195"/>
      <c r="LE231" s="195"/>
      <c r="LF231" s="195"/>
      <c r="LG231" s="195"/>
      <c r="LH231" s="195"/>
      <c r="LI231" s="195"/>
      <c r="LJ231" s="195"/>
      <c r="LK231" s="195"/>
      <c r="LL231" s="195"/>
      <c r="LM231" s="195"/>
      <c r="LN231" s="195"/>
      <c r="LO231" s="195"/>
      <c r="LP231" s="195"/>
      <c r="LQ231" s="195"/>
      <c r="LR231" s="195"/>
      <c r="LS231" s="195"/>
      <c r="LT231" s="195"/>
      <c r="LU231" s="195"/>
      <c r="LV231" s="195"/>
      <c r="LW231" s="195"/>
      <c r="LX231" s="195"/>
      <c r="LY231" s="195"/>
      <c r="LZ231" s="195"/>
      <c r="MA231" s="195"/>
      <c r="MB231" s="195"/>
      <c r="MC231" s="195"/>
      <c r="MD231" s="195"/>
      <c r="ME231" s="195"/>
      <c r="MF231" s="195"/>
      <c r="MG231" s="195"/>
      <c r="MH231" s="195"/>
      <c r="MI231" s="195"/>
      <c r="MJ231" s="195"/>
      <c r="MK231" s="195"/>
      <c r="ML231" s="195"/>
      <c r="MM231" s="195"/>
      <c r="MN231" s="195"/>
      <c r="MO231" s="195"/>
      <c r="MP231" s="195"/>
      <c r="MQ231" s="195"/>
      <c r="MR231" s="195"/>
      <c r="MS231" s="195"/>
      <c r="MT231" s="195"/>
      <c r="MU231" s="195"/>
      <c r="MV231" s="195"/>
      <c r="MW231" s="195"/>
      <c r="MX231" s="195"/>
      <c r="MY231" s="195"/>
      <c r="MZ231" s="195"/>
      <c r="NA231" s="195"/>
      <c r="NB231" s="195"/>
      <c r="NC231" s="195"/>
      <c r="ND231" s="195"/>
      <c r="NE231" s="195"/>
      <c r="NF231" s="195"/>
      <c r="NG231" s="195"/>
      <c r="NH231" s="195"/>
      <c r="NI231" s="195"/>
      <c r="NJ231" s="195"/>
      <c r="NK231" s="195"/>
      <c r="NL231" s="195"/>
      <c r="NM231" s="195"/>
      <c r="NN231" s="195"/>
      <c r="NO231" s="195"/>
      <c r="NP231" s="195"/>
      <c r="NQ231" s="195"/>
      <c r="NR231" s="195"/>
      <c r="NS231" s="195"/>
      <c r="NT231" s="195"/>
      <c r="NU231" s="195"/>
      <c r="NV231" s="195"/>
      <c r="NW231" s="195"/>
      <c r="NX231" s="195"/>
      <c r="NY231" s="195"/>
      <c r="NZ231" s="195"/>
      <c r="OA231" s="195"/>
      <c r="OB231" s="195"/>
      <c r="OC231" s="195"/>
      <c r="OD231" s="195"/>
      <c r="OE231" s="195"/>
      <c r="OF231" s="195"/>
      <c r="OG231" s="195"/>
      <c r="OH231" s="195"/>
      <c r="OI231" s="195"/>
      <c r="OJ231" s="195"/>
      <c r="OK231" s="195"/>
      <c r="OL231" s="195"/>
      <c r="OM231" s="195"/>
      <c r="ON231" s="195"/>
      <c r="OO231" s="195"/>
      <c r="OP231" s="195"/>
      <c r="OQ231" s="195"/>
      <c r="OR231" s="195"/>
      <c r="OS231" s="195"/>
      <c r="OT231" s="195"/>
      <c r="OU231" s="195"/>
      <c r="OV231" s="195"/>
      <c r="OW231" s="195"/>
      <c r="OX231" s="195"/>
      <c r="OY231" s="195"/>
      <c r="OZ231" s="195"/>
      <c r="PA231" s="195"/>
      <c r="PB231" s="195"/>
      <c r="PC231" s="195"/>
      <c r="PD231" s="195"/>
      <c r="PE231" s="195"/>
      <c r="PF231" s="195"/>
      <c r="PG231" s="195"/>
      <c r="PH231" s="195"/>
      <c r="PI231" s="195"/>
      <c r="PJ231" s="195"/>
      <c r="PK231" s="195"/>
      <c r="PL231" s="195"/>
      <c r="PM231" s="195"/>
      <c r="PN231" s="195"/>
      <c r="PO231" s="195"/>
      <c r="PP231" s="195"/>
      <c r="PQ231" s="195"/>
      <c r="PR231" s="195"/>
      <c r="PS231" s="195"/>
      <c r="PT231" s="195"/>
      <c r="PU231" s="195"/>
      <c r="PV231" s="195"/>
      <c r="PW231" s="195"/>
      <c r="PX231" s="195"/>
      <c r="PY231" s="195"/>
      <c r="PZ231" s="195"/>
      <c r="QA231" s="195"/>
      <c r="QB231" s="195"/>
      <c r="QC231" s="195"/>
      <c r="QD231" s="195"/>
      <c r="QE231" s="195"/>
      <c r="QF231" s="195"/>
      <c r="QG231" s="195"/>
      <c r="QH231" s="195"/>
      <c r="QI231" s="195"/>
      <c r="QJ231" s="195"/>
      <c r="QK231" s="195"/>
      <c r="QL231" s="195"/>
      <c r="QM231" s="195"/>
      <c r="QN231" s="195"/>
      <c r="QO231" s="195"/>
      <c r="QP231" s="195"/>
      <c r="QQ231" s="195"/>
      <c r="QR231" s="195"/>
      <c r="QS231" s="195"/>
      <c r="QT231" s="195"/>
      <c r="QU231" s="195"/>
      <c r="QV231" s="195"/>
      <c r="QW231" s="195"/>
      <c r="QX231" s="195"/>
      <c r="QY231" s="195"/>
      <c r="QZ231" s="195"/>
      <c r="RA231" s="195"/>
      <c r="RB231" s="195"/>
      <c r="RC231" s="195"/>
      <c r="RD231" s="195"/>
      <c r="RE231" s="195"/>
      <c r="RF231" s="195"/>
      <c r="RG231" s="195"/>
      <c r="RH231" s="195"/>
      <c r="RI231" s="195"/>
      <c r="RJ231" s="195"/>
      <c r="RK231" s="195"/>
      <c r="RL231" s="195"/>
      <c r="RM231" s="195"/>
      <c r="RN231" s="195"/>
      <c r="RO231" s="195"/>
      <c r="RP231" s="195"/>
      <c r="RQ231" s="195"/>
      <c r="RR231" s="195"/>
      <c r="RS231" s="195"/>
      <c r="RT231" s="195"/>
      <c r="RU231" s="195"/>
      <c r="RV231" s="195"/>
      <c r="RW231" s="195"/>
      <c r="RX231" s="195"/>
      <c r="RY231" s="195"/>
      <c r="RZ231" s="195"/>
      <c r="SA231" s="195"/>
      <c r="SB231" s="195"/>
      <c r="SC231" s="195"/>
      <c r="SD231" s="195"/>
      <c r="SE231" s="195"/>
      <c r="SF231" s="195"/>
      <c r="SG231" s="195"/>
      <c r="SH231" s="195"/>
      <c r="SI231" s="195"/>
      <c r="SJ231" s="195"/>
      <c r="SK231" s="195"/>
      <c r="SL231" s="195"/>
      <c r="SM231" s="195"/>
      <c r="SN231" s="195"/>
      <c r="SO231" s="195"/>
      <c r="SP231" s="195"/>
      <c r="SQ231" s="195"/>
      <c r="SR231" s="195"/>
      <c r="SS231" s="195"/>
      <c r="ST231" s="195"/>
      <c r="SU231" s="195"/>
      <c r="SV231" s="195"/>
      <c r="SW231" s="195"/>
      <c r="SX231" s="195"/>
      <c r="SY231" s="195"/>
      <c r="SZ231" s="195"/>
      <c r="TA231" s="195"/>
      <c r="TB231" s="195"/>
      <c r="TC231" s="195"/>
      <c r="TD231" s="195"/>
      <c r="TE231" s="195"/>
      <c r="TF231" s="195"/>
      <c r="TG231" s="195"/>
      <c r="TH231" s="195"/>
      <c r="TI231" s="195"/>
      <c r="TJ231" s="195"/>
      <c r="TK231" s="195"/>
      <c r="TL231" s="195"/>
      <c r="TM231" s="195"/>
      <c r="TN231" s="195"/>
      <c r="TO231" s="195"/>
      <c r="TP231" s="195"/>
      <c r="TQ231" s="195"/>
      <c r="TR231" s="195"/>
      <c r="TS231" s="195"/>
      <c r="TT231" s="195"/>
      <c r="TU231" s="195"/>
      <c r="TV231" s="195"/>
      <c r="TW231" s="195"/>
      <c r="TX231" s="195"/>
      <c r="TY231" s="195"/>
      <c r="TZ231" s="195"/>
      <c r="UA231" s="195"/>
      <c r="UB231" s="195"/>
      <c r="UC231" s="195"/>
      <c r="UD231" s="195"/>
      <c r="UE231" s="195"/>
      <c r="UF231" s="195"/>
      <c r="UG231" s="195"/>
      <c r="UH231" s="195"/>
      <c r="UI231" s="195"/>
      <c r="UJ231" s="195"/>
      <c r="UK231" s="195"/>
      <c r="UL231" s="195"/>
      <c r="UM231" s="195"/>
      <c r="UN231" s="195"/>
      <c r="UO231" s="195"/>
      <c r="UP231" s="195"/>
      <c r="UQ231" s="195"/>
      <c r="UR231" s="195"/>
      <c r="US231" s="195"/>
      <c r="UT231" s="195"/>
      <c r="UU231" s="195"/>
      <c r="UV231" s="195"/>
      <c r="UW231" s="195"/>
      <c r="UX231" s="195"/>
      <c r="UY231" s="195"/>
      <c r="UZ231" s="195"/>
      <c r="VA231" s="195"/>
      <c r="VB231" s="195"/>
      <c r="VC231" s="195"/>
      <c r="VD231" s="195"/>
      <c r="VE231" s="195"/>
      <c r="VF231" s="195"/>
      <c r="VG231" s="195"/>
      <c r="VH231" s="195"/>
      <c r="VI231" s="195"/>
      <c r="VJ231" s="195"/>
      <c r="VK231" s="195"/>
      <c r="VL231" s="195"/>
      <c r="VM231" s="195"/>
      <c r="VN231" s="195"/>
      <c r="VO231" s="195"/>
      <c r="VP231" s="195"/>
      <c r="VQ231" s="195"/>
      <c r="VR231" s="195"/>
      <c r="VS231" s="195"/>
      <c r="VT231" s="195"/>
      <c r="VU231" s="195"/>
      <c r="VV231" s="195"/>
      <c r="VW231" s="195"/>
      <c r="VX231" s="195"/>
      <c r="VY231" s="195"/>
      <c r="VZ231" s="195"/>
      <c r="WA231" s="195"/>
      <c r="WB231" s="195"/>
      <c r="WC231" s="195"/>
      <c r="WD231" s="195"/>
      <c r="WE231" s="195"/>
      <c r="WF231" s="195"/>
      <c r="WG231" s="195"/>
      <c r="WH231" s="195"/>
      <c r="WI231" s="195"/>
      <c r="WJ231" s="195"/>
      <c r="WK231" s="195"/>
      <c r="WL231" s="195"/>
      <c r="WM231" s="195"/>
      <c r="WN231" s="195"/>
      <c r="WO231" s="195"/>
      <c r="WP231" s="195"/>
      <c r="WQ231" s="195"/>
      <c r="WR231" s="195"/>
      <c r="WS231" s="195"/>
      <c r="WT231" s="195"/>
      <c r="WU231" s="195"/>
      <c r="WV231" s="195"/>
      <c r="WW231" s="195"/>
      <c r="WX231" s="195"/>
      <c r="WY231" s="195"/>
      <c r="WZ231" s="195"/>
      <c r="XA231" s="195"/>
      <c r="XB231" s="195"/>
      <c r="XC231" s="195"/>
      <c r="XD231" s="195"/>
      <c r="XE231" s="195"/>
      <c r="XF231" s="195"/>
      <c r="XG231" s="195"/>
      <c r="XH231" s="195"/>
      <c r="XI231" s="195"/>
      <c r="XJ231" s="195"/>
      <c r="XK231" s="195"/>
      <c r="XL231" s="195"/>
      <c r="XM231" s="195"/>
      <c r="XN231" s="195"/>
      <c r="XO231" s="195"/>
      <c r="XP231" s="195"/>
      <c r="XQ231" s="195"/>
      <c r="XR231" s="195"/>
      <c r="XS231" s="195"/>
      <c r="XT231" s="195"/>
      <c r="XU231" s="195"/>
      <c r="XV231" s="195"/>
      <c r="XW231" s="195"/>
      <c r="XX231" s="195"/>
      <c r="XY231" s="195"/>
      <c r="XZ231" s="195"/>
      <c r="YA231" s="195"/>
      <c r="YB231" s="195"/>
      <c r="YC231" s="195"/>
      <c r="YD231" s="195"/>
      <c r="YE231" s="195"/>
      <c r="YF231" s="195"/>
      <c r="YG231" s="195"/>
      <c r="YH231" s="195"/>
      <c r="YI231" s="195"/>
      <c r="YJ231" s="195"/>
      <c r="YK231" s="195"/>
      <c r="YL231" s="195"/>
      <c r="YM231" s="195"/>
      <c r="YN231" s="195"/>
      <c r="YO231" s="195"/>
      <c r="YP231" s="195"/>
      <c r="YQ231" s="195"/>
      <c r="YR231" s="195"/>
      <c r="YS231" s="195"/>
      <c r="YT231" s="195"/>
      <c r="YU231" s="195"/>
      <c r="YV231" s="195"/>
      <c r="YW231" s="195"/>
      <c r="YX231" s="195"/>
      <c r="YY231" s="195"/>
      <c r="YZ231" s="195"/>
      <c r="ZA231" s="195"/>
      <c r="ZB231" s="195"/>
      <c r="ZC231" s="195"/>
      <c r="ZD231" s="195"/>
      <c r="ZE231" s="195"/>
      <c r="ZF231" s="195"/>
      <c r="ZG231" s="195"/>
      <c r="ZH231" s="195"/>
      <c r="ZI231" s="195"/>
      <c r="ZJ231" s="195"/>
      <c r="ZK231" s="195"/>
      <c r="ZL231" s="195"/>
      <c r="ZM231" s="195"/>
      <c r="ZN231" s="195"/>
      <c r="ZO231" s="195"/>
      <c r="ZP231" s="195"/>
      <c r="ZQ231" s="195"/>
      <c r="ZR231" s="195"/>
      <c r="ZS231" s="195"/>
      <c r="ZT231" s="195"/>
      <c r="ZU231" s="195"/>
      <c r="ZV231" s="195"/>
      <c r="ZW231" s="195"/>
      <c r="ZX231" s="195"/>
      <c r="ZY231" s="195"/>
      <c r="ZZ231" s="195"/>
      <c r="AAA231" s="195"/>
      <c r="AAB231" s="195"/>
      <c r="AAC231" s="195"/>
      <c r="AAD231" s="195"/>
      <c r="AAE231" s="195"/>
      <c r="AAF231" s="195"/>
      <c r="AAG231" s="195"/>
      <c r="AAH231" s="195"/>
      <c r="AAI231" s="195"/>
      <c r="AAJ231" s="195"/>
      <c r="AAK231" s="195"/>
      <c r="AAL231" s="195"/>
      <c r="AAM231" s="195"/>
      <c r="AAN231" s="195"/>
      <c r="AAO231" s="195"/>
      <c r="AAP231" s="195"/>
      <c r="AAQ231" s="195"/>
      <c r="AAR231" s="195"/>
      <c r="AAS231" s="195"/>
      <c r="AAT231" s="195"/>
      <c r="AAU231" s="195"/>
      <c r="AAV231" s="195"/>
      <c r="AAW231" s="195"/>
      <c r="AAX231" s="195"/>
      <c r="AAY231" s="195"/>
      <c r="AAZ231" s="195"/>
      <c r="ABA231" s="195"/>
      <c r="ABB231" s="195"/>
      <c r="ABC231" s="195"/>
      <c r="ABD231" s="195"/>
      <c r="ABE231" s="195"/>
      <c r="ABF231" s="195"/>
      <c r="ABG231" s="195"/>
      <c r="ABH231" s="195"/>
      <c r="ABI231" s="195"/>
      <c r="ABJ231" s="195"/>
      <c r="ABK231" s="195"/>
      <c r="ABL231" s="195"/>
      <c r="ABM231" s="195"/>
      <c r="ABN231" s="195"/>
      <c r="ABO231" s="195"/>
      <c r="ABP231" s="195"/>
      <c r="ABQ231" s="195"/>
      <c r="ABR231" s="195"/>
      <c r="ABS231" s="195"/>
      <c r="ABT231" s="195"/>
      <c r="ABU231" s="195"/>
      <c r="ABV231" s="195"/>
      <c r="ABW231" s="195"/>
      <c r="ABX231" s="195"/>
      <c r="ABY231" s="195"/>
      <c r="ABZ231" s="195"/>
      <c r="ACA231" s="195"/>
      <c r="ACB231" s="195"/>
      <c r="ACC231" s="195"/>
      <c r="ACD231" s="195"/>
      <c r="ACE231" s="195"/>
      <c r="ACF231" s="195"/>
      <c r="ACG231" s="195"/>
      <c r="ACH231" s="195"/>
      <c r="ACI231" s="195"/>
      <c r="ACJ231" s="195"/>
      <c r="ACK231" s="195"/>
      <c r="ACL231" s="195"/>
      <c r="ACM231" s="195"/>
      <c r="ACN231" s="195"/>
      <c r="ACO231" s="195"/>
      <c r="ACP231" s="195"/>
      <c r="ACQ231" s="195"/>
      <c r="ACR231" s="195"/>
      <c r="ACS231" s="195"/>
      <c r="ACT231" s="195"/>
      <c r="ACU231" s="195"/>
      <c r="ACV231" s="195"/>
      <c r="ACW231" s="195"/>
      <c r="ACX231" s="195"/>
      <c r="ACY231" s="195"/>
      <c r="ACZ231" s="195"/>
      <c r="ADA231" s="195"/>
      <c r="ADB231" s="195"/>
      <c r="ADC231" s="195"/>
      <c r="ADD231" s="195"/>
      <c r="ADE231" s="195"/>
      <c r="ADF231" s="195"/>
      <c r="ADG231" s="195"/>
      <c r="ADH231" s="195"/>
      <c r="ADI231" s="195"/>
      <c r="ADJ231" s="195"/>
      <c r="ADK231" s="195"/>
      <c r="ADL231" s="195"/>
      <c r="ADM231" s="195"/>
      <c r="ADN231" s="195"/>
      <c r="ADO231" s="195"/>
      <c r="ADP231" s="195"/>
      <c r="ADQ231" s="195"/>
      <c r="ADR231" s="195"/>
      <c r="ADS231" s="195"/>
      <c r="ADT231" s="195"/>
      <c r="ADU231" s="195"/>
      <c r="ADV231" s="195"/>
      <c r="ADW231" s="195"/>
      <c r="ADX231" s="195"/>
      <c r="ADY231" s="195"/>
      <c r="ADZ231" s="195"/>
      <c r="AEA231" s="195"/>
      <c r="AEB231" s="195"/>
      <c r="AEC231" s="195"/>
      <c r="AED231" s="195"/>
      <c r="AEE231" s="195"/>
      <c r="AEF231" s="195"/>
      <c r="AEG231" s="195"/>
      <c r="AEH231" s="195"/>
      <c r="AEI231" s="195"/>
      <c r="AEJ231" s="195"/>
      <c r="AEK231" s="195"/>
      <c r="AEL231" s="195"/>
      <c r="AEM231" s="195"/>
      <c r="AEN231" s="195"/>
      <c r="AEO231" s="195"/>
      <c r="AEP231" s="195"/>
      <c r="AEQ231" s="195"/>
      <c r="AER231" s="195"/>
      <c r="AES231" s="195"/>
      <c r="AET231" s="195"/>
      <c r="AEU231" s="195"/>
      <c r="AEV231" s="195"/>
      <c r="AEW231" s="195"/>
      <c r="AEX231" s="195"/>
      <c r="AEY231" s="195"/>
      <c r="AEZ231" s="195"/>
      <c r="AFA231" s="195"/>
      <c r="AFB231" s="195"/>
      <c r="AFC231" s="195"/>
      <c r="AFD231" s="195"/>
      <c r="AFE231" s="195"/>
      <c r="AFF231" s="195"/>
      <c r="AFG231" s="195"/>
      <c r="AFH231" s="195"/>
      <c r="AFI231" s="195"/>
      <c r="AFJ231" s="195"/>
      <c r="AFK231" s="195"/>
      <c r="AFL231" s="195"/>
      <c r="AFM231" s="195"/>
      <c r="AFN231" s="195"/>
      <c r="AFO231" s="195"/>
      <c r="AFP231" s="195"/>
      <c r="AFQ231" s="195"/>
      <c r="AFR231" s="195"/>
      <c r="AFS231" s="195"/>
      <c r="AFT231" s="195"/>
      <c r="AFU231" s="195"/>
      <c r="AFV231" s="195"/>
      <c r="AFW231" s="195"/>
      <c r="AFX231" s="195"/>
      <c r="AFY231" s="195"/>
      <c r="AFZ231" s="195"/>
      <c r="AGA231" s="195"/>
      <c r="AGB231" s="195"/>
      <c r="AGC231" s="195"/>
      <c r="AGD231" s="195"/>
      <c r="AGE231" s="195"/>
      <c r="AGF231" s="195"/>
      <c r="AGG231" s="195"/>
      <c r="AGH231" s="195"/>
      <c r="AGI231" s="195"/>
      <c r="AGJ231" s="195"/>
      <c r="AGK231" s="195"/>
      <c r="AGL231" s="195"/>
      <c r="AGM231" s="195"/>
      <c r="AGN231" s="195"/>
      <c r="AGO231" s="195"/>
      <c r="AGP231" s="195"/>
      <c r="AGQ231" s="195"/>
      <c r="AGR231" s="195"/>
      <c r="AGS231" s="195"/>
      <c r="AGT231" s="195"/>
      <c r="AGU231" s="195"/>
      <c r="AGV231" s="195"/>
      <c r="AGW231" s="195"/>
      <c r="AGX231" s="195"/>
      <c r="AGY231" s="195"/>
      <c r="AGZ231" s="195"/>
      <c r="AHA231" s="195"/>
      <c r="AHB231" s="195"/>
      <c r="AHC231" s="195"/>
      <c r="AHD231" s="195"/>
      <c r="AHE231" s="195"/>
      <c r="AHF231" s="195"/>
      <c r="AHG231" s="195"/>
      <c r="AHH231" s="195"/>
      <c r="AHI231" s="195"/>
      <c r="AHJ231" s="195"/>
      <c r="AHK231" s="195"/>
      <c r="AHL231" s="195"/>
      <c r="AHM231" s="195"/>
      <c r="AHN231" s="195"/>
      <c r="AHO231" s="195"/>
      <c r="AHP231" s="195"/>
      <c r="AHQ231" s="195"/>
      <c r="AHR231" s="195"/>
      <c r="AHS231" s="195"/>
      <c r="AHT231" s="195"/>
      <c r="AHU231" s="195"/>
      <c r="AHV231" s="195"/>
      <c r="AHW231" s="195"/>
      <c r="AHX231" s="195"/>
      <c r="AHY231" s="195"/>
      <c r="AHZ231" s="195"/>
      <c r="AIA231" s="195"/>
      <c r="AIB231" s="195"/>
      <c r="AIC231" s="195"/>
      <c r="AID231" s="195"/>
      <c r="AIE231" s="195"/>
      <c r="AIF231" s="195"/>
      <c r="AIG231" s="195"/>
      <c r="AIH231" s="195"/>
      <c r="AII231" s="195"/>
      <c r="AIJ231" s="195"/>
      <c r="AIK231" s="195"/>
      <c r="AIL231" s="195"/>
      <c r="AIM231" s="195"/>
      <c r="AIN231" s="195"/>
      <c r="AIO231" s="195"/>
      <c r="AIP231" s="195"/>
      <c r="AIQ231" s="195"/>
      <c r="AIR231" s="195"/>
      <c r="AIS231" s="195"/>
      <c r="AIT231" s="195"/>
      <c r="AIU231" s="195"/>
      <c r="AIV231" s="195"/>
      <c r="AIW231" s="195"/>
      <c r="AIX231" s="195"/>
      <c r="AIY231" s="195"/>
      <c r="AIZ231" s="195"/>
      <c r="AJA231" s="195"/>
      <c r="AJB231" s="195"/>
      <c r="AJC231" s="195"/>
      <c r="AJD231" s="195"/>
      <c r="AJE231" s="195"/>
      <c r="AJF231" s="195"/>
      <c r="AJG231" s="195"/>
      <c r="AJH231" s="195"/>
      <c r="AJI231" s="195"/>
      <c r="AJJ231" s="195"/>
      <c r="AJK231" s="195"/>
      <c r="AJL231" s="195"/>
      <c r="AJM231" s="195"/>
      <c r="AJN231" s="195"/>
      <c r="AJO231" s="195"/>
      <c r="AJP231" s="195"/>
      <c r="AJQ231" s="195"/>
      <c r="AJR231" s="195"/>
      <c r="AJS231" s="195"/>
      <c r="AJT231" s="195"/>
      <c r="AJU231" s="195"/>
      <c r="AJV231" s="195"/>
      <c r="AJW231" s="195"/>
      <c r="AJX231" s="195"/>
      <c r="AJY231" s="195"/>
      <c r="AJZ231" s="195"/>
      <c r="AKA231" s="195"/>
      <c r="AKB231" s="195"/>
      <c r="AKC231" s="195"/>
      <c r="AKD231" s="195"/>
      <c r="AKE231" s="195"/>
      <c r="AKF231" s="195"/>
      <c r="AKG231" s="195"/>
      <c r="AKH231" s="195"/>
      <c r="AKI231" s="195"/>
      <c r="AKJ231" s="195"/>
      <c r="AKK231" s="195"/>
      <c r="AKL231" s="195"/>
      <c r="AKM231" s="195"/>
      <c r="AKN231" s="195"/>
      <c r="AKO231" s="195"/>
      <c r="AKP231" s="195"/>
      <c r="AKQ231" s="195"/>
      <c r="AKR231" s="195"/>
      <c r="AKS231" s="195"/>
      <c r="AKT231" s="195"/>
      <c r="AKU231" s="195"/>
      <c r="AKV231" s="195"/>
      <c r="AKW231" s="195"/>
      <c r="AKX231" s="195"/>
      <c r="AKY231" s="195"/>
      <c r="AKZ231" s="195"/>
      <c r="ALA231" s="195"/>
      <c r="ALB231" s="195"/>
      <c r="ALC231" s="195"/>
      <c r="ALD231" s="195"/>
      <c r="ALE231" s="195"/>
      <c r="ALF231" s="195"/>
      <c r="ALG231" s="195"/>
      <c r="ALH231" s="195"/>
      <c r="ALI231" s="195"/>
      <c r="ALJ231" s="195"/>
      <c r="ALK231" s="195"/>
      <c r="ALL231" s="195"/>
      <c r="ALM231" s="195"/>
      <c r="ALN231" s="195"/>
      <c r="ALO231" s="195"/>
      <c r="ALP231" s="195"/>
      <c r="ALQ231" s="195"/>
      <c r="ALR231" s="195"/>
      <c r="ALS231" s="195"/>
      <c r="ALT231" s="195"/>
      <c r="ALU231" s="195"/>
      <c r="ALV231" s="195"/>
      <c r="ALW231" s="195"/>
      <c r="ALX231" s="195"/>
      <c r="ALY231" s="195"/>
      <c r="ALZ231" s="195"/>
      <c r="AMA231" s="195"/>
      <c r="AMB231" s="195"/>
      <c r="AMC231" s="195"/>
      <c r="AMD231" s="195"/>
      <c r="AME231" s="195"/>
      <c r="AMF231" s="195"/>
      <c r="AMG231" s="195"/>
      <c r="AMH231" s="195"/>
      <c r="AMI231" s="195"/>
      <c r="AMJ231" s="195"/>
      <c r="AMK231" s="195"/>
    </row>
    <row r="232" spans="1:1025" s="195" customFormat="1" ht="43.5" customHeight="1">
      <c r="A232" s="559"/>
      <c r="B232" s="559"/>
      <c r="C232" s="560"/>
      <c r="D232" s="565"/>
      <c r="E232" s="120" t="s">
        <v>129</v>
      </c>
      <c r="F232" s="120">
        <v>20</v>
      </c>
      <c r="G232" s="560"/>
      <c r="H232" s="560"/>
      <c r="I232" s="561"/>
      <c r="J232" s="566"/>
      <c r="K232" s="560"/>
      <c r="L232" s="560"/>
      <c r="M232" s="560"/>
      <c r="N232" s="559"/>
      <c r="O232" s="559"/>
      <c r="P232" s="559"/>
      <c r="Q232" s="559"/>
      <c r="R232" s="559"/>
      <c r="S232" s="560"/>
      <c r="T232" s="560"/>
      <c r="U232" s="120"/>
    </row>
    <row r="233" spans="1:1025" s="195" customFormat="1" ht="43.5" customHeight="1">
      <c r="A233" s="559"/>
      <c r="B233" s="559"/>
      <c r="C233" s="560"/>
      <c r="D233" s="565"/>
      <c r="E233" s="120" t="s">
        <v>133</v>
      </c>
      <c r="F233" s="120">
        <v>10</v>
      </c>
      <c r="G233" s="560"/>
      <c r="H233" s="560"/>
      <c r="I233" s="561"/>
      <c r="J233" s="566"/>
      <c r="K233" s="560"/>
      <c r="L233" s="560"/>
      <c r="M233" s="560"/>
      <c r="N233" s="559"/>
      <c r="O233" s="559"/>
      <c r="P233" s="559"/>
      <c r="Q233" s="559"/>
      <c r="R233" s="559"/>
      <c r="S233" s="560"/>
      <c r="T233" s="560"/>
      <c r="U233" s="120"/>
    </row>
    <row r="234" spans="1:1025" s="195" customFormat="1" ht="43.5" customHeight="1">
      <c r="A234" s="559"/>
      <c r="B234" s="559"/>
      <c r="C234" s="560"/>
      <c r="D234" s="565"/>
      <c r="E234" s="120" t="s">
        <v>130</v>
      </c>
      <c r="F234" s="120">
        <v>5</v>
      </c>
      <c r="G234" s="560"/>
      <c r="H234" s="560"/>
      <c r="I234" s="561"/>
      <c r="J234" s="566"/>
      <c r="K234" s="560"/>
      <c r="L234" s="560"/>
      <c r="M234" s="560"/>
      <c r="N234" s="556"/>
      <c r="O234" s="556"/>
      <c r="P234" s="556"/>
      <c r="Q234" s="559"/>
      <c r="R234" s="559"/>
      <c r="S234" s="560"/>
      <c r="T234" s="560"/>
      <c r="U234" s="120"/>
    </row>
    <row r="235" spans="1:1025" s="195" customFormat="1" ht="43.5" customHeight="1">
      <c r="A235" s="559"/>
      <c r="B235" s="559"/>
      <c r="C235" s="560"/>
      <c r="D235" s="565"/>
      <c r="E235" s="560" t="s">
        <v>134</v>
      </c>
      <c r="F235" s="560">
        <v>3</v>
      </c>
      <c r="G235" s="560"/>
      <c r="H235" s="120" t="s">
        <v>100</v>
      </c>
      <c r="I235" s="561"/>
      <c r="J235" s="566"/>
      <c r="K235" s="560"/>
      <c r="L235" s="560"/>
      <c r="M235" s="560"/>
      <c r="N235" s="560" t="s">
        <v>70</v>
      </c>
      <c r="O235" s="560">
        <v>3</v>
      </c>
      <c r="P235" s="560" t="s">
        <v>47</v>
      </c>
      <c r="Q235" s="559"/>
      <c r="R235" s="559"/>
      <c r="S235" s="560"/>
      <c r="T235" s="560"/>
      <c r="U235" s="120" t="s">
        <v>489</v>
      </c>
    </row>
    <row r="236" spans="1:1025" s="195" customFormat="1" ht="43.5" customHeight="1">
      <c r="A236" s="559"/>
      <c r="B236" s="559"/>
      <c r="C236" s="560"/>
      <c r="D236" s="565"/>
      <c r="E236" s="560"/>
      <c r="F236" s="560"/>
      <c r="G236" s="560"/>
      <c r="H236" s="120" t="s">
        <v>61</v>
      </c>
      <c r="I236" s="561"/>
      <c r="J236" s="566"/>
      <c r="K236" s="560"/>
      <c r="L236" s="560"/>
      <c r="M236" s="560"/>
      <c r="N236" s="560"/>
      <c r="O236" s="560"/>
      <c r="P236" s="560"/>
      <c r="Q236" s="556"/>
      <c r="R236" s="556"/>
      <c r="S236" s="560"/>
      <c r="T236" s="560"/>
      <c r="U236" s="120"/>
    </row>
    <row r="237" spans="1:1025" s="195" customFormat="1" ht="43.5" customHeight="1">
      <c r="A237" s="559"/>
      <c r="B237" s="559"/>
      <c r="C237" s="560"/>
      <c r="D237" s="178" t="s">
        <v>105</v>
      </c>
      <c r="E237" s="120" t="s">
        <v>131</v>
      </c>
      <c r="F237" s="120">
        <v>10</v>
      </c>
      <c r="G237" s="120"/>
      <c r="H237" s="120" t="s">
        <v>40</v>
      </c>
      <c r="I237" s="49" t="s">
        <v>526</v>
      </c>
      <c r="J237" s="127" t="s">
        <v>254</v>
      </c>
      <c r="K237" s="120">
        <v>10</v>
      </c>
      <c r="L237" s="120">
        <v>1</v>
      </c>
      <c r="M237" s="120">
        <v>0</v>
      </c>
      <c r="N237" s="120" t="s">
        <v>47</v>
      </c>
      <c r="O237" s="120">
        <v>0</v>
      </c>
      <c r="P237" s="120">
        <v>0</v>
      </c>
      <c r="Q237" s="120" t="s">
        <v>87</v>
      </c>
      <c r="R237" s="120">
        <v>1</v>
      </c>
      <c r="S237" s="120" t="s">
        <v>47</v>
      </c>
      <c r="T237" s="120">
        <v>0</v>
      </c>
      <c r="U237" s="120"/>
    </row>
    <row r="238" spans="1:1025" s="195" customFormat="1" ht="43.5" customHeight="1">
      <c r="A238" s="559"/>
      <c r="B238" s="559"/>
      <c r="C238" s="560"/>
      <c r="D238" s="178" t="s">
        <v>106</v>
      </c>
      <c r="E238" s="120" t="s">
        <v>131</v>
      </c>
      <c r="F238" s="120">
        <v>12</v>
      </c>
      <c r="G238" s="120"/>
      <c r="H238" s="120" t="s">
        <v>40</v>
      </c>
      <c r="I238" s="49" t="s">
        <v>1142</v>
      </c>
      <c r="J238" s="120" t="s">
        <v>288</v>
      </c>
      <c r="K238" s="120">
        <v>24</v>
      </c>
      <c r="L238" s="120">
        <v>4</v>
      </c>
      <c r="M238" s="120"/>
      <c r="N238" s="120"/>
      <c r="O238" s="120"/>
      <c r="P238" s="120"/>
      <c r="Q238" s="120" t="s">
        <v>79</v>
      </c>
      <c r="R238" s="120">
        <v>4</v>
      </c>
      <c r="S238" s="120"/>
      <c r="T238" s="120"/>
      <c r="U238" s="120"/>
    </row>
    <row r="239" spans="1:1025" s="195" customFormat="1" ht="43.5" customHeight="1">
      <c r="A239" s="559"/>
      <c r="B239" s="559"/>
      <c r="C239" s="560"/>
      <c r="D239" s="565" t="s">
        <v>107</v>
      </c>
      <c r="E239" s="560" t="s">
        <v>129</v>
      </c>
      <c r="F239" s="560">
        <v>3</v>
      </c>
      <c r="G239" s="560" t="s">
        <v>47</v>
      </c>
      <c r="H239" s="560" t="s">
        <v>40</v>
      </c>
      <c r="I239" s="580" t="s">
        <v>1143</v>
      </c>
      <c r="J239" s="560" t="s">
        <v>516</v>
      </c>
      <c r="K239" s="560">
        <v>3</v>
      </c>
      <c r="L239" s="560">
        <v>1</v>
      </c>
      <c r="M239" s="560">
        <v>0</v>
      </c>
      <c r="N239" s="560" t="s">
        <v>47</v>
      </c>
      <c r="O239" s="560">
        <v>0</v>
      </c>
      <c r="P239" s="560">
        <v>0</v>
      </c>
      <c r="Q239" s="120" t="s">
        <v>80</v>
      </c>
      <c r="R239" s="120">
        <v>1</v>
      </c>
      <c r="S239" s="560" t="s">
        <v>92</v>
      </c>
      <c r="T239" s="560">
        <v>1</v>
      </c>
      <c r="U239" s="120"/>
    </row>
    <row r="240" spans="1:1025" s="195" customFormat="1" ht="43.5" customHeight="1">
      <c r="A240" s="559"/>
      <c r="B240" s="559"/>
      <c r="C240" s="560"/>
      <c r="D240" s="565"/>
      <c r="E240" s="560"/>
      <c r="F240" s="560"/>
      <c r="G240" s="560"/>
      <c r="H240" s="560"/>
      <c r="I240" s="580"/>
      <c r="J240" s="560"/>
      <c r="K240" s="560"/>
      <c r="L240" s="560"/>
      <c r="M240" s="560"/>
      <c r="N240" s="560"/>
      <c r="O240" s="560"/>
      <c r="P240" s="560"/>
      <c r="Q240" s="120" t="s">
        <v>42</v>
      </c>
      <c r="R240" s="120">
        <v>1</v>
      </c>
      <c r="S240" s="560"/>
      <c r="T240" s="560"/>
      <c r="U240" s="120"/>
    </row>
    <row r="241" spans="1:21" s="195" customFormat="1" ht="43.5" customHeight="1">
      <c r="A241" s="559"/>
      <c r="B241" s="559"/>
      <c r="C241" s="560"/>
      <c r="D241" s="565"/>
      <c r="E241" s="560" t="s">
        <v>130</v>
      </c>
      <c r="F241" s="560">
        <v>29</v>
      </c>
      <c r="G241" s="560"/>
      <c r="H241" s="560"/>
      <c r="I241" s="580" t="s">
        <v>1144</v>
      </c>
      <c r="J241" s="560"/>
      <c r="K241" s="560">
        <v>29</v>
      </c>
      <c r="L241" s="560" t="s">
        <v>43</v>
      </c>
      <c r="M241" s="560">
        <v>0</v>
      </c>
      <c r="N241" s="560" t="s">
        <v>47</v>
      </c>
      <c r="O241" s="560">
        <v>0</v>
      </c>
      <c r="P241" s="560">
        <v>0</v>
      </c>
      <c r="Q241" s="120" t="s">
        <v>80</v>
      </c>
      <c r="R241" s="120" t="s">
        <v>43</v>
      </c>
      <c r="S241" s="560"/>
      <c r="T241" s="560"/>
      <c r="U241" s="120"/>
    </row>
    <row r="242" spans="1:21" s="195" customFormat="1" ht="43.5" customHeight="1">
      <c r="A242" s="559"/>
      <c r="B242" s="559"/>
      <c r="C242" s="560"/>
      <c r="D242" s="565"/>
      <c r="E242" s="560"/>
      <c r="F242" s="560"/>
      <c r="G242" s="560"/>
      <c r="H242" s="560"/>
      <c r="I242" s="580"/>
      <c r="J242" s="560"/>
      <c r="K242" s="560"/>
      <c r="L242" s="560"/>
      <c r="M242" s="560"/>
      <c r="N242" s="560"/>
      <c r="O242" s="560"/>
      <c r="P242" s="560"/>
      <c r="Q242" s="120" t="s">
        <v>42</v>
      </c>
      <c r="R242" s="120" t="s">
        <v>43</v>
      </c>
      <c r="S242" s="560"/>
      <c r="T242" s="560"/>
      <c r="U242" s="120"/>
    </row>
    <row r="243" spans="1:21" s="195" customFormat="1" ht="43.5" customHeight="1">
      <c r="A243" s="559"/>
      <c r="B243" s="559"/>
      <c r="C243" s="560"/>
      <c r="D243" s="565"/>
      <c r="E243" s="560" t="s">
        <v>131</v>
      </c>
      <c r="F243" s="560">
        <f>560+50</f>
        <v>610</v>
      </c>
      <c r="G243" s="560"/>
      <c r="H243" s="560"/>
      <c r="I243" s="580" t="s">
        <v>1144</v>
      </c>
      <c r="J243" s="560"/>
      <c r="K243" s="560">
        <f>560+50</f>
        <v>610</v>
      </c>
      <c r="L243" s="560" t="s">
        <v>43</v>
      </c>
      <c r="M243" s="560">
        <v>0</v>
      </c>
      <c r="N243" s="560" t="s">
        <v>70</v>
      </c>
      <c r="O243" s="560">
        <v>1</v>
      </c>
      <c r="P243" s="560">
        <v>0</v>
      </c>
      <c r="Q243" s="120" t="s">
        <v>80</v>
      </c>
      <c r="R243" s="120" t="s">
        <v>43</v>
      </c>
      <c r="S243" s="560"/>
      <c r="T243" s="560"/>
      <c r="U243" s="120"/>
    </row>
    <row r="244" spans="1:21" s="195" customFormat="1" ht="43.5" customHeight="1">
      <c r="A244" s="559"/>
      <c r="B244" s="559"/>
      <c r="C244" s="560"/>
      <c r="D244" s="565"/>
      <c r="E244" s="560"/>
      <c r="F244" s="560"/>
      <c r="G244" s="560"/>
      <c r="H244" s="560"/>
      <c r="I244" s="580"/>
      <c r="J244" s="560"/>
      <c r="K244" s="560"/>
      <c r="L244" s="560"/>
      <c r="M244" s="560"/>
      <c r="N244" s="560"/>
      <c r="O244" s="560"/>
      <c r="P244" s="560"/>
      <c r="Q244" s="120" t="s">
        <v>42</v>
      </c>
      <c r="R244" s="120" t="s">
        <v>43</v>
      </c>
      <c r="S244" s="560"/>
      <c r="T244" s="560"/>
      <c r="U244" s="120"/>
    </row>
    <row r="245" spans="1:21" s="195" customFormat="1" ht="43.5" customHeight="1">
      <c r="A245" s="559"/>
      <c r="B245" s="559"/>
      <c r="C245" s="560"/>
      <c r="D245" s="565"/>
      <c r="E245" s="560" t="s">
        <v>133</v>
      </c>
      <c r="F245" s="560">
        <f>45+7</f>
        <v>52</v>
      </c>
      <c r="G245" s="560"/>
      <c r="H245" s="560"/>
      <c r="I245" s="580" t="s">
        <v>1145</v>
      </c>
      <c r="J245" s="560"/>
      <c r="K245" s="560">
        <v>52</v>
      </c>
      <c r="L245" s="560" t="s">
        <v>43</v>
      </c>
      <c r="M245" s="560">
        <v>0</v>
      </c>
      <c r="N245" s="560" t="s">
        <v>47</v>
      </c>
      <c r="O245" s="560">
        <v>0</v>
      </c>
      <c r="P245" s="560">
        <v>0</v>
      </c>
      <c r="Q245" s="120" t="s">
        <v>80</v>
      </c>
      <c r="R245" s="120" t="s">
        <v>43</v>
      </c>
      <c r="S245" s="560"/>
      <c r="T245" s="560"/>
      <c r="U245" s="120"/>
    </row>
    <row r="246" spans="1:21" s="195" customFormat="1" ht="43.5" customHeight="1">
      <c r="A246" s="559"/>
      <c r="B246" s="559"/>
      <c r="C246" s="560"/>
      <c r="D246" s="565"/>
      <c r="E246" s="560"/>
      <c r="F246" s="560"/>
      <c r="G246" s="560"/>
      <c r="H246" s="560"/>
      <c r="I246" s="580"/>
      <c r="J246" s="560"/>
      <c r="K246" s="560"/>
      <c r="L246" s="560"/>
      <c r="M246" s="560"/>
      <c r="N246" s="560"/>
      <c r="O246" s="560"/>
      <c r="P246" s="560"/>
      <c r="Q246" s="120" t="s">
        <v>42</v>
      </c>
      <c r="R246" s="120" t="s">
        <v>43</v>
      </c>
      <c r="S246" s="560"/>
      <c r="T246" s="560"/>
      <c r="U246" s="120"/>
    </row>
    <row r="247" spans="1:21" s="195" customFormat="1" ht="43.5" customHeight="1">
      <c r="A247" s="559"/>
      <c r="B247" s="559"/>
      <c r="C247" s="560"/>
      <c r="D247" s="565"/>
      <c r="E247" s="120" t="s">
        <v>134</v>
      </c>
      <c r="F247" s="120">
        <v>3</v>
      </c>
      <c r="G247" s="560"/>
      <c r="H247" s="560"/>
      <c r="I247" s="183" t="s">
        <v>1145</v>
      </c>
      <c r="J247" s="560"/>
      <c r="K247" s="120">
        <v>3</v>
      </c>
      <c r="L247" s="120">
        <v>0</v>
      </c>
      <c r="M247" s="120">
        <v>0</v>
      </c>
      <c r="N247" s="120" t="s">
        <v>47</v>
      </c>
      <c r="O247" s="120">
        <v>0</v>
      </c>
      <c r="P247" s="120">
        <v>0</v>
      </c>
      <c r="Q247" s="120" t="s">
        <v>47</v>
      </c>
      <c r="R247" s="120">
        <v>0</v>
      </c>
      <c r="S247" s="560"/>
      <c r="T247" s="560"/>
      <c r="U247" s="120" t="s">
        <v>517</v>
      </c>
    </row>
    <row r="248" spans="1:21" s="195" customFormat="1" ht="43.5" customHeight="1">
      <c r="A248" s="559"/>
      <c r="B248" s="559"/>
      <c r="C248" s="560"/>
      <c r="D248" s="565"/>
      <c r="E248" s="120" t="s">
        <v>134</v>
      </c>
      <c r="F248" s="120">
        <v>1</v>
      </c>
      <c r="G248" s="560"/>
      <c r="H248" s="560"/>
      <c r="I248" s="183" t="s">
        <v>1145</v>
      </c>
      <c r="J248" s="560"/>
      <c r="K248" s="120">
        <v>1</v>
      </c>
      <c r="L248" s="120">
        <v>0</v>
      </c>
      <c r="M248" s="120">
        <v>0</v>
      </c>
      <c r="N248" s="120" t="s">
        <v>47</v>
      </c>
      <c r="O248" s="120">
        <v>0</v>
      </c>
      <c r="P248" s="120">
        <v>0</v>
      </c>
      <c r="Q248" s="120" t="s">
        <v>47</v>
      </c>
      <c r="R248" s="120">
        <v>0</v>
      </c>
      <c r="S248" s="560"/>
      <c r="T248" s="560"/>
      <c r="U248" s="120" t="s">
        <v>518</v>
      </c>
    </row>
    <row r="249" spans="1:21" s="195" customFormat="1" ht="43.5" customHeight="1">
      <c r="A249" s="559"/>
      <c r="B249" s="559"/>
      <c r="C249" s="560"/>
      <c r="D249" s="565"/>
      <c r="E249" s="560" t="s">
        <v>134</v>
      </c>
      <c r="F249" s="560">
        <v>2</v>
      </c>
      <c r="G249" s="560"/>
      <c r="H249" s="560" t="s">
        <v>100</v>
      </c>
      <c r="I249" s="573" t="s">
        <v>47</v>
      </c>
      <c r="J249" s="560"/>
      <c r="K249" s="560">
        <v>0</v>
      </c>
      <c r="L249" s="560">
        <v>0</v>
      </c>
      <c r="M249" s="560">
        <v>0</v>
      </c>
      <c r="N249" s="560" t="s">
        <v>70</v>
      </c>
      <c r="O249" s="560">
        <v>2</v>
      </c>
      <c r="P249" s="560" t="s">
        <v>47</v>
      </c>
      <c r="Q249" s="120" t="s">
        <v>80</v>
      </c>
      <c r="R249" s="120" t="s">
        <v>43</v>
      </c>
      <c r="S249" s="560"/>
      <c r="T249" s="560"/>
      <c r="U249" s="120" t="s">
        <v>527</v>
      </c>
    </row>
    <row r="250" spans="1:21" s="195" customFormat="1" ht="43.5" customHeight="1">
      <c r="A250" s="559"/>
      <c r="B250" s="559"/>
      <c r="C250" s="560"/>
      <c r="D250" s="565"/>
      <c r="E250" s="560"/>
      <c r="F250" s="560"/>
      <c r="G250" s="560"/>
      <c r="H250" s="560"/>
      <c r="I250" s="573"/>
      <c r="J250" s="560"/>
      <c r="K250" s="560"/>
      <c r="L250" s="560"/>
      <c r="M250" s="560"/>
      <c r="N250" s="560"/>
      <c r="O250" s="560"/>
      <c r="P250" s="560"/>
      <c r="Q250" s="120" t="s">
        <v>42</v>
      </c>
      <c r="R250" s="120" t="s">
        <v>43</v>
      </c>
      <c r="S250" s="560"/>
      <c r="T250" s="560"/>
      <c r="U250" s="120"/>
    </row>
    <row r="251" spans="1:21" s="195" customFormat="1" ht="43.5" customHeight="1">
      <c r="A251" s="559"/>
      <c r="B251" s="559"/>
      <c r="C251" s="560"/>
      <c r="D251" s="565" t="s">
        <v>108</v>
      </c>
      <c r="E251" s="120" t="s">
        <v>130</v>
      </c>
      <c r="F251" s="120">
        <v>100</v>
      </c>
      <c r="G251" s="560" t="s">
        <v>43</v>
      </c>
      <c r="H251" s="560" t="s">
        <v>40</v>
      </c>
      <c r="I251" s="561" t="s">
        <v>1146</v>
      </c>
      <c r="J251" s="560" t="s">
        <v>345</v>
      </c>
      <c r="K251" s="120">
        <v>100</v>
      </c>
      <c r="L251" s="120">
        <v>2</v>
      </c>
      <c r="M251" s="120" t="s">
        <v>47</v>
      </c>
      <c r="N251" s="120" t="s">
        <v>47</v>
      </c>
      <c r="O251" s="120">
        <v>0</v>
      </c>
      <c r="P251" s="120">
        <v>0</v>
      </c>
      <c r="Q251" s="120" t="s">
        <v>80</v>
      </c>
      <c r="R251" s="120">
        <v>2</v>
      </c>
      <c r="S251" s="560" t="s">
        <v>47</v>
      </c>
      <c r="T251" s="560">
        <v>0</v>
      </c>
      <c r="U251" s="120"/>
    </row>
    <row r="252" spans="1:21" s="195" customFormat="1" ht="43.5" customHeight="1">
      <c r="A252" s="559"/>
      <c r="B252" s="559"/>
      <c r="C252" s="560"/>
      <c r="D252" s="565"/>
      <c r="E252" s="120" t="s">
        <v>131</v>
      </c>
      <c r="F252" s="120">
        <v>200</v>
      </c>
      <c r="G252" s="560"/>
      <c r="H252" s="560"/>
      <c r="I252" s="561"/>
      <c r="J252" s="560"/>
      <c r="K252" s="120">
        <v>200</v>
      </c>
      <c r="L252" s="120">
        <v>5</v>
      </c>
      <c r="M252" s="120" t="s">
        <v>47</v>
      </c>
      <c r="N252" s="120" t="s">
        <v>47</v>
      </c>
      <c r="O252" s="120">
        <v>0</v>
      </c>
      <c r="P252" s="120">
        <v>0</v>
      </c>
      <c r="Q252" s="120" t="s">
        <v>80</v>
      </c>
      <c r="R252" s="120">
        <v>5</v>
      </c>
      <c r="S252" s="560"/>
      <c r="T252" s="560"/>
      <c r="U252" s="120"/>
    </row>
    <row r="253" spans="1:21" s="195" customFormat="1" ht="43.5" customHeight="1">
      <c r="A253" s="559"/>
      <c r="B253" s="559"/>
      <c r="C253" s="560"/>
      <c r="D253" s="565"/>
      <c r="E253" s="120" t="s">
        <v>132</v>
      </c>
      <c r="F253" s="120">
        <v>10</v>
      </c>
      <c r="G253" s="560"/>
      <c r="H253" s="560"/>
      <c r="I253" s="561"/>
      <c r="J253" s="560"/>
      <c r="K253" s="120">
        <v>10</v>
      </c>
      <c r="L253" s="120" t="s">
        <v>47</v>
      </c>
      <c r="M253" s="120" t="s">
        <v>47</v>
      </c>
      <c r="N253" s="120" t="s">
        <v>47</v>
      </c>
      <c r="O253" s="120">
        <v>0</v>
      </c>
      <c r="P253" s="120">
        <v>0</v>
      </c>
      <c r="Q253" s="120" t="s">
        <v>47</v>
      </c>
      <c r="R253" s="120">
        <v>0</v>
      </c>
      <c r="S253" s="560"/>
      <c r="T253" s="560"/>
      <c r="U253" s="120"/>
    </row>
    <row r="254" spans="1:21" s="195" customFormat="1" ht="43.5" customHeight="1">
      <c r="A254" s="559"/>
      <c r="B254" s="559"/>
      <c r="C254" s="560"/>
      <c r="D254" s="565"/>
      <c r="E254" s="120" t="s">
        <v>133</v>
      </c>
      <c r="F254" s="120">
        <v>270</v>
      </c>
      <c r="G254" s="560"/>
      <c r="H254" s="560"/>
      <c r="I254" s="561"/>
      <c r="J254" s="560"/>
      <c r="K254" s="120">
        <v>270</v>
      </c>
      <c r="L254" s="120">
        <v>8</v>
      </c>
      <c r="M254" s="120" t="s">
        <v>47</v>
      </c>
      <c r="N254" s="120" t="s">
        <v>47</v>
      </c>
      <c r="O254" s="120">
        <v>0</v>
      </c>
      <c r="P254" s="120">
        <v>0</v>
      </c>
      <c r="Q254" s="120" t="s">
        <v>80</v>
      </c>
      <c r="R254" s="120">
        <v>8</v>
      </c>
      <c r="S254" s="560"/>
      <c r="T254" s="560"/>
      <c r="U254" s="120"/>
    </row>
    <row r="255" spans="1:21" s="195" customFormat="1" ht="43.5" customHeight="1">
      <c r="A255" s="559"/>
      <c r="B255" s="559"/>
      <c r="C255" s="560"/>
      <c r="D255" s="565"/>
      <c r="E255" s="120" t="s">
        <v>120</v>
      </c>
      <c r="F255" s="120">
        <v>10</v>
      </c>
      <c r="G255" s="560"/>
      <c r="H255" s="560"/>
      <c r="I255" s="561"/>
      <c r="J255" s="560"/>
      <c r="K255" s="120">
        <v>10</v>
      </c>
      <c r="L255" s="120" t="s">
        <v>47</v>
      </c>
      <c r="M255" s="120" t="s">
        <v>47</v>
      </c>
      <c r="N255" s="120" t="s">
        <v>47</v>
      </c>
      <c r="O255" s="120">
        <v>0</v>
      </c>
      <c r="P255" s="120">
        <v>0</v>
      </c>
      <c r="Q255" s="120" t="s">
        <v>47</v>
      </c>
      <c r="R255" s="120">
        <v>0</v>
      </c>
      <c r="S255" s="560"/>
      <c r="T255" s="560"/>
      <c r="U255" s="120"/>
    </row>
    <row r="256" spans="1:21" s="195" customFormat="1" ht="43.5" customHeight="1">
      <c r="A256" s="559"/>
      <c r="B256" s="559"/>
      <c r="C256" s="560"/>
      <c r="D256" s="565"/>
      <c r="E256" s="120" t="s">
        <v>122</v>
      </c>
      <c r="F256" s="120">
        <v>8</v>
      </c>
      <c r="G256" s="560"/>
      <c r="H256" s="560"/>
      <c r="I256" s="561"/>
      <c r="J256" s="560"/>
      <c r="K256" s="120">
        <v>8</v>
      </c>
      <c r="L256" s="120" t="s">
        <v>47</v>
      </c>
      <c r="M256" s="120" t="s">
        <v>47</v>
      </c>
      <c r="N256" s="120" t="s">
        <v>47</v>
      </c>
      <c r="O256" s="120">
        <v>0</v>
      </c>
      <c r="P256" s="120">
        <v>0</v>
      </c>
      <c r="Q256" s="120" t="s">
        <v>47</v>
      </c>
      <c r="R256" s="120">
        <v>0</v>
      </c>
      <c r="S256" s="560"/>
      <c r="T256" s="560"/>
      <c r="U256" s="120"/>
    </row>
    <row r="257" spans="1:21" s="195" customFormat="1" ht="43.5" customHeight="1">
      <c r="A257" s="559"/>
      <c r="B257" s="559"/>
      <c r="C257" s="560"/>
      <c r="D257" s="565"/>
      <c r="E257" s="120" t="s">
        <v>123</v>
      </c>
      <c r="F257" s="120">
        <v>2</v>
      </c>
      <c r="G257" s="560"/>
      <c r="H257" s="560"/>
      <c r="I257" s="561"/>
      <c r="J257" s="560"/>
      <c r="K257" s="120">
        <v>2</v>
      </c>
      <c r="L257" s="120" t="s">
        <v>47</v>
      </c>
      <c r="M257" s="120" t="s">
        <v>47</v>
      </c>
      <c r="N257" s="120" t="s">
        <v>47</v>
      </c>
      <c r="O257" s="120">
        <v>0</v>
      </c>
      <c r="P257" s="120">
        <v>0</v>
      </c>
      <c r="Q257" s="120" t="s">
        <v>47</v>
      </c>
      <c r="R257" s="120">
        <v>0</v>
      </c>
      <c r="S257" s="560"/>
      <c r="T257" s="560"/>
      <c r="U257" s="120"/>
    </row>
    <row r="258" spans="1:21" s="195" customFormat="1" ht="43.5" customHeight="1">
      <c r="A258" s="559"/>
      <c r="B258" s="559"/>
      <c r="C258" s="560"/>
      <c r="D258" s="565" t="s">
        <v>109</v>
      </c>
      <c r="E258" s="120" t="s">
        <v>127</v>
      </c>
      <c r="F258" s="120">
        <v>20</v>
      </c>
      <c r="G258" s="560" t="s">
        <v>43</v>
      </c>
      <c r="H258" s="560" t="s">
        <v>40</v>
      </c>
      <c r="I258" s="120" t="s">
        <v>1113</v>
      </c>
      <c r="J258" s="560" t="s">
        <v>254</v>
      </c>
      <c r="K258" s="560">
        <v>80</v>
      </c>
      <c r="L258" s="560">
        <v>1</v>
      </c>
      <c r="M258" s="560">
        <v>0</v>
      </c>
      <c r="N258" s="560" t="s">
        <v>70</v>
      </c>
      <c r="O258" s="560">
        <v>15</v>
      </c>
      <c r="P258" s="560">
        <v>0</v>
      </c>
      <c r="Q258" s="560" t="s">
        <v>80</v>
      </c>
      <c r="R258" s="560" t="s">
        <v>43</v>
      </c>
      <c r="S258" s="560" t="s">
        <v>47</v>
      </c>
      <c r="T258" s="560">
        <v>0</v>
      </c>
      <c r="U258" s="120" t="s">
        <v>493</v>
      </c>
    </row>
    <row r="259" spans="1:21" s="195" customFormat="1" ht="43.5" customHeight="1">
      <c r="A259" s="559"/>
      <c r="B259" s="559"/>
      <c r="C259" s="560"/>
      <c r="D259" s="565"/>
      <c r="E259" s="120" t="s">
        <v>129</v>
      </c>
      <c r="F259" s="120">
        <v>15</v>
      </c>
      <c r="G259" s="560"/>
      <c r="H259" s="560"/>
      <c r="I259" s="120" t="s">
        <v>1114</v>
      </c>
      <c r="J259" s="560"/>
      <c r="K259" s="560"/>
      <c r="L259" s="560"/>
      <c r="M259" s="560"/>
      <c r="N259" s="560"/>
      <c r="O259" s="560"/>
      <c r="P259" s="560"/>
      <c r="Q259" s="560"/>
      <c r="R259" s="560"/>
      <c r="S259" s="560"/>
      <c r="T259" s="560"/>
      <c r="U259" s="120"/>
    </row>
    <row r="260" spans="1:21" s="195" customFormat="1" ht="43.5" customHeight="1">
      <c r="A260" s="559"/>
      <c r="B260" s="559"/>
      <c r="C260" s="560"/>
      <c r="D260" s="565"/>
      <c r="E260" s="120" t="s">
        <v>130</v>
      </c>
      <c r="F260" s="120">
        <v>7</v>
      </c>
      <c r="G260" s="560"/>
      <c r="H260" s="560"/>
      <c r="I260" s="120" t="s">
        <v>1112</v>
      </c>
      <c r="J260" s="560"/>
      <c r="K260" s="560"/>
      <c r="L260" s="560"/>
      <c r="M260" s="560"/>
      <c r="N260" s="560"/>
      <c r="O260" s="560"/>
      <c r="P260" s="560"/>
      <c r="Q260" s="560"/>
      <c r="R260" s="560"/>
      <c r="S260" s="560"/>
      <c r="T260" s="560"/>
      <c r="U260" s="120"/>
    </row>
    <row r="261" spans="1:21" s="195" customFormat="1" ht="43.5" customHeight="1">
      <c r="A261" s="559"/>
      <c r="B261" s="559"/>
      <c r="C261" s="560"/>
      <c r="D261" s="565"/>
      <c r="E261" s="120" t="s">
        <v>131</v>
      </c>
      <c r="F261" s="120">
        <v>8</v>
      </c>
      <c r="G261" s="560"/>
      <c r="H261" s="560"/>
      <c r="I261" s="120" t="s">
        <v>1147</v>
      </c>
      <c r="J261" s="560"/>
      <c r="K261" s="560"/>
      <c r="L261" s="560"/>
      <c r="M261" s="560"/>
      <c r="N261" s="560"/>
      <c r="O261" s="560"/>
      <c r="P261" s="560"/>
      <c r="Q261" s="560"/>
      <c r="R261" s="560"/>
      <c r="S261" s="560"/>
      <c r="T261" s="560"/>
      <c r="U261" s="120"/>
    </row>
    <row r="262" spans="1:21" s="195" customFormat="1" ht="43.5" customHeight="1">
      <c r="A262" s="559"/>
      <c r="B262" s="559"/>
      <c r="C262" s="560"/>
      <c r="D262" s="565"/>
      <c r="E262" s="120" t="s">
        <v>133</v>
      </c>
      <c r="F262" s="120">
        <v>3</v>
      </c>
      <c r="G262" s="560"/>
      <c r="H262" s="560"/>
      <c r="I262" s="120" t="s">
        <v>1148</v>
      </c>
      <c r="J262" s="560"/>
      <c r="K262" s="560"/>
      <c r="L262" s="560"/>
      <c r="M262" s="560"/>
      <c r="N262" s="560"/>
      <c r="O262" s="560"/>
      <c r="P262" s="560"/>
      <c r="Q262" s="560"/>
      <c r="R262" s="560"/>
      <c r="S262" s="560"/>
      <c r="T262" s="560"/>
      <c r="U262" s="120"/>
    </row>
    <row r="263" spans="1:21" s="195" customFormat="1" ht="43.5" customHeight="1">
      <c r="A263" s="559"/>
      <c r="B263" s="559"/>
      <c r="C263" s="560"/>
      <c r="D263" s="565"/>
      <c r="E263" s="120" t="s">
        <v>124</v>
      </c>
      <c r="F263" s="120">
        <v>3</v>
      </c>
      <c r="G263" s="560"/>
      <c r="H263" s="120" t="s">
        <v>62</v>
      </c>
      <c r="I263" s="120" t="s">
        <v>1117</v>
      </c>
      <c r="J263" s="560"/>
      <c r="K263" s="560"/>
      <c r="L263" s="560"/>
      <c r="M263" s="560"/>
      <c r="N263" s="560"/>
      <c r="O263" s="560"/>
      <c r="P263" s="560"/>
      <c r="Q263" s="560"/>
      <c r="R263" s="560"/>
      <c r="S263" s="560"/>
      <c r="T263" s="560"/>
      <c r="U263" s="120"/>
    </row>
    <row r="264" spans="1:21" s="195" customFormat="1" ht="43.5" customHeight="1">
      <c r="A264" s="559"/>
      <c r="B264" s="559"/>
      <c r="C264" s="560"/>
      <c r="D264" s="557" t="s">
        <v>110</v>
      </c>
      <c r="E264" s="313" t="s">
        <v>131</v>
      </c>
      <c r="F264" s="313">
        <v>250</v>
      </c>
      <c r="G264" s="555" t="s">
        <v>43</v>
      </c>
      <c r="H264" s="555" t="s">
        <v>40</v>
      </c>
      <c r="I264" s="49" t="s">
        <v>1149</v>
      </c>
      <c r="J264" s="555" t="s">
        <v>288</v>
      </c>
      <c r="K264" s="120">
        <v>250</v>
      </c>
      <c r="L264" s="120">
        <v>0</v>
      </c>
      <c r="M264" s="120" t="s">
        <v>47</v>
      </c>
      <c r="N264" s="120" t="s">
        <v>47</v>
      </c>
      <c r="O264" s="120" t="s">
        <v>47</v>
      </c>
      <c r="P264" s="120" t="s">
        <v>47</v>
      </c>
      <c r="Q264" s="120" t="s">
        <v>47</v>
      </c>
      <c r="R264" s="120" t="s">
        <v>47</v>
      </c>
      <c r="S264" s="560" t="s">
        <v>47</v>
      </c>
      <c r="T264" s="560">
        <v>0</v>
      </c>
      <c r="U264" s="120"/>
    </row>
    <row r="265" spans="1:21" s="195" customFormat="1" ht="43.5" customHeight="1">
      <c r="A265" s="559"/>
      <c r="B265" s="559"/>
      <c r="C265" s="560"/>
      <c r="D265" s="567"/>
      <c r="E265" s="313" t="s">
        <v>133</v>
      </c>
      <c r="F265" s="313">
        <v>110</v>
      </c>
      <c r="G265" s="559"/>
      <c r="H265" s="559"/>
      <c r="I265" s="316" t="s">
        <v>1395</v>
      </c>
      <c r="J265" s="559"/>
      <c r="K265" s="313">
        <v>110</v>
      </c>
      <c r="L265" s="313">
        <v>0</v>
      </c>
      <c r="M265" s="313" t="s">
        <v>47</v>
      </c>
      <c r="N265" s="313" t="s">
        <v>70</v>
      </c>
      <c r="O265" s="313">
        <v>9</v>
      </c>
      <c r="P265" s="313" t="s">
        <v>47</v>
      </c>
      <c r="Q265" s="313" t="s">
        <v>80</v>
      </c>
      <c r="R265" s="313" t="s">
        <v>43</v>
      </c>
      <c r="S265" s="560"/>
      <c r="T265" s="560"/>
      <c r="U265" s="313"/>
    </row>
    <row r="266" spans="1:21" s="195" customFormat="1" ht="43.5" customHeight="1">
      <c r="A266" s="559"/>
      <c r="B266" s="559"/>
      <c r="C266" s="560"/>
      <c r="D266" s="567"/>
      <c r="E266" s="330" t="s">
        <v>129</v>
      </c>
      <c r="F266" s="331">
        <v>50</v>
      </c>
      <c r="G266" s="559"/>
      <c r="H266" s="559"/>
      <c r="I266" s="332" t="s">
        <v>1396</v>
      </c>
      <c r="J266" s="559"/>
      <c r="K266" s="313">
        <v>50</v>
      </c>
      <c r="L266" s="315">
        <v>0</v>
      </c>
      <c r="M266" s="315" t="s">
        <v>47</v>
      </c>
      <c r="N266" s="315" t="s">
        <v>47</v>
      </c>
      <c r="O266" s="315" t="s">
        <v>47</v>
      </c>
      <c r="P266" s="315" t="s">
        <v>47</v>
      </c>
      <c r="Q266" s="315" t="s">
        <v>47</v>
      </c>
      <c r="R266" s="315" t="s">
        <v>47</v>
      </c>
      <c r="S266" s="145" t="s">
        <v>47</v>
      </c>
      <c r="T266" s="315">
        <v>0</v>
      </c>
      <c r="U266" s="313"/>
    </row>
    <row r="267" spans="1:21" s="195" customFormat="1" ht="43.5" customHeight="1">
      <c r="A267" s="559"/>
      <c r="B267" s="559"/>
      <c r="C267" s="560"/>
      <c r="D267" s="567"/>
      <c r="E267" s="330" t="s">
        <v>130</v>
      </c>
      <c r="F267" s="331">
        <v>20</v>
      </c>
      <c r="G267" s="559"/>
      <c r="H267" s="559"/>
      <c r="I267" s="332" t="s">
        <v>1393</v>
      </c>
      <c r="J267" s="559"/>
      <c r="K267" s="313">
        <v>20</v>
      </c>
      <c r="L267" s="315">
        <v>0</v>
      </c>
      <c r="M267" s="315" t="s">
        <v>47</v>
      </c>
      <c r="N267" s="315" t="s">
        <v>47</v>
      </c>
      <c r="O267" s="315" t="s">
        <v>47</v>
      </c>
      <c r="P267" s="315" t="s">
        <v>47</v>
      </c>
      <c r="Q267" s="315" t="s">
        <v>47</v>
      </c>
      <c r="R267" s="315" t="s">
        <v>47</v>
      </c>
      <c r="S267" s="145" t="s">
        <v>47</v>
      </c>
      <c r="T267" s="315">
        <v>0</v>
      </c>
      <c r="U267" s="313"/>
    </row>
    <row r="268" spans="1:21" s="195" customFormat="1" ht="43.5" customHeight="1">
      <c r="A268" s="559"/>
      <c r="B268" s="559"/>
      <c r="C268" s="560"/>
      <c r="D268" s="558"/>
      <c r="E268" s="313" t="s">
        <v>121</v>
      </c>
      <c r="F268" s="331">
        <v>10</v>
      </c>
      <c r="G268" s="556"/>
      <c r="H268" s="556"/>
      <c r="I268" s="316" t="s">
        <v>1394</v>
      </c>
      <c r="J268" s="556"/>
      <c r="K268" s="313">
        <v>10</v>
      </c>
      <c r="L268" s="315">
        <v>0</v>
      </c>
      <c r="M268" s="315" t="s">
        <v>47</v>
      </c>
      <c r="N268" s="315" t="s">
        <v>47</v>
      </c>
      <c r="O268" s="315" t="s">
        <v>47</v>
      </c>
      <c r="P268" s="315" t="s">
        <v>47</v>
      </c>
      <c r="Q268" s="315" t="s">
        <v>47</v>
      </c>
      <c r="R268" s="315" t="s">
        <v>47</v>
      </c>
      <c r="S268" s="145" t="s">
        <v>47</v>
      </c>
      <c r="T268" s="315">
        <v>0</v>
      </c>
      <c r="U268" s="313"/>
    </row>
    <row r="269" spans="1:21" s="195" customFormat="1" ht="43.5" customHeight="1">
      <c r="A269" s="559"/>
      <c r="B269" s="559"/>
      <c r="C269" s="560"/>
      <c r="D269" s="600" t="s">
        <v>111</v>
      </c>
      <c r="E269" s="177" t="s">
        <v>127</v>
      </c>
      <c r="F269" s="177">
        <v>5</v>
      </c>
      <c r="G269" s="560" t="s">
        <v>43</v>
      </c>
      <c r="H269" s="573" t="s">
        <v>40</v>
      </c>
      <c r="I269" s="183" t="s">
        <v>1150</v>
      </c>
      <c r="J269" s="573" t="s">
        <v>203</v>
      </c>
      <c r="K269" s="177">
        <v>5</v>
      </c>
      <c r="L269" s="177" t="s">
        <v>43</v>
      </c>
      <c r="M269" s="120" t="s">
        <v>47</v>
      </c>
      <c r="N269" s="177" t="s">
        <v>70</v>
      </c>
      <c r="O269" s="177">
        <v>2</v>
      </c>
      <c r="P269" s="120" t="s">
        <v>47</v>
      </c>
      <c r="Q269" s="582" t="s">
        <v>80</v>
      </c>
      <c r="R269" s="177" t="s">
        <v>43</v>
      </c>
      <c r="S269" s="560" t="s">
        <v>47</v>
      </c>
      <c r="T269" s="560">
        <v>0</v>
      </c>
      <c r="U269" s="177"/>
    </row>
    <row r="270" spans="1:21" s="195" customFormat="1" ht="43.5" customHeight="1">
      <c r="A270" s="559"/>
      <c r="B270" s="559"/>
      <c r="C270" s="560"/>
      <c r="D270" s="600"/>
      <c r="E270" s="177" t="s">
        <v>129</v>
      </c>
      <c r="F270" s="177">
        <v>5</v>
      </c>
      <c r="G270" s="560"/>
      <c r="H270" s="573"/>
      <c r="I270" s="183" t="s">
        <v>1121</v>
      </c>
      <c r="J270" s="573"/>
      <c r="K270" s="177">
        <v>5</v>
      </c>
      <c r="L270" s="177" t="s">
        <v>43</v>
      </c>
      <c r="M270" s="120" t="s">
        <v>47</v>
      </c>
      <c r="N270" s="177" t="s">
        <v>47</v>
      </c>
      <c r="O270" s="177">
        <v>0</v>
      </c>
      <c r="P270" s="120" t="s">
        <v>47</v>
      </c>
      <c r="Q270" s="583"/>
      <c r="R270" s="177" t="s">
        <v>43</v>
      </c>
      <c r="S270" s="560"/>
      <c r="T270" s="560"/>
      <c r="U270" s="177"/>
    </row>
    <row r="271" spans="1:21" s="195" customFormat="1" ht="43.5" customHeight="1">
      <c r="A271" s="559"/>
      <c r="B271" s="559"/>
      <c r="C271" s="560"/>
      <c r="D271" s="600"/>
      <c r="E271" s="177" t="s">
        <v>131</v>
      </c>
      <c r="F271" s="177">
        <v>5</v>
      </c>
      <c r="G271" s="560"/>
      <c r="H271" s="573"/>
      <c r="I271" s="183" t="s">
        <v>1121</v>
      </c>
      <c r="J271" s="573"/>
      <c r="K271" s="177">
        <v>5</v>
      </c>
      <c r="L271" s="177" t="s">
        <v>43</v>
      </c>
      <c r="M271" s="120" t="s">
        <v>47</v>
      </c>
      <c r="N271" s="177" t="s">
        <v>47</v>
      </c>
      <c r="O271" s="177">
        <v>0</v>
      </c>
      <c r="P271" s="120" t="s">
        <v>47</v>
      </c>
      <c r="Q271" s="584"/>
      <c r="R271" s="177" t="s">
        <v>43</v>
      </c>
      <c r="S271" s="560"/>
      <c r="T271" s="560"/>
      <c r="U271" s="177"/>
    </row>
    <row r="272" spans="1:21" s="195" customFormat="1" ht="43.5" customHeight="1">
      <c r="A272" s="559"/>
      <c r="B272" s="559"/>
      <c r="C272" s="560"/>
      <c r="D272" s="178" t="s">
        <v>112</v>
      </c>
      <c r="E272" s="120" t="s">
        <v>131</v>
      </c>
      <c r="F272" s="120">
        <v>96</v>
      </c>
      <c r="G272" s="120" t="s">
        <v>43</v>
      </c>
      <c r="H272" s="120" t="s">
        <v>40</v>
      </c>
      <c r="I272" s="49" t="s">
        <v>1151</v>
      </c>
      <c r="J272" s="120" t="s">
        <v>249</v>
      </c>
      <c r="K272" s="120">
        <v>96</v>
      </c>
      <c r="L272" s="120" t="s">
        <v>47</v>
      </c>
      <c r="M272" s="120" t="s">
        <v>47</v>
      </c>
      <c r="N272" s="120" t="s">
        <v>47</v>
      </c>
      <c r="O272" s="120" t="s">
        <v>47</v>
      </c>
      <c r="P272" s="120" t="s">
        <v>47</v>
      </c>
      <c r="Q272" s="120" t="s">
        <v>47</v>
      </c>
      <c r="R272" s="120" t="s">
        <v>47</v>
      </c>
      <c r="S272" s="120" t="s">
        <v>47</v>
      </c>
      <c r="T272" s="120">
        <v>0</v>
      </c>
      <c r="U272" s="120"/>
    </row>
    <row r="273" spans="1:21" s="195" customFormat="1" ht="43.5" customHeight="1">
      <c r="A273" s="559"/>
      <c r="B273" s="559"/>
      <c r="C273" s="560"/>
      <c r="D273" s="565" t="s">
        <v>113</v>
      </c>
      <c r="E273" s="120" t="s">
        <v>127</v>
      </c>
      <c r="F273" s="120">
        <v>20</v>
      </c>
      <c r="G273" s="560" t="s">
        <v>43</v>
      </c>
      <c r="H273" s="560" t="s">
        <v>40</v>
      </c>
      <c r="I273" s="49" t="s">
        <v>1152</v>
      </c>
      <c r="J273" s="560" t="s">
        <v>254</v>
      </c>
      <c r="K273" s="120">
        <v>20</v>
      </c>
      <c r="L273" s="555" t="s">
        <v>47</v>
      </c>
      <c r="M273" s="555" t="s">
        <v>47</v>
      </c>
      <c r="N273" s="555" t="s">
        <v>47</v>
      </c>
      <c r="O273" s="555" t="s">
        <v>47</v>
      </c>
      <c r="P273" s="555" t="s">
        <v>47</v>
      </c>
      <c r="Q273" s="555" t="s">
        <v>47</v>
      </c>
      <c r="R273" s="555" t="s">
        <v>47</v>
      </c>
      <c r="S273" s="560" t="s">
        <v>47</v>
      </c>
      <c r="T273" s="560">
        <v>0</v>
      </c>
      <c r="U273" s="120"/>
    </row>
    <row r="274" spans="1:21" s="195" customFormat="1" ht="43.5" customHeight="1">
      <c r="A274" s="559"/>
      <c r="B274" s="559"/>
      <c r="C274" s="560"/>
      <c r="D274" s="565"/>
      <c r="E274" s="120" t="s">
        <v>129</v>
      </c>
      <c r="F274" s="120">
        <v>5</v>
      </c>
      <c r="G274" s="560"/>
      <c r="H274" s="560"/>
      <c r="I274" s="49" t="s">
        <v>1153</v>
      </c>
      <c r="J274" s="560"/>
      <c r="K274" s="120">
        <v>5</v>
      </c>
      <c r="L274" s="559"/>
      <c r="M274" s="559"/>
      <c r="N274" s="559"/>
      <c r="O274" s="559"/>
      <c r="P274" s="559"/>
      <c r="Q274" s="559"/>
      <c r="R274" s="559"/>
      <c r="S274" s="560"/>
      <c r="T274" s="560"/>
      <c r="U274" s="120"/>
    </row>
    <row r="275" spans="1:21" s="195" customFormat="1" ht="43.5" customHeight="1">
      <c r="A275" s="559"/>
      <c r="B275" s="559"/>
      <c r="C275" s="560"/>
      <c r="D275" s="565"/>
      <c r="E275" s="120" t="s">
        <v>131</v>
      </c>
      <c r="F275" s="120">
        <v>5</v>
      </c>
      <c r="G275" s="560"/>
      <c r="H275" s="560"/>
      <c r="I275" s="49" t="s">
        <v>1154</v>
      </c>
      <c r="J275" s="560"/>
      <c r="K275" s="120">
        <v>5</v>
      </c>
      <c r="L275" s="556"/>
      <c r="M275" s="556"/>
      <c r="N275" s="556"/>
      <c r="O275" s="556"/>
      <c r="P275" s="556"/>
      <c r="Q275" s="556"/>
      <c r="R275" s="556"/>
      <c r="S275" s="560"/>
      <c r="T275" s="560"/>
      <c r="U275" s="120"/>
    </row>
    <row r="276" spans="1:21" s="195" customFormat="1" ht="43.5" customHeight="1">
      <c r="A276" s="559"/>
      <c r="B276" s="559"/>
      <c r="C276" s="560"/>
      <c r="D276" s="565" t="s">
        <v>114</v>
      </c>
      <c r="E276" s="120" t="s">
        <v>130</v>
      </c>
      <c r="F276" s="120">
        <v>200</v>
      </c>
      <c r="G276" s="560" t="s">
        <v>47</v>
      </c>
      <c r="H276" s="560" t="s">
        <v>40</v>
      </c>
      <c r="I276" s="560" t="s">
        <v>1401</v>
      </c>
      <c r="J276" s="560" t="s">
        <v>520</v>
      </c>
      <c r="K276" s="120">
        <v>800</v>
      </c>
      <c r="L276" s="120">
        <v>0</v>
      </c>
      <c r="M276" s="120">
        <v>0</v>
      </c>
      <c r="N276" s="120" t="s">
        <v>47</v>
      </c>
      <c r="O276" s="120" t="s">
        <v>47</v>
      </c>
      <c r="P276" s="120" t="s">
        <v>47</v>
      </c>
      <c r="Q276" s="120" t="s">
        <v>47</v>
      </c>
      <c r="R276" s="120">
        <v>0</v>
      </c>
      <c r="S276" s="560" t="s">
        <v>47</v>
      </c>
      <c r="T276" s="560">
        <v>0</v>
      </c>
      <c r="U276" s="49"/>
    </row>
    <row r="277" spans="1:21" s="195" customFormat="1" ht="43.5" customHeight="1">
      <c r="A277" s="559"/>
      <c r="B277" s="559"/>
      <c r="C277" s="560"/>
      <c r="D277" s="565"/>
      <c r="E277" s="120" t="s">
        <v>131</v>
      </c>
      <c r="F277" s="120">
        <v>200</v>
      </c>
      <c r="G277" s="560"/>
      <c r="H277" s="560"/>
      <c r="I277" s="560"/>
      <c r="J277" s="560"/>
      <c r="K277" s="120">
        <v>800</v>
      </c>
      <c r="L277" s="120">
        <v>0</v>
      </c>
      <c r="M277" s="120">
        <v>0</v>
      </c>
      <c r="N277" s="120" t="s">
        <v>70</v>
      </c>
      <c r="O277" s="120">
        <v>5</v>
      </c>
      <c r="P277" s="120" t="s">
        <v>47</v>
      </c>
      <c r="Q277" s="120" t="s">
        <v>80</v>
      </c>
      <c r="R277" s="120" t="s">
        <v>43</v>
      </c>
      <c r="S277" s="560"/>
      <c r="T277" s="560"/>
      <c r="U277" s="49"/>
    </row>
    <row r="278" spans="1:21" s="195" customFormat="1" ht="43.5" customHeight="1">
      <c r="A278" s="559"/>
      <c r="B278" s="559"/>
      <c r="C278" s="560"/>
      <c r="D278" s="565"/>
      <c r="E278" s="120" t="s">
        <v>414</v>
      </c>
      <c r="F278" s="120">
        <v>100</v>
      </c>
      <c r="G278" s="560"/>
      <c r="H278" s="560"/>
      <c r="I278" s="560"/>
      <c r="J278" s="560"/>
      <c r="K278" s="120">
        <v>400</v>
      </c>
      <c r="L278" s="120">
        <v>0</v>
      </c>
      <c r="M278" s="120">
        <v>0</v>
      </c>
      <c r="N278" s="120" t="s">
        <v>47</v>
      </c>
      <c r="O278" s="49" t="s">
        <v>47</v>
      </c>
      <c r="P278" s="120" t="s">
        <v>47</v>
      </c>
      <c r="Q278" s="120" t="s">
        <v>47</v>
      </c>
      <c r="R278" s="120">
        <v>0</v>
      </c>
      <c r="S278" s="560"/>
      <c r="T278" s="560"/>
      <c r="U278" s="120" t="s">
        <v>522</v>
      </c>
    </row>
    <row r="279" spans="1:21" s="195" customFormat="1" ht="43.5" customHeight="1">
      <c r="A279" s="559"/>
      <c r="B279" s="559"/>
      <c r="C279" s="560"/>
      <c r="D279" s="565" t="s">
        <v>115</v>
      </c>
      <c r="E279" s="120" t="s">
        <v>131</v>
      </c>
      <c r="F279" s="120">
        <v>20</v>
      </c>
      <c r="G279" s="560" t="s">
        <v>47</v>
      </c>
      <c r="H279" s="560" t="s">
        <v>40</v>
      </c>
      <c r="I279" s="49" t="s">
        <v>1155</v>
      </c>
      <c r="J279" s="560" t="s">
        <v>254</v>
      </c>
      <c r="K279" s="120">
        <v>20</v>
      </c>
      <c r="L279" s="120" t="s">
        <v>43</v>
      </c>
      <c r="M279" s="120" t="s">
        <v>47</v>
      </c>
      <c r="N279" s="120" t="s">
        <v>67</v>
      </c>
      <c r="O279" s="120">
        <v>8</v>
      </c>
      <c r="P279" s="120" t="s">
        <v>47</v>
      </c>
      <c r="Q279" s="46" t="s">
        <v>80</v>
      </c>
      <c r="R279" s="120" t="s">
        <v>43</v>
      </c>
      <c r="S279" s="560" t="s">
        <v>47</v>
      </c>
      <c r="T279" s="560">
        <v>0</v>
      </c>
      <c r="U279" s="120"/>
    </row>
    <row r="280" spans="1:21" s="195" customFormat="1" ht="43.5" customHeight="1">
      <c r="A280" s="559"/>
      <c r="B280" s="559"/>
      <c r="C280" s="560"/>
      <c r="D280" s="565"/>
      <c r="E280" s="120" t="s">
        <v>129</v>
      </c>
      <c r="F280" s="120">
        <v>15</v>
      </c>
      <c r="G280" s="560"/>
      <c r="H280" s="560"/>
      <c r="I280" s="49" t="s">
        <v>1156</v>
      </c>
      <c r="J280" s="560"/>
      <c r="K280" s="120">
        <v>15</v>
      </c>
      <c r="L280" s="120" t="s">
        <v>43</v>
      </c>
      <c r="M280" s="120" t="s">
        <v>47</v>
      </c>
      <c r="N280" s="120" t="s">
        <v>47</v>
      </c>
      <c r="O280" s="120" t="s">
        <v>47</v>
      </c>
      <c r="P280" s="120" t="s">
        <v>47</v>
      </c>
      <c r="Q280" s="120" t="s">
        <v>47</v>
      </c>
      <c r="R280" s="120" t="s">
        <v>47</v>
      </c>
      <c r="S280" s="560"/>
      <c r="T280" s="560"/>
      <c r="U280" s="120"/>
    </row>
    <row r="281" spans="1:21" s="195" customFormat="1" ht="43.5" customHeight="1">
      <c r="A281" s="559"/>
      <c r="B281" s="559"/>
      <c r="C281" s="560"/>
      <c r="D281" s="565"/>
      <c r="E281" s="120" t="s">
        <v>133</v>
      </c>
      <c r="F281" s="120">
        <v>10</v>
      </c>
      <c r="G281" s="560"/>
      <c r="H281" s="560"/>
      <c r="I281" s="49" t="s">
        <v>1157</v>
      </c>
      <c r="J281" s="560"/>
      <c r="K281" s="120">
        <v>10</v>
      </c>
      <c r="L281" s="120" t="s">
        <v>43</v>
      </c>
      <c r="M281" s="120" t="s">
        <v>47</v>
      </c>
      <c r="N281" s="120" t="s">
        <v>47</v>
      </c>
      <c r="O281" s="120" t="s">
        <v>47</v>
      </c>
      <c r="P281" s="120" t="s">
        <v>47</v>
      </c>
      <c r="Q281" s="120" t="s">
        <v>47</v>
      </c>
      <c r="R281" s="120" t="s">
        <v>47</v>
      </c>
      <c r="S281" s="560"/>
      <c r="T281" s="560"/>
      <c r="U281" s="120"/>
    </row>
    <row r="282" spans="1:21" s="195" customFormat="1" ht="43.5" customHeight="1">
      <c r="A282" s="559"/>
      <c r="B282" s="559"/>
      <c r="C282" s="560"/>
      <c r="D282" s="565" t="s">
        <v>116</v>
      </c>
      <c r="E282" s="120" t="s">
        <v>347</v>
      </c>
      <c r="F282" s="120">
        <v>15</v>
      </c>
      <c r="G282" s="560"/>
      <c r="H282" s="560" t="s">
        <v>40</v>
      </c>
      <c r="I282" s="49" t="s">
        <v>1158</v>
      </c>
      <c r="J282" s="560" t="s">
        <v>523</v>
      </c>
      <c r="K282" s="560">
        <v>18</v>
      </c>
      <c r="L282" s="560" t="s">
        <v>43</v>
      </c>
      <c r="M282" s="560" t="s">
        <v>43</v>
      </c>
      <c r="N282" s="555" t="s">
        <v>67</v>
      </c>
      <c r="O282" s="555">
        <v>2</v>
      </c>
      <c r="P282" s="555" t="s">
        <v>47</v>
      </c>
      <c r="Q282" s="555" t="s">
        <v>80</v>
      </c>
      <c r="R282" s="555" t="s">
        <v>43</v>
      </c>
      <c r="S282" s="560" t="s">
        <v>43</v>
      </c>
      <c r="T282" s="560">
        <v>0</v>
      </c>
      <c r="U282" s="120"/>
    </row>
    <row r="283" spans="1:21" s="195" customFormat="1" ht="43.5" customHeight="1">
      <c r="A283" s="559"/>
      <c r="B283" s="559"/>
      <c r="C283" s="560"/>
      <c r="D283" s="565"/>
      <c r="E283" s="120" t="s">
        <v>346</v>
      </c>
      <c r="F283" s="120">
        <v>2</v>
      </c>
      <c r="G283" s="560"/>
      <c r="H283" s="560"/>
      <c r="I283" s="49" t="s">
        <v>1130</v>
      </c>
      <c r="J283" s="560"/>
      <c r="K283" s="560"/>
      <c r="L283" s="560"/>
      <c r="M283" s="560"/>
      <c r="N283" s="559"/>
      <c r="O283" s="559"/>
      <c r="P283" s="559"/>
      <c r="Q283" s="559"/>
      <c r="R283" s="559"/>
      <c r="S283" s="560"/>
      <c r="T283" s="560"/>
      <c r="U283" s="120"/>
    </row>
    <row r="284" spans="1:21" s="195" customFormat="1" ht="43.5" customHeight="1">
      <c r="A284" s="559"/>
      <c r="B284" s="559"/>
      <c r="C284" s="560"/>
      <c r="D284" s="565"/>
      <c r="E284" s="120" t="s">
        <v>524</v>
      </c>
      <c r="F284" s="120">
        <v>1</v>
      </c>
      <c r="G284" s="560"/>
      <c r="H284" s="560"/>
      <c r="I284" s="49" t="s">
        <v>1159</v>
      </c>
      <c r="J284" s="560"/>
      <c r="K284" s="560"/>
      <c r="L284" s="560"/>
      <c r="M284" s="560"/>
      <c r="N284" s="556"/>
      <c r="O284" s="556"/>
      <c r="P284" s="556"/>
      <c r="Q284" s="556"/>
      <c r="R284" s="556"/>
      <c r="S284" s="560"/>
      <c r="T284" s="560"/>
      <c r="U284" s="120"/>
    </row>
    <row r="285" spans="1:21" s="195" customFormat="1" ht="43.5" customHeight="1">
      <c r="A285" s="559"/>
      <c r="B285" s="559"/>
      <c r="C285" s="560"/>
      <c r="D285" s="600" t="s">
        <v>117</v>
      </c>
      <c r="E285" s="177" t="s">
        <v>131</v>
      </c>
      <c r="F285" s="177">
        <v>20</v>
      </c>
      <c r="G285" s="573" t="s">
        <v>43</v>
      </c>
      <c r="H285" s="573" t="s">
        <v>40</v>
      </c>
      <c r="I285" s="49" t="s">
        <v>1160</v>
      </c>
      <c r="J285" s="573" t="s">
        <v>288</v>
      </c>
      <c r="K285" s="177">
        <v>20</v>
      </c>
      <c r="L285" s="177" t="s">
        <v>43</v>
      </c>
      <c r="M285" s="177" t="s">
        <v>47</v>
      </c>
      <c r="N285" s="177" t="s">
        <v>47</v>
      </c>
      <c r="O285" s="177" t="s">
        <v>47</v>
      </c>
      <c r="P285" s="177" t="s">
        <v>47</v>
      </c>
      <c r="Q285" s="177" t="s">
        <v>47</v>
      </c>
      <c r="R285" s="177" t="s">
        <v>47</v>
      </c>
      <c r="S285" s="573" t="s">
        <v>47</v>
      </c>
      <c r="T285" s="573">
        <v>0</v>
      </c>
      <c r="U285" s="177"/>
    </row>
    <row r="286" spans="1:21" s="195" customFormat="1" ht="43.5" customHeight="1">
      <c r="A286" s="559"/>
      <c r="B286" s="559"/>
      <c r="C286" s="560"/>
      <c r="D286" s="600"/>
      <c r="E286" s="177" t="s">
        <v>120</v>
      </c>
      <c r="F286" s="177">
        <v>10</v>
      </c>
      <c r="G286" s="573"/>
      <c r="H286" s="573"/>
      <c r="I286" s="49" t="s">
        <v>1161</v>
      </c>
      <c r="J286" s="573"/>
      <c r="K286" s="177">
        <v>10</v>
      </c>
      <c r="L286" s="259" t="s">
        <v>43</v>
      </c>
      <c r="M286" s="259" t="s">
        <v>47</v>
      </c>
      <c r="N286" s="259" t="s">
        <v>47</v>
      </c>
      <c r="O286" s="259" t="s">
        <v>47</v>
      </c>
      <c r="P286" s="259" t="s">
        <v>47</v>
      </c>
      <c r="Q286" s="259" t="s">
        <v>47</v>
      </c>
      <c r="R286" s="259" t="s">
        <v>47</v>
      </c>
      <c r="S286" s="573"/>
      <c r="T286" s="573"/>
      <c r="U286" s="177"/>
    </row>
    <row r="287" spans="1:21" s="195" customFormat="1" ht="43.5" customHeight="1">
      <c r="A287" s="559"/>
      <c r="B287" s="559"/>
      <c r="C287" s="560"/>
      <c r="D287" s="565" t="s">
        <v>363</v>
      </c>
      <c r="E287" s="120" t="s">
        <v>131</v>
      </c>
      <c r="F287" s="120">
        <v>30</v>
      </c>
      <c r="G287" s="560" t="s">
        <v>43</v>
      </c>
      <c r="H287" s="560" t="s">
        <v>40</v>
      </c>
      <c r="I287" s="49" t="s">
        <v>1162</v>
      </c>
      <c r="J287" s="566" t="s">
        <v>249</v>
      </c>
      <c r="K287" s="120">
        <v>30</v>
      </c>
      <c r="L287" s="120">
        <v>0</v>
      </c>
      <c r="M287" s="120">
        <v>0</v>
      </c>
      <c r="N287" s="120" t="s">
        <v>70</v>
      </c>
      <c r="O287" s="120">
        <v>2</v>
      </c>
      <c r="P287" s="120">
        <v>0</v>
      </c>
      <c r="Q287" s="120" t="s">
        <v>80</v>
      </c>
      <c r="R287" s="120" t="s">
        <v>43</v>
      </c>
      <c r="S287" s="560" t="s">
        <v>47</v>
      </c>
      <c r="T287" s="560">
        <v>0</v>
      </c>
      <c r="U287" s="120"/>
    </row>
    <row r="288" spans="1:21" s="195" customFormat="1" ht="43.5" customHeight="1">
      <c r="A288" s="559"/>
      <c r="B288" s="559"/>
      <c r="C288" s="560"/>
      <c r="D288" s="565"/>
      <c r="E288" s="120" t="s">
        <v>133</v>
      </c>
      <c r="F288" s="120">
        <v>2</v>
      </c>
      <c r="G288" s="560"/>
      <c r="H288" s="560"/>
      <c r="I288" s="49" t="s">
        <v>1134</v>
      </c>
      <c r="J288" s="566"/>
      <c r="K288" s="120">
        <v>2</v>
      </c>
      <c r="L288" s="120">
        <v>0</v>
      </c>
      <c r="M288" s="120">
        <v>0</v>
      </c>
      <c r="N288" s="120" t="s">
        <v>47</v>
      </c>
      <c r="O288" s="120">
        <v>0</v>
      </c>
      <c r="P288" s="120">
        <v>0</v>
      </c>
      <c r="Q288" s="120"/>
      <c r="R288" s="120"/>
      <c r="S288" s="560"/>
      <c r="T288" s="560"/>
      <c r="U288" s="120"/>
    </row>
    <row r="289" spans="1:21" s="195" customFormat="1" ht="43.5" customHeight="1">
      <c r="A289" s="559"/>
      <c r="B289" s="559"/>
      <c r="C289" s="560"/>
      <c r="D289" s="565"/>
      <c r="E289" s="120" t="s">
        <v>120</v>
      </c>
      <c r="F289" s="120">
        <v>5</v>
      </c>
      <c r="G289" s="560"/>
      <c r="H289" s="560"/>
      <c r="I289" s="49" t="s">
        <v>1134</v>
      </c>
      <c r="J289" s="566"/>
      <c r="K289" s="120">
        <v>5</v>
      </c>
      <c r="L289" s="120">
        <v>0</v>
      </c>
      <c r="M289" s="120">
        <v>0</v>
      </c>
      <c r="N289" s="120" t="s">
        <v>47</v>
      </c>
      <c r="O289" s="120">
        <v>0</v>
      </c>
      <c r="P289" s="120">
        <v>0</v>
      </c>
      <c r="Q289" s="120"/>
      <c r="R289" s="120"/>
      <c r="S289" s="560"/>
      <c r="T289" s="560"/>
      <c r="U289" s="120"/>
    </row>
    <row r="290" spans="1:21" s="195" customFormat="1" ht="43.5" customHeight="1">
      <c r="A290" s="559"/>
      <c r="B290" s="559"/>
      <c r="C290" s="560"/>
      <c r="D290" s="565"/>
      <c r="E290" s="120" t="s">
        <v>129</v>
      </c>
      <c r="F290" s="120">
        <v>5</v>
      </c>
      <c r="G290" s="560"/>
      <c r="H290" s="560"/>
      <c r="I290" s="49" t="s">
        <v>287</v>
      </c>
      <c r="J290" s="566"/>
      <c r="K290" s="120">
        <v>5</v>
      </c>
      <c r="L290" s="120">
        <v>0</v>
      </c>
      <c r="M290" s="120">
        <v>0</v>
      </c>
      <c r="N290" s="120" t="s">
        <v>47</v>
      </c>
      <c r="O290" s="120">
        <v>0</v>
      </c>
      <c r="P290" s="120">
        <v>0</v>
      </c>
      <c r="Q290" s="120"/>
      <c r="R290" s="120"/>
      <c r="S290" s="560"/>
      <c r="T290" s="560"/>
      <c r="U290" s="120"/>
    </row>
    <row r="291" spans="1:21" s="195" customFormat="1" ht="43.5" customHeight="1">
      <c r="A291" s="559"/>
      <c r="B291" s="559"/>
      <c r="C291" s="560"/>
      <c r="D291" s="565"/>
      <c r="E291" s="560" t="s">
        <v>134</v>
      </c>
      <c r="F291" s="560">
        <v>2</v>
      </c>
      <c r="G291" s="560"/>
      <c r="H291" s="120" t="s">
        <v>61</v>
      </c>
      <c r="I291" s="49" t="s">
        <v>43</v>
      </c>
      <c r="J291" s="566"/>
      <c r="K291" s="560">
        <v>2</v>
      </c>
      <c r="L291" s="560">
        <v>0</v>
      </c>
      <c r="M291" s="560">
        <v>0</v>
      </c>
      <c r="N291" s="560" t="s">
        <v>70</v>
      </c>
      <c r="O291" s="560">
        <v>1</v>
      </c>
      <c r="P291" s="560" t="s">
        <v>47</v>
      </c>
      <c r="Q291" s="560" t="s">
        <v>80</v>
      </c>
      <c r="R291" s="560" t="s">
        <v>43</v>
      </c>
      <c r="S291" s="560"/>
      <c r="T291" s="560"/>
      <c r="U291" s="120" t="s">
        <v>519</v>
      </c>
    </row>
    <row r="292" spans="1:21" s="195" customFormat="1" ht="43.5" customHeight="1">
      <c r="A292" s="559"/>
      <c r="B292" s="559"/>
      <c r="C292" s="560"/>
      <c r="D292" s="565"/>
      <c r="E292" s="560"/>
      <c r="F292" s="560"/>
      <c r="G292" s="560"/>
      <c r="H292" s="120" t="s">
        <v>40</v>
      </c>
      <c r="I292" s="49" t="s">
        <v>290</v>
      </c>
      <c r="J292" s="566"/>
      <c r="K292" s="560"/>
      <c r="L292" s="560"/>
      <c r="M292" s="560"/>
      <c r="N292" s="560"/>
      <c r="O292" s="560"/>
      <c r="P292" s="560"/>
      <c r="Q292" s="560"/>
      <c r="R292" s="560"/>
      <c r="S292" s="560"/>
      <c r="T292" s="560"/>
      <c r="U292" s="120"/>
    </row>
    <row r="293" spans="1:21" s="195" customFormat="1" ht="43.5" customHeight="1">
      <c r="A293" s="559"/>
      <c r="B293" s="559"/>
      <c r="C293" s="560"/>
      <c r="D293" s="569" t="s">
        <v>441</v>
      </c>
      <c r="E293" s="181" t="s">
        <v>131</v>
      </c>
      <c r="F293" s="181">
        <v>35</v>
      </c>
      <c r="G293" s="562"/>
      <c r="H293" s="562" t="s">
        <v>216</v>
      </c>
      <c r="I293" s="561" t="s">
        <v>1163</v>
      </c>
      <c r="J293" s="562" t="s">
        <v>181</v>
      </c>
      <c r="K293" s="181">
        <v>25</v>
      </c>
      <c r="L293" s="181" t="s">
        <v>43</v>
      </c>
      <c r="M293" s="181" t="s">
        <v>47</v>
      </c>
      <c r="N293" s="181" t="s">
        <v>70</v>
      </c>
      <c r="O293" s="181">
        <v>10</v>
      </c>
      <c r="P293" s="181" t="s">
        <v>47</v>
      </c>
      <c r="Q293" s="181" t="s">
        <v>80</v>
      </c>
      <c r="R293" s="181">
        <v>10</v>
      </c>
      <c r="S293" s="562" t="s">
        <v>47</v>
      </c>
      <c r="T293" s="562">
        <v>0</v>
      </c>
      <c r="U293" s="181"/>
    </row>
    <row r="294" spans="1:21" s="195" customFormat="1" ht="43.5" customHeight="1">
      <c r="A294" s="559"/>
      <c r="B294" s="559"/>
      <c r="C294" s="560"/>
      <c r="D294" s="569"/>
      <c r="E294" s="181" t="s">
        <v>133</v>
      </c>
      <c r="F294" s="181">
        <v>5</v>
      </c>
      <c r="G294" s="562"/>
      <c r="H294" s="562"/>
      <c r="I294" s="561"/>
      <c r="J294" s="562"/>
      <c r="K294" s="181">
        <v>5</v>
      </c>
      <c r="L294" s="181" t="s">
        <v>43</v>
      </c>
      <c r="M294" s="181" t="s">
        <v>47</v>
      </c>
      <c r="N294" s="181" t="s">
        <v>47</v>
      </c>
      <c r="O294" s="181">
        <v>0</v>
      </c>
      <c r="P294" s="181" t="s">
        <v>47</v>
      </c>
      <c r="Q294" s="181" t="s">
        <v>47</v>
      </c>
      <c r="R294" s="181" t="s">
        <v>43</v>
      </c>
      <c r="S294" s="562"/>
      <c r="T294" s="562"/>
      <c r="U294" s="181"/>
    </row>
    <row r="295" spans="1:21" s="195" customFormat="1" ht="43.5" customHeight="1">
      <c r="A295" s="559"/>
      <c r="B295" s="559"/>
      <c r="C295" s="560"/>
      <c r="D295" s="569"/>
      <c r="E295" s="181" t="s">
        <v>129</v>
      </c>
      <c r="F295" s="181">
        <v>5</v>
      </c>
      <c r="G295" s="562"/>
      <c r="H295" s="562"/>
      <c r="I295" s="561"/>
      <c r="J295" s="562"/>
      <c r="K295" s="181">
        <v>5</v>
      </c>
      <c r="L295" s="181" t="s">
        <v>43</v>
      </c>
      <c r="M295" s="181" t="s">
        <v>47</v>
      </c>
      <c r="N295" s="181" t="s">
        <v>47</v>
      </c>
      <c r="O295" s="181">
        <v>0</v>
      </c>
      <c r="P295" s="181" t="s">
        <v>47</v>
      </c>
      <c r="Q295" s="181" t="s">
        <v>47</v>
      </c>
      <c r="R295" s="181" t="s">
        <v>43</v>
      </c>
      <c r="S295" s="562"/>
      <c r="T295" s="562"/>
      <c r="U295" s="181"/>
    </row>
    <row r="296" spans="1:21" s="195" customFormat="1" ht="43.5" customHeight="1">
      <c r="A296" s="559"/>
      <c r="B296" s="559"/>
      <c r="C296" s="560"/>
      <c r="D296" s="4" t="s">
        <v>1000</v>
      </c>
      <c r="E296" s="4"/>
      <c r="F296" s="4">
        <f>SUM(F219:F295)</f>
        <v>3240</v>
      </c>
      <c r="G296" s="4"/>
      <c r="H296" s="4"/>
      <c r="I296" s="4"/>
      <c r="J296" s="4"/>
      <c r="K296" s="4">
        <f>SUM(K219:K295)</f>
        <v>4741</v>
      </c>
      <c r="L296" s="4">
        <f>SUM(L219:L295)</f>
        <v>28</v>
      </c>
      <c r="M296" s="4">
        <f>SUM(M219:M295)</f>
        <v>0</v>
      </c>
      <c r="N296" s="4"/>
      <c r="O296" s="4">
        <f>SUM(O219:O295)</f>
        <v>74</v>
      </c>
      <c r="P296" s="4">
        <f>SUM(P219:P295)</f>
        <v>17</v>
      </c>
      <c r="Q296" s="4"/>
      <c r="R296" s="4">
        <f>SUM(R276:R295)</f>
        <v>10</v>
      </c>
      <c r="S296" s="4"/>
      <c r="T296" s="4">
        <f>SUM(T219:T295)</f>
        <v>1</v>
      </c>
      <c r="U296" s="4"/>
    </row>
    <row r="297" spans="1:21" s="195" customFormat="1" ht="43.5" customHeight="1">
      <c r="A297" s="559"/>
      <c r="B297" s="559"/>
      <c r="C297" s="560" t="s">
        <v>17</v>
      </c>
      <c r="D297" s="178" t="s">
        <v>2</v>
      </c>
      <c r="E297" s="120" t="s">
        <v>118</v>
      </c>
      <c r="F297" s="120">
        <v>5</v>
      </c>
      <c r="G297" s="120"/>
      <c r="H297" s="120" t="s">
        <v>40</v>
      </c>
      <c r="I297" s="49" t="s">
        <v>529</v>
      </c>
      <c r="J297" s="127" t="s">
        <v>186</v>
      </c>
      <c r="K297" s="120">
        <v>0</v>
      </c>
      <c r="L297" s="120">
        <v>0</v>
      </c>
      <c r="M297" s="120">
        <v>0</v>
      </c>
      <c r="N297" s="120" t="s">
        <v>70</v>
      </c>
      <c r="O297" s="120">
        <v>5</v>
      </c>
      <c r="P297" s="120">
        <v>5</v>
      </c>
      <c r="Q297" s="120" t="s">
        <v>80</v>
      </c>
      <c r="R297" s="120">
        <v>12</v>
      </c>
      <c r="S297" s="120" t="s">
        <v>47</v>
      </c>
      <c r="T297" s="120">
        <v>0</v>
      </c>
      <c r="U297" s="120"/>
    </row>
    <row r="298" spans="1:21" s="195" customFormat="1" ht="43.5" customHeight="1">
      <c r="A298" s="559"/>
      <c r="B298" s="559"/>
      <c r="C298" s="560"/>
      <c r="D298" s="557" t="s">
        <v>102</v>
      </c>
      <c r="E298" s="120" t="s">
        <v>118</v>
      </c>
      <c r="F298" s="120">
        <v>2</v>
      </c>
      <c r="G298" s="555" t="s">
        <v>43</v>
      </c>
      <c r="H298" s="560" t="s">
        <v>40</v>
      </c>
      <c r="I298" s="561" t="s">
        <v>225</v>
      </c>
      <c r="J298" s="560" t="s">
        <v>224</v>
      </c>
      <c r="K298" s="120">
        <v>2</v>
      </c>
      <c r="L298" s="555" t="s">
        <v>47</v>
      </c>
      <c r="M298" s="555" t="s">
        <v>47</v>
      </c>
      <c r="N298" s="555" t="s">
        <v>47</v>
      </c>
      <c r="O298" s="555">
        <v>0</v>
      </c>
      <c r="P298" s="555">
        <v>0</v>
      </c>
      <c r="Q298" s="555" t="s">
        <v>47</v>
      </c>
      <c r="R298" s="555">
        <v>0</v>
      </c>
      <c r="S298" s="555" t="s">
        <v>47</v>
      </c>
      <c r="T298" s="555">
        <v>0</v>
      </c>
      <c r="U298" s="120"/>
    </row>
    <row r="299" spans="1:21" s="195" customFormat="1" ht="43.5" customHeight="1">
      <c r="A299" s="559"/>
      <c r="B299" s="559"/>
      <c r="C299" s="560"/>
      <c r="D299" s="558"/>
      <c r="E299" s="120" t="s">
        <v>135</v>
      </c>
      <c r="F299" s="120">
        <v>2</v>
      </c>
      <c r="G299" s="556"/>
      <c r="H299" s="560"/>
      <c r="I299" s="561"/>
      <c r="J299" s="560"/>
      <c r="K299" s="120">
        <v>2</v>
      </c>
      <c r="L299" s="556"/>
      <c r="M299" s="556"/>
      <c r="N299" s="556"/>
      <c r="O299" s="556"/>
      <c r="P299" s="556"/>
      <c r="Q299" s="556"/>
      <c r="R299" s="556"/>
      <c r="S299" s="556"/>
      <c r="T299" s="556"/>
      <c r="U299" s="120"/>
    </row>
    <row r="300" spans="1:21" s="195" customFormat="1" ht="43.5" customHeight="1">
      <c r="A300" s="559"/>
      <c r="B300" s="559"/>
      <c r="C300" s="560"/>
      <c r="D300" s="557" t="s">
        <v>104</v>
      </c>
      <c r="E300" s="120" t="s">
        <v>118</v>
      </c>
      <c r="F300" s="120">
        <v>15</v>
      </c>
      <c r="G300" s="555" t="s">
        <v>43</v>
      </c>
      <c r="H300" s="560" t="s">
        <v>44</v>
      </c>
      <c r="I300" s="561" t="s">
        <v>1164</v>
      </c>
      <c r="J300" s="566" t="s">
        <v>201</v>
      </c>
      <c r="K300" s="120">
        <v>15</v>
      </c>
      <c r="L300" s="120">
        <v>5</v>
      </c>
      <c r="M300" s="120">
        <v>0</v>
      </c>
      <c r="N300" s="120" t="s">
        <v>47</v>
      </c>
      <c r="O300" s="120">
        <v>0</v>
      </c>
      <c r="P300" s="120">
        <v>0</v>
      </c>
      <c r="Q300" s="120" t="s">
        <v>80</v>
      </c>
      <c r="R300" s="120">
        <v>5</v>
      </c>
      <c r="S300" s="555" t="s">
        <v>47</v>
      </c>
      <c r="T300" s="555">
        <v>0</v>
      </c>
      <c r="U300" s="120"/>
    </row>
    <row r="301" spans="1:21" s="195" customFormat="1" ht="43.5" customHeight="1">
      <c r="A301" s="559"/>
      <c r="B301" s="559"/>
      <c r="C301" s="560"/>
      <c r="D301" s="567"/>
      <c r="E301" s="120" t="s">
        <v>130</v>
      </c>
      <c r="F301" s="120">
        <v>5</v>
      </c>
      <c r="G301" s="559"/>
      <c r="H301" s="560"/>
      <c r="I301" s="561"/>
      <c r="J301" s="566"/>
      <c r="K301" s="120">
        <v>5</v>
      </c>
      <c r="L301" s="120">
        <v>0</v>
      </c>
      <c r="M301" s="120" t="s">
        <v>47</v>
      </c>
      <c r="N301" s="120" t="s">
        <v>47</v>
      </c>
      <c r="O301" s="120">
        <v>0</v>
      </c>
      <c r="P301" s="120">
        <v>0</v>
      </c>
      <c r="Q301" s="120" t="s">
        <v>47</v>
      </c>
      <c r="R301" s="120">
        <v>0</v>
      </c>
      <c r="S301" s="559"/>
      <c r="T301" s="559"/>
      <c r="U301" s="120"/>
    </row>
    <row r="302" spans="1:21" s="195" customFormat="1" ht="43.5" customHeight="1">
      <c r="A302" s="559"/>
      <c r="B302" s="559"/>
      <c r="C302" s="560"/>
      <c r="D302" s="558"/>
      <c r="E302" s="120" t="s">
        <v>135</v>
      </c>
      <c r="F302" s="120">
        <v>15</v>
      </c>
      <c r="G302" s="556"/>
      <c r="H302" s="560"/>
      <c r="I302" s="561"/>
      <c r="J302" s="566"/>
      <c r="K302" s="120">
        <v>15</v>
      </c>
      <c r="L302" s="120">
        <v>5</v>
      </c>
      <c r="M302" s="120">
        <v>0</v>
      </c>
      <c r="N302" s="120" t="s">
        <v>47</v>
      </c>
      <c r="O302" s="120">
        <v>0</v>
      </c>
      <c r="P302" s="120">
        <v>0</v>
      </c>
      <c r="Q302" s="120" t="s">
        <v>80</v>
      </c>
      <c r="R302" s="120">
        <v>5</v>
      </c>
      <c r="S302" s="556"/>
      <c r="T302" s="556"/>
      <c r="U302" s="120"/>
    </row>
    <row r="303" spans="1:21" s="195" customFormat="1" ht="43.5" customHeight="1">
      <c r="A303" s="559"/>
      <c r="B303" s="559"/>
      <c r="C303" s="560"/>
      <c r="D303" s="557" t="s">
        <v>176</v>
      </c>
      <c r="E303" s="560" t="s">
        <v>118</v>
      </c>
      <c r="F303" s="560">
        <v>6</v>
      </c>
      <c r="G303" s="555" t="s">
        <v>43</v>
      </c>
      <c r="H303" s="120" t="s">
        <v>40</v>
      </c>
      <c r="I303" s="561" t="s">
        <v>361</v>
      </c>
      <c r="J303" s="566" t="s">
        <v>295</v>
      </c>
      <c r="K303" s="560">
        <v>10</v>
      </c>
      <c r="L303" s="560" t="s">
        <v>43</v>
      </c>
      <c r="M303" s="560" t="s">
        <v>43</v>
      </c>
      <c r="N303" s="560" t="s">
        <v>71</v>
      </c>
      <c r="O303" s="560">
        <v>15</v>
      </c>
      <c r="P303" s="560">
        <v>5</v>
      </c>
      <c r="Q303" s="560" t="s">
        <v>80</v>
      </c>
      <c r="R303" s="560" t="s">
        <v>43</v>
      </c>
      <c r="S303" s="560" t="s">
        <v>47</v>
      </c>
      <c r="T303" s="560">
        <v>0</v>
      </c>
      <c r="U303" s="120"/>
    </row>
    <row r="304" spans="1:21" s="195" customFormat="1" ht="43.5" customHeight="1">
      <c r="A304" s="559"/>
      <c r="B304" s="559"/>
      <c r="C304" s="560"/>
      <c r="D304" s="567"/>
      <c r="E304" s="560"/>
      <c r="F304" s="560"/>
      <c r="G304" s="559"/>
      <c r="H304" s="560" t="s">
        <v>100</v>
      </c>
      <c r="I304" s="561"/>
      <c r="J304" s="566"/>
      <c r="K304" s="560"/>
      <c r="L304" s="560"/>
      <c r="M304" s="560"/>
      <c r="N304" s="560"/>
      <c r="O304" s="560"/>
      <c r="P304" s="560"/>
      <c r="Q304" s="560"/>
      <c r="R304" s="560"/>
      <c r="S304" s="560"/>
      <c r="T304" s="560"/>
      <c r="U304" s="120" t="s">
        <v>530</v>
      </c>
    </row>
    <row r="305" spans="1:21" s="195" customFormat="1" ht="43.5" customHeight="1">
      <c r="A305" s="559"/>
      <c r="B305" s="559"/>
      <c r="C305" s="560"/>
      <c r="D305" s="567"/>
      <c r="E305" s="120" t="s">
        <v>135</v>
      </c>
      <c r="F305" s="120">
        <v>3</v>
      </c>
      <c r="G305" s="559"/>
      <c r="H305" s="560"/>
      <c r="I305" s="561"/>
      <c r="J305" s="566"/>
      <c r="K305" s="560"/>
      <c r="L305" s="560"/>
      <c r="M305" s="560"/>
      <c r="N305" s="560"/>
      <c r="O305" s="560"/>
      <c r="P305" s="560"/>
      <c r="Q305" s="560"/>
      <c r="R305" s="560"/>
      <c r="S305" s="560"/>
      <c r="T305" s="560"/>
      <c r="U305" s="120" t="s">
        <v>530</v>
      </c>
    </row>
    <row r="306" spans="1:21" s="195" customFormat="1" ht="43.5" customHeight="1">
      <c r="A306" s="559"/>
      <c r="B306" s="559"/>
      <c r="C306" s="560"/>
      <c r="D306" s="567"/>
      <c r="E306" s="120" t="s">
        <v>130</v>
      </c>
      <c r="F306" s="120">
        <v>1</v>
      </c>
      <c r="G306" s="559"/>
      <c r="H306" s="560"/>
      <c r="I306" s="561"/>
      <c r="J306" s="566"/>
      <c r="K306" s="560"/>
      <c r="L306" s="560"/>
      <c r="M306" s="560"/>
      <c r="N306" s="560"/>
      <c r="O306" s="560"/>
      <c r="P306" s="560"/>
      <c r="Q306" s="560"/>
      <c r="R306" s="560"/>
      <c r="S306" s="560"/>
      <c r="T306" s="560"/>
      <c r="U306" s="120" t="s">
        <v>530</v>
      </c>
    </row>
    <row r="307" spans="1:21" s="195" customFormat="1" ht="43.5" customHeight="1">
      <c r="A307" s="559"/>
      <c r="B307" s="559"/>
      <c r="C307" s="560"/>
      <c r="D307" s="558"/>
      <c r="E307" s="120" t="s">
        <v>134</v>
      </c>
      <c r="F307" s="120">
        <v>1</v>
      </c>
      <c r="G307" s="556"/>
      <c r="H307" s="560"/>
      <c r="I307" s="561"/>
      <c r="J307" s="566"/>
      <c r="K307" s="560"/>
      <c r="L307" s="560"/>
      <c r="M307" s="560"/>
      <c r="N307" s="560"/>
      <c r="O307" s="560"/>
      <c r="P307" s="560"/>
      <c r="Q307" s="560"/>
      <c r="R307" s="560"/>
      <c r="S307" s="560"/>
      <c r="T307" s="560"/>
      <c r="U307" s="120" t="s">
        <v>489</v>
      </c>
    </row>
    <row r="308" spans="1:21" s="195" customFormat="1" ht="43.5" customHeight="1">
      <c r="A308" s="559"/>
      <c r="B308" s="559"/>
      <c r="C308" s="560"/>
      <c r="D308" s="178" t="s">
        <v>105</v>
      </c>
      <c r="E308" s="120" t="s">
        <v>135</v>
      </c>
      <c r="F308" s="120">
        <v>10</v>
      </c>
      <c r="G308" s="120"/>
      <c r="H308" s="120" t="s">
        <v>40</v>
      </c>
      <c r="I308" s="49" t="s">
        <v>225</v>
      </c>
      <c r="J308" s="120" t="s">
        <v>206</v>
      </c>
      <c r="K308" s="120">
        <v>10</v>
      </c>
      <c r="L308" s="120">
        <v>1</v>
      </c>
      <c r="M308" s="120">
        <v>0</v>
      </c>
      <c r="N308" s="120" t="s">
        <v>47</v>
      </c>
      <c r="O308" s="120">
        <v>0</v>
      </c>
      <c r="P308" s="120">
        <v>0</v>
      </c>
      <c r="Q308" s="120" t="s">
        <v>87</v>
      </c>
      <c r="R308" s="120">
        <v>1</v>
      </c>
      <c r="S308" s="120" t="s">
        <v>47</v>
      </c>
      <c r="T308" s="120">
        <v>0</v>
      </c>
      <c r="U308" s="120"/>
    </row>
    <row r="309" spans="1:21" s="195" customFormat="1" ht="43.5" customHeight="1">
      <c r="A309" s="559"/>
      <c r="B309" s="559"/>
      <c r="C309" s="560"/>
      <c r="D309" s="557" t="s">
        <v>107</v>
      </c>
      <c r="E309" s="120" t="s">
        <v>134</v>
      </c>
      <c r="F309" s="120">
        <v>2</v>
      </c>
      <c r="G309" s="555" t="s">
        <v>47</v>
      </c>
      <c r="H309" s="560" t="s">
        <v>100</v>
      </c>
      <c r="I309" s="560" t="s">
        <v>47</v>
      </c>
      <c r="J309" s="566" t="s">
        <v>201</v>
      </c>
      <c r="K309" s="120">
        <v>0</v>
      </c>
      <c r="L309" s="120">
        <v>0</v>
      </c>
      <c r="M309" s="120" t="s">
        <v>47</v>
      </c>
      <c r="N309" s="560" t="s">
        <v>70</v>
      </c>
      <c r="O309" s="120">
        <f>2*4</f>
        <v>8</v>
      </c>
      <c r="P309" s="120">
        <v>2</v>
      </c>
      <c r="Q309" s="560" t="s">
        <v>1165</v>
      </c>
      <c r="R309" s="120">
        <v>1</v>
      </c>
      <c r="S309" s="560" t="s">
        <v>47</v>
      </c>
      <c r="T309" s="560">
        <v>0</v>
      </c>
      <c r="U309" s="120" t="s">
        <v>531</v>
      </c>
    </row>
    <row r="310" spans="1:21" s="195" customFormat="1" ht="43.5" customHeight="1">
      <c r="A310" s="559"/>
      <c r="B310" s="559"/>
      <c r="C310" s="560"/>
      <c r="D310" s="558"/>
      <c r="E310" s="120" t="s">
        <v>134</v>
      </c>
      <c r="F310" s="120">
        <v>1</v>
      </c>
      <c r="G310" s="556"/>
      <c r="H310" s="560"/>
      <c r="I310" s="560"/>
      <c r="J310" s="566"/>
      <c r="K310" s="120">
        <v>0</v>
      </c>
      <c r="L310" s="120"/>
      <c r="M310" s="120"/>
      <c r="N310" s="560"/>
      <c r="O310" s="120">
        <f>1*4</f>
        <v>4</v>
      </c>
      <c r="P310" s="120">
        <v>1</v>
      </c>
      <c r="Q310" s="560"/>
      <c r="R310" s="120" t="s">
        <v>43</v>
      </c>
      <c r="S310" s="560"/>
      <c r="T310" s="560"/>
      <c r="U310" s="120" t="s">
        <v>532</v>
      </c>
    </row>
    <row r="311" spans="1:21" s="195" customFormat="1" ht="43.5" customHeight="1">
      <c r="A311" s="559"/>
      <c r="B311" s="559"/>
      <c r="C311" s="560"/>
      <c r="D311" s="178" t="s">
        <v>108</v>
      </c>
      <c r="E311" s="120" t="s">
        <v>118</v>
      </c>
      <c r="F311" s="120">
        <v>2</v>
      </c>
      <c r="G311" s="120" t="s">
        <v>43</v>
      </c>
      <c r="H311" s="120" t="s">
        <v>40</v>
      </c>
      <c r="I311" s="49" t="s">
        <v>225</v>
      </c>
      <c r="J311" s="120" t="s">
        <v>183</v>
      </c>
      <c r="K311" s="120">
        <v>2</v>
      </c>
      <c r="L311" s="120" t="s">
        <v>47</v>
      </c>
      <c r="M311" s="120" t="s">
        <v>47</v>
      </c>
      <c r="N311" s="120" t="s">
        <v>47</v>
      </c>
      <c r="O311" s="120">
        <v>0</v>
      </c>
      <c r="P311" s="120">
        <v>0</v>
      </c>
      <c r="Q311" s="120" t="s">
        <v>47</v>
      </c>
      <c r="R311" s="120">
        <v>0</v>
      </c>
      <c r="S311" s="120" t="s">
        <v>47</v>
      </c>
      <c r="T311" s="120">
        <v>0</v>
      </c>
      <c r="U311" s="120"/>
    </row>
    <row r="312" spans="1:21" s="195" customFormat="1" ht="43.5" customHeight="1">
      <c r="A312" s="559"/>
      <c r="B312" s="559"/>
      <c r="C312" s="560"/>
      <c r="D312" s="557" t="s">
        <v>109</v>
      </c>
      <c r="E312" s="120" t="s">
        <v>118</v>
      </c>
      <c r="F312" s="560">
        <v>7</v>
      </c>
      <c r="G312" s="560" t="s">
        <v>43</v>
      </c>
      <c r="H312" s="560" t="s">
        <v>833</v>
      </c>
      <c r="I312" s="561" t="s">
        <v>1164</v>
      </c>
      <c r="J312" s="560" t="s">
        <v>254</v>
      </c>
      <c r="K312" s="560">
        <v>8</v>
      </c>
      <c r="L312" s="560">
        <v>0</v>
      </c>
      <c r="M312" s="560">
        <v>0</v>
      </c>
      <c r="N312" s="560" t="s">
        <v>67</v>
      </c>
      <c r="O312" s="560">
        <v>2</v>
      </c>
      <c r="P312" s="560">
        <v>0</v>
      </c>
      <c r="Q312" s="560" t="s">
        <v>80</v>
      </c>
      <c r="R312" s="560" t="s">
        <v>43</v>
      </c>
      <c r="S312" s="555" t="s">
        <v>47</v>
      </c>
      <c r="T312" s="555">
        <v>0</v>
      </c>
      <c r="U312" s="120" t="s">
        <v>493</v>
      </c>
    </row>
    <row r="313" spans="1:21" s="195" customFormat="1" ht="43.5" customHeight="1">
      <c r="A313" s="559"/>
      <c r="B313" s="559"/>
      <c r="C313" s="560"/>
      <c r="D313" s="558"/>
      <c r="E313" s="120" t="s">
        <v>133</v>
      </c>
      <c r="F313" s="560"/>
      <c r="G313" s="560"/>
      <c r="H313" s="560"/>
      <c r="I313" s="561"/>
      <c r="J313" s="560"/>
      <c r="K313" s="560"/>
      <c r="L313" s="560"/>
      <c r="M313" s="560"/>
      <c r="N313" s="560"/>
      <c r="O313" s="560"/>
      <c r="P313" s="560"/>
      <c r="Q313" s="560"/>
      <c r="R313" s="560"/>
      <c r="S313" s="556"/>
      <c r="T313" s="556"/>
      <c r="U313" s="120"/>
    </row>
    <row r="314" spans="1:21" s="195" customFormat="1" ht="43.5" customHeight="1">
      <c r="A314" s="559"/>
      <c r="B314" s="559"/>
      <c r="C314" s="560"/>
      <c r="D314" s="178" t="s">
        <v>110</v>
      </c>
      <c r="E314" s="120" t="s">
        <v>118</v>
      </c>
      <c r="F314" s="120">
        <v>4</v>
      </c>
      <c r="G314" s="120" t="s">
        <v>43</v>
      </c>
      <c r="H314" s="120" t="s">
        <v>40</v>
      </c>
      <c r="I314" s="49" t="s">
        <v>238</v>
      </c>
      <c r="J314" s="127" t="s">
        <v>201</v>
      </c>
      <c r="K314" s="120">
        <v>4</v>
      </c>
      <c r="L314" s="120">
        <v>0</v>
      </c>
      <c r="M314" s="120" t="s">
        <v>47</v>
      </c>
      <c r="N314" s="120" t="s">
        <v>47</v>
      </c>
      <c r="O314" s="120" t="s">
        <v>47</v>
      </c>
      <c r="P314" s="120" t="s">
        <v>47</v>
      </c>
      <c r="Q314" s="120" t="s">
        <v>47</v>
      </c>
      <c r="R314" s="120" t="s">
        <v>47</v>
      </c>
      <c r="S314" s="120" t="s">
        <v>47</v>
      </c>
      <c r="T314" s="120" t="s">
        <v>47</v>
      </c>
      <c r="U314" s="120"/>
    </row>
    <row r="315" spans="1:21" s="195" customFormat="1" ht="43.5" customHeight="1">
      <c r="A315" s="559"/>
      <c r="B315" s="559"/>
      <c r="C315" s="560"/>
      <c r="D315" s="182" t="s">
        <v>111</v>
      </c>
      <c r="E315" s="177" t="s">
        <v>118</v>
      </c>
      <c r="F315" s="177">
        <v>20</v>
      </c>
      <c r="G315" s="177"/>
      <c r="H315" s="177" t="s">
        <v>40</v>
      </c>
      <c r="I315" s="183" t="s">
        <v>1166</v>
      </c>
      <c r="J315" s="177" t="s">
        <v>413</v>
      </c>
      <c r="K315" s="177">
        <v>20</v>
      </c>
      <c r="L315" s="177" t="s">
        <v>43</v>
      </c>
      <c r="M315" s="177"/>
      <c r="N315" s="177" t="s">
        <v>100</v>
      </c>
      <c r="O315" s="177">
        <v>5</v>
      </c>
      <c r="P315" s="177"/>
      <c r="Q315" s="177" t="s">
        <v>80</v>
      </c>
      <c r="R315" s="177" t="s">
        <v>43</v>
      </c>
      <c r="S315" s="177"/>
      <c r="T315" s="177"/>
      <c r="U315" s="177" t="s">
        <v>533</v>
      </c>
    </row>
    <row r="316" spans="1:21" s="195" customFormat="1" ht="43.5" customHeight="1">
      <c r="A316" s="559"/>
      <c r="B316" s="559"/>
      <c r="C316" s="560"/>
      <c r="D316" s="557" t="s">
        <v>112</v>
      </c>
      <c r="E316" s="120" t="s">
        <v>118</v>
      </c>
      <c r="F316" s="120">
        <v>3</v>
      </c>
      <c r="G316" s="555"/>
      <c r="H316" s="560" t="s">
        <v>40</v>
      </c>
      <c r="I316" s="561" t="s">
        <v>529</v>
      </c>
      <c r="J316" s="560" t="s">
        <v>249</v>
      </c>
      <c r="K316" s="120">
        <v>3</v>
      </c>
      <c r="L316" s="560">
        <v>0</v>
      </c>
      <c r="M316" s="560">
        <v>0</v>
      </c>
      <c r="N316" s="560" t="s">
        <v>47</v>
      </c>
      <c r="O316" s="560">
        <v>0</v>
      </c>
      <c r="P316" s="560">
        <v>0</v>
      </c>
      <c r="Q316" s="560" t="s">
        <v>47</v>
      </c>
      <c r="R316" s="560">
        <v>0</v>
      </c>
      <c r="S316" s="560" t="s">
        <v>47</v>
      </c>
      <c r="T316" s="560">
        <v>0</v>
      </c>
      <c r="U316" s="120"/>
    </row>
    <row r="317" spans="1:21" s="195" customFormat="1" ht="43.5" customHeight="1">
      <c r="A317" s="559"/>
      <c r="B317" s="559"/>
      <c r="C317" s="560"/>
      <c r="D317" s="558"/>
      <c r="E317" s="120" t="s">
        <v>135</v>
      </c>
      <c r="F317" s="120">
        <v>3</v>
      </c>
      <c r="G317" s="556"/>
      <c r="H317" s="560"/>
      <c r="I317" s="561"/>
      <c r="J317" s="560"/>
      <c r="K317" s="120">
        <v>3</v>
      </c>
      <c r="L317" s="560"/>
      <c r="M317" s="560"/>
      <c r="N317" s="560"/>
      <c r="O317" s="560"/>
      <c r="P317" s="560"/>
      <c r="Q317" s="560"/>
      <c r="R317" s="560"/>
      <c r="S317" s="560"/>
      <c r="T317" s="560"/>
      <c r="U317" s="120"/>
    </row>
    <row r="318" spans="1:21" s="195" customFormat="1" ht="43.5" customHeight="1">
      <c r="A318" s="559"/>
      <c r="B318" s="559"/>
      <c r="C318" s="560"/>
      <c r="D318" s="557" t="s">
        <v>113</v>
      </c>
      <c r="E318" s="560" t="s">
        <v>127</v>
      </c>
      <c r="F318" s="560">
        <v>6</v>
      </c>
      <c r="G318" s="555"/>
      <c r="H318" s="560" t="s">
        <v>40</v>
      </c>
      <c r="I318" s="561" t="s">
        <v>1167</v>
      </c>
      <c r="J318" s="560" t="s">
        <v>254</v>
      </c>
      <c r="K318" s="560">
        <v>6</v>
      </c>
      <c r="L318" s="560">
        <v>0</v>
      </c>
      <c r="M318" s="560">
        <v>0</v>
      </c>
      <c r="N318" s="560" t="s">
        <v>47</v>
      </c>
      <c r="O318" s="560">
        <v>0</v>
      </c>
      <c r="P318" s="560">
        <v>0</v>
      </c>
      <c r="Q318" s="560" t="s">
        <v>47</v>
      </c>
      <c r="R318" s="560">
        <v>0</v>
      </c>
      <c r="S318" s="560" t="s">
        <v>47</v>
      </c>
      <c r="T318" s="560">
        <v>0</v>
      </c>
      <c r="U318" s="120"/>
    </row>
    <row r="319" spans="1:21" s="195" customFormat="1" ht="43.5" customHeight="1">
      <c r="A319" s="559"/>
      <c r="B319" s="559"/>
      <c r="C319" s="560"/>
      <c r="D319" s="558"/>
      <c r="E319" s="560"/>
      <c r="F319" s="560"/>
      <c r="G319" s="556"/>
      <c r="H319" s="560"/>
      <c r="I319" s="561"/>
      <c r="J319" s="560"/>
      <c r="K319" s="560"/>
      <c r="L319" s="560"/>
      <c r="M319" s="560"/>
      <c r="N319" s="560"/>
      <c r="O319" s="560"/>
      <c r="P319" s="560"/>
      <c r="Q319" s="560"/>
      <c r="R319" s="560"/>
      <c r="S319" s="560"/>
      <c r="T319" s="560"/>
      <c r="U319" s="120"/>
    </row>
    <row r="320" spans="1:21" s="195" customFormat="1" ht="43.5" customHeight="1">
      <c r="A320" s="559"/>
      <c r="B320" s="559"/>
      <c r="C320" s="560"/>
      <c r="D320" s="178" t="s">
        <v>115</v>
      </c>
      <c r="E320" s="120" t="s">
        <v>118</v>
      </c>
      <c r="F320" s="120">
        <v>5</v>
      </c>
      <c r="G320" s="120" t="s">
        <v>47</v>
      </c>
      <c r="H320" s="120" t="s">
        <v>44</v>
      </c>
      <c r="I320" s="183" t="s">
        <v>1166</v>
      </c>
      <c r="J320" s="120" t="s">
        <v>203</v>
      </c>
      <c r="K320" s="120">
        <v>5</v>
      </c>
      <c r="L320" s="120" t="s">
        <v>47</v>
      </c>
      <c r="M320" s="120" t="s">
        <v>47</v>
      </c>
      <c r="N320" s="120" t="s">
        <v>47</v>
      </c>
      <c r="O320" s="120" t="s">
        <v>47</v>
      </c>
      <c r="P320" s="120" t="s">
        <v>47</v>
      </c>
      <c r="Q320" s="120" t="s">
        <v>47</v>
      </c>
      <c r="R320" s="120" t="s">
        <v>47</v>
      </c>
      <c r="S320" s="120" t="s">
        <v>47</v>
      </c>
      <c r="T320" s="120" t="s">
        <v>47</v>
      </c>
      <c r="U320" s="120"/>
    </row>
    <row r="321" spans="1:21" s="195" customFormat="1" ht="43.5" customHeight="1">
      <c r="A321" s="559"/>
      <c r="B321" s="559"/>
      <c r="C321" s="560"/>
      <c r="D321" s="178" t="s">
        <v>116</v>
      </c>
      <c r="E321" s="120" t="s">
        <v>118</v>
      </c>
      <c r="F321" s="120">
        <v>1</v>
      </c>
      <c r="G321" s="120"/>
      <c r="H321" s="120" t="s">
        <v>40</v>
      </c>
      <c r="I321" s="49" t="s">
        <v>238</v>
      </c>
      <c r="J321" s="127" t="s">
        <v>183</v>
      </c>
      <c r="K321" s="120">
        <v>1</v>
      </c>
      <c r="L321" s="120" t="s">
        <v>43</v>
      </c>
      <c r="M321" s="120" t="s">
        <v>43</v>
      </c>
      <c r="N321" s="120" t="s">
        <v>43</v>
      </c>
      <c r="O321" s="120" t="s">
        <v>43</v>
      </c>
      <c r="P321" s="120" t="s">
        <v>43</v>
      </c>
      <c r="Q321" s="120" t="s">
        <v>80</v>
      </c>
      <c r="R321" s="120" t="s">
        <v>43</v>
      </c>
      <c r="S321" s="120" t="s">
        <v>43</v>
      </c>
      <c r="T321" s="120" t="s">
        <v>43</v>
      </c>
      <c r="U321" s="120"/>
    </row>
    <row r="322" spans="1:21" s="195" customFormat="1" ht="43.5" customHeight="1">
      <c r="A322" s="559"/>
      <c r="B322" s="559"/>
      <c r="C322" s="560"/>
      <c r="D322" s="182" t="s">
        <v>117</v>
      </c>
      <c r="E322" s="177" t="s">
        <v>134</v>
      </c>
      <c r="F322" s="177">
        <v>10</v>
      </c>
      <c r="G322" s="177" t="s">
        <v>43</v>
      </c>
      <c r="H322" s="177" t="s">
        <v>44</v>
      </c>
      <c r="I322" s="183" t="s">
        <v>238</v>
      </c>
      <c r="J322" s="193" t="s">
        <v>295</v>
      </c>
      <c r="K322" s="177">
        <v>0</v>
      </c>
      <c r="L322" s="177">
        <v>0</v>
      </c>
      <c r="M322" s="177">
        <v>0</v>
      </c>
      <c r="N322" s="177" t="s">
        <v>71</v>
      </c>
      <c r="O322" s="177">
        <v>80</v>
      </c>
      <c r="P322" s="177">
        <v>10</v>
      </c>
      <c r="Q322" s="177" t="s">
        <v>79</v>
      </c>
      <c r="R322" s="177" t="s">
        <v>43</v>
      </c>
      <c r="S322" s="177" t="s">
        <v>47</v>
      </c>
      <c r="T322" s="177" t="s">
        <v>47</v>
      </c>
      <c r="U322" s="177" t="s">
        <v>534</v>
      </c>
    </row>
    <row r="323" spans="1:21" s="195" customFormat="1" ht="43.5" customHeight="1">
      <c r="A323" s="559"/>
      <c r="B323" s="559"/>
      <c r="C323" s="560"/>
      <c r="D323" s="557" t="s">
        <v>363</v>
      </c>
      <c r="E323" s="120" t="s">
        <v>118</v>
      </c>
      <c r="F323" s="120">
        <v>2</v>
      </c>
      <c r="G323" s="555"/>
      <c r="H323" s="560" t="s">
        <v>44</v>
      </c>
      <c r="I323" s="561" t="s">
        <v>1167</v>
      </c>
      <c r="J323" s="566" t="s">
        <v>203</v>
      </c>
      <c r="K323" s="120">
        <v>2</v>
      </c>
      <c r="L323" s="560">
        <v>0</v>
      </c>
      <c r="M323" s="560">
        <v>0</v>
      </c>
      <c r="N323" s="560" t="s">
        <v>47</v>
      </c>
      <c r="O323" s="560">
        <v>0</v>
      </c>
      <c r="P323" s="560">
        <v>0</v>
      </c>
      <c r="Q323" s="560" t="s">
        <v>47</v>
      </c>
      <c r="R323" s="560">
        <v>0</v>
      </c>
      <c r="S323" s="560" t="s">
        <v>47</v>
      </c>
      <c r="T323" s="560">
        <v>0</v>
      </c>
      <c r="U323" s="120"/>
    </row>
    <row r="324" spans="1:21" s="195" customFormat="1" ht="43.5" customHeight="1">
      <c r="A324" s="559"/>
      <c r="B324" s="559"/>
      <c r="C324" s="560"/>
      <c r="D324" s="558"/>
      <c r="E324" s="120" t="s">
        <v>120</v>
      </c>
      <c r="F324" s="120">
        <v>3</v>
      </c>
      <c r="G324" s="556"/>
      <c r="H324" s="560"/>
      <c r="I324" s="561"/>
      <c r="J324" s="566"/>
      <c r="K324" s="120">
        <v>3</v>
      </c>
      <c r="L324" s="560"/>
      <c r="M324" s="560"/>
      <c r="N324" s="560"/>
      <c r="O324" s="560"/>
      <c r="P324" s="560"/>
      <c r="Q324" s="560"/>
      <c r="R324" s="560"/>
      <c r="S324" s="560"/>
      <c r="T324" s="560"/>
      <c r="U324" s="120"/>
    </row>
    <row r="325" spans="1:21" s="195" customFormat="1" ht="43.5" customHeight="1">
      <c r="A325" s="559"/>
      <c r="B325" s="559"/>
      <c r="C325" s="560"/>
      <c r="D325" s="4" t="s">
        <v>1000</v>
      </c>
      <c r="E325" s="4"/>
      <c r="F325" s="4">
        <f>SUM(F316:F324)</f>
        <v>33</v>
      </c>
      <c r="G325" s="4"/>
      <c r="H325" s="4"/>
      <c r="I325" s="4"/>
      <c r="J325" s="4"/>
      <c r="K325" s="4">
        <f>SUM(K316:K324)</f>
        <v>23</v>
      </c>
      <c r="L325" s="4">
        <f>SUM(L316:L324)</f>
        <v>0</v>
      </c>
      <c r="M325" s="4">
        <f>SUM(M316:M324)</f>
        <v>0</v>
      </c>
      <c r="N325" s="4"/>
      <c r="O325" s="4">
        <f>SUM(O316:O324)</f>
        <v>80</v>
      </c>
      <c r="P325" s="4">
        <f>SUM(P316:P324)</f>
        <v>10</v>
      </c>
      <c r="Q325" s="4"/>
      <c r="R325" s="4">
        <f>SUM(R316:R324)</f>
        <v>0</v>
      </c>
      <c r="S325" s="4"/>
      <c r="T325" s="4">
        <f>SUM(T316:T324)</f>
        <v>0</v>
      </c>
      <c r="U325" s="4"/>
    </row>
    <row r="326" spans="1:21" s="195" customFormat="1" ht="43.5" customHeight="1">
      <c r="A326" s="559"/>
      <c r="B326" s="559"/>
      <c r="C326" s="560" t="s">
        <v>160</v>
      </c>
      <c r="D326" s="565" t="s">
        <v>104</v>
      </c>
      <c r="E326" s="120" t="s">
        <v>130</v>
      </c>
      <c r="F326" s="120">
        <v>20</v>
      </c>
      <c r="G326" s="560" t="s">
        <v>43</v>
      </c>
      <c r="H326" s="560" t="s">
        <v>40</v>
      </c>
      <c r="I326" s="561" t="s">
        <v>1168</v>
      </c>
      <c r="J326" s="566" t="s">
        <v>254</v>
      </c>
      <c r="K326" s="120">
        <v>20</v>
      </c>
      <c r="L326" s="560" t="s">
        <v>43</v>
      </c>
      <c r="M326" s="560" t="s">
        <v>47</v>
      </c>
      <c r="N326" s="560" t="s">
        <v>47</v>
      </c>
      <c r="O326" s="560">
        <v>0</v>
      </c>
      <c r="P326" s="560">
        <v>0</v>
      </c>
      <c r="Q326" s="560" t="s">
        <v>80</v>
      </c>
      <c r="R326" s="560" t="s">
        <v>43</v>
      </c>
      <c r="S326" s="560" t="s">
        <v>47</v>
      </c>
      <c r="T326" s="560">
        <v>0</v>
      </c>
      <c r="U326" s="120"/>
    </row>
    <row r="327" spans="1:21" s="195" customFormat="1" ht="43.5" customHeight="1">
      <c r="A327" s="559"/>
      <c r="B327" s="559"/>
      <c r="C327" s="560"/>
      <c r="D327" s="565"/>
      <c r="E327" s="120" t="s">
        <v>120</v>
      </c>
      <c r="F327" s="120">
        <v>10</v>
      </c>
      <c r="G327" s="560"/>
      <c r="H327" s="560"/>
      <c r="I327" s="561"/>
      <c r="J327" s="566"/>
      <c r="K327" s="120">
        <v>10</v>
      </c>
      <c r="L327" s="560"/>
      <c r="M327" s="560"/>
      <c r="N327" s="560"/>
      <c r="O327" s="560"/>
      <c r="P327" s="560"/>
      <c r="Q327" s="560"/>
      <c r="R327" s="560"/>
      <c r="S327" s="560"/>
      <c r="T327" s="560"/>
      <c r="U327" s="120"/>
    </row>
    <row r="328" spans="1:21" s="195" customFormat="1" ht="43.5" customHeight="1">
      <c r="A328" s="559"/>
      <c r="B328" s="559"/>
      <c r="C328" s="560"/>
      <c r="D328" s="178" t="s">
        <v>176</v>
      </c>
      <c r="E328" s="120" t="s">
        <v>118</v>
      </c>
      <c r="F328" s="120">
        <v>5</v>
      </c>
      <c r="G328" s="120" t="s">
        <v>43</v>
      </c>
      <c r="H328" s="120" t="s">
        <v>40</v>
      </c>
      <c r="I328" s="49" t="s">
        <v>1169</v>
      </c>
      <c r="J328" s="127" t="s">
        <v>295</v>
      </c>
      <c r="K328" s="120">
        <v>2</v>
      </c>
      <c r="L328" s="120" t="s">
        <v>43</v>
      </c>
      <c r="M328" s="120" t="s">
        <v>43</v>
      </c>
      <c r="N328" s="120" t="s">
        <v>71</v>
      </c>
      <c r="O328" s="120">
        <v>9</v>
      </c>
      <c r="P328" s="120">
        <v>3</v>
      </c>
      <c r="Q328" s="120" t="s">
        <v>80</v>
      </c>
      <c r="R328" s="120" t="s">
        <v>43</v>
      </c>
      <c r="S328" s="120" t="s">
        <v>47</v>
      </c>
      <c r="T328" s="120" t="s">
        <v>47</v>
      </c>
      <c r="U328" s="120"/>
    </row>
    <row r="329" spans="1:21" s="195" customFormat="1" ht="43.5" customHeight="1">
      <c r="A329" s="559"/>
      <c r="B329" s="559"/>
      <c r="C329" s="560"/>
      <c r="D329" s="178" t="s">
        <v>105</v>
      </c>
      <c r="E329" s="120" t="s">
        <v>131</v>
      </c>
      <c r="F329" s="120">
        <v>5</v>
      </c>
      <c r="G329" s="120" t="s">
        <v>43</v>
      </c>
      <c r="H329" s="120" t="s">
        <v>40</v>
      </c>
      <c r="I329" s="49" t="s">
        <v>318</v>
      </c>
      <c r="J329" s="127" t="s">
        <v>237</v>
      </c>
      <c r="K329" s="120">
        <v>10</v>
      </c>
      <c r="L329" s="120">
        <v>1</v>
      </c>
      <c r="M329" s="120">
        <v>0</v>
      </c>
      <c r="N329" s="120" t="s">
        <v>47</v>
      </c>
      <c r="O329" s="120">
        <v>0</v>
      </c>
      <c r="P329" s="120">
        <v>0</v>
      </c>
      <c r="Q329" s="120" t="s">
        <v>87</v>
      </c>
      <c r="R329" s="120">
        <v>1</v>
      </c>
      <c r="S329" s="120" t="s">
        <v>47</v>
      </c>
      <c r="T329" s="120">
        <v>0</v>
      </c>
      <c r="U329" s="120"/>
    </row>
    <row r="330" spans="1:21" s="196" customFormat="1" ht="43.5" customHeight="1">
      <c r="A330" s="559"/>
      <c r="B330" s="559"/>
      <c r="C330" s="560"/>
      <c r="D330" s="178" t="s">
        <v>112</v>
      </c>
      <c r="E330" s="120" t="s">
        <v>131</v>
      </c>
      <c r="F330" s="120">
        <v>3</v>
      </c>
      <c r="G330" s="120" t="s">
        <v>43</v>
      </c>
      <c r="H330" s="120" t="s">
        <v>40</v>
      </c>
      <c r="I330" s="49" t="s">
        <v>535</v>
      </c>
      <c r="J330" s="120" t="s">
        <v>249</v>
      </c>
      <c r="K330" s="120">
        <v>3</v>
      </c>
      <c r="L330" s="120">
        <v>0</v>
      </c>
      <c r="M330" s="120">
        <v>0</v>
      </c>
      <c r="N330" s="120" t="s">
        <v>47</v>
      </c>
      <c r="O330" s="120">
        <v>0</v>
      </c>
      <c r="P330" s="120">
        <v>0</v>
      </c>
      <c r="Q330" s="120" t="s">
        <v>47</v>
      </c>
      <c r="R330" s="120">
        <v>0</v>
      </c>
      <c r="S330" s="120" t="s">
        <v>47</v>
      </c>
      <c r="T330" s="120">
        <v>0</v>
      </c>
      <c r="U330" s="120"/>
    </row>
    <row r="331" spans="1:21" s="196" customFormat="1" ht="43.5" customHeight="1">
      <c r="A331" s="559"/>
      <c r="B331" s="559"/>
      <c r="C331" s="560"/>
      <c r="D331" s="182" t="s">
        <v>117</v>
      </c>
      <c r="E331" s="177" t="s">
        <v>134</v>
      </c>
      <c r="F331" s="177">
        <v>3</v>
      </c>
      <c r="G331" s="177" t="s">
        <v>43</v>
      </c>
      <c r="H331" s="177" t="s">
        <v>40</v>
      </c>
      <c r="I331" s="183" t="s">
        <v>528</v>
      </c>
      <c r="J331" s="193" t="s">
        <v>295</v>
      </c>
      <c r="K331" s="177">
        <v>0</v>
      </c>
      <c r="L331" s="177">
        <v>0</v>
      </c>
      <c r="M331" s="177">
        <v>0</v>
      </c>
      <c r="N331" s="177" t="s">
        <v>71</v>
      </c>
      <c r="O331" s="177">
        <v>24</v>
      </c>
      <c r="P331" s="177">
        <v>3</v>
      </c>
      <c r="Q331" s="177" t="s">
        <v>79</v>
      </c>
      <c r="R331" s="177" t="s">
        <v>43</v>
      </c>
      <c r="S331" s="177" t="s">
        <v>47</v>
      </c>
      <c r="T331" s="177" t="s">
        <v>47</v>
      </c>
      <c r="U331" s="177" t="s">
        <v>536</v>
      </c>
    </row>
    <row r="332" spans="1:21" s="195" customFormat="1" ht="43.5" customHeight="1">
      <c r="A332" s="559"/>
      <c r="B332" s="559"/>
      <c r="C332" s="560"/>
      <c r="D332" s="4" t="s">
        <v>1000</v>
      </c>
      <c r="E332" s="4"/>
      <c r="F332" s="4">
        <f>SUM(F326:F331)</f>
        <v>46</v>
      </c>
      <c r="G332" s="4"/>
      <c r="H332" s="4"/>
      <c r="I332" s="4"/>
      <c r="J332" s="4"/>
      <c r="K332" s="4">
        <f>SUM(K326:K331)</f>
        <v>45</v>
      </c>
      <c r="L332" s="4">
        <f>SUM(L326:L331)</f>
        <v>1</v>
      </c>
      <c r="M332" s="4">
        <f>SUM(M326:M331)</f>
        <v>0</v>
      </c>
      <c r="N332" s="4"/>
      <c r="O332" s="4">
        <f>SUM(O326:O331)</f>
        <v>33</v>
      </c>
      <c r="P332" s="4">
        <f>SUM(P326:P331)</f>
        <v>6</v>
      </c>
      <c r="Q332" s="4"/>
      <c r="R332" s="4">
        <f>SUM(R326:R331)</f>
        <v>1</v>
      </c>
      <c r="S332" s="4"/>
      <c r="T332" s="4">
        <f>SUM(T326:T331)</f>
        <v>0</v>
      </c>
      <c r="U332" s="4"/>
    </row>
    <row r="333" spans="1:21" s="195" customFormat="1" ht="43.5" customHeight="1">
      <c r="A333" s="559"/>
      <c r="B333" s="559"/>
      <c r="C333" s="560" t="s">
        <v>18</v>
      </c>
      <c r="D333" s="178" t="s">
        <v>2</v>
      </c>
      <c r="E333" s="120" t="s">
        <v>127</v>
      </c>
      <c r="F333" s="120">
        <v>5</v>
      </c>
      <c r="G333" s="120"/>
      <c r="H333" s="120" t="s">
        <v>40</v>
      </c>
      <c r="I333" s="49" t="s">
        <v>255</v>
      </c>
      <c r="J333" s="120" t="s">
        <v>203</v>
      </c>
      <c r="K333" s="120">
        <v>0</v>
      </c>
      <c r="L333" s="120">
        <v>0</v>
      </c>
      <c r="M333" s="120">
        <v>0</v>
      </c>
      <c r="N333" s="120" t="s">
        <v>67</v>
      </c>
      <c r="O333" s="120">
        <v>5</v>
      </c>
      <c r="P333" s="120">
        <v>5</v>
      </c>
      <c r="Q333" s="120" t="s">
        <v>80</v>
      </c>
      <c r="R333" s="120" t="s">
        <v>43</v>
      </c>
      <c r="S333" s="120" t="s">
        <v>47</v>
      </c>
      <c r="T333" s="120">
        <v>0</v>
      </c>
      <c r="U333" s="120"/>
    </row>
    <row r="334" spans="1:21" s="195" customFormat="1" ht="43.5" customHeight="1">
      <c r="A334" s="559"/>
      <c r="B334" s="559"/>
      <c r="C334" s="560"/>
      <c r="D334" s="178" t="s">
        <v>102</v>
      </c>
      <c r="E334" s="120" t="s">
        <v>127</v>
      </c>
      <c r="F334" s="120">
        <v>7</v>
      </c>
      <c r="G334" s="120" t="s">
        <v>43</v>
      </c>
      <c r="H334" s="120" t="s">
        <v>40</v>
      </c>
      <c r="I334" s="49" t="s">
        <v>255</v>
      </c>
      <c r="J334" s="120" t="s">
        <v>537</v>
      </c>
      <c r="K334" s="120">
        <v>7</v>
      </c>
      <c r="L334" s="120" t="s">
        <v>47</v>
      </c>
      <c r="M334" s="120">
        <v>0</v>
      </c>
      <c r="N334" s="120" t="s">
        <v>47</v>
      </c>
      <c r="O334" s="120">
        <v>0</v>
      </c>
      <c r="P334" s="120">
        <v>0</v>
      </c>
      <c r="Q334" s="120" t="s">
        <v>47</v>
      </c>
      <c r="R334" s="120">
        <v>0</v>
      </c>
      <c r="S334" s="120" t="s">
        <v>47</v>
      </c>
      <c r="T334" s="120">
        <v>0</v>
      </c>
      <c r="U334" s="120"/>
    </row>
    <row r="335" spans="1:21" s="195" customFormat="1" ht="43.5" customHeight="1">
      <c r="A335" s="559"/>
      <c r="B335" s="559"/>
      <c r="C335" s="560"/>
      <c r="D335" s="565" t="s">
        <v>104</v>
      </c>
      <c r="E335" s="120" t="s">
        <v>127</v>
      </c>
      <c r="F335" s="120">
        <v>120</v>
      </c>
      <c r="G335" s="560" t="s">
        <v>43</v>
      </c>
      <c r="H335" s="560" t="s">
        <v>40</v>
      </c>
      <c r="I335" s="561" t="s">
        <v>255</v>
      </c>
      <c r="J335" s="566" t="s">
        <v>254</v>
      </c>
      <c r="K335" s="120">
        <v>120</v>
      </c>
      <c r="L335" s="560" t="s">
        <v>43</v>
      </c>
      <c r="M335" s="560">
        <v>0</v>
      </c>
      <c r="N335" s="560" t="s">
        <v>47</v>
      </c>
      <c r="O335" s="560">
        <v>0</v>
      </c>
      <c r="P335" s="560">
        <v>0</v>
      </c>
      <c r="Q335" s="560" t="s">
        <v>80</v>
      </c>
      <c r="R335" s="560" t="s">
        <v>43</v>
      </c>
      <c r="S335" s="560" t="s">
        <v>47</v>
      </c>
      <c r="T335" s="560">
        <v>0</v>
      </c>
      <c r="U335" s="120"/>
    </row>
    <row r="336" spans="1:21" s="195" customFormat="1" ht="43.5" customHeight="1">
      <c r="A336" s="559"/>
      <c r="B336" s="559"/>
      <c r="C336" s="560"/>
      <c r="D336" s="565"/>
      <c r="E336" s="120" t="s">
        <v>130</v>
      </c>
      <c r="F336" s="120">
        <v>100</v>
      </c>
      <c r="G336" s="560"/>
      <c r="H336" s="560"/>
      <c r="I336" s="561"/>
      <c r="J336" s="566"/>
      <c r="K336" s="120">
        <v>100</v>
      </c>
      <c r="L336" s="560"/>
      <c r="M336" s="560"/>
      <c r="N336" s="560"/>
      <c r="O336" s="560"/>
      <c r="P336" s="560"/>
      <c r="Q336" s="560"/>
      <c r="R336" s="560"/>
      <c r="S336" s="560"/>
      <c r="T336" s="560"/>
      <c r="U336" s="120"/>
    </row>
    <row r="337" spans="1:21" s="195" customFormat="1" ht="43.5" customHeight="1">
      <c r="A337" s="559"/>
      <c r="B337" s="559"/>
      <c r="C337" s="560"/>
      <c r="D337" s="565"/>
      <c r="E337" s="120" t="s">
        <v>131</v>
      </c>
      <c r="F337" s="120">
        <v>140</v>
      </c>
      <c r="G337" s="560"/>
      <c r="H337" s="560"/>
      <c r="I337" s="561"/>
      <c r="J337" s="566"/>
      <c r="K337" s="120">
        <v>140</v>
      </c>
      <c r="L337" s="560"/>
      <c r="M337" s="560"/>
      <c r="N337" s="560"/>
      <c r="O337" s="560"/>
      <c r="P337" s="560"/>
      <c r="Q337" s="560"/>
      <c r="R337" s="560"/>
      <c r="S337" s="560"/>
      <c r="T337" s="560"/>
      <c r="U337" s="120"/>
    </row>
    <row r="338" spans="1:21" s="195" customFormat="1" ht="43.5" customHeight="1">
      <c r="A338" s="559"/>
      <c r="B338" s="559"/>
      <c r="C338" s="560"/>
      <c r="D338" s="565" t="s">
        <v>275</v>
      </c>
      <c r="E338" s="560" t="s">
        <v>127</v>
      </c>
      <c r="F338" s="560">
        <v>40</v>
      </c>
      <c r="G338" s="555"/>
      <c r="H338" s="560" t="s">
        <v>40</v>
      </c>
      <c r="I338" s="560" t="s">
        <v>1170</v>
      </c>
      <c r="J338" s="560" t="s">
        <v>538</v>
      </c>
      <c r="K338" s="560">
        <v>40</v>
      </c>
      <c r="L338" s="560">
        <v>2</v>
      </c>
      <c r="M338" s="560">
        <v>0</v>
      </c>
      <c r="N338" s="560" t="s">
        <v>47</v>
      </c>
      <c r="O338" s="560">
        <v>0</v>
      </c>
      <c r="P338" s="560">
        <v>0</v>
      </c>
      <c r="Q338" s="120" t="s">
        <v>80</v>
      </c>
      <c r="R338" s="120">
        <v>2</v>
      </c>
      <c r="S338" s="560" t="s">
        <v>47</v>
      </c>
      <c r="T338" s="560">
        <v>0</v>
      </c>
      <c r="U338" s="120"/>
    </row>
    <row r="339" spans="1:21" s="195" customFormat="1" ht="43.5" customHeight="1">
      <c r="A339" s="559"/>
      <c r="B339" s="559"/>
      <c r="C339" s="560"/>
      <c r="D339" s="565"/>
      <c r="E339" s="560"/>
      <c r="F339" s="560"/>
      <c r="G339" s="559"/>
      <c r="H339" s="560"/>
      <c r="I339" s="560"/>
      <c r="J339" s="560"/>
      <c r="K339" s="560"/>
      <c r="L339" s="560"/>
      <c r="M339" s="560"/>
      <c r="N339" s="560"/>
      <c r="O339" s="560"/>
      <c r="P339" s="560"/>
      <c r="Q339" s="120" t="s">
        <v>39</v>
      </c>
      <c r="R339" s="120" t="s">
        <v>43</v>
      </c>
      <c r="S339" s="560"/>
      <c r="T339" s="560"/>
      <c r="U339" s="120"/>
    </row>
    <row r="340" spans="1:21" s="195" customFormat="1" ht="43.5" customHeight="1">
      <c r="A340" s="559"/>
      <c r="B340" s="559"/>
      <c r="C340" s="560"/>
      <c r="D340" s="565"/>
      <c r="E340" s="120" t="s">
        <v>119</v>
      </c>
      <c r="F340" s="120">
        <v>5</v>
      </c>
      <c r="G340" s="556"/>
      <c r="H340" s="120" t="s">
        <v>62</v>
      </c>
      <c r="I340" s="120" t="s">
        <v>539</v>
      </c>
      <c r="J340" s="120" t="s">
        <v>540</v>
      </c>
      <c r="K340" s="120">
        <v>5</v>
      </c>
      <c r="L340" s="120">
        <v>1</v>
      </c>
      <c r="M340" s="120"/>
      <c r="N340" s="120" t="s">
        <v>47</v>
      </c>
      <c r="O340" s="120"/>
      <c r="P340" s="120"/>
      <c r="Q340" s="120" t="s">
        <v>39</v>
      </c>
      <c r="R340" s="120">
        <v>1</v>
      </c>
      <c r="S340" s="560"/>
      <c r="T340" s="560"/>
      <c r="U340" s="120"/>
    </row>
    <row r="341" spans="1:21" s="195" customFormat="1" ht="43.5" customHeight="1">
      <c r="A341" s="559"/>
      <c r="B341" s="559"/>
      <c r="C341" s="560"/>
      <c r="D341" s="565" t="s">
        <v>176</v>
      </c>
      <c r="E341" s="120" t="s">
        <v>127</v>
      </c>
      <c r="F341" s="120">
        <v>10</v>
      </c>
      <c r="G341" s="560" t="s">
        <v>43</v>
      </c>
      <c r="H341" s="560" t="s">
        <v>40</v>
      </c>
      <c r="I341" s="561" t="s">
        <v>255</v>
      </c>
      <c r="J341" s="566" t="s">
        <v>254</v>
      </c>
      <c r="K341" s="560">
        <v>25</v>
      </c>
      <c r="L341" s="560" t="s">
        <v>43</v>
      </c>
      <c r="M341" s="560" t="s">
        <v>43</v>
      </c>
      <c r="N341" s="560" t="s">
        <v>47</v>
      </c>
      <c r="O341" s="560">
        <v>0</v>
      </c>
      <c r="P341" s="560">
        <v>0</v>
      </c>
      <c r="Q341" s="560" t="s">
        <v>80</v>
      </c>
      <c r="R341" s="560" t="s">
        <v>43</v>
      </c>
      <c r="S341" s="560" t="s">
        <v>47</v>
      </c>
      <c r="T341" s="560" t="s">
        <v>47</v>
      </c>
      <c r="U341" s="120"/>
    </row>
    <row r="342" spans="1:21" s="195" customFormat="1" ht="43.5" customHeight="1">
      <c r="A342" s="559"/>
      <c r="B342" s="559"/>
      <c r="C342" s="560"/>
      <c r="D342" s="565"/>
      <c r="E342" s="120" t="s">
        <v>131</v>
      </c>
      <c r="F342" s="120">
        <v>5</v>
      </c>
      <c r="G342" s="560"/>
      <c r="H342" s="560"/>
      <c r="I342" s="561"/>
      <c r="J342" s="566"/>
      <c r="K342" s="560"/>
      <c r="L342" s="560"/>
      <c r="M342" s="560"/>
      <c r="N342" s="560"/>
      <c r="O342" s="560"/>
      <c r="P342" s="560"/>
      <c r="Q342" s="560"/>
      <c r="R342" s="560"/>
      <c r="S342" s="560"/>
      <c r="T342" s="560"/>
      <c r="U342" s="120"/>
    </row>
    <row r="343" spans="1:21" s="195" customFormat="1" ht="43.5" customHeight="1">
      <c r="A343" s="559"/>
      <c r="B343" s="559"/>
      <c r="C343" s="560"/>
      <c r="D343" s="565"/>
      <c r="E343" s="120" t="s">
        <v>129</v>
      </c>
      <c r="F343" s="120">
        <v>5</v>
      </c>
      <c r="G343" s="560"/>
      <c r="H343" s="560"/>
      <c r="I343" s="561"/>
      <c r="J343" s="566"/>
      <c r="K343" s="560"/>
      <c r="L343" s="560"/>
      <c r="M343" s="560"/>
      <c r="N343" s="560"/>
      <c r="O343" s="560"/>
      <c r="P343" s="560"/>
      <c r="Q343" s="560"/>
      <c r="R343" s="560"/>
      <c r="S343" s="560"/>
      <c r="T343" s="560"/>
      <c r="U343" s="120"/>
    </row>
    <row r="344" spans="1:21" s="195" customFormat="1" ht="43.5" customHeight="1">
      <c r="A344" s="559"/>
      <c r="B344" s="559"/>
      <c r="C344" s="560"/>
      <c r="D344" s="565"/>
      <c r="E344" s="120" t="s">
        <v>133</v>
      </c>
      <c r="F344" s="120">
        <v>5</v>
      </c>
      <c r="G344" s="560"/>
      <c r="H344" s="560"/>
      <c r="I344" s="561"/>
      <c r="J344" s="566"/>
      <c r="K344" s="560"/>
      <c r="L344" s="560"/>
      <c r="M344" s="560"/>
      <c r="N344" s="560"/>
      <c r="O344" s="560"/>
      <c r="P344" s="560"/>
      <c r="Q344" s="560"/>
      <c r="R344" s="560"/>
      <c r="S344" s="560"/>
      <c r="T344" s="560"/>
      <c r="U344" s="120"/>
    </row>
    <row r="345" spans="1:21" s="195" customFormat="1" ht="43.5" customHeight="1">
      <c r="A345" s="559"/>
      <c r="B345" s="559"/>
      <c r="C345" s="560"/>
      <c r="D345" s="565"/>
      <c r="E345" s="120" t="s">
        <v>130</v>
      </c>
      <c r="F345" s="120">
        <v>5</v>
      </c>
      <c r="G345" s="560"/>
      <c r="H345" s="560"/>
      <c r="I345" s="561"/>
      <c r="J345" s="566"/>
      <c r="K345" s="560"/>
      <c r="L345" s="560"/>
      <c r="M345" s="560"/>
      <c r="N345" s="560"/>
      <c r="O345" s="560"/>
      <c r="P345" s="560"/>
      <c r="Q345" s="560"/>
      <c r="R345" s="560"/>
      <c r="S345" s="560"/>
      <c r="T345" s="560"/>
      <c r="U345" s="120"/>
    </row>
    <row r="346" spans="1:21" s="195" customFormat="1" ht="43.5" customHeight="1">
      <c r="A346" s="559"/>
      <c r="B346" s="559"/>
      <c r="C346" s="560"/>
      <c r="D346" s="565"/>
      <c r="E346" s="120" t="s">
        <v>134</v>
      </c>
      <c r="F346" s="120">
        <v>2</v>
      </c>
      <c r="G346" s="560"/>
      <c r="H346" s="120" t="s">
        <v>61</v>
      </c>
      <c r="I346" s="49"/>
      <c r="J346" s="566"/>
      <c r="K346" s="120">
        <v>2</v>
      </c>
      <c r="L346" s="560"/>
      <c r="M346" s="560"/>
      <c r="N346" s="560"/>
      <c r="O346" s="560"/>
      <c r="P346" s="560"/>
      <c r="Q346" s="560"/>
      <c r="R346" s="560"/>
      <c r="S346" s="560"/>
      <c r="T346" s="560"/>
      <c r="U346" s="120" t="s">
        <v>541</v>
      </c>
    </row>
    <row r="347" spans="1:21" s="195" customFormat="1" ht="43.5" customHeight="1">
      <c r="A347" s="559"/>
      <c r="B347" s="559"/>
      <c r="C347" s="560"/>
      <c r="D347" s="565" t="s">
        <v>105</v>
      </c>
      <c r="E347" s="120" t="s">
        <v>127</v>
      </c>
      <c r="F347" s="120">
        <v>5</v>
      </c>
      <c r="G347" s="120"/>
      <c r="H347" s="560" t="s">
        <v>40</v>
      </c>
      <c r="I347" s="561" t="s">
        <v>542</v>
      </c>
      <c r="J347" s="566" t="s">
        <v>237</v>
      </c>
      <c r="K347" s="120">
        <v>5</v>
      </c>
      <c r="L347" s="120">
        <v>1</v>
      </c>
      <c r="M347" s="560">
        <v>0</v>
      </c>
      <c r="N347" s="560" t="s">
        <v>47</v>
      </c>
      <c r="O347" s="560">
        <v>0</v>
      </c>
      <c r="P347" s="560">
        <v>0</v>
      </c>
      <c r="Q347" s="560" t="s">
        <v>87</v>
      </c>
      <c r="R347" s="120">
        <v>1</v>
      </c>
      <c r="S347" s="560" t="s">
        <v>47</v>
      </c>
      <c r="T347" s="560">
        <v>0</v>
      </c>
      <c r="U347" s="120"/>
    </row>
    <row r="348" spans="1:21" s="195" customFormat="1" ht="43.5" customHeight="1">
      <c r="A348" s="559"/>
      <c r="B348" s="559"/>
      <c r="C348" s="560"/>
      <c r="D348" s="565"/>
      <c r="E348" s="120" t="s">
        <v>131</v>
      </c>
      <c r="F348" s="120">
        <v>6</v>
      </c>
      <c r="G348" s="120"/>
      <c r="H348" s="560"/>
      <c r="I348" s="561"/>
      <c r="J348" s="566"/>
      <c r="K348" s="120">
        <v>6</v>
      </c>
      <c r="L348" s="120">
        <v>1</v>
      </c>
      <c r="M348" s="560"/>
      <c r="N348" s="560"/>
      <c r="O348" s="560"/>
      <c r="P348" s="560"/>
      <c r="Q348" s="560"/>
      <c r="R348" s="120">
        <v>1</v>
      </c>
      <c r="S348" s="560"/>
      <c r="T348" s="560"/>
      <c r="U348" s="120"/>
    </row>
    <row r="349" spans="1:21" s="195" customFormat="1" ht="43.5" customHeight="1">
      <c r="A349" s="559"/>
      <c r="B349" s="559"/>
      <c r="C349" s="560"/>
      <c r="D349" s="565" t="s">
        <v>107</v>
      </c>
      <c r="E349" s="560" t="s">
        <v>127</v>
      </c>
      <c r="F349" s="560">
        <v>1</v>
      </c>
      <c r="G349" s="560" t="s">
        <v>47</v>
      </c>
      <c r="H349" s="560" t="s">
        <v>40</v>
      </c>
      <c r="I349" s="580" t="s">
        <v>1171</v>
      </c>
      <c r="J349" s="560" t="s">
        <v>543</v>
      </c>
      <c r="K349" s="560">
        <v>1</v>
      </c>
      <c r="L349" s="560" t="s">
        <v>43</v>
      </c>
      <c r="M349" s="560">
        <v>1</v>
      </c>
      <c r="N349" s="560" t="s">
        <v>47</v>
      </c>
      <c r="O349" s="560">
        <v>0</v>
      </c>
      <c r="P349" s="560">
        <v>0</v>
      </c>
      <c r="Q349" s="120" t="s">
        <v>80</v>
      </c>
      <c r="R349" s="227">
        <v>1</v>
      </c>
      <c r="S349" s="560" t="s">
        <v>47</v>
      </c>
      <c r="T349" s="560">
        <v>0</v>
      </c>
      <c r="U349" s="120"/>
    </row>
    <row r="350" spans="1:21" s="195" customFormat="1" ht="43.5" customHeight="1">
      <c r="A350" s="559"/>
      <c r="B350" s="559"/>
      <c r="C350" s="560"/>
      <c r="D350" s="565"/>
      <c r="E350" s="560"/>
      <c r="F350" s="560"/>
      <c r="G350" s="560"/>
      <c r="H350" s="560"/>
      <c r="I350" s="580"/>
      <c r="J350" s="560"/>
      <c r="K350" s="560"/>
      <c r="L350" s="560"/>
      <c r="M350" s="560"/>
      <c r="N350" s="560"/>
      <c r="O350" s="560"/>
      <c r="P350" s="560"/>
      <c r="Q350" s="120" t="s">
        <v>42</v>
      </c>
      <c r="R350" s="227">
        <v>1</v>
      </c>
      <c r="S350" s="560"/>
      <c r="T350" s="560"/>
      <c r="U350" s="120"/>
    </row>
    <row r="351" spans="1:21" s="195" customFormat="1" ht="43.5" customHeight="1">
      <c r="A351" s="559"/>
      <c r="B351" s="559"/>
      <c r="C351" s="560"/>
      <c r="D351" s="565"/>
      <c r="E351" s="560" t="s">
        <v>130</v>
      </c>
      <c r="F351" s="560">
        <v>14</v>
      </c>
      <c r="G351" s="560" t="s">
        <v>47</v>
      </c>
      <c r="H351" s="560"/>
      <c r="I351" s="580" t="s">
        <v>1172</v>
      </c>
      <c r="J351" s="560"/>
      <c r="K351" s="560">
        <v>14</v>
      </c>
      <c r="L351" s="560" t="s">
        <v>43</v>
      </c>
      <c r="M351" s="560"/>
      <c r="N351" s="560"/>
      <c r="O351" s="560"/>
      <c r="P351" s="560"/>
      <c r="Q351" s="120" t="s">
        <v>80</v>
      </c>
      <c r="R351" s="560" t="s">
        <v>43</v>
      </c>
      <c r="S351" s="560"/>
      <c r="T351" s="560"/>
      <c r="U351" s="120"/>
    </row>
    <row r="352" spans="1:21" s="195" customFormat="1" ht="43.5" customHeight="1">
      <c r="A352" s="559"/>
      <c r="B352" s="559"/>
      <c r="C352" s="560"/>
      <c r="D352" s="565"/>
      <c r="E352" s="560"/>
      <c r="F352" s="560"/>
      <c r="G352" s="560"/>
      <c r="H352" s="560"/>
      <c r="I352" s="580"/>
      <c r="J352" s="560"/>
      <c r="K352" s="560"/>
      <c r="L352" s="560"/>
      <c r="M352" s="560"/>
      <c r="N352" s="560"/>
      <c r="O352" s="560"/>
      <c r="P352" s="560"/>
      <c r="Q352" s="120" t="s">
        <v>42</v>
      </c>
      <c r="R352" s="560"/>
      <c r="S352" s="560"/>
      <c r="T352" s="560"/>
      <c r="U352" s="120"/>
    </row>
    <row r="353" spans="1:21" s="195" customFormat="1" ht="43.5" customHeight="1">
      <c r="A353" s="559"/>
      <c r="B353" s="559"/>
      <c r="C353" s="560"/>
      <c r="D353" s="565"/>
      <c r="E353" s="560" t="s">
        <v>131</v>
      </c>
      <c r="F353" s="560">
        <f>223+4</f>
        <v>227</v>
      </c>
      <c r="G353" s="560" t="s">
        <v>47</v>
      </c>
      <c r="H353" s="560"/>
      <c r="I353" s="580" t="s">
        <v>1172</v>
      </c>
      <c r="J353" s="560"/>
      <c r="K353" s="560">
        <f>223+4</f>
        <v>227</v>
      </c>
      <c r="L353" s="560" t="s">
        <v>43</v>
      </c>
      <c r="M353" s="560"/>
      <c r="N353" s="560"/>
      <c r="O353" s="560"/>
      <c r="P353" s="560"/>
      <c r="Q353" s="120" t="s">
        <v>80</v>
      </c>
      <c r="R353" s="560" t="s">
        <v>43</v>
      </c>
      <c r="S353" s="560"/>
      <c r="T353" s="560"/>
      <c r="U353" s="120"/>
    </row>
    <row r="354" spans="1:21" s="195" customFormat="1" ht="43.5" customHeight="1">
      <c r="A354" s="559"/>
      <c r="B354" s="559"/>
      <c r="C354" s="560"/>
      <c r="D354" s="565"/>
      <c r="E354" s="560"/>
      <c r="F354" s="560"/>
      <c r="G354" s="560"/>
      <c r="H354" s="560"/>
      <c r="I354" s="580"/>
      <c r="J354" s="560"/>
      <c r="K354" s="560"/>
      <c r="L354" s="560"/>
      <c r="M354" s="560"/>
      <c r="N354" s="560"/>
      <c r="O354" s="560"/>
      <c r="P354" s="560"/>
      <c r="Q354" s="120" t="s">
        <v>42</v>
      </c>
      <c r="R354" s="560"/>
      <c r="S354" s="560"/>
      <c r="T354" s="560"/>
      <c r="U354" s="120"/>
    </row>
    <row r="355" spans="1:21" s="195" customFormat="1" ht="43.5" customHeight="1">
      <c r="A355" s="559"/>
      <c r="B355" s="559"/>
      <c r="C355" s="560"/>
      <c r="D355" s="565"/>
      <c r="E355" s="560" t="s">
        <v>133</v>
      </c>
      <c r="F355" s="560">
        <v>17</v>
      </c>
      <c r="G355" s="560" t="s">
        <v>47</v>
      </c>
      <c r="H355" s="560"/>
      <c r="I355" s="580" t="s">
        <v>1173</v>
      </c>
      <c r="J355" s="560"/>
      <c r="K355" s="560">
        <v>17</v>
      </c>
      <c r="L355" s="560" t="s">
        <v>43</v>
      </c>
      <c r="M355" s="560"/>
      <c r="N355" s="560"/>
      <c r="O355" s="560"/>
      <c r="P355" s="560"/>
      <c r="Q355" s="120" t="s">
        <v>80</v>
      </c>
      <c r="R355" s="560" t="s">
        <v>43</v>
      </c>
      <c r="S355" s="560"/>
      <c r="T355" s="560"/>
      <c r="U355" s="120"/>
    </row>
    <row r="356" spans="1:21" s="195" customFormat="1" ht="43.5" customHeight="1">
      <c r="A356" s="559"/>
      <c r="B356" s="559"/>
      <c r="C356" s="560"/>
      <c r="D356" s="565"/>
      <c r="E356" s="560"/>
      <c r="F356" s="560"/>
      <c r="G356" s="560"/>
      <c r="H356" s="560"/>
      <c r="I356" s="580"/>
      <c r="J356" s="560"/>
      <c r="K356" s="560"/>
      <c r="L356" s="560"/>
      <c r="M356" s="560"/>
      <c r="N356" s="560"/>
      <c r="O356" s="560"/>
      <c r="P356" s="560"/>
      <c r="Q356" s="120" t="s">
        <v>42</v>
      </c>
      <c r="R356" s="560"/>
      <c r="S356" s="560"/>
      <c r="T356" s="560"/>
      <c r="U356" s="120"/>
    </row>
    <row r="357" spans="1:21" s="195" customFormat="1" ht="43.5" customHeight="1">
      <c r="A357" s="559"/>
      <c r="B357" s="559"/>
      <c r="C357" s="560"/>
      <c r="D357" s="565"/>
      <c r="E357" s="120" t="s">
        <v>134</v>
      </c>
      <c r="F357" s="120">
        <v>1</v>
      </c>
      <c r="G357" s="120" t="s">
        <v>47</v>
      </c>
      <c r="H357" s="560"/>
      <c r="I357" s="183" t="s">
        <v>448</v>
      </c>
      <c r="J357" s="560"/>
      <c r="K357" s="120">
        <v>1</v>
      </c>
      <c r="L357" s="120" t="s">
        <v>47</v>
      </c>
      <c r="M357" s="560"/>
      <c r="N357" s="560"/>
      <c r="O357" s="560"/>
      <c r="P357" s="560"/>
      <c r="Q357" s="120" t="s">
        <v>47</v>
      </c>
      <c r="R357" s="120">
        <v>0</v>
      </c>
      <c r="S357" s="560"/>
      <c r="T357" s="560"/>
      <c r="U357" s="120" t="s">
        <v>544</v>
      </c>
    </row>
    <row r="358" spans="1:21" s="195" customFormat="1" ht="43.5" customHeight="1">
      <c r="A358" s="559"/>
      <c r="B358" s="559"/>
      <c r="C358" s="560"/>
      <c r="D358" s="565" t="s">
        <v>108</v>
      </c>
      <c r="E358" s="120" t="s">
        <v>127</v>
      </c>
      <c r="F358" s="120">
        <v>15</v>
      </c>
      <c r="G358" s="560" t="s">
        <v>43</v>
      </c>
      <c r="H358" s="560" t="s">
        <v>40</v>
      </c>
      <c r="I358" s="561" t="s">
        <v>180</v>
      </c>
      <c r="J358" s="560" t="s">
        <v>345</v>
      </c>
      <c r="K358" s="120">
        <v>15</v>
      </c>
      <c r="L358" s="560" t="s">
        <v>47</v>
      </c>
      <c r="M358" s="560">
        <v>0</v>
      </c>
      <c r="N358" s="560" t="s">
        <v>47</v>
      </c>
      <c r="O358" s="560">
        <v>0</v>
      </c>
      <c r="P358" s="560">
        <v>0</v>
      </c>
      <c r="Q358" s="560" t="s">
        <v>47</v>
      </c>
      <c r="R358" s="560">
        <v>0</v>
      </c>
      <c r="S358" s="560" t="s">
        <v>47</v>
      </c>
      <c r="T358" s="560">
        <v>0</v>
      </c>
      <c r="U358" s="120"/>
    </row>
    <row r="359" spans="1:21" s="195" customFormat="1" ht="43.5" customHeight="1">
      <c r="A359" s="559"/>
      <c r="B359" s="559"/>
      <c r="C359" s="560"/>
      <c r="D359" s="565"/>
      <c r="E359" s="120" t="s">
        <v>120</v>
      </c>
      <c r="F359" s="120">
        <v>10</v>
      </c>
      <c r="G359" s="560"/>
      <c r="H359" s="560"/>
      <c r="I359" s="561"/>
      <c r="J359" s="560"/>
      <c r="K359" s="120">
        <v>10</v>
      </c>
      <c r="L359" s="560"/>
      <c r="M359" s="560"/>
      <c r="N359" s="560"/>
      <c r="O359" s="560"/>
      <c r="P359" s="560"/>
      <c r="Q359" s="560"/>
      <c r="R359" s="560"/>
      <c r="S359" s="560"/>
      <c r="T359" s="560"/>
      <c r="U359" s="120"/>
    </row>
    <row r="360" spans="1:21" s="195" customFormat="1" ht="43.5" customHeight="1">
      <c r="A360" s="559"/>
      <c r="B360" s="559"/>
      <c r="C360" s="560"/>
      <c r="D360" s="565" t="s">
        <v>109</v>
      </c>
      <c r="E360" s="120" t="s">
        <v>127</v>
      </c>
      <c r="F360" s="204">
        <v>10</v>
      </c>
      <c r="G360" s="560" t="s">
        <v>43</v>
      </c>
      <c r="H360" s="560" t="s">
        <v>40</v>
      </c>
      <c r="I360" s="561" t="s">
        <v>255</v>
      </c>
      <c r="J360" s="560" t="s">
        <v>254</v>
      </c>
      <c r="K360" s="560">
        <v>20</v>
      </c>
      <c r="L360" s="560" t="s">
        <v>47</v>
      </c>
      <c r="M360" s="560">
        <v>0</v>
      </c>
      <c r="N360" s="560" t="s">
        <v>67</v>
      </c>
      <c r="O360" s="560">
        <v>30</v>
      </c>
      <c r="P360" s="560">
        <v>0</v>
      </c>
      <c r="Q360" s="560" t="s">
        <v>80</v>
      </c>
      <c r="R360" s="560" t="s">
        <v>43</v>
      </c>
      <c r="S360" s="560" t="s">
        <v>47</v>
      </c>
      <c r="T360" s="560">
        <v>0</v>
      </c>
      <c r="U360" s="120" t="s">
        <v>493</v>
      </c>
    </row>
    <row r="361" spans="1:21" s="195" customFormat="1" ht="43.5" customHeight="1">
      <c r="A361" s="559"/>
      <c r="B361" s="559"/>
      <c r="C361" s="560"/>
      <c r="D361" s="565"/>
      <c r="E361" s="120" t="s">
        <v>130</v>
      </c>
      <c r="F361" s="204">
        <v>4</v>
      </c>
      <c r="G361" s="560"/>
      <c r="H361" s="560"/>
      <c r="I361" s="561"/>
      <c r="J361" s="560"/>
      <c r="K361" s="560"/>
      <c r="L361" s="560"/>
      <c r="M361" s="560"/>
      <c r="N361" s="560"/>
      <c r="O361" s="560"/>
      <c r="P361" s="560"/>
      <c r="Q361" s="560"/>
      <c r="R361" s="560"/>
      <c r="S361" s="560"/>
      <c r="T361" s="560"/>
      <c r="U361" s="120"/>
    </row>
    <row r="362" spans="1:21" s="195" customFormat="1" ht="43.5" customHeight="1">
      <c r="A362" s="559"/>
      <c r="B362" s="559"/>
      <c r="C362" s="560"/>
      <c r="D362" s="565"/>
      <c r="E362" s="120" t="s">
        <v>131</v>
      </c>
      <c r="F362" s="204">
        <v>2</v>
      </c>
      <c r="G362" s="560"/>
      <c r="H362" s="560"/>
      <c r="I362" s="561"/>
      <c r="J362" s="560"/>
      <c r="K362" s="560"/>
      <c r="L362" s="560"/>
      <c r="M362" s="560"/>
      <c r="N362" s="560"/>
      <c r="O362" s="560"/>
      <c r="P362" s="560"/>
      <c r="Q362" s="560"/>
      <c r="R362" s="560"/>
      <c r="S362" s="560"/>
      <c r="T362" s="560"/>
      <c r="U362" s="120"/>
    </row>
    <row r="363" spans="1:21" s="195" customFormat="1" ht="43.5" customHeight="1">
      <c r="A363" s="559"/>
      <c r="B363" s="559"/>
      <c r="C363" s="560"/>
      <c r="D363" s="565"/>
      <c r="E363" s="120" t="s">
        <v>133</v>
      </c>
      <c r="F363" s="204">
        <v>2</v>
      </c>
      <c r="G363" s="560"/>
      <c r="H363" s="560"/>
      <c r="I363" s="561"/>
      <c r="J363" s="560"/>
      <c r="K363" s="560"/>
      <c r="L363" s="560"/>
      <c r="M363" s="560"/>
      <c r="N363" s="560"/>
      <c r="O363" s="560"/>
      <c r="P363" s="560"/>
      <c r="Q363" s="560"/>
      <c r="R363" s="560"/>
      <c r="S363" s="560"/>
      <c r="T363" s="560"/>
      <c r="U363" s="120"/>
    </row>
    <row r="364" spans="1:21" s="195" customFormat="1" ht="43.5" customHeight="1">
      <c r="A364" s="559"/>
      <c r="B364" s="559"/>
      <c r="C364" s="560"/>
      <c r="D364" s="178" t="s">
        <v>110</v>
      </c>
      <c r="E364" s="120" t="s">
        <v>127</v>
      </c>
      <c r="F364" s="120">
        <v>105</v>
      </c>
      <c r="G364" s="120" t="s">
        <v>43</v>
      </c>
      <c r="H364" s="120" t="s">
        <v>40</v>
      </c>
      <c r="I364" s="49" t="s">
        <v>1174</v>
      </c>
      <c r="J364" s="120" t="s">
        <v>214</v>
      </c>
      <c r="K364" s="120">
        <v>105</v>
      </c>
      <c r="L364" s="120" t="s">
        <v>47</v>
      </c>
      <c r="M364" s="120">
        <v>0</v>
      </c>
      <c r="N364" s="120" t="s">
        <v>47</v>
      </c>
      <c r="O364" s="120">
        <v>0</v>
      </c>
      <c r="P364" s="120">
        <v>0</v>
      </c>
      <c r="Q364" s="120" t="s">
        <v>47</v>
      </c>
      <c r="R364" s="120">
        <v>0</v>
      </c>
      <c r="S364" s="120" t="s">
        <v>47</v>
      </c>
      <c r="T364" s="120">
        <v>0</v>
      </c>
      <c r="U364" s="120"/>
    </row>
    <row r="365" spans="1:21" s="195" customFormat="1" ht="43.5" customHeight="1">
      <c r="A365" s="559"/>
      <c r="B365" s="559"/>
      <c r="C365" s="560"/>
      <c r="D365" s="182" t="s">
        <v>111</v>
      </c>
      <c r="E365" s="177" t="s">
        <v>127</v>
      </c>
      <c r="F365" s="177">
        <v>15</v>
      </c>
      <c r="G365" s="177" t="s">
        <v>43</v>
      </c>
      <c r="H365" s="177" t="s">
        <v>40</v>
      </c>
      <c r="I365" s="183" t="s">
        <v>1175</v>
      </c>
      <c r="J365" s="177" t="s">
        <v>203</v>
      </c>
      <c r="K365" s="177">
        <v>15</v>
      </c>
      <c r="L365" s="177" t="s">
        <v>43</v>
      </c>
      <c r="M365" s="177">
        <v>0</v>
      </c>
      <c r="N365" s="177" t="s">
        <v>69</v>
      </c>
      <c r="O365" s="177">
        <v>10</v>
      </c>
      <c r="P365" s="177">
        <v>0</v>
      </c>
      <c r="Q365" s="177" t="s">
        <v>80</v>
      </c>
      <c r="R365" s="177" t="s">
        <v>43</v>
      </c>
      <c r="S365" s="177" t="s">
        <v>47</v>
      </c>
      <c r="T365" s="177">
        <v>0</v>
      </c>
      <c r="U365" s="177"/>
    </row>
    <row r="366" spans="1:21" s="195" customFormat="1" ht="43.5" customHeight="1">
      <c r="A366" s="559"/>
      <c r="B366" s="559"/>
      <c r="C366" s="560"/>
      <c r="D366" s="178" t="s">
        <v>112</v>
      </c>
      <c r="E366" s="120" t="s">
        <v>127</v>
      </c>
      <c r="F366" s="120">
        <v>6</v>
      </c>
      <c r="G366" s="120" t="s">
        <v>43</v>
      </c>
      <c r="H366" s="120" t="s">
        <v>40</v>
      </c>
      <c r="I366" s="49" t="s">
        <v>255</v>
      </c>
      <c r="J366" s="120" t="s">
        <v>249</v>
      </c>
      <c r="K366" s="120">
        <v>6</v>
      </c>
      <c r="L366" s="120" t="s">
        <v>47</v>
      </c>
      <c r="M366" s="120">
        <v>0</v>
      </c>
      <c r="N366" s="120" t="s">
        <v>47</v>
      </c>
      <c r="O366" s="120">
        <v>0</v>
      </c>
      <c r="P366" s="120">
        <v>0</v>
      </c>
      <c r="Q366" s="120" t="s">
        <v>47</v>
      </c>
      <c r="R366" s="120">
        <v>0</v>
      </c>
      <c r="S366" s="120" t="s">
        <v>47</v>
      </c>
      <c r="T366" s="120">
        <v>0</v>
      </c>
      <c r="U366" s="120"/>
    </row>
    <row r="367" spans="1:21" s="195" customFormat="1" ht="43.5" customHeight="1">
      <c r="A367" s="559"/>
      <c r="B367" s="559"/>
      <c r="C367" s="560"/>
      <c r="D367" s="178" t="s">
        <v>113</v>
      </c>
      <c r="E367" s="120" t="s">
        <v>127</v>
      </c>
      <c r="F367" s="120">
        <v>20</v>
      </c>
      <c r="G367" s="120" t="s">
        <v>43</v>
      </c>
      <c r="H367" s="120" t="s">
        <v>40</v>
      </c>
      <c r="I367" s="49" t="s">
        <v>255</v>
      </c>
      <c r="J367" s="120" t="s">
        <v>545</v>
      </c>
      <c r="K367" s="120">
        <v>20</v>
      </c>
      <c r="L367" s="120" t="s">
        <v>47</v>
      </c>
      <c r="M367" s="120">
        <v>0</v>
      </c>
      <c r="N367" s="120" t="s">
        <v>47</v>
      </c>
      <c r="O367" s="120">
        <v>0</v>
      </c>
      <c r="P367" s="120">
        <v>0</v>
      </c>
      <c r="Q367" s="120" t="s">
        <v>47</v>
      </c>
      <c r="R367" s="120">
        <v>0</v>
      </c>
      <c r="S367" s="120" t="s">
        <v>47</v>
      </c>
      <c r="T367" s="120">
        <v>0</v>
      </c>
      <c r="U367" s="120"/>
    </row>
    <row r="368" spans="1:21" s="195" customFormat="1" ht="43.5" customHeight="1">
      <c r="A368" s="559"/>
      <c r="B368" s="559"/>
      <c r="C368" s="560"/>
      <c r="D368" s="565" t="s">
        <v>114</v>
      </c>
      <c r="E368" s="120" t="s">
        <v>127</v>
      </c>
      <c r="F368" s="120">
        <v>20</v>
      </c>
      <c r="G368" s="560" t="s">
        <v>43</v>
      </c>
      <c r="H368" s="560" t="s">
        <v>40</v>
      </c>
      <c r="I368" s="560" t="s">
        <v>1176</v>
      </c>
      <c r="J368" s="560" t="s">
        <v>416</v>
      </c>
      <c r="K368" s="120">
        <v>40</v>
      </c>
      <c r="L368" s="560" t="s">
        <v>47</v>
      </c>
      <c r="M368" s="560">
        <v>0</v>
      </c>
      <c r="N368" s="560" t="s">
        <v>47</v>
      </c>
      <c r="O368" s="560">
        <v>0</v>
      </c>
      <c r="P368" s="560">
        <v>0</v>
      </c>
      <c r="Q368" s="560" t="s">
        <v>47</v>
      </c>
      <c r="R368" s="560">
        <v>0</v>
      </c>
      <c r="S368" s="560" t="s">
        <v>47</v>
      </c>
      <c r="T368" s="560">
        <v>0</v>
      </c>
      <c r="U368" s="49"/>
    </row>
    <row r="369" spans="1:38" s="195" customFormat="1" ht="43.5" customHeight="1">
      <c r="A369" s="559"/>
      <c r="B369" s="559"/>
      <c r="C369" s="560"/>
      <c r="D369" s="565"/>
      <c r="E369" s="120" t="s">
        <v>131</v>
      </c>
      <c r="F369" s="120">
        <v>20</v>
      </c>
      <c r="G369" s="560"/>
      <c r="H369" s="560"/>
      <c r="I369" s="560"/>
      <c r="J369" s="560"/>
      <c r="K369" s="120">
        <v>40</v>
      </c>
      <c r="L369" s="560"/>
      <c r="M369" s="560"/>
      <c r="N369" s="560"/>
      <c r="O369" s="560"/>
      <c r="P369" s="560"/>
      <c r="Q369" s="560"/>
      <c r="R369" s="560"/>
      <c r="S369" s="560"/>
      <c r="T369" s="560"/>
      <c r="U369" s="49"/>
    </row>
    <row r="370" spans="1:38" s="195" customFormat="1" ht="43.5" customHeight="1">
      <c r="A370" s="559"/>
      <c r="B370" s="559"/>
      <c r="C370" s="560"/>
      <c r="D370" s="565"/>
      <c r="E370" s="120" t="s">
        <v>132</v>
      </c>
      <c r="F370" s="120">
        <v>10</v>
      </c>
      <c r="G370" s="560"/>
      <c r="H370" s="560"/>
      <c r="I370" s="560"/>
      <c r="J370" s="560"/>
      <c r="K370" s="120">
        <v>20</v>
      </c>
      <c r="L370" s="560"/>
      <c r="M370" s="560"/>
      <c r="N370" s="560"/>
      <c r="O370" s="560"/>
      <c r="P370" s="560"/>
      <c r="Q370" s="560"/>
      <c r="R370" s="560"/>
      <c r="S370" s="560"/>
      <c r="T370" s="560"/>
      <c r="U370" s="49"/>
    </row>
    <row r="371" spans="1:38" s="195" customFormat="1" ht="43.5" customHeight="1">
      <c r="A371" s="559"/>
      <c r="B371" s="559"/>
      <c r="C371" s="560"/>
      <c r="D371" s="565"/>
      <c r="E371" s="120" t="s">
        <v>1177</v>
      </c>
      <c r="F371" s="120">
        <v>1</v>
      </c>
      <c r="G371" s="560"/>
      <c r="H371" s="560"/>
      <c r="I371" s="560"/>
      <c r="J371" s="560"/>
      <c r="K371" s="120">
        <v>5</v>
      </c>
      <c r="L371" s="120" t="s">
        <v>43</v>
      </c>
      <c r="M371" s="120" t="s">
        <v>43</v>
      </c>
      <c r="N371" s="120" t="s">
        <v>43</v>
      </c>
      <c r="O371" s="204">
        <v>0</v>
      </c>
      <c r="P371" s="120">
        <v>0</v>
      </c>
      <c r="Q371" s="120" t="s">
        <v>80</v>
      </c>
      <c r="R371" s="120" t="s">
        <v>43</v>
      </c>
      <c r="S371" s="204" t="s">
        <v>47</v>
      </c>
      <c r="T371" s="204">
        <v>0</v>
      </c>
      <c r="U371" s="120"/>
    </row>
    <row r="372" spans="1:38" s="195" customFormat="1" ht="43.5" customHeight="1">
      <c r="A372" s="559"/>
      <c r="B372" s="559"/>
      <c r="C372" s="560"/>
      <c r="D372" s="565" t="s">
        <v>116</v>
      </c>
      <c r="E372" s="177" t="s">
        <v>127</v>
      </c>
      <c r="F372" s="120">
        <v>2</v>
      </c>
      <c r="G372" s="560" t="s">
        <v>43</v>
      </c>
      <c r="H372" s="560" t="s">
        <v>40</v>
      </c>
      <c r="I372" s="561" t="s">
        <v>180</v>
      </c>
      <c r="J372" s="560" t="s">
        <v>546</v>
      </c>
      <c r="K372" s="120">
        <v>2</v>
      </c>
      <c r="L372" s="560" t="s">
        <v>43</v>
      </c>
      <c r="M372" s="560" t="s">
        <v>43</v>
      </c>
      <c r="N372" s="560" t="s">
        <v>43</v>
      </c>
      <c r="O372" s="560" t="s">
        <v>43</v>
      </c>
      <c r="P372" s="560" t="s">
        <v>43</v>
      </c>
      <c r="Q372" s="560" t="s">
        <v>80</v>
      </c>
      <c r="R372" s="560" t="s">
        <v>43</v>
      </c>
      <c r="S372" s="560" t="s">
        <v>47</v>
      </c>
      <c r="T372" s="560">
        <v>0</v>
      </c>
      <c r="U372" s="120"/>
    </row>
    <row r="373" spans="1:38" s="195" customFormat="1" ht="43.5" customHeight="1">
      <c r="A373" s="559"/>
      <c r="B373" s="559"/>
      <c r="C373" s="560"/>
      <c r="D373" s="565"/>
      <c r="E373" s="120" t="s">
        <v>120</v>
      </c>
      <c r="F373" s="120">
        <v>2</v>
      </c>
      <c r="G373" s="560"/>
      <c r="H373" s="560"/>
      <c r="I373" s="561"/>
      <c r="J373" s="560"/>
      <c r="K373" s="120">
        <v>2</v>
      </c>
      <c r="L373" s="560"/>
      <c r="M373" s="560"/>
      <c r="N373" s="560"/>
      <c r="O373" s="560"/>
      <c r="P373" s="560"/>
      <c r="Q373" s="560"/>
      <c r="R373" s="560"/>
      <c r="S373" s="560"/>
      <c r="T373" s="560"/>
      <c r="U373" s="120"/>
    </row>
    <row r="374" spans="1:38" s="195" customFormat="1" ht="43.5" customHeight="1">
      <c r="A374" s="559"/>
      <c r="B374" s="559"/>
      <c r="C374" s="560"/>
      <c r="D374" s="600" t="s">
        <v>117</v>
      </c>
      <c r="E374" s="177" t="s">
        <v>127</v>
      </c>
      <c r="F374" s="177">
        <v>2</v>
      </c>
      <c r="G374" s="573" t="s">
        <v>43</v>
      </c>
      <c r="H374" s="573" t="s">
        <v>40</v>
      </c>
      <c r="I374" s="580" t="s">
        <v>180</v>
      </c>
      <c r="J374" s="573" t="s">
        <v>295</v>
      </c>
      <c r="K374" s="573">
        <v>0</v>
      </c>
      <c r="L374" s="573" t="s">
        <v>43</v>
      </c>
      <c r="M374" s="573">
        <v>0</v>
      </c>
      <c r="N374" s="573" t="s">
        <v>69</v>
      </c>
      <c r="O374" s="177">
        <v>2</v>
      </c>
      <c r="P374" s="573">
        <v>0</v>
      </c>
      <c r="Q374" s="573" t="s">
        <v>80</v>
      </c>
      <c r="R374" s="573" t="s">
        <v>43</v>
      </c>
      <c r="S374" s="573" t="s">
        <v>47</v>
      </c>
      <c r="T374" s="573">
        <v>0</v>
      </c>
      <c r="U374" s="177"/>
    </row>
    <row r="375" spans="1:38" s="195" customFormat="1" ht="43.5" customHeight="1">
      <c r="A375" s="559"/>
      <c r="B375" s="559"/>
      <c r="C375" s="560"/>
      <c r="D375" s="600"/>
      <c r="E375" s="177" t="s">
        <v>120</v>
      </c>
      <c r="F375" s="177">
        <v>3</v>
      </c>
      <c r="G375" s="573"/>
      <c r="H375" s="573"/>
      <c r="I375" s="580"/>
      <c r="J375" s="573"/>
      <c r="K375" s="573"/>
      <c r="L375" s="573"/>
      <c r="M375" s="573"/>
      <c r="N375" s="573"/>
      <c r="O375" s="177">
        <v>3</v>
      </c>
      <c r="P375" s="573"/>
      <c r="Q375" s="573"/>
      <c r="R375" s="573"/>
      <c r="S375" s="573"/>
      <c r="T375" s="573"/>
      <c r="U375" s="177"/>
    </row>
    <row r="376" spans="1:38" s="195" customFormat="1" ht="43.5" customHeight="1">
      <c r="A376" s="559"/>
      <c r="B376" s="559"/>
      <c r="C376" s="560"/>
      <c r="D376" s="565" t="s">
        <v>363</v>
      </c>
      <c r="E376" s="120" t="s">
        <v>131</v>
      </c>
      <c r="F376" s="120">
        <v>5</v>
      </c>
      <c r="G376" s="560" t="s">
        <v>43</v>
      </c>
      <c r="H376" s="560" t="s">
        <v>40</v>
      </c>
      <c r="I376" s="561" t="s">
        <v>180</v>
      </c>
      <c r="J376" s="566" t="s">
        <v>295</v>
      </c>
      <c r="K376" s="120">
        <v>5</v>
      </c>
      <c r="L376" s="560" t="s">
        <v>47</v>
      </c>
      <c r="M376" s="560">
        <v>0</v>
      </c>
      <c r="N376" s="560" t="s">
        <v>47</v>
      </c>
      <c r="O376" s="560">
        <v>0</v>
      </c>
      <c r="P376" s="560">
        <v>0</v>
      </c>
      <c r="Q376" s="560" t="s">
        <v>47</v>
      </c>
      <c r="R376" s="560">
        <v>0</v>
      </c>
      <c r="S376" s="560" t="s">
        <v>47</v>
      </c>
      <c r="T376" s="560">
        <v>0</v>
      </c>
      <c r="U376" s="120"/>
    </row>
    <row r="377" spans="1:38" s="195" customFormat="1" ht="43.5" customHeight="1">
      <c r="A377" s="559"/>
      <c r="B377" s="559"/>
      <c r="C377" s="560"/>
      <c r="D377" s="565"/>
      <c r="E377" s="120" t="s">
        <v>133</v>
      </c>
      <c r="F377" s="120">
        <v>2</v>
      </c>
      <c r="G377" s="560"/>
      <c r="H377" s="560"/>
      <c r="I377" s="561"/>
      <c r="J377" s="566"/>
      <c r="K377" s="120">
        <v>2</v>
      </c>
      <c r="L377" s="560"/>
      <c r="M377" s="560"/>
      <c r="N377" s="560"/>
      <c r="O377" s="560"/>
      <c r="P377" s="560"/>
      <c r="Q377" s="560"/>
      <c r="R377" s="560"/>
      <c r="S377" s="560"/>
      <c r="T377" s="560"/>
      <c r="U377" s="120"/>
    </row>
    <row r="378" spans="1:38" s="195" customFormat="1" ht="43.5" customHeight="1">
      <c r="A378" s="559"/>
      <c r="B378" s="559"/>
      <c r="C378" s="560"/>
      <c r="D378" s="565"/>
      <c r="E378" s="120" t="s">
        <v>120</v>
      </c>
      <c r="F378" s="120">
        <v>5</v>
      </c>
      <c r="G378" s="560"/>
      <c r="H378" s="560"/>
      <c r="I378" s="561"/>
      <c r="J378" s="566"/>
      <c r="K378" s="120">
        <v>5</v>
      </c>
      <c r="L378" s="560"/>
      <c r="M378" s="560"/>
      <c r="N378" s="560"/>
      <c r="O378" s="560"/>
      <c r="P378" s="560"/>
      <c r="Q378" s="560"/>
      <c r="R378" s="560"/>
      <c r="S378" s="560"/>
      <c r="T378" s="560"/>
      <c r="U378" s="120"/>
    </row>
    <row r="379" spans="1:38" s="195" customFormat="1" ht="43.5" customHeight="1">
      <c r="A379" s="559"/>
      <c r="B379" s="559"/>
      <c r="C379" s="560"/>
      <c r="D379" s="565"/>
      <c r="E379" s="120" t="s">
        <v>129</v>
      </c>
      <c r="F379" s="120">
        <v>3</v>
      </c>
      <c r="G379" s="560"/>
      <c r="H379" s="560"/>
      <c r="I379" s="561"/>
      <c r="J379" s="566"/>
      <c r="K379" s="120">
        <v>3</v>
      </c>
      <c r="L379" s="560"/>
      <c r="M379" s="560"/>
      <c r="N379" s="560"/>
      <c r="O379" s="560"/>
      <c r="P379" s="560"/>
      <c r="Q379" s="560"/>
      <c r="R379" s="560"/>
      <c r="S379" s="560"/>
      <c r="T379" s="560"/>
      <c r="U379" s="120"/>
    </row>
    <row r="380" spans="1:38" s="195" customFormat="1" ht="43.5" customHeight="1">
      <c r="A380" s="559"/>
      <c r="B380" s="559"/>
      <c r="C380" s="560"/>
      <c r="D380" s="565"/>
      <c r="E380" s="120" t="s">
        <v>130</v>
      </c>
      <c r="F380" s="120">
        <v>2</v>
      </c>
      <c r="G380" s="560"/>
      <c r="H380" s="560"/>
      <c r="I380" s="561"/>
      <c r="J380" s="566"/>
      <c r="K380" s="120">
        <v>2</v>
      </c>
      <c r="L380" s="560"/>
      <c r="M380" s="560"/>
      <c r="N380" s="560"/>
      <c r="O380" s="560"/>
      <c r="P380" s="560"/>
      <c r="Q380" s="560"/>
      <c r="R380" s="560"/>
      <c r="S380" s="560"/>
      <c r="T380" s="560"/>
      <c r="U380" s="120"/>
    </row>
    <row r="381" spans="1:38" s="195" customFormat="1" ht="43.5" customHeight="1">
      <c r="A381" s="559"/>
      <c r="B381" s="559"/>
      <c r="C381" s="560"/>
      <c r="D381" s="565"/>
      <c r="E381" s="120" t="s">
        <v>127</v>
      </c>
      <c r="F381" s="120">
        <v>10</v>
      </c>
      <c r="G381" s="560"/>
      <c r="H381" s="560"/>
      <c r="I381" s="561"/>
      <c r="J381" s="566"/>
      <c r="K381" s="120">
        <v>10</v>
      </c>
      <c r="L381" s="560"/>
      <c r="M381" s="560"/>
      <c r="N381" s="560"/>
      <c r="O381" s="560"/>
      <c r="P381" s="560"/>
      <c r="Q381" s="560"/>
      <c r="R381" s="560"/>
      <c r="S381" s="560"/>
      <c r="T381" s="560"/>
      <c r="U381" s="120"/>
    </row>
    <row r="382" spans="1:38" s="195" customFormat="1" ht="43.5" customHeight="1">
      <c r="A382" s="559"/>
      <c r="B382" s="559"/>
      <c r="C382" s="560"/>
      <c r="D382" s="569" t="s">
        <v>441</v>
      </c>
      <c r="E382" s="50" t="s">
        <v>127</v>
      </c>
      <c r="F382" s="50">
        <v>70</v>
      </c>
      <c r="G382" s="562" t="s">
        <v>43</v>
      </c>
      <c r="H382" s="562" t="s">
        <v>216</v>
      </c>
      <c r="I382" s="561" t="s">
        <v>255</v>
      </c>
      <c r="J382" s="562" t="s">
        <v>181</v>
      </c>
      <c r="K382" s="50">
        <v>63</v>
      </c>
      <c r="L382" s="50" t="s">
        <v>43</v>
      </c>
      <c r="M382" s="50" t="s">
        <v>43</v>
      </c>
      <c r="N382" s="589" t="s">
        <v>67</v>
      </c>
      <c r="O382" s="50">
        <v>7</v>
      </c>
      <c r="P382" s="50">
        <v>0</v>
      </c>
      <c r="Q382" s="570" t="s">
        <v>80</v>
      </c>
      <c r="R382" s="50" t="s">
        <v>43</v>
      </c>
      <c r="S382" s="50" t="s">
        <v>47</v>
      </c>
      <c r="T382" s="50">
        <v>0</v>
      </c>
      <c r="U382" s="243"/>
      <c r="V382" s="264"/>
      <c r="W382" s="197"/>
      <c r="X382" s="197"/>
      <c r="Y382" s="197"/>
      <c r="Z382" s="263"/>
      <c r="AA382" s="197"/>
      <c r="AB382" s="197"/>
      <c r="AC382" s="197"/>
      <c r="AD382" s="197"/>
      <c r="AE382" s="197"/>
      <c r="AF382" s="197"/>
      <c r="AG382" s="197"/>
      <c r="AH382" s="197"/>
      <c r="AI382" s="197"/>
      <c r="AJ382" s="197"/>
      <c r="AK382" s="197"/>
      <c r="AL382" s="92"/>
    </row>
    <row r="383" spans="1:38" s="195" customFormat="1" ht="43.5" customHeight="1">
      <c r="A383" s="559"/>
      <c r="B383" s="559"/>
      <c r="C383" s="560"/>
      <c r="D383" s="569"/>
      <c r="E383" s="50" t="s">
        <v>131</v>
      </c>
      <c r="F383" s="50">
        <v>12</v>
      </c>
      <c r="G383" s="562"/>
      <c r="H383" s="562"/>
      <c r="I383" s="561"/>
      <c r="J383" s="562"/>
      <c r="K383" s="50">
        <v>10</v>
      </c>
      <c r="L383" s="50" t="s">
        <v>43</v>
      </c>
      <c r="M383" s="50" t="s">
        <v>43</v>
      </c>
      <c r="N383" s="590"/>
      <c r="O383" s="50">
        <v>2</v>
      </c>
      <c r="P383" s="50">
        <v>0</v>
      </c>
      <c r="Q383" s="571"/>
      <c r="R383" s="50" t="s">
        <v>43</v>
      </c>
      <c r="S383" s="50" t="s">
        <v>47</v>
      </c>
      <c r="T383" s="50">
        <v>0</v>
      </c>
      <c r="U383" s="243"/>
      <c r="V383" s="264"/>
      <c r="W383" s="197"/>
      <c r="X383" s="197"/>
      <c r="Y383" s="197"/>
      <c r="Z383" s="263"/>
      <c r="AA383" s="197"/>
      <c r="AB383" s="197"/>
      <c r="AC383" s="197"/>
      <c r="AD383" s="197"/>
      <c r="AE383" s="197"/>
      <c r="AF383" s="197"/>
      <c r="AG383" s="197"/>
      <c r="AH383" s="197"/>
      <c r="AI383" s="197"/>
      <c r="AJ383" s="197"/>
      <c r="AK383" s="197"/>
      <c r="AL383" s="92"/>
    </row>
    <row r="384" spans="1:38" s="195" customFormat="1" ht="43.5" customHeight="1">
      <c r="A384" s="559"/>
      <c r="B384" s="559"/>
      <c r="C384" s="560"/>
      <c r="D384" s="569"/>
      <c r="E384" s="50" t="s">
        <v>130</v>
      </c>
      <c r="F384" s="50">
        <v>5</v>
      </c>
      <c r="G384" s="562"/>
      <c r="H384" s="562"/>
      <c r="I384" s="561"/>
      <c r="J384" s="562"/>
      <c r="K384" s="244">
        <v>4</v>
      </c>
      <c r="L384" s="50" t="s">
        <v>43</v>
      </c>
      <c r="M384" s="50" t="s">
        <v>43</v>
      </c>
      <c r="N384" s="591"/>
      <c r="O384" s="244">
        <v>1</v>
      </c>
      <c r="P384" s="244">
        <v>0</v>
      </c>
      <c r="Q384" s="571"/>
      <c r="R384" s="244" t="s">
        <v>43</v>
      </c>
      <c r="S384" s="244" t="s">
        <v>47</v>
      </c>
      <c r="T384" s="244">
        <v>0</v>
      </c>
      <c r="U384" s="243"/>
      <c r="V384" s="264"/>
      <c r="W384" s="197"/>
      <c r="X384" s="197"/>
      <c r="Y384" s="197"/>
      <c r="Z384" s="263"/>
      <c r="AA384" s="197"/>
      <c r="AB384" s="197"/>
      <c r="AC384" s="197"/>
      <c r="AD384" s="197"/>
      <c r="AE384" s="197"/>
      <c r="AF384" s="197"/>
      <c r="AG384" s="197"/>
      <c r="AH384" s="197"/>
      <c r="AI384" s="197"/>
      <c r="AJ384" s="197"/>
      <c r="AK384" s="197"/>
      <c r="AL384" s="92"/>
    </row>
    <row r="385" spans="1:38" s="195" customFormat="1" ht="43.5" customHeight="1">
      <c r="A385" s="559"/>
      <c r="B385" s="559"/>
      <c r="C385" s="560"/>
      <c r="D385" s="569"/>
      <c r="E385" s="227" t="s">
        <v>133</v>
      </c>
      <c r="F385" s="50">
        <v>3</v>
      </c>
      <c r="G385" s="562"/>
      <c r="H385" s="562"/>
      <c r="I385" s="561"/>
      <c r="J385" s="562"/>
      <c r="K385" s="233">
        <v>3</v>
      </c>
      <c r="L385" s="50" t="s">
        <v>43</v>
      </c>
      <c r="M385" s="50" t="s">
        <v>43</v>
      </c>
      <c r="N385" s="244" t="s">
        <v>47</v>
      </c>
      <c r="O385" s="233">
        <v>0</v>
      </c>
      <c r="P385" s="233">
        <v>0</v>
      </c>
      <c r="Q385" s="572"/>
      <c r="R385" s="244" t="s">
        <v>43</v>
      </c>
      <c r="S385" s="244" t="s">
        <v>47</v>
      </c>
      <c r="T385" s="244">
        <v>0</v>
      </c>
      <c r="U385" s="243"/>
      <c r="V385" s="256"/>
      <c r="W385" s="197"/>
      <c r="X385" s="197"/>
      <c r="Y385" s="197"/>
      <c r="Z385" s="263"/>
      <c r="AA385" s="197"/>
      <c r="AB385" s="197"/>
      <c r="AC385" s="197"/>
      <c r="AD385" s="197"/>
      <c r="AE385" s="197"/>
      <c r="AF385" s="197"/>
      <c r="AG385" s="197"/>
      <c r="AH385" s="197"/>
      <c r="AI385" s="197"/>
      <c r="AJ385" s="197"/>
      <c r="AK385" s="197"/>
      <c r="AL385" s="29"/>
    </row>
    <row r="386" spans="1:38" s="195" customFormat="1" ht="43.5" customHeight="1">
      <c r="A386" s="559"/>
      <c r="B386" s="559"/>
      <c r="C386" s="560"/>
      <c r="D386" s="4" t="s">
        <v>1000</v>
      </c>
      <c r="E386" s="4"/>
      <c r="F386" s="4">
        <f>SUM(F333:F385)</f>
        <v>1086</v>
      </c>
      <c r="G386" s="4"/>
      <c r="H386" s="4"/>
      <c r="I386" s="4"/>
      <c r="J386" s="4"/>
      <c r="K386" s="4">
        <f>SUM(K333:K385)</f>
        <v>1117</v>
      </c>
      <c r="L386" s="4">
        <f>SUM(L333:L385)</f>
        <v>5</v>
      </c>
      <c r="M386" s="4">
        <f>SUM(M333:M385)</f>
        <v>1</v>
      </c>
      <c r="N386" s="4"/>
      <c r="O386" s="4">
        <f>SUM(O333:O385)</f>
        <v>60</v>
      </c>
      <c r="P386" s="4">
        <f>SUM(P333:P385)</f>
        <v>5</v>
      </c>
      <c r="Q386" s="4"/>
      <c r="R386" s="4">
        <f>SUM(R333:R385)</f>
        <v>7</v>
      </c>
      <c r="S386" s="4"/>
      <c r="T386" s="4">
        <f>SUM(T333:T385)</f>
        <v>0</v>
      </c>
      <c r="U386" s="4"/>
    </row>
    <row r="387" spans="1:38" s="195" customFormat="1" ht="43.5" customHeight="1">
      <c r="A387" s="559"/>
      <c r="B387" s="559"/>
      <c r="C387" s="560" t="s">
        <v>19</v>
      </c>
      <c r="D387" s="178" t="s">
        <v>2</v>
      </c>
      <c r="E387" s="120" t="s">
        <v>118</v>
      </c>
      <c r="F387" s="120">
        <v>6</v>
      </c>
      <c r="G387" s="90" t="s">
        <v>43</v>
      </c>
      <c r="H387" s="120" t="s">
        <v>40</v>
      </c>
      <c r="I387" s="49" t="s">
        <v>1178</v>
      </c>
      <c r="J387" s="127" t="s">
        <v>203</v>
      </c>
      <c r="K387" s="120">
        <v>0</v>
      </c>
      <c r="L387" s="120">
        <v>0</v>
      </c>
      <c r="M387" s="120">
        <v>0</v>
      </c>
      <c r="N387" s="120" t="s">
        <v>71</v>
      </c>
      <c r="O387" s="120">
        <v>60</v>
      </c>
      <c r="P387" s="120">
        <v>5</v>
      </c>
      <c r="Q387" s="120" t="s">
        <v>80</v>
      </c>
      <c r="R387" s="120">
        <v>60</v>
      </c>
      <c r="S387" s="120" t="s">
        <v>47</v>
      </c>
      <c r="T387" s="120">
        <v>0</v>
      </c>
      <c r="U387" s="120"/>
    </row>
    <row r="388" spans="1:38" s="195" customFormat="1" ht="43.5" customHeight="1">
      <c r="A388" s="559"/>
      <c r="B388" s="559"/>
      <c r="C388" s="560"/>
      <c r="D388" s="557" t="s">
        <v>102</v>
      </c>
      <c r="E388" s="120" t="s">
        <v>118</v>
      </c>
      <c r="F388" s="120">
        <v>2</v>
      </c>
      <c r="G388" s="568" t="s">
        <v>43</v>
      </c>
      <c r="H388" s="560" t="s">
        <v>40</v>
      </c>
      <c r="I388" s="561" t="s">
        <v>194</v>
      </c>
      <c r="J388" s="560" t="s">
        <v>224</v>
      </c>
      <c r="K388" s="120">
        <v>2</v>
      </c>
      <c r="L388" s="120">
        <v>2</v>
      </c>
      <c r="M388" s="560" t="s">
        <v>47</v>
      </c>
      <c r="N388" s="560" t="s">
        <v>47</v>
      </c>
      <c r="O388" s="560">
        <v>0</v>
      </c>
      <c r="P388" s="560">
        <v>0</v>
      </c>
      <c r="Q388" s="560" t="s">
        <v>79</v>
      </c>
      <c r="R388" s="120">
        <v>2</v>
      </c>
      <c r="S388" s="560" t="s">
        <v>47</v>
      </c>
      <c r="T388" s="560">
        <v>0</v>
      </c>
      <c r="U388" s="120"/>
    </row>
    <row r="389" spans="1:38" s="195" customFormat="1" ht="43.5" customHeight="1">
      <c r="A389" s="559"/>
      <c r="B389" s="559"/>
      <c r="C389" s="560"/>
      <c r="D389" s="558"/>
      <c r="E389" s="120" t="s">
        <v>135</v>
      </c>
      <c r="F389" s="120">
        <v>2</v>
      </c>
      <c r="G389" s="568"/>
      <c r="H389" s="560"/>
      <c r="I389" s="561"/>
      <c r="J389" s="560"/>
      <c r="K389" s="120">
        <v>2</v>
      </c>
      <c r="L389" s="120">
        <v>2</v>
      </c>
      <c r="M389" s="560"/>
      <c r="N389" s="560"/>
      <c r="O389" s="560"/>
      <c r="P389" s="560"/>
      <c r="Q389" s="560"/>
      <c r="R389" s="120">
        <v>2</v>
      </c>
      <c r="S389" s="560"/>
      <c r="T389" s="560"/>
      <c r="U389" s="120"/>
    </row>
    <row r="390" spans="1:38" s="195" customFormat="1" ht="43.5" customHeight="1">
      <c r="A390" s="559"/>
      <c r="B390" s="559"/>
      <c r="C390" s="560"/>
      <c r="D390" s="557" t="s">
        <v>104</v>
      </c>
      <c r="E390" s="560" t="s">
        <v>118</v>
      </c>
      <c r="F390" s="560">
        <v>130</v>
      </c>
      <c r="G390" s="560" t="s">
        <v>43</v>
      </c>
      <c r="H390" s="560" t="s">
        <v>40</v>
      </c>
      <c r="I390" s="561" t="s">
        <v>1179</v>
      </c>
      <c r="J390" s="566" t="s">
        <v>201</v>
      </c>
      <c r="K390" s="560">
        <v>130</v>
      </c>
      <c r="L390" s="560">
        <v>0</v>
      </c>
      <c r="M390" s="560" t="s">
        <v>47</v>
      </c>
      <c r="N390" s="560" t="s">
        <v>68</v>
      </c>
      <c r="O390" s="560">
        <v>10</v>
      </c>
      <c r="P390" s="560">
        <v>10</v>
      </c>
      <c r="Q390" s="120" t="s">
        <v>80</v>
      </c>
      <c r="R390" s="120">
        <v>10</v>
      </c>
      <c r="S390" s="560" t="s">
        <v>47</v>
      </c>
      <c r="T390" s="560">
        <v>0</v>
      </c>
      <c r="U390" s="120"/>
    </row>
    <row r="391" spans="1:38" s="195" customFormat="1" ht="43.5" customHeight="1">
      <c r="A391" s="559"/>
      <c r="B391" s="559"/>
      <c r="C391" s="560"/>
      <c r="D391" s="567"/>
      <c r="E391" s="560"/>
      <c r="F391" s="560"/>
      <c r="G391" s="560"/>
      <c r="H391" s="560"/>
      <c r="I391" s="561"/>
      <c r="J391" s="566"/>
      <c r="K391" s="560"/>
      <c r="L391" s="560"/>
      <c r="M391" s="560"/>
      <c r="N391" s="560"/>
      <c r="O391" s="560"/>
      <c r="P391" s="560"/>
      <c r="Q391" s="120" t="s">
        <v>87</v>
      </c>
      <c r="R391" s="120" t="s">
        <v>43</v>
      </c>
      <c r="S391" s="560"/>
      <c r="T391" s="560"/>
      <c r="U391" s="120"/>
    </row>
    <row r="392" spans="1:38" s="195" customFormat="1" ht="43.5" customHeight="1">
      <c r="A392" s="559"/>
      <c r="B392" s="559"/>
      <c r="C392" s="560"/>
      <c r="D392" s="567"/>
      <c r="E392" s="560" t="s">
        <v>130</v>
      </c>
      <c r="F392" s="560">
        <v>20</v>
      </c>
      <c r="G392" s="560"/>
      <c r="H392" s="560"/>
      <c r="I392" s="561"/>
      <c r="J392" s="566"/>
      <c r="K392" s="560">
        <v>20</v>
      </c>
      <c r="L392" s="560">
        <v>0</v>
      </c>
      <c r="M392" s="560" t="s">
        <v>47</v>
      </c>
      <c r="N392" s="560"/>
      <c r="O392" s="560"/>
      <c r="P392" s="560"/>
      <c r="Q392" s="120" t="s">
        <v>80</v>
      </c>
      <c r="R392" s="120">
        <v>10</v>
      </c>
      <c r="S392" s="560"/>
      <c r="T392" s="560"/>
      <c r="U392" s="120"/>
    </row>
    <row r="393" spans="1:38" s="195" customFormat="1" ht="43.5" customHeight="1">
      <c r="A393" s="559"/>
      <c r="B393" s="559"/>
      <c r="C393" s="560"/>
      <c r="D393" s="567"/>
      <c r="E393" s="560"/>
      <c r="F393" s="560"/>
      <c r="G393" s="560"/>
      <c r="H393" s="560"/>
      <c r="I393" s="561"/>
      <c r="J393" s="566"/>
      <c r="K393" s="560"/>
      <c r="L393" s="560"/>
      <c r="M393" s="560"/>
      <c r="N393" s="560"/>
      <c r="O393" s="560"/>
      <c r="P393" s="560"/>
      <c r="Q393" s="120" t="s">
        <v>87</v>
      </c>
      <c r="R393" s="120" t="s">
        <v>43</v>
      </c>
      <c r="S393" s="560"/>
      <c r="T393" s="560"/>
      <c r="U393" s="120"/>
    </row>
    <row r="394" spans="1:38" s="195" customFormat="1" ht="43.5" customHeight="1">
      <c r="A394" s="559"/>
      <c r="B394" s="559"/>
      <c r="C394" s="560"/>
      <c r="D394" s="567"/>
      <c r="E394" s="560" t="s">
        <v>135</v>
      </c>
      <c r="F394" s="560">
        <v>30</v>
      </c>
      <c r="G394" s="560"/>
      <c r="H394" s="560"/>
      <c r="I394" s="561"/>
      <c r="J394" s="566"/>
      <c r="K394" s="560">
        <v>30</v>
      </c>
      <c r="L394" s="560">
        <v>5</v>
      </c>
      <c r="M394" s="560">
        <v>0</v>
      </c>
      <c r="N394" s="560" t="s">
        <v>47</v>
      </c>
      <c r="O394" s="560">
        <v>0</v>
      </c>
      <c r="P394" s="560">
        <v>0</v>
      </c>
      <c r="Q394" s="120" t="s">
        <v>80</v>
      </c>
      <c r="R394" s="120">
        <v>5</v>
      </c>
      <c r="S394" s="560"/>
      <c r="T394" s="560"/>
      <c r="U394" s="120"/>
    </row>
    <row r="395" spans="1:38" s="195" customFormat="1" ht="43.5" customHeight="1">
      <c r="A395" s="559"/>
      <c r="B395" s="559"/>
      <c r="C395" s="560"/>
      <c r="D395" s="558"/>
      <c r="E395" s="560"/>
      <c r="F395" s="560"/>
      <c r="G395" s="560"/>
      <c r="H395" s="560"/>
      <c r="I395" s="561"/>
      <c r="J395" s="566"/>
      <c r="K395" s="560"/>
      <c r="L395" s="560"/>
      <c r="M395" s="560"/>
      <c r="N395" s="560"/>
      <c r="O395" s="560"/>
      <c r="P395" s="560"/>
      <c r="Q395" s="120" t="s">
        <v>87</v>
      </c>
      <c r="R395" s="120" t="s">
        <v>43</v>
      </c>
      <c r="S395" s="560"/>
      <c r="T395" s="560"/>
      <c r="U395" s="120"/>
    </row>
    <row r="396" spans="1:38" s="195" customFormat="1" ht="43.5" customHeight="1">
      <c r="A396" s="559"/>
      <c r="B396" s="559"/>
      <c r="C396" s="560"/>
      <c r="D396" s="557" t="s">
        <v>275</v>
      </c>
      <c r="E396" s="560" t="s">
        <v>118</v>
      </c>
      <c r="F396" s="560">
        <v>104</v>
      </c>
      <c r="G396" s="568" t="s">
        <v>43</v>
      </c>
      <c r="H396" s="560" t="s">
        <v>40</v>
      </c>
      <c r="I396" s="49" t="s">
        <v>182</v>
      </c>
      <c r="J396" s="120" t="s">
        <v>285</v>
      </c>
      <c r="K396" s="120">
        <v>100</v>
      </c>
      <c r="L396" s="120">
        <v>0</v>
      </c>
      <c r="M396" s="120">
        <v>0</v>
      </c>
      <c r="N396" s="560" t="s">
        <v>71</v>
      </c>
      <c r="O396" s="120">
        <v>4</v>
      </c>
      <c r="P396" s="120">
        <v>0</v>
      </c>
      <c r="Q396" s="120" t="s">
        <v>80</v>
      </c>
      <c r="R396" s="120">
        <v>2</v>
      </c>
      <c r="S396" s="555" t="s">
        <v>47</v>
      </c>
      <c r="T396" s="555">
        <v>0</v>
      </c>
      <c r="U396" s="120"/>
    </row>
    <row r="397" spans="1:38" s="195" customFormat="1" ht="43.5" customHeight="1">
      <c r="A397" s="559"/>
      <c r="B397" s="559"/>
      <c r="C397" s="560"/>
      <c r="D397" s="558"/>
      <c r="E397" s="560"/>
      <c r="F397" s="560"/>
      <c r="G397" s="568"/>
      <c r="H397" s="560"/>
      <c r="I397" s="49" t="s">
        <v>194</v>
      </c>
      <c r="J397" s="120" t="s">
        <v>295</v>
      </c>
      <c r="K397" s="120">
        <v>4</v>
      </c>
      <c r="L397" s="120">
        <v>0</v>
      </c>
      <c r="M397" s="120">
        <v>0</v>
      </c>
      <c r="N397" s="560"/>
      <c r="O397" s="120" t="s">
        <v>43</v>
      </c>
      <c r="P397" s="120">
        <v>0</v>
      </c>
      <c r="Q397" s="120" t="s">
        <v>80</v>
      </c>
      <c r="R397" s="120" t="s">
        <v>43</v>
      </c>
      <c r="S397" s="556"/>
      <c r="T397" s="556"/>
      <c r="U397" s="120"/>
    </row>
    <row r="398" spans="1:38" s="195" customFormat="1" ht="43.5" customHeight="1">
      <c r="A398" s="559"/>
      <c r="B398" s="559"/>
      <c r="C398" s="560"/>
      <c r="D398" s="557" t="s">
        <v>176</v>
      </c>
      <c r="E398" s="120" t="s">
        <v>118</v>
      </c>
      <c r="F398" s="120">
        <v>15</v>
      </c>
      <c r="G398" s="560" t="s">
        <v>43</v>
      </c>
      <c r="H398" s="120" t="s">
        <v>40</v>
      </c>
      <c r="I398" s="49" t="s">
        <v>1180</v>
      </c>
      <c r="J398" s="566" t="s">
        <v>254</v>
      </c>
      <c r="K398" s="120">
        <v>12</v>
      </c>
      <c r="L398" s="120" t="s">
        <v>43</v>
      </c>
      <c r="M398" s="120" t="s">
        <v>43</v>
      </c>
      <c r="N398" s="560" t="s">
        <v>71</v>
      </c>
      <c r="O398" s="120">
        <v>6</v>
      </c>
      <c r="P398" s="120">
        <v>3</v>
      </c>
      <c r="Q398" s="120" t="s">
        <v>80</v>
      </c>
      <c r="R398" s="120" t="s">
        <v>43</v>
      </c>
      <c r="S398" s="555" t="s">
        <v>47</v>
      </c>
      <c r="T398" s="555">
        <v>0</v>
      </c>
      <c r="U398" s="120"/>
    </row>
    <row r="399" spans="1:38" s="195" customFormat="1" ht="43.5" customHeight="1">
      <c r="A399" s="559"/>
      <c r="B399" s="559"/>
      <c r="C399" s="560"/>
      <c r="D399" s="558"/>
      <c r="E399" s="120" t="s">
        <v>138</v>
      </c>
      <c r="F399" s="120">
        <v>1</v>
      </c>
      <c r="G399" s="560"/>
      <c r="H399" s="120" t="s">
        <v>100</v>
      </c>
      <c r="I399" s="49" t="s">
        <v>47</v>
      </c>
      <c r="J399" s="566"/>
      <c r="K399" s="120">
        <v>0</v>
      </c>
      <c r="L399" s="120">
        <v>0</v>
      </c>
      <c r="M399" s="120">
        <v>0</v>
      </c>
      <c r="N399" s="560"/>
      <c r="O399" s="120">
        <v>3</v>
      </c>
      <c r="P399" s="120">
        <v>1</v>
      </c>
      <c r="Q399" s="120" t="s">
        <v>80</v>
      </c>
      <c r="R399" s="120" t="s">
        <v>43</v>
      </c>
      <c r="S399" s="556"/>
      <c r="T399" s="556"/>
      <c r="U399" s="120" t="s">
        <v>489</v>
      </c>
    </row>
    <row r="400" spans="1:38" s="195" customFormat="1" ht="43.5" customHeight="1">
      <c r="A400" s="559"/>
      <c r="B400" s="559"/>
      <c r="C400" s="560"/>
      <c r="D400" s="178" t="s">
        <v>105</v>
      </c>
      <c r="E400" s="120" t="s">
        <v>138</v>
      </c>
      <c r="F400" s="120">
        <v>1</v>
      </c>
      <c r="G400" s="90" t="s">
        <v>43</v>
      </c>
      <c r="H400" s="120" t="s">
        <v>100</v>
      </c>
      <c r="I400" s="49" t="s">
        <v>47</v>
      </c>
      <c r="J400" s="127" t="s">
        <v>254</v>
      </c>
      <c r="K400" s="120" t="s">
        <v>47</v>
      </c>
      <c r="L400" s="120">
        <v>0</v>
      </c>
      <c r="M400" s="120">
        <v>0</v>
      </c>
      <c r="N400" s="120" t="s">
        <v>71</v>
      </c>
      <c r="O400" s="120">
        <v>50</v>
      </c>
      <c r="P400" s="120">
        <v>2</v>
      </c>
      <c r="Q400" s="120" t="s">
        <v>87</v>
      </c>
      <c r="R400" s="120" t="s">
        <v>43</v>
      </c>
      <c r="S400" s="120" t="s">
        <v>47</v>
      </c>
      <c r="T400" s="120">
        <v>0</v>
      </c>
      <c r="U400" s="120" t="s">
        <v>548</v>
      </c>
    </row>
    <row r="401" spans="1:1024" s="195" customFormat="1" ht="43.5" customHeight="1">
      <c r="A401" s="559"/>
      <c r="B401" s="559"/>
      <c r="C401" s="560"/>
      <c r="D401" s="565" t="s">
        <v>106</v>
      </c>
      <c r="E401" s="560" t="s">
        <v>138</v>
      </c>
      <c r="F401" s="560">
        <v>3</v>
      </c>
      <c r="G401" s="560" t="s">
        <v>43</v>
      </c>
      <c r="H401" s="560" t="s">
        <v>436</v>
      </c>
      <c r="I401" s="561" t="s">
        <v>47</v>
      </c>
      <c r="J401" s="560" t="s">
        <v>249</v>
      </c>
      <c r="K401" s="560">
        <v>0</v>
      </c>
      <c r="L401" s="560">
        <v>0</v>
      </c>
      <c r="M401" s="560">
        <v>0</v>
      </c>
      <c r="N401" s="560" t="s">
        <v>71</v>
      </c>
      <c r="O401" s="120">
        <v>10</v>
      </c>
      <c r="P401" s="120">
        <v>0</v>
      </c>
      <c r="Q401" s="560" t="s">
        <v>79</v>
      </c>
      <c r="R401" s="560" t="s">
        <v>43</v>
      </c>
      <c r="S401" s="555" t="s">
        <v>47</v>
      </c>
      <c r="T401" s="555">
        <v>0</v>
      </c>
      <c r="U401" s="120" t="s">
        <v>549</v>
      </c>
    </row>
    <row r="402" spans="1:1024" s="195" customFormat="1" ht="43.5" customHeight="1">
      <c r="A402" s="559"/>
      <c r="B402" s="559"/>
      <c r="C402" s="560"/>
      <c r="D402" s="565"/>
      <c r="E402" s="560"/>
      <c r="F402" s="560"/>
      <c r="G402" s="560"/>
      <c r="H402" s="560"/>
      <c r="I402" s="561"/>
      <c r="J402" s="560"/>
      <c r="K402" s="560"/>
      <c r="L402" s="560"/>
      <c r="M402" s="560"/>
      <c r="N402" s="560"/>
      <c r="O402" s="120">
        <v>1</v>
      </c>
      <c r="P402" s="120">
        <v>0</v>
      </c>
      <c r="Q402" s="560"/>
      <c r="R402" s="560"/>
      <c r="S402" s="559"/>
      <c r="T402" s="559"/>
      <c r="U402" s="120" t="s">
        <v>550</v>
      </c>
    </row>
    <row r="403" spans="1:1024" s="195" customFormat="1" ht="43.5" customHeight="1">
      <c r="A403" s="559"/>
      <c r="B403" s="559"/>
      <c r="C403" s="560"/>
      <c r="D403" s="565"/>
      <c r="E403" s="560"/>
      <c r="F403" s="560"/>
      <c r="G403" s="560"/>
      <c r="H403" s="560"/>
      <c r="I403" s="561"/>
      <c r="J403" s="560"/>
      <c r="K403" s="560"/>
      <c r="L403" s="560"/>
      <c r="M403" s="560"/>
      <c r="N403" s="560"/>
      <c r="O403" s="120">
        <v>1</v>
      </c>
      <c r="P403" s="120">
        <v>0</v>
      </c>
      <c r="Q403" s="560"/>
      <c r="R403" s="560"/>
      <c r="S403" s="556"/>
      <c r="T403" s="556"/>
      <c r="U403" s="120" t="s">
        <v>551</v>
      </c>
    </row>
    <row r="404" spans="1:1024" s="195" customFormat="1" ht="43.5" customHeight="1">
      <c r="A404" s="559"/>
      <c r="B404" s="559"/>
      <c r="C404" s="560"/>
      <c r="D404" s="565" t="s">
        <v>107</v>
      </c>
      <c r="E404" s="560" t="s">
        <v>118</v>
      </c>
      <c r="F404" s="560">
        <f>10+33+2</f>
        <v>45</v>
      </c>
      <c r="G404" s="568" t="s">
        <v>43</v>
      </c>
      <c r="H404" s="560" t="s">
        <v>40</v>
      </c>
      <c r="I404" s="561" t="s">
        <v>182</v>
      </c>
      <c r="J404" s="560" t="s">
        <v>373</v>
      </c>
      <c r="K404" s="560">
        <v>43</v>
      </c>
      <c r="L404" s="120">
        <v>0</v>
      </c>
      <c r="M404" s="120">
        <v>0</v>
      </c>
      <c r="N404" s="560" t="s">
        <v>71</v>
      </c>
      <c r="O404" s="560">
        <f>(2*3)*3</f>
        <v>18</v>
      </c>
      <c r="P404" s="560">
        <v>3</v>
      </c>
      <c r="Q404" s="120" t="s">
        <v>80</v>
      </c>
      <c r="R404" s="120">
        <v>9</v>
      </c>
      <c r="S404" s="560" t="s">
        <v>47</v>
      </c>
      <c r="T404" s="560">
        <v>0</v>
      </c>
      <c r="U404" s="120"/>
    </row>
    <row r="405" spans="1:1024" s="195" customFormat="1" ht="43.5" customHeight="1">
      <c r="A405" s="559"/>
      <c r="B405" s="559"/>
      <c r="C405" s="560"/>
      <c r="D405" s="565"/>
      <c r="E405" s="560"/>
      <c r="F405" s="560"/>
      <c r="G405" s="568"/>
      <c r="H405" s="560"/>
      <c r="I405" s="561"/>
      <c r="J405" s="560"/>
      <c r="K405" s="560"/>
      <c r="L405" s="120">
        <v>0</v>
      </c>
      <c r="M405" s="120">
        <v>0</v>
      </c>
      <c r="N405" s="560"/>
      <c r="O405" s="560"/>
      <c r="P405" s="560"/>
      <c r="Q405" s="120" t="s">
        <v>87</v>
      </c>
      <c r="R405" s="120">
        <v>6</v>
      </c>
      <c r="S405" s="560"/>
      <c r="T405" s="560"/>
      <c r="U405" s="120"/>
    </row>
    <row r="406" spans="1:1024" s="196" customFormat="1" ht="43.5" customHeight="1">
      <c r="A406" s="559"/>
      <c r="B406" s="559"/>
      <c r="C406" s="560"/>
      <c r="D406" s="565"/>
      <c r="E406" s="560"/>
      <c r="F406" s="560"/>
      <c r="G406" s="568"/>
      <c r="H406" s="560"/>
      <c r="I406" s="561" t="s">
        <v>194</v>
      </c>
      <c r="J406" s="560"/>
      <c r="K406" s="560"/>
      <c r="L406" s="120">
        <v>0</v>
      </c>
      <c r="M406" s="120">
        <v>0</v>
      </c>
      <c r="N406" s="560"/>
      <c r="O406" s="560"/>
      <c r="P406" s="560"/>
      <c r="Q406" s="120" t="s">
        <v>80</v>
      </c>
      <c r="R406" s="120" t="s">
        <v>43</v>
      </c>
      <c r="S406" s="560"/>
      <c r="T406" s="560"/>
      <c r="U406" s="120"/>
    </row>
    <row r="407" spans="1:1024" s="196" customFormat="1" ht="43.5" customHeight="1">
      <c r="A407" s="559"/>
      <c r="B407" s="559"/>
      <c r="C407" s="560"/>
      <c r="D407" s="565"/>
      <c r="E407" s="560"/>
      <c r="F407" s="560"/>
      <c r="G407" s="568"/>
      <c r="H407" s="560"/>
      <c r="I407" s="561"/>
      <c r="J407" s="560"/>
      <c r="K407" s="560"/>
      <c r="L407" s="120">
        <v>0</v>
      </c>
      <c r="M407" s="120">
        <v>0</v>
      </c>
      <c r="N407" s="560"/>
      <c r="O407" s="560"/>
      <c r="P407" s="560"/>
      <c r="Q407" s="120" t="s">
        <v>87</v>
      </c>
      <c r="R407" s="120" t="s">
        <v>43</v>
      </c>
      <c r="S407" s="560"/>
      <c r="T407" s="560"/>
      <c r="U407" s="120"/>
    </row>
    <row r="408" spans="1:1024" s="196" customFormat="1" ht="43.5" customHeight="1">
      <c r="A408" s="559"/>
      <c r="B408" s="559"/>
      <c r="C408" s="560"/>
      <c r="D408" s="178" t="s">
        <v>108</v>
      </c>
      <c r="E408" s="120" t="s">
        <v>118</v>
      </c>
      <c r="F408" s="120">
        <v>4</v>
      </c>
      <c r="G408" s="120" t="s">
        <v>43</v>
      </c>
      <c r="H408" s="120" t="s">
        <v>40</v>
      </c>
      <c r="I408" s="49" t="s">
        <v>552</v>
      </c>
      <c r="J408" s="120" t="s">
        <v>285</v>
      </c>
      <c r="K408" s="120" t="s">
        <v>47</v>
      </c>
      <c r="L408" s="120" t="s">
        <v>47</v>
      </c>
      <c r="M408" s="120" t="s">
        <v>47</v>
      </c>
      <c r="N408" s="120" t="s">
        <v>71</v>
      </c>
      <c r="O408" s="120">
        <v>4</v>
      </c>
      <c r="P408" s="120" t="s">
        <v>47</v>
      </c>
      <c r="Q408" s="120" t="s">
        <v>80</v>
      </c>
      <c r="R408" s="120">
        <v>12</v>
      </c>
      <c r="S408" s="120" t="s">
        <v>47</v>
      </c>
      <c r="T408" s="120">
        <v>0</v>
      </c>
      <c r="U408" s="120"/>
    </row>
    <row r="409" spans="1:1024" s="196" customFormat="1" ht="43.5" customHeight="1">
      <c r="A409" s="559"/>
      <c r="B409" s="559"/>
      <c r="C409" s="560"/>
      <c r="D409" s="600" t="s">
        <v>111</v>
      </c>
      <c r="E409" s="573" t="s">
        <v>118</v>
      </c>
      <c r="F409" s="573">
        <v>30</v>
      </c>
      <c r="G409" s="573" t="s">
        <v>43</v>
      </c>
      <c r="H409" s="177" t="s">
        <v>40</v>
      </c>
      <c r="I409" s="183" t="s">
        <v>1181</v>
      </c>
      <c r="J409" s="573" t="s">
        <v>311</v>
      </c>
      <c r="K409" s="573">
        <v>30</v>
      </c>
      <c r="L409" s="177" t="s">
        <v>43</v>
      </c>
      <c r="M409" s="120">
        <v>0</v>
      </c>
      <c r="N409" s="573" t="s">
        <v>71</v>
      </c>
      <c r="O409" s="573">
        <v>80</v>
      </c>
      <c r="P409" s="573">
        <v>10</v>
      </c>
      <c r="Q409" s="573" t="s">
        <v>80</v>
      </c>
      <c r="R409" s="177" t="s">
        <v>43</v>
      </c>
      <c r="S409" s="120" t="s">
        <v>47</v>
      </c>
      <c r="T409" s="120">
        <v>0</v>
      </c>
      <c r="U409" s="177"/>
    </row>
    <row r="410" spans="1:1024" s="195" customFormat="1" ht="43.5" customHeight="1">
      <c r="A410" s="559"/>
      <c r="B410" s="559"/>
      <c r="C410" s="560"/>
      <c r="D410" s="600"/>
      <c r="E410" s="573"/>
      <c r="F410" s="573"/>
      <c r="G410" s="573"/>
      <c r="H410" s="177" t="s">
        <v>100</v>
      </c>
      <c r="I410" s="183" t="s">
        <v>253</v>
      </c>
      <c r="J410" s="573"/>
      <c r="K410" s="573"/>
      <c r="L410" s="177" t="s">
        <v>43</v>
      </c>
      <c r="M410" s="120">
        <v>0</v>
      </c>
      <c r="N410" s="573"/>
      <c r="O410" s="573"/>
      <c r="P410" s="573"/>
      <c r="Q410" s="573"/>
      <c r="R410" s="177" t="s">
        <v>43</v>
      </c>
      <c r="S410" s="120" t="s">
        <v>47</v>
      </c>
      <c r="T410" s="120">
        <v>0</v>
      </c>
      <c r="U410" s="177" t="s">
        <v>297</v>
      </c>
    </row>
    <row r="411" spans="1:1024" s="195" customFormat="1" ht="43.5" customHeight="1">
      <c r="A411" s="559"/>
      <c r="B411" s="559"/>
      <c r="C411" s="560"/>
      <c r="D411" s="600"/>
      <c r="E411" s="177" t="s">
        <v>138</v>
      </c>
      <c r="F411" s="177">
        <v>5</v>
      </c>
      <c r="G411" s="573"/>
      <c r="H411" s="177" t="s">
        <v>100</v>
      </c>
      <c r="I411" s="183" t="s">
        <v>253</v>
      </c>
      <c r="J411" s="573"/>
      <c r="K411" s="177">
        <v>5</v>
      </c>
      <c r="L411" s="177" t="s">
        <v>43</v>
      </c>
      <c r="M411" s="120">
        <v>0</v>
      </c>
      <c r="N411" s="177" t="s">
        <v>47</v>
      </c>
      <c r="O411" s="177">
        <v>0</v>
      </c>
      <c r="P411" s="177">
        <v>0</v>
      </c>
      <c r="Q411" s="573"/>
      <c r="R411" s="177" t="s">
        <v>43</v>
      </c>
      <c r="S411" s="120" t="s">
        <v>47</v>
      </c>
      <c r="T411" s="120">
        <v>0</v>
      </c>
      <c r="U411" s="177" t="s">
        <v>553</v>
      </c>
    </row>
    <row r="412" spans="1:1024" s="196" customFormat="1" ht="43.5" customHeight="1">
      <c r="A412" s="559"/>
      <c r="B412" s="559"/>
      <c r="C412" s="560"/>
      <c r="D412" s="565" t="s">
        <v>112</v>
      </c>
      <c r="E412" s="120" t="s">
        <v>118</v>
      </c>
      <c r="F412" s="120">
        <v>3</v>
      </c>
      <c r="G412" s="560" t="s">
        <v>43</v>
      </c>
      <c r="H412" s="120" t="s">
        <v>40</v>
      </c>
      <c r="I412" s="561" t="s">
        <v>529</v>
      </c>
      <c r="J412" s="560" t="s">
        <v>249</v>
      </c>
      <c r="K412" s="120">
        <v>3</v>
      </c>
      <c r="L412" s="120">
        <v>0</v>
      </c>
      <c r="M412" s="120">
        <v>0</v>
      </c>
      <c r="N412" s="177" t="s">
        <v>47</v>
      </c>
      <c r="O412" s="177">
        <v>0</v>
      </c>
      <c r="P412" s="177">
        <v>0</v>
      </c>
      <c r="Q412" s="177" t="s">
        <v>47</v>
      </c>
      <c r="R412" s="177">
        <v>0</v>
      </c>
      <c r="S412" s="177" t="s">
        <v>47</v>
      </c>
      <c r="T412" s="177">
        <v>0</v>
      </c>
      <c r="U412" s="120"/>
      <c r="V412" s="195"/>
      <c r="W412" s="195"/>
      <c r="X412" s="195"/>
      <c r="Y412" s="195"/>
      <c r="Z412" s="195"/>
      <c r="AA412" s="195"/>
      <c r="AB412" s="195"/>
      <c r="AC412" s="195"/>
      <c r="AD412" s="195"/>
      <c r="AE412" s="195"/>
      <c r="AF412" s="195"/>
      <c r="AG412" s="195"/>
      <c r="AH412" s="195"/>
      <c r="AI412" s="195"/>
      <c r="AJ412" s="195"/>
      <c r="AK412" s="195"/>
      <c r="AL412" s="195"/>
      <c r="AM412" s="195"/>
      <c r="AN412" s="195"/>
      <c r="AO412" s="195"/>
      <c r="AP412" s="195"/>
      <c r="AQ412" s="195"/>
      <c r="AR412" s="195"/>
      <c r="AS412" s="195"/>
      <c r="AT412" s="195"/>
      <c r="AU412" s="195"/>
      <c r="AV412" s="195"/>
      <c r="AW412" s="195"/>
      <c r="AX412" s="195"/>
      <c r="AY412" s="195"/>
      <c r="AZ412" s="195"/>
      <c r="BA412" s="195"/>
      <c r="BB412" s="195"/>
      <c r="BC412" s="195"/>
      <c r="BD412" s="195"/>
      <c r="BE412" s="195"/>
      <c r="BF412" s="195"/>
      <c r="BG412" s="195"/>
      <c r="BH412" s="195"/>
      <c r="BI412" s="195"/>
      <c r="BJ412" s="195"/>
      <c r="BK412" s="195"/>
      <c r="BL412" s="195"/>
      <c r="BM412" s="195"/>
      <c r="BN412" s="195"/>
      <c r="BO412" s="195"/>
      <c r="BP412" s="195"/>
      <c r="BQ412" s="195"/>
      <c r="BR412" s="195"/>
      <c r="BS412" s="195"/>
      <c r="BT412" s="195"/>
      <c r="BU412" s="195"/>
      <c r="BV412" s="195"/>
      <c r="BW412" s="195"/>
      <c r="BX412" s="195"/>
      <c r="BY412" s="195"/>
      <c r="BZ412" s="195"/>
      <c r="CA412" s="195"/>
      <c r="CB412" s="195"/>
      <c r="CC412" s="195"/>
      <c r="CD412" s="195"/>
      <c r="CE412" s="195"/>
      <c r="CF412" s="195"/>
      <c r="CG412" s="195"/>
      <c r="CH412" s="195"/>
      <c r="CI412" s="195"/>
      <c r="CJ412" s="195"/>
      <c r="CK412" s="195"/>
      <c r="CL412" s="195"/>
      <c r="CM412" s="195"/>
      <c r="CN412" s="195"/>
      <c r="CO412" s="195"/>
      <c r="CP412" s="195"/>
      <c r="CQ412" s="195"/>
      <c r="CR412" s="195"/>
      <c r="CS412" s="195"/>
      <c r="CT412" s="195"/>
      <c r="CU412" s="195"/>
      <c r="CV412" s="195"/>
      <c r="CW412" s="195"/>
      <c r="CX412" s="195"/>
      <c r="CY412" s="195"/>
      <c r="CZ412" s="195"/>
      <c r="DA412" s="195"/>
      <c r="DB412" s="195"/>
      <c r="DC412" s="195"/>
      <c r="DD412" s="195"/>
      <c r="DE412" s="195"/>
      <c r="DF412" s="195"/>
      <c r="DG412" s="195"/>
      <c r="DH412" s="195"/>
      <c r="DI412" s="195"/>
      <c r="DJ412" s="195"/>
      <c r="DK412" s="195"/>
      <c r="DL412" s="195"/>
      <c r="DM412" s="195"/>
      <c r="DN412" s="195"/>
      <c r="DO412" s="195"/>
      <c r="DP412" s="195"/>
      <c r="DQ412" s="195"/>
      <c r="DR412" s="195"/>
      <c r="DS412" s="195"/>
      <c r="DT412" s="195"/>
      <c r="DU412" s="195"/>
      <c r="DV412" s="195"/>
      <c r="DW412" s="195"/>
      <c r="DX412" s="195"/>
      <c r="DY412" s="195"/>
      <c r="DZ412" s="195"/>
      <c r="EA412" s="195"/>
      <c r="EB412" s="195"/>
      <c r="EC412" s="195"/>
      <c r="ED412" s="195"/>
      <c r="EE412" s="195"/>
      <c r="EF412" s="195"/>
      <c r="EG412" s="195"/>
      <c r="EH412" s="195"/>
      <c r="EI412" s="195"/>
      <c r="EJ412" s="195"/>
      <c r="EK412" s="195"/>
      <c r="EL412" s="195"/>
      <c r="EM412" s="195"/>
      <c r="EN412" s="195"/>
      <c r="EO412" s="195"/>
      <c r="EP412" s="195"/>
      <c r="EQ412" s="195"/>
      <c r="ER412" s="195"/>
      <c r="ES412" s="195"/>
      <c r="ET412" s="195"/>
      <c r="EU412" s="195"/>
      <c r="EV412" s="195"/>
      <c r="EW412" s="195"/>
      <c r="EX412" s="195"/>
      <c r="EY412" s="195"/>
      <c r="EZ412" s="195"/>
      <c r="FA412" s="195"/>
      <c r="FB412" s="195"/>
      <c r="FC412" s="195"/>
      <c r="FD412" s="195"/>
      <c r="FE412" s="195"/>
      <c r="FF412" s="195"/>
      <c r="FG412" s="195"/>
      <c r="FH412" s="195"/>
      <c r="FI412" s="195"/>
      <c r="FJ412" s="195"/>
      <c r="FK412" s="195"/>
      <c r="FL412" s="195"/>
      <c r="FM412" s="195"/>
      <c r="FN412" s="195"/>
      <c r="FO412" s="195"/>
      <c r="FP412" s="195"/>
      <c r="FQ412" s="195"/>
      <c r="FR412" s="195"/>
      <c r="FS412" s="195"/>
      <c r="FT412" s="195"/>
      <c r="FU412" s="195"/>
      <c r="FV412" s="195"/>
      <c r="FW412" s="195"/>
      <c r="FX412" s="195"/>
      <c r="FY412" s="195"/>
      <c r="FZ412" s="195"/>
      <c r="GA412" s="195"/>
      <c r="GB412" s="195"/>
      <c r="GC412" s="195"/>
      <c r="GD412" s="195"/>
      <c r="GE412" s="195"/>
      <c r="GF412" s="195"/>
      <c r="GG412" s="195"/>
      <c r="GH412" s="195"/>
      <c r="GI412" s="195"/>
      <c r="GJ412" s="195"/>
      <c r="GK412" s="195"/>
      <c r="GL412" s="195"/>
      <c r="GM412" s="195"/>
      <c r="GN412" s="195"/>
      <c r="GO412" s="195"/>
      <c r="GP412" s="195"/>
      <c r="GQ412" s="195"/>
      <c r="GR412" s="195"/>
      <c r="GS412" s="195"/>
      <c r="GT412" s="195"/>
      <c r="GU412" s="195"/>
      <c r="GV412" s="195"/>
      <c r="GW412" s="195"/>
      <c r="GX412" s="195"/>
      <c r="GY412" s="195"/>
      <c r="GZ412" s="195"/>
      <c r="HA412" s="195"/>
      <c r="HB412" s="195"/>
      <c r="HC412" s="195"/>
      <c r="HD412" s="195"/>
      <c r="HE412" s="195"/>
      <c r="HF412" s="195"/>
      <c r="HG412" s="195"/>
      <c r="HH412" s="195"/>
      <c r="HI412" s="195"/>
      <c r="HJ412" s="195"/>
      <c r="HK412" s="195"/>
      <c r="HL412" s="195"/>
      <c r="HM412" s="195"/>
      <c r="HN412" s="195"/>
      <c r="HO412" s="195"/>
      <c r="HP412" s="195"/>
      <c r="HQ412" s="195"/>
      <c r="HR412" s="195"/>
      <c r="HS412" s="195"/>
      <c r="HT412" s="195"/>
      <c r="HU412" s="195"/>
      <c r="HV412" s="195"/>
      <c r="HW412" s="195"/>
      <c r="HX412" s="195"/>
      <c r="HY412" s="195"/>
      <c r="HZ412" s="195"/>
      <c r="IA412" s="195"/>
      <c r="IB412" s="195"/>
      <c r="IC412" s="195"/>
      <c r="ID412" s="195"/>
      <c r="IE412" s="195"/>
      <c r="IF412" s="195"/>
      <c r="IG412" s="195"/>
      <c r="IH412" s="195"/>
      <c r="II412" s="195"/>
      <c r="IJ412" s="195"/>
      <c r="IK412" s="195"/>
      <c r="IL412" s="195"/>
      <c r="IM412" s="195"/>
      <c r="IN412" s="195"/>
      <c r="IO412" s="195"/>
      <c r="IP412" s="195"/>
      <c r="IQ412" s="195"/>
      <c r="IR412" s="195"/>
      <c r="IS412" s="195"/>
      <c r="IT412" s="195"/>
      <c r="IU412" s="195"/>
      <c r="IV412" s="195"/>
      <c r="IW412" s="195"/>
      <c r="IX412" s="195"/>
      <c r="IY412" s="195"/>
      <c r="IZ412" s="195"/>
      <c r="JA412" s="195"/>
      <c r="JB412" s="195"/>
      <c r="JC412" s="195"/>
      <c r="JD412" s="195"/>
      <c r="JE412" s="195"/>
      <c r="JF412" s="195"/>
      <c r="JG412" s="195"/>
      <c r="JH412" s="195"/>
      <c r="JI412" s="195"/>
      <c r="JJ412" s="195"/>
      <c r="JK412" s="195"/>
      <c r="JL412" s="195"/>
      <c r="JM412" s="195"/>
      <c r="JN412" s="195"/>
      <c r="JO412" s="195"/>
      <c r="JP412" s="195"/>
      <c r="JQ412" s="195"/>
      <c r="JR412" s="195"/>
      <c r="JS412" s="195"/>
      <c r="JT412" s="195"/>
      <c r="JU412" s="195"/>
      <c r="JV412" s="195"/>
      <c r="JW412" s="195"/>
      <c r="JX412" s="195"/>
      <c r="JY412" s="195"/>
      <c r="JZ412" s="195"/>
      <c r="KA412" s="195"/>
      <c r="KB412" s="195"/>
      <c r="KC412" s="195"/>
      <c r="KD412" s="195"/>
      <c r="KE412" s="195"/>
      <c r="KF412" s="195"/>
      <c r="KG412" s="195"/>
      <c r="KH412" s="195"/>
      <c r="KI412" s="195"/>
      <c r="KJ412" s="195"/>
      <c r="KK412" s="195"/>
      <c r="KL412" s="195"/>
      <c r="KM412" s="195"/>
      <c r="KN412" s="195"/>
      <c r="KO412" s="195"/>
      <c r="KP412" s="195"/>
      <c r="KQ412" s="195"/>
      <c r="KR412" s="195"/>
      <c r="KS412" s="195"/>
      <c r="KT412" s="195"/>
      <c r="KU412" s="195"/>
      <c r="KV412" s="195"/>
      <c r="KW412" s="195"/>
      <c r="KX412" s="195"/>
      <c r="KY412" s="195"/>
      <c r="KZ412" s="195"/>
      <c r="LA412" s="195"/>
      <c r="LB412" s="195"/>
      <c r="LC412" s="195"/>
      <c r="LD412" s="195"/>
      <c r="LE412" s="195"/>
      <c r="LF412" s="195"/>
      <c r="LG412" s="195"/>
      <c r="LH412" s="195"/>
      <c r="LI412" s="195"/>
      <c r="LJ412" s="195"/>
      <c r="LK412" s="195"/>
      <c r="LL412" s="195"/>
      <c r="LM412" s="195"/>
      <c r="LN412" s="195"/>
      <c r="LO412" s="195"/>
      <c r="LP412" s="195"/>
      <c r="LQ412" s="195"/>
      <c r="LR412" s="195"/>
      <c r="LS412" s="195"/>
      <c r="LT412" s="195"/>
      <c r="LU412" s="195"/>
      <c r="LV412" s="195"/>
      <c r="LW412" s="195"/>
      <c r="LX412" s="195"/>
      <c r="LY412" s="195"/>
      <c r="LZ412" s="195"/>
      <c r="MA412" s="195"/>
      <c r="MB412" s="195"/>
      <c r="MC412" s="195"/>
      <c r="MD412" s="195"/>
      <c r="ME412" s="195"/>
      <c r="MF412" s="195"/>
      <c r="MG412" s="195"/>
      <c r="MH412" s="195"/>
      <c r="MI412" s="195"/>
      <c r="MJ412" s="195"/>
      <c r="MK412" s="195"/>
      <c r="ML412" s="195"/>
      <c r="MM412" s="195"/>
      <c r="MN412" s="195"/>
      <c r="MO412" s="195"/>
      <c r="MP412" s="195"/>
      <c r="MQ412" s="195"/>
      <c r="MR412" s="195"/>
      <c r="MS412" s="195"/>
      <c r="MT412" s="195"/>
      <c r="MU412" s="195"/>
      <c r="MV412" s="195"/>
      <c r="MW412" s="195"/>
      <c r="MX412" s="195"/>
      <c r="MY412" s="195"/>
      <c r="MZ412" s="195"/>
      <c r="NA412" s="195"/>
      <c r="NB412" s="195"/>
      <c r="NC412" s="195"/>
      <c r="ND412" s="195"/>
      <c r="NE412" s="195"/>
      <c r="NF412" s="195"/>
      <c r="NG412" s="195"/>
      <c r="NH412" s="195"/>
      <c r="NI412" s="195"/>
      <c r="NJ412" s="195"/>
      <c r="NK412" s="195"/>
      <c r="NL412" s="195"/>
      <c r="NM412" s="195"/>
      <c r="NN412" s="195"/>
      <c r="NO412" s="195"/>
      <c r="NP412" s="195"/>
      <c r="NQ412" s="195"/>
      <c r="NR412" s="195"/>
      <c r="NS412" s="195"/>
      <c r="NT412" s="195"/>
      <c r="NU412" s="195"/>
      <c r="NV412" s="195"/>
      <c r="NW412" s="195"/>
      <c r="NX412" s="195"/>
      <c r="NY412" s="195"/>
      <c r="NZ412" s="195"/>
      <c r="OA412" s="195"/>
      <c r="OB412" s="195"/>
      <c r="OC412" s="195"/>
      <c r="OD412" s="195"/>
      <c r="OE412" s="195"/>
      <c r="OF412" s="195"/>
      <c r="OG412" s="195"/>
      <c r="OH412" s="195"/>
      <c r="OI412" s="195"/>
      <c r="OJ412" s="195"/>
      <c r="OK412" s="195"/>
      <c r="OL412" s="195"/>
      <c r="OM412" s="195"/>
      <c r="ON412" s="195"/>
      <c r="OO412" s="195"/>
      <c r="OP412" s="195"/>
      <c r="OQ412" s="195"/>
      <c r="OR412" s="195"/>
      <c r="OS412" s="195"/>
      <c r="OT412" s="195"/>
      <c r="OU412" s="195"/>
      <c r="OV412" s="195"/>
      <c r="OW412" s="195"/>
      <c r="OX412" s="195"/>
      <c r="OY412" s="195"/>
      <c r="OZ412" s="195"/>
      <c r="PA412" s="195"/>
      <c r="PB412" s="195"/>
      <c r="PC412" s="195"/>
      <c r="PD412" s="195"/>
      <c r="PE412" s="195"/>
      <c r="PF412" s="195"/>
      <c r="PG412" s="195"/>
      <c r="PH412" s="195"/>
      <c r="PI412" s="195"/>
      <c r="PJ412" s="195"/>
      <c r="PK412" s="195"/>
      <c r="PL412" s="195"/>
      <c r="PM412" s="195"/>
      <c r="PN412" s="195"/>
      <c r="PO412" s="195"/>
      <c r="PP412" s="195"/>
      <c r="PQ412" s="195"/>
      <c r="PR412" s="195"/>
      <c r="PS412" s="195"/>
      <c r="PT412" s="195"/>
      <c r="PU412" s="195"/>
      <c r="PV412" s="195"/>
      <c r="PW412" s="195"/>
      <c r="PX412" s="195"/>
      <c r="PY412" s="195"/>
      <c r="PZ412" s="195"/>
      <c r="QA412" s="195"/>
      <c r="QB412" s="195"/>
      <c r="QC412" s="195"/>
      <c r="QD412" s="195"/>
      <c r="QE412" s="195"/>
      <c r="QF412" s="195"/>
      <c r="QG412" s="195"/>
      <c r="QH412" s="195"/>
      <c r="QI412" s="195"/>
      <c r="QJ412" s="195"/>
      <c r="QK412" s="195"/>
      <c r="QL412" s="195"/>
      <c r="QM412" s="195"/>
      <c r="QN412" s="195"/>
      <c r="QO412" s="195"/>
      <c r="QP412" s="195"/>
      <c r="QQ412" s="195"/>
      <c r="QR412" s="195"/>
      <c r="QS412" s="195"/>
      <c r="QT412" s="195"/>
      <c r="QU412" s="195"/>
      <c r="QV412" s="195"/>
      <c r="QW412" s="195"/>
      <c r="QX412" s="195"/>
      <c r="QY412" s="195"/>
      <c r="QZ412" s="195"/>
      <c r="RA412" s="195"/>
      <c r="RB412" s="195"/>
      <c r="RC412" s="195"/>
      <c r="RD412" s="195"/>
      <c r="RE412" s="195"/>
      <c r="RF412" s="195"/>
      <c r="RG412" s="195"/>
      <c r="RH412" s="195"/>
      <c r="RI412" s="195"/>
      <c r="RJ412" s="195"/>
      <c r="RK412" s="195"/>
      <c r="RL412" s="195"/>
      <c r="RM412" s="195"/>
      <c r="RN412" s="195"/>
      <c r="RO412" s="195"/>
      <c r="RP412" s="195"/>
      <c r="RQ412" s="195"/>
      <c r="RR412" s="195"/>
      <c r="RS412" s="195"/>
      <c r="RT412" s="195"/>
      <c r="RU412" s="195"/>
      <c r="RV412" s="195"/>
      <c r="RW412" s="195"/>
      <c r="RX412" s="195"/>
      <c r="RY412" s="195"/>
      <c r="RZ412" s="195"/>
      <c r="SA412" s="195"/>
      <c r="SB412" s="195"/>
      <c r="SC412" s="195"/>
      <c r="SD412" s="195"/>
      <c r="SE412" s="195"/>
      <c r="SF412" s="195"/>
      <c r="SG412" s="195"/>
      <c r="SH412" s="195"/>
      <c r="SI412" s="195"/>
      <c r="SJ412" s="195"/>
      <c r="SK412" s="195"/>
      <c r="SL412" s="195"/>
      <c r="SM412" s="195"/>
      <c r="SN412" s="195"/>
      <c r="SO412" s="195"/>
      <c r="SP412" s="195"/>
      <c r="SQ412" s="195"/>
      <c r="SR412" s="195"/>
      <c r="SS412" s="195"/>
      <c r="ST412" s="195"/>
      <c r="SU412" s="195"/>
      <c r="SV412" s="195"/>
      <c r="SW412" s="195"/>
      <c r="SX412" s="195"/>
      <c r="SY412" s="195"/>
      <c r="SZ412" s="195"/>
      <c r="TA412" s="195"/>
      <c r="TB412" s="195"/>
      <c r="TC412" s="195"/>
      <c r="TD412" s="195"/>
      <c r="TE412" s="195"/>
      <c r="TF412" s="195"/>
      <c r="TG412" s="195"/>
      <c r="TH412" s="195"/>
      <c r="TI412" s="195"/>
      <c r="TJ412" s="195"/>
      <c r="TK412" s="195"/>
      <c r="TL412" s="195"/>
      <c r="TM412" s="195"/>
      <c r="TN412" s="195"/>
      <c r="TO412" s="195"/>
      <c r="TP412" s="195"/>
      <c r="TQ412" s="195"/>
      <c r="TR412" s="195"/>
      <c r="TS412" s="195"/>
      <c r="TT412" s="195"/>
      <c r="TU412" s="195"/>
      <c r="TV412" s="195"/>
      <c r="TW412" s="195"/>
      <c r="TX412" s="195"/>
      <c r="TY412" s="195"/>
      <c r="TZ412" s="195"/>
      <c r="UA412" s="195"/>
      <c r="UB412" s="195"/>
      <c r="UC412" s="195"/>
      <c r="UD412" s="195"/>
      <c r="UE412" s="195"/>
      <c r="UF412" s="195"/>
      <c r="UG412" s="195"/>
      <c r="UH412" s="195"/>
      <c r="UI412" s="195"/>
      <c r="UJ412" s="195"/>
      <c r="UK412" s="195"/>
      <c r="UL412" s="195"/>
      <c r="UM412" s="195"/>
      <c r="UN412" s="195"/>
      <c r="UO412" s="195"/>
      <c r="UP412" s="195"/>
      <c r="UQ412" s="195"/>
      <c r="UR412" s="195"/>
      <c r="US412" s="195"/>
      <c r="UT412" s="195"/>
      <c r="UU412" s="195"/>
      <c r="UV412" s="195"/>
      <c r="UW412" s="195"/>
      <c r="UX412" s="195"/>
      <c r="UY412" s="195"/>
      <c r="UZ412" s="195"/>
      <c r="VA412" s="195"/>
      <c r="VB412" s="195"/>
      <c r="VC412" s="195"/>
      <c r="VD412" s="195"/>
      <c r="VE412" s="195"/>
      <c r="VF412" s="195"/>
      <c r="VG412" s="195"/>
      <c r="VH412" s="195"/>
      <c r="VI412" s="195"/>
      <c r="VJ412" s="195"/>
      <c r="VK412" s="195"/>
      <c r="VL412" s="195"/>
      <c r="VM412" s="195"/>
      <c r="VN412" s="195"/>
      <c r="VO412" s="195"/>
      <c r="VP412" s="195"/>
      <c r="VQ412" s="195"/>
      <c r="VR412" s="195"/>
      <c r="VS412" s="195"/>
      <c r="VT412" s="195"/>
      <c r="VU412" s="195"/>
      <c r="VV412" s="195"/>
      <c r="VW412" s="195"/>
      <c r="VX412" s="195"/>
      <c r="VY412" s="195"/>
      <c r="VZ412" s="195"/>
      <c r="WA412" s="195"/>
      <c r="WB412" s="195"/>
      <c r="WC412" s="195"/>
      <c r="WD412" s="195"/>
      <c r="WE412" s="195"/>
      <c r="WF412" s="195"/>
      <c r="WG412" s="195"/>
      <c r="WH412" s="195"/>
      <c r="WI412" s="195"/>
      <c r="WJ412" s="195"/>
      <c r="WK412" s="195"/>
      <c r="WL412" s="195"/>
      <c r="WM412" s="195"/>
      <c r="WN412" s="195"/>
      <c r="WO412" s="195"/>
      <c r="WP412" s="195"/>
      <c r="WQ412" s="195"/>
      <c r="WR412" s="195"/>
      <c r="WS412" s="195"/>
      <c r="WT412" s="195"/>
      <c r="WU412" s="195"/>
      <c r="WV412" s="195"/>
      <c r="WW412" s="195"/>
      <c r="WX412" s="195"/>
      <c r="WY412" s="195"/>
      <c r="WZ412" s="195"/>
      <c r="XA412" s="195"/>
      <c r="XB412" s="195"/>
      <c r="XC412" s="195"/>
      <c r="XD412" s="195"/>
      <c r="XE412" s="195"/>
      <c r="XF412" s="195"/>
      <c r="XG412" s="195"/>
      <c r="XH412" s="195"/>
      <c r="XI412" s="195"/>
      <c r="XJ412" s="195"/>
      <c r="XK412" s="195"/>
      <c r="XL412" s="195"/>
      <c r="XM412" s="195"/>
      <c r="XN412" s="195"/>
      <c r="XO412" s="195"/>
      <c r="XP412" s="195"/>
      <c r="XQ412" s="195"/>
      <c r="XR412" s="195"/>
      <c r="XS412" s="195"/>
      <c r="XT412" s="195"/>
      <c r="XU412" s="195"/>
      <c r="XV412" s="195"/>
      <c r="XW412" s="195"/>
      <c r="XX412" s="195"/>
      <c r="XY412" s="195"/>
      <c r="XZ412" s="195"/>
      <c r="YA412" s="195"/>
      <c r="YB412" s="195"/>
      <c r="YC412" s="195"/>
      <c r="YD412" s="195"/>
      <c r="YE412" s="195"/>
      <c r="YF412" s="195"/>
      <c r="YG412" s="195"/>
      <c r="YH412" s="195"/>
      <c r="YI412" s="195"/>
      <c r="YJ412" s="195"/>
      <c r="YK412" s="195"/>
      <c r="YL412" s="195"/>
      <c r="YM412" s="195"/>
      <c r="YN412" s="195"/>
      <c r="YO412" s="195"/>
      <c r="YP412" s="195"/>
      <c r="YQ412" s="195"/>
      <c r="YR412" s="195"/>
      <c r="YS412" s="195"/>
      <c r="YT412" s="195"/>
      <c r="YU412" s="195"/>
      <c r="YV412" s="195"/>
      <c r="YW412" s="195"/>
      <c r="YX412" s="195"/>
      <c r="YY412" s="195"/>
      <c r="YZ412" s="195"/>
      <c r="ZA412" s="195"/>
      <c r="ZB412" s="195"/>
      <c r="ZC412" s="195"/>
      <c r="ZD412" s="195"/>
      <c r="ZE412" s="195"/>
      <c r="ZF412" s="195"/>
      <c r="ZG412" s="195"/>
      <c r="ZH412" s="195"/>
      <c r="ZI412" s="195"/>
      <c r="ZJ412" s="195"/>
      <c r="ZK412" s="195"/>
      <c r="ZL412" s="195"/>
      <c r="ZM412" s="195"/>
      <c r="ZN412" s="195"/>
      <c r="ZO412" s="195"/>
      <c r="ZP412" s="195"/>
      <c r="ZQ412" s="195"/>
      <c r="ZR412" s="195"/>
      <c r="ZS412" s="195"/>
      <c r="ZT412" s="195"/>
      <c r="ZU412" s="195"/>
      <c r="ZV412" s="195"/>
      <c r="ZW412" s="195"/>
      <c r="ZX412" s="195"/>
      <c r="ZY412" s="195"/>
      <c r="ZZ412" s="195"/>
      <c r="AAA412" s="195"/>
      <c r="AAB412" s="195"/>
      <c r="AAC412" s="195"/>
      <c r="AAD412" s="195"/>
      <c r="AAE412" s="195"/>
      <c r="AAF412" s="195"/>
      <c r="AAG412" s="195"/>
      <c r="AAH412" s="195"/>
      <c r="AAI412" s="195"/>
      <c r="AAJ412" s="195"/>
      <c r="AAK412" s="195"/>
      <c r="AAL412" s="195"/>
      <c r="AAM412" s="195"/>
      <c r="AAN412" s="195"/>
      <c r="AAO412" s="195"/>
      <c r="AAP412" s="195"/>
      <c r="AAQ412" s="195"/>
      <c r="AAR412" s="195"/>
      <c r="AAS412" s="195"/>
      <c r="AAT412" s="195"/>
      <c r="AAU412" s="195"/>
      <c r="AAV412" s="195"/>
      <c r="AAW412" s="195"/>
      <c r="AAX412" s="195"/>
      <c r="AAY412" s="195"/>
      <c r="AAZ412" s="195"/>
      <c r="ABA412" s="195"/>
      <c r="ABB412" s="195"/>
      <c r="ABC412" s="195"/>
      <c r="ABD412" s="195"/>
      <c r="ABE412" s="195"/>
      <c r="ABF412" s="195"/>
      <c r="ABG412" s="195"/>
      <c r="ABH412" s="195"/>
      <c r="ABI412" s="195"/>
      <c r="ABJ412" s="195"/>
      <c r="ABK412" s="195"/>
      <c r="ABL412" s="195"/>
      <c r="ABM412" s="195"/>
      <c r="ABN412" s="195"/>
      <c r="ABO412" s="195"/>
      <c r="ABP412" s="195"/>
      <c r="ABQ412" s="195"/>
      <c r="ABR412" s="195"/>
      <c r="ABS412" s="195"/>
      <c r="ABT412" s="195"/>
      <c r="ABU412" s="195"/>
      <c r="ABV412" s="195"/>
      <c r="ABW412" s="195"/>
      <c r="ABX412" s="195"/>
      <c r="ABY412" s="195"/>
      <c r="ABZ412" s="195"/>
      <c r="ACA412" s="195"/>
      <c r="ACB412" s="195"/>
      <c r="ACC412" s="195"/>
      <c r="ACD412" s="195"/>
      <c r="ACE412" s="195"/>
      <c r="ACF412" s="195"/>
      <c r="ACG412" s="195"/>
      <c r="ACH412" s="195"/>
      <c r="ACI412" s="195"/>
      <c r="ACJ412" s="195"/>
      <c r="ACK412" s="195"/>
      <c r="ACL412" s="195"/>
      <c r="ACM412" s="195"/>
      <c r="ACN412" s="195"/>
      <c r="ACO412" s="195"/>
      <c r="ACP412" s="195"/>
      <c r="ACQ412" s="195"/>
      <c r="ACR412" s="195"/>
      <c r="ACS412" s="195"/>
      <c r="ACT412" s="195"/>
      <c r="ACU412" s="195"/>
      <c r="ACV412" s="195"/>
      <c r="ACW412" s="195"/>
      <c r="ACX412" s="195"/>
      <c r="ACY412" s="195"/>
      <c r="ACZ412" s="195"/>
      <c r="ADA412" s="195"/>
      <c r="ADB412" s="195"/>
      <c r="ADC412" s="195"/>
      <c r="ADD412" s="195"/>
      <c r="ADE412" s="195"/>
      <c r="ADF412" s="195"/>
      <c r="ADG412" s="195"/>
      <c r="ADH412" s="195"/>
      <c r="ADI412" s="195"/>
      <c r="ADJ412" s="195"/>
      <c r="ADK412" s="195"/>
      <c r="ADL412" s="195"/>
      <c r="ADM412" s="195"/>
      <c r="ADN412" s="195"/>
      <c r="ADO412" s="195"/>
      <c r="ADP412" s="195"/>
      <c r="ADQ412" s="195"/>
      <c r="ADR412" s="195"/>
      <c r="ADS412" s="195"/>
      <c r="ADT412" s="195"/>
      <c r="ADU412" s="195"/>
      <c r="ADV412" s="195"/>
      <c r="ADW412" s="195"/>
      <c r="ADX412" s="195"/>
      <c r="ADY412" s="195"/>
      <c r="ADZ412" s="195"/>
      <c r="AEA412" s="195"/>
      <c r="AEB412" s="195"/>
      <c r="AEC412" s="195"/>
      <c r="AED412" s="195"/>
      <c r="AEE412" s="195"/>
      <c r="AEF412" s="195"/>
      <c r="AEG412" s="195"/>
      <c r="AEH412" s="195"/>
      <c r="AEI412" s="195"/>
      <c r="AEJ412" s="195"/>
      <c r="AEK412" s="195"/>
      <c r="AEL412" s="195"/>
      <c r="AEM412" s="195"/>
      <c r="AEN412" s="195"/>
      <c r="AEO412" s="195"/>
      <c r="AEP412" s="195"/>
      <c r="AEQ412" s="195"/>
      <c r="AER412" s="195"/>
      <c r="AES412" s="195"/>
      <c r="AET412" s="195"/>
      <c r="AEU412" s="195"/>
      <c r="AEV412" s="195"/>
      <c r="AEW412" s="195"/>
      <c r="AEX412" s="195"/>
      <c r="AEY412" s="195"/>
      <c r="AEZ412" s="195"/>
      <c r="AFA412" s="195"/>
      <c r="AFB412" s="195"/>
      <c r="AFC412" s="195"/>
      <c r="AFD412" s="195"/>
      <c r="AFE412" s="195"/>
      <c r="AFF412" s="195"/>
      <c r="AFG412" s="195"/>
      <c r="AFH412" s="195"/>
      <c r="AFI412" s="195"/>
      <c r="AFJ412" s="195"/>
      <c r="AFK412" s="195"/>
      <c r="AFL412" s="195"/>
      <c r="AFM412" s="195"/>
      <c r="AFN412" s="195"/>
      <c r="AFO412" s="195"/>
      <c r="AFP412" s="195"/>
      <c r="AFQ412" s="195"/>
      <c r="AFR412" s="195"/>
      <c r="AFS412" s="195"/>
      <c r="AFT412" s="195"/>
      <c r="AFU412" s="195"/>
      <c r="AFV412" s="195"/>
      <c r="AFW412" s="195"/>
      <c r="AFX412" s="195"/>
      <c r="AFY412" s="195"/>
      <c r="AFZ412" s="195"/>
      <c r="AGA412" s="195"/>
      <c r="AGB412" s="195"/>
      <c r="AGC412" s="195"/>
      <c r="AGD412" s="195"/>
      <c r="AGE412" s="195"/>
      <c r="AGF412" s="195"/>
      <c r="AGG412" s="195"/>
      <c r="AGH412" s="195"/>
      <c r="AGI412" s="195"/>
      <c r="AGJ412" s="195"/>
      <c r="AGK412" s="195"/>
      <c r="AGL412" s="195"/>
      <c r="AGM412" s="195"/>
      <c r="AGN412" s="195"/>
      <c r="AGO412" s="195"/>
      <c r="AGP412" s="195"/>
      <c r="AGQ412" s="195"/>
      <c r="AGR412" s="195"/>
      <c r="AGS412" s="195"/>
      <c r="AGT412" s="195"/>
      <c r="AGU412" s="195"/>
      <c r="AGV412" s="195"/>
      <c r="AGW412" s="195"/>
      <c r="AGX412" s="195"/>
      <c r="AGY412" s="195"/>
      <c r="AGZ412" s="195"/>
      <c r="AHA412" s="195"/>
      <c r="AHB412" s="195"/>
      <c r="AHC412" s="195"/>
      <c r="AHD412" s="195"/>
      <c r="AHE412" s="195"/>
      <c r="AHF412" s="195"/>
      <c r="AHG412" s="195"/>
      <c r="AHH412" s="195"/>
      <c r="AHI412" s="195"/>
      <c r="AHJ412" s="195"/>
      <c r="AHK412" s="195"/>
      <c r="AHL412" s="195"/>
      <c r="AHM412" s="195"/>
      <c r="AHN412" s="195"/>
      <c r="AHO412" s="195"/>
      <c r="AHP412" s="195"/>
      <c r="AHQ412" s="195"/>
      <c r="AHR412" s="195"/>
      <c r="AHS412" s="195"/>
      <c r="AHT412" s="195"/>
      <c r="AHU412" s="195"/>
      <c r="AHV412" s="195"/>
      <c r="AHW412" s="195"/>
      <c r="AHX412" s="195"/>
      <c r="AHY412" s="195"/>
      <c r="AHZ412" s="195"/>
      <c r="AIA412" s="195"/>
      <c r="AIB412" s="195"/>
      <c r="AIC412" s="195"/>
      <c r="AID412" s="195"/>
      <c r="AIE412" s="195"/>
      <c r="AIF412" s="195"/>
      <c r="AIG412" s="195"/>
      <c r="AIH412" s="195"/>
      <c r="AII412" s="195"/>
      <c r="AIJ412" s="195"/>
      <c r="AIK412" s="195"/>
      <c r="AIL412" s="195"/>
      <c r="AIM412" s="195"/>
      <c r="AIN412" s="195"/>
      <c r="AIO412" s="195"/>
      <c r="AIP412" s="195"/>
      <c r="AIQ412" s="195"/>
      <c r="AIR412" s="195"/>
      <c r="AIS412" s="195"/>
      <c r="AIT412" s="195"/>
      <c r="AIU412" s="195"/>
      <c r="AIV412" s="195"/>
      <c r="AIW412" s="195"/>
      <c r="AIX412" s="195"/>
      <c r="AIY412" s="195"/>
      <c r="AIZ412" s="195"/>
      <c r="AJA412" s="195"/>
      <c r="AJB412" s="195"/>
      <c r="AJC412" s="195"/>
      <c r="AJD412" s="195"/>
      <c r="AJE412" s="195"/>
      <c r="AJF412" s="195"/>
      <c r="AJG412" s="195"/>
      <c r="AJH412" s="195"/>
      <c r="AJI412" s="195"/>
      <c r="AJJ412" s="195"/>
      <c r="AJK412" s="195"/>
      <c r="AJL412" s="195"/>
      <c r="AJM412" s="195"/>
      <c r="AJN412" s="195"/>
      <c r="AJO412" s="195"/>
      <c r="AJP412" s="195"/>
      <c r="AJQ412" s="195"/>
      <c r="AJR412" s="195"/>
      <c r="AJS412" s="195"/>
      <c r="AJT412" s="195"/>
      <c r="AJU412" s="195"/>
      <c r="AJV412" s="195"/>
      <c r="AJW412" s="195"/>
      <c r="AJX412" s="195"/>
      <c r="AJY412" s="195"/>
      <c r="AJZ412" s="195"/>
      <c r="AKA412" s="195"/>
      <c r="AKB412" s="195"/>
      <c r="AKC412" s="195"/>
      <c r="AKD412" s="195"/>
      <c r="AKE412" s="195"/>
      <c r="AKF412" s="195"/>
      <c r="AKG412" s="195"/>
      <c r="AKH412" s="195"/>
      <c r="AKI412" s="195"/>
      <c r="AKJ412" s="195"/>
      <c r="AKK412" s="195"/>
      <c r="AKL412" s="195"/>
      <c r="AKM412" s="195"/>
      <c r="AKN412" s="195"/>
      <c r="AKO412" s="195"/>
      <c r="AKP412" s="195"/>
      <c r="AKQ412" s="195"/>
      <c r="AKR412" s="195"/>
      <c r="AKS412" s="195"/>
      <c r="AKT412" s="195"/>
      <c r="AKU412" s="195"/>
      <c r="AKV412" s="195"/>
      <c r="AKW412" s="195"/>
      <c r="AKX412" s="195"/>
      <c r="AKY412" s="195"/>
      <c r="AKZ412" s="195"/>
      <c r="ALA412" s="195"/>
      <c r="ALB412" s="195"/>
      <c r="ALC412" s="195"/>
      <c r="ALD412" s="195"/>
      <c r="ALE412" s="195"/>
      <c r="ALF412" s="195"/>
      <c r="ALG412" s="195"/>
      <c r="ALH412" s="195"/>
      <c r="ALI412" s="195"/>
      <c r="ALJ412" s="195"/>
      <c r="ALK412" s="195"/>
      <c r="ALL412" s="195"/>
      <c r="ALM412" s="195"/>
      <c r="ALN412" s="195"/>
      <c r="ALO412" s="195"/>
      <c r="ALP412" s="195"/>
      <c r="ALQ412" s="195"/>
      <c r="ALR412" s="195"/>
      <c r="ALS412" s="195"/>
      <c r="ALT412" s="195"/>
      <c r="ALU412" s="195"/>
      <c r="ALV412" s="195"/>
      <c r="ALW412" s="195"/>
      <c r="ALX412" s="195"/>
      <c r="ALY412" s="195"/>
      <c r="ALZ412" s="195"/>
      <c r="AMA412" s="195"/>
      <c r="AMB412" s="195"/>
      <c r="AMC412" s="195"/>
      <c r="AMD412" s="195"/>
      <c r="AME412" s="195"/>
      <c r="AMF412" s="195"/>
      <c r="AMG412" s="195"/>
      <c r="AMH412" s="195"/>
      <c r="AMI412" s="195"/>
      <c r="AMJ412" s="195"/>
    </row>
    <row r="413" spans="1:1024" s="196" customFormat="1" ht="43.5" customHeight="1">
      <c r="A413" s="559"/>
      <c r="B413" s="559"/>
      <c r="C413" s="560"/>
      <c r="D413" s="565"/>
      <c r="E413" s="120" t="s">
        <v>135</v>
      </c>
      <c r="F413" s="120">
        <v>3</v>
      </c>
      <c r="G413" s="560"/>
      <c r="H413" s="120" t="s">
        <v>40</v>
      </c>
      <c r="I413" s="561"/>
      <c r="J413" s="560"/>
      <c r="K413" s="120">
        <v>3</v>
      </c>
      <c r="L413" s="120">
        <v>0</v>
      </c>
      <c r="M413" s="120">
        <v>0</v>
      </c>
      <c r="N413" s="177" t="s">
        <v>47</v>
      </c>
      <c r="O413" s="177">
        <v>0</v>
      </c>
      <c r="P413" s="177">
        <v>0</v>
      </c>
      <c r="Q413" s="177" t="s">
        <v>47</v>
      </c>
      <c r="R413" s="177">
        <v>0</v>
      </c>
      <c r="S413" s="177" t="s">
        <v>47</v>
      </c>
      <c r="T413" s="177">
        <v>0</v>
      </c>
      <c r="U413" s="120"/>
      <c r="V413" s="195"/>
      <c r="W413" s="195"/>
      <c r="X413" s="195"/>
      <c r="Y413" s="195"/>
      <c r="Z413" s="195"/>
      <c r="AA413" s="195"/>
      <c r="AB413" s="195"/>
      <c r="AC413" s="195"/>
      <c r="AD413" s="195"/>
      <c r="AE413" s="195"/>
      <c r="AF413" s="195"/>
      <c r="AG413" s="195"/>
      <c r="AH413" s="195"/>
      <c r="AI413" s="195"/>
      <c r="AJ413" s="195"/>
      <c r="AK413" s="195"/>
      <c r="AL413" s="195"/>
      <c r="AM413" s="195"/>
      <c r="AN413" s="195"/>
      <c r="AO413" s="195"/>
      <c r="AP413" s="195"/>
      <c r="AQ413" s="195"/>
      <c r="AR413" s="195"/>
      <c r="AS413" s="195"/>
      <c r="AT413" s="195"/>
      <c r="AU413" s="195"/>
      <c r="AV413" s="195"/>
      <c r="AW413" s="195"/>
      <c r="AX413" s="195"/>
      <c r="AY413" s="195"/>
      <c r="AZ413" s="195"/>
      <c r="BA413" s="195"/>
      <c r="BB413" s="195"/>
      <c r="BC413" s="195"/>
      <c r="BD413" s="195"/>
      <c r="BE413" s="195"/>
      <c r="BF413" s="195"/>
      <c r="BG413" s="195"/>
      <c r="BH413" s="195"/>
      <c r="BI413" s="195"/>
      <c r="BJ413" s="195"/>
      <c r="BK413" s="195"/>
      <c r="BL413" s="195"/>
      <c r="BM413" s="195"/>
      <c r="BN413" s="195"/>
      <c r="BO413" s="195"/>
      <c r="BP413" s="195"/>
      <c r="BQ413" s="195"/>
      <c r="BR413" s="195"/>
      <c r="BS413" s="195"/>
      <c r="BT413" s="195"/>
      <c r="BU413" s="195"/>
      <c r="BV413" s="195"/>
      <c r="BW413" s="195"/>
      <c r="BX413" s="195"/>
      <c r="BY413" s="195"/>
      <c r="BZ413" s="195"/>
      <c r="CA413" s="195"/>
      <c r="CB413" s="195"/>
      <c r="CC413" s="195"/>
      <c r="CD413" s="195"/>
      <c r="CE413" s="195"/>
      <c r="CF413" s="195"/>
      <c r="CG413" s="195"/>
      <c r="CH413" s="195"/>
      <c r="CI413" s="195"/>
      <c r="CJ413" s="195"/>
      <c r="CK413" s="195"/>
      <c r="CL413" s="195"/>
      <c r="CM413" s="195"/>
      <c r="CN413" s="195"/>
      <c r="CO413" s="195"/>
      <c r="CP413" s="195"/>
      <c r="CQ413" s="195"/>
      <c r="CR413" s="195"/>
      <c r="CS413" s="195"/>
      <c r="CT413" s="195"/>
      <c r="CU413" s="195"/>
      <c r="CV413" s="195"/>
      <c r="CW413" s="195"/>
      <c r="CX413" s="195"/>
      <c r="CY413" s="195"/>
      <c r="CZ413" s="195"/>
      <c r="DA413" s="195"/>
      <c r="DB413" s="195"/>
      <c r="DC413" s="195"/>
      <c r="DD413" s="195"/>
      <c r="DE413" s="195"/>
      <c r="DF413" s="195"/>
      <c r="DG413" s="195"/>
      <c r="DH413" s="195"/>
      <c r="DI413" s="195"/>
      <c r="DJ413" s="195"/>
      <c r="DK413" s="195"/>
      <c r="DL413" s="195"/>
      <c r="DM413" s="195"/>
      <c r="DN413" s="195"/>
      <c r="DO413" s="195"/>
      <c r="DP413" s="195"/>
      <c r="DQ413" s="195"/>
      <c r="DR413" s="195"/>
      <c r="DS413" s="195"/>
      <c r="DT413" s="195"/>
      <c r="DU413" s="195"/>
      <c r="DV413" s="195"/>
      <c r="DW413" s="195"/>
      <c r="DX413" s="195"/>
      <c r="DY413" s="195"/>
      <c r="DZ413" s="195"/>
      <c r="EA413" s="195"/>
      <c r="EB413" s="195"/>
      <c r="EC413" s="195"/>
      <c r="ED413" s="195"/>
      <c r="EE413" s="195"/>
      <c r="EF413" s="195"/>
      <c r="EG413" s="195"/>
      <c r="EH413" s="195"/>
      <c r="EI413" s="195"/>
      <c r="EJ413" s="195"/>
      <c r="EK413" s="195"/>
      <c r="EL413" s="195"/>
      <c r="EM413" s="195"/>
      <c r="EN413" s="195"/>
      <c r="EO413" s="195"/>
      <c r="EP413" s="195"/>
      <c r="EQ413" s="195"/>
      <c r="ER413" s="195"/>
      <c r="ES413" s="195"/>
      <c r="ET413" s="195"/>
      <c r="EU413" s="195"/>
      <c r="EV413" s="195"/>
      <c r="EW413" s="195"/>
      <c r="EX413" s="195"/>
      <c r="EY413" s="195"/>
      <c r="EZ413" s="195"/>
      <c r="FA413" s="195"/>
      <c r="FB413" s="195"/>
      <c r="FC413" s="195"/>
      <c r="FD413" s="195"/>
      <c r="FE413" s="195"/>
      <c r="FF413" s="195"/>
      <c r="FG413" s="195"/>
      <c r="FH413" s="195"/>
      <c r="FI413" s="195"/>
      <c r="FJ413" s="195"/>
      <c r="FK413" s="195"/>
      <c r="FL413" s="195"/>
      <c r="FM413" s="195"/>
      <c r="FN413" s="195"/>
      <c r="FO413" s="195"/>
      <c r="FP413" s="195"/>
      <c r="FQ413" s="195"/>
      <c r="FR413" s="195"/>
      <c r="FS413" s="195"/>
      <c r="FT413" s="195"/>
      <c r="FU413" s="195"/>
      <c r="FV413" s="195"/>
      <c r="FW413" s="195"/>
      <c r="FX413" s="195"/>
      <c r="FY413" s="195"/>
      <c r="FZ413" s="195"/>
      <c r="GA413" s="195"/>
      <c r="GB413" s="195"/>
      <c r="GC413" s="195"/>
      <c r="GD413" s="195"/>
      <c r="GE413" s="195"/>
      <c r="GF413" s="195"/>
      <c r="GG413" s="195"/>
      <c r="GH413" s="195"/>
      <c r="GI413" s="195"/>
      <c r="GJ413" s="195"/>
      <c r="GK413" s="195"/>
      <c r="GL413" s="195"/>
      <c r="GM413" s="195"/>
      <c r="GN413" s="195"/>
      <c r="GO413" s="195"/>
      <c r="GP413" s="195"/>
      <c r="GQ413" s="195"/>
      <c r="GR413" s="195"/>
      <c r="GS413" s="195"/>
      <c r="GT413" s="195"/>
      <c r="GU413" s="195"/>
      <c r="GV413" s="195"/>
      <c r="GW413" s="195"/>
      <c r="GX413" s="195"/>
      <c r="GY413" s="195"/>
      <c r="GZ413" s="195"/>
      <c r="HA413" s="195"/>
      <c r="HB413" s="195"/>
      <c r="HC413" s="195"/>
      <c r="HD413" s="195"/>
      <c r="HE413" s="195"/>
      <c r="HF413" s="195"/>
      <c r="HG413" s="195"/>
      <c r="HH413" s="195"/>
      <c r="HI413" s="195"/>
      <c r="HJ413" s="195"/>
      <c r="HK413" s="195"/>
      <c r="HL413" s="195"/>
      <c r="HM413" s="195"/>
      <c r="HN413" s="195"/>
      <c r="HO413" s="195"/>
      <c r="HP413" s="195"/>
      <c r="HQ413" s="195"/>
      <c r="HR413" s="195"/>
      <c r="HS413" s="195"/>
      <c r="HT413" s="195"/>
      <c r="HU413" s="195"/>
      <c r="HV413" s="195"/>
      <c r="HW413" s="195"/>
      <c r="HX413" s="195"/>
      <c r="HY413" s="195"/>
      <c r="HZ413" s="195"/>
      <c r="IA413" s="195"/>
      <c r="IB413" s="195"/>
      <c r="IC413" s="195"/>
      <c r="ID413" s="195"/>
      <c r="IE413" s="195"/>
      <c r="IF413" s="195"/>
      <c r="IG413" s="195"/>
      <c r="IH413" s="195"/>
      <c r="II413" s="195"/>
      <c r="IJ413" s="195"/>
      <c r="IK413" s="195"/>
      <c r="IL413" s="195"/>
      <c r="IM413" s="195"/>
      <c r="IN413" s="195"/>
      <c r="IO413" s="195"/>
      <c r="IP413" s="195"/>
      <c r="IQ413" s="195"/>
      <c r="IR413" s="195"/>
      <c r="IS413" s="195"/>
      <c r="IT413" s="195"/>
      <c r="IU413" s="195"/>
      <c r="IV413" s="195"/>
      <c r="IW413" s="195"/>
      <c r="IX413" s="195"/>
      <c r="IY413" s="195"/>
      <c r="IZ413" s="195"/>
      <c r="JA413" s="195"/>
      <c r="JB413" s="195"/>
      <c r="JC413" s="195"/>
      <c r="JD413" s="195"/>
      <c r="JE413" s="195"/>
      <c r="JF413" s="195"/>
      <c r="JG413" s="195"/>
      <c r="JH413" s="195"/>
      <c r="JI413" s="195"/>
      <c r="JJ413" s="195"/>
      <c r="JK413" s="195"/>
      <c r="JL413" s="195"/>
      <c r="JM413" s="195"/>
      <c r="JN413" s="195"/>
      <c r="JO413" s="195"/>
      <c r="JP413" s="195"/>
      <c r="JQ413" s="195"/>
      <c r="JR413" s="195"/>
      <c r="JS413" s="195"/>
      <c r="JT413" s="195"/>
      <c r="JU413" s="195"/>
      <c r="JV413" s="195"/>
      <c r="JW413" s="195"/>
      <c r="JX413" s="195"/>
      <c r="JY413" s="195"/>
      <c r="JZ413" s="195"/>
      <c r="KA413" s="195"/>
      <c r="KB413" s="195"/>
      <c r="KC413" s="195"/>
      <c r="KD413" s="195"/>
      <c r="KE413" s="195"/>
      <c r="KF413" s="195"/>
      <c r="KG413" s="195"/>
      <c r="KH413" s="195"/>
      <c r="KI413" s="195"/>
      <c r="KJ413" s="195"/>
      <c r="KK413" s="195"/>
      <c r="KL413" s="195"/>
      <c r="KM413" s="195"/>
      <c r="KN413" s="195"/>
      <c r="KO413" s="195"/>
      <c r="KP413" s="195"/>
      <c r="KQ413" s="195"/>
      <c r="KR413" s="195"/>
      <c r="KS413" s="195"/>
      <c r="KT413" s="195"/>
      <c r="KU413" s="195"/>
      <c r="KV413" s="195"/>
      <c r="KW413" s="195"/>
      <c r="KX413" s="195"/>
      <c r="KY413" s="195"/>
      <c r="KZ413" s="195"/>
      <c r="LA413" s="195"/>
      <c r="LB413" s="195"/>
      <c r="LC413" s="195"/>
      <c r="LD413" s="195"/>
      <c r="LE413" s="195"/>
      <c r="LF413" s="195"/>
      <c r="LG413" s="195"/>
      <c r="LH413" s="195"/>
      <c r="LI413" s="195"/>
      <c r="LJ413" s="195"/>
      <c r="LK413" s="195"/>
      <c r="LL413" s="195"/>
      <c r="LM413" s="195"/>
      <c r="LN413" s="195"/>
      <c r="LO413" s="195"/>
      <c r="LP413" s="195"/>
      <c r="LQ413" s="195"/>
      <c r="LR413" s="195"/>
      <c r="LS413" s="195"/>
      <c r="LT413" s="195"/>
      <c r="LU413" s="195"/>
      <c r="LV413" s="195"/>
      <c r="LW413" s="195"/>
      <c r="LX413" s="195"/>
      <c r="LY413" s="195"/>
      <c r="LZ413" s="195"/>
      <c r="MA413" s="195"/>
      <c r="MB413" s="195"/>
      <c r="MC413" s="195"/>
      <c r="MD413" s="195"/>
      <c r="ME413" s="195"/>
      <c r="MF413" s="195"/>
      <c r="MG413" s="195"/>
      <c r="MH413" s="195"/>
      <c r="MI413" s="195"/>
      <c r="MJ413" s="195"/>
      <c r="MK413" s="195"/>
      <c r="ML413" s="195"/>
      <c r="MM413" s="195"/>
      <c r="MN413" s="195"/>
      <c r="MO413" s="195"/>
      <c r="MP413" s="195"/>
      <c r="MQ413" s="195"/>
      <c r="MR413" s="195"/>
      <c r="MS413" s="195"/>
      <c r="MT413" s="195"/>
      <c r="MU413" s="195"/>
      <c r="MV413" s="195"/>
      <c r="MW413" s="195"/>
      <c r="MX413" s="195"/>
      <c r="MY413" s="195"/>
      <c r="MZ413" s="195"/>
      <c r="NA413" s="195"/>
      <c r="NB413" s="195"/>
      <c r="NC413" s="195"/>
      <c r="ND413" s="195"/>
      <c r="NE413" s="195"/>
      <c r="NF413" s="195"/>
      <c r="NG413" s="195"/>
      <c r="NH413" s="195"/>
      <c r="NI413" s="195"/>
      <c r="NJ413" s="195"/>
      <c r="NK413" s="195"/>
      <c r="NL413" s="195"/>
      <c r="NM413" s="195"/>
      <c r="NN413" s="195"/>
      <c r="NO413" s="195"/>
      <c r="NP413" s="195"/>
      <c r="NQ413" s="195"/>
      <c r="NR413" s="195"/>
      <c r="NS413" s="195"/>
      <c r="NT413" s="195"/>
      <c r="NU413" s="195"/>
      <c r="NV413" s="195"/>
      <c r="NW413" s="195"/>
      <c r="NX413" s="195"/>
      <c r="NY413" s="195"/>
      <c r="NZ413" s="195"/>
      <c r="OA413" s="195"/>
      <c r="OB413" s="195"/>
      <c r="OC413" s="195"/>
      <c r="OD413" s="195"/>
      <c r="OE413" s="195"/>
      <c r="OF413" s="195"/>
      <c r="OG413" s="195"/>
      <c r="OH413" s="195"/>
      <c r="OI413" s="195"/>
      <c r="OJ413" s="195"/>
      <c r="OK413" s="195"/>
      <c r="OL413" s="195"/>
      <c r="OM413" s="195"/>
      <c r="ON413" s="195"/>
      <c r="OO413" s="195"/>
      <c r="OP413" s="195"/>
      <c r="OQ413" s="195"/>
      <c r="OR413" s="195"/>
      <c r="OS413" s="195"/>
      <c r="OT413" s="195"/>
      <c r="OU413" s="195"/>
      <c r="OV413" s="195"/>
      <c r="OW413" s="195"/>
      <c r="OX413" s="195"/>
      <c r="OY413" s="195"/>
      <c r="OZ413" s="195"/>
      <c r="PA413" s="195"/>
      <c r="PB413" s="195"/>
      <c r="PC413" s="195"/>
      <c r="PD413" s="195"/>
      <c r="PE413" s="195"/>
      <c r="PF413" s="195"/>
      <c r="PG413" s="195"/>
      <c r="PH413" s="195"/>
      <c r="PI413" s="195"/>
      <c r="PJ413" s="195"/>
      <c r="PK413" s="195"/>
      <c r="PL413" s="195"/>
      <c r="PM413" s="195"/>
      <c r="PN413" s="195"/>
      <c r="PO413" s="195"/>
      <c r="PP413" s="195"/>
      <c r="PQ413" s="195"/>
      <c r="PR413" s="195"/>
      <c r="PS413" s="195"/>
      <c r="PT413" s="195"/>
      <c r="PU413" s="195"/>
      <c r="PV413" s="195"/>
      <c r="PW413" s="195"/>
      <c r="PX413" s="195"/>
      <c r="PY413" s="195"/>
      <c r="PZ413" s="195"/>
      <c r="QA413" s="195"/>
      <c r="QB413" s="195"/>
      <c r="QC413" s="195"/>
      <c r="QD413" s="195"/>
      <c r="QE413" s="195"/>
      <c r="QF413" s="195"/>
      <c r="QG413" s="195"/>
      <c r="QH413" s="195"/>
      <c r="QI413" s="195"/>
      <c r="QJ413" s="195"/>
      <c r="QK413" s="195"/>
      <c r="QL413" s="195"/>
      <c r="QM413" s="195"/>
      <c r="QN413" s="195"/>
      <c r="QO413" s="195"/>
      <c r="QP413" s="195"/>
      <c r="QQ413" s="195"/>
      <c r="QR413" s="195"/>
      <c r="QS413" s="195"/>
      <c r="QT413" s="195"/>
      <c r="QU413" s="195"/>
      <c r="QV413" s="195"/>
      <c r="QW413" s="195"/>
      <c r="QX413" s="195"/>
      <c r="QY413" s="195"/>
      <c r="QZ413" s="195"/>
      <c r="RA413" s="195"/>
      <c r="RB413" s="195"/>
      <c r="RC413" s="195"/>
      <c r="RD413" s="195"/>
      <c r="RE413" s="195"/>
      <c r="RF413" s="195"/>
      <c r="RG413" s="195"/>
      <c r="RH413" s="195"/>
      <c r="RI413" s="195"/>
      <c r="RJ413" s="195"/>
      <c r="RK413" s="195"/>
      <c r="RL413" s="195"/>
      <c r="RM413" s="195"/>
      <c r="RN413" s="195"/>
      <c r="RO413" s="195"/>
      <c r="RP413" s="195"/>
      <c r="RQ413" s="195"/>
      <c r="RR413" s="195"/>
      <c r="RS413" s="195"/>
      <c r="RT413" s="195"/>
      <c r="RU413" s="195"/>
      <c r="RV413" s="195"/>
      <c r="RW413" s="195"/>
      <c r="RX413" s="195"/>
      <c r="RY413" s="195"/>
      <c r="RZ413" s="195"/>
      <c r="SA413" s="195"/>
      <c r="SB413" s="195"/>
      <c r="SC413" s="195"/>
      <c r="SD413" s="195"/>
      <c r="SE413" s="195"/>
      <c r="SF413" s="195"/>
      <c r="SG413" s="195"/>
      <c r="SH413" s="195"/>
      <c r="SI413" s="195"/>
      <c r="SJ413" s="195"/>
      <c r="SK413" s="195"/>
      <c r="SL413" s="195"/>
      <c r="SM413" s="195"/>
      <c r="SN413" s="195"/>
      <c r="SO413" s="195"/>
      <c r="SP413" s="195"/>
      <c r="SQ413" s="195"/>
      <c r="SR413" s="195"/>
      <c r="SS413" s="195"/>
      <c r="ST413" s="195"/>
      <c r="SU413" s="195"/>
      <c r="SV413" s="195"/>
      <c r="SW413" s="195"/>
      <c r="SX413" s="195"/>
      <c r="SY413" s="195"/>
      <c r="SZ413" s="195"/>
      <c r="TA413" s="195"/>
      <c r="TB413" s="195"/>
      <c r="TC413" s="195"/>
      <c r="TD413" s="195"/>
      <c r="TE413" s="195"/>
      <c r="TF413" s="195"/>
      <c r="TG413" s="195"/>
      <c r="TH413" s="195"/>
      <c r="TI413" s="195"/>
      <c r="TJ413" s="195"/>
      <c r="TK413" s="195"/>
      <c r="TL413" s="195"/>
      <c r="TM413" s="195"/>
      <c r="TN413" s="195"/>
      <c r="TO413" s="195"/>
      <c r="TP413" s="195"/>
      <c r="TQ413" s="195"/>
      <c r="TR413" s="195"/>
      <c r="TS413" s="195"/>
      <c r="TT413" s="195"/>
      <c r="TU413" s="195"/>
      <c r="TV413" s="195"/>
      <c r="TW413" s="195"/>
      <c r="TX413" s="195"/>
      <c r="TY413" s="195"/>
      <c r="TZ413" s="195"/>
      <c r="UA413" s="195"/>
      <c r="UB413" s="195"/>
      <c r="UC413" s="195"/>
      <c r="UD413" s="195"/>
      <c r="UE413" s="195"/>
      <c r="UF413" s="195"/>
      <c r="UG413" s="195"/>
      <c r="UH413" s="195"/>
      <c r="UI413" s="195"/>
      <c r="UJ413" s="195"/>
      <c r="UK413" s="195"/>
      <c r="UL413" s="195"/>
      <c r="UM413" s="195"/>
      <c r="UN413" s="195"/>
      <c r="UO413" s="195"/>
      <c r="UP413" s="195"/>
      <c r="UQ413" s="195"/>
      <c r="UR413" s="195"/>
      <c r="US413" s="195"/>
      <c r="UT413" s="195"/>
      <c r="UU413" s="195"/>
      <c r="UV413" s="195"/>
      <c r="UW413" s="195"/>
      <c r="UX413" s="195"/>
      <c r="UY413" s="195"/>
      <c r="UZ413" s="195"/>
      <c r="VA413" s="195"/>
      <c r="VB413" s="195"/>
      <c r="VC413" s="195"/>
      <c r="VD413" s="195"/>
      <c r="VE413" s="195"/>
      <c r="VF413" s="195"/>
      <c r="VG413" s="195"/>
      <c r="VH413" s="195"/>
      <c r="VI413" s="195"/>
      <c r="VJ413" s="195"/>
      <c r="VK413" s="195"/>
      <c r="VL413" s="195"/>
      <c r="VM413" s="195"/>
      <c r="VN413" s="195"/>
      <c r="VO413" s="195"/>
      <c r="VP413" s="195"/>
      <c r="VQ413" s="195"/>
      <c r="VR413" s="195"/>
      <c r="VS413" s="195"/>
      <c r="VT413" s="195"/>
      <c r="VU413" s="195"/>
      <c r="VV413" s="195"/>
      <c r="VW413" s="195"/>
      <c r="VX413" s="195"/>
      <c r="VY413" s="195"/>
      <c r="VZ413" s="195"/>
      <c r="WA413" s="195"/>
      <c r="WB413" s="195"/>
      <c r="WC413" s="195"/>
      <c r="WD413" s="195"/>
      <c r="WE413" s="195"/>
      <c r="WF413" s="195"/>
      <c r="WG413" s="195"/>
      <c r="WH413" s="195"/>
      <c r="WI413" s="195"/>
      <c r="WJ413" s="195"/>
      <c r="WK413" s="195"/>
      <c r="WL413" s="195"/>
      <c r="WM413" s="195"/>
      <c r="WN413" s="195"/>
      <c r="WO413" s="195"/>
      <c r="WP413" s="195"/>
      <c r="WQ413" s="195"/>
      <c r="WR413" s="195"/>
      <c r="WS413" s="195"/>
      <c r="WT413" s="195"/>
      <c r="WU413" s="195"/>
      <c r="WV413" s="195"/>
      <c r="WW413" s="195"/>
      <c r="WX413" s="195"/>
      <c r="WY413" s="195"/>
      <c r="WZ413" s="195"/>
      <c r="XA413" s="195"/>
      <c r="XB413" s="195"/>
      <c r="XC413" s="195"/>
      <c r="XD413" s="195"/>
      <c r="XE413" s="195"/>
      <c r="XF413" s="195"/>
      <c r="XG413" s="195"/>
      <c r="XH413" s="195"/>
      <c r="XI413" s="195"/>
      <c r="XJ413" s="195"/>
      <c r="XK413" s="195"/>
      <c r="XL413" s="195"/>
      <c r="XM413" s="195"/>
      <c r="XN413" s="195"/>
      <c r="XO413" s="195"/>
      <c r="XP413" s="195"/>
      <c r="XQ413" s="195"/>
      <c r="XR413" s="195"/>
      <c r="XS413" s="195"/>
      <c r="XT413" s="195"/>
      <c r="XU413" s="195"/>
      <c r="XV413" s="195"/>
      <c r="XW413" s="195"/>
      <c r="XX413" s="195"/>
      <c r="XY413" s="195"/>
      <c r="XZ413" s="195"/>
      <c r="YA413" s="195"/>
      <c r="YB413" s="195"/>
      <c r="YC413" s="195"/>
      <c r="YD413" s="195"/>
      <c r="YE413" s="195"/>
      <c r="YF413" s="195"/>
      <c r="YG413" s="195"/>
      <c r="YH413" s="195"/>
      <c r="YI413" s="195"/>
      <c r="YJ413" s="195"/>
      <c r="YK413" s="195"/>
      <c r="YL413" s="195"/>
      <c r="YM413" s="195"/>
      <c r="YN413" s="195"/>
      <c r="YO413" s="195"/>
      <c r="YP413" s="195"/>
      <c r="YQ413" s="195"/>
      <c r="YR413" s="195"/>
      <c r="YS413" s="195"/>
      <c r="YT413" s="195"/>
      <c r="YU413" s="195"/>
      <c r="YV413" s="195"/>
      <c r="YW413" s="195"/>
      <c r="YX413" s="195"/>
      <c r="YY413" s="195"/>
      <c r="YZ413" s="195"/>
      <c r="ZA413" s="195"/>
      <c r="ZB413" s="195"/>
      <c r="ZC413" s="195"/>
      <c r="ZD413" s="195"/>
      <c r="ZE413" s="195"/>
      <c r="ZF413" s="195"/>
      <c r="ZG413" s="195"/>
      <c r="ZH413" s="195"/>
      <c r="ZI413" s="195"/>
      <c r="ZJ413" s="195"/>
      <c r="ZK413" s="195"/>
      <c r="ZL413" s="195"/>
      <c r="ZM413" s="195"/>
      <c r="ZN413" s="195"/>
      <c r="ZO413" s="195"/>
      <c r="ZP413" s="195"/>
      <c r="ZQ413" s="195"/>
      <c r="ZR413" s="195"/>
      <c r="ZS413" s="195"/>
      <c r="ZT413" s="195"/>
      <c r="ZU413" s="195"/>
      <c r="ZV413" s="195"/>
      <c r="ZW413" s="195"/>
      <c r="ZX413" s="195"/>
      <c r="ZY413" s="195"/>
      <c r="ZZ413" s="195"/>
      <c r="AAA413" s="195"/>
      <c r="AAB413" s="195"/>
      <c r="AAC413" s="195"/>
      <c r="AAD413" s="195"/>
      <c r="AAE413" s="195"/>
      <c r="AAF413" s="195"/>
      <c r="AAG413" s="195"/>
      <c r="AAH413" s="195"/>
      <c r="AAI413" s="195"/>
      <c r="AAJ413" s="195"/>
      <c r="AAK413" s="195"/>
      <c r="AAL413" s="195"/>
      <c r="AAM413" s="195"/>
      <c r="AAN413" s="195"/>
      <c r="AAO413" s="195"/>
      <c r="AAP413" s="195"/>
      <c r="AAQ413" s="195"/>
      <c r="AAR413" s="195"/>
      <c r="AAS413" s="195"/>
      <c r="AAT413" s="195"/>
      <c r="AAU413" s="195"/>
      <c r="AAV413" s="195"/>
      <c r="AAW413" s="195"/>
      <c r="AAX413" s="195"/>
      <c r="AAY413" s="195"/>
      <c r="AAZ413" s="195"/>
      <c r="ABA413" s="195"/>
      <c r="ABB413" s="195"/>
      <c r="ABC413" s="195"/>
      <c r="ABD413" s="195"/>
      <c r="ABE413" s="195"/>
      <c r="ABF413" s="195"/>
      <c r="ABG413" s="195"/>
      <c r="ABH413" s="195"/>
      <c r="ABI413" s="195"/>
      <c r="ABJ413" s="195"/>
      <c r="ABK413" s="195"/>
      <c r="ABL413" s="195"/>
      <c r="ABM413" s="195"/>
      <c r="ABN413" s="195"/>
      <c r="ABO413" s="195"/>
      <c r="ABP413" s="195"/>
      <c r="ABQ413" s="195"/>
      <c r="ABR413" s="195"/>
      <c r="ABS413" s="195"/>
      <c r="ABT413" s="195"/>
      <c r="ABU413" s="195"/>
      <c r="ABV413" s="195"/>
      <c r="ABW413" s="195"/>
      <c r="ABX413" s="195"/>
      <c r="ABY413" s="195"/>
      <c r="ABZ413" s="195"/>
      <c r="ACA413" s="195"/>
      <c r="ACB413" s="195"/>
      <c r="ACC413" s="195"/>
      <c r="ACD413" s="195"/>
      <c r="ACE413" s="195"/>
      <c r="ACF413" s="195"/>
      <c r="ACG413" s="195"/>
      <c r="ACH413" s="195"/>
      <c r="ACI413" s="195"/>
      <c r="ACJ413" s="195"/>
      <c r="ACK413" s="195"/>
      <c r="ACL413" s="195"/>
      <c r="ACM413" s="195"/>
      <c r="ACN413" s="195"/>
      <c r="ACO413" s="195"/>
      <c r="ACP413" s="195"/>
      <c r="ACQ413" s="195"/>
      <c r="ACR413" s="195"/>
      <c r="ACS413" s="195"/>
      <c r="ACT413" s="195"/>
      <c r="ACU413" s="195"/>
      <c r="ACV413" s="195"/>
      <c r="ACW413" s="195"/>
      <c r="ACX413" s="195"/>
      <c r="ACY413" s="195"/>
      <c r="ACZ413" s="195"/>
      <c r="ADA413" s="195"/>
      <c r="ADB413" s="195"/>
      <c r="ADC413" s="195"/>
      <c r="ADD413" s="195"/>
      <c r="ADE413" s="195"/>
      <c r="ADF413" s="195"/>
      <c r="ADG413" s="195"/>
      <c r="ADH413" s="195"/>
      <c r="ADI413" s="195"/>
      <c r="ADJ413" s="195"/>
      <c r="ADK413" s="195"/>
      <c r="ADL413" s="195"/>
      <c r="ADM413" s="195"/>
      <c r="ADN413" s="195"/>
      <c r="ADO413" s="195"/>
      <c r="ADP413" s="195"/>
      <c r="ADQ413" s="195"/>
      <c r="ADR413" s="195"/>
      <c r="ADS413" s="195"/>
      <c r="ADT413" s="195"/>
      <c r="ADU413" s="195"/>
      <c r="ADV413" s="195"/>
      <c r="ADW413" s="195"/>
      <c r="ADX413" s="195"/>
      <c r="ADY413" s="195"/>
      <c r="ADZ413" s="195"/>
      <c r="AEA413" s="195"/>
      <c r="AEB413" s="195"/>
      <c r="AEC413" s="195"/>
      <c r="AED413" s="195"/>
      <c r="AEE413" s="195"/>
      <c r="AEF413" s="195"/>
      <c r="AEG413" s="195"/>
      <c r="AEH413" s="195"/>
      <c r="AEI413" s="195"/>
      <c r="AEJ413" s="195"/>
      <c r="AEK413" s="195"/>
      <c r="AEL413" s="195"/>
      <c r="AEM413" s="195"/>
      <c r="AEN413" s="195"/>
      <c r="AEO413" s="195"/>
      <c r="AEP413" s="195"/>
      <c r="AEQ413" s="195"/>
      <c r="AER413" s="195"/>
      <c r="AES413" s="195"/>
      <c r="AET413" s="195"/>
      <c r="AEU413" s="195"/>
      <c r="AEV413" s="195"/>
      <c r="AEW413" s="195"/>
      <c r="AEX413" s="195"/>
      <c r="AEY413" s="195"/>
      <c r="AEZ413" s="195"/>
      <c r="AFA413" s="195"/>
      <c r="AFB413" s="195"/>
      <c r="AFC413" s="195"/>
      <c r="AFD413" s="195"/>
      <c r="AFE413" s="195"/>
      <c r="AFF413" s="195"/>
      <c r="AFG413" s="195"/>
      <c r="AFH413" s="195"/>
      <c r="AFI413" s="195"/>
      <c r="AFJ413" s="195"/>
      <c r="AFK413" s="195"/>
      <c r="AFL413" s="195"/>
      <c r="AFM413" s="195"/>
      <c r="AFN413" s="195"/>
      <c r="AFO413" s="195"/>
      <c r="AFP413" s="195"/>
      <c r="AFQ413" s="195"/>
      <c r="AFR413" s="195"/>
      <c r="AFS413" s="195"/>
      <c r="AFT413" s="195"/>
      <c r="AFU413" s="195"/>
      <c r="AFV413" s="195"/>
      <c r="AFW413" s="195"/>
      <c r="AFX413" s="195"/>
      <c r="AFY413" s="195"/>
      <c r="AFZ413" s="195"/>
      <c r="AGA413" s="195"/>
      <c r="AGB413" s="195"/>
      <c r="AGC413" s="195"/>
      <c r="AGD413" s="195"/>
      <c r="AGE413" s="195"/>
      <c r="AGF413" s="195"/>
      <c r="AGG413" s="195"/>
      <c r="AGH413" s="195"/>
      <c r="AGI413" s="195"/>
      <c r="AGJ413" s="195"/>
      <c r="AGK413" s="195"/>
      <c r="AGL413" s="195"/>
      <c r="AGM413" s="195"/>
      <c r="AGN413" s="195"/>
      <c r="AGO413" s="195"/>
      <c r="AGP413" s="195"/>
      <c r="AGQ413" s="195"/>
      <c r="AGR413" s="195"/>
      <c r="AGS413" s="195"/>
      <c r="AGT413" s="195"/>
      <c r="AGU413" s="195"/>
      <c r="AGV413" s="195"/>
      <c r="AGW413" s="195"/>
      <c r="AGX413" s="195"/>
      <c r="AGY413" s="195"/>
      <c r="AGZ413" s="195"/>
      <c r="AHA413" s="195"/>
      <c r="AHB413" s="195"/>
      <c r="AHC413" s="195"/>
      <c r="AHD413" s="195"/>
      <c r="AHE413" s="195"/>
      <c r="AHF413" s="195"/>
      <c r="AHG413" s="195"/>
      <c r="AHH413" s="195"/>
      <c r="AHI413" s="195"/>
      <c r="AHJ413" s="195"/>
      <c r="AHK413" s="195"/>
      <c r="AHL413" s="195"/>
      <c r="AHM413" s="195"/>
      <c r="AHN413" s="195"/>
      <c r="AHO413" s="195"/>
      <c r="AHP413" s="195"/>
      <c r="AHQ413" s="195"/>
      <c r="AHR413" s="195"/>
      <c r="AHS413" s="195"/>
      <c r="AHT413" s="195"/>
      <c r="AHU413" s="195"/>
      <c r="AHV413" s="195"/>
      <c r="AHW413" s="195"/>
      <c r="AHX413" s="195"/>
      <c r="AHY413" s="195"/>
      <c r="AHZ413" s="195"/>
      <c r="AIA413" s="195"/>
      <c r="AIB413" s="195"/>
      <c r="AIC413" s="195"/>
      <c r="AID413" s="195"/>
      <c r="AIE413" s="195"/>
      <c r="AIF413" s="195"/>
      <c r="AIG413" s="195"/>
      <c r="AIH413" s="195"/>
      <c r="AII413" s="195"/>
      <c r="AIJ413" s="195"/>
      <c r="AIK413" s="195"/>
      <c r="AIL413" s="195"/>
      <c r="AIM413" s="195"/>
      <c r="AIN413" s="195"/>
      <c r="AIO413" s="195"/>
      <c r="AIP413" s="195"/>
      <c r="AIQ413" s="195"/>
      <c r="AIR413" s="195"/>
      <c r="AIS413" s="195"/>
      <c r="AIT413" s="195"/>
      <c r="AIU413" s="195"/>
      <c r="AIV413" s="195"/>
      <c r="AIW413" s="195"/>
      <c r="AIX413" s="195"/>
      <c r="AIY413" s="195"/>
      <c r="AIZ413" s="195"/>
      <c r="AJA413" s="195"/>
      <c r="AJB413" s="195"/>
      <c r="AJC413" s="195"/>
      <c r="AJD413" s="195"/>
      <c r="AJE413" s="195"/>
      <c r="AJF413" s="195"/>
      <c r="AJG413" s="195"/>
      <c r="AJH413" s="195"/>
      <c r="AJI413" s="195"/>
      <c r="AJJ413" s="195"/>
      <c r="AJK413" s="195"/>
      <c r="AJL413" s="195"/>
      <c r="AJM413" s="195"/>
      <c r="AJN413" s="195"/>
      <c r="AJO413" s="195"/>
      <c r="AJP413" s="195"/>
      <c r="AJQ413" s="195"/>
      <c r="AJR413" s="195"/>
      <c r="AJS413" s="195"/>
      <c r="AJT413" s="195"/>
      <c r="AJU413" s="195"/>
      <c r="AJV413" s="195"/>
      <c r="AJW413" s="195"/>
      <c r="AJX413" s="195"/>
      <c r="AJY413" s="195"/>
      <c r="AJZ413" s="195"/>
      <c r="AKA413" s="195"/>
      <c r="AKB413" s="195"/>
      <c r="AKC413" s="195"/>
      <c r="AKD413" s="195"/>
      <c r="AKE413" s="195"/>
      <c r="AKF413" s="195"/>
      <c r="AKG413" s="195"/>
      <c r="AKH413" s="195"/>
      <c r="AKI413" s="195"/>
      <c r="AKJ413" s="195"/>
      <c r="AKK413" s="195"/>
      <c r="AKL413" s="195"/>
      <c r="AKM413" s="195"/>
      <c r="AKN413" s="195"/>
      <c r="AKO413" s="195"/>
      <c r="AKP413" s="195"/>
      <c r="AKQ413" s="195"/>
      <c r="AKR413" s="195"/>
      <c r="AKS413" s="195"/>
      <c r="AKT413" s="195"/>
      <c r="AKU413" s="195"/>
      <c r="AKV413" s="195"/>
      <c r="AKW413" s="195"/>
      <c r="AKX413" s="195"/>
      <c r="AKY413" s="195"/>
      <c r="AKZ413" s="195"/>
      <c r="ALA413" s="195"/>
      <c r="ALB413" s="195"/>
      <c r="ALC413" s="195"/>
      <c r="ALD413" s="195"/>
      <c r="ALE413" s="195"/>
      <c r="ALF413" s="195"/>
      <c r="ALG413" s="195"/>
      <c r="ALH413" s="195"/>
      <c r="ALI413" s="195"/>
      <c r="ALJ413" s="195"/>
      <c r="ALK413" s="195"/>
      <c r="ALL413" s="195"/>
      <c r="ALM413" s="195"/>
      <c r="ALN413" s="195"/>
      <c r="ALO413" s="195"/>
      <c r="ALP413" s="195"/>
      <c r="ALQ413" s="195"/>
      <c r="ALR413" s="195"/>
      <c r="ALS413" s="195"/>
      <c r="ALT413" s="195"/>
      <c r="ALU413" s="195"/>
      <c r="ALV413" s="195"/>
      <c r="ALW413" s="195"/>
      <c r="ALX413" s="195"/>
      <c r="ALY413" s="195"/>
      <c r="ALZ413" s="195"/>
      <c r="AMA413" s="195"/>
      <c r="AMB413" s="195"/>
      <c r="AMC413" s="195"/>
      <c r="AMD413" s="195"/>
      <c r="AME413" s="195"/>
      <c r="AMF413" s="195"/>
      <c r="AMG413" s="195"/>
      <c r="AMH413" s="195"/>
      <c r="AMI413" s="195"/>
      <c r="AMJ413" s="195"/>
    </row>
    <row r="414" spans="1:1024" s="196" customFormat="1" ht="43.5" customHeight="1">
      <c r="A414" s="559"/>
      <c r="B414" s="559"/>
      <c r="C414" s="560"/>
      <c r="D414" s="178" t="s">
        <v>113</v>
      </c>
      <c r="E414" s="120" t="s">
        <v>118</v>
      </c>
      <c r="F414" s="120">
        <v>10</v>
      </c>
      <c r="G414" s="90" t="s">
        <v>43</v>
      </c>
      <c r="H414" s="120" t="s">
        <v>40</v>
      </c>
      <c r="I414" s="49" t="s">
        <v>253</v>
      </c>
      <c r="J414" s="120" t="s">
        <v>272</v>
      </c>
      <c r="K414" s="120">
        <v>10</v>
      </c>
      <c r="L414" s="120">
        <v>0</v>
      </c>
      <c r="M414" s="120">
        <v>0</v>
      </c>
      <c r="N414" s="177" t="s">
        <v>47</v>
      </c>
      <c r="O414" s="177">
        <v>0</v>
      </c>
      <c r="P414" s="177">
        <v>0</v>
      </c>
      <c r="Q414" s="177" t="s">
        <v>47</v>
      </c>
      <c r="R414" s="177">
        <v>0</v>
      </c>
      <c r="S414" s="177" t="s">
        <v>47</v>
      </c>
      <c r="T414" s="177">
        <v>0</v>
      </c>
      <c r="U414" s="120"/>
      <c r="V414" s="195"/>
      <c r="W414" s="195"/>
      <c r="X414" s="195"/>
      <c r="Y414" s="195"/>
      <c r="Z414" s="195"/>
      <c r="AA414" s="195"/>
      <c r="AB414" s="195"/>
      <c r="AC414" s="195"/>
      <c r="AD414" s="195"/>
      <c r="AE414" s="195"/>
      <c r="AF414" s="195"/>
      <c r="AG414" s="195"/>
      <c r="AH414" s="195"/>
      <c r="AI414" s="195"/>
      <c r="AJ414" s="195"/>
      <c r="AK414" s="195"/>
      <c r="AL414" s="195"/>
      <c r="AM414" s="195"/>
      <c r="AN414" s="195"/>
      <c r="AO414" s="195"/>
      <c r="AP414" s="195"/>
      <c r="AQ414" s="195"/>
      <c r="AR414" s="195"/>
      <c r="AS414" s="195"/>
      <c r="AT414" s="195"/>
      <c r="AU414" s="195"/>
      <c r="AV414" s="195"/>
      <c r="AW414" s="195"/>
      <c r="AX414" s="195"/>
      <c r="AY414" s="195"/>
      <c r="AZ414" s="195"/>
      <c r="BA414" s="195"/>
      <c r="BB414" s="195"/>
      <c r="BC414" s="195"/>
      <c r="BD414" s="195"/>
      <c r="BE414" s="195"/>
      <c r="BF414" s="195"/>
      <c r="BG414" s="195"/>
      <c r="BH414" s="195"/>
      <c r="BI414" s="195"/>
      <c r="BJ414" s="195"/>
      <c r="BK414" s="195"/>
      <c r="BL414" s="195"/>
      <c r="BM414" s="195"/>
      <c r="BN414" s="195"/>
      <c r="BO414" s="195"/>
      <c r="BP414" s="195"/>
      <c r="BQ414" s="195"/>
      <c r="BR414" s="195"/>
      <c r="BS414" s="195"/>
      <c r="BT414" s="195"/>
      <c r="BU414" s="195"/>
      <c r="BV414" s="195"/>
      <c r="BW414" s="195"/>
      <c r="BX414" s="195"/>
      <c r="BY414" s="195"/>
      <c r="BZ414" s="195"/>
      <c r="CA414" s="195"/>
      <c r="CB414" s="195"/>
      <c r="CC414" s="195"/>
      <c r="CD414" s="195"/>
      <c r="CE414" s="195"/>
      <c r="CF414" s="195"/>
      <c r="CG414" s="195"/>
      <c r="CH414" s="195"/>
      <c r="CI414" s="195"/>
      <c r="CJ414" s="195"/>
      <c r="CK414" s="195"/>
      <c r="CL414" s="195"/>
      <c r="CM414" s="195"/>
      <c r="CN414" s="195"/>
      <c r="CO414" s="195"/>
      <c r="CP414" s="195"/>
      <c r="CQ414" s="195"/>
      <c r="CR414" s="195"/>
      <c r="CS414" s="195"/>
      <c r="CT414" s="195"/>
      <c r="CU414" s="195"/>
      <c r="CV414" s="195"/>
      <c r="CW414" s="195"/>
      <c r="CX414" s="195"/>
      <c r="CY414" s="195"/>
      <c r="CZ414" s="195"/>
      <c r="DA414" s="195"/>
      <c r="DB414" s="195"/>
      <c r="DC414" s="195"/>
      <c r="DD414" s="195"/>
      <c r="DE414" s="195"/>
      <c r="DF414" s="195"/>
      <c r="DG414" s="195"/>
      <c r="DH414" s="195"/>
      <c r="DI414" s="195"/>
      <c r="DJ414" s="195"/>
      <c r="DK414" s="195"/>
      <c r="DL414" s="195"/>
      <c r="DM414" s="195"/>
      <c r="DN414" s="195"/>
      <c r="DO414" s="195"/>
      <c r="DP414" s="195"/>
      <c r="DQ414" s="195"/>
      <c r="DR414" s="195"/>
      <c r="DS414" s="195"/>
      <c r="DT414" s="195"/>
      <c r="DU414" s="195"/>
      <c r="DV414" s="195"/>
      <c r="DW414" s="195"/>
      <c r="DX414" s="195"/>
      <c r="DY414" s="195"/>
      <c r="DZ414" s="195"/>
      <c r="EA414" s="195"/>
      <c r="EB414" s="195"/>
      <c r="EC414" s="195"/>
      <c r="ED414" s="195"/>
      <c r="EE414" s="195"/>
      <c r="EF414" s="195"/>
      <c r="EG414" s="195"/>
      <c r="EH414" s="195"/>
      <c r="EI414" s="195"/>
      <c r="EJ414" s="195"/>
      <c r="EK414" s="195"/>
      <c r="EL414" s="195"/>
      <c r="EM414" s="195"/>
      <c r="EN414" s="195"/>
      <c r="EO414" s="195"/>
      <c r="EP414" s="195"/>
      <c r="EQ414" s="195"/>
      <c r="ER414" s="195"/>
      <c r="ES414" s="195"/>
      <c r="ET414" s="195"/>
      <c r="EU414" s="195"/>
      <c r="EV414" s="195"/>
      <c r="EW414" s="195"/>
      <c r="EX414" s="195"/>
      <c r="EY414" s="195"/>
      <c r="EZ414" s="195"/>
      <c r="FA414" s="195"/>
      <c r="FB414" s="195"/>
      <c r="FC414" s="195"/>
      <c r="FD414" s="195"/>
      <c r="FE414" s="195"/>
      <c r="FF414" s="195"/>
      <c r="FG414" s="195"/>
      <c r="FH414" s="195"/>
      <c r="FI414" s="195"/>
      <c r="FJ414" s="195"/>
      <c r="FK414" s="195"/>
      <c r="FL414" s="195"/>
      <c r="FM414" s="195"/>
      <c r="FN414" s="195"/>
      <c r="FO414" s="195"/>
      <c r="FP414" s="195"/>
      <c r="FQ414" s="195"/>
      <c r="FR414" s="195"/>
      <c r="FS414" s="195"/>
      <c r="FT414" s="195"/>
      <c r="FU414" s="195"/>
      <c r="FV414" s="195"/>
      <c r="FW414" s="195"/>
      <c r="FX414" s="195"/>
      <c r="FY414" s="195"/>
      <c r="FZ414" s="195"/>
      <c r="GA414" s="195"/>
      <c r="GB414" s="195"/>
      <c r="GC414" s="195"/>
      <c r="GD414" s="195"/>
      <c r="GE414" s="195"/>
      <c r="GF414" s="195"/>
      <c r="GG414" s="195"/>
      <c r="GH414" s="195"/>
      <c r="GI414" s="195"/>
      <c r="GJ414" s="195"/>
      <c r="GK414" s="195"/>
      <c r="GL414" s="195"/>
      <c r="GM414" s="195"/>
      <c r="GN414" s="195"/>
      <c r="GO414" s="195"/>
      <c r="GP414" s="195"/>
      <c r="GQ414" s="195"/>
      <c r="GR414" s="195"/>
      <c r="GS414" s="195"/>
      <c r="GT414" s="195"/>
      <c r="GU414" s="195"/>
      <c r="GV414" s="195"/>
      <c r="GW414" s="195"/>
      <c r="GX414" s="195"/>
      <c r="GY414" s="195"/>
      <c r="GZ414" s="195"/>
      <c r="HA414" s="195"/>
      <c r="HB414" s="195"/>
      <c r="HC414" s="195"/>
      <c r="HD414" s="195"/>
      <c r="HE414" s="195"/>
      <c r="HF414" s="195"/>
      <c r="HG414" s="195"/>
      <c r="HH414" s="195"/>
      <c r="HI414" s="195"/>
      <c r="HJ414" s="195"/>
      <c r="HK414" s="195"/>
      <c r="HL414" s="195"/>
      <c r="HM414" s="195"/>
      <c r="HN414" s="195"/>
      <c r="HO414" s="195"/>
      <c r="HP414" s="195"/>
      <c r="HQ414" s="195"/>
      <c r="HR414" s="195"/>
      <c r="HS414" s="195"/>
      <c r="HT414" s="195"/>
      <c r="HU414" s="195"/>
      <c r="HV414" s="195"/>
      <c r="HW414" s="195"/>
      <c r="HX414" s="195"/>
      <c r="HY414" s="195"/>
      <c r="HZ414" s="195"/>
      <c r="IA414" s="195"/>
      <c r="IB414" s="195"/>
      <c r="IC414" s="195"/>
      <c r="ID414" s="195"/>
      <c r="IE414" s="195"/>
      <c r="IF414" s="195"/>
      <c r="IG414" s="195"/>
      <c r="IH414" s="195"/>
      <c r="II414" s="195"/>
      <c r="IJ414" s="195"/>
      <c r="IK414" s="195"/>
      <c r="IL414" s="195"/>
      <c r="IM414" s="195"/>
      <c r="IN414" s="195"/>
      <c r="IO414" s="195"/>
      <c r="IP414" s="195"/>
      <c r="IQ414" s="195"/>
      <c r="IR414" s="195"/>
      <c r="IS414" s="195"/>
      <c r="IT414" s="195"/>
      <c r="IU414" s="195"/>
      <c r="IV414" s="195"/>
      <c r="IW414" s="195"/>
      <c r="IX414" s="195"/>
      <c r="IY414" s="195"/>
      <c r="IZ414" s="195"/>
      <c r="JA414" s="195"/>
      <c r="JB414" s="195"/>
      <c r="JC414" s="195"/>
      <c r="JD414" s="195"/>
      <c r="JE414" s="195"/>
      <c r="JF414" s="195"/>
      <c r="JG414" s="195"/>
      <c r="JH414" s="195"/>
      <c r="JI414" s="195"/>
      <c r="JJ414" s="195"/>
      <c r="JK414" s="195"/>
      <c r="JL414" s="195"/>
      <c r="JM414" s="195"/>
      <c r="JN414" s="195"/>
      <c r="JO414" s="195"/>
      <c r="JP414" s="195"/>
      <c r="JQ414" s="195"/>
      <c r="JR414" s="195"/>
      <c r="JS414" s="195"/>
      <c r="JT414" s="195"/>
      <c r="JU414" s="195"/>
      <c r="JV414" s="195"/>
      <c r="JW414" s="195"/>
      <c r="JX414" s="195"/>
      <c r="JY414" s="195"/>
      <c r="JZ414" s="195"/>
      <c r="KA414" s="195"/>
      <c r="KB414" s="195"/>
      <c r="KC414" s="195"/>
      <c r="KD414" s="195"/>
      <c r="KE414" s="195"/>
      <c r="KF414" s="195"/>
      <c r="KG414" s="195"/>
      <c r="KH414" s="195"/>
      <c r="KI414" s="195"/>
      <c r="KJ414" s="195"/>
      <c r="KK414" s="195"/>
      <c r="KL414" s="195"/>
      <c r="KM414" s="195"/>
      <c r="KN414" s="195"/>
      <c r="KO414" s="195"/>
      <c r="KP414" s="195"/>
      <c r="KQ414" s="195"/>
      <c r="KR414" s="195"/>
      <c r="KS414" s="195"/>
      <c r="KT414" s="195"/>
      <c r="KU414" s="195"/>
      <c r="KV414" s="195"/>
      <c r="KW414" s="195"/>
      <c r="KX414" s="195"/>
      <c r="KY414" s="195"/>
      <c r="KZ414" s="195"/>
      <c r="LA414" s="195"/>
      <c r="LB414" s="195"/>
      <c r="LC414" s="195"/>
      <c r="LD414" s="195"/>
      <c r="LE414" s="195"/>
      <c r="LF414" s="195"/>
      <c r="LG414" s="195"/>
      <c r="LH414" s="195"/>
      <c r="LI414" s="195"/>
      <c r="LJ414" s="195"/>
      <c r="LK414" s="195"/>
      <c r="LL414" s="195"/>
      <c r="LM414" s="195"/>
      <c r="LN414" s="195"/>
      <c r="LO414" s="195"/>
      <c r="LP414" s="195"/>
      <c r="LQ414" s="195"/>
      <c r="LR414" s="195"/>
      <c r="LS414" s="195"/>
      <c r="LT414" s="195"/>
      <c r="LU414" s="195"/>
      <c r="LV414" s="195"/>
      <c r="LW414" s="195"/>
      <c r="LX414" s="195"/>
      <c r="LY414" s="195"/>
      <c r="LZ414" s="195"/>
      <c r="MA414" s="195"/>
      <c r="MB414" s="195"/>
      <c r="MC414" s="195"/>
      <c r="MD414" s="195"/>
      <c r="ME414" s="195"/>
      <c r="MF414" s="195"/>
      <c r="MG414" s="195"/>
      <c r="MH414" s="195"/>
      <c r="MI414" s="195"/>
      <c r="MJ414" s="195"/>
      <c r="MK414" s="195"/>
      <c r="ML414" s="195"/>
      <c r="MM414" s="195"/>
      <c r="MN414" s="195"/>
      <c r="MO414" s="195"/>
      <c r="MP414" s="195"/>
      <c r="MQ414" s="195"/>
      <c r="MR414" s="195"/>
      <c r="MS414" s="195"/>
      <c r="MT414" s="195"/>
      <c r="MU414" s="195"/>
      <c r="MV414" s="195"/>
      <c r="MW414" s="195"/>
      <c r="MX414" s="195"/>
      <c r="MY414" s="195"/>
      <c r="MZ414" s="195"/>
      <c r="NA414" s="195"/>
      <c r="NB414" s="195"/>
      <c r="NC414" s="195"/>
      <c r="ND414" s="195"/>
      <c r="NE414" s="195"/>
      <c r="NF414" s="195"/>
      <c r="NG414" s="195"/>
      <c r="NH414" s="195"/>
      <c r="NI414" s="195"/>
      <c r="NJ414" s="195"/>
      <c r="NK414" s="195"/>
      <c r="NL414" s="195"/>
      <c r="NM414" s="195"/>
      <c r="NN414" s="195"/>
      <c r="NO414" s="195"/>
      <c r="NP414" s="195"/>
      <c r="NQ414" s="195"/>
      <c r="NR414" s="195"/>
      <c r="NS414" s="195"/>
      <c r="NT414" s="195"/>
      <c r="NU414" s="195"/>
      <c r="NV414" s="195"/>
      <c r="NW414" s="195"/>
      <c r="NX414" s="195"/>
      <c r="NY414" s="195"/>
      <c r="NZ414" s="195"/>
      <c r="OA414" s="195"/>
      <c r="OB414" s="195"/>
      <c r="OC414" s="195"/>
      <c r="OD414" s="195"/>
      <c r="OE414" s="195"/>
      <c r="OF414" s="195"/>
      <c r="OG414" s="195"/>
      <c r="OH414" s="195"/>
      <c r="OI414" s="195"/>
      <c r="OJ414" s="195"/>
      <c r="OK414" s="195"/>
      <c r="OL414" s="195"/>
      <c r="OM414" s="195"/>
      <c r="ON414" s="195"/>
      <c r="OO414" s="195"/>
      <c r="OP414" s="195"/>
      <c r="OQ414" s="195"/>
      <c r="OR414" s="195"/>
      <c r="OS414" s="195"/>
      <c r="OT414" s="195"/>
      <c r="OU414" s="195"/>
      <c r="OV414" s="195"/>
      <c r="OW414" s="195"/>
      <c r="OX414" s="195"/>
      <c r="OY414" s="195"/>
      <c r="OZ414" s="195"/>
      <c r="PA414" s="195"/>
      <c r="PB414" s="195"/>
      <c r="PC414" s="195"/>
      <c r="PD414" s="195"/>
      <c r="PE414" s="195"/>
      <c r="PF414" s="195"/>
      <c r="PG414" s="195"/>
      <c r="PH414" s="195"/>
      <c r="PI414" s="195"/>
      <c r="PJ414" s="195"/>
      <c r="PK414" s="195"/>
      <c r="PL414" s="195"/>
      <c r="PM414" s="195"/>
      <c r="PN414" s="195"/>
      <c r="PO414" s="195"/>
      <c r="PP414" s="195"/>
      <c r="PQ414" s="195"/>
      <c r="PR414" s="195"/>
      <c r="PS414" s="195"/>
      <c r="PT414" s="195"/>
      <c r="PU414" s="195"/>
      <c r="PV414" s="195"/>
      <c r="PW414" s="195"/>
      <c r="PX414" s="195"/>
      <c r="PY414" s="195"/>
      <c r="PZ414" s="195"/>
      <c r="QA414" s="195"/>
      <c r="QB414" s="195"/>
      <c r="QC414" s="195"/>
      <c r="QD414" s="195"/>
      <c r="QE414" s="195"/>
      <c r="QF414" s="195"/>
      <c r="QG414" s="195"/>
      <c r="QH414" s="195"/>
      <c r="QI414" s="195"/>
      <c r="QJ414" s="195"/>
      <c r="QK414" s="195"/>
      <c r="QL414" s="195"/>
      <c r="QM414" s="195"/>
      <c r="QN414" s="195"/>
      <c r="QO414" s="195"/>
      <c r="QP414" s="195"/>
      <c r="QQ414" s="195"/>
      <c r="QR414" s="195"/>
      <c r="QS414" s="195"/>
      <c r="QT414" s="195"/>
      <c r="QU414" s="195"/>
      <c r="QV414" s="195"/>
      <c r="QW414" s="195"/>
      <c r="QX414" s="195"/>
      <c r="QY414" s="195"/>
      <c r="QZ414" s="195"/>
      <c r="RA414" s="195"/>
      <c r="RB414" s="195"/>
      <c r="RC414" s="195"/>
      <c r="RD414" s="195"/>
      <c r="RE414" s="195"/>
      <c r="RF414" s="195"/>
      <c r="RG414" s="195"/>
      <c r="RH414" s="195"/>
      <c r="RI414" s="195"/>
      <c r="RJ414" s="195"/>
      <c r="RK414" s="195"/>
      <c r="RL414" s="195"/>
      <c r="RM414" s="195"/>
      <c r="RN414" s="195"/>
      <c r="RO414" s="195"/>
      <c r="RP414" s="195"/>
      <c r="RQ414" s="195"/>
      <c r="RR414" s="195"/>
      <c r="RS414" s="195"/>
      <c r="RT414" s="195"/>
      <c r="RU414" s="195"/>
      <c r="RV414" s="195"/>
      <c r="RW414" s="195"/>
      <c r="RX414" s="195"/>
      <c r="RY414" s="195"/>
      <c r="RZ414" s="195"/>
      <c r="SA414" s="195"/>
      <c r="SB414" s="195"/>
      <c r="SC414" s="195"/>
      <c r="SD414" s="195"/>
      <c r="SE414" s="195"/>
      <c r="SF414" s="195"/>
      <c r="SG414" s="195"/>
      <c r="SH414" s="195"/>
      <c r="SI414" s="195"/>
      <c r="SJ414" s="195"/>
      <c r="SK414" s="195"/>
      <c r="SL414" s="195"/>
      <c r="SM414" s="195"/>
      <c r="SN414" s="195"/>
      <c r="SO414" s="195"/>
      <c r="SP414" s="195"/>
      <c r="SQ414" s="195"/>
      <c r="SR414" s="195"/>
      <c r="SS414" s="195"/>
      <c r="ST414" s="195"/>
      <c r="SU414" s="195"/>
      <c r="SV414" s="195"/>
      <c r="SW414" s="195"/>
      <c r="SX414" s="195"/>
      <c r="SY414" s="195"/>
      <c r="SZ414" s="195"/>
      <c r="TA414" s="195"/>
      <c r="TB414" s="195"/>
      <c r="TC414" s="195"/>
      <c r="TD414" s="195"/>
      <c r="TE414" s="195"/>
      <c r="TF414" s="195"/>
      <c r="TG414" s="195"/>
      <c r="TH414" s="195"/>
      <c r="TI414" s="195"/>
      <c r="TJ414" s="195"/>
      <c r="TK414" s="195"/>
      <c r="TL414" s="195"/>
      <c r="TM414" s="195"/>
      <c r="TN414" s="195"/>
      <c r="TO414" s="195"/>
      <c r="TP414" s="195"/>
      <c r="TQ414" s="195"/>
      <c r="TR414" s="195"/>
      <c r="TS414" s="195"/>
      <c r="TT414" s="195"/>
      <c r="TU414" s="195"/>
      <c r="TV414" s="195"/>
      <c r="TW414" s="195"/>
      <c r="TX414" s="195"/>
      <c r="TY414" s="195"/>
      <c r="TZ414" s="195"/>
      <c r="UA414" s="195"/>
      <c r="UB414" s="195"/>
      <c r="UC414" s="195"/>
      <c r="UD414" s="195"/>
      <c r="UE414" s="195"/>
      <c r="UF414" s="195"/>
      <c r="UG414" s="195"/>
      <c r="UH414" s="195"/>
      <c r="UI414" s="195"/>
      <c r="UJ414" s="195"/>
      <c r="UK414" s="195"/>
      <c r="UL414" s="195"/>
      <c r="UM414" s="195"/>
      <c r="UN414" s="195"/>
      <c r="UO414" s="195"/>
      <c r="UP414" s="195"/>
      <c r="UQ414" s="195"/>
      <c r="UR414" s="195"/>
      <c r="US414" s="195"/>
      <c r="UT414" s="195"/>
      <c r="UU414" s="195"/>
      <c r="UV414" s="195"/>
      <c r="UW414" s="195"/>
      <c r="UX414" s="195"/>
      <c r="UY414" s="195"/>
      <c r="UZ414" s="195"/>
      <c r="VA414" s="195"/>
      <c r="VB414" s="195"/>
      <c r="VC414" s="195"/>
      <c r="VD414" s="195"/>
      <c r="VE414" s="195"/>
      <c r="VF414" s="195"/>
      <c r="VG414" s="195"/>
      <c r="VH414" s="195"/>
      <c r="VI414" s="195"/>
      <c r="VJ414" s="195"/>
      <c r="VK414" s="195"/>
      <c r="VL414" s="195"/>
      <c r="VM414" s="195"/>
      <c r="VN414" s="195"/>
      <c r="VO414" s="195"/>
      <c r="VP414" s="195"/>
      <c r="VQ414" s="195"/>
      <c r="VR414" s="195"/>
      <c r="VS414" s="195"/>
      <c r="VT414" s="195"/>
      <c r="VU414" s="195"/>
      <c r="VV414" s="195"/>
      <c r="VW414" s="195"/>
      <c r="VX414" s="195"/>
      <c r="VY414" s="195"/>
      <c r="VZ414" s="195"/>
      <c r="WA414" s="195"/>
      <c r="WB414" s="195"/>
      <c r="WC414" s="195"/>
      <c r="WD414" s="195"/>
      <c r="WE414" s="195"/>
      <c r="WF414" s="195"/>
      <c r="WG414" s="195"/>
      <c r="WH414" s="195"/>
      <c r="WI414" s="195"/>
      <c r="WJ414" s="195"/>
      <c r="WK414" s="195"/>
      <c r="WL414" s="195"/>
      <c r="WM414" s="195"/>
      <c r="WN414" s="195"/>
      <c r="WO414" s="195"/>
      <c r="WP414" s="195"/>
      <c r="WQ414" s="195"/>
      <c r="WR414" s="195"/>
      <c r="WS414" s="195"/>
      <c r="WT414" s="195"/>
      <c r="WU414" s="195"/>
      <c r="WV414" s="195"/>
      <c r="WW414" s="195"/>
      <c r="WX414" s="195"/>
      <c r="WY414" s="195"/>
      <c r="WZ414" s="195"/>
      <c r="XA414" s="195"/>
      <c r="XB414" s="195"/>
      <c r="XC414" s="195"/>
      <c r="XD414" s="195"/>
      <c r="XE414" s="195"/>
      <c r="XF414" s="195"/>
      <c r="XG414" s="195"/>
      <c r="XH414" s="195"/>
      <c r="XI414" s="195"/>
      <c r="XJ414" s="195"/>
      <c r="XK414" s="195"/>
      <c r="XL414" s="195"/>
      <c r="XM414" s="195"/>
      <c r="XN414" s="195"/>
      <c r="XO414" s="195"/>
      <c r="XP414" s="195"/>
      <c r="XQ414" s="195"/>
      <c r="XR414" s="195"/>
      <c r="XS414" s="195"/>
      <c r="XT414" s="195"/>
      <c r="XU414" s="195"/>
      <c r="XV414" s="195"/>
      <c r="XW414" s="195"/>
      <c r="XX414" s="195"/>
      <c r="XY414" s="195"/>
      <c r="XZ414" s="195"/>
      <c r="YA414" s="195"/>
      <c r="YB414" s="195"/>
      <c r="YC414" s="195"/>
      <c r="YD414" s="195"/>
      <c r="YE414" s="195"/>
      <c r="YF414" s="195"/>
      <c r="YG414" s="195"/>
      <c r="YH414" s="195"/>
      <c r="YI414" s="195"/>
      <c r="YJ414" s="195"/>
      <c r="YK414" s="195"/>
      <c r="YL414" s="195"/>
      <c r="YM414" s="195"/>
      <c r="YN414" s="195"/>
      <c r="YO414" s="195"/>
      <c r="YP414" s="195"/>
      <c r="YQ414" s="195"/>
      <c r="YR414" s="195"/>
      <c r="YS414" s="195"/>
      <c r="YT414" s="195"/>
      <c r="YU414" s="195"/>
      <c r="YV414" s="195"/>
      <c r="YW414" s="195"/>
      <c r="YX414" s="195"/>
      <c r="YY414" s="195"/>
      <c r="YZ414" s="195"/>
      <c r="ZA414" s="195"/>
      <c r="ZB414" s="195"/>
      <c r="ZC414" s="195"/>
      <c r="ZD414" s="195"/>
      <c r="ZE414" s="195"/>
      <c r="ZF414" s="195"/>
      <c r="ZG414" s="195"/>
      <c r="ZH414" s="195"/>
      <c r="ZI414" s="195"/>
      <c r="ZJ414" s="195"/>
      <c r="ZK414" s="195"/>
      <c r="ZL414" s="195"/>
      <c r="ZM414" s="195"/>
      <c r="ZN414" s="195"/>
      <c r="ZO414" s="195"/>
      <c r="ZP414" s="195"/>
      <c r="ZQ414" s="195"/>
      <c r="ZR414" s="195"/>
      <c r="ZS414" s="195"/>
      <c r="ZT414" s="195"/>
      <c r="ZU414" s="195"/>
      <c r="ZV414" s="195"/>
      <c r="ZW414" s="195"/>
      <c r="ZX414" s="195"/>
      <c r="ZY414" s="195"/>
      <c r="ZZ414" s="195"/>
      <c r="AAA414" s="195"/>
      <c r="AAB414" s="195"/>
      <c r="AAC414" s="195"/>
      <c r="AAD414" s="195"/>
      <c r="AAE414" s="195"/>
      <c r="AAF414" s="195"/>
      <c r="AAG414" s="195"/>
      <c r="AAH414" s="195"/>
      <c r="AAI414" s="195"/>
      <c r="AAJ414" s="195"/>
      <c r="AAK414" s="195"/>
      <c r="AAL414" s="195"/>
      <c r="AAM414" s="195"/>
      <c r="AAN414" s="195"/>
      <c r="AAO414" s="195"/>
      <c r="AAP414" s="195"/>
      <c r="AAQ414" s="195"/>
      <c r="AAR414" s="195"/>
      <c r="AAS414" s="195"/>
      <c r="AAT414" s="195"/>
      <c r="AAU414" s="195"/>
      <c r="AAV414" s="195"/>
      <c r="AAW414" s="195"/>
      <c r="AAX414" s="195"/>
      <c r="AAY414" s="195"/>
      <c r="AAZ414" s="195"/>
      <c r="ABA414" s="195"/>
      <c r="ABB414" s="195"/>
      <c r="ABC414" s="195"/>
      <c r="ABD414" s="195"/>
      <c r="ABE414" s="195"/>
      <c r="ABF414" s="195"/>
      <c r="ABG414" s="195"/>
      <c r="ABH414" s="195"/>
      <c r="ABI414" s="195"/>
      <c r="ABJ414" s="195"/>
      <c r="ABK414" s="195"/>
      <c r="ABL414" s="195"/>
      <c r="ABM414" s="195"/>
      <c r="ABN414" s="195"/>
      <c r="ABO414" s="195"/>
      <c r="ABP414" s="195"/>
      <c r="ABQ414" s="195"/>
      <c r="ABR414" s="195"/>
      <c r="ABS414" s="195"/>
      <c r="ABT414" s="195"/>
      <c r="ABU414" s="195"/>
      <c r="ABV414" s="195"/>
      <c r="ABW414" s="195"/>
      <c r="ABX414" s="195"/>
      <c r="ABY414" s="195"/>
      <c r="ABZ414" s="195"/>
      <c r="ACA414" s="195"/>
      <c r="ACB414" s="195"/>
      <c r="ACC414" s="195"/>
      <c r="ACD414" s="195"/>
      <c r="ACE414" s="195"/>
      <c r="ACF414" s="195"/>
      <c r="ACG414" s="195"/>
      <c r="ACH414" s="195"/>
      <c r="ACI414" s="195"/>
      <c r="ACJ414" s="195"/>
      <c r="ACK414" s="195"/>
      <c r="ACL414" s="195"/>
      <c r="ACM414" s="195"/>
      <c r="ACN414" s="195"/>
      <c r="ACO414" s="195"/>
      <c r="ACP414" s="195"/>
      <c r="ACQ414" s="195"/>
      <c r="ACR414" s="195"/>
      <c r="ACS414" s="195"/>
      <c r="ACT414" s="195"/>
      <c r="ACU414" s="195"/>
      <c r="ACV414" s="195"/>
      <c r="ACW414" s="195"/>
      <c r="ACX414" s="195"/>
      <c r="ACY414" s="195"/>
      <c r="ACZ414" s="195"/>
      <c r="ADA414" s="195"/>
      <c r="ADB414" s="195"/>
      <c r="ADC414" s="195"/>
      <c r="ADD414" s="195"/>
      <c r="ADE414" s="195"/>
      <c r="ADF414" s="195"/>
      <c r="ADG414" s="195"/>
      <c r="ADH414" s="195"/>
      <c r="ADI414" s="195"/>
      <c r="ADJ414" s="195"/>
      <c r="ADK414" s="195"/>
      <c r="ADL414" s="195"/>
      <c r="ADM414" s="195"/>
      <c r="ADN414" s="195"/>
      <c r="ADO414" s="195"/>
      <c r="ADP414" s="195"/>
      <c r="ADQ414" s="195"/>
      <c r="ADR414" s="195"/>
      <c r="ADS414" s="195"/>
      <c r="ADT414" s="195"/>
      <c r="ADU414" s="195"/>
      <c r="ADV414" s="195"/>
      <c r="ADW414" s="195"/>
      <c r="ADX414" s="195"/>
      <c r="ADY414" s="195"/>
      <c r="ADZ414" s="195"/>
      <c r="AEA414" s="195"/>
      <c r="AEB414" s="195"/>
      <c r="AEC414" s="195"/>
      <c r="AED414" s="195"/>
      <c r="AEE414" s="195"/>
      <c r="AEF414" s="195"/>
      <c r="AEG414" s="195"/>
      <c r="AEH414" s="195"/>
      <c r="AEI414" s="195"/>
      <c r="AEJ414" s="195"/>
      <c r="AEK414" s="195"/>
      <c r="AEL414" s="195"/>
      <c r="AEM414" s="195"/>
      <c r="AEN414" s="195"/>
      <c r="AEO414" s="195"/>
      <c r="AEP414" s="195"/>
      <c r="AEQ414" s="195"/>
      <c r="AER414" s="195"/>
      <c r="AES414" s="195"/>
      <c r="AET414" s="195"/>
      <c r="AEU414" s="195"/>
      <c r="AEV414" s="195"/>
      <c r="AEW414" s="195"/>
      <c r="AEX414" s="195"/>
      <c r="AEY414" s="195"/>
      <c r="AEZ414" s="195"/>
      <c r="AFA414" s="195"/>
      <c r="AFB414" s="195"/>
      <c r="AFC414" s="195"/>
      <c r="AFD414" s="195"/>
      <c r="AFE414" s="195"/>
      <c r="AFF414" s="195"/>
      <c r="AFG414" s="195"/>
      <c r="AFH414" s="195"/>
      <c r="AFI414" s="195"/>
      <c r="AFJ414" s="195"/>
      <c r="AFK414" s="195"/>
      <c r="AFL414" s="195"/>
      <c r="AFM414" s="195"/>
      <c r="AFN414" s="195"/>
      <c r="AFO414" s="195"/>
      <c r="AFP414" s="195"/>
      <c r="AFQ414" s="195"/>
      <c r="AFR414" s="195"/>
      <c r="AFS414" s="195"/>
      <c r="AFT414" s="195"/>
      <c r="AFU414" s="195"/>
      <c r="AFV414" s="195"/>
      <c r="AFW414" s="195"/>
      <c r="AFX414" s="195"/>
      <c r="AFY414" s="195"/>
      <c r="AFZ414" s="195"/>
      <c r="AGA414" s="195"/>
      <c r="AGB414" s="195"/>
      <c r="AGC414" s="195"/>
      <c r="AGD414" s="195"/>
      <c r="AGE414" s="195"/>
      <c r="AGF414" s="195"/>
      <c r="AGG414" s="195"/>
      <c r="AGH414" s="195"/>
      <c r="AGI414" s="195"/>
      <c r="AGJ414" s="195"/>
      <c r="AGK414" s="195"/>
      <c r="AGL414" s="195"/>
      <c r="AGM414" s="195"/>
      <c r="AGN414" s="195"/>
      <c r="AGO414" s="195"/>
      <c r="AGP414" s="195"/>
      <c r="AGQ414" s="195"/>
      <c r="AGR414" s="195"/>
      <c r="AGS414" s="195"/>
      <c r="AGT414" s="195"/>
      <c r="AGU414" s="195"/>
      <c r="AGV414" s="195"/>
      <c r="AGW414" s="195"/>
      <c r="AGX414" s="195"/>
      <c r="AGY414" s="195"/>
      <c r="AGZ414" s="195"/>
      <c r="AHA414" s="195"/>
      <c r="AHB414" s="195"/>
      <c r="AHC414" s="195"/>
      <c r="AHD414" s="195"/>
      <c r="AHE414" s="195"/>
      <c r="AHF414" s="195"/>
      <c r="AHG414" s="195"/>
      <c r="AHH414" s="195"/>
      <c r="AHI414" s="195"/>
      <c r="AHJ414" s="195"/>
      <c r="AHK414" s="195"/>
      <c r="AHL414" s="195"/>
      <c r="AHM414" s="195"/>
      <c r="AHN414" s="195"/>
      <c r="AHO414" s="195"/>
      <c r="AHP414" s="195"/>
      <c r="AHQ414" s="195"/>
      <c r="AHR414" s="195"/>
      <c r="AHS414" s="195"/>
      <c r="AHT414" s="195"/>
      <c r="AHU414" s="195"/>
      <c r="AHV414" s="195"/>
      <c r="AHW414" s="195"/>
      <c r="AHX414" s="195"/>
      <c r="AHY414" s="195"/>
      <c r="AHZ414" s="195"/>
      <c r="AIA414" s="195"/>
      <c r="AIB414" s="195"/>
      <c r="AIC414" s="195"/>
      <c r="AID414" s="195"/>
      <c r="AIE414" s="195"/>
      <c r="AIF414" s="195"/>
      <c r="AIG414" s="195"/>
      <c r="AIH414" s="195"/>
      <c r="AII414" s="195"/>
      <c r="AIJ414" s="195"/>
      <c r="AIK414" s="195"/>
      <c r="AIL414" s="195"/>
      <c r="AIM414" s="195"/>
      <c r="AIN414" s="195"/>
      <c r="AIO414" s="195"/>
      <c r="AIP414" s="195"/>
      <c r="AIQ414" s="195"/>
      <c r="AIR414" s="195"/>
      <c r="AIS414" s="195"/>
      <c r="AIT414" s="195"/>
      <c r="AIU414" s="195"/>
      <c r="AIV414" s="195"/>
      <c r="AIW414" s="195"/>
      <c r="AIX414" s="195"/>
      <c r="AIY414" s="195"/>
      <c r="AIZ414" s="195"/>
      <c r="AJA414" s="195"/>
      <c r="AJB414" s="195"/>
      <c r="AJC414" s="195"/>
      <c r="AJD414" s="195"/>
      <c r="AJE414" s="195"/>
      <c r="AJF414" s="195"/>
      <c r="AJG414" s="195"/>
      <c r="AJH414" s="195"/>
      <c r="AJI414" s="195"/>
      <c r="AJJ414" s="195"/>
      <c r="AJK414" s="195"/>
      <c r="AJL414" s="195"/>
      <c r="AJM414" s="195"/>
      <c r="AJN414" s="195"/>
      <c r="AJO414" s="195"/>
      <c r="AJP414" s="195"/>
      <c r="AJQ414" s="195"/>
      <c r="AJR414" s="195"/>
      <c r="AJS414" s="195"/>
      <c r="AJT414" s="195"/>
      <c r="AJU414" s="195"/>
      <c r="AJV414" s="195"/>
      <c r="AJW414" s="195"/>
      <c r="AJX414" s="195"/>
      <c r="AJY414" s="195"/>
      <c r="AJZ414" s="195"/>
      <c r="AKA414" s="195"/>
      <c r="AKB414" s="195"/>
      <c r="AKC414" s="195"/>
      <c r="AKD414" s="195"/>
      <c r="AKE414" s="195"/>
      <c r="AKF414" s="195"/>
      <c r="AKG414" s="195"/>
      <c r="AKH414" s="195"/>
      <c r="AKI414" s="195"/>
      <c r="AKJ414" s="195"/>
      <c r="AKK414" s="195"/>
      <c r="AKL414" s="195"/>
      <c r="AKM414" s="195"/>
      <c r="AKN414" s="195"/>
      <c r="AKO414" s="195"/>
      <c r="AKP414" s="195"/>
      <c r="AKQ414" s="195"/>
      <c r="AKR414" s="195"/>
      <c r="AKS414" s="195"/>
      <c r="AKT414" s="195"/>
      <c r="AKU414" s="195"/>
      <c r="AKV414" s="195"/>
      <c r="AKW414" s="195"/>
      <c r="AKX414" s="195"/>
      <c r="AKY414" s="195"/>
      <c r="AKZ414" s="195"/>
      <c r="ALA414" s="195"/>
      <c r="ALB414" s="195"/>
      <c r="ALC414" s="195"/>
      <c r="ALD414" s="195"/>
      <c r="ALE414" s="195"/>
      <c r="ALF414" s="195"/>
      <c r="ALG414" s="195"/>
      <c r="ALH414" s="195"/>
      <c r="ALI414" s="195"/>
      <c r="ALJ414" s="195"/>
      <c r="ALK414" s="195"/>
      <c r="ALL414" s="195"/>
      <c r="ALM414" s="195"/>
      <c r="ALN414" s="195"/>
      <c r="ALO414" s="195"/>
      <c r="ALP414" s="195"/>
      <c r="ALQ414" s="195"/>
      <c r="ALR414" s="195"/>
      <c r="ALS414" s="195"/>
      <c r="ALT414" s="195"/>
      <c r="ALU414" s="195"/>
      <c r="ALV414" s="195"/>
      <c r="ALW414" s="195"/>
      <c r="ALX414" s="195"/>
      <c r="ALY414" s="195"/>
      <c r="ALZ414" s="195"/>
      <c r="AMA414" s="195"/>
      <c r="AMB414" s="195"/>
      <c r="AMC414" s="195"/>
      <c r="AMD414" s="195"/>
      <c r="AME414" s="195"/>
      <c r="AMF414" s="195"/>
      <c r="AMG414" s="195"/>
      <c r="AMH414" s="195"/>
      <c r="AMI414" s="195"/>
      <c r="AMJ414" s="195"/>
    </row>
    <row r="415" spans="1:1024" s="196" customFormat="1" ht="43.5" customHeight="1">
      <c r="A415" s="559"/>
      <c r="B415" s="559"/>
      <c r="C415" s="560"/>
      <c r="D415" s="565" t="s">
        <v>114</v>
      </c>
      <c r="E415" s="120" t="s">
        <v>118</v>
      </c>
      <c r="F415" s="120">
        <v>3</v>
      </c>
      <c r="G415" s="560" t="s">
        <v>43</v>
      </c>
      <c r="H415" s="560" t="s">
        <v>833</v>
      </c>
      <c r="I415" s="560" t="s">
        <v>405</v>
      </c>
      <c r="J415" s="560" t="s">
        <v>555</v>
      </c>
      <c r="K415" s="120">
        <v>9</v>
      </c>
      <c r="L415" s="120">
        <v>0</v>
      </c>
      <c r="M415" s="120">
        <v>0</v>
      </c>
      <c r="N415" s="560" t="s">
        <v>71</v>
      </c>
      <c r="O415" s="120">
        <v>3</v>
      </c>
      <c r="P415" s="177">
        <v>0</v>
      </c>
      <c r="Q415" s="560" t="s">
        <v>521</v>
      </c>
      <c r="R415" s="120" t="s">
        <v>43</v>
      </c>
      <c r="S415" s="120" t="s">
        <v>47</v>
      </c>
      <c r="T415" s="177">
        <v>0</v>
      </c>
      <c r="U415" s="49"/>
      <c r="V415" s="195"/>
      <c r="W415" s="195"/>
      <c r="X415" s="195"/>
      <c r="Y415" s="195"/>
      <c r="Z415" s="195"/>
      <c r="AA415" s="195"/>
      <c r="AB415" s="195"/>
      <c r="AC415" s="195"/>
      <c r="AD415" s="195"/>
      <c r="AE415" s="195"/>
      <c r="AF415" s="195"/>
      <c r="AG415" s="195"/>
      <c r="AH415" s="195"/>
      <c r="AI415" s="195"/>
      <c r="AJ415" s="195"/>
      <c r="AK415" s="195"/>
      <c r="AL415" s="195"/>
      <c r="AM415" s="195"/>
      <c r="AN415" s="195"/>
      <c r="AO415" s="195"/>
      <c r="AP415" s="195"/>
      <c r="AQ415" s="195"/>
      <c r="AR415" s="195"/>
      <c r="AS415" s="195"/>
      <c r="AT415" s="195"/>
      <c r="AU415" s="195"/>
      <c r="AV415" s="195"/>
      <c r="AW415" s="195"/>
      <c r="AX415" s="195"/>
      <c r="AY415" s="195"/>
      <c r="AZ415" s="195"/>
      <c r="BA415" s="195"/>
      <c r="BB415" s="195"/>
      <c r="BC415" s="195"/>
      <c r="BD415" s="195"/>
      <c r="BE415" s="195"/>
      <c r="BF415" s="195"/>
      <c r="BG415" s="195"/>
      <c r="BH415" s="195"/>
      <c r="BI415" s="195"/>
      <c r="BJ415" s="195"/>
      <c r="BK415" s="195"/>
      <c r="BL415" s="195"/>
      <c r="BM415" s="195"/>
      <c r="BN415" s="195"/>
      <c r="BO415" s="195"/>
      <c r="BP415" s="195"/>
      <c r="BQ415" s="195"/>
      <c r="BR415" s="195"/>
      <c r="BS415" s="195"/>
      <c r="BT415" s="195"/>
      <c r="BU415" s="195"/>
      <c r="BV415" s="195"/>
      <c r="BW415" s="195"/>
      <c r="BX415" s="195"/>
      <c r="BY415" s="195"/>
      <c r="BZ415" s="195"/>
      <c r="CA415" s="195"/>
      <c r="CB415" s="195"/>
      <c r="CC415" s="195"/>
      <c r="CD415" s="195"/>
      <c r="CE415" s="195"/>
      <c r="CF415" s="195"/>
      <c r="CG415" s="195"/>
      <c r="CH415" s="195"/>
      <c r="CI415" s="195"/>
      <c r="CJ415" s="195"/>
      <c r="CK415" s="195"/>
      <c r="CL415" s="195"/>
      <c r="CM415" s="195"/>
      <c r="CN415" s="195"/>
      <c r="CO415" s="195"/>
      <c r="CP415" s="195"/>
      <c r="CQ415" s="195"/>
      <c r="CR415" s="195"/>
      <c r="CS415" s="195"/>
      <c r="CT415" s="195"/>
      <c r="CU415" s="195"/>
      <c r="CV415" s="195"/>
      <c r="CW415" s="195"/>
      <c r="CX415" s="195"/>
      <c r="CY415" s="195"/>
      <c r="CZ415" s="195"/>
      <c r="DA415" s="195"/>
      <c r="DB415" s="195"/>
      <c r="DC415" s="195"/>
      <c r="DD415" s="195"/>
      <c r="DE415" s="195"/>
      <c r="DF415" s="195"/>
      <c r="DG415" s="195"/>
      <c r="DH415" s="195"/>
      <c r="DI415" s="195"/>
      <c r="DJ415" s="195"/>
      <c r="DK415" s="195"/>
      <c r="DL415" s="195"/>
      <c r="DM415" s="195"/>
      <c r="DN415" s="195"/>
      <c r="DO415" s="195"/>
      <c r="DP415" s="195"/>
      <c r="DQ415" s="195"/>
      <c r="DR415" s="195"/>
      <c r="DS415" s="195"/>
      <c r="DT415" s="195"/>
      <c r="DU415" s="195"/>
      <c r="DV415" s="195"/>
      <c r="DW415" s="195"/>
      <c r="DX415" s="195"/>
      <c r="DY415" s="195"/>
      <c r="DZ415" s="195"/>
      <c r="EA415" s="195"/>
      <c r="EB415" s="195"/>
      <c r="EC415" s="195"/>
      <c r="ED415" s="195"/>
      <c r="EE415" s="195"/>
      <c r="EF415" s="195"/>
      <c r="EG415" s="195"/>
      <c r="EH415" s="195"/>
      <c r="EI415" s="195"/>
      <c r="EJ415" s="195"/>
      <c r="EK415" s="195"/>
      <c r="EL415" s="195"/>
      <c r="EM415" s="195"/>
      <c r="EN415" s="195"/>
      <c r="EO415" s="195"/>
      <c r="EP415" s="195"/>
      <c r="EQ415" s="195"/>
      <c r="ER415" s="195"/>
      <c r="ES415" s="195"/>
      <c r="ET415" s="195"/>
      <c r="EU415" s="195"/>
      <c r="EV415" s="195"/>
      <c r="EW415" s="195"/>
      <c r="EX415" s="195"/>
      <c r="EY415" s="195"/>
      <c r="EZ415" s="195"/>
      <c r="FA415" s="195"/>
      <c r="FB415" s="195"/>
      <c r="FC415" s="195"/>
      <c r="FD415" s="195"/>
      <c r="FE415" s="195"/>
      <c r="FF415" s="195"/>
      <c r="FG415" s="195"/>
      <c r="FH415" s="195"/>
      <c r="FI415" s="195"/>
      <c r="FJ415" s="195"/>
      <c r="FK415" s="195"/>
      <c r="FL415" s="195"/>
      <c r="FM415" s="195"/>
      <c r="FN415" s="195"/>
      <c r="FO415" s="195"/>
      <c r="FP415" s="195"/>
      <c r="FQ415" s="195"/>
      <c r="FR415" s="195"/>
      <c r="FS415" s="195"/>
      <c r="FT415" s="195"/>
      <c r="FU415" s="195"/>
      <c r="FV415" s="195"/>
      <c r="FW415" s="195"/>
      <c r="FX415" s="195"/>
      <c r="FY415" s="195"/>
      <c r="FZ415" s="195"/>
      <c r="GA415" s="195"/>
      <c r="GB415" s="195"/>
      <c r="GC415" s="195"/>
      <c r="GD415" s="195"/>
      <c r="GE415" s="195"/>
      <c r="GF415" s="195"/>
      <c r="GG415" s="195"/>
      <c r="GH415" s="195"/>
      <c r="GI415" s="195"/>
      <c r="GJ415" s="195"/>
      <c r="GK415" s="195"/>
      <c r="GL415" s="195"/>
      <c r="GM415" s="195"/>
      <c r="GN415" s="195"/>
      <c r="GO415" s="195"/>
      <c r="GP415" s="195"/>
      <c r="GQ415" s="195"/>
      <c r="GR415" s="195"/>
      <c r="GS415" s="195"/>
      <c r="GT415" s="195"/>
      <c r="GU415" s="195"/>
      <c r="GV415" s="195"/>
      <c r="GW415" s="195"/>
      <c r="GX415" s="195"/>
      <c r="GY415" s="195"/>
      <c r="GZ415" s="195"/>
      <c r="HA415" s="195"/>
      <c r="HB415" s="195"/>
      <c r="HC415" s="195"/>
      <c r="HD415" s="195"/>
      <c r="HE415" s="195"/>
      <c r="HF415" s="195"/>
      <c r="HG415" s="195"/>
      <c r="HH415" s="195"/>
      <c r="HI415" s="195"/>
      <c r="HJ415" s="195"/>
      <c r="HK415" s="195"/>
      <c r="HL415" s="195"/>
      <c r="HM415" s="195"/>
      <c r="HN415" s="195"/>
      <c r="HO415" s="195"/>
      <c r="HP415" s="195"/>
      <c r="HQ415" s="195"/>
      <c r="HR415" s="195"/>
      <c r="HS415" s="195"/>
      <c r="HT415" s="195"/>
      <c r="HU415" s="195"/>
      <c r="HV415" s="195"/>
      <c r="HW415" s="195"/>
      <c r="HX415" s="195"/>
      <c r="HY415" s="195"/>
      <c r="HZ415" s="195"/>
      <c r="IA415" s="195"/>
      <c r="IB415" s="195"/>
      <c r="IC415" s="195"/>
      <c r="ID415" s="195"/>
      <c r="IE415" s="195"/>
      <c r="IF415" s="195"/>
      <c r="IG415" s="195"/>
      <c r="IH415" s="195"/>
      <c r="II415" s="195"/>
      <c r="IJ415" s="195"/>
      <c r="IK415" s="195"/>
      <c r="IL415" s="195"/>
      <c r="IM415" s="195"/>
      <c r="IN415" s="195"/>
      <c r="IO415" s="195"/>
      <c r="IP415" s="195"/>
      <c r="IQ415" s="195"/>
      <c r="IR415" s="195"/>
      <c r="IS415" s="195"/>
      <c r="IT415" s="195"/>
      <c r="IU415" s="195"/>
      <c r="IV415" s="195"/>
      <c r="IW415" s="195"/>
      <c r="IX415" s="195"/>
      <c r="IY415" s="195"/>
      <c r="IZ415" s="195"/>
      <c r="JA415" s="195"/>
      <c r="JB415" s="195"/>
      <c r="JC415" s="195"/>
      <c r="JD415" s="195"/>
      <c r="JE415" s="195"/>
      <c r="JF415" s="195"/>
      <c r="JG415" s="195"/>
      <c r="JH415" s="195"/>
      <c r="JI415" s="195"/>
      <c r="JJ415" s="195"/>
      <c r="JK415" s="195"/>
      <c r="JL415" s="195"/>
      <c r="JM415" s="195"/>
      <c r="JN415" s="195"/>
      <c r="JO415" s="195"/>
      <c r="JP415" s="195"/>
      <c r="JQ415" s="195"/>
      <c r="JR415" s="195"/>
      <c r="JS415" s="195"/>
      <c r="JT415" s="195"/>
      <c r="JU415" s="195"/>
      <c r="JV415" s="195"/>
      <c r="JW415" s="195"/>
      <c r="JX415" s="195"/>
      <c r="JY415" s="195"/>
      <c r="JZ415" s="195"/>
      <c r="KA415" s="195"/>
      <c r="KB415" s="195"/>
      <c r="KC415" s="195"/>
      <c r="KD415" s="195"/>
      <c r="KE415" s="195"/>
      <c r="KF415" s="195"/>
      <c r="KG415" s="195"/>
      <c r="KH415" s="195"/>
      <c r="KI415" s="195"/>
      <c r="KJ415" s="195"/>
      <c r="KK415" s="195"/>
      <c r="KL415" s="195"/>
      <c r="KM415" s="195"/>
      <c r="KN415" s="195"/>
      <c r="KO415" s="195"/>
      <c r="KP415" s="195"/>
      <c r="KQ415" s="195"/>
      <c r="KR415" s="195"/>
      <c r="KS415" s="195"/>
      <c r="KT415" s="195"/>
      <c r="KU415" s="195"/>
      <c r="KV415" s="195"/>
      <c r="KW415" s="195"/>
      <c r="KX415" s="195"/>
      <c r="KY415" s="195"/>
      <c r="KZ415" s="195"/>
      <c r="LA415" s="195"/>
      <c r="LB415" s="195"/>
      <c r="LC415" s="195"/>
      <c r="LD415" s="195"/>
      <c r="LE415" s="195"/>
      <c r="LF415" s="195"/>
      <c r="LG415" s="195"/>
      <c r="LH415" s="195"/>
      <c r="LI415" s="195"/>
      <c r="LJ415" s="195"/>
      <c r="LK415" s="195"/>
      <c r="LL415" s="195"/>
      <c r="LM415" s="195"/>
      <c r="LN415" s="195"/>
      <c r="LO415" s="195"/>
      <c r="LP415" s="195"/>
      <c r="LQ415" s="195"/>
      <c r="LR415" s="195"/>
      <c r="LS415" s="195"/>
      <c r="LT415" s="195"/>
      <c r="LU415" s="195"/>
      <c r="LV415" s="195"/>
      <c r="LW415" s="195"/>
      <c r="LX415" s="195"/>
      <c r="LY415" s="195"/>
      <c r="LZ415" s="195"/>
      <c r="MA415" s="195"/>
      <c r="MB415" s="195"/>
      <c r="MC415" s="195"/>
      <c r="MD415" s="195"/>
      <c r="ME415" s="195"/>
      <c r="MF415" s="195"/>
      <c r="MG415" s="195"/>
      <c r="MH415" s="195"/>
      <c r="MI415" s="195"/>
      <c r="MJ415" s="195"/>
      <c r="MK415" s="195"/>
      <c r="ML415" s="195"/>
      <c r="MM415" s="195"/>
      <c r="MN415" s="195"/>
      <c r="MO415" s="195"/>
      <c r="MP415" s="195"/>
      <c r="MQ415" s="195"/>
      <c r="MR415" s="195"/>
      <c r="MS415" s="195"/>
      <c r="MT415" s="195"/>
      <c r="MU415" s="195"/>
      <c r="MV415" s="195"/>
      <c r="MW415" s="195"/>
      <c r="MX415" s="195"/>
      <c r="MY415" s="195"/>
      <c r="MZ415" s="195"/>
      <c r="NA415" s="195"/>
      <c r="NB415" s="195"/>
      <c r="NC415" s="195"/>
      <c r="ND415" s="195"/>
      <c r="NE415" s="195"/>
      <c r="NF415" s="195"/>
      <c r="NG415" s="195"/>
      <c r="NH415" s="195"/>
      <c r="NI415" s="195"/>
      <c r="NJ415" s="195"/>
      <c r="NK415" s="195"/>
      <c r="NL415" s="195"/>
      <c r="NM415" s="195"/>
      <c r="NN415" s="195"/>
      <c r="NO415" s="195"/>
      <c r="NP415" s="195"/>
      <c r="NQ415" s="195"/>
      <c r="NR415" s="195"/>
      <c r="NS415" s="195"/>
      <c r="NT415" s="195"/>
      <c r="NU415" s="195"/>
      <c r="NV415" s="195"/>
      <c r="NW415" s="195"/>
      <c r="NX415" s="195"/>
      <c r="NY415" s="195"/>
      <c r="NZ415" s="195"/>
      <c r="OA415" s="195"/>
      <c r="OB415" s="195"/>
      <c r="OC415" s="195"/>
      <c r="OD415" s="195"/>
      <c r="OE415" s="195"/>
      <c r="OF415" s="195"/>
      <c r="OG415" s="195"/>
      <c r="OH415" s="195"/>
      <c r="OI415" s="195"/>
      <c r="OJ415" s="195"/>
      <c r="OK415" s="195"/>
      <c r="OL415" s="195"/>
      <c r="OM415" s="195"/>
      <c r="ON415" s="195"/>
      <c r="OO415" s="195"/>
      <c r="OP415" s="195"/>
      <c r="OQ415" s="195"/>
      <c r="OR415" s="195"/>
      <c r="OS415" s="195"/>
      <c r="OT415" s="195"/>
      <c r="OU415" s="195"/>
      <c r="OV415" s="195"/>
      <c r="OW415" s="195"/>
      <c r="OX415" s="195"/>
      <c r="OY415" s="195"/>
      <c r="OZ415" s="195"/>
      <c r="PA415" s="195"/>
      <c r="PB415" s="195"/>
      <c r="PC415" s="195"/>
      <c r="PD415" s="195"/>
      <c r="PE415" s="195"/>
      <c r="PF415" s="195"/>
      <c r="PG415" s="195"/>
      <c r="PH415" s="195"/>
      <c r="PI415" s="195"/>
      <c r="PJ415" s="195"/>
      <c r="PK415" s="195"/>
      <c r="PL415" s="195"/>
      <c r="PM415" s="195"/>
      <c r="PN415" s="195"/>
      <c r="PO415" s="195"/>
      <c r="PP415" s="195"/>
      <c r="PQ415" s="195"/>
      <c r="PR415" s="195"/>
      <c r="PS415" s="195"/>
      <c r="PT415" s="195"/>
      <c r="PU415" s="195"/>
      <c r="PV415" s="195"/>
      <c r="PW415" s="195"/>
      <c r="PX415" s="195"/>
      <c r="PY415" s="195"/>
      <c r="PZ415" s="195"/>
      <c r="QA415" s="195"/>
      <c r="QB415" s="195"/>
      <c r="QC415" s="195"/>
      <c r="QD415" s="195"/>
      <c r="QE415" s="195"/>
      <c r="QF415" s="195"/>
      <c r="QG415" s="195"/>
      <c r="QH415" s="195"/>
      <c r="QI415" s="195"/>
      <c r="QJ415" s="195"/>
      <c r="QK415" s="195"/>
      <c r="QL415" s="195"/>
      <c r="QM415" s="195"/>
      <c r="QN415" s="195"/>
      <c r="QO415" s="195"/>
      <c r="QP415" s="195"/>
      <c r="QQ415" s="195"/>
      <c r="QR415" s="195"/>
      <c r="QS415" s="195"/>
      <c r="QT415" s="195"/>
      <c r="QU415" s="195"/>
      <c r="QV415" s="195"/>
      <c r="QW415" s="195"/>
      <c r="QX415" s="195"/>
      <c r="QY415" s="195"/>
      <c r="QZ415" s="195"/>
      <c r="RA415" s="195"/>
      <c r="RB415" s="195"/>
      <c r="RC415" s="195"/>
      <c r="RD415" s="195"/>
      <c r="RE415" s="195"/>
      <c r="RF415" s="195"/>
      <c r="RG415" s="195"/>
      <c r="RH415" s="195"/>
      <c r="RI415" s="195"/>
      <c r="RJ415" s="195"/>
      <c r="RK415" s="195"/>
      <c r="RL415" s="195"/>
      <c r="RM415" s="195"/>
      <c r="RN415" s="195"/>
      <c r="RO415" s="195"/>
      <c r="RP415" s="195"/>
      <c r="RQ415" s="195"/>
      <c r="RR415" s="195"/>
      <c r="RS415" s="195"/>
      <c r="RT415" s="195"/>
      <c r="RU415" s="195"/>
      <c r="RV415" s="195"/>
      <c r="RW415" s="195"/>
      <c r="RX415" s="195"/>
      <c r="RY415" s="195"/>
      <c r="RZ415" s="195"/>
      <c r="SA415" s="195"/>
      <c r="SB415" s="195"/>
      <c r="SC415" s="195"/>
      <c r="SD415" s="195"/>
      <c r="SE415" s="195"/>
      <c r="SF415" s="195"/>
      <c r="SG415" s="195"/>
      <c r="SH415" s="195"/>
      <c r="SI415" s="195"/>
      <c r="SJ415" s="195"/>
      <c r="SK415" s="195"/>
      <c r="SL415" s="195"/>
      <c r="SM415" s="195"/>
      <c r="SN415" s="195"/>
      <c r="SO415" s="195"/>
      <c r="SP415" s="195"/>
      <c r="SQ415" s="195"/>
      <c r="SR415" s="195"/>
      <c r="SS415" s="195"/>
      <c r="ST415" s="195"/>
      <c r="SU415" s="195"/>
      <c r="SV415" s="195"/>
      <c r="SW415" s="195"/>
      <c r="SX415" s="195"/>
      <c r="SY415" s="195"/>
      <c r="SZ415" s="195"/>
      <c r="TA415" s="195"/>
      <c r="TB415" s="195"/>
      <c r="TC415" s="195"/>
      <c r="TD415" s="195"/>
      <c r="TE415" s="195"/>
      <c r="TF415" s="195"/>
      <c r="TG415" s="195"/>
      <c r="TH415" s="195"/>
      <c r="TI415" s="195"/>
      <c r="TJ415" s="195"/>
      <c r="TK415" s="195"/>
      <c r="TL415" s="195"/>
      <c r="TM415" s="195"/>
      <c r="TN415" s="195"/>
      <c r="TO415" s="195"/>
      <c r="TP415" s="195"/>
      <c r="TQ415" s="195"/>
      <c r="TR415" s="195"/>
      <c r="TS415" s="195"/>
      <c r="TT415" s="195"/>
      <c r="TU415" s="195"/>
      <c r="TV415" s="195"/>
      <c r="TW415" s="195"/>
      <c r="TX415" s="195"/>
      <c r="TY415" s="195"/>
      <c r="TZ415" s="195"/>
      <c r="UA415" s="195"/>
      <c r="UB415" s="195"/>
      <c r="UC415" s="195"/>
      <c r="UD415" s="195"/>
      <c r="UE415" s="195"/>
      <c r="UF415" s="195"/>
      <c r="UG415" s="195"/>
      <c r="UH415" s="195"/>
      <c r="UI415" s="195"/>
      <c r="UJ415" s="195"/>
      <c r="UK415" s="195"/>
      <c r="UL415" s="195"/>
      <c r="UM415" s="195"/>
      <c r="UN415" s="195"/>
      <c r="UO415" s="195"/>
      <c r="UP415" s="195"/>
      <c r="UQ415" s="195"/>
      <c r="UR415" s="195"/>
      <c r="US415" s="195"/>
      <c r="UT415" s="195"/>
      <c r="UU415" s="195"/>
      <c r="UV415" s="195"/>
      <c r="UW415" s="195"/>
      <c r="UX415" s="195"/>
      <c r="UY415" s="195"/>
      <c r="UZ415" s="195"/>
      <c r="VA415" s="195"/>
      <c r="VB415" s="195"/>
      <c r="VC415" s="195"/>
      <c r="VD415" s="195"/>
      <c r="VE415" s="195"/>
      <c r="VF415" s="195"/>
      <c r="VG415" s="195"/>
      <c r="VH415" s="195"/>
      <c r="VI415" s="195"/>
      <c r="VJ415" s="195"/>
      <c r="VK415" s="195"/>
      <c r="VL415" s="195"/>
      <c r="VM415" s="195"/>
      <c r="VN415" s="195"/>
      <c r="VO415" s="195"/>
      <c r="VP415" s="195"/>
      <c r="VQ415" s="195"/>
      <c r="VR415" s="195"/>
      <c r="VS415" s="195"/>
      <c r="VT415" s="195"/>
      <c r="VU415" s="195"/>
      <c r="VV415" s="195"/>
      <c r="VW415" s="195"/>
      <c r="VX415" s="195"/>
      <c r="VY415" s="195"/>
      <c r="VZ415" s="195"/>
      <c r="WA415" s="195"/>
      <c r="WB415" s="195"/>
      <c r="WC415" s="195"/>
      <c r="WD415" s="195"/>
      <c r="WE415" s="195"/>
      <c r="WF415" s="195"/>
      <c r="WG415" s="195"/>
      <c r="WH415" s="195"/>
      <c r="WI415" s="195"/>
      <c r="WJ415" s="195"/>
      <c r="WK415" s="195"/>
      <c r="WL415" s="195"/>
      <c r="WM415" s="195"/>
      <c r="WN415" s="195"/>
      <c r="WO415" s="195"/>
      <c r="WP415" s="195"/>
      <c r="WQ415" s="195"/>
      <c r="WR415" s="195"/>
      <c r="WS415" s="195"/>
      <c r="WT415" s="195"/>
      <c r="WU415" s="195"/>
      <c r="WV415" s="195"/>
      <c r="WW415" s="195"/>
      <c r="WX415" s="195"/>
      <c r="WY415" s="195"/>
      <c r="WZ415" s="195"/>
      <c r="XA415" s="195"/>
      <c r="XB415" s="195"/>
      <c r="XC415" s="195"/>
      <c r="XD415" s="195"/>
      <c r="XE415" s="195"/>
      <c r="XF415" s="195"/>
      <c r="XG415" s="195"/>
      <c r="XH415" s="195"/>
      <c r="XI415" s="195"/>
      <c r="XJ415" s="195"/>
      <c r="XK415" s="195"/>
      <c r="XL415" s="195"/>
      <c r="XM415" s="195"/>
      <c r="XN415" s="195"/>
      <c r="XO415" s="195"/>
      <c r="XP415" s="195"/>
      <c r="XQ415" s="195"/>
      <c r="XR415" s="195"/>
      <c r="XS415" s="195"/>
      <c r="XT415" s="195"/>
      <c r="XU415" s="195"/>
      <c r="XV415" s="195"/>
      <c r="XW415" s="195"/>
      <c r="XX415" s="195"/>
      <c r="XY415" s="195"/>
      <c r="XZ415" s="195"/>
      <c r="YA415" s="195"/>
      <c r="YB415" s="195"/>
      <c r="YC415" s="195"/>
      <c r="YD415" s="195"/>
      <c r="YE415" s="195"/>
      <c r="YF415" s="195"/>
      <c r="YG415" s="195"/>
      <c r="YH415" s="195"/>
      <c r="YI415" s="195"/>
      <c r="YJ415" s="195"/>
      <c r="YK415" s="195"/>
      <c r="YL415" s="195"/>
      <c r="YM415" s="195"/>
      <c r="YN415" s="195"/>
      <c r="YO415" s="195"/>
      <c r="YP415" s="195"/>
      <c r="YQ415" s="195"/>
      <c r="YR415" s="195"/>
      <c r="YS415" s="195"/>
      <c r="YT415" s="195"/>
      <c r="YU415" s="195"/>
      <c r="YV415" s="195"/>
      <c r="YW415" s="195"/>
      <c r="YX415" s="195"/>
      <c r="YY415" s="195"/>
      <c r="YZ415" s="195"/>
      <c r="ZA415" s="195"/>
      <c r="ZB415" s="195"/>
      <c r="ZC415" s="195"/>
      <c r="ZD415" s="195"/>
      <c r="ZE415" s="195"/>
      <c r="ZF415" s="195"/>
      <c r="ZG415" s="195"/>
      <c r="ZH415" s="195"/>
      <c r="ZI415" s="195"/>
      <c r="ZJ415" s="195"/>
      <c r="ZK415" s="195"/>
      <c r="ZL415" s="195"/>
      <c r="ZM415" s="195"/>
      <c r="ZN415" s="195"/>
      <c r="ZO415" s="195"/>
      <c r="ZP415" s="195"/>
      <c r="ZQ415" s="195"/>
      <c r="ZR415" s="195"/>
      <c r="ZS415" s="195"/>
      <c r="ZT415" s="195"/>
      <c r="ZU415" s="195"/>
      <c r="ZV415" s="195"/>
      <c r="ZW415" s="195"/>
      <c r="ZX415" s="195"/>
      <c r="ZY415" s="195"/>
      <c r="ZZ415" s="195"/>
      <c r="AAA415" s="195"/>
      <c r="AAB415" s="195"/>
      <c r="AAC415" s="195"/>
      <c r="AAD415" s="195"/>
      <c r="AAE415" s="195"/>
      <c r="AAF415" s="195"/>
      <c r="AAG415" s="195"/>
      <c r="AAH415" s="195"/>
      <c r="AAI415" s="195"/>
      <c r="AAJ415" s="195"/>
      <c r="AAK415" s="195"/>
      <c r="AAL415" s="195"/>
      <c r="AAM415" s="195"/>
      <c r="AAN415" s="195"/>
      <c r="AAO415" s="195"/>
      <c r="AAP415" s="195"/>
      <c r="AAQ415" s="195"/>
      <c r="AAR415" s="195"/>
      <c r="AAS415" s="195"/>
      <c r="AAT415" s="195"/>
      <c r="AAU415" s="195"/>
      <c r="AAV415" s="195"/>
      <c r="AAW415" s="195"/>
      <c r="AAX415" s="195"/>
      <c r="AAY415" s="195"/>
      <c r="AAZ415" s="195"/>
      <c r="ABA415" s="195"/>
      <c r="ABB415" s="195"/>
      <c r="ABC415" s="195"/>
      <c r="ABD415" s="195"/>
      <c r="ABE415" s="195"/>
      <c r="ABF415" s="195"/>
      <c r="ABG415" s="195"/>
      <c r="ABH415" s="195"/>
      <c r="ABI415" s="195"/>
      <c r="ABJ415" s="195"/>
      <c r="ABK415" s="195"/>
      <c r="ABL415" s="195"/>
      <c r="ABM415" s="195"/>
      <c r="ABN415" s="195"/>
      <c r="ABO415" s="195"/>
      <c r="ABP415" s="195"/>
      <c r="ABQ415" s="195"/>
      <c r="ABR415" s="195"/>
      <c r="ABS415" s="195"/>
      <c r="ABT415" s="195"/>
      <c r="ABU415" s="195"/>
      <c r="ABV415" s="195"/>
      <c r="ABW415" s="195"/>
      <c r="ABX415" s="195"/>
      <c r="ABY415" s="195"/>
      <c r="ABZ415" s="195"/>
      <c r="ACA415" s="195"/>
      <c r="ACB415" s="195"/>
      <c r="ACC415" s="195"/>
      <c r="ACD415" s="195"/>
      <c r="ACE415" s="195"/>
      <c r="ACF415" s="195"/>
      <c r="ACG415" s="195"/>
      <c r="ACH415" s="195"/>
      <c r="ACI415" s="195"/>
      <c r="ACJ415" s="195"/>
      <c r="ACK415" s="195"/>
      <c r="ACL415" s="195"/>
      <c r="ACM415" s="195"/>
      <c r="ACN415" s="195"/>
      <c r="ACO415" s="195"/>
      <c r="ACP415" s="195"/>
      <c r="ACQ415" s="195"/>
      <c r="ACR415" s="195"/>
      <c r="ACS415" s="195"/>
      <c r="ACT415" s="195"/>
      <c r="ACU415" s="195"/>
      <c r="ACV415" s="195"/>
      <c r="ACW415" s="195"/>
      <c r="ACX415" s="195"/>
      <c r="ACY415" s="195"/>
      <c r="ACZ415" s="195"/>
      <c r="ADA415" s="195"/>
      <c r="ADB415" s="195"/>
      <c r="ADC415" s="195"/>
      <c r="ADD415" s="195"/>
      <c r="ADE415" s="195"/>
      <c r="ADF415" s="195"/>
      <c r="ADG415" s="195"/>
      <c r="ADH415" s="195"/>
      <c r="ADI415" s="195"/>
      <c r="ADJ415" s="195"/>
      <c r="ADK415" s="195"/>
      <c r="ADL415" s="195"/>
      <c r="ADM415" s="195"/>
      <c r="ADN415" s="195"/>
      <c r="ADO415" s="195"/>
      <c r="ADP415" s="195"/>
      <c r="ADQ415" s="195"/>
      <c r="ADR415" s="195"/>
      <c r="ADS415" s="195"/>
      <c r="ADT415" s="195"/>
      <c r="ADU415" s="195"/>
      <c r="ADV415" s="195"/>
      <c r="ADW415" s="195"/>
      <c r="ADX415" s="195"/>
      <c r="ADY415" s="195"/>
      <c r="ADZ415" s="195"/>
      <c r="AEA415" s="195"/>
      <c r="AEB415" s="195"/>
      <c r="AEC415" s="195"/>
      <c r="AED415" s="195"/>
      <c r="AEE415" s="195"/>
      <c r="AEF415" s="195"/>
      <c r="AEG415" s="195"/>
      <c r="AEH415" s="195"/>
      <c r="AEI415" s="195"/>
      <c r="AEJ415" s="195"/>
      <c r="AEK415" s="195"/>
      <c r="AEL415" s="195"/>
      <c r="AEM415" s="195"/>
      <c r="AEN415" s="195"/>
      <c r="AEO415" s="195"/>
      <c r="AEP415" s="195"/>
      <c r="AEQ415" s="195"/>
      <c r="AER415" s="195"/>
      <c r="AES415" s="195"/>
      <c r="AET415" s="195"/>
      <c r="AEU415" s="195"/>
      <c r="AEV415" s="195"/>
      <c r="AEW415" s="195"/>
      <c r="AEX415" s="195"/>
      <c r="AEY415" s="195"/>
      <c r="AEZ415" s="195"/>
      <c r="AFA415" s="195"/>
      <c r="AFB415" s="195"/>
      <c r="AFC415" s="195"/>
      <c r="AFD415" s="195"/>
      <c r="AFE415" s="195"/>
      <c r="AFF415" s="195"/>
      <c r="AFG415" s="195"/>
      <c r="AFH415" s="195"/>
      <c r="AFI415" s="195"/>
      <c r="AFJ415" s="195"/>
      <c r="AFK415" s="195"/>
      <c r="AFL415" s="195"/>
      <c r="AFM415" s="195"/>
      <c r="AFN415" s="195"/>
      <c r="AFO415" s="195"/>
      <c r="AFP415" s="195"/>
      <c r="AFQ415" s="195"/>
      <c r="AFR415" s="195"/>
      <c r="AFS415" s="195"/>
      <c r="AFT415" s="195"/>
      <c r="AFU415" s="195"/>
      <c r="AFV415" s="195"/>
      <c r="AFW415" s="195"/>
      <c r="AFX415" s="195"/>
      <c r="AFY415" s="195"/>
      <c r="AFZ415" s="195"/>
      <c r="AGA415" s="195"/>
      <c r="AGB415" s="195"/>
      <c r="AGC415" s="195"/>
      <c r="AGD415" s="195"/>
      <c r="AGE415" s="195"/>
      <c r="AGF415" s="195"/>
      <c r="AGG415" s="195"/>
      <c r="AGH415" s="195"/>
      <c r="AGI415" s="195"/>
      <c r="AGJ415" s="195"/>
      <c r="AGK415" s="195"/>
      <c r="AGL415" s="195"/>
      <c r="AGM415" s="195"/>
      <c r="AGN415" s="195"/>
      <c r="AGO415" s="195"/>
      <c r="AGP415" s="195"/>
      <c r="AGQ415" s="195"/>
      <c r="AGR415" s="195"/>
      <c r="AGS415" s="195"/>
      <c r="AGT415" s="195"/>
      <c r="AGU415" s="195"/>
      <c r="AGV415" s="195"/>
      <c r="AGW415" s="195"/>
      <c r="AGX415" s="195"/>
      <c r="AGY415" s="195"/>
      <c r="AGZ415" s="195"/>
      <c r="AHA415" s="195"/>
      <c r="AHB415" s="195"/>
      <c r="AHC415" s="195"/>
      <c r="AHD415" s="195"/>
      <c r="AHE415" s="195"/>
      <c r="AHF415" s="195"/>
      <c r="AHG415" s="195"/>
      <c r="AHH415" s="195"/>
      <c r="AHI415" s="195"/>
      <c r="AHJ415" s="195"/>
      <c r="AHK415" s="195"/>
      <c r="AHL415" s="195"/>
      <c r="AHM415" s="195"/>
      <c r="AHN415" s="195"/>
      <c r="AHO415" s="195"/>
      <c r="AHP415" s="195"/>
      <c r="AHQ415" s="195"/>
      <c r="AHR415" s="195"/>
      <c r="AHS415" s="195"/>
      <c r="AHT415" s="195"/>
      <c r="AHU415" s="195"/>
      <c r="AHV415" s="195"/>
      <c r="AHW415" s="195"/>
      <c r="AHX415" s="195"/>
      <c r="AHY415" s="195"/>
      <c r="AHZ415" s="195"/>
      <c r="AIA415" s="195"/>
      <c r="AIB415" s="195"/>
      <c r="AIC415" s="195"/>
      <c r="AID415" s="195"/>
      <c r="AIE415" s="195"/>
      <c r="AIF415" s="195"/>
      <c r="AIG415" s="195"/>
      <c r="AIH415" s="195"/>
      <c r="AII415" s="195"/>
      <c r="AIJ415" s="195"/>
      <c r="AIK415" s="195"/>
      <c r="AIL415" s="195"/>
      <c r="AIM415" s="195"/>
      <c r="AIN415" s="195"/>
      <c r="AIO415" s="195"/>
      <c r="AIP415" s="195"/>
      <c r="AIQ415" s="195"/>
      <c r="AIR415" s="195"/>
      <c r="AIS415" s="195"/>
      <c r="AIT415" s="195"/>
      <c r="AIU415" s="195"/>
      <c r="AIV415" s="195"/>
      <c r="AIW415" s="195"/>
      <c r="AIX415" s="195"/>
      <c r="AIY415" s="195"/>
      <c r="AIZ415" s="195"/>
      <c r="AJA415" s="195"/>
      <c r="AJB415" s="195"/>
      <c r="AJC415" s="195"/>
      <c r="AJD415" s="195"/>
      <c r="AJE415" s="195"/>
      <c r="AJF415" s="195"/>
      <c r="AJG415" s="195"/>
      <c r="AJH415" s="195"/>
      <c r="AJI415" s="195"/>
      <c r="AJJ415" s="195"/>
      <c r="AJK415" s="195"/>
      <c r="AJL415" s="195"/>
      <c r="AJM415" s="195"/>
      <c r="AJN415" s="195"/>
      <c r="AJO415" s="195"/>
      <c r="AJP415" s="195"/>
      <c r="AJQ415" s="195"/>
      <c r="AJR415" s="195"/>
      <c r="AJS415" s="195"/>
      <c r="AJT415" s="195"/>
      <c r="AJU415" s="195"/>
      <c r="AJV415" s="195"/>
      <c r="AJW415" s="195"/>
      <c r="AJX415" s="195"/>
      <c r="AJY415" s="195"/>
      <c r="AJZ415" s="195"/>
      <c r="AKA415" s="195"/>
      <c r="AKB415" s="195"/>
      <c r="AKC415" s="195"/>
      <c r="AKD415" s="195"/>
      <c r="AKE415" s="195"/>
      <c r="AKF415" s="195"/>
      <c r="AKG415" s="195"/>
      <c r="AKH415" s="195"/>
      <c r="AKI415" s="195"/>
      <c r="AKJ415" s="195"/>
      <c r="AKK415" s="195"/>
      <c r="AKL415" s="195"/>
      <c r="AKM415" s="195"/>
      <c r="AKN415" s="195"/>
      <c r="AKO415" s="195"/>
      <c r="AKP415" s="195"/>
      <c r="AKQ415" s="195"/>
      <c r="AKR415" s="195"/>
      <c r="AKS415" s="195"/>
      <c r="AKT415" s="195"/>
      <c r="AKU415" s="195"/>
      <c r="AKV415" s="195"/>
      <c r="AKW415" s="195"/>
      <c r="AKX415" s="195"/>
      <c r="AKY415" s="195"/>
      <c r="AKZ415" s="195"/>
      <c r="ALA415" s="195"/>
      <c r="ALB415" s="195"/>
      <c r="ALC415" s="195"/>
      <c r="ALD415" s="195"/>
      <c r="ALE415" s="195"/>
      <c r="ALF415" s="195"/>
      <c r="ALG415" s="195"/>
      <c r="ALH415" s="195"/>
      <c r="ALI415" s="195"/>
      <c r="ALJ415" s="195"/>
      <c r="ALK415" s="195"/>
      <c r="ALL415" s="195"/>
      <c r="ALM415" s="195"/>
      <c r="ALN415" s="195"/>
      <c r="ALO415" s="195"/>
      <c r="ALP415" s="195"/>
      <c r="ALQ415" s="195"/>
      <c r="ALR415" s="195"/>
      <c r="ALS415" s="195"/>
      <c r="ALT415" s="195"/>
      <c r="ALU415" s="195"/>
      <c r="ALV415" s="195"/>
      <c r="ALW415" s="195"/>
      <c r="ALX415" s="195"/>
      <c r="ALY415" s="195"/>
      <c r="ALZ415" s="195"/>
      <c r="AMA415" s="195"/>
      <c r="AMB415" s="195"/>
      <c r="AMC415" s="195"/>
      <c r="AMD415" s="195"/>
      <c r="AME415" s="195"/>
      <c r="AMF415" s="195"/>
      <c r="AMG415" s="195"/>
      <c r="AMH415" s="195"/>
      <c r="AMI415" s="195"/>
      <c r="AMJ415" s="195"/>
    </row>
    <row r="416" spans="1:1024" s="196" customFormat="1" ht="43.5" customHeight="1">
      <c r="A416" s="559"/>
      <c r="B416" s="559"/>
      <c r="C416" s="560"/>
      <c r="D416" s="565"/>
      <c r="E416" s="120" t="s">
        <v>136</v>
      </c>
      <c r="F416" s="120">
        <v>3</v>
      </c>
      <c r="G416" s="560"/>
      <c r="H416" s="560"/>
      <c r="I416" s="560"/>
      <c r="J416" s="560"/>
      <c r="K416" s="120">
        <v>9</v>
      </c>
      <c r="L416" s="120">
        <v>0</v>
      </c>
      <c r="M416" s="120">
        <v>0</v>
      </c>
      <c r="N416" s="560"/>
      <c r="O416" s="120">
        <v>3</v>
      </c>
      <c r="P416" s="177">
        <v>0</v>
      </c>
      <c r="Q416" s="560"/>
      <c r="R416" s="120" t="s">
        <v>43</v>
      </c>
      <c r="S416" s="120" t="s">
        <v>47</v>
      </c>
      <c r="T416" s="177">
        <v>0</v>
      </c>
      <c r="U416" s="49"/>
      <c r="V416" s="195"/>
      <c r="W416" s="195"/>
      <c r="X416" s="195"/>
      <c r="Y416" s="195"/>
      <c r="Z416" s="195"/>
      <c r="AA416" s="195"/>
      <c r="AB416" s="195"/>
      <c r="AC416" s="195"/>
      <c r="AD416" s="195"/>
      <c r="AE416" s="195"/>
      <c r="AF416" s="195"/>
      <c r="AG416" s="195"/>
      <c r="AH416" s="195"/>
      <c r="AI416" s="195"/>
      <c r="AJ416" s="195"/>
      <c r="AK416" s="195"/>
      <c r="AL416" s="195"/>
      <c r="AM416" s="195"/>
      <c r="AN416" s="195"/>
      <c r="AO416" s="195"/>
      <c r="AP416" s="195"/>
      <c r="AQ416" s="195"/>
      <c r="AR416" s="195"/>
      <c r="AS416" s="195"/>
      <c r="AT416" s="195"/>
      <c r="AU416" s="195"/>
      <c r="AV416" s="195"/>
      <c r="AW416" s="195"/>
      <c r="AX416" s="195"/>
      <c r="AY416" s="195"/>
      <c r="AZ416" s="195"/>
      <c r="BA416" s="195"/>
      <c r="BB416" s="195"/>
      <c r="BC416" s="195"/>
      <c r="BD416" s="195"/>
      <c r="BE416" s="195"/>
      <c r="BF416" s="195"/>
      <c r="BG416" s="195"/>
      <c r="BH416" s="195"/>
      <c r="BI416" s="195"/>
      <c r="BJ416" s="195"/>
      <c r="BK416" s="195"/>
      <c r="BL416" s="195"/>
      <c r="BM416" s="195"/>
      <c r="BN416" s="195"/>
      <c r="BO416" s="195"/>
      <c r="BP416" s="195"/>
      <c r="BQ416" s="195"/>
      <c r="BR416" s="195"/>
      <c r="BS416" s="195"/>
      <c r="BT416" s="195"/>
      <c r="BU416" s="195"/>
      <c r="BV416" s="195"/>
      <c r="BW416" s="195"/>
      <c r="BX416" s="195"/>
      <c r="BY416" s="195"/>
      <c r="BZ416" s="195"/>
      <c r="CA416" s="195"/>
      <c r="CB416" s="195"/>
      <c r="CC416" s="195"/>
      <c r="CD416" s="195"/>
      <c r="CE416" s="195"/>
      <c r="CF416" s="195"/>
      <c r="CG416" s="195"/>
      <c r="CH416" s="195"/>
      <c r="CI416" s="195"/>
      <c r="CJ416" s="195"/>
      <c r="CK416" s="195"/>
      <c r="CL416" s="195"/>
      <c r="CM416" s="195"/>
      <c r="CN416" s="195"/>
      <c r="CO416" s="195"/>
      <c r="CP416" s="195"/>
      <c r="CQ416" s="195"/>
      <c r="CR416" s="195"/>
      <c r="CS416" s="195"/>
      <c r="CT416" s="195"/>
      <c r="CU416" s="195"/>
      <c r="CV416" s="195"/>
      <c r="CW416" s="195"/>
      <c r="CX416" s="195"/>
      <c r="CY416" s="195"/>
      <c r="CZ416" s="195"/>
      <c r="DA416" s="195"/>
      <c r="DB416" s="195"/>
      <c r="DC416" s="195"/>
      <c r="DD416" s="195"/>
      <c r="DE416" s="195"/>
      <c r="DF416" s="195"/>
      <c r="DG416" s="195"/>
      <c r="DH416" s="195"/>
      <c r="DI416" s="195"/>
      <c r="DJ416" s="195"/>
      <c r="DK416" s="195"/>
      <c r="DL416" s="195"/>
      <c r="DM416" s="195"/>
      <c r="DN416" s="195"/>
      <c r="DO416" s="195"/>
      <c r="DP416" s="195"/>
      <c r="DQ416" s="195"/>
      <c r="DR416" s="195"/>
      <c r="DS416" s="195"/>
      <c r="DT416" s="195"/>
      <c r="DU416" s="195"/>
      <c r="DV416" s="195"/>
      <c r="DW416" s="195"/>
      <c r="DX416" s="195"/>
      <c r="DY416" s="195"/>
      <c r="DZ416" s="195"/>
      <c r="EA416" s="195"/>
      <c r="EB416" s="195"/>
      <c r="EC416" s="195"/>
      <c r="ED416" s="195"/>
      <c r="EE416" s="195"/>
      <c r="EF416" s="195"/>
      <c r="EG416" s="195"/>
      <c r="EH416" s="195"/>
      <c r="EI416" s="195"/>
      <c r="EJ416" s="195"/>
      <c r="EK416" s="195"/>
      <c r="EL416" s="195"/>
      <c r="EM416" s="195"/>
      <c r="EN416" s="195"/>
      <c r="EO416" s="195"/>
      <c r="EP416" s="195"/>
      <c r="EQ416" s="195"/>
      <c r="ER416" s="195"/>
      <c r="ES416" s="195"/>
      <c r="ET416" s="195"/>
      <c r="EU416" s="195"/>
      <c r="EV416" s="195"/>
      <c r="EW416" s="195"/>
      <c r="EX416" s="195"/>
      <c r="EY416" s="195"/>
      <c r="EZ416" s="195"/>
      <c r="FA416" s="195"/>
      <c r="FB416" s="195"/>
      <c r="FC416" s="195"/>
      <c r="FD416" s="195"/>
      <c r="FE416" s="195"/>
      <c r="FF416" s="195"/>
      <c r="FG416" s="195"/>
      <c r="FH416" s="195"/>
      <c r="FI416" s="195"/>
      <c r="FJ416" s="195"/>
      <c r="FK416" s="195"/>
      <c r="FL416" s="195"/>
      <c r="FM416" s="195"/>
      <c r="FN416" s="195"/>
      <c r="FO416" s="195"/>
      <c r="FP416" s="195"/>
      <c r="FQ416" s="195"/>
      <c r="FR416" s="195"/>
      <c r="FS416" s="195"/>
      <c r="FT416" s="195"/>
      <c r="FU416" s="195"/>
      <c r="FV416" s="195"/>
      <c r="FW416" s="195"/>
      <c r="FX416" s="195"/>
      <c r="FY416" s="195"/>
      <c r="FZ416" s="195"/>
      <c r="GA416" s="195"/>
      <c r="GB416" s="195"/>
      <c r="GC416" s="195"/>
      <c r="GD416" s="195"/>
      <c r="GE416" s="195"/>
      <c r="GF416" s="195"/>
      <c r="GG416" s="195"/>
      <c r="GH416" s="195"/>
      <c r="GI416" s="195"/>
      <c r="GJ416" s="195"/>
      <c r="GK416" s="195"/>
      <c r="GL416" s="195"/>
      <c r="GM416" s="195"/>
      <c r="GN416" s="195"/>
      <c r="GO416" s="195"/>
      <c r="GP416" s="195"/>
      <c r="GQ416" s="195"/>
      <c r="GR416" s="195"/>
      <c r="GS416" s="195"/>
      <c r="GT416" s="195"/>
      <c r="GU416" s="195"/>
      <c r="GV416" s="195"/>
      <c r="GW416" s="195"/>
      <c r="GX416" s="195"/>
      <c r="GY416" s="195"/>
      <c r="GZ416" s="195"/>
      <c r="HA416" s="195"/>
      <c r="HB416" s="195"/>
      <c r="HC416" s="195"/>
      <c r="HD416" s="195"/>
      <c r="HE416" s="195"/>
      <c r="HF416" s="195"/>
      <c r="HG416" s="195"/>
      <c r="HH416" s="195"/>
      <c r="HI416" s="195"/>
      <c r="HJ416" s="195"/>
      <c r="HK416" s="195"/>
      <c r="HL416" s="195"/>
      <c r="HM416" s="195"/>
      <c r="HN416" s="195"/>
      <c r="HO416" s="195"/>
      <c r="HP416" s="195"/>
      <c r="HQ416" s="195"/>
      <c r="HR416" s="195"/>
      <c r="HS416" s="195"/>
      <c r="HT416" s="195"/>
      <c r="HU416" s="195"/>
      <c r="HV416" s="195"/>
      <c r="HW416" s="195"/>
      <c r="HX416" s="195"/>
      <c r="HY416" s="195"/>
      <c r="HZ416" s="195"/>
      <c r="IA416" s="195"/>
      <c r="IB416" s="195"/>
      <c r="IC416" s="195"/>
      <c r="ID416" s="195"/>
      <c r="IE416" s="195"/>
      <c r="IF416" s="195"/>
      <c r="IG416" s="195"/>
      <c r="IH416" s="195"/>
      <c r="II416" s="195"/>
      <c r="IJ416" s="195"/>
      <c r="IK416" s="195"/>
      <c r="IL416" s="195"/>
      <c r="IM416" s="195"/>
      <c r="IN416" s="195"/>
      <c r="IO416" s="195"/>
      <c r="IP416" s="195"/>
      <c r="IQ416" s="195"/>
      <c r="IR416" s="195"/>
      <c r="IS416" s="195"/>
      <c r="IT416" s="195"/>
      <c r="IU416" s="195"/>
      <c r="IV416" s="195"/>
      <c r="IW416" s="195"/>
      <c r="IX416" s="195"/>
      <c r="IY416" s="195"/>
      <c r="IZ416" s="195"/>
      <c r="JA416" s="195"/>
      <c r="JB416" s="195"/>
      <c r="JC416" s="195"/>
      <c r="JD416" s="195"/>
      <c r="JE416" s="195"/>
      <c r="JF416" s="195"/>
      <c r="JG416" s="195"/>
      <c r="JH416" s="195"/>
      <c r="JI416" s="195"/>
      <c r="JJ416" s="195"/>
      <c r="JK416" s="195"/>
      <c r="JL416" s="195"/>
      <c r="JM416" s="195"/>
      <c r="JN416" s="195"/>
      <c r="JO416" s="195"/>
      <c r="JP416" s="195"/>
      <c r="JQ416" s="195"/>
      <c r="JR416" s="195"/>
      <c r="JS416" s="195"/>
      <c r="JT416" s="195"/>
      <c r="JU416" s="195"/>
      <c r="JV416" s="195"/>
      <c r="JW416" s="195"/>
      <c r="JX416" s="195"/>
      <c r="JY416" s="195"/>
      <c r="JZ416" s="195"/>
      <c r="KA416" s="195"/>
      <c r="KB416" s="195"/>
      <c r="KC416" s="195"/>
      <c r="KD416" s="195"/>
      <c r="KE416" s="195"/>
      <c r="KF416" s="195"/>
      <c r="KG416" s="195"/>
      <c r="KH416" s="195"/>
      <c r="KI416" s="195"/>
      <c r="KJ416" s="195"/>
      <c r="KK416" s="195"/>
      <c r="KL416" s="195"/>
      <c r="KM416" s="195"/>
      <c r="KN416" s="195"/>
      <c r="KO416" s="195"/>
      <c r="KP416" s="195"/>
      <c r="KQ416" s="195"/>
      <c r="KR416" s="195"/>
      <c r="KS416" s="195"/>
      <c r="KT416" s="195"/>
      <c r="KU416" s="195"/>
      <c r="KV416" s="195"/>
      <c r="KW416" s="195"/>
      <c r="KX416" s="195"/>
      <c r="KY416" s="195"/>
      <c r="KZ416" s="195"/>
      <c r="LA416" s="195"/>
      <c r="LB416" s="195"/>
      <c r="LC416" s="195"/>
      <c r="LD416" s="195"/>
      <c r="LE416" s="195"/>
      <c r="LF416" s="195"/>
      <c r="LG416" s="195"/>
      <c r="LH416" s="195"/>
      <c r="LI416" s="195"/>
      <c r="LJ416" s="195"/>
      <c r="LK416" s="195"/>
      <c r="LL416" s="195"/>
      <c r="LM416" s="195"/>
      <c r="LN416" s="195"/>
      <c r="LO416" s="195"/>
      <c r="LP416" s="195"/>
      <c r="LQ416" s="195"/>
      <c r="LR416" s="195"/>
      <c r="LS416" s="195"/>
      <c r="LT416" s="195"/>
      <c r="LU416" s="195"/>
      <c r="LV416" s="195"/>
      <c r="LW416" s="195"/>
      <c r="LX416" s="195"/>
      <c r="LY416" s="195"/>
      <c r="LZ416" s="195"/>
      <c r="MA416" s="195"/>
      <c r="MB416" s="195"/>
      <c r="MC416" s="195"/>
      <c r="MD416" s="195"/>
      <c r="ME416" s="195"/>
      <c r="MF416" s="195"/>
      <c r="MG416" s="195"/>
      <c r="MH416" s="195"/>
      <c r="MI416" s="195"/>
      <c r="MJ416" s="195"/>
      <c r="MK416" s="195"/>
      <c r="ML416" s="195"/>
      <c r="MM416" s="195"/>
      <c r="MN416" s="195"/>
      <c r="MO416" s="195"/>
      <c r="MP416" s="195"/>
      <c r="MQ416" s="195"/>
      <c r="MR416" s="195"/>
      <c r="MS416" s="195"/>
      <c r="MT416" s="195"/>
      <c r="MU416" s="195"/>
      <c r="MV416" s="195"/>
      <c r="MW416" s="195"/>
      <c r="MX416" s="195"/>
      <c r="MY416" s="195"/>
      <c r="MZ416" s="195"/>
      <c r="NA416" s="195"/>
      <c r="NB416" s="195"/>
      <c r="NC416" s="195"/>
      <c r="ND416" s="195"/>
      <c r="NE416" s="195"/>
      <c r="NF416" s="195"/>
      <c r="NG416" s="195"/>
      <c r="NH416" s="195"/>
      <c r="NI416" s="195"/>
      <c r="NJ416" s="195"/>
      <c r="NK416" s="195"/>
      <c r="NL416" s="195"/>
      <c r="NM416" s="195"/>
      <c r="NN416" s="195"/>
      <c r="NO416" s="195"/>
      <c r="NP416" s="195"/>
      <c r="NQ416" s="195"/>
      <c r="NR416" s="195"/>
      <c r="NS416" s="195"/>
      <c r="NT416" s="195"/>
      <c r="NU416" s="195"/>
      <c r="NV416" s="195"/>
      <c r="NW416" s="195"/>
      <c r="NX416" s="195"/>
      <c r="NY416" s="195"/>
      <c r="NZ416" s="195"/>
      <c r="OA416" s="195"/>
      <c r="OB416" s="195"/>
      <c r="OC416" s="195"/>
      <c r="OD416" s="195"/>
      <c r="OE416" s="195"/>
      <c r="OF416" s="195"/>
      <c r="OG416" s="195"/>
      <c r="OH416" s="195"/>
      <c r="OI416" s="195"/>
      <c r="OJ416" s="195"/>
      <c r="OK416" s="195"/>
      <c r="OL416" s="195"/>
      <c r="OM416" s="195"/>
      <c r="ON416" s="195"/>
      <c r="OO416" s="195"/>
      <c r="OP416" s="195"/>
      <c r="OQ416" s="195"/>
      <c r="OR416" s="195"/>
      <c r="OS416" s="195"/>
      <c r="OT416" s="195"/>
      <c r="OU416" s="195"/>
      <c r="OV416" s="195"/>
      <c r="OW416" s="195"/>
      <c r="OX416" s="195"/>
      <c r="OY416" s="195"/>
      <c r="OZ416" s="195"/>
      <c r="PA416" s="195"/>
      <c r="PB416" s="195"/>
      <c r="PC416" s="195"/>
      <c r="PD416" s="195"/>
      <c r="PE416" s="195"/>
      <c r="PF416" s="195"/>
      <c r="PG416" s="195"/>
      <c r="PH416" s="195"/>
      <c r="PI416" s="195"/>
      <c r="PJ416" s="195"/>
      <c r="PK416" s="195"/>
      <c r="PL416" s="195"/>
      <c r="PM416" s="195"/>
      <c r="PN416" s="195"/>
      <c r="PO416" s="195"/>
      <c r="PP416" s="195"/>
      <c r="PQ416" s="195"/>
      <c r="PR416" s="195"/>
      <c r="PS416" s="195"/>
      <c r="PT416" s="195"/>
      <c r="PU416" s="195"/>
      <c r="PV416" s="195"/>
      <c r="PW416" s="195"/>
      <c r="PX416" s="195"/>
      <c r="PY416" s="195"/>
      <c r="PZ416" s="195"/>
      <c r="QA416" s="195"/>
      <c r="QB416" s="195"/>
      <c r="QC416" s="195"/>
      <c r="QD416" s="195"/>
      <c r="QE416" s="195"/>
      <c r="QF416" s="195"/>
      <c r="QG416" s="195"/>
      <c r="QH416" s="195"/>
      <c r="QI416" s="195"/>
      <c r="QJ416" s="195"/>
      <c r="QK416" s="195"/>
      <c r="QL416" s="195"/>
      <c r="QM416" s="195"/>
      <c r="QN416" s="195"/>
      <c r="QO416" s="195"/>
      <c r="QP416" s="195"/>
      <c r="QQ416" s="195"/>
      <c r="QR416" s="195"/>
      <c r="QS416" s="195"/>
      <c r="QT416" s="195"/>
      <c r="QU416" s="195"/>
      <c r="QV416" s="195"/>
      <c r="QW416" s="195"/>
      <c r="QX416" s="195"/>
      <c r="QY416" s="195"/>
      <c r="QZ416" s="195"/>
      <c r="RA416" s="195"/>
      <c r="RB416" s="195"/>
      <c r="RC416" s="195"/>
      <c r="RD416" s="195"/>
      <c r="RE416" s="195"/>
      <c r="RF416" s="195"/>
      <c r="RG416" s="195"/>
      <c r="RH416" s="195"/>
      <c r="RI416" s="195"/>
      <c r="RJ416" s="195"/>
      <c r="RK416" s="195"/>
      <c r="RL416" s="195"/>
      <c r="RM416" s="195"/>
      <c r="RN416" s="195"/>
      <c r="RO416" s="195"/>
      <c r="RP416" s="195"/>
      <c r="RQ416" s="195"/>
      <c r="RR416" s="195"/>
      <c r="RS416" s="195"/>
      <c r="RT416" s="195"/>
      <c r="RU416" s="195"/>
      <c r="RV416" s="195"/>
      <c r="RW416" s="195"/>
      <c r="RX416" s="195"/>
      <c r="RY416" s="195"/>
      <c r="RZ416" s="195"/>
      <c r="SA416" s="195"/>
      <c r="SB416" s="195"/>
      <c r="SC416" s="195"/>
      <c r="SD416" s="195"/>
      <c r="SE416" s="195"/>
      <c r="SF416" s="195"/>
      <c r="SG416" s="195"/>
      <c r="SH416" s="195"/>
      <c r="SI416" s="195"/>
      <c r="SJ416" s="195"/>
      <c r="SK416" s="195"/>
      <c r="SL416" s="195"/>
      <c r="SM416" s="195"/>
      <c r="SN416" s="195"/>
      <c r="SO416" s="195"/>
      <c r="SP416" s="195"/>
      <c r="SQ416" s="195"/>
      <c r="SR416" s="195"/>
      <c r="SS416" s="195"/>
      <c r="ST416" s="195"/>
      <c r="SU416" s="195"/>
      <c r="SV416" s="195"/>
      <c r="SW416" s="195"/>
      <c r="SX416" s="195"/>
      <c r="SY416" s="195"/>
      <c r="SZ416" s="195"/>
      <c r="TA416" s="195"/>
      <c r="TB416" s="195"/>
      <c r="TC416" s="195"/>
      <c r="TD416" s="195"/>
      <c r="TE416" s="195"/>
      <c r="TF416" s="195"/>
      <c r="TG416" s="195"/>
      <c r="TH416" s="195"/>
      <c r="TI416" s="195"/>
      <c r="TJ416" s="195"/>
      <c r="TK416" s="195"/>
      <c r="TL416" s="195"/>
      <c r="TM416" s="195"/>
      <c r="TN416" s="195"/>
      <c r="TO416" s="195"/>
      <c r="TP416" s="195"/>
      <c r="TQ416" s="195"/>
      <c r="TR416" s="195"/>
      <c r="TS416" s="195"/>
      <c r="TT416" s="195"/>
      <c r="TU416" s="195"/>
      <c r="TV416" s="195"/>
      <c r="TW416" s="195"/>
      <c r="TX416" s="195"/>
      <c r="TY416" s="195"/>
      <c r="TZ416" s="195"/>
      <c r="UA416" s="195"/>
      <c r="UB416" s="195"/>
      <c r="UC416" s="195"/>
      <c r="UD416" s="195"/>
      <c r="UE416" s="195"/>
      <c r="UF416" s="195"/>
      <c r="UG416" s="195"/>
      <c r="UH416" s="195"/>
      <c r="UI416" s="195"/>
      <c r="UJ416" s="195"/>
      <c r="UK416" s="195"/>
      <c r="UL416" s="195"/>
      <c r="UM416" s="195"/>
      <c r="UN416" s="195"/>
      <c r="UO416" s="195"/>
      <c r="UP416" s="195"/>
      <c r="UQ416" s="195"/>
      <c r="UR416" s="195"/>
      <c r="US416" s="195"/>
      <c r="UT416" s="195"/>
      <c r="UU416" s="195"/>
      <c r="UV416" s="195"/>
      <c r="UW416" s="195"/>
      <c r="UX416" s="195"/>
      <c r="UY416" s="195"/>
      <c r="UZ416" s="195"/>
      <c r="VA416" s="195"/>
      <c r="VB416" s="195"/>
      <c r="VC416" s="195"/>
      <c r="VD416" s="195"/>
      <c r="VE416" s="195"/>
      <c r="VF416" s="195"/>
      <c r="VG416" s="195"/>
      <c r="VH416" s="195"/>
      <c r="VI416" s="195"/>
      <c r="VJ416" s="195"/>
      <c r="VK416" s="195"/>
      <c r="VL416" s="195"/>
      <c r="VM416" s="195"/>
      <c r="VN416" s="195"/>
      <c r="VO416" s="195"/>
      <c r="VP416" s="195"/>
      <c r="VQ416" s="195"/>
      <c r="VR416" s="195"/>
      <c r="VS416" s="195"/>
      <c r="VT416" s="195"/>
      <c r="VU416" s="195"/>
      <c r="VV416" s="195"/>
      <c r="VW416" s="195"/>
      <c r="VX416" s="195"/>
      <c r="VY416" s="195"/>
      <c r="VZ416" s="195"/>
      <c r="WA416" s="195"/>
      <c r="WB416" s="195"/>
      <c r="WC416" s="195"/>
      <c r="WD416" s="195"/>
      <c r="WE416" s="195"/>
      <c r="WF416" s="195"/>
      <c r="WG416" s="195"/>
      <c r="WH416" s="195"/>
      <c r="WI416" s="195"/>
      <c r="WJ416" s="195"/>
      <c r="WK416" s="195"/>
      <c r="WL416" s="195"/>
      <c r="WM416" s="195"/>
      <c r="WN416" s="195"/>
      <c r="WO416" s="195"/>
      <c r="WP416" s="195"/>
      <c r="WQ416" s="195"/>
      <c r="WR416" s="195"/>
      <c r="WS416" s="195"/>
      <c r="WT416" s="195"/>
      <c r="WU416" s="195"/>
      <c r="WV416" s="195"/>
      <c r="WW416" s="195"/>
      <c r="WX416" s="195"/>
      <c r="WY416" s="195"/>
      <c r="WZ416" s="195"/>
      <c r="XA416" s="195"/>
      <c r="XB416" s="195"/>
      <c r="XC416" s="195"/>
      <c r="XD416" s="195"/>
      <c r="XE416" s="195"/>
      <c r="XF416" s="195"/>
      <c r="XG416" s="195"/>
      <c r="XH416" s="195"/>
      <c r="XI416" s="195"/>
      <c r="XJ416" s="195"/>
      <c r="XK416" s="195"/>
      <c r="XL416" s="195"/>
      <c r="XM416" s="195"/>
      <c r="XN416" s="195"/>
      <c r="XO416" s="195"/>
      <c r="XP416" s="195"/>
      <c r="XQ416" s="195"/>
      <c r="XR416" s="195"/>
      <c r="XS416" s="195"/>
      <c r="XT416" s="195"/>
      <c r="XU416" s="195"/>
      <c r="XV416" s="195"/>
      <c r="XW416" s="195"/>
      <c r="XX416" s="195"/>
      <c r="XY416" s="195"/>
      <c r="XZ416" s="195"/>
      <c r="YA416" s="195"/>
      <c r="YB416" s="195"/>
      <c r="YC416" s="195"/>
      <c r="YD416" s="195"/>
      <c r="YE416" s="195"/>
      <c r="YF416" s="195"/>
      <c r="YG416" s="195"/>
      <c r="YH416" s="195"/>
      <c r="YI416" s="195"/>
      <c r="YJ416" s="195"/>
      <c r="YK416" s="195"/>
      <c r="YL416" s="195"/>
      <c r="YM416" s="195"/>
      <c r="YN416" s="195"/>
      <c r="YO416" s="195"/>
      <c r="YP416" s="195"/>
      <c r="YQ416" s="195"/>
      <c r="YR416" s="195"/>
      <c r="YS416" s="195"/>
      <c r="YT416" s="195"/>
      <c r="YU416" s="195"/>
      <c r="YV416" s="195"/>
      <c r="YW416" s="195"/>
      <c r="YX416" s="195"/>
      <c r="YY416" s="195"/>
      <c r="YZ416" s="195"/>
      <c r="ZA416" s="195"/>
      <c r="ZB416" s="195"/>
      <c r="ZC416" s="195"/>
      <c r="ZD416" s="195"/>
      <c r="ZE416" s="195"/>
      <c r="ZF416" s="195"/>
      <c r="ZG416" s="195"/>
      <c r="ZH416" s="195"/>
      <c r="ZI416" s="195"/>
      <c r="ZJ416" s="195"/>
      <c r="ZK416" s="195"/>
      <c r="ZL416" s="195"/>
      <c r="ZM416" s="195"/>
      <c r="ZN416" s="195"/>
      <c r="ZO416" s="195"/>
      <c r="ZP416" s="195"/>
      <c r="ZQ416" s="195"/>
      <c r="ZR416" s="195"/>
      <c r="ZS416" s="195"/>
      <c r="ZT416" s="195"/>
      <c r="ZU416" s="195"/>
      <c r="ZV416" s="195"/>
      <c r="ZW416" s="195"/>
      <c r="ZX416" s="195"/>
      <c r="ZY416" s="195"/>
      <c r="ZZ416" s="195"/>
      <c r="AAA416" s="195"/>
      <c r="AAB416" s="195"/>
      <c r="AAC416" s="195"/>
      <c r="AAD416" s="195"/>
      <c r="AAE416" s="195"/>
      <c r="AAF416" s="195"/>
      <c r="AAG416" s="195"/>
      <c r="AAH416" s="195"/>
      <c r="AAI416" s="195"/>
      <c r="AAJ416" s="195"/>
      <c r="AAK416" s="195"/>
      <c r="AAL416" s="195"/>
      <c r="AAM416" s="195"/>
      <c r="AAN416" s="195"/>
      <c r="AAO416" s="195"/>
      <c r="AAP416" s="195"/>
      <c r="AAQ416" s="195"/>
      <c r="AAR416" s="195"/>
      <c r="AAS416" s="195"/>
      <c r="AAT416" s="195"/>
      <c r="AAU416" s="195"/>
      <c r="AAV416" s="195"/>
      <c r="AAW416" s="195"/>
      <c r="AAX416" s="195"/>
      <c r="AAY416" s="195"/>
      <c r="AAZ416" s="195"/>
      <c r="ABA416" s="195"/>
      <c r="ABB416" s="195"/>
      <c r="ABC416" s="195"/>
      <c r="ABD416" s="195"/>
      <c r="ABE416" s="195"/>
      <c r="ABF416" s="195"/>
      <c r="ABG416" s="195"/>
      <c r="ABH416" s="195"/>
      <c r="ABI416" s="195"/>
      <c r="ABJ416" s="195"/>
      <c r="ABK416" s="195"/>
      <c r="ABL416" s="195"/>
      <c r="ABM416" s="195"/>
      <c r="ABN416" s="195"/>
      <c r="ABO416" s="195"/>
      <c r="ABP416" s="195"/>
      <c r="ABQ416" s="195"/>
      <c r="ABR416" s="195"/>
      <c r="ABS416" s="195"/>
      <c r="ABT416" s="195"/>
      <c r="ABU416" s="195"/>
      <c r="ABV416" s="195"/>
      <c r="ABW416" s="195"/>
      <c r="ABX416" s="195"/>
      <c r="ABY416" s="195"/>
      <c r="ABZ416" s="195"/>
      <c r="ACA416" s="195"/>
      <c r="ACB416" s="195"/>
      <c r="ACC416" s="195"/>
      <c r="ACD416" s="195"/>
      <c r="ACE416" s="195"/>
      <c r="ACF416" s="195"/>
      <c r="ACG416" s="195"/>
      <c r="ACH416" s="195"/>
      <c r="ACI416" s="195"/>
      <c r="ACJ416" s="195"/>
      <c r="ACK416" s="195"/>
      <c r="ACL416" s="195"/>
      <c r="ACM416" s="195"/>
      <c r="ACN416" s="195"/>
      <c r="ACO416" s="195"/>
      <c r="ACP416" s="195"/>
      <c r="ACQ416" s="195"/>
      <c r="ACR416" s="195"/>
      <c r="ACS416" s="195"/>
      <c r="ACT416" s="195"/>
      <c r="ACU416" s="195"/>
      <c r="ACV416" s="195"/>
      <c r="ACW416" s="195"/>
      <c r="ACX416" s="195"/>
      <c r="ACY416" s="195"/>
      <c r="ACZ416" s="195"/>
      <c r="ADA416" s="195"/>
      <c r="ADB416" s="195"/>
      <c r="ADC416" s="195"/>
      <c r="ADD416" s="195"/>
      <c r="ADE416" s="195"/>
      <c r="ADF416" s="195"/>
      <c r="ADG416" s="195"/>
      <c r="ADH416" s="195"/>
      <c r="ADI416" s="195"/>
      <c r="ADJ416" s="195"/>
      <c r="ADK416" s="195"/>
      <c r="ADL416" s="195"/>
      <c r="ADM416" s="195"/>
      <c r="ADN416" s="195"/>
      <c r="ADO416" s="195"/>
      <c r="ADP416" s="195"/>
      <c r="ADQ416" s="195"/>
      <c r="ADR416" s="195"/>
      <c r="ADS416" s="195"/>
      <c r="ADT416" s="195"/>
      <c r="ADU416" s="195"/>
      <c r="ADV416" s="195"/>
      <c r="ADW416" s="195"/>
      <c r="ADX416" s="195"/>
      <c r="ADY416" s="195"/>
      <c r="ADZ416" s="195"/>
      <c r="AEA416" s="195"/>
      <c r="AEB416" s="195"/>
      <c r="AEC416" s="195"/>
      <c r="AED416" s="195"/>
      <c r="AEE416" s="195"/>
      <c r="AEF416" s="195"/>
      <c r="AEG416" s="195"/>
      <c r="AEH416" s="195"/>
      <c r="AEI416" s="195"/>
      <c r="AEJ416" s="195"/>
      <c r="AEK416" s="195"/>
      <c r="AEL416" s="195"/>
      <c r="AEM416" s="195"/>
      <c r="AEN416" s="195"/>
      <c r="AEO416" s="195"/>
      <c r="AEP416" s="195"/>
      <c r="AEQ416" s="195"/>
      <c r="AER416" s="195"/>
      <c r="AES416" s="195"/>
      <c r="AET416" s="195"/>
      <c r="AEU416" s="195"/>
      <c r="AEV416" s="195"/>
      <c r="AEW416" s="195"/>
      <c r="AEX416" s="195"/>
      <c r="AEY416" s="195"/>
      <c r="AEZ416" s="195"/>
      <c r="AFA416" s="195"/>
      <c r="AFB416" s="195"/>
      <c r="AFC416" s="195"/>
      <c r="AFD416" s="195"/>
      <c r="AFE416" s="195"/>
      <c r="AFF416" s="195"/>
      <c r="AFG416" s="195"/>
      <c r="AFH416" s="195"/>
      <c r="AFI416" s="195"/>
      <c r="AFJ416" s="195"/>
      <c r="AFK416" s="195"/>
      <c r="AFL416" s="195"/>
      <c r="AFM416" s="195"/>
      <c r="AFN416" s="195"/>
      <c r="AFO416" s="195"/>
      <c r="AFP416" s="195"/>
      <c r="AFQ416" s="195"/>
      <c r="AFR416" s="195"/>
      <c r="AFS416" s="195"/>
      <c r="AFT416" s="195"/>
      <c r="AFU416" s="195"/>
      <c r="AFV416" s="195"/>
      <c r="AFW416" s="195"/>
      <c r="AFX416" s="195"/>
      <c r="AFY416" s="195"/>
      <c r="AFZ416" s="195"/>
      <c r="AGA416" s="195"/>
      <c r="AGB416" s="195"/>
      <c r="AGC416" s="195"/>
      <c r="AGD416" s="195"/>
      <c r="AGE416" s="195"/>
      <c r="AGF416" s="195"/>
      <c r="AGG416" s="195"/>
      <c r="AGH416" s="195"/>
      <c r="AGI416" s="195"/>
      <c r="AGJ416" s="195"/>
      <c r="AGK416" s="195"/>
      <c r="AGL416" s="195"/>
      <c r="AGM416" s="195"/>
      <c r="AGN416" s="195"/>
      <c r="AGO416" s="195"/>
      <c r="AGP416" s="195"/>
      <c r="AGQ416" s="195"/>
      <c r="AGR416" s="195"/>
      <c r="AGS416" s="195"/>
      <c r="AGT416" s="195"/>
      <c r="AGU416" s="195"/>
      <c r="AGV416" s="195"/>
      <c r="AGW416" s="195"/>
      <c r="AGX416" s="195"/>
      <c r="AGY416" s="195"/>
      <c r="AGZ416" s="195"/>
      <c r="AHA416" s="195"/>
      <c r="AHB416" s="195"/>
      <c r="AHC416" s="195"/>
      <c r="AHD416" s="195"/>
      <c r="AHE416" s="195"/>
      <c r="AHF416" s="195"/>
      <c r="AHG416" s="195"/>
      <c r="AHH416" s="195"/>
      <c r="AHI416" s="195"/>
      <c r="AHJ416" s="195"/>
      <c r="AHK416" s="195"/>
      <c r="AHL416" s="195"/>
      <c r="AHM416" s="195"/>
      <c r="AHN416" s="195"/>
      <c r="AHO416" s="195"/>
      <c r="AHP416" s="195"/>
      <c r="AHQ416" s="195"/>
      <c r="AHR416" s="195"/>
      <c r="AHS416" s="195"/>
      <c r="AHT416" s="195"/>
      <c r="AHU416" s="195"/>
      <c r="AHV416" s="195"/>
      <c r="AHW416" s="195"/>
      <c r="AHX416" s="195"/>
      <c r="AHY416" s="195"/>
      <c r="AHZ416" s="195"/>
      <c r="AIA416" s="195"/>
      <c r="AIB416" s="195"/>
      <c r="AIC416" s="195"/>
      <c r="AID416" s="195"/>
      <c r="AIE416" s="195"/>
      <c r="AIF416" s="195"/>
      <c r="AIG416" s="195"/>
      <c r="AIH416" s="195"/>
      <c r="AII416" s="195"/>
      <c r="AIJ416" s="195"/>
      <c r="AIK416" s="195"/>
      <c r="AIL416" s="195"/>
      <c r="AIM416" s="195"/>
      <c r="AIN416" s="195"/>
      <c r="AIO416" s="195"/>
      <c r="AIP416" s="195"/>
      <c r="AIQ416" s="195"/>
      <c r="AIR416" s="195"/>
      <c r="AIS416" s="195"/>
      <c r="AIT416" s="195"/>
      <c r="AIU416" s="195"/>
      <c r="AIV416" s="195"/>
      <c r="AIW416" s="195"/>
      <c r="AIX416" s="195"/>
      <c r="AIY416" s="195"/>
      <c r="AIZ416" s="195"/>
      <c r="AJA416" s="195"/>
      <c r="AJB416" s="195"/>
      <c r="AJC416" s="195"/>
      <c r="AJD416" s="195"/>
      <c r="AJE416" s="195"/>
      <c r="AJF416" s="195"/>
      <c r="AJG416" s="195"/>
      <c r="AJH416" s="195"/>
      <c r="AJI416" s="195"/>
      <c r="AJJ416" s="195"/>
      <c r="AJK416" s="195"/>
      <c r="AJL416" s="195"/>
      <c r="AJM416" s="195"/>
      <c r="AJN416" s="195"/>
      <c r="AJO416" s="195"/>
      <c r="AJP416" s="195"/>
      <c r="AJQ416" s="195"/>
      <c r="AJR416" s="195"/>
      <c r="AJS416" s="195"/>
      <c r="AJT416" s="195"/>
      <c r="AJU416" s="195"/>
      <c r="AJV416" s="195"/>
      <c r="AJW416" s="195"/>
      <c r="AJX416" s="195"/>
      <c r="AJY416" s="195"/>
      <c r="AJZ416" s="195"/>
      <c r="AKA416" s="195"/>
      <c r="AKB416" s="195"/>
      <c r="AKC416" s="195"/>
      <c r="AKD416" s="195"/>
      <c r="AKE416" s="195"/>
      <c r="AKF416" s="195"/>
      <c r="AKG416" s="195"/>
      <c r="AKH416" s="195"/>
      <c r="AKI416" s="195"/>
      <c r="AKJ416" s="195"/>
      <c r="AKK416" s="195"/>
      <c r="AKL416" s="195"/>
      <c r="AKM416" s="195"/>
      <c r="AKN416" s="195"/>
      <c r="AKO416" s="195"/>
      <c r="AKP416" s="195"/>
      <c r="AKQ416" s="195"/>
      <c r="AKR416" s="195"/>
      <c r="AKS416" s="195"/>
      <c r="AKT416" s="195"/>
      <c r="AKU416" s="195"/>
      <c r="AKV416" s="195"/>
      <c r="AKW416" s="195"/>
      <c r="AKX416" s="195"/>
      <c r="AKY416" s="195"/>
      <c r="AKZ416" s="195"/>
      <c r="ALA416" s="195"/>
      <c r="ALB416" s="195"/>
      <c r="ALC416" s="195"/>
      <c r="ALD416" s="195"/>
      <c r="ALE416" s="195"/>
      <c r="ALF416" s="195"/>
      <c r="ALG416" s="195"/>
      <c r="ALH416" s="195"/>
      <c r="ALI416" s="195"/>
      <c r="ALJ416" s="195"/>
      <c r="ALK416" s="195"/>
      <c r="ALL416" s="195"/>
      <c r="ALM416" s="195"/>
      <c r="ALN416" s="195"/>
      <c r="ALO416" s="195"/>
      <c r="ALP416" s="195"/>
      <c r="ALQ416" s="195"/>
      <c r="ALR416" s="195"/>
      <c r="ALS416" s="195"/>
      <c r="ALT416" s="195"/>
      <c r="ALU416" s="195"/>
      <c r="ALV416" s="195"/>
      <c r="ALW416" s="195"/>
      <c r="ALX416" s="195"/>
      <c r="ALY416" s="195"/>
      <c r="ALZ416" s="195"/>
      <c r="AMA416" s="195"/>
      <c r="AMB416" s="195"/>
      <c r="AMC416" s="195"/>
      <c r="AMD416" s="195"/>
      <c r="AME416" s="195"/>
      <c r="AMF416" s="195"/>
      <c r="AMG416" s="195"/>
      <c r="AMH416" s="195"/>
      <c r="AMI416" s="195"/>
      <c r="AMJ416" s="195"/>
    </row>
    <row r="417" spans="1:1025" s="195" customFormat="1" ht="43.5" customHeight="1">
      <c r="A417" s="559"/>
      <c r="B417" s="559"/>
      <c r="C417" s="560"/>
      <c r="D417" s="178" t="s">
        <v>115</v>
      </c>
      <c r="E417" s="120" t="s">
        <v>118</v>
      </c>
      <c r="F417" s="120">
        <v>15</v>
      </c>
      <c r="G417" s="90" t="s">
        <v>43</v>
      </c>
      <c r="H417" s="120" t="s">
        <v>40</v>
      </c>
      <c r="I417" s="49" t="s">
        <v>1182</v>
      </c>
      <c r="J417" s="127" t="s">
        <v>203</v>
      </c>
      <c r="K417" s="120">
        <v>15</v>
      </c>
      <c r="L417" s="120" t="s">
        <v>47</v>
      </c>
      <c r="M417" s="120" t="s">
        <v>47</v>
      </c>
      <c r="N417" s="120" t="s">
        <v>71</v>
      </c>
      <c r="O417" s="120">
        <v>2</v>
      </c>
      <c r="P417" s="120" t="s">
        <v>47</v>
      </c>
      <c r="Q417" s="120" t="s">
        <v>80</v>
      </c>
      <c r="R417" s="120" t="s">
        <v>43</v>
      </c>
      <c r="S417" s="120" t="s">
        <v>47</v>
      </c>
      <c r="T417" s="177">
        <v>0</v>
      </c>
      <c r="U417" s="120"/>
    </row>
    <row r="418" spans="1:1025" s="196" customFormat="1" ht="43.5" customHeight="1">
      <c r="A418" s="559"/>
      <c r="B418" s="559"/>
      <c r="C418" s="560"/>
      <c r="D418" s="178" t="s">
        <v>116</v>
      </c>
      <c r="E418" s="120" t="s">
        <v>118</v>
      </c>
      <c r="F418" s="120">
        <v>15</v>
      </c>
      <c r="G418" s="90" t="s">
        <v>43</v>
      </c>
      <c r="H418" s="120" t="s">
        <v>1063</v>
      </c>
      <c r="I418" s="49" t="s">
        <v>182</v>
      </c>
      <c r="J418" s="127" t="s">
        <v>191</v>
      </c>
      <c r="K418" s="120">
        <v>15</v>
      </c>
      <c r="L418" s="120" t="s">
        <v>43</v>
      </c>
      <c r="M418" s="120" t="s">
        <v>43</v>
      </c>
      <c r="N418" s="120" t="s">
        <v>43</v>
      </c>
      <c r="O418" s="120" t="s">
        <v>43</v>
      </c>
      <c r="P418" s="120" t="s">
        <v>43</v>
      </c>
      <c r="Q418" s="120" t="s">
        <v>80</v>
      </c>
      <c r="R418" s="120" t="s">
        <v>43</v>
      </c>
      <c r="S418" s="120" t="s">
        <v>43</v>
      </c>
      <c r="T418" s="120" t="s">
        <v>43</v>
      </c>
      <c r="U418" s="120" t="s">
        <v>297</v>
      </c>
    </row>
    <row r="419" spans="1:1025" s="196" customFormat="1" ht="43.5" customHeight="1">
      <c r="A419" s="559"/>
      <c r="B419" s="559"/>
      <c r="C419" s="560"/>
      <c r="D419" s="600" t="s">
        <v>117</v>
      </c>
      <c r="E419" s="573" t="s">
        <v>134</v>
      </c>
      <c r="F419" s="177">
        <v>8</v>
      </c>
      <c r="G419" s="573" t="s">
        <v>43</v>
      </c>
      <c r="H419" s="573" t="s">
        <v>44</v>
      </c>
      <c r="I419" s="580" t="s">
        <v>1183</v>
      </c>
      <c r="J419" s="596" t="s">
        <v>295</v>
      </c>
      <c r="K419" s="177">
        <v>0</v>
      </c>
      <c r="L419" s="177">
        <v>0</v>
      </c>
      <c r="M419" s="177">
        <v>0</v>
      </c>
      <c r="N419" s="573" t="s">
        <v>71</v>
      </c>
      <c r="O419" s="573">
        <v>40</v>
      </c>
      <c r="P419" s="573">
        <v>10</v>
      </c>
      <c r="Q419" s="573" t="s">
        <v>80</v>
      </c>
      <c r="R419" s="177" t="s">
        <v>43</v>
      </c>
      <c r="S419" s="573" t="s">
        <v>47</v>
      </c>
      <c r="T419" s="573">
        <v>0</v>
      </c>
      <c r="U419" s="177" t="s">
        <v>504</v>
      </c>
    </row>
    <row r="420" spans="1:1025" s="196" customFormat="1" ht="43.5" customHeight="1">
      <c r="A420" s="559"/>
      <c r="B420" s="559"/>
      <c r="C420" s="560"/>
      <c r="D420" s="600"/>
      <c r="E420" s="573"/>
      <c r="F420" s="177">
        <v>1</v>
      </c>
      <c r="G420" s="573"/>
      <c r="H420" s="573"/>
      <c r="I420" s="580"/>
      <c r="J420" s="596"/>
      <c r="K420" s="177">
        <v>0</v>
      </c>
      <c r="L420" s="177">
        <v>0</v>
      </c>
      <c r="M420" s="177">
        <v>0</v>
      </c>
      <c r="N420" s="573"/>
      <c r="O420" s="573"/>
      <c r="P420" s="573"/>
      <c r="Q420" s="573"/>
      <c r="R420" s="177" t="s">
        <v>43</v>
      </c>
      <c r="S420" s="573"/>
      <c r="T420" s="573"/>
      <c r="U420" s="177" t="s">
        <v>503</v>
      </c>
    </row>
    <row r="421" spans="1:1025" s="196" customFormat="1" ht="43.5" customHeight="1">
      <c r="A421" s="559"/>
      <c r="B421" s="559"/>
      <c r="C421" s="560"/>
      <c r="D421" s="600"/>
      <c r="E421" s="573"/>
      <c r="F421" s="177">
        <v>1</v>
      </c>
      <c r="G421" s="573"/>
      <c r="H421" s="573"/>
      <c r="I421" s="580"/>
      <c r="J421" s="596"/>
      <c r="K421" s="177">
        <v>0</v>
      </c>
      <c r="L421" s="177">
        <v>0</v>
      </c>
      <c r="M421" s="177">
        <v>0</v>
      </c>
      <c r="N421" s="573"/>
      <c r="O421" s="573"/>
      <c r="P421" s="573"/>
      <c r="Q421" s="573"/>
      <c r="R421" s="177" t="s">
        <v>43</v>
      </c>
      <c r="S421" s="573"/>
      <c r="T421" s="573"/>
      <c r="U421" s="177" t="s">
        <v>534</v>
      </c>
    </row>
    <row r="422" spans="1:1025" s="195" customFormat="1" ht="43.5" customHeight="1">
      <c r="A422" s="559"/>
      <c r="B422" s="559"/>
      <c r="C422" s="560"/>
      <c r="D422" s="4" t="s">
        <v>1000</v>
      </c>
      <c r="E422" s="4"/>
      <c r="F422" s="4">
        <f>SUM(F387:F421)</f>
        <v>460</v>
      </c>
      <c r="G422" s="4"/>
      <c r="H422" s="4"/>
      <c r="I422" s="4"/>
      <c r="J422" s="4"/>
      <c r="K422" s="4">
        <f>SUM(K387:K421)</f>
        <v>442</v>
      </c>
      <c r="L422" s="4">
        <f>SUM(L387:L421)</f>
        <v>9</v>
      </c>
      <c r="M422" s="4">
        <f>SUM(M387:M421)</f>
        <v>0</v>
      </c>
      <c r="N422" s="4"/>
      <c r="O422" s="4">
        <f>SUM(O387:O421)</f>
        <v>295</v>
      </c>
      <c r="P422" s="4">
        <f>SUM(P387:P421)</f>
        <v>44</v>
      </c>
      <c r="Q422" s="4"/>
      <c r="R422" s="4">
        <f>SUM(R387:R421)</f>
        <v>118</v>
      </c>
      <c r="S422" s="4"/>
      <c r="T422" s="4">
        <f>SUM(T387:T421)</f>
        <v>0</v>
      </c>
      <c r="U422" s="4"/>
    </row>
    <row r="423" spans="1:1025" s="196" customFormat="1" ht="43.5" customHeight="1">
      <c r="A423" s="559"/>
      <c r="B423" s="559"/>
      <c r="C423" s="560" t="s">
        <v>20</v>
      </c>
      <c r="D423" s="178" t="s">
        <v>2</v>
      </c>
      <c r="E423" s="120" t="s">
        <v>127</v>
      </c>
      <c r="F423" s="120">
        <v>20</v>
      </c>
      <c r="G423" s="120"/>
      <c r="H423" s="120" t="s">
        <v>40</v>
      </c>
      <c r="I423" s="49" t="s">
        <v>192</v>
      </c>
      <c r="J423" s="120" t="s">
        <v>186</v>
      </c>
      <c r="K423" s="120">
        <v>0</v>
      </c>
      <c r="L423" s="120">
        <v>0</v>
      </c>
      <c r="M423" s="120">
        <v>0</v>
      </c>
      <c r="N423" s="120" t="s">
        <v>71</v>
      </c>
      <c r="O423" s="120">
        <v>280</v>
      </c>
      <c r="P423" s="120">
        <v>20</v>
      </c>
      <c r="Q423" s="120" t="s">
        <v>80</v>
      </c>
      <c r="R423" s="120">
        <v>280</v>
      </c>
      <c r="S423" s="120" t="s">
        <v>47</v>
      </c>
      <c r="T423" s="120">
        <v>0</v>
      </c>
      <c r="U423" s="120"/>
      <c r="V423" s="195"/>
      <c r="W423" s="195"/>
      <c r="X423" s="195"/>
      <c r="Y423" s="195"/>
      <c r="Z423" s="195"/>
      <c r="AA423" s="195"/>
      <c r="AB423" s="195"/>
      <c r="AC423" s="195"/>
      <c r="AD423" s="195"/>
      <c r="AE423" s="195"/>
      <c r="AF423" s="195"/>
      <c r="AG423" s="195"/>
      <c r="AH423" s="195"/>
      <c r="AI423" s="195"/>
      <c r="AJ423" s="195"/>
      <c r="AK423" s="195"/>
      <c r="AL423" s="195"/>
      <c r="AM423" s="195"/>
      <c r="AN423" s="195"/>
      <c r="AO423" s="195"/>
      <c r="AP423" s="195"/>
      <c r="AQ423" s="195"/>
      <c r="AR423" s="195"/>
      <c r="AS423" s="195"/>
      <c r="AT423" s="195"/>
      <c r="AU423" s="195"/>
      <c r="AV423" s="195"/>
      <c r="AW423" s="195"/>
      <c r="AX423" s="195"/>
      <c r="AY423" s="195"/>
      <c r="AZ423" s="195"/>
      <c r="BA423" s="195"/>
      <c r="BB423" s="195"/>
      <c r="BC423" s="195"/>
      <c r="BD423" s="195"/>
      <c r="BE423" s="195"/>
      <c r="BF423" s="195"/>
      <c r="BG423" s="195"/>
      <c r="BH423" s="195"/>
      <c r="BI423" s="195"/>
      <c r="BJ423" s="195"/>
      <c r="BK423" s="195"/>
      <c r="BL423" s="195"/>
      <c r="BM423" s="195"/>
      <c r="BN423" s="195"/>
      <c r="BO423" s="195"/>
      <c r="BP423" s="195"/>
      <c r="BQ423" s="195"/>
      <c r="BR423" s="195"/>
      <c r="BS423" s="195"/>
      <c r="BT423" s="195"/>
      <c r="BU423" s="195"/>
      <c r="BV423" s="195"/>
      <c r="BW423" s="195"/>
      <c r="BX423" s="195"/>
      <c r="BY423" s="195"/>
      <c r="BZ423" s="195"/>
      <c r="CA423" s="195"/>
      <c r="CB423" s="195"/>
      <c r="CC423" s="195"/>
      <c r="CD423" s="195"/>
      <c r="CE423" s="195"/>
      <c r="CF423" s="195"/>
      <c r="CG423" s="195"/>
      <c r="CH423" s="195"/>
      <c r="CI423" s="195"/>
      <c r="CJ423" s="195"/>
      <c r="CK423" s="195"/>
      <c r="CL423" s="195"/>
      <c r="CM423" s="195"/>
      <c r="CN423" s="195"/>
      <c r="CO423" s="195"/>
      <c r="CP423" s="195"/>
      <c r="CQ423" s="195"/>
      <c r="CR423" s="195"/>
      <c r="CS423" s="195"/>
      <c r="CT423" s="195"/>
      <c r="CU423" s="195"/>
      <c r="CV423" s="195"/>
      <c r="CW423" s="195"/>
      <c r="CX423" s="195"/>
      <c r="CY423" s="195"/>
      <c r="CZ423" s="195"/>
      <c r="DA423" s="195"/>
      <c r="DB423" s="195"/>
      <c r="DC423" s="195"/>
      <c r="DD423" s="195"/>
      <c r="DE423" s="195"/>
      <c r="DF423" s="195"/>
      <c r="DG423" s="195"/>
      <c r="DH423" s="195"/>
      <c r="DI423" s="195"/>
      <c r="DJ423" s="195"/>
      <c r="DK423" s="195"/>
      <c r="DL423" s="195"/>
      <c r="DM423" s="195"/>
      <c r="DN423" s="195"/>
      <c r="DO423" s="195"/>
      <c r="DP423" s="195"/>
      <c r="DQ423" s="195"/>
      <c r="DR423" s="195"/>
      <c r="DS423" s="195"/>
      <c r="DT423" s="195"/>
      <c r="DU423" s="195"/>
      <c r="DV423" s="195"/>
      <c r="DW423" s="195"/>
      <c r="DX423" s="195"/>
      <c r="DY423" s="195"/>
      <c r="DZ423" s="195"/>
      <c r="EA423" s="195"/>
      <c r="EB423" s="195"/>
      <c r="EC423" s="195"/>
      <c r="ED423" s="195"/>
      <c r="EE423" s="195"/>
      <c r="EF423" s="195"/>
      <c r="EG423" s="195"/>
      <c r="EH423" s="195"/>
      <c r="EI423" s="195"/>
      <c r="EJ423" s="195"/>
      <c r="EK423" s="195"/>
      <c r="EL423" s="195"/>
      <c r="EM423" s="195"/>
      <c r="EN423" s="195"/>
      <c r="EO423" s="195"/>
      <c r="EP423" s="195"/>
      <c r="EQ423" s="195"/>
      <c r="ER423" s="195"/>
      <c r="ES423" s="195"/>
      <c r="ET423" s="195"/>
      <c r="EU423" s="195"/>
      <c r="EV423" s="195"/>
      <c r="EW423" s="195"/>
      <c r="EX423" s="195"/>
      <c r="EY423" s="195"/>
      <c r="EZ423" s="195"/>
      <c r="FA423" s="195"/>
      <c r="FB423" s="195"/>
      <c r="FC423" s="195"/>
      <c r="FD423" s="195"/>
      <c r="FE423" s="195"/>
      <c r="FF423" s="195"/>
      <c r="FG423" s="195"/>
      <c r="FH423" s="195"/>
      <c r="FI423" s="195"/>
      <c r="FJ423" s="195"/>
      <c r="FK423" s="195"/>
      <c r="FL423" s="195"/>
      <c r="FM423" s="195"/>
      <c r="FN423" s="195"/>
      <c r="FO423" s="195"/>
      <c r="FP423" s="195"/>
      <c r="FQ423" s="195"/>
      <c r="FR423" s="195"/>
      <c r="FS423" s="195"/>
      <c r="FT423" s="195"/>
      <c r="FU423" s="195"/>
      <c r="FV423" s="195"/>
      <c r="FW423" s="195"/>
      <c r="FX423" s="195"/>
      <c r="FY423" s="195"/>
      <c r="FZ423" s="195"/>
      <c r="GA423" s="195"/>
      <c r="GB423" s="195"/>
      <c r="GC423" s="195"/>
      <c r="GD423" s="195"/>
      <c r="GE423" s="195"/>
      <c r="GF423" s="195"/>
      <c r="GG423" s="195"/>
      <c r="GH423" s="195"/>
      <c r="GI423" s="195"/>
      <c r="GJ423" s="195"/>
      <c r="GK423" s="195"/>
      <c r="GL423" s="195"/>
      <c r="GM423" s="195"/>
      <c r="GN423" s="195"/>
      <c r="GO423" s="195"/>
      <c r="GP423" s="195"/>
      <c r="GQ423" s="195"/>
      <c r="GR423" s="195"/>
      <c r="GS423" s="195"/>
      <c r="GT423" s="195"/>
      <c r="GU423" s="195"/>
      <c r="GV423" s="195"/>
      <c r="GW423" s="195"/>
      <c r="GX423" s="195"/>
      <c r="GY423" s="195"/>
      <c r="GZ423" s="195"/>
      <c r="HA423" s="195"/>
      <c r="HB423" s="195"/>
      <c r="HC423" s="195"/>
      <c r="HD423" s="195"/>
      <c r="HE423" s="195"/>
      <c r="HF423" s="195"/>
      <c r="HG423" s="195"/>
      <c r="HH423" s="195"/>
      <c r="HI423" s="195"/>
      <c r="HJ423" s="195"/>
      <c r="HK423" s="195"/>
      <c r="HL423" s="195"/>
      <c r="HM423" s="195"/>
      <c r="HN423" s="195"/>
      <c r="HO423" s="195"/>
      <c r="HP423" s="195"/>
      <c r="HQ423" s="195"/>
      <c r="HR423" s="195"/>
      <c r="HS423" s="195"/>
      <c r="HT423" s="195"/>
      <c r="HU423" s="195"/>
      <c r="HV423" s="195"/>
      <c r="HW423" s="195"/>
      <c r="HX423" s="195"/>
      <c r="HY423" s="195"/>
      <c r="HZ423" s="195"/>
      <c r="IA423" s="195"/>
      <c r="IB423" s="195"/>
      <c r="IC423" s="195"/>
      <c r="ID423" s="195"/>
      <c r="IE423" s="195"/>
      <c r="IF423" s="195"/>
      <c r="IG423" s="195"/>
      <c r="IH423" s="195"/>
      <c r="II423" s="195"/>
      <c r="IJ423" s="195"/>
      <c r="IK423" s="195"/>
      <c r="IL423" s="195"/>
      <c r="IM423" s="195"/>
      <c r="IN423" s="195"/>
      <c r="IO423" s="195"/>
      <c r="IP423" s="195"/>
      <c r="IQ423" s="195"/>
      <c r="IR423" s="195"/>
      <c r="IS423" s="195"/>
      <c r="IT423" s="195"/>
      <c r="IU423" s="195"/>
      <c r="IV423" s="195"/>
      <c r="IW423" s="195"/>
      <c r="IX423" s="195"/>
      <c r="IY423" s="195"/>
      <c r="IZ423" s="195"/>
      <c r="JA423" s="195"/>
      <c r="JB423" s="195"/>
      <c r="JC423" s="195"/>
      <c r="JD423" s="195"/>
      <c r="JE423" s="195"/>
      <c r="JF423" s="195"/>
      <c r="JG423" s="195"/>
      <c r="JH423" s="195"/>
      <c r="JI423" s="195"/>
      <c r="JJ423" s="195"/>
      <c r="JK423" s="195"/>
      <c r="JL423" s="195"/>
      <c r="JM423" s="195"/>
      <c r="JN423" s="195"/>
      <c r="JO423" s="195"/>
      <c r="JP423" s="195"/>
      <c r="JQ423" s="195"/>
      <c r="JR423" s="195"/>
      <c r="JS423" s="195"/>
      <c r="JT423" s="195"/>
      <c r="JU423" s="195"/>
      <c r="JV423" s="195"/>
      <c r="JW423" s="195"/>
      <c r="JX423" s="195"/>
      <c r="JY423" s="195"/>
      <c r="JZ423" s="195"/>
      <c r="KA423" s="195"/>
      <c r="KB423" s="195"/>
      <c r="KC423" s="195"/>
      <c r="KD423" s="195"/>
      <c r="KE423" s="195"/>
      <c r="KF423" s="195"/>
      <c r="KG423" s="195"/>
      <c r="KH423" s="195"/>
      <c r="KI423" s="195"/>
      <c r="KJ423" s="195"/>
      <c r="KK423" s="195"/>
      <c r="KL423" s="195"/>
      <c r="KM423" s="195"/>
      <c r="KN423" s="195"/>
      <c r="KO423" s="195"/>
      <c r="KP423" s="195"/>
      <c r="KQ423" s="195"/>
      <c r="KR423" s="195"/>
      <c r="KS423" s="195"/>
      <c r="KT423" s="195"/>
      <c r="KU423" s="195"/>
      <c r="KV423" s="195"/>
      <c r="KW423" s="195"/>
      <c r="KX423" s="195"/>
      <c r="KY423" s="195"/>
      <c r="KZ423" s="195"/>
      <c r="LA423" s="195"/>
      <c r="LB423" s="195"/>
      <c r="LC423" s="195"/>
      <c r="LD423" s="195"/>
      <c r="LE423" s="195"/>
      <c r="LF423" s="195"/>
      <c r="LG423" s="195"/>
      <c r="LH423" s="195"/>
      <c r="LI423" s="195"/>
      <c r="LJ423" s="195"/>
      <c r="LK423" s="195"/>
      <c r="LL423" s="195"/>
      <c r="LM423" s="195"/>
      <c r="LN423" s="195"/>
      <c r="LO423" s="195"/>
      <c r="LP423" s="195"/>
      <c r="LQ423" s="195"/>
      <c r="LR423" s="195"/>
      <c r="LS423" s="195"/>
      <c r="LT423" s="195"/>
      <c r="LU423" s="195"/>
      <c r="LV423" s="195"/>
      <c r="LW423" s="195"/>
      <c r="LX423" s="195"/>
      <c r="LY423" s="195"/>
      <c r="LZ423" s="195"/>
      <c r="MA423" s="195"/>
      <c r="MB423" s="195"/>
      <c r="MC423" s="195"/>
      <c r="MD423" s="195"/>
      <c r="ME423" s="195"/>
      <c r="MF423" s="195"/>
      <c r="MG423" s="195"/>
      <c r="MH423" s="195"/>
      <c r="MI423" s="195"/>
      <c r="MJ423" s="195"/>
      <c r="MK423" s="195"/>
      <c r="ML423" s="195"/>
      <c r="MM423" s="195"/>
      <c r="MN423" s="195"/>
      <c r="MO423" s="195"/>
      <c r="MP423" s="195"/>
      <c r="MQ423" s="195"/>
      <c r="MR423" s="195"/>
      <c r="MS423" s="195"/>
      <c r="MT423" s="195"/>
      <c r="MU423" s="195"/>
      <c r="MV423" s="195"/>
      <c r="MW423" s="195"/>
      <c r="MX423" s="195"/>
      <c r="MY423" s="195"/>
      <c r="MZ423" s="195"/>
      <c r="NA423" s="195"/>
      <c r="NB423" s="195"/>
      <c r="NC423" s="195"/>
      <c r="ND423" s="195"/>
      <c r="NE423" s="195"/>
      <c r="NF423" s="195"/>
      <c r="NG423" s="195"/>
      <c r="NH423" s="195"/>
      <c r="NI423" s="195"/>
      <c r="NJ423" s="195"/>
      <c r="NK423" s="195"/>
      <c r="NL423" s="195"/>
      <c r="NM423" s="195"/>
      <c r="NN423" s="195"/>
      <c r="NO423" s="195"/>
      <c r="NP423" s="195"/>
      <c r="NQ423" s="195"/>
      <c r="NR423" s="195"/>
      <c r="NS423" s="195"/>
      <c r="NT423" s="195"/>
      <c r="NU423" s="195"/>
      <c r="NV423" s="195"/>
      <c r="NW423" s="195"/>
      <c r="NX423" s="195"/>
      <c r="NY423" s="195"/>
      <c r="NZ423" s="195"/>
      <c r="OA423" s="195"/>
      <c r="OB423" s="195"/>
      <c r="OC423" s="195"/>
      <c r="OD423" s="195"/>
      <c r="OE423" s="195"/>
      <c r="OF423" s="195"/>
      <c r="OG423" s="195"/>
      <c r="OH423" s="195"/>
      <c r="OI423" s="195"/>
      <c r="OJ423" s="195"/>
      <c r="OK423" s="195"/>
      <c r="OL423" s="195"/>
      <c r="OM423" s="195"/>
      <c r="ON423" s="195"/>
      <c r="OO423" s="195"/>
      <c r="OP423" s="195"/>
      <c r="OQ423" s="195"/>
      <c r="OR423" s="195"/>
      <c r="OS423" s="195"/>
      <c r="OT423" s="195"/>
      <c r="OU423" s="195"/>
      <c r="OV423" s="195"/>
      <c r="OW423" s="195"/>
      <c r="OX423" s="195"/>
      <c r="OY423" s="195"/>
      <c r="OZ423" s="195"/>
      <c r="PA423" s="195"/>
      <c r="PB423" s="195"/>
      <c r="PC423" s="195"/>
      <c r="PD423" s="195"/>
      <c r="PE423" s="195"/>
      <c r="PF423" s="195"/>
      <c r="PG423" s="195"/>
      <c r="PH423" s="195"/>
      <c r="PI423" s="195"/>
      <c r="PJ423" s="195"/>
      <c r="PK423" s="195"/>
      <c r="PL423" s="195"/>
      <c r="PM423" s="195"/>
      <c r="PN423" s="195"/>
      <c r="PO423" s="195"/>
      <c r="PP423" s="195"/>
      <c r="PQ423" s="195"/>
      <c r="PR423" s="195"/>
      <c r="PS423" s="195"/>
      <c r="PT423" s="195"/>
      <c r="PU423" s="195"/>
      <c r="PV423" s="195"/>
      <c r="PW423" s="195"/>
      <c r="PX423" s="195"/>
      <c r="PY423" s="195"/>
      <c r="PZ423" s="195"/>
      <c r="QA423" s="195"/>
      <c r="QB423" s="195"/>
      <c r="QC423" s="195"/>
      <c r="QD423" s="195"/>
      <c r="QE423" s="195"/>
      <c r="QF423" s="195"/>
      <c r="QG423" s="195"/>
      <c r="QH423" s="195"/>
      <c r="QI423" s="195"/>
      <c r="QJ423" s="195"/>
      <c r="QK423" s="195"/>
      <c r="QL423" s="195"/>
      <c r="QM423" s="195"/>
      <c r="QN423" s="195"/>
      <c r="QO423" s="195"/>
      <c r="QP423" s="195"/>
      <c r="QQ423" s="195"/>
      <c r="QR423" s="195"/>
      <c r="QS423" s="195"/>
      <c r="QT423" s="195"/>
      <c r="QU423" s="195"/>
      <c r="QV423" s="195"/>
      <c r="QW423" s="195"/>
      <c r="QX423" s="195"/>
      <c r="QY423" s="195"/>
      <c r="QZ423" s="195"/>
      <c r="RA423" s="195"/>
      <c r="RB423" s="195"/>
      <c r="RC423" s="195"/>
      <c r="RD423" s="195"/>
      <c r="RE423" s="195"/>
      <c r="RF423" s="195"/>
      <c r="RG423" s="195"/>
      <c r="RH423" s="195"/>
      <c r="RI423" s="195"/>
      <c r="RJ423" s="195"/>
      <c r="RK423" s="195"/>
      <c r="RL423" s="195"/>
      <c r="RM423" s="195"/>
      <c r="RN423" s="195"/>
      <c r="RO423" s="195"/>
      <c r="RP423" s="195"/>
      <c r="RQ423" s="195"/>
      <c r="RR423" s="195"/>
      <c r="RS423" s="195"/>
      <c r="RT423" s="195"/>
      <c r="RU423" s="195"/>
      <c r="RV423" s="195"/>
      <c r="RW423" s="195"/>
      <c r="RX423" s="195"/>
      <c r="RY423" s="195"/>
      <c r="RZ423" s="195"/>
      <c r="SA423" s="195"/>
      <c r="SB423" s="195"/>
      <c r="SC423" s="195"/>
      <c r="SD423" s="195"/>
      <c r="SE423" s="195"/>
      <c r="SF423" s="195"/>
      <c r="SG423" s="195"/>
      <c r="SH423" s="195"/>
      <c r="SI423" s="195"/>
      <c r="SJ423" s="195"/>
      <c r="SK423" s="195"/>
      <c r="SL423" s="195"/>
      <c r="SM423" s="195"/>
      <c r="SN423" s="195"/>
      <c r="SO423" s="195"/>
      <c r="SP423" s="195"/>
      <c r="SQ423" s="195"/>
      <c r="SR423" s="195"/>
      <c r="SS423" s="195"/>
      <c r="ST423" s="195"/>
      <c r="SU423" s="195"/>
      <c r="SV423" s="195"/>
      <c r="SW423" s="195"/>
      <c r="SX423" s="195"/>
      <c r="SY423" s="195"/>
      <c r="SZ423" s="195"/>
      <c r="TA423" s="195"/>
      <c r="TB423" s="195"/>
      <c r="TC423" s="195"/>
      <c r="TD423" s="195"/>
      <c r="TE423" s="195"/>
      <c r="TF423" s="195"/>
      <c r="TG423" s="195"/>
      <c r="TH423" s="195"/>
      <c r="TI423" s="195"/>
      <c r="TJ423" s="195"/>
      <c r="TK423" s="195"/>
      <c r="TL423" s="195"/>
      <c r="TM423" s="195"/>
      <c r="TN423" s="195"/>
      <c r="TO423" s="195"/>
      <c r="TP423" s="195"/>
      <c r="TQ423" s="195"/>
      <c r="TR423" s="195"/>
      <c r="TS423" s="195"/>
      <c r="TT423" s="195"/>
      <c r="TU423" s="195"/>
      <c r="TV423" s="195"/>
      <c r="TW423" s="195"/>
      <c r="TX423" s="195"/>
      <c r="TY423" s="195"/>
      <c r="TZ423" s="195"/>
      <c r="UA423" s="195"/>
      <c r="UB423" s="195"/>
      <c r="UC423" s="195"/>
      <c r="UD423" s="195"/>
      <c r="UE423" s="195"/>
      <c r="UF423" s="195"/>
      <c r="UG423" s="195"/>
      <c r="UH423" s="195"/>
      <c r="UI423" s="195"/>
      <c r="UJ423" s="195"/>
      <c r="UK423" s="195"/>
      <c r="UL423" s="195"/>
      <c r="UM423" s="195"/>
      <c r="UN423" s="195"/>
      <c r="UO423" s="195"/>
      <c r="UP423" s="195"/>
      <c r="UQ423" s="195"/>
      <c r="UR423" s="195"/>
      <c r="US423" s="195"/>
      <c r="UT423" s="195"/>
      <c r="UU423" s="195"/>
      <c r="UV423" s="195"/>
      <c r="UW423" s="195"/>
      <c r="UX423" s="195"/>
      <c r="UY423" s="195"/>
      <c r="UZ423" s="195"/>
      <c r="VA423" s="195"/>
      <c r="VB423" s="195"/>
      <c r="VC423" s="195"/>
      <c r="VD423" s="195"/>
      <c r="VE423" s="195"/>
      <c r="VF423" s="195"/>
      <c r="VG423" s="195"/>
      <c r="VH423" s="195"/>
      <c r="VI423" s="195"/>
      <c r="VJ423" s="195"/>
      <c r="VK423" s="195"/>
      <c r="VL423" s="195"/>
      <c r="VM423" s="195"/>
      <c r="VN423" s="195"/>
      <c r="VO423" s="195"/>
      <c r="VP423" s="195"/>
      <c r="VQ423" s="195"/>
      <c r="VR423" s="195"/>
      <c r="VS423" s="195"/>
      <c r="VT423" s="195"/>
      <c r="VU423" s="195"/>
      <c r="VV423" s="195"/>
      <c r="VW423" s="195"/>
      <c r="VX423" s="195"/>
      <c r="VY423" s="195"/>
      <c r="VZ423" s="195"/>
      <c r="WA423" s="195"/>
      <c r="WB423" s="195"/>
      <c r="WC423" s="195"/>
      <c r="WD423" s="195"/>
      <c r="WE423" s="195"/>
      <c r="WF423" s="195"/>
      <c r="WG423" s="195"/>
      <c r="WH423" s="195"/>
      <c r="WI423" s="195"/>
      <c r="WJ423" s="195"/>
      <c r="WK423" s="195"/>
      <c r="WL423" s="195"/>
      <c r="WM423" s="195"/>
      <c r="WN423" s="195"/>
      <c r="WO423" s="195"/>
      <c r="WP423" s="195"/>
      <c r="WQ423" s="195"/>
      <c r="WR423" s="195"/>
      <c r="WS423" s="195"/>
      <c r="WT423" s="195"/>
      <c r="WU423" s="195"/>
      <c r="WV423" s="195"/>
      <c r="WW423" s="195"/>
      <c r="WX423" s="195"/>
      <c r="WY423" s="195"/>
      <c r="WZ423" s="195"/>
      <c r="XA423" s="195"/>
      <c r="XB423" s="195"/>
      <c r="XC423" s="195"/>
      <c r="XD423" s="195"/>
      <c r="XE423" s="195"/>
      <c r="XF423" s="195"/>
      <c r="XG423" s="195"/>
      <c r="XH423" s="195"/>
      <c r="XI423" s="195"/>
      <c r="XJ423" s="195"/>
      <c r="XK423" s="195"/>
      <c r="XL423" s="195"/>
      <c r="XM423" s="195"/>
      <c r="XN423" s="195"/>
      <c r="XO423" s="195"/>
      <c r="XP423" s="195"/>
      <c r="XQ423" s="195"/>
      <c r="XR423" s="195"/>
      <c r="XS423" s="195"/>
      <c r="XT423" s="195"/>
      <c r="XU423" s="195"/>
      <c r="XV423" s="195"/>
      <c r="XW423" s="195"/>
      <c r="XX423" s="195"/>
      <c r="XY423" s="195"/>
      <c r="XZ423" s="195"/>
      <c r="YA423" s="195"/>
      <c r="YB423" s="195"/>
      <c r="YC423" s="195"/>
      <c r="YD423" s="195"/>
      <c r="YE423" s="195"/>
      <c r="YF423" s="195"/>
      <c r="YG423" s="195"/>
      <c r="YH423" s="195"/>
      <c r="YI423" s="195"/>
      <c r="YJ423" s="195"/>
      <c r="YK423" s="195"/>
      <c r="YL423" s="195"/>
      <c r="YM423" s="195"/>
      <c r="YN423" s="195"/>
      <c r="YO423" s="195"/>
      <c r="YP423" s="195"/>
      <c r="YQ423" s="195"/>
      <c r="YR423" s="195"/>
      <c r="YS423" s="195"/>
      <c r="YT423" s="195"/>
      <c r="YU423" s="195"/>
      <c r="YV423" s="195"/>
      <c r="YW423" s="195"/>
      <c r="YX423" s="195"/>
      <c r="YY423" s="195"/>
      <c r="YZ423" s="195"/>
      <c r="ZA423" s="195"/>
      <c r="ZB423" s="195"/>
      <c r="ZC423" s="195"/>
      <c r="ZD423" s="195"/>
      <c r="ZE423" s="195"/>
      <c r="ZF423" s="195"/>
      <c r="ZG423" s="195"/>
      <c r="ZH423" s="195"/>
      <c r="ZI423" s="195"/>
      <c r="ZJ423" s="195"/>
      <c r="ZK423" s="195"/>
      <c r="ZL423" s="195"/>
      <c r="ZM423" s="195"/>
      <c r="ZN423" s="195"/>
      <c r="ZO423" s="195"/>
      <c r="ZP423" s="195"/>
      <c r="ZQ423" s="195"/>
      <c r="ZR423" s="195"/>
      <c r="ZS423" s="195"/>
      <c r="ZT423" s="195"/>
      <c r="ZU423" s="195"/>
      <c r="ZV423" s="195"/>
      <c r="ZW423" s="195"/>
      <c r="ZX423" s="195"/>
      <c r="ZY423" s="195"/>
      <c r="ZZ423" s="195"/>
      <c r="AAA423" s="195"/>
      <c r="AAB423" s="195"/>
      <c r="AAC423" s="195"/>
      <c r="AAD423" s="195"/>
      <c r="AAE423" s="195"/>
      <c r="AAF423" s="195"/>
      <c r="AAG423" s="195"/>
      <c r="AAH423" s="195"/>
      <c r="AAI423" s="195"/>
      <c r="AAJ423" s="195"/>
      <c r="AAK423" s="195"/>
      <c r="AAL423" s="195"/>
      <c r="AAM423" s="195"/>
      <c r="AAN423" s="195"/>
      <c r="AAO423" s="195"/>
      <c r="AAP423" s="195"/>
      <c r="AAQ423" s="195"/>
      <c r="AAR423" s="195"/>
      <c r="AAS423" s="195"/>
      <c r="AAT423" s="195"/>
      <c r="AAU423" s="195"/>
      <c r="AAV423" s="195"/>
      <c r="AAW423" s="195"/>
      <c r="AAX423" s="195"/>
      <c r="AAY423" s="195"/>
      <c r="AAZ423" s="195"/>
      <c r="ABA423" s="195"/>
      <c r="ABB423" s="195"/>
      <c r="ABC423" s="195"/>
      <c r="ABD423" s="195"/>
      <c r="ABE423" s="195"/>
      <c r="ABF423" s="195"/>
      <c r="ABG423" s="195"/>
      <c r="ABH423" s="195"/>
      <c r="ABI423" s="195"/>
      <c r="ABJ423" s="195"/>
      <c r="ABK423" s="195"/>
      <c r="ABL423" s="195"/>
      <c r="ABM423" s="195"/>
      <c r="ABN423" s="195"/>
      <c r="ABO423" s="195"/>
      <c r="ABP423" s="195"/>
      <c r="ABQ423" s="195"/>
      <c r="ABR423" s="195"/>
      <c r="ABS423" s="195"/>
      <c r="ABT423" s="195"/>
      <c r="ABU423" s="195"/>
      <c r="ABV423" s="195"/>
      <c r="ABW423" s="195"/>
      <c r="ABX423" s="195"/>
      <c r="ABY423" s="195"/>
      <c r="ABZ423" s="195"/>
      <c r="ACA423" s="195"/>
      <c r="ACB423" s="195"/>
      <c r="ACC423" s="195"/>
      <c r="ACD423" s="195"/>
      <c r="ACE423" s="195"/>
      <c r="ACF423" s="195"/>
      <c r="ACG423" s="195"/>
      <c r="ACH423" s="195"/>
      <c r="ACI423" s="195"/>
      <c r="ACJ423" s="195"/>
      <c r="ACK423" s="195"/>
      <c r="ACL423" s="195"/>
      <c r="ACM423" s="195"/>
      <c r="ACN423" s="195"/>
      <c r="ACO423" s="195"/>
      <c r="ACP423" s="195"/>
      <c r="ACQ423" s="195"/>
      <c r="ACR423" s="195"/>
      <c r="ACS423" s="195"/>
      <c r="ACT423" s="195"/>
      <c r="ACU423" s="195"/>
      <c r="ACV423" s="195"/>
      <c r="ACW423" s="195"/>
      <c r="ACX423" s="195"/>
      <c r="ACY423" s="195"/>
      <c r="ACZ423" s="195"/>
      <c r="ADA423" s="195"/>
      <c r="ADB423" s="195"/>
      <c r="ADC423" s="195"/>
      <c r="ADD423" s="195"/>
      <c r="ADE423" s="195"/>
      <c r="ADF423" s="195"/>
      <c r="ADG423" s="195"/>
      <c r="ADH423" s="195"/>
      <c r="ADI423" s="195"/>
      <c r="ADJ423" s="195"/>
      <c r="ADK423" s="195"/>
      <c r="ADL423" s="195"/>
      <c r="ADM423" s="195"/>
      <c r="ADN423" s="195"/>
      <c r="ADO423" s="195"/>
      <c r="ADP423" s="195"/>
      <c r="ADQ423" s="195"/>
      <c r="ADR423" s="195"/>
      <c r="ADS423" s="195"/>
      <c r="ADT423" s="195"/>
      <c r="ADU423" s="195"/>
      <c r="ADV423" s="195"/>
      <c r="ADW423" s="195"/>
      <c r="ADX423" s="195"/>
      <c r="ADY423" s="195"/>
      <c r="ADZ423" s="195"/>
      <c r="AEA423" s="195"/>
      <c r="AEB423" s="195"/>
      <c r="AEC423" s="195"/>
      <c r="AED423" s="195"/>
      <c r="AEE423" s="195"/>
      <c r="AEF423" s="195"/>
      <c r="AEG423" s="195"/>
      <c r="AEH423" s="195"/>
      <c r="AEI423" s="195"/>
      <c r="AEJ423" s="195"/>
      <c r="AEK423" s="195"/>
      <c r="AEL423" s="195"/>
      <c r="AEM423" s="195"/>
      <c r="AEN423" s="195"/>
      <c r="AEO423" s="195"/>
      <c r="AEP423" s="195"/>
      <c r="AEQ423" s="195"/>
      <c r="AER423" s="195"/>
      <c r="AES423" s="195"/>
      <c r="AET423" s="195"/>
      <c r="AEU423" s="195"/>
      <c r="AEV423" s="195"/>
      <c r="AEW423" s="195"/>
      <c r="AEX423" s="195"/>
      <c r="AEY423" s="195"/>
      <c r="AEZ423" s="195"/>
      <c r="AFA423" s="195"/>
      <c r="AFB423" s="195"/>
      <c r="AFC423" s="195"/>
      <c r="AFD423" s="195"/>
      <c r="AFE423" s="195"/>
      <c r="AFF423" s="195"/>
      <c r="AFG423" s="195"/>
      <c r="AFH423" s="195"/>
      <c r="AFI423" s="195"/>
      <c r="AFJ423" s="195"/>
      <c r="AFK423" s="195"/>
      <c r="AFL423" s="195"/>
      <c r="AFM423" s="195"/>
      <c r="AFN423" s="195"/>
      <c r="AFO423" s="195"/>
      <c r="AFP423" s="195"/>
      <c r="AFQ423" s="195"/>
      <c r="AFR423" s="195"/>
      <c r="AFS423" s="195"/>
      <c r="AFT423" s="195"/>
      <c r="AFU423" s="195"/>
      <c r="AFV423" s="195"/>
      <c r="AFW423" s="195"/>
      <c r="AFX423" s="195"/>
      <c r="AFY423" s="195"/>
      <c r="AFZ423" s="195"/>
      <c r="AGA423" s="195"/>
      <c r="AGB423" s="195"/>
      <c r="AGC423" s="195"/>
      <c r="AGD423" s="195"/>
      <c r="AGE423" s="195"/>
      <c r="AGF423" s="195"/>
      <c r="AGG423" s="195"/>
      <c r="AGH423" s="195"/>
      <c r="AGI423" s="195"/>
      <c r="AGJ423" s="195"/>
      <c r="AGK423" s="195"/>
      <c r="AGL423" s="195"/>
      <c r="AGM423" s="195"/>
      <c r="AGN423" s="195"/>
      <c r="AGO423" s="195"/>
      <c r="AGP423" s="195"/>
      <c r="AGQ423" s="195"/>
      <c r="AGR423" s="195"/>
      <c r="AGS423" s="195"/>
      <c r="AGT423" s="195"/>
      <c r="AGU423" s="195"/>
      <c r="AGV423" s="195"/>
      <c r="AGW423" s="195"/>
      <c r="AGX423" s="195"/>
      <c r="AGY423" s="195"/>
      <c r="AGZ423" s="195"/>
      <c r="AHA423" s="195"/>
      <c r="AHB423" s="195"/>
      <c r="AHC423" s="195"/>
      <c r="AHD423" s="195"/>
      <c r="AHE423" s="195"/>
      <c r="AHF423" s="195"/>
      <c r="AHG423" s="195"/>
      <c r="AHH423" s="195"/>
      <c r="AHI423" s="195"/>
      <c r="AHJ423" s="195"/>
      <c r="AHK423" s="195"/>
      <c r="AHL423" s="195"/>
      <c r="AHM423" s="195"/>
      <c r="AHN423" s="195"/>
      <c r="AHO423" s="195"/>
      <c r="AHP423" s="195"/>
      <c r="AHQ423" s="195"/>
      <c r="AHR423" s="195"/>
      <c r="AHS423" s="195"/>
      <c r="AHT423" s="195"/>
      <c r="AHU423" s="195"/>
      <c r="AHV423" s="195"/>
      <c r="AHW423" s="195"/>
      <c r="AHX423" s="195"/>
      <c r="AHY423" s="195"/>
      <c r="AHZ423" s="195"/>
      <c r="AIA423" s="195"/>
      <c r="AIB423" s="195"/>
      <c r="AIC423" s="195"/>
      <c r="AID423" s="195"/>
      <c r="AIE423" s="195"/>
      <c r="AIF423" s="195"/>
      <c r="AIG423" s="195"/>
      <c r="AIH423" s="195"/>
      <c r="AII423" s="195"/>
      <c r="AIJ423" s="195"/>
      <c r="AIK423" s="195"/>
      <c r="AIL423" s="195"/>
      <c r="AIM423" s="195"/>
      <c r="AIN423" s="195"/>
      <c r="AIO423" s="195"/>
      <c r="AIP423" s="195"/>
      <c r="AIQ423" s="195"/>
      <c r="AIR423" s="195"/>
      <c r="AIS423" s="195"/>
      <c r="AIT423" s="195"/>
      <c r="AIU423" s="195"/>
      <c r="AIV423" s="195"/>
      <c r="AIW423" s="195"/>
      <c r="AIX423" s="195"/>
      <c r="AIY423" s="195"/>
      <c r="AIZ423" s="195"/>
      <c r="AJA423" s="195"/>
      <c r="AJB423" s="195"/>
      <c r="AJC423" s="195"/>
      <c r="AJD423" s="195"/>
      <c r="AJE423" s="195"/>
      <c r="AJF423" s="195"/>
      <c r="AJG423" s="195"/>
      <c r="AJH423" s="195"/>
      <c r="AJI423" s="195"/>
      <c r="AJJ423" s="195"/>
      <c r="AJK423" s="195"/>
      <c r="AJL423" s="195"/>
      <c r="AJM423" s="195"/>
      <c r="AJN423" s="195"/>
      <c r="AJO423" s="195"/>
      <c r="AJP423" s="195"/>
      <c r="AJQ423" s="195"/>
      <c r="AJR423" s="195"/>
      <c r="AJS423" s="195"/>
      <c r="AJT423" s="195"/>
      <c r="AJU423" s="195"/>
      <c r="AJV423" s="195"/>
      <c r="AJW423" s="195"/>
      <c r="AJX423" s="195"/>
      <c r="AJY423" s="195"/>
      <c r="AJZ423" s="195"/>
      <c r="AKA423" s="195"/>
      <c r="AKB423" s="195"/>
      <c r="AKC423" s="195"/>
      <c r="AKD423" s="195"/>
      <c r="AKE423" s="195"/>
      <c r="AKF423" s="195"/>
      <c r="AKG423" s="195"/>
      <c r="AKH423" s="195"/>
      <c r="AKI423" s="195"/>
      <c r="AKJ423" s="195"/>
      <c r="AKK423" s="195"/>
      <c r="AKL423" s="195"/>
      <c r="AKM423" s="195"/>
      <c r="AKN423" s="195"/>
      <c r="AKO423" s="195"/>
      <c r="AKP423" s="195"/>
      <c r="AKQ423" s="195"/>
      <c r="AKR423" s="195"/>
      <c r="AKS423" s="195"/>
      <c r="AKT423" s="195"/>
      <c r="AKU423" s="195"/>
      <c r="AKV423" s="195"/>
      <c r="AKW423" s="195"/>
      <c r="AKX423" s="195"/>
      <c r="AKY423" s="195"/>
      <c r="AKZ423" s="195"/>
      <c r="ALA423" s="195"/>
      <c r="ALB423" s="195"/>
      <c r="ALC423" s="195"/>
      <c r="ALD423" s="195"/>
      <c r="ALE423" s="195"/>
      <c r="ALF423" s="195"/>
      <c r="ALG423" s="195"/>
      <c r="ALH423" s="195"/>
      <c r="ALI423" s="195"/>
      <c r="ALJ423" s="195"/>
      <c r="ALK423" s="195"/>
      <c r="ALL423" s="195"/>
      <c r="ALM423" s="195"/>
      <c r="ALN423" s="195"/>
      <c r="ALO423" s="195"/>
      <c r="ALP423" s="195"/>
      <c r="ALQ423" s="195"/>
      <c r="ALR423" s="195"/>
      <c r="ALS423" s="195"/>
      <c r="ALT423" s="195"/>
      <c r="ALU423" s="195"/>
      <c r="ALV423" s="195"/>
      <c r="ALW423" s="195"/>
      <c r="ALX423" s="195"/>
      <c r="ALY423" s="195"/>
      <c r="ALZ423" s="195"/>
      <c r="AMA423" s="195"/>
      <c r="AMB423" s="195"/>
      <c r="AMC423" s="195"/>
      <c r="AMD423" s="195"/>
      <c r="AME423" s="195"/>
      <c r="AMF423" s="195"/>
      <c r="AMG423" s="195"/>
      <c r="AMH423" s="195"/>
      <c r="AMI423" s="195"/>
      <c r="AMJ423" s="195"/>
      <c r="AMK423" s="195"/>
    </row>
    <row r="424" spans="1:1025" s="196" customFormat="1" ht="43.5" customHeight="1">
      <c r="A424" s="559"/>
      <c r="B424" s="559"/>
      <c r="C424" s="560"/>
      <c r="D424" s="178" t="s">
        <v>102</v>
      </c>
      <c r="E424" s="120" t="s">
        <v>127</v>
      </c>
      <c r="F424" s="120">
        <v>5</v>
      </c>
      <c r="G424" s="120" t="s">
        <v>43</v>
      </c>
      <c r="H424" s="120" t="s">
        <v>40</v>
      </c>
      <c r="I424" s="49" t="s">
        <v>1184</v>
      </c>
      <c r="J424" s="120" t="s">
        <v>224</v>
      </c>
      <c r="K424" s="120">
        <v>5</v>
      </c>
      <c r="L424" s="120" t="s">
        <v>47</v>
      </c>
      <c r="M424" s="120" t="s">
        <v>47</v>
      </c>
      <c r="N424" s="120" t="s">
        <v>71</v>
      </c>
      <c r="O424" s="120">
        <v>3</v>
      </c>
      <c r="P424" s="120" t="s">
        <v>47</v>
      </c>
      <c r="Q424" s="120" t="s">
        <v>79</v>
      </c>
      <c r="R424" s="120" t="s">
        <v>43</v>
      </c>
      <c r="S424" s="120" t="s">
        <v>47</v>
      </c>
      <c r="T424" s="120">
        <v>0</v>
      </c>
      <c r="U424" s="120"/>
      <c r="V424" s="195"/>
      <c r="W424" s="195"/>
      <c r="X424" s="195"/>
      <c r="Y424" s="195"/>
      <c r="Z424" s="195"/>
      <c r="AA424" s="195"/>
      <c r="AB424" s="195"/>
      <c r="AC424" s="195"/>
      <c r="AD424" s="195"/>
      <c r="AE424" s="195"/>
      <c r="AF424" s="195"/>
      <c r="AG424" s="195"/>
      <c r="AH424" s="195"/>
      <c r="AI424" s="195"/>
      <c r="AJ424" s="195"/>
      <c r="AK424" s="195"/>
      <c r="AL424" s="195"/>
      <c r="AM424" s="195"/>
      <c r="AN424" s="195"/>
      <c r="AO424" s="195"/>
      <c r="AP424" s="195"/>
      <c r="AQ424" s="195"/>
      <c r="AR424" s="195"/>
      <c r="AS424" s="195"/>
      <c r="AT424" s="195"/>
      <c r="AU424" s="195"/>
      <c r="AV424" s="195"/>
      <c r="AW424" s="195"/>
      <c r="AX424" s="195"/>
      <c r="AY424" s="195"/>
      <c r="AZ424" s="195"/>
      <c r="BA424" s="195"/>
      <c r="BB424" s="195"/>
      <c r="BC424" s="195"/>
      <c r="BD424" s="195"/>
      <c r="BE424" s="195"/>
      <c r="BF424" s="195"/>
      <c r="BG424" s="195"/>
      <c r="BH424" s="195"/>
      <c r="BI424" s="195"/>
      <c r="BJ424" s="195"/>
      <c r="BK424" s="195"/>
      <c r="BL424" s="195"/>
      <c r="BM424" s="195"/>
      <c r="BN424" s="195"/>
      <c r="BO424" s="195"/>
      <c r="BP424" s="195"/>
      <c r="BQ424" s="195"/>
      <c r="BR424" s="195"/>
      <c r="BS424" s="195"/>
      <c r="BT424" s="195"/>
      <c r="BU424" s="195"/>
      <c r="BV424" s="195"/>
      <c r="BW424" s="195"/>
      <c r="BX424" s="195"/>
      <c r="BY424" s="195"/>
      <c r="BZ424" s="195"/>
      <c r="CA424" s="195"/>
      <c r="CB424" s="195"/>
      <c r="CC424" s="195"/>
      <c r="CD424" s="195"/>
      <c r="CE424" s="195"/>
      <c r="CF424" s="195"/>
      <c r="CG424" s="195"/>
      <c r="CH424" s="195"/>
      <c r="CI424" s="195"/>
      <c r="CJ424" s="195"/>
      <c r="CK424" s="195"/>
      <c r="CL424" s="195"/>
      <c r="CM424" s="195"/>
      <c r="CN424" s="195"/>
      <c r="CO424" s="195"/>
      <c r="CP424" s="195"/>
      <c r="CQ424" s="195"/>
      <c r="CR424" s="195"/>
      <c r="CS424" s="195"/>
      <c r="CT424" s="195"/>
      <c r="CU424" s="195"/>
      <c r="CV424" s="195"/>
      <c r="CW424" s="195"/>
      <c r="CX424" s="195"/>
      <c r="CY424" s="195"/>
      <c r="CZ424" s="195"/>
      <c r="DA424" s="195"/>
      <c r="DB424" s="195"/>
      <c r="DC424" s="195"/>
      <c r="DD424" s="195"/>
      <c r="DE424" s="195"/>
      <c r="DF424" s="195"/>
      <c r="DG424" s="195"/>
      <c r="DH424" s="195"/>
      <c r="DI424" s="195"/>
      <c r="DJ424" s="195"/>
      <c r="DK424" s="195"/>
      <c r="DL424" s="195"/>
      <c r="DM424" s="195"/>
      <c r="DN424" s="195"/>
      <c r="DO424" s="195"/>
      <c r="DP424" s="195"/>
      <c r="DQ424" s="195"/>
      <c r="DR424" s="195"/>
      <c r="DS424" s="195"/>
      <c r="DT424" s="195"/>
      <c r="DU424" s="195"/>
      <c r="DV424" s="195"/>
      <c r="DW424" s="195"/>
      <c r="DX424" s="195"/>
      <c r="DY424" s="195"/>
      <c r="DZ424" s="195"/>
      <c r="EA424" s="195"/>
      <c r="EB424" s="195"/>
      <c r="EC424" s="195"/>
      <c r="ED424" s="195"/>
      <c r="EE424" s="195"/>
      <c r="EF424" s="195"/>
      <c r="EG424" s="195"/>
      <c r="EH424" s="195"/>
      <c r="EI424" s="195"/>
      <c r="EJ424" s="195"/>
      <c r="EK424" s="195"/>
      <c r="EL424" s="195"/>
      <c r="EM424" s="195"/>
      <c r="EN424" s="195"/>
      <c r="EO424" s="195"/>
      <c r="EP424" s="195"/>
      <c r="EQ424" s="195"/>
      <c r="ER424" s="195"/>
      <c r="ES424" s="195"/>
      <c r="ET424" s="195"/>
      <c r="EU424" s="195"/>
      <c r="EV424" s="195"/>
      <c r="EW424" s="195"/>
      <c r="EX424" s="195"/>
      <c r="EY424" s="195"/>
      <c r="EZ424" s="195"/>
      <c r="FA424" s="195"/>
      <c r="FB424" s="195"/>
      <c r="FC424" s="195"/>
      <c r="FD424" s="195"/>
      <c r="FE424" s="195"/>
      <c r="FF424" s="195"/>
      <c r="FG424" s="195"/>
      <c r="FH424" s="195"/>
      <c r="FI424" s="195"/>
      <c r="FJ424" s="195"/>
      <c r="FK424" s="195"/>
      <c r="FL424" s="195"/>
      <c r="FM424" s="195"/>
      <c r="FN424" s="195"/>
      <c r="FO424" s="195"/>
      <c r="FP424" s="195"/>
      <c r="FQ424" s="195"/>
      <c r="FR424" s="195"/>
      <c r="FS424" s="195"/>
      <c r="FT424" s="195"/>
      <c r="FU424" s="195"/>
      <c r="FV424" s="195"/>
      <c r="FW424" s="195"/>
      <c r="FX424" s="195"/>
      <c r="FY424" s="195"/>
      <c r="FZ424" s="195"/>
      <c r="GA424" s="195"/>
      <c r="GB424" s="195"/>
      <c r="GC424" s="195"/>
      <c r="GD424" s="195"/>
      <c r="GE424" s="195"/>
      <c r="GF424" s="195"/>
      <c r="GG424" s="195"/>
      <c r="GH424" s="195"/>
      <c r="GI424" s="195"/>
      <c r="GJ424" s="195"/>
      <c r="GK424" s="195"/>
      <c r="GL424" s="195"/>
      <c r="GM424" s="195"/>
      <c r="GN424" s="195"/>
      <c r="GO424" s="195"/>
      <c r="GP424" s="195"/>
      <c r="GQ424" s="195"/>
      <c r="GR424" s="195"/>
      <c r="GS424" s="195"/>
      <c r="GT424" s="195"/>
      <c r="GU424" s="195"/>
      <c r="GV424" s="195"/>
      <c r="GW424" s="195"/>
      <c r="GX424" s="195"/>
      <c r="GY424" s="195"/>
      <c r="GZ424" s="195"/>
      <c r="HA424" s="195"/>
      <c r="HB424" s="195"/>
      <c r="HC424" s="195"/>
      <c r="HD424" s="195"/>
      <c r="HE424" s="195"/>
      <c r="HF424" s="195"/>
      <c r="HG424" s="195"/>
      <c r="HH424" s="195"/>
      <c r="HI424" s="195"/>
      <c r="HJ424" s="195"/>
      <c r="HK424" s="195"/>
      <c r="HL424" s="195"/>
      <c r="HM424" s="195"/>
      <c r="HN424" s="195"/>
      <c r="HO424" s="195"/>
      <c r="HP424" s="195"/>
      <c r="HQ424" s="195"/>
      <c r="HR424" s="195"/>
      <c r="HS424" s="195"/>
      <c r="HT424" s="195"/>
      <c r="HU424" s="195"/>
      <c r="HV424" s="195"/>
      <c r="HW424" s="195"/>
      <c r="HX424" s="195"/>
      <c r="HY424" s="195"/>
      <c r="HZ424" s="195"/>
      <c r="IA424" s="195"/>
      <c r="IB424" s="195"/>
      <c r="IC424" s="195"/>
      <c r="ID424" s="195"/>
      <c r="IE424" s="195"/>
      <c r="IF424" s="195"/>
      <c r="IG424" s="195"/>
      <c r="IH424" s="195"/>
      <c r="II424" s="195"/>
      <c r="IJ424" s="195"/>
      <c r="IK424" s="195"/>
      <c r="IL424" s="195"/>
      <c r="IM424" s="195"/>
      <c r="IN424" s="195"/>
      <c r="IO424" s="195"/>
      <c r="IP424" s="195"/>
      <c r="IQ424" s="195"/>
      <c r="IR424" s="195"/>
      <c r="IS424" s="195"/>
      <c r="IT424" s="195"/>
      <c r="IU424" s="195"/>
      <c r="IV424" s="195"/>
      <c r="IW424" s="195"/>
      <c r="IX424" s="195"/>
      <c r="IY424" s="195"/>
      <c r="IZ424" s="195"/>
      <c r="JA424" s="195"/>
      <c r="JB424" s="195"/>
      <c r="JC424" s="195"/>
      <c r="JD424" s="195"/>
      <c r="JE424" s="195"/>
      <c r="JF424" s="195"/>
      <c r="JG424" s="195"/>
      <c r="JH424" s="195"/>
      <c r="JI424" s="195"/>
      <c r="JJ424" s="195"/>
      <c r="JK424" s="195"/>
      <c r="JL424" s="195"/>
      <c r="JM424" s="195"/>
      <c r="JN424" s="195"/>
      <c r="JO424" s="195"/>
      <c r="JP424" s="195"/>
      <c r="JQ424" s="195"/>
      <c r="JR424" s="195"/>
      <c r="JS424" s="195"/>
      <c r="JT424" s="195"/>
      <c r="JU424" s="195"/>
      <c r="JV424" s="195"/>
      <c r="JW424" s="195"/>
      <c r="JX424" s="195"/>
      <c r="JY424" s="195"/>
      <c r="JZ424" s="195"/>
      <c r="KA424" s="195"/>
      <c r="KB424" s="195"/>
      <c r="KC424" s="195"/>
      <c r="KD424" s="195"/>
      <c r="KE424" s="195"/>
      <c r="KF424" s="195"/>
      <c r="KG424" s="195"/>
      <c r="KH424" s="195"/>
      <c r="KI424" s="195"/>
      <c r="KJ424" s="195"/>
      <c r="KK424" s="195"/>
      <c r="KL424" s="195"/>
      <c r="KM424" s="195"/>
      <c r="KN424" s="195"/>
      <c r="KO424" s="195"/>
      <c r="KP424" s="195"/>
      <c r="KQ424" s="195"/>
      <c r="KR424" s="195"/>
      <c r="KS424" s="195"/>
      <c r="KT424" s="195"/>
      <c r="KU424" s="195"/>
      <c r="KV424" s="195"/>
      <c r="KW424" s="195"/>
      <c r="KX424" s="195"/>
      <c r="KY424" s="195"/>
      <c r="KZ424" s="195"/>
      <c r="LA424" s="195"/>
      <c r="LB424" s="195"/>
      <c r="LC424" s="195"/>
      <c r="LD424" s="195"/>
      <c r="LE424" s="195"/>
      <c r="LF424" s="195"/>
      <c r="LG424" s="195"/>
      <c r="LH424" s="195"/>
      <c r="LI424" s="195"/>
      <c r="LJ424" s="195"/>
      <c r="LK424" s="195"/>
      <c r="LL424" s="195"/>
      <c r="LM424" s="195"/>
      <c r="LN424" s="195"/>
      <c r="LO424" s="195"/>
      <c r="LP424" s="195"/>
      <c r="LQ424" s="195"/>
      <c r="LR424" s="195"/>
      <c r="LS424" s="195"/>
      <c r="LT424" s="195"/>
      <c r="LU424" s="195"/>
      <c r="LV424" s="195"/>
      <c r="LW424" s="195"/>
      <c r="LX424" s="195"/>
      <c r="LY424" s="195"/>
      <c r="LZ424" s="195"/>
      <c r="MA424" s="195"/>
      <c r="MB424" s="195"/>
      <c r="MC424" s="195"/>
      <c r="MD424" s="195"/>
      <c r="ME424" s="195"/>
      <c r="MF424" s="195"/>
      <c r="MG424" s="195"/>
      <c r="MH424" s="195"/>
      <c r="MI424" s="195"/>
      <c r="MJ424" s="195"/>
      <c r="MK424" s="195"/>
      <c r="ML424" s="195"/>
      <c r="MM424" s="195"/>
      <c r="MN424" s="195"/>
      <c r="MO424" s="195"/>
      <c r="MP424" s="195"/>
      <c r="MQ424" s="195"/>
      <c r="MR424" s="195"/>
      <c r="MS424" s="195"/>
      <c r="MT424" s="195"/>
      <c r="MU424" s="195"/>
      <c r="MV424" s="195"/>
      <c r="MW424" s="195"/>
      <c r="MX424" s="195"/>
      <c r="MY424" s="195"/>
      <c r="MZ424" s="195"/>
      <c r="NA424" s="195"/>
      <c r="NB424" s="195"/>
      <c r="NC424" s="195"/>
      <c r="ND424" s="195"/>
      <c r="NE424" s="195"/>
      <c r="NF424" s="195"/>
      <c r="NG424" s="195"/>
      <c r="NH424" s="195"/>
      <c r="NI424" s="195"/>
      <c r="NJ424" s="195"/>
      <c r="NK424" s="195"/>
      <c r="NL424" s="195"/>
      <c r="NM424" s="195"/>
      <c r="NN424" s="195"/>
      <c r="NO424" s="195"/>
      <c r="NP424" s="195"/>
      <c r="NQ424" s="195"/>
      <c r="NR424" s="195"/>
      <c r="NS424" s="195"/>
      <c r="NT424" s="195"/>
      <c r="NU424" s="195"/>
      <c r="NV424" s="195"/>
      <c r="NW424" s="195"/>
      <c r="NX424" s="195"/>
      <c r="NY424" s="195"/>
      <c r="NZ424" s="195"/>
      <c r="OA424" s="195"/>
      <c r="OB424" s="195"/>
      <c r="OC424" s="195"/>
      <c r="OD424" s="195"/>
      <c r="OE424" s="195"/>
      <c r="OF424" s="195"/>
      <c r="OG424" s="195"/>
      <c r="OH424" s="195"/>
      <c r="OI424" s="195"/>
      <c r="OJ424" s="195"/>
      <c r="OK424" s="195"/>
      <c r="OL424" s="195"/>
      <c r="OM424" s="195"/>
      <c r="ON424" s="195"/>
      <c r="OO424" s="195"/>
      <c r="OP424" s="195"/>
      <c r="OQ424" s="195"/>
      <c r="OR424" s="195"/>
      <c r="OS424" s="195"/>
      <c r="OT424" s="195"/>
      <c r="OU424" s="195"/>
      <c r="OV424" s="195"/>
      <c r="OW424" s="195"/>
      <c r="OX424" s="195"/>
      <c r="OY424" s="195"/>
      <c r="OZ424" s="195"/>
      <c r="PA424" s="195"/>
      <c r="PB424" s="195"/>
      <c r="PC424" s="195"/>
      <c r="PD424" s="195"/>
      <c r="PE424" s="195"/>
      <c r="PF424" s="195"/>
      <c r="PG424" s="195"/>
      <c r="PH424" s="195"/>
      <c r="PI424" s="195"/>
      <c r="PJ424" s="195"/>
      <c r="PK424" s="195"/>
      <c r="PL424" s="195"/>
      <c r="PM424" s="195"/>
      <c r="PN424" s="195"/>
      <c r="PO424" s="195"/>
      <c r="PP424" s="195"/>
      <c r="PQ424" s="195"/>
      <c r="PR424" s="195"/>
      <c r="PS424" s="195"/>
      <c r="PT424" s="195"/>
      <c r="PU424" s="195"/>
      <c r="PV424" s="195"/>
      <c r="PW424" s="195"/>
      <c r="PX424" s="195"/>
      <c r="PY424" s="195"/>
      <c r="PZ424" s="195"/>
      <c r="QA424" s="195"/>
      <c r="QB424" s="195"/>
      <c r="QC424" s="195"/>
      <c r="QD424" s="195"/>
      <c r="QE424" s="195"/>
      <c r="QF424" s="195"/>
      <c r="QG424" s="195"/>
      <c r="QH424" s="195"/>
      <c r="QI424" s="195"/>
      <c r="QJ424" s="195"/>
      <c r="QK424" s="195"/>
      <c r="QL424" s="195"/>
      <c r="QM424" s="195"/>
      <c r="QN424" s="195"/>
      <c r="QO424" s="195"/>
      <c r="QP424" s="195"/>
      <c r="QQ424" s="195"/>
      <c r="QR424" s="195"/>
      <c r="QS424" s="195"/>
      <c r="QT424" s="195"/>
      <c r="QU424" s="195"/>
      <c r="QV424" s="195"/>
      <c r="QW424" s="195"/>
      <c r="QX424" s="195"/>
      <c r="QY424" s="195"/>
      <c r="QZ424" s="195"/>
      <c r="RA424" s="195"/>
      <c r="RB424" s="195"/>
      <c r="RC424" s="195"/>
      <c r="RD424" s="195"/>
      <c r="RE424" s="195"/>
      <c r="RF424" s="195"/>
      <c r="RG424" s="195"/>
      <c r="RH424" s="195"/>
      <c r="RI424" s="195"/>
      <c r="RJ424" s="195"/>
      <c r="RK424" s="195"/>
      <c r="RL424" s="195"/>
      <c r="RM424" s="195"/>
      <c r="RN424" s="195"/>
      <c r="RO424" s="195"/>
      <c r="RP424" s="195"/>
      <c r="RQ424" s="195"/>
      <c r="RR424" s="195"/>
      <c r="RS424" s="195"/>
      <c r="RT424" s="195"/>
      <c r="RU424" s="195"/>
      <c r="RV424" s="195"/>
      <c r="RW424" s="195"/>
      <c r="RX424" s="195"/>
      <c r="RY424" s="195"/>
      <c r="RZ424" s="195"/>
      <c r="SA424" s="195"/>
      <c r="SB424" s="195"/>
      <c r="SC424" s="195"/>
      <c r="SD424" s="195"/>
      <c r="SE424" s="195"/>
      <c r="SF424" s="195"/>
      <c r="SG424" s="195"/>
      <c r="SH424" s="195"/>
      <c r="SI424" s="195"/>
      <c r="SJ424" s="195"/>
      <c r="SK424" s="195"/>
      <c r="SL424" s="195"/>
      <c r="SM424" s="195"/>
      <c r="SN424" s="195"/>
      <c r="SO424" s="195"/>
      <c r="SP424" s="195"/>
      <c r="SQ424" s="195"/>
      <c r="SR424" s="195"/>
      <c r="SS424" s="195"/>
      <c r="ST424" s="195"/>
      <c r="SU424" s="195"/>
      <c r="SV424" s="195"/>
      <c r="SW424" s="195"/>
      <c r="SX424" s="195"/>
      <c r="SY424" s="195"/>
      <c r="SZ424" s="195"/>
      <c r="TA424" s="195"/>
      <c r="TB424" s="195"/>
      <c r="TC424" s="195"/>
      <c r="TD424" s="195"/>
      <c r="TE424" s="195"/>
      <c r="TF424" s="195"/>
      <c r="TG424" s="195"/>
      <c r="TH424" s="195"/>
      <c r="TI424" s="195"/>
      <c r="TJ424" s="195"/>
      <c r="TK424" s="195"/>
      <c r="TL424" s="195"/>
      <c r="TM424" s="195"/>
      <c r="TN424" s="195"/>
      <c r="TO424" s="195"/>
      <c r="TP424" s="195"/>
      <c r="TQ424" s="195"/>
      <c r="TR424" s="195"/>
      <c r="TS424" s="195"/>
      <c r="TT424" s="195"/>
      <c r="TU424" s="195"/>
      <c r="TV424" s="195"/>
      <c r="TW424" s="195"/>
      <c r="TX424" s="195"/>
      <c r="TY424" s="195"/>
      <c r="TZ424" s="195"/>
      <c r="UA424" s="195"/>
      <c r="UB424" s="195"/>
      <c r="UC424" s="195"/>
      <c r="UD424" s="195"/>
      <c r="UE424" s="195"/>
      <c r="UF424" s="195"/>
      <c r="UG424" s="195"/>
      <c r="UH424" s="195"/>
      <c r="UI424" s="195"/>
      <c r="UJ424" s="195"/>
      <c r="UK424" s="195"/>
      <c r="UL424" s="195"/>
      <c r="UM424" s="195"/>
      <c r="UN424" s="195"/>
      <c r="UO424" s="195"/>
      <c r="UP424" s="195"/>
      <c r="UQ424" s="195"/>
      <c r="UR424" s="195"/>
      <c r="US424" s="195"/>
      <c r="UT424" s="195"/>
      <c r="UU424" s="195"/>
      <c r="UV424" s="195"/>
      <c r="UW424" s="195"/>
      <c r="UX424" s="195"/>
      <c r="UY424" s="195"/>
      <c r="UZ424" s="195"/>
      <c r="VA424" s="195"/>
      <c r="VB424" s="195"/>
      <c r="VC424" s="195"/>
      <c r="VD424" s="195"/>
      <c r="VE424" s="195"/>
      <c r="VF424" s="195"/>
      <c r="VG424" s="195"/>
      <c r="VH424" s="195"/>
      <c r="VI424" s="195"/>
      <c r="VJ424" s="195"/>
      <c r="VK424" s="195"/>
      <c r="VL424" s="195"/>
      <c r="VM424" s="195"/>
      <c r="VN424" s="195"/>
      <c r="VO424" s="195"/>
      <c r="VP424" s="195"/>
      <c r="VQ424" s="195"/>
      <c r="VR424" s="195"/>
      <c r="VS424" s="195"/>
      <c r="VT424" s="195"/>
      <c r="VU424" s="195"/>
      <c r="VV424" s="195"/>
      <c r="VW424" s="195"/>
      <c r="VX424" s="195"/>
      <c r="VY424" s="195"/>
      <c r="VZ424" s="195"/>
      <c r="WA424" s="195"/>
      <c r="WB424" s="195"/>
      <c r="WC424" s="195"/>
      <c r="WD424" s="195"/>
      <c r="WE424" s="195"/>
      <c r="WF424" s="195"/>
      <c r="WG424" s="195"/>
      <c r="WH424" s="195"/>
      <c r="WI424" s="195"/>
      <c r="WJ424" s="195"/>
      <c r="WK424" s="195"/>
      <c r="WL424" s="195"/>
      <c r="WM424" s="195"/>
      <c r="WN424" s="195"/>
      <c r="WO424" s="195"/>
      <c r="WP424" s="195"/>
      <c r="WQ424" s="195"/>
      <c r="WR424" s="195"/>
      <c r="WS424" s="195"/>
      <c r="WT424" s="195"/>
      <c r="WU424" s="195"/>
      <c r="WV424" s="195"/>
      <c r="WW424" s="195"/>
      <c r="WX424" s="195"/>
      <c r="WY424" s="195"/>
      <c r="WZ424" s="195"/>
      <c r="XA424" s="195"/>
      <c r="XB424" s="195"/>
      <c r="XC424" s="195"/>
      <c r="XD424" s="195"/>
      <c r="XE424" s="195"/>
      <c r="XF424" s="195"/>
      <c r="XG424" s="195"/>
      <c r="XH424" s="195"/>
      <c r="XI424" s="195"/>
      <c r="XJ424" s="195"/>
      <c r="XK424" s="195"/>
      <c r="XL424" s="195"/>
      <c r="XM424" s="195"/>
      <c r="XN424" s="195"/>
      <c r="XO424" s="195"/>
      <c r="XP424" s="195"/>
      <c r="XQ424" s="195"/>
      <c r="XR424" s="195"/>
      <c r="XS424" s="195"/>
      <c r="XT424" s="195"/>
      <c r="XU424" s="195"/>
      <c r="XV424" s="195"/>
      <c r="XW424" s="195"/>
      <c r="XX424" s="195"/>
      <c r="XY424" s="195"/>
      <c r="XZ424" s="195"/>
      <c r="YA424" s="195"/>
      <c r="YB424" s="195"/>
      <c r="YC424" s="195"/>
      <c r="YD424" s="195"/>
      <c r="YE424" s="195"/>
      <c r="YF424" s="195"/>
      <c r="YG424" s="195"/>
      <c r="YH424" s="195"/>
      <c r="YI424" s="195"/>
      <c r="YJ424" s="195"/>
      <c r="YK424" s="195"/>
      <c r="YL424" s="195"/>
      <c r="YM424" s="195"/>
      <c r="YN424" s="195"/>
      <c r="YO424" s="195"/>
      <c r="YP424" s="195"/>
      <c r="YQ424" s="195"/>
      <c r="YR424" s="195"/>
      <c r="YS424" s="195"/>
      <c r="YT424" s="195"/>
      <c r="YU424" s="195"/>
      <c r="YV424" s="195"/>
      <c r="YW424" s="195"/>
      <c r="YX424" s="195"/>
      <c r="YY424" s="195"/>
      <c r="YZ424" s="195"/>
      <c r="ZA424" s="195"/>
      <c r="ZB424" s="195"/>
      <c r="ZC424" s="195"/>
      <c r="ZD424" s="195"/>
      <c r="ZE424" s="195"/>
      <c r="ZF424" s="195"/>
      <c r="ZG424" s="195"/>
      <c r="ZH424" s="195"/>
      <c r="ZI424" s="195"/>
      <c r="ZJ424" s="195"/>
      <c r="ZK424" s="195"/>
      <c r="ZL424" s="195"/>
      <c r="ZM424" s="195"/>
      <c r="ZN424" s="195"/>
      <c r="ZO424" s="195"/>
      <c r="ZP424" s="195"/>
      <c r="ZQ424" s="195"/>
      <c r="ZR424" s="195"/>
      <c r="ZS424" s="195"/>
      <c r="ZT424" s="195"/>
      <c r="ZU424" s="195"/>
      <c r="ZV424" s="195"/>
      <c r="ZW424" s="195"/>
      <c r="ZX424" s="195"/>
      <c r="ZY424" s="195"/>
      <c r="ZZ424" s="195"/>
      <c r="AAA424" s="195"/>
      <c r="AAB424" s="195"/>
      <c r="AAC424" s="195"/>
      <c r="AAD424" s="195"/>
      <c r="AAE424" s="195"/>
      <c r="AAF424" s="195"/>
      <c r="AAG424" s="195"/>
      <c r="AAH424" s="195"/>
      <c r="AAI424" s="195"/>
      <c r="AAJ424" s="195"/>
      <c r="AAK424" s="195"/>
      <c r="AAL424" s="195"/>
      <c r="AAM424" s="195"/>
      <c r="AAN424" s="195"/>
      <c r="AAO424" s="195"/>
      <c r="AAP424" s="195"/>
      <c r="AAQ424" s="195"/>
      <c r="AAR424" s="195"/>
      <c r="AAS424" s="195"/>
      <c r="AAT424" s="195"/>
      <c r="AAU424" s="195"/>
      <c r="AAV424" s="195"/>
      <c r="AAW424" s="195"/>
      <c r="AAX424" s="195"/>
      <c r="AAY424" s="195"/>
      <c r="AAZ424" s="195"/>
      <c r="ABA424" s="195"/>
      <c r="ABB424" s="195"/>
      <c r="ABC424" s="195"/>
      <c r="ABD424" s="195"/>
      <c r="ABE424" s="195"/>
      <c r="ABF424" s="195"/>
      <c r="ABG424" s="195"/>
      <c r="ABH424" s="195"/>
      <c r="ABI424" s="195"/>
      <c r="ABJ424" s="195"/>
      <c r="ABK424" s="195"/>
      <c r="ABL424" s="195"/>
      <c r="ABM424" s="195"/>
      <c r="ABN424" s="195"/>
      <c r="ABO424" s="195"/>
      <c r="ABP424" s="195"/>
      <c r="ABQ424" s="195"/>
      <c r="ABR424" s="195"/>
      <c r="ABS424" s="195"/>
      <c r="ABT424" s="195"/>
      <c r="ABU424" s="195"/>
      <c r="ABV424" s="195"/>
      <c r="ABW424" s="195"/>
      <c r="ABX424" s="195"/>
      <c r="ABY424" s="195"/>
      <c r="ABZ424" s="195"/>
      <c r="ACA424" s="195"/>
      <c r="ACB424" s="195"/>
      <c r="ACC424" s="195"/>
      <c r="ACD424" s="195"/>
      <c r="ACE424" s="195"/>
      <c r="ACF424" s="195"/>
      <c r="ACG424" s="195"/>
      <c r="ACH424" s="195"/>
      <c r="ACI424" s="195"/>
      <c r="ACJ424" s="195"/>
      <c r="ACK424" s="195"/>
      <c r="ACL424" s="195"/>
      <c r="ACM424" s="195"/>
      <c r="ACN424" s="195"/>
      <c r="ACO424" s="195"/>
      <c r="ACP424" s="195"/>
      <c r="ACQ424" s="195"/>
      <c r="ACR424" s="195"/>
      <c r="ACS424" s="195"/>
      <c r="ACT424" s="195"/>
      <c r="ACU424" s="195"/>
      <c r="ACV424" s="195"/>
      <c r="ACW424" s="195"/>
      <c r="ACX424" s="195"/>
      <c r="ACY424" s="195"/>
      <c r="ACZ424" s="195"/>
      <c r="ADA424" s="195"/>
      <c r="ADB424" s="195"/>
      <c r="ADC424" s="195"/>
      <c r="ADD424" s="195"/>
      <c r="ADE424" s="195"/>
      <c r="ADF424" s="195"/>
      <c r="ADG424" s="195"/>
      <c r="ADH424" s="195"/>
      <c r="ADI424" s="195"/>
      <c r="ADJ424" s="195"/>
      <c r="ADK424" s="195"/>
      <c r="ADL424" s="195"/>
      <c r="ADM424" s="195"/>
      <c r="ADN424" s="195"/>
      <c r="ADO424" s="195"/>
      <c r="ADP424" s="195"/>
      <c r="ADQ424" s="195"/>
      <c r="ADR424" s="195"/>
      <c r="ADS424" s="195"/>
      <c r="ADT424" s="195"/>
      <c r="ADU424" s="195"/>
      <c r="ADV424" s="195"/>
      <c r="ADW424" s="195"/>
      <c r="ADX424" s="195"/>
      <c r="ADY424" s="195"/>
      <c r="ADZ424" s="195"/>
      <c r="AEA424" s="195"/>
      <c r="AEB424" s="195"/>
      <c r="AEC424" s="195"/>
      <c r="AED424" s="195"/>
      <c r="AEE424" s="195"/>
      <c r="AEF424" s="195"/>
      <c r="AEG424" s="195"/>
      <c r="AEH424" s="195"/>
      <c r="AEI424" s="195"/>
      <c r="AEJ424" s="195"/>
      <c r="AEK424" s="195"/>
      <c r="AEL424" s="195"/>
      <c r="AEM424" s="195"/>
      <c r="AEN424" s="195"/>
      <c r="AEO424" s="195"/>
      <c r="AEP424" s="195"/>
      <c r="AEQ424" s="195"/>
      <c r="AER424" s="195"/>
      <c r="AES424" s="195"/>
      <c r="AET424" s="195"/>
      <c r="AEU424" s="195"/>
      <c r="AEV424" s="195"/>
      <c r="AEW424" s="195"/>
      <c r="AEX424" s="195"/>
      <c r="AEY424" s="195"/>
      <c r="AEZ424" s="195"/>
      <c r="AFA424" s="195"/>
      <c r="AFB424" s="195"/>
      <c r="AFC424" s="195"/>
      <c r="AFD424" s="195"/>
      <c r="AFE424" s="195"/>
      <c r="AFF424" s="195"/>
      <c r="AFG424" s="195"/>
      <c r="AFH424" s="195"/>
      <c r="AFI424" s="195"/>
      <c r="AFJ424" s="195"/>
      <c r="AFK424" s="195"/>
      <c r="AFL424" s="195"/>
      <c r="AFM424" s="195"/>
      <c r="AFN424" s="195"/>
      <c r="AFO424" s="195"/>
      <c r="AFP424" s="195"/>
      <c r="AFQ424" s="195"/>
      <c r="AFR424" s="195"/>
      <c r="AFS424" s="195"/>
      <c r="AFT424" s="195"/>
      <c r="AFU424" s="195"/>
      <c r="AFV424" s="195"/>
      <c r="AFW424" s="195"/>
      <c r="AFX424" s="195"/>
      <c r="AFY424" s="195"/>
      <c r="AFZ424" s="195"/>
      <c r="AGA424" s="195"/>
      <c r="AGB424" s="195"/>
      <c r="AGC424" s="195"/>
      <c r="AGD424" s="195"/>
      <c r="AGE424" s="195"/>
      <c r="AGF424" s="195"/>
      <c r="AGG424" s="195"/>
      <c r="AGH424" s="195"/>
      <c r="AGI424" s="195"/>
      <c r="AGJ424" s="195"/>
      <c r="AGK424" s="195"/>
      <c r="AGL424" s="195"/>
      <c r="AGM424" s="195"/>
      <c r="AGN424" s="195"/>
      <c r="AGO424" s="195"/>
      <c r="AGP424" s="195"/>
      <c r="AGQ424" s="195"/>
      <c r="AGR424" s="195"/>
      <c r="AGS424" s="195"/>
      <c r="AGT424" s="195"/>
      <c r="AGU424" s="195"/>
      <c r="AGV424" s="195"/>
      <c r="AGW424" s="195"/>
      <c r="AGX424" s="195"/>
      <c r="AGY424" s="195"/>
      <c r="AGZ424" s="195"/>
      <c r="AHA424" s="195"/>
      <c r="AHB424" s="195"/>
      <c r="AHC424" s="195"/>
      <c r="AHD424" s="195"/>
      <c r="AHE424" s="195"/>
      <c r="AHF424" s="195"/>
      <c r="AHG424" s="195"/>
      <c r="AHH424" s="195"/>
      <c r="AHI424" s="195"/>
      <c r="AHJ424" s="195"/>
      <c r="AHK424" s="195"/>
      <c r="AHL424" s="195"/>
      <c r="AHM424" s="195"/>
      <c r="AHN424" s="195"/>
      <c r="AHO424" s="195"/>
      <c r="AHP424" s="195"/>
      <c r="AHQ424" s="195"/>
      <c r="AHR424" s="195"/>
      <c r="AHS424" s="195"/>
      <c r="AHT424" s="195"/>
      <c r="AHU424" s="195"/>
      <c r="AHV424" s="195"/>
      <c r="AHW424" s="195"/>
      <c r="AHX424" s="195"/>
      <c r="AHY424" s="195"/>
      <c r="AHZ424" s="195"/>
      <c r="AIA424" s="195"/>
      <c r="AIB424" s="195"/>
      <c r="AIC424" s="195"/>
      <c r="AID424" s="195"/>
      <c r="AIE424" s="195"/>
      <c r="AIF424" s="195"/>
      <c r="AIG424" s="195"/>
      <c r="AIH424" s="195"/>
      <c r="AII424" s="195"/>
      <c r="AIJ424" s="195"/>
      <c r="AIK424" s="195"/>
      <c r="AIL424" s="195"/>
      <c r="AIM424" s="195"/>
      <c r="AIN424" s="195"/>
      <c r="AIO424" s="195"/>
      <c r="AIP424" s="195"/>
      <c r="AIQ424" s="195"/>
      <c r="AIR424" s="195"/>
      <c r="AIS424" s="195"/>
      <c r="AIT424" s="195"/>
      <c r="AIU424" s="195"/>
      <c r="AIV424" s="195"/>
      <c r="AIW424" s="195"/>
      <c r="AIX424" s="195"/>
      <c r="AIY424" s="195"/>
      <c r="AIZ424" s="195"/>
      <c r="AJA424" s="195"/>
      <c r="AJB424" s="195"/>
      <c r="AJC424" s="195"/>
      <c r="AJD424" s="195"/>
      <c r="AJE424" s="195"/>
      <c r="AJF424" s="195"/>
      <c r="AJG424" s="195"/>
      <c r="AJH424" s="195"/>
      <c r="AJI424" s="195"/>
      <c r="AJJ424" s="195"/>
      <c r="AJK424" s="195"/>
      <c r="AJL424" s="195"/>
      <c r="AJM424" s="195"/>
      <c r="AJN424" s="195"/>
      <c r="AJO424" s="195"/>
      <c r="AJP424" s="195"/>
      <c r="AJQ424" s="195"/>
      <c r="AJR424" s="195"/>
      <c r="AJS424" s="195"/>
      <c r="AJT424" s="195"/>
      <c r="AJU424" s="195"/>
      <c r="AJV424" s="195"/>
      <c r="AJW424" s="195"/>
      <c r="AJX424" s="195"/>
      <c r="AJY424" s="195"/>
      <c r="AJZ424" s="195"/>
      <c r="AKA424" s="195"/>
      <c r="AKB424" s="195"/>
      <c r="AKC424" s="195"/>
      <c r="AKD424" s="195"/>
      <c r="AKE424" s="195"/>
      <c r="AKF424" s="195"/>
      <c r="AKG424" s="195"/>
      <c r="AKH424" s="195"/>
      <c r="AKI424" s="195"/>
      <c r="AKJ424" s="195"/>
      <c r="AKK424" s="195"/>
      <c r="AKL424" s="195"/>
      <c r="AKM424" s="195"/>
      <c r="AKN424" s="195"/>
      <c r="AKO424" s="195"/>
      <c r="AKP424" s="195"/>
      <c r="AKQ424" s="195"/>
      <c r="AKR424" s="195"/>
      <c r="AKS424" s="195"/>
      <c r="AKT424" s="195"/>
      <c r="AKU424" s="195"/>
      <c r="AKV424" s="195"/>
      <c r="AKW424" s="195"/>
      <c r="AKX424" s="195"/>
      <c r="AKY424" s="195"/>
      <c r="AKZ424" s="195"/>
      <c r="ALA424" s="195"/>
      <c r="ALB424" s="195"/>
      <c r="ALC424" s="195"/>
      <c r="ALD424" s="195"/>
      <c r="ALE424" s="195"/>
      <c r="ALF424" s="195"/>
      <c r="ALG424" s="195"/>
      <c r="ALH424" s="195"/>
      <c r="ALI424" s="195"/>
      <c r="ALJ424" s="195"/>
      <c r="ALK424" s="195"/>
      <c r="ALL424" s="195"/>
      <c r="ALM424" s="195"/>
      <c r="ALN424" s="195"/>
      <c r="ALO424" s="195"/>
      <c r="ALP424" s="195"/>
      <c r="ALQ424" s="195"/>
      <c r="ALR424" s="195"/>
      <c r="ALS424" s="195"/>
      <c r="ALT424" s="195"/>
      <c r="ALU424" s="195"/>
      <c r="ALV424" s="195"/>
      <c r="ALW424" s="195"/>
      <c r="ALX424" s="195"/>
      <c r="ALY424" s="195"/>
      <c r="ALZ424" s="195"/>
      <c r="AMA424" s="195"/>
      <c r="AMB424" s="195"/>
      <c r="AMC424" s="195"/>
      <c r="AMD424" s="195"/>
      <c r="AME424" s="195"/>
      <c r="AMF424" s="195"/>
      <c r="AMG424" s="195"/>
      <c r="AMH424" s="195"/>
      <c r="AMI424" s="195"/>
      <c r="AMJ424" s="195"/>
      <c r="AMK424" s="195"/>
    </row>
    <row r="425" spans="1:1025" s="196" customFormat="1" ht="43.5" customHeight="1">
      <c r="A425" s="559"/>
      <c r="B425" s="559"/>
      <c r="C425" s="560"/>
      <c r="D425" s="565" t="s">
        <v>103</v>
      </c>
      <c r="E425" s="560" t="s">
        <v>127</v>
      </c>
      <c r="F425" s="560">
        <v>6</v>
      </c>
      <c r="G425" s="560" t="s">
        <v>43</v>
      </c>
      <c r="H425" s="560" t="s">
        <v>40</v>
      </c>
      <c r="I425" s="561" t="s">
        <v>1185</v>
      </c>
      <c r="J425" s="560" t="s">
        <v>237</v>
      </c>
      <c r="K425" s="560">
        <v>6</v>
      </c>
      <c r="L425" s="560">
        <v>6</v>
      </c>
      <c r="M425" s="560" t="s">
        <v>47</v>
      </c>
      <c r="N425" s="560" t="s">
        <v>68</v>
      </c>
      <c r="O425" s="560" t="s">
        <v>43</v>
      </c>
      <c r="P425" s="560" t="s">
        <v>47</v>
      </c>
      <c r="Q425" s="120" t="s">
        <v>79</v>
      </c>
      <c r="R425" s="120" t="s">
        <v>43</v>
      </c>
      <c r="S425" s="560" t="s">
        <v>47</v>
      </c>
      <c r="T425" s="560">
        <v>0</v>
      </c>
      <c r="U425" s="120"/>
      <c r="V425" s="195"/>
      <c r="W425" s="195"/>
      <c r="X425" s="195"/>
      <c r="Y425" s="195"/>
      <c r="Z425" s="195"/>
      <c r="AA425" s="195"/>
      <c r="AB425" s="195"/>
      <c r="AC425" s="195"/>
      <c r="AD425" s="195"/>
      <c r="AE425" s="195"/>
      <c r="AF425" s="195"/>
      <c r="AG425" s="195"/>
      <c r="AH425" s="195"/>
      <c r="AI425" s="195"/>
      <c r="AJ425" s="195"/>
      <c r="AK425" s="195"/>
      <c r="AL425" s="195"/>
      <c r="AM425" s="195"/>
      <c r="AN425" s="195"/>
      <c r="AO425" s="195"/>
      <c r="AP425" s="195"/>
      <c r="AQ425" s="195"/>
      <c r="AR425" s="195"/>
      <c r="AS425" s="195"/>
      <c r="AT425" s="195"/>
      <c r="AU425" s="195"/>
      <c r="AV425" s="195"/>
      <c r="AW425" s="195"/>
      <c r="AX425" s="195"/>
      <c r="AY425" s="195"/>
      <c r="AZ425" s="195"/>
      <c r="BA425" s="195"/>
      <c r="BB425" s="195"/>
      <c r="BC425" s="195"/>
      <c r="BD425" s="195"/>
      <c r="BE425" s="195"/>
      <c r="BF425" s="195"/>
      <c r="BG425" s="195"/>
      <c r="BH425" s="195"/>
      <c r="BI425" s="195"/>
      <c r="BJ425" s="195"/>
      <c r="BK425" s="195"/>
      <c r="BL425" s="195"/>
      <c r="BM425" s="195"/>
      <c r="BN425" s="195"/>
      <c r="BO425" s="195"/>
      <c r="BP425" s="195"/>
      <c r="BQ425" s="195"/>
      <c r="BR425" s="195"/>
      <c r="BS425" s="195"/>
      <c r="BT425" s="195"/>
      <c r="BU425" s="195"/>
      <c r="BV425" s="195"/>
      <c r="BW425" s="195"/>
      <c r="BX425" s="195"/>
      <c r="BY425" s="195"/>
      <c r="BZ425" s="195"/>
      <c r="CA425" s="195"/>
      <c r="CB425" s="195"/>
      <c r="CC425" s="195"/>
      <c r="CD425" s="195"/>
      <c r="CE425" s="195"/>
      <c r="CF425" s="195"/>
      <c r="CG425" s="195"/>
      <c r="CH425" s="195"/>
      <c r="CI425" s="195"/>
      <c r="CJ425" s="195"/>
      <c r="CK425" s="195"/>
      <c r="CL425" s="195"/>
      <c r="CM425" s="195"/>
      <c r="CN425" s="195"/>
      <c r="CO425" s="195"/>
      <c r="CP425" s="195"/>
      <c r="CQ425" s="195"/>
      <c r="CR425" s="195"/>
      <c r="CS425" s="195"/>
      <c r="CT425" s="195"/>
      <c r="CU425" s="195"/>
      <c r="CV425" s="195"/>
      <c r="CW425" s="195"/>
      <c r="CX425" s="195"/>
      <c r="CY425" s="195"/>
      <c r="CZ425" s="195"/>
      <c r="DA425" s="195"/>
      <c r="DB425" s="195"/>
      <c r="DC425" s="195"/>
      <c r="DD425" s="195"/>
      <c r="DE425" s="195"/>
      <c r="DF425" s="195"/>
      <c r="DG425" s="195"/>
      <c r="DH425" s="195"/>
      <c r="DI425" s="195"/>
      <c r="DJ425" s="195"/>
      <c r="DK425" s="195"/>
      <c r="DL425" s="195"/>
      <c r="DM425" s="195"/>
      <c r="DN425" s="195"/>
      <c r="DO425" s="195"/>
      <c r="DP425" s="195"/>
      <c r="DQ425" s="195"/>
      <c r="DR425" s="195"/>
      <c r="DS425" s="195"/>
      <c r="DT425" s="195"/>
      <c r="DU425" s="195"/>
      <c r="DV425" s="195"/>
      <c r="DW425" s="195"/>
      <c r="DX425" s="195"/>
      <c r="DY425" s="195"/>
      <c r="DZ425" s="195"/>
      <c r="EA425" s="195"/>
      <c r="EB425" s="195"/>
      <c r="EC425" s="195"/>
      <c r="ED425" s="195"/>
      <c r="EE425" s="195"/>
      <c r="EF425" s="195"/>
      <c r="EG425" s="195"/>
      <c r="EH425" s="195"/>
      <c r="EI425" s="195"/>
      <c r="EJ425" s="195"/>
      <c r="EK425" s="195"/>
      <c r="EL425" s="195"/>
      <c r="EM425" s="195"/>
      <c r="EN425" s="195"/>
      <c r="EO425" s="195"/>
      <c r="EP425" s="195"/>
      <c r="EQ425" s="195"/>
      <c r="ER425" s="195"/>
      <c r="ES425" s="195"/>
      <c r="ET425" s="195"/>
      <c r="EU425" s="195"/>
      <c r="EV425" s="195"/>
      <c r="EW425" s="195"/>
      <c r="EX425" s="195"/>
      <c r="EY425" s="195"/>
      <c r="EZ425" s="195"/>
      <c r="FA425" s="195"/>
      <c r="FB425" s="195"/>
      <c r="FC425" s="195"/>
      <c r="FD425" s="195"/>
      <c r="FE425" s="195"/>
      <c r="FF425" s="195"/>
      <c r="FG425" s="195"/>
      <c r="FH425" s="195"/>
      <c r="FI425" s="195"/>
      <c r="FJ425" s="195"/>
      <c r="FK425" s="195"/>
      <c r="FL425" s="195"/>
      <c r="FM425" s="195"/>
      <c r="FN425" s="195"/>
      <c r="FO425" s="195"/>
      <c r="FP425" s="195"/>
      <c r="FQ425" s="195"/>
      <c r="FR425" s="195"/>
      <c r="FS425" s="195"/>
      <c r="FT425" s="195"/>
      <c r="FU425" s="195"/>
      <c r="FV425" s="195"/>
      <c r="FW425" s="195"/>
      <c r="FX425" s="195"/>
      <c r="FY425" s="195"/>
      <c r="FZ425" s="195"/>
      <c r="GA425" s="195"/>
      <c r="GB425" s="195"/>
      <c r="GC425" s="195"/>
      <c r="GD425" s="195"/>
      <c r="GE425" s="195"/>
      <c r="GF425" s="195"/>
      <c r="GG425" s="195"/>
      <c r="GH425" s="195"/>
      <c r="GI425" s="195"/>
      <c r="GJ425" s="195"/>
      <c r="GK425" s="195"/>
      <c r="GL425" s="195"/>
      <c r="GM425" s="195"/>
      <c r="GN425" s="195"/>
      <c r="GO425" s="195"/>
      <c r="GP425" s="195"/>
      <c r="GQ425" s="195"/>
      <c r="GR425" s="195"/>
      <c r="GS425" s="195"/>
      <c r="GT425" s="195"/>
      <c r="GU425" s="195"/>
      <c r="GV425" s="195"/>
      <c r="GW425" s="195"/>
      <c r="GX425" s="195"/>
      <c r="GY425" s="195"/>
      <c r="GZ425" s="195"/>
      <c r="HA425" s="195"/>
      <c r="HB425" s="195"/>
      <c r="HC425" s="195"/>
      <c r="HD425" s="195"/>
      <c r="HE425" s="195"/>
      <c r="HF425" s="195"/>
      <c r="HG425" s="195"/>
      <c r="HH425" s="195"/>
      <c r="HI425" s="195"/>
      <c r="HJ425" s="195"/>
      <c r="HK425" s="195"/>
      <c r="HL425" s="195"/>
      <c r="HM425" s="195"/>
      <c r="HN425" s="195"/>
      <c r="HO425" s="195"/>
      <c r="HP425" s="195"/>
      <c r="HQ425" s="195"/>
      <c r="HR425" s="195"/>
      <c r="HS425" s="195"/>
      <c r="HT425" s="195"/>
      <c r="HU425" s="195"/>
      <c r="HV425" s="195"/>
      <c r="HW425" s="195"/>
      <c r="HX425" s="195"/>
      <c r="HY425" s="195"/>
      <c r="HZ425" s="195"/>
      <c r="IA425" s="195"/>
      <c r="IB425" s="195"/>
      <c r="IC425" s="195"/>
      <c r="ID425" s="195"/>
      <c r="IE425" s="195"/>
      <c r="IF425" s="195"/>
      <c r="IG425" s="195"/>
      <c r="IH425" s="195"/>
      <c r="II425" s="195"/>
      <c r="IJ425" s="195"/>
      <c r="IK425" s="195"/>
      <c r="IL425" s="195"/>
      <c r="IM425" s="195"/>
      <c r="IN425" s="195"/>
      <c r="IO425" s="195"/>
      <c r="IP425" s="195"/>
      <c r="IQ425" s="195"/>
      <c r="IR425" s="195"/>
      <c r="IS425" s="195"/>
      <c r="IT425" s="195"/>
      <c r="IU425" s="195"/>
      <c r="IV425" s="195"/>
      <c r="IW425" s="195"/>
      <c r="IX425" s="195"/>
      <c r="IY425" s="195"/>
      <c r="IZ425" s="195"/>
      <c r="JA425" s="195"/>
      <c r="JB425" s="195"/>
      <c r="JC425" s="195"/>
      <c r="JD425" s="195"/>
      <c r="JE425" s="195"/>
      <c r="JF425" s="195"/>
      <c r="JG425" s="195"/>
      <c r="JH425" s="195"/>
      <c r="JI425" s="195"/>
      <c r="JJ425" s="195"/>
      <c r="JK425" s="195"/>
      <c r="JL425" s="195"/>
      <c r="JM425" s="195"/>
      <c r="JN425" s="195"/>
      <c r="JO425" s="195"/>
      <c r="JP425" s="195"/>
      <c r="JQ425" s="195"/>
      <c r="JR425" s="195"/>
      <c r="JS425" s="195"/>
      <c r="JT425" s="195"/>
      <c r="JU425" s="195"/>
      <c r="JV425" s="195"/>
      <c r="JW425" s="195"/>
      <c r="JX425" s="195"/>
      <c r="JY425" s="195"/>
      <c r="JZ425" s="195"/>
      <c r="KA425" s="195"/>
      <c r="KB425" s="195"/>
      <c r="KC425" s="195"/>
      <c r="KD425" s="195"/>
      <c r="KE425" s="195"/>
      <c r="KF425" s="195"/>
      <c r="KG425" s="195"/>
      <c r="KH425" s="195"/>
      <c r="KI425" s="195"/>
      <c r="KJ425" s="195"/>
      <c r="KK425" s="195"/>
      <c r="KL425" s="195"/>
      <c r="KM425" s="195"/>
      <c r="KN425" s="195"/>
      <c r="KO425" s="195"/>
      <c r="KP425" s="195"/>
      <c r="KQ425" s="195"/>
      <c r="KR425" s="195"/>
      <c r="KS425" s="195"/>
      <c r="KT425" s="195"/>
      <c r="KU425" s="195"/>
      <c r="KV425" s="195"/>
      <c r="KW425" s="195"/>
      <c r="KX425" s="195"/>
      <c r="KY425" s="195"/>
      <c r="KZ425" s="195"/>
      <c r="LA425" s="195"/>
      <c r="LB425" s="195"/>
      <c r="LC425" s="195"/>
      <c r="LD425" s="195"/>
      <c r="LE425" s="195"/>
      <c r="LF425" s="195"/>
      <c r="LG425" s="195"/>
      <c r="LH425" s="195"/>
      <c r="LI425" s="195"/>
      <c r="LJ425" s="195"/>
      <c r="LK425" s="195"/>
      <c r="LL425" s="195"/>
      <c r="LM425" s="195"/>
      <c r="LN425" s="195"/>
      <c r="LO425" s="195"/>
      <c r="LP425" s="195"/>
      <c r="LQ425" s="195"/>
      <c r="LR425" s="195"/>
      <c r="LS425" s="195"/>
      <c r="LT425" s="195"/>
      <c r="LU425" s="195"/>
      <c r="LV425" s="195"/>
      <c r="LW425" s="195"/>
      <c r="LX425" s="195"/>
      <c r="LY425" s="195"/>
      <c r="LZ425" s="195"/>
      <c r="MA425" s="195"/>
      <c r="MB425" s="195"/>
      <c r="MC425" s="195"/>
      <c r="MD425" s="195"/>
      <c r="ME425" s="195"/>
      <c r="MF425" s="195"/>
      <c r="MG425" s="195"/>
      <c r="MH425" s="195"/>
      <c r="MI425" s="195"/>
      <c r="MJ425" s="195"/>
      <c r="MK425" s="195"/>
      <c r="ML425" s="195"/>
      <c r="MM425" s="195"/>
      <c r="MN425" s="195"/>
      <c r="MO425" s="195"/>
      <c r="MP425" s="195"/>
      <c r="MQ425" s="195"/>
      <c r="MR425" s="195"/>
      <c r="MS425" s="195"/>
      <c r="MT425" s="195"/>
      <c r="MU425" s="195"/>
      <c r="MV425" s="195"/>
      <c r="MW425" s="195"/>
      <c r="MX425" s="195"/>
      <c r="MY425" s="195"/>
      <c r="MZ425" s="195"/>
      <c r="NA425" s="195"/>
      <c r="NB425" s="195"/>
      <c r="NC425" s="195"/>
      <c r="ND425" s="195"/>
      <c r="NE425" s="195"/>
      <c r="NF425" s="195"/>
      <c r="NG425" s="195"/>
      <c r="NH425" s="195"/>
      <c r="NI425" s="195"/>
      <c r="NJ425" s="195"/>
      <c r="NK425" s="195"/>
      <c r="NL425" s="195"/>
      <c r="NM425" s="195"/>
      <c r="NN425" s="195"/>
      <c r="NO425" s="195"/>
      <c r="NP425" s="195"/>
      <c r="NQ425" s="195"/>
      <c r="NR425" s="195"/>
      <c r="NS425" s="195"/>
      <c r="NT425" s="195"/>
      <c r="NU425" s="195"/>
      <c r="NV425" s="195"/>
      <c r="NW425" s="195"/>
      <c r="NX425" s="195"/>
      <c r="NY425" s="195"/>
      <c r="NZ425" s="195"/>
      <c r="OA425" s="195"/>
      <c r="OB425" s="195"/>
      <c r="OC425" s="195"/>
      <c r="OD425" s="195"/>
      <c r="OE425" s="195"/>
      <c r="OF425" s="195"/>
      <c r="OG425" s="195"/>
      <c r="OH425" s="195"/>
      <c r="OI425" s="195"/>
      <c r="OJ425" s="195"/>
      <c r="OK425" s="195"/>
      <c r="OL425" s="195"/>
      <c r="OM425" s="195"/>
      <c r="ON425" s="195"/>
      <c r="OO425" s="195"/>
      <c r="OP425" s="195"/>
      <c r="OQ425" s="195"/>
      <c r="OR425" s="195"/>
      <c r="OS425" s="195"/>
      <c r="OT425" s="195"/>
      <c r="OU425" s="195"/>
      <c r="OV425" s="195"/>
      <c r="OW425" s="195"/>
      <c r="OX425" s="195"/>
      <c r="OY425" s="195"/>
      <c r="OZ425" s="195"/>
      <c r="PA425" s="195"/>
      <c r="PB425" s="195"/>
      <c r="PC425" s="195"/>
      <c r="PD425" s="195"/>
      <c r="PE425" s="195"/>
      <c r="PF425" s="195"/>
      <c r="PG425" s="195"/>
      <c r="PH425" s="195"/>
      <c r="PI425" s="195"/>
      <c r="PJ425" s="195"/>
      <c r="PK425" s="195"/>
      <c r="PL425" s="195"/>
      <c r="PM425" s="195"/>
      <c r="PN425" s="195"/>
      <c r="PO425" s="195"/>
      <c r="PP425" s="195"/>
      <c r="PQ425" s="195"/>
      <c r="PR425" s="195"/>
      <c r="PS425" s="195"/>
      <c r="PT425" s="195"/>
      <c r="PU425" s="195"/>
      <c r="PV425" s="195"/>
      <c r="PW425" s="195"/>
      <c r="PX425" s="195"/>
      <c r="PY425" s="195"/>
      <c r="PZ425" s="195"/>
      <c r="QA425" s="195"/>
      <c r="QB425" s="195"/>
      <c r="QC425" s="195"/>
      <c r="QD425" s="195"/>
      <c r="QE425" s="195"/>
      <c r="QF425" s="195"/>
      <c r="QG425" s="195"/>
      <c r="QH425" s="195"/>
      <c r="QI425" s="195"/>
      <c r="QJ425" s="195"/>
      <c r="QK425" s="195"/>
      <c r="QL425" s="195"/>
      <c r="QM425" s="195"/>
      <c r="QN425" s="195"/>
      <c r="QO425" s="195"/>
      <c r="QP425" s="195"/>
      <c r="QQ425" s="195"/>
      <c r="QR425" s="195"/>
      <c r="QS425" s="195"/>
      <c r="QT425" s="195"/>
      <c r="QU425" s="195"/>
      <c r="QV425" s="195"/>
      <c r="QW425" s="195"/>
      <c r="QX425" s="195"/>
      <c r="QY425" s="195"/>
      <c r="QZ425" s="195"/>
      <c r="RA425" s="195"/>
      <c r="RB425" s="195"/>
      <c r="RC425" s="195"/>
      <c r="RD425" s="195"/>
      <c r="RE425" s="195"/>
      <c r="RF425" s="195"/>
      <c r="RG425" s="195"/>
      <c r="RH425" s="195"/>
      <c r="RI425" s="195"/>
      <c r="RJ425" s="195"/>
      <c r="RK425" s="195"/>
      <c r="RL425" s="195"/>
      <c r="RM425" s="195"/>
      <c r="RN425" s="195"/>
      <c r="RO425" s="195"/>
      <c r="RP425" s="195"/>
      <c r="RQ425" s="195"/>
      <c r="RR425" s="195"/>
      <c r="RS425" s="195"/>
      <c r="RT425" s="195"/>
      <c r="RU425" s="195"/>
      <c r="RV425" s="195"/>
      <c r="RW425" s="195"/>
      <c r="RX425" s="195"/>
      <c r="RY425" s="195"/>
      <c r="RZ425" s="195"/>
      <c r="SA425" s="195"/>
      <c r="SB425" s="195"/>
      <c r="SC425" s="195"/>
      <c r="SD425" s="195"/>
      <c r="SE425" s="195"/>
      <c r="SF425" s="195"/>
      <c r="SG425" s="195"/>
      <c r="SH425" s="195"/>
      <c r="SI425" s="195"/>
      <c r="SJ425" s="195"/>
      <c r="SK425" s="195"/>
      <c r="SL425" s="195"/>
      <c r="SM425" s="195"/>
      <c r="SN425" s="195"/>
      <c r="SO425" s="195"/>
      <c r="SP425" s="195"/>
      <c r="SQ425" s="195"/>
      <c r="SR425" s="195"/>
      <c r="SS425" s="195"/>
      <c r="ST425" s="195"/>
      <c r="SU425" s="195"/>
      <c r="SV425" s="195"/>
      <c r="SW425" s="195"/>
      <c r="SX425" s="195"/>
      <c r="SY425" s="195"/>
      <c r="SZ425" s="195"/>
      <c r="TA425" s="195"/>
      <c r="TB425" s="195"/>
      <c r="TC425" s="195"/>
      <c r="TD425" s="195"/>
      <c r="TE425" s="195"/>
      <c r="TF425" s="195"/>
      <c r="TG425" s="195"/>
      <c r="TH425" s="195"/>
      <c r="TI425" s="195"/>
      <c r="TJ425" s="195"/>
      <c r="TK425" s="195"/>
      <c r="TL425" s="195"/>
      <c r="TM425" s="195"/>
      <c r="TN425" s="195"/>
      <c r="TO425" s="195"/>
      <c r="TP425" s="195"/>
      <c r="TQ425" s="195"/>
      <c r="TR425" s="195"/>
      <c r="TS425" s="195"/>
      <c r="TT425" s="195"/>
      <c r="TU425" s="195"/>
      <c r="TV425" s="195"/>
      <c r="TW425" s="195"/>
      <c r="TX425" s="195"/>
      <c r="TY425" s="195"/>
      <c r="TZ425" s="195"/>
      <c r="UA425" s="195"/>
      <c r="UB425" s="195"/>
      <c r="UC425" s="195"/>
      <c r="UD425" s="195"/>
      <c r="UE425" s="195"/>
      <c r="UF425" s="195"/>
      <c r="UG425" s="195"/>
      <c r="UH425" s="195"/>
      <c r="UI425" s="195"/>
      <c r="UJ425" s="195"/>
      <c r="UK425" s="195"/>
      <c r="UL425" s="195"/>
      <c r="UM425" s="195"/>
      <c r="UN425" s="195"/>
      <c r="UO425" s="195"/>
      <c r="UP425" s="195"/>
      <c r="UQ425" s="195"/>
      <c r="UR425" s="195"/>
      <c r="US425" s="195"/>
      <c r="UT425" s="195"/>
      <c r="UU425" s="195"/>
      <c r="UV425" s="195"/>
      <c r="UW425" s="195"/>
      <c r="UX425" s="195"/>
      <c r="UY425" s="195"/>
      <c r="UZ425" s="195"/>
      <c r="VA425" s="195"/>
      <c r="VB425" s="195"/>
      <c r="VC425" s="195"/>
      <c r="VD425" s="195"/>
      <c r="VE425" s="195"/>
      <c r="VF425" s="195"/>
      <c r="VG425" s="195"/>
      <c r="VH425" s="195"/>
      <c r="VI425" s="195"/>
      <c r="VJ425" s="195"/>
      <c r="VK425" s="195"/>
      <c r="VL425" s="195"/>
      <c r="VM425" s="195"/>
      <c r="VN425" s="195"/>
      <c r="VO425" s="195"/>
      <c r="VP425" s="195"/>
      <c r="VQ425" s="195"/>
      <c r="VR425" s="195"/>
      <c r="VS425" s="195"/>
      <c r="VT425" s="195"/>
      <c r="VU425" s="195"/>
      <c r="VV425" s="195"/>
      <c r="VW425" s="195"/>
      <c r="VX425" s="195"/>
      <c r="VY425" s="195"/>
      <c r="VZ425" s="195"/>
      <c r="WA425" s="195"/>
      <c r="WB425" s="195"/>
      <c r="WC425" s="195"/>
      <c r="WD425" s="195"/>
      <c r="WE425" s="195"/>
      <c r="WF425" s="195"/>
      <c r="WG425" s="195"/>
      <c r="WH425" s="195"/>
      <c r="WI425" s="195"/>
      <c r="WJ425" s="195"/>
      <c r="WK425" s="195"/>
      <c r="WL425" s="195"/>
      <c r="WM425" s="195"/>
      <c r="WN425" s="195"/>
      <c r="WO425" s="195"/>
      <c r="WP425" s="195"/>
      <c r="WQ425" s="195"/>
      <c r="WR425" s="195"/>
      <c r="WS425" s="195"/>
      <c r="WT425" s="195"/>
      <c r="WU425" s="195"/>
      <c r="WV425" s="195"/>
      <c r="WW425" s="195"/>
      <c r="WX425" s="195"/>
      <c r="WY425" s="195"/>
      <c r="WZ425" s="195"/>
      <c r="XA425" s="195"/>
      <c r="XB425" s="195"/>
      <c r="XC425" s="195"/>
      <c r="XD425" s="195"/>
      <c r="XE425" s="195"/>
      <c r="XF425" s="195"/>
      <c r="XG425" s="195"/>
      <c r="XH425" s="195"/>
      <c r="XI425" s="195"/>
      <c r="XJ425" s="195"/>
      <c r="XK425" s="195"/>
      <c r="XL425" s="195"/>
      <c r="XM425" s="195"/>
      <c r="XN425" s="195"/>
      <c r="XO425" s="195"/>
      <c r="XP425" s="195"/>
      <c r="XQ425" s="195"/>
      <c r="XR425" s="195"/>
      <c r="XS425" s="195"/>
      <c r="XT425" s="195"/>
      <c r="XU425" s="195"/>
      <c r="XV425" s="195"/>
      <c r="XW425" s="195"/>
      <c r="XX425" s="195"/>
      <c r="XY425" s="195"/>
      <c r="XZ425" s="195"/>
      <c r="YA425" s="195"/>
      <c r="YB425" s="195"/>
      <c r="YC425" s="195"/>
      <c r="YD425" s="195"/>
      <c r="YE425" s="195"/>
      <c r="YF425" s="195"/>
      <c r="YG425" s="195"/>
      <c r="YH425" s="195"/>
      <c r="YI425" s="195"/>
      <c r="YJ425" s="195"/>
      <c r="YK425" s="195"/>
      <c r="YL425" s="195"/>
      <c r="YM425" s="195"/>
      <c r="YN425" s="195"/>
      <c r="YO425" s="195"/>
      <c r="YP425" s="195"/>
      <c r="YQ425" s="195"/>
      <c r="YR425" s="195"/>
      <c r="YS425" s="195"/>
      <c r="YT425" s="195"/>
      <c r="YU425" s="195"/>
      <c r="YV425" s="195"/>
      <c r="YW425" s="195"/>
      <c r="YX425" s="195"/>
      <c r="YY425" s="195"/>
      <c r="YZ425" s="195"/>
      <c r="ZA425" s="195"/>
      <c r="ZB425" s="195"/>
      <c r="ZC425" s="195"/>
      <c r="ZD425" s="195"/>
      <c r="ZE425" s="195"/>
      <c r="ZF425" s="195"/>
      <c r="ZG425" s="195"/>
      <c r="ZH425" s="195"/>
      <c r="ZI425" s="195"/>
      <c r="ZJ425" s="195"/>
      <c r="ZK425" s="195"/>
      <c r="ZL425" s="195"/>
      <c r="ZM425" s="195"/>
      <c r="ZN425" s="195"/>
      <c r="ZO425" s="195"/>
      <c r="ZP425" s="195"/>
      <c r="ZQ425" s="195"/>
      <c r="ZR425" s="195"/>
      <c r="ZS425" s="195"/>
      <c r="ZT425" s="195"/>
      <c r="ZU425" s="195"/>
      <c r="ZV425" s="195"/>
      <c r="ZW425" s="195"/>
      <c r="ZX425" s="195"/>
      <c r="ZY425" s="195"/>
      <c r="ZZ425" s="195"/>
      <c r="AAA425" s="195"/>
      <c r="AAB425" s="195"/>
      <c r="AAC425" s="195"/>
      <c r="AAD425" s="195"/>
      <c r="AAE425" s="195"/>
      <c r="AAF425" s="195"/>
      <c r="AAG425" s="195"/>
      <c r="AAH425" s="195"/>
      <c r="AAI425" s="195"/>
      <c r="AAJ425" s="195"/>
      <c r="AAK425" s="195"/>
      <c r="AAL425" s="195"/>
      <c r="AAM425" s="195"/>
      <c r="AAN425" s="195"/>
      <c r="AAO425" s="195"/>
      <c r="AAP425" s="195"/>
      <c r="AAQ425" s="195"/>
      <c r="AAR425" s="195"/>
      <c r="AAS425" s="195"/>
      <c r="AAT425" s="195"/>
      <c r="AAU425" s="195"/>
      <c r="AAV425" s="195"/>
      <c r="AAW425" s="195"/>
      <c r="AAX425" s="195"/>
      <c r="AAY425" s="195"/>
      <c r="AAZ425" s="195"/>
      <c r="ABA425" s="195"/>
      <c r="ABB425" s="195"/>
      <c r="ABC425" s="195"/>
      <c r="ABD425" s="195"/>
      <c r="ABE425" s="195"/>
      <c r="ABF425" s="195"/>
      <c r="ABG425" s="195"/>
      <c r="ABH425" s="195"/>
      <c r="ABI425" s="195"/>
      <c r="ABJ425" s="195"/>
      <c r="ABK425" s="195"/>
      <c r="ABL425" s="195"/>
      <c r="ABM425" s="195"/>
      <c r="ABN425" s="195"/>
      <c r="ABO425" s="195"/>
      <c r="ABP425" s="195"/>
      <c r="ABQ425" s="195"/>
      <c r="ABR425" s="195"/>
      <c r="ABS425" s="195"/>
      <c r="ABT425" s="195"/>
      <c r="ABU425" s="195"/>
      <c r="ABV425" s="195"/>
      <c r="ABW425" s="195"/>
      <c r="ABX425" s="195"/>
      <c r="ABY425" s="195"/>
      <c r="ABZ425" s="195"/>
      <c r="ACA425" s="195"/>
      <c r="ACB425" s="195"/>
      <c r="ACC425" s="195"/>
      <c r="ACD425" s="195"/>
      <c r="ACE425" s="195"/>
      <c r="ACF425" s="195"/>
      <c r="ACG425" s="195"/>
      <c r="ACH425" s="195"/>
      <c r="ACI425" s="195"/>
      <c r="ACJ425" s="195"/>
      <c r="ACK425" s="195"/>
      <c r="ACL425" s="195"/>
      <c r="ACM425" s="195"/>
      <c r="ACN425" s="195"/>
      <c r="ACO425" s="195"/>
      <c r="ACP425" s="195"/>
      <c r="ACQ425" s="195"/>
      <c r="ACR425" s="195"/>
      <c r="ACS425" s="195"/>
      <c r="ACT425" s="195"/>
      <c r="ACU425" s="195"/>
      <c r="ACV425" s="195"/>
      <c r="ACW425" s="195"/>
      <c r="ACX425" s="195"/>
      <c r="ACY425" s="195"/>
      <c r="ACZ425" s="195"/>
      <c r="ADA425" s="195"/>
      <c r="ADB425" s="195"/>
      <c r="ADC425" s="195"/>
      <c r="ADD425" s="195"/>
      <c r="ADE425" s="195"/>
      <c r="ADF425" s="195"/>
      <c r="ADG425" s="195"/>
      <c r="ADH425" s="195"/>
      <c r="ADI425" s="195"/>
      <c r="ADJ425" s="195"/>
      <c r="ADK425" s="195"/>
      <c r="ADL425" s="195"/>
      <c r="ADM425" s="195"/>
      <c r="ADN425" s="195"/>
      <c r="ADO425" s="195"/>
      <c r="ADP425" s="195"/>
      <c r="ADQ425" s="195"/>
      <c r="ADR425" s="195"/>
      <c r="ADS425" s="195"/>
      <c r="ADT425" s="195"/>
      <c r="ADU425" s="195"/>
      <c r="ADV425" s="195"/>
      <c r="ADW425" s="195"/>
      <c r="ADX425" s="195"/>
      <c r="ADY425" s="195"/>
      <c r="ADZ425" s="195"/>
      <c r="AEA425" s="195"/>
      <c r="AEB425" s="195"/>
      <c r="AEC425" s="195"/>
      <c r="AED425" s="195"/>
      <c r="AEE425" s="195"/>
      <c r="AEF425" s="195"/>
      <c r="AEG425" s="195"/>
      <c r="AEH425" s="195"/>
      <c r="AEI425" s="195"/>
      <c r="AEJ425" s="195"/>
      <c r="AEK425" s="195"/>
      <c r="AEL425" s="195"/>
      <c r="AEM425" s="195"/>
      <c r="AEN425" s="195"/>
      <c r="AEO425" s="195"/>
      <c r="AEP425" s="195"/>
      <c r="AEQ425" s="195"/>
      <c r="AER425" s="195"/>
      <c r="AES425" s="195"/>
      <c r="AET425" s="195"/>
      <c r="AEU425" s="195"/>
      <c r="AEV425" s="195"/>
      <c r="AEW425" s="195"/>
      <c r="AEX425" s="195"/>
      <c r="AEY425" s="195"/>
      <c r="AEZ425" s="195"/>
      <c r="AFA425" s="195"/>
      <c r="AFB425" s="195"/>
      <c r="AFC425" s="195"/>
      <c r="AFD425" s="195"/>
      <c r="AFE425" s="195"/>
      <c r="AFF425" s="195"/>
      <c r="AFG425" s="195"/>
      <c r="AFH425" s="195"/>
      <c r="AFI425" s="195"/>
      <c r="AFJ425" s="195"/>
      <c r="AFK425" s="195"/>
      <c r="AFL425" s="195"/>
      <c r="AFM425" s="195"/>
      <c r="AFN425" s="195"/>
      <c r="AFO425" s="195"/>
      <c r="AFP425" s="195"/>
      <c r="AFQ425" s="195"/>
      <c r="AFR425" s="195"/>
      <c r="AFS425" s="195"/>
      <c r="AFT425" s="195"/>
      <c r="AFU425" s="195"/>
      <c r="AFV425" s="195"/>
      <c r="AFW425" s="195"/>
      <c r="AFX425" s="195"/>
      <c r="AFY425" s="195"/>
      <c r="AFZ425" s="195"/>
      <c r="AGA425" s="195"/>
      <c r="AGB425" s="195"/>
      <c r="AGC425" s="195"/>
      <c r="AGD425" s="195"/>
      <c r="AGE425" s="195"/>
      <c r="AGF425" s="195"/>
      <c r="AGG425" s="195"/>
      <c r="AGH425" s="195"/>
      <c r="AGI425" s="195"/>
      <c r="AGJ425" s="195"/>
      <c r="AGK425" s="195"/>
      <c r="AGL425" s="195"/>
      <c r="AGM425" s="195"/>
      <c r="AGN425" s="195"/>
      <c r="AGO425" s="195"/>
      <c r="AGP425" s="195"/>
      <c r="AGQ425" s="195"/>
      <c r="AGR425" s="195"/>
      <c r="AGS425" s="195"/>
      <c r="AGT425" s="195"/>
      <c r="AGU425" s="195"/>
      <c r="AGV425" s="195"/>
      <c r="AGW425" s="195"/>
      <c r="AGX425" s="195"/>
      <c r="AGY425" s="195"/>
      <c r="AGZ425" s="195"/>
      <c r="AHA425" s="195"/>
      <c r="AHB425" s="195"/>
      <c r="AHC425" s="195"/>
      <c r="AHD425" s="195"/>
      <c r="AHE425" s="195"/>
      <c r="AHF425" s="195"/>
      <c r="AHG425" s="195"/>
      <c r="AHH425" s="195"/>
      <c r="AHI425" s="195"/>
      <c r="AHJ425" s="195"/>
      <c r="AHK425" s="195"/>
      <c r="AHL425" s="195"/>
      <c r="AHM425" s="195"/>
      <c r="AHN425" s="195"/>
      <c r="AHO425" s="195"/>
      <c r="AHP425" s="195"/>
      <c r="AHQ425" s="195"/>
      <c r="AHR425" s="195"/>
      <c r="AHS425" s="195"/>
      <c r="AHT425" s="195"/>
      <c r="AHU425" s="195"/>
      <c r="AHV425" s="195"/>
      <c r="AHW425" s="195"/>
      <c r="AHX425" s="195"/>
      <c r="AHY425" s="195"/>
      <c r="AHZ425" s="195"/>
      <c r="AIA425" s="195"/>
      <c r="AIB425" s="195"/>
      <c r="AIC425" s="195"/>
      <c r="AID425" s="195"/>
      <c r="AIE425" s="195"/>
      <c r="AIF425" s="195"/>
      <c r="AIG425" s="195"/>
      <c r="AIH425" s="195"/>
      <c r="AII425" s="195"/>
      <c r="AIJ425" s="195"/>
      <c r="AIK425" s="195"/>
      <c r="AIL425" s="195"/>
      <c r="AIM425" s="195"/>
      <c r="AIN425" s="195"/>
      <c r="AIO425" s="195"/>
      <c r="AIP425" s="195"/>
      <c r="AIQ425" s="195"/>
      <c r="AIR425" s="195"/>
      <c r="AIS425" s="195"/>
      <c r="AIT425" s="195"/>
      <c r="AIU425" s="195"/>
      <c r="AIV425" s="195"/>
      <c r="AIW425" s="195"/>
      <c r="AIX425" s="195"/>
      <c r="AIY425" s="195"/>
      <c r="AIZ425" s="195"/>
      <c r="AJA425" s="195"/>
      <c r="AJB425" s="195"/>
      <c r="AJC425" s="195"/>
      <c r="AJD425" s="195"/>
      <c r="AJE425" s="195"/>
      <c r="AJF425" s="195"/>
      <c r="AJG425" s="195"/>
      <c r="AJH425" s="195"/>
      <c r="AJI425" s="195"/>
      <c r="AJJ425" s="195"/>
      <c r="AJK425" s="195"/>
      <c r="AJL425" s="195"/>
      <c r="AJM425" s="195"/>
      <c r="AJN425" s="195"/>
      <c r="AJO425" s="195"/>
      <c r="AJP425" s="195"/>
      <c r="AJQ425" s="195"/>
      <c r="AJR425" s="195"/>
      <c r="AJS425" s="195"/>
      <c r="AJT425" s="195"/>
      <c r="AJU425" s="195"/>
      <c r="AJV425" s="195"/>
      <c r="AJW425" s="195"/>
      <c r="AJX425" s="195"/>
      <c r="AJY425" s="195"/>
      <c r="AJZ425" s="195"/>
      <c r="AKA425" s="195"/>
      <c r="AKB425" s="195"/>
      <c r="AKC425" s="195"/>
      <c r="AKD425" s="195"/>
      <c r="AKE425" s="195"/>
      <c r="AKF425" s="195"/>
      <c r="AKG425" s="195"/>
      <c r="AKH425" s="195"/>
      <c r="AKI425" s="195"/>
      <c r="AKJ425" s="195"/>
      <c r="AKK425" s="195"/>
      <c r="AKL425" s="195"/>
      <c r="AKM425" s="195"/>
      <c r="AKN425" s="195"/>
      <c r="AKO425" s="195"/>
      <c r="AKP425" s="195"/>
      <c r="AKQ425" s="195"/>
      <c r="AKR425" s="195"/>
      <c r="AKS425" s="195"/>
      <c r="AKT425" s="195"/>
      <c r="AKU425" s="195"/>
      <c r="AKV425" s="195"/>
      <c r="AKW425" s="195"/>
      <c r="AKX425" s="195"/>
      <c r="AKY425" s="195"/>
      <c r="AKZ425" s="195"/>
      <c r="ALA425" s="195"/>
      <c r="ALB425" s="195"/>
      <c r="ALC425" s="195"/>
      <c r="ALD425" s="195"/>
      <c r="ALE425" s="195"/>
      <c r="ALF425" s="195"/>
      <c r="ALG425" s="195"/>
      <c r="ALH425" s="195"/>
      <c r="ALI425" s="195"/>
      <c r="ALJ425" s="195"/>
      <c r="ALK425" s="195"/>
      <c r="ALL425" s="195"/>
      <c r="ALM425" s="195"/>
      <c r="ALN425" s="195"/>
      <c r="ALO425" s="195"/>
      <c r="ALP425" s="195"/>
      <c r="ALQ425" s="195"/>
      <c r="ALR425" s="195"/>
      <c r="ALS425" s="195"/>
      <c r="ALT425" s="195"/>
      <c r="ALU425" s="195"/>
      <c r="ALV425" s="195"/>
      <c r="ALW425" s="195"/>
      <c r="ALX425" s="195"/>
      <c r="ALY425" s="195"/>
      <c r="ALZ425" s="195"/>
      <c r="AMA425" s="195"/>
      <c r="AMB425" s="195"/>
      <c r="AMC425" s="195"/>
      <c r="AMD425" s="195"/>
      <c r="AME425" s="195"/>
      <c r="AMF425" s="195"/>
      <c r="AMG425" s="195"/>
      <c r="AMH425" s="195"/>
      <c r="AMI425" s="195"/>
      <c r="AMJ425" s="195"/>
      <c r="AMK425" s="195"/>
    </row>
    <row r="426" spans="1:1025" s="196" customFormat="1" ht="43.5" customHeight="1">
      <c r="A426" s="559"/>
      <c r="B426" s="559"/>
      <c r="C426" s="560"/>
      <c r="D426" s="565"/>
      <c r="E426" s="560"/>
      <c r="F426" s="560"/>
      <c r="G426" s="560"/>
      <c r="H426" s="560"/>
      <c r="I426" s="561"/>
      <c r="J426" s="560"/>
      <c r="K426" s="560"/>
      <c r="L426" s="560"/>
      <c r="M426" s="560"/>
      <c r="N426" s="560"/>
      <c r="O426" s="560"/>
      <c r="P426" s="560"/>
      <c r="Q426" s="120" t="s">
        <v>42</v>
      </c>
      <c r="R426" s="120" t="s">
        <v>43</v>
      </c>
      <c r="S426" s="560"/>
      <c r="T426" s="560"/>
      <c r="U426" s="120"/>
      <c r="V426" s="195"/>
      <c r="W426" s="195"/>
      <c r="X426" s="195"/>
      <c r="Y426" s="195"/>
      <c r="Z426" s="195"/>
      <c r="AA426" s="195"/>
      <c r="AB426" s="195"/>
      <c r="AC426" s="195"/>
      <c r="AD426" s="195"/>
      <c r="AE426" s="195"/>
      <c r="AF426" s="195"/>
      <c r="AG426" s="195"/>
      <c r="AH426" s="195"/>
      <c r="AI426" s="195"/>
      <c r="AJ426" s="195"/>
      <c r="AK426" s="195"/>
      <c r="AL426" s="195"/>
      <c r="AM426" s="195"/>
      <c r="AN426" s="195"/>
      <c r="AO426" s="195"/>
      <c r="AP426" s="195"/>
      <c r="AQ426" s="195"/>
      <c r="AR426" s="195"/>
      <c r="AS426" s="195"/>
      <c r="AT426" s="195"/>
      <c r="AU426" s="195"/>
      <c r="AV426" s="195"/>
      <c r="AW426" s="195"/>
      <c r="AX426" s="195"/>
      <c r="AY426" s="195"/>
      <c r="AZ426" s="195"/>
      <c r="BA426" s="195"/>
      <c r="BB426" s="195"/>
      <c r="BC426" s="195"/>
      <c r="BD426" s="195"/>
      <c r="BE426" s="195"/>
      <c r="BF426" s="195"/>
      <c r="BG426" s="195"/>
      <c r="BH426" s="195"/>
      <c r="BI426" s="195"/>
      <c r="BJ426" s="195"/>
      <c r="BK426" s="195"/>
      <c r="BL426" s="195"/>
      <c r="BM426" s="195"/>
      <c r="BN426" s="195"/>
      <c r="BO426" s="195"/>
      <c r="BP426" s="195"/>
      <c r="BQ426" s="195"/>
      <c r="BR426" s="195"/>
      <c r="BS426" s="195"/>
      <c r="BT426" s="195"/>
      <c r="BU426" s="195"/>
      <c r="BV426" s="195"/>
      <c r="BW426" s="195"/>
      <c r="BX426" s="195"/>
      <c r="BY426" s="195"/>
      <c r="BZ426" s="195"/>
      <c r="CA426" s="195"/>
      <c r="CB426" s="195"/>
      <c r="CC426" s="195"/>
      <c r="CD426" s="195"/>
      <c r="CE426" s="195"/>
      <c r="CF426" s="195"/>
      <c r="CG426" s="195"/>
      <c r="CH426" s="195"/>
      <c r="CI426" s="195"/>
      <c r="CJ426" s="195"/>
      <c r="CK426" s="195"/>
      <c r="CL426" s="195"/>
      <c r="CM426" s="195"/>
      <c r="CN426" s="195"/>
      <c r="CO426" s="195"/>
      <c r="CP426" s="195"/>
      <c r="CQ426" s="195"/>
      <c r="CR426" s="195"/>
      <c r="CS426" s="195"/>
      <c r="CT426" s="195"/>
      <c r="CU426" s="195"/>
      <c r="CV426" s="195"/>
      <c r="CW426" s="195"/>
      <c r="CX426" s="195"/>
      <c r="CY426" s="195"/>
      <c r="CZ426" s="195"/>
      <c r="DA426" s="195"/>
      <c r="DB426" s="195"/>
      <c r="DC426" s="195"/>
      <c r="DD426" s="195"/>
      <c r="DE426" s="195"/>
      <c r="DF426" s="195"/>
      <c r="DG426" s="195"/>
      <c r="DH426" s="195"/>
      <c r="DI426" s="195"/>
      <c r="DJ426" s="195"/>
      <c r="DK426" s="195"/>
      <c r="DL426" s="195"/>
      <c r="DM426" s="195"/>
      <c r="DN426" s="195"/>
      <c r="DO426" s="195"/>
      <c r="DP426" s="195"/>
      <c r="DQ426" s="195"/>
      <c r="DR426" s="195"/>
      <c r="DS426" s="195"/>
      <c r="DT426" s="195"/>
      <c r="DU426" s="195"/>
      <c r="DV426" s="195"/>
      <c r="DW426" s="195"/>
      <c r="DX426" s="195"/>
      <c r="DY426" s="195"/>
      <c r="DZ426" s="195"/>
      <c r="EA426" s="195"/>
      <c r="EB426" s="195"/>
      <c r="EC426" s="195"/>
      <c r="ED426" s="195"/>
      <c r="EE426" s="195"/>
      <c r="EF426" s="195"/>
      <c r="EG426" s="195"/>
      <c r="EH426" s="195"/>
      <c r="EI426" s="195"/>
      <c r="EJ426" s="195"/>
      <c r="EK426" s="195"/>
      <c r="EL426" s="195"/>
      <c r="EM426" s="195"/>
      <c r="EN426" s="195"/>
      <c r="EO426" s="195"/>
      <c r="EP426" s="195"/>
      <c r="EQ426" s="195"/>
      <c r="ER426" s="195"/>
      <c r="ES426" s="195"/>
      <c r="ET426" s="195"/>
      <c r="EU426" s="195"/>
      <c r="EV426" s="195"/>
      <c r="EW426" s="195"/>
      <c r="EX426" s="195"/>
      <c r="EY426" s="195"/>
      <c r="EZ426" s="195"/>
      <c r="FA426" s="195"/>
      <c r="FB426" s="195"/>
      <c r="FC426" s="195"/>
      <c r="FD426" s="195"/>
      <c r="FE426" s="195"/>
      <c r="FF426" s="195"/>
      <c r="FG426" s="195"/>
      <c r="FH426" s="195"/>
      <c r="FI426" s="195"/>
      <c r="FJ426" s="195"/>
      <c r="FK426" s="195"/>
      <c r="FL426" s="195"/>
      <c r="FM426" s="195"/>
      <c r="FN426" s="195"/>
      <c r="FO426" s="195"/>
      <c r="FP426" s="195"/>
      <c r="FQ426" s="195"/>
      <c r="FR426" s="195"/>
      <c r="FS426" s="195"/>
      <c r="FT426" s="195"/>
      <c r="FU426" s="195"/>
      <c r="FV426" s="195"/>
      <c r="FW426" s="195"/>
      <c r="FX426" s="195"/>
      <c r="FY426" s="195"/>
      <c r="FZ426" s="195"/>
      <c r="GA426" s="195"/>
      <c r="GB426" s="195"/>
      <c r="GC426" s="195"/>
      <c r="GD426" s="195"/>
      <c r="GE426" s="195"/>
      <c r="GF426" s="195"/>
      <c r="GG426" s="195"/>
      <c r="GH426" s="195"/>
      <c r="GI426" s="195"/>
      <c r="GJ426" s="195"/>
      <c r="GK426" s="195"/>
      <c r="GL426" s="195"/>
      <c r="GM426" s="195"/>
      <c r="GN426" s="195"/>
      <c r="GO426" s="195"/>
      <c r="GP426" s="195"/>
      <c r="GQ426" s="195"/>
      <c r="GR426" s="195"/>
      <c r="GS426" s="195"/>
      <c r="GT426" s="195"/>
      <c r="GU426" s="195"/>
      <c r="GV426" s="195"/>
      <c r="GW426" s="195"/>
      <c r="GX426" s="195"/>
      <c r="GY426" s="195"/>
      <c r="GZ426" s="195"/>
      <c r="HA426" s="195"/>
      <c r="HB426" s="195"/>
      <c r="HC426" s="195"/>
      <c r="HD426" s="195"/>
      <c r="HE426" s="195"/>
      <c r="HF426" s="195"/>
      <c r="HG426" s="195"/>
      <c r="HH426" s="195"/>
      <c r="HI426" s="195"/>
      <c r="HJ426" s="195"/>
      <c r="HK426" s="195"/>
      <c r="HL426" s="195"/>
      <c r="HM426" s="195"/>
      <c r="HN426" s="195"/>
      <c r="HO426" s="195"/>
      <c r="HP426" s="195"/>
      <c r="HQ426" s="195"/>
      <c r="HR426" s="195"/>
      <c r="HS426" s="195"/>
      <c r="HT426" s="195"/>
      <c r="HU426" s="195"/>
      <c r="HV426" s="195"/>
      <c r="HW426" s="195"/>
      <c r="HX426" s="195"/>
      <c r="HY426" s="195"/>
      <c r="HZ426" s="195"/>
      <c r="IA426" s="195"/>
      <c r="IB426" s="195"/>
      <c r="IC426" s="195"/>
      <c r="ID426" s="195"/>
      <c r="IE426" s="195"/>
      <c r="IF426" s="195"/>
      <c r="IG426" s="195"/>
      <c r="IH426" s="195"/>
      <c r="II426" s="195"/>
      <c r="IJ426" s="195"/>
      <c r="IK426" s="195"/>
      <c r="IL426" s="195"/>
      <c r="IM426" s="195"/>
      <c r="IN426" s="195"/>
      <c r="IO426" s="195"/>
      <c r="IP426" s="195"/>
      <c r="IQ426" s="195"/>
      <c r="IR426" s="195"/>
      <c r="IS426" s="195"/>
      <c r="IT426" s="195"/>
      <c r="IU426" s="195"/>
      <c r="IV426" s="195"/>
      <c r="IW426" s="195"/>
      <c r="IX426" s="195"/>
      <c r="IY426" s="195"/>
      <c r="IZ426" s="195"/>
      <c r="JA426" s="195"/>
      <c r="JB426" s="195"/>
      <c r="JC426" s="195"/>
      <c r="JD426" s="195"/>
      <c r="JE426" s="195"/>
      <c r="JF426" s="195"/>
      <c r="JG426" s="195"/>
      <c r="JH426" s="195"/>
      <c r="JI426" s="195"/>
      <c r="JJ426" s="195"/>
      <c r="JK426" s="195"/>
      <c r="JL426" s="195"/>
      <c r="JM426" s="195"/>
      <c r="JN426" s="195"/>
      <c r="JO426" s="195"/>
      <c r="JP426" s="195"/>
      <c r="JQ426" s="195"/>
      <c r="JR426" s="195"/>
      <c r="JS426" s="195"/>
      <c r="JT426" s="195"/>
      <c r="JU426" s="195"/>
      <c r="JV426" s="195"/>
      <c r="JW426" s="195"/>
      <c r="JX426" s="195"/>
      <c r="JY426" s="195"/>
      <c r="JZ426" s="195"/>
      <c r="KA426" s="195"/>
      <c r="KB426" s="195"/>
      <c r="KC426" s="195"/>
      <c r="KD426" s="195"/>
      <c r="KE426" s="195"/>
      <c r="KF426" s="195"/>
      <c r="KG426" s="195"/>
      <c r="KH426" s="195"/>
      <c r="KI426" s="195"/>
      <c r="KJ426" s="195"/>
      <c r="KK426" s="195"/>
      <c r="KL426" s="195"/>
      <c r="KM426" s="195"/>
      <c r="KN426" s="195"/>
      <c r="KO426" s="195"/>
      <c r="KP426" s="195"/>
      <c r="KQ426" s="195"/>
      <c r="KR426" s="195"/>
      <c r="KS426" s="195"/>
      <c r="KT426" s="195"/>
      <c r="KU426" s="195"/>
      <c r="KV426" s="195"/>
      <c r="KW426" s="195"/>
      <c r="KX426" s="195"/>
      <c r="KY426" s="195"/>
      <c r="KZ426" s="195"/>
      <c r="LA426" s="195"/>
      <c r="LB426" s="195"/>
      <c r="LC426" s="195"/>
      <c r="LD426" s="195"/>
      <c r="LE426" s="195"/>
      <c r="LF426" s="195"/>
      <c r="LG426" s="195"/>
      <c r="LH426" s="195"/>
      <c r="LI426" s="195"/>
      <c r="LJ426" s="195"/>
      <c r="LK426" s="195"/>
      <c r="LL426" s="195"/>
      <c r="LM426" s="195"/>
      <c r="LN426" s="195"/>
      <c r="LO426" s="195"/>
      <c r="LP426" s="195"/>
      <c r="LQ426" s="195"/>
      <c r="LR426" s="195"/>
      <c r="LS426" s="195"/>
      <c r="LT426" s="195"/>
      <c r="LU426" s="195"/>
      <c r="LV426" s="195"/>
      <c r="LW426" s="195"/>
      <c r="LX426" s="195"/>
      <c r="LY426" s="195"/>
      <c r="LZ426" s="195"/>
      <c r="MA426" s="195"/>
      <c r="MB426" s="195"/>
      <c r="MC426" s="195"/>
      <c r="MD426" s="195"/>
      <c r="ME426" s="195"/>
      <c r="MF426" s="195"/>
      <c r="MG426" s="195"/>
      <c r="MH426" s="195"/>
      <c r="MI426" s="195"/>
      <c r="MJ426" s="195"/>
      <c r="MK426" s="195"/>
      <c r="ML426" s="195"/>
      <c r="MM426" s="195"/>
      <c r="MN426" s="195"/>
      <c r="MO426" s="195"/>
      <c r="MP426" s="195"/>
      <c r="MQ426" s="195"/>
      <c r="MR426" s="195"/>
      <c r="MS426" s="195"/>
      <c r="MT426" s="195"/>
      <c r="MU426" s="195"/>
      <c r="MV426" s="195"/>
      <c r="MW426" s="195"/>
      <c r="MX426" s="195"/>
      <c r="MY426" s="195"/>
      <c r="MZ426" s="195"/>
      <c r="NA426" s="195"/>
      <c r="NB426" s="195"/>
      <c r="NC426" s="195"/>
      <c r="ND426" s="195"/>
      <c r="NE426" s="195"/>
      <c r="NF426" s="195"/>
      <c r="NG426" s="195"/>
      <c r="NH426" s="195"/>
      <c r="NI426" s="195"/>
      <c r="NJ426" s="195"/>
      <c r="NK426" s="195"/>
      <c r="NL426" s="195"/>
      <c r="NM426" s="195"/>
      <c r="NN426" s="195"/>
      <c r="NO426" s="195"/>
      <c r="NP426" s="195"/>
      <c r="NQ426" s="195"/>
      <c r="NR426" s="195"/>
      <c r="NS426" s="195"/>
      <c r="NT426" s="195"/>
      <c r="NU426" s="195"/>
      <c r="NV426" s="195"/>
      <c r="NW426" s="195"/>
      <c r="NX426" s="195"/>
      <c r="NY426" s="195"/>
      <c r="NZ426" s="195"/>
      <c r="OA426" s="195"/>
      <c r="OB426" s="195"/>
      <c r="OC426" s="195"/>
      <c r="OD426" s="195"/>
      <c r="OE426" s="195"/>
      <c r="OF426" s="195"/>
      <c r="OG426" s="195"/>
      <c r="OH426" s="195"/>
      <c r="OI426" s="195"/>
      <c r="OJ426" s="195"/>
      <c r="OK426" s="195"/>
      <c r="OL426" s="195"/>
      <c r="OM426" s="195"/>
      <c r="ON426" s="195"/>
      <c r="OO426" s="195"/>
      <c r="OP426" s="195"/>
      <c r="OQ426" s="195"/>
      <c r="OR426" s="195"/>
      <c r="OS426" s="195"/>
      <c r="OT426" s="195"/>
      <c r="OU426" s="195"/>
      <c r="OV426" s="195"/>
      <c r="OW426" s="195"/>
      <c r="OX426" s="195"/>
      <c r="OY426" s="195"/>
      <c r="OZ426" s="195"/>
      <c r="PA426" s="195"/>
      <c r="PB426" s="195"/>
      <c r="PC426" s="195"/>
      <c r="PD426" s="195"/>
      <c r="PE426" s="195"/>
      <c r="PF426" s="195"/>
      <c r="PG426" s="195"/>
      <c r="PH426" s="195"/>
      <c r="PI426" s="195"/>
      <c r="PJ426" s="195"/>
      <c r="PK426" s="195"/>
      <c r="PL426" s="195"/>
      <c r="PM426" s="195"/>
      <c r="PN426" s="195"/>
      <c r="PO426" s="195"/>
      <c r="PP426" s="195"/>
      <c r="PQ426" s="195"/>
      <c r="PR426" s="195"/>
      <c r="PS426" s="195"/>
      <c r="PT426" s="195"/>
      <c r="PU426" s="195"/>
      <c r="PV426" s="195"/>
      <c r="PW426" s="195"/>
      <c r="PX426" s="195"/>
      <c r="PY426" s="195"/>
      <c r="PZ426" s="195"/>
      <c r="QA426" s="195"/>
      <c r="QB426" s="195"/>
      <c r="QC426" s="195"/>
      <c r="QD426" s="195"/>
      <c r="QE426" s="195"/>
      <c r="QF426" s="195"/>
      <c r="QG426" s="195"/>
      <c r="QH426" s="195"/>
      <c r="QI426" s="195"/>
      <c r="QJ426" s="195"/>
      <c r="QK426" s="195"/>
      <c r="QL426" s="195"/>
      <c r="QM426" s="195"/>
      <c r="QN426" s="195"/>
      <c r="QO426" s="195"/>
      <c r="QP426" s="195"/>
      <c r="QQ426" s="195"/>
      <c r="QR426" s="195"/>
      <c r="QS426" s="195"/>
      <c r="QT426" s="195"/>
      <c r="QU426" s="195"/>
      <c r="QV426" s="195"/>
      <c r="QW426" s="195"/>
      <c r="QX426" s="195"/>
      <c r="QY426" s="195"/>
      <c r="QZ426" s="195"/>
      <c r="RA426" s="195"/>
      <c r="RB426" s="195"/>
      <c r="RC426" s="195"/>
      <c r="RD426" s="195"/>
      <c r="RE426" s="195"/>
      <c r="RF426" s="195"/>
      <c r="RG426" s="195"/>
      <c r="RH426" s="195"/>
      <c r="RI426" s="195"/>
      <c r="RJ426" s="195"/>
      <c r="RK426" s="195"/>
      <c r="RL426" s="195"/>
      <c r="RM426" s="195"/>
      <c r="RN426" s="195"/>
      <c r="RO426" s="195"/>
      <c r="RP426" s="195"/>
      <c r="RQ426" s="195"/>
      <c r="RR426" s="195"/>
      <c r="RS426" s="195"/>
      <c r="RT426" s="195"/>
      <c r="RU426" s="195"/>
      <c r="RV426" s="195"/>
      <c r="RW426" s="195"/>
      <c r="RX426" s="195"/>
      <c r="RY426" s="195"/>
      <c r="RZ426" s="195"/>
      <c r="SA426" s="195"/>
      <c r="SB426" s="195"/>
      <c r="SC426" s="195"/>
      <c r="SD426" s="195"/>
      <c r="SE426" s="195"/>
      <c r="SF426" s="195"/>
      <c r="SG426" s="195"/>
      <c r="SH426" s="195"/>
      <c r="SI426" s="195"/>
      <c r="SJ426" s="195"/>
      <c r="SK426" s="195"/>
      <c r="SL426" s="195"/>
      <c r="SM426" s="195"/>
      <c r="SN426" s="195"/>
      <c r="SO426" s="195"/>
      <c r="SP426" s="195"/>
      <c r="SQ426" s="195"/>
      <c r="SR426" s="195"/>
      <c r="SS426" s="195"/>
      <c r="ST426" s="195"/>
      <c r="SU426" s="195"/>
      <c r="SV426" s="195"/>
      <c r="SW426" s="195"/>
      <c r="SX426" s="195"/>
      <c r="SY426" s="195"/>
      <c r="SZ426" s="195"/>
      <c r="TA426" s="195"/>
      <c r="TB426" s="195"/>
      <c r="TC426" s="195"/>
      <c r="TD426" s="195"/>
      <c r="TE426" s="195"/>
      <c r="TF426" s="195"/>
      <c r="TG426" s="195"/>
      <c r="TH426" s="195"/>
      <c r="TI426" s="195"/>
      <c r="TJ426" s="195"/>
      <c r="TK426" s="195"/>
      <c r="TL426" s="195"/>
      <c r="TM426" s="195"/>
      <c r="TN426" s="195"/>
      <c r="TO426" s="195"/>
      <c r="TP426" s="195"/>
      <c r="TQ426" s="195"/>
      <c r="TR426" s="195"/>
      <c r="TS426" s="195"/>
      <c r="TT426" s="195"/>
      <c r="TU426" s="195"/>
      <c r="TV426" s="195"/>
      <c r="TW426" s="195"/>
      <c r="TX426" s="195"/>
      <c r="TY426" s="195"/>
      <c r="TZ426" s="195"/>
      <c r="UA426" s="195"/>
      <c r="UB426" s="195"/>
      <c r="UC426" s="195"/>
      <c r="UD426" s="195"/>
      <c r="UE426" s="195"/>
      <c r="UF426" s="195"/>
      <c r="UG426" s="195"/>
      <c r="UH426" s="195"/>
      <c r="UI426" s="195"/>
      <c r="UJ426" s="195"/>
      <c r="UK426" s="195"/>
      <c r="UL426" s="195"/>
      <c r="UM426" s="195"/>
      <c r="UN426" s="195"/>
      <c r="UO426" s="195"/>
      <c r="UP426" s="195"/>
      <c r="UQ426" s="195"/>
      <c r="UR426" s="195"/>
      <c r="US426" s="195"/>
      <c r="UT426" s="195"/>
      <c r="UU426" s="195"/>
      <c r="UV426" s="195"/>
      <c r="UW426" s="195"/>
      <c r="UX426" s="195"/>
      <c r="UY426" s="195"/>
      <c r="UZ426" s="195"/>
      <c r="VA426" s="195"/>
      <c r="VB426" s="195"/>
      <c r="VC426" s="195"/>
      <c r="VD426" s="195"/>
      <c r="VE426" s="195"/>
      <c r="VF426" s="195"/>
      <c r="VG426" s="195"/>
      <c r="VH426" s="195"/>
      <c r="VI426" s="195"/>
      <c r="VJ426" s="195"/>
      <c r="VK426" s="195"/>
      <c r="VL426" s="195"/>
      <c r="VM426" s="195"/>
      <c r="VN426" s="195"/>
      <c r="VO426" s="195"/>
      <c r="VP426" s="195"/>
      <c r="VQ426" s="195"/>
      <c r="VR426" s="195"/>
      <c r="VS426" s="195"/>
      <c r="VT426" s="195"/>
      <c r="VU426" s="195"/>
      <c r="VV426" s="195"/>
      <c r="VW426" s="195"/>
      <c r="VX426" s="195"/>
      <c r="VY426" s="195"/>
      <c r="VZ426" s="195"/>
      <c r="WA426" s="195"/>
      <c r="WB426" s="195"/>
      <c r="WC426" s="195"/>
      <c r="WD426" s="195"/>
      <c r="WE426" s="195"/>
      <c r="WF426" s="195"/>
      <c r="WG426" s="195"/>
      <c r="WH426" s="195"/>
      <c r="WI426" s="195"/>
      <c r="WJ426" s="195"/>
      <c r="WK426" s="195"/>
      <c r="WL426" s="195"/>
      <c r="WM426" s="195"/>
      <c r="WN426" s="195"/>
      <c r="WO426" s="195"/>
      <c r="WP426" s="195"/>
      <c r="WQ426" s="195"/>
      <c r="WR426" s="195"/>
      <c r="WS426" s="195"/>
      <c r="WT426" s="195"/>
      <c r="WU426" s="195"/>
      <c r="WV426" s="195"/>
      <c r="WW426" s="195"/>
      <c r="WX426" s="195"/>
      <c r="WY426" s="195"/>
      <c r="WZ426" s="195"/>
      <c r="XA426" s="195"/>
      <c r="XB426" s="195"/>
      <c r="XC426" s="195"/>
      <c r="XD426" s="195"/>
      <c r="XE426" s="195"/>
      <c r="XF426" s="195"/>
      <c r="XG426" s="195"/>
      <c r="XH426" s="195"/>
      <c r="XI426" s="195"/>
      <c r="XJ426" s="195"/>
      <c r="XK426" s="195"/>
      <c r="XL426" s="195"/>
      <c r="XM426" s="195"/>
      <c r="XN426" s="195"/>
      <c r="XO426" s="195"/>
      <c r="XP426" s="195"/>
      <c r="XQ426" s="195"/>
      <c r="XR426" s="195"/>
      <c r="XS426" s="195"/>
      <c r="XT426" s="195"/>
      <c r="XU426" s="195"/>
      <c r="XV426" s="195"/>
      <c r="XW426" s="195"/>
      <c r="XX426" s="195"/>
      <c r="XY426" s="195"/>
      <c r="XZ426" s="195"/>
      <c r="YA426" s="195"/>
      <c r="YB426" s="195"/>
      <c r="YC426" s="195"/>
      <c r="YD426" s="195"/>
      <c r="YE426" s="195"/>
      <c r="YF426" s="195"/>
      <c r="YG426" s="195"/>
      <c r="YH426" s="195"/>
      <c r="YI426" s="195"/>
      <c r="YJ426" s="195"/>
      <c r="YK426" s="195"/>
      <c r="YL426" s="195"/>
      <c r="YM426" s="195"/>
      <c r="YN426" s="195"/>
      <c r="YO426" s="195"/>
      <c r="YP426" s="195"/>
      <c r="YQ426" s="195"/>
      <c r="YR426" s="195"/>
      <c r="YS426" s="195"/>
      <c r="YT426" s="195"/>
      <c r="YU426" s="195"/>
      <c r="YV426" s="195"/>
      <c r="YW426" s="195"/>
      <c r="YX426" s="195"/>
      <c r="YY426" s="195"/>
      <c r="YZ426" s="195"/>
      <c r="ZA426" s="195"/>
      <c r="ZB426" s="195"/>
      <c r="ZC426" s="195"/>
      <c r="ZD426" s="195"/>
      <c r="ZE426" s="195"/>
      <c r="ZF426" s="195"/>
      <c r="ZG426" s="195"/>
      <c r="ZH426" s="195"/>
      <c r="ZI426" s="195"/>
      <c r="ZJ426" s="195"/>
      <c r="ZK426" s="195"/>
      <c r="ZL426" s="195"/>
      <c r="ZM426" s="195"/>
      <c r="ZN426" s="195"/>
      <c r="ZO426" s="195"/>
      <c r="ZP426" s="195"/>
      <c r="ZQ426" s="195"/>
      <c r="ZR426" s="195"/>
      <c r="ZS426" s="195"/>
      <c r="ZT426" s="195"/>
      <c r="ZU426" s="195"/>
      <c r="ZV426" s="195"/>
      <c r="ZW426" s="195"/>
      <c r="ZX426" s="195"/>
      <c r="ZY426" s="195"/>
      <c r="ZZ426" s="195"/>
      <c r="AAA426" s="195"/>
      <c r="AAB426" s="195"/>
      <c r="AAC426" s="195"/>
      <c r="AAD426" s="195"/>
      <c r="AAE426" s="195"/>
      <c r="AAF426" s="195"/>
      <c r="AAG426" s="195"/>
      <c r="AAH426" s="195"/>
      <c r="AAI426" s="195"/>
      <c r="AAJ426" s="195"/>
      <c r="AAK426" s="195"/>
      <c r="AAL426" s="195"/>
      <c r="AAM426" s="195"/>
      <c r="AAN426" s="195"/>
      <c r="AAO426" s="195"/>
      <c r="AAP426" s="195"/>
      <c r="AAQ426" s="195"/>
      <c r="AAR426" s="195"/>
      <c r="AAS426" s="195"/>
      <c r="AAT426" s="195"/>
      <c r="AAU426" s="195"/>
      <c r="AAV426" s="195"/>
      <c r="AAW426" s="195"/>
      <c r="AAX426" s="195"/>
      <c r="AAY426" s="195"/>
      <c r="AAZ426" s="195"/>
      <c r="ABA426" s="195"/>
      <c r="ABB426" s="195"/>
      <c r="ABC426" s="195"/>
      <c r="ABD426" s="195"/>
      <c r="ABE426" s="195"/>
      <c r="ABF426" s="195"/>
      <c r="ABG426" s="195"/>
      <c r="ABH426" s="195"/>
      <c r="ABI426" s="195"/>
      <c r="ABJ426" s="195"/>
      <c r="ABK426" s="195"/>
      <c r="ABL426" s="195"/>
      <c r="ABM426" s="195"/>
      <c r="ABN426" s="195"/>
      <c r="ABO426" s="195"/>
      <c r="ABP426" s="195"/>
      <c r="ABQ426" s="195"/>
      <c r="ABR426" s="195"/>
      <c r="ABS426" s="195"/>
      <c r="ABT426" s="195"/>
      <c r="ABU426" s="195"/>
      <c r="ABV426" s="195"/>
      <c r="ABW426" s="195"/>
      <c r="ABX426" s="195"/>
      <c r="ABY426" s="195"/>
      <c r="ABZ426" s="195"/>
      <c r="ACA426" s="195"/>
      <c r="ACB426" s="195"/>
      <c r="ACC426" s="195"/>
      <c r="ACD426" s="195"/>
      <c r="ACE426" s="195"/>
      <c r="ACF426" s="195"/>
      <c r="ACG426" s="195"/>
      <c r="ACH426" s="195"/>
      <c r="ACI426" s="195"/>
      <c r="ACJ426" s="195"/>
      <c r="ACK426" s="195"/>
      <c r="ACL426" s="195"/>
      <c r="ACM426" s="195"/>
      <c r="ACN426" s="195"/>
      <c r="ACO426" s="195"/>
      <c r="ACP426" s="195"/>
      <c r="ACQ426" s="195"/>
      <c r="ACR426" s="195"/>
      <c r="ACS426" s="195"/>
      <c r="ACT426" s="195"/>
      <c r="ACU426" s="195"/>
      <c r="ACV426" s="195"/>
      <c r="ACW426" s="195"/>
      <c r="ACX426" s="195"/>
      <c r="ACY426" s="195"/>
      <c r="ACZ426" s="195"/>
      <c r="ADA426" s="195"/>
      <c r="ADB426" s="195"/>
      <c r="ADC426" s="195"/>
      <c r="ADD426" s="195"/>
      <c r="ADE426" s="195"/>
      <c r="ADF426" s="195"/>
      <c r="ADG426" s="195"/>
      <c r="ADH426" s="195"/>
      <c r="ADI426" s="195"/>
      <c r="ADJ426" s="195"/>
      <c r="ADK426" s="195"/>
      <c r="ADL426" s="195"/>
      <c r="ADM426" s="195"/>
      <c r="ADN426" s="195"/>
      <c r="ADO426" s="195"/>
      <c r="ADP426" s="195"/>
      <c r="ADQ426" s="195"/>
      <c r="ADR426" s="195"/>
      <c r="ADS426" s="195"/>
      <c r="ADT426" s="195"/>
      <c r="ADU426" s="195"/>
      <c r="ADV426" s="195"/>
      <c r="ADW426" s="195"/>
      <c r="ADX426" s="195"/>
      <c r="ADY426" s="195"/>
      <c r="ADZ426" s="195"/>
      <c r="AEA426" s="195"/>
      <c r="AEB426" s="195"/>
      <c r="AEC426" s="195"/>
      <c r="AED426" s="195"/>
      <c r="AEE426" s="195"/>
      <c r="AEF426" s="195"/>
      <c r="AEG426" s="195"/>
      <c r="AEH426" s="195"/>
      <c r="AEI426" s="195"/>
      <c r="AEJ426" s="195"/>
      <c r="AEK426" s="195"/>
      <c r="AEL426" s="195"/>
      <c r="AEM426" s="195"/>
      <c r="AEN426" s="195"/>
      <c r="AEO426" s="195"/>
      <c r="AEP426" s="195"/>
      <c r="AEQ426" s="195"/>
      <c r="AER426" s="195"/>
      <c r="AES426" s="195"/>
      <c r="AET426" s="195"/>
      <c r="AEU426" s="195"/>
      <c r="AEV426" s="195"/>
      <c r="AEW426" s="195"/>
      <c r="AEX426" s="195"/>
      <c r="AEY426" s="195"/>
      <c r="AEZ426" s="195"/>
      <c r="AFA426" s="195"/>
      <c r="AFB426" s="195"/>
      <c r="AFC426" s="195"/>
      <c r="AFD426" s="195"/>
      <c r="AFE426" s="195"/>
      <c r="AFF426" s="195"/>
      <c r="AFG426" s="195"/>
      <c r="AFH426" s="195"/>
      <c r="AFI426" s="195"/>
      <c r="AFJ426" s="195"/>
      <c r="AFK426" s="195"/>
      <c r="AFL426" s="195"/>
      <c r="AFM426" s="195"/>
      <c r="AFN426" s="195"/>
      <c r="AFO426" s="195"/>
      <c r="AFP426" s="195"/>
      <c r="AFQ426" s="195"/>
      <c r="AFR426" s="195"/>
      <c r="AFS426" s="195"/>
      <c r="AFT426" s="195"/>
      <c r="AFU426" s="195"/>
      <c r="AFV426" s="195"/>
      <c r="AFW426" s="195"/>
      <c r="AFX426" s="195"/>
      <c r="AFY426" s="195"/>
      <c r="AFZ426" s="195"/>
      <c r="AGA426" s="195"/>
      <c r="AGB426" s="195"/>
      <c r="AGC426" s="195"/>
      <c r="AGD426" s="195"/>
      <c r="AGE426" s="195"/>
      <c r="AGF426" s="195"/>
      <c r="AGG426" s="195"/>
      <c r="AGH426" s="195"/>
      <c r="AGI426" s="195"/>
      <c r="AGJ426" s="195"/>
      <c r="AGK426" s="195"/>
      <c r="AGL426" s="195"/>
      <c r="AGM426" s="195"/>
      <c r="AGN426" s="195"/>
      <c r="AGO426" s="195"/>
      <c r="AGP426" s="195"/>
      <c r="AGQ426" s="195"/>
      <c r="AGR426" s="195"/>
      <c r="AGS426" s="195"/>
      <c r="AGT426" s="195"/>
      <c r="AGU426" s="195"/>
      <c r="AGV426" s="195"/>
      <c r="AGW426" s="195"/>
      <c r="AGX426" s="195"/>
      <c r="AGY426" s="195"/>
      <c r="AGZ426" s="195"/>
      <c r="AHA426" s="195"/>
      <c r="AHB426" s="195"/>
      <c r="AHC426" s="195"/>
      <c r="AHD426" s="195"/>
      <c r="AHE426" s="195"/>
      <c r="AHF426" s="195"/>
      <c r="AHG426" s="195"/>
      <c r="AHH426" s="195"/>
      <c r="AHI426" s="195"/>
      <c r="AHJ426" s="195"/>
      <c r="AHK426" s="195"/>
      <c r="AHL426" s="195"/>
      <c r="AHM426" s="195"/>
      <c r="AHN426" s="195"/>
      <c r="AHO426" s="195"/>
      <c r="AHP426" s="195"/>
      <c r="AHQ426" s="195"/>
      <c r="AHR426" s="195"/>
      <c r="AHS426" s="195"/>
      <c r="AHT426" s="195"/>
      <c r="AHU426" s="195"/>
      <c r="AHV426" s="195"/>
      <c r="AHW426" s="195"/>
      <c r="AHX426" s="195"/>
      <c r="AHY426" s="195"/>
      <c r="AHZ426" s="195"/>
      <c r="AIA426" s="195"/>
      <c r="AIB426" s="195"/>
      <c r="AIC426" s="195"/>
      <c r="AID426" s="195"/>
      <c r="AIE426" s="195"/>
      <c r="AIF426" s="195"/>
      <c r="AIG426" s="195"/>
      <c r="AIH426" s="195"/>
      <c r="AII426" s="195"/>
      <c r="AIJ426" s="195"/>
      <c r="AIK426" s="195"/>
      <c r="AIL426" s="195"/>
      <c r="AIM426" s="195"/>
      <c r="AIN426" s="195"/>
      <c r="AIO426" s="195"/>
      <c r="AIP426" s="195"/>
      <c r="AIQ426" s="195"/>
      <c r="AIR426" s="195"/>
      <c r="AIS426" s="195"/>
      <c r="AIT426" s="195"/>
      <c r="AIU426" s="195"/>
      <c r="AIV426" s="195"/>
      <c r="AIW426" s="195"/>
      <c r="AIX426" s="195"/>
      <c r="AIY426" s="195"/>
      <c r="AIZ426" s="195"/>
      <c r="AJA426" s="195"/>
      <c r="AJB426" s="195"/>
      <c r="AJC426" s="195"/>
      <c r="AJD426" s="195"/>
      <c r="AJE426" s="195"/>
      <c r="AJF426" s="195"/>
      <c r="AJG426" s="195"/>
      <c r="AJH426" s="195"/>
      <c r="AJI426" s="195"/>
      <c r="AJJ426" s="195"/>
      <c r="AJK426" s="195"/>
      <c r="AJL426" s="195"/>
      <c r="AJM426" s="195"/>
      <c r="AJN426" s="195"/>
      <c r="AJO426" s="195"/>
      <c r="AJP426" s="195"/>
      <c r="AJQ426" s="195"/>
      <c r="AJR426" s="195"/>
      <c r="AJS426" s="195"/>
      <c r="AJT426" s="195"/>
      <c r="AJU426" s="195"/>
      <c r="AJV426" s="195"/>
      <c r="AJW426" s="195"/>
      <c r="AJX426" s="195"/>
      <c r="AJY426" s="195"/>
      <c r="AJZ426" s="195"/>
      <c r="AKA426" s="195"/>
      <c r="AKB426" s="195"/>
      <c r="AKC426" s="195"/>
      <c r="AKD426" s="195"/>
      <c r="AKE426" s="195"/>
      <c r="AKF426" s="195"/>
      <c r="AKG426" s="195"/>
      <c r="AKH426" s="195"/>
      <c r="AKI426" s="195"/>
      <c r="AKJ426" s="195"/>
      <c r="AKK426" s="195"/>
      <c r="AKL426" s="195"/>
      <c r="AKM426" s="195"/>
      <c r="AKN426" s="195"/>
      <c r="AKO426" s="195"/>
      <c r="AKP426" s="195"/>
      <c r="AKQ426" s="195"/>
      <c r="AKR426" s="195"/>
      <c r="AKS426" s="195"/>
      <c r="AKT426" s="195"/>
      <c r="AKU426" s="195"/>
      <c r="AKV426" s="195"/>
      <c r="AKW426" s="195"/>
      <c r="AKX426" s="195"/>
      <c r="AKY426" s="195"/>
      <c r="AKZ426" s="195"/>
      <c r="ALA426" s="195"/>
      <c r="ALB426" s="195"/>
      <c r="ALC426" s="195"/>
      <c r="ALD426" s="195"/>
      <c r="ALE426" s="195"/>
      <c r="ALF426" s="195"/>
      <c r="ALG426" s="195"/>
      <c r="ALH426" s="195"/>
      <c r="ALI426" s="195"/>
      <c r="ALJ426" s="195"/>
      <c r="ALK426" s="195"/>
      <c r="ALL426" s="195"/>
      <c r="ALM426" s="195"/>
      <c r="ALN426" s="195"/>
      <c r="ALO426" s="195"/>
      <c r="ALP426" s="195"/>
      <c r="ALQ426" s="195"/>
      <c r="ALR426" s="195"/>
      <c r="ALS426" s="195"/>
      <c r="ALT426" s="195"/>
      <c r="ALU426" s="195"/>
      <c r="ALV426" s="195"/>
      <c r="ALW426" s="195"/>
      <c r="ALX426" s="195"/>
      <c r="ALY426" s="195"/>
      <c r="ALZ426" s="195"/>
      <c r="AMA426" s="195"/>
      <c r="AMB426" s="195"/>
      <c r="AMC426" s="195"/>
      <c r="AMD426" s="195"/>
      <c r="AME426" s="195"/>
      <c r="AMF426" s="195"/>
      <c r="AMG426" s="195"/>
      <c r="AMH426" s="195"/>
      <c r="AMI426" s="195"/>
      <c r="AMJ426" s="195"/>
      <c r="AMK426" s="195"/>
    </row>
    <row r="427" spans="1:1025" s="195" customFormat="1" ht="43.5" customHeight="1">
      <c r="A427" s="559"/>
      <c r="B427" s="559"/>
      <c r="C427" s="560"/>
      <c r="D427" s="565" t="s">
        <v>104</v>
      </c>
      <c r="E427" s="120" t="s">
        <v>118</v>
      </c>
      <c r="F427" s="120">
        <v>10</v>
      </c>
      <c r="G427" s="555" t="s">
        <v>43</v>
      </c>
      <c r="H427" s="120" t="s">
        <v>40</v>
      </c>
      <c r="I427" s="563" t="s">
        <v>1186</v>
      </c>
      <c r="J427" s="120" t="s">
        <v>556</v>
      </c>
      <c r="K427" s="120">
        <v>40</v>
      </c>
      <c r="L427" s="120">
        <v>0</v>
      </c>
      <c r="M427" s="120" t="s">
        <v>47</v>
      </c>
      <c r="N427" s="120" t="s">
        <v>47</v>
      </c>
      <c r="O427" s="120">
        <v>0</v>
      </c>
      <c r="P427" s="120">
        <v>0</v>
      </c>
      <c r="Q427" s="120" t="s">
        <v>47</v>
      </c>
      <c r="R427" s="120">
        <v>0</v>
      </c>
      <c r="S427" s="555" t="s">
        <v>47</v>
      </c>
      <c r="T427" s="555">
        <v>0</v>
      </c>
      <c r="U427" s="120"/>
    </row>
    <row r="428" spans="1:1025" s="195" customFormat="1" ht="43.5" customHeight="1">
      <c r="A428" s="559"/>
      <c r="B428" s="559"/>
      <c r="C428" s="560"/>
      <c r="D428" s="565"/>
      <c r="E428" s="120" t="s">
        <v>132</v>
      </c>
      <c r="F428" s="120">
        <v>5</v>
      </c>
      <c r="G428" s="559"/>
      <c r="H428" s="120" t="s">
        <v>40</v>
      </c>
      <c r="I428" s="564"/>
      <c r="J428" s="120" t="s">
        <v>556</v>
      </c>
      <c r="K428" s="120">
        <v>20</v>
      </c>
      <c r="L428" s="120">
        <v>0</v>
      </c>
      <c r="M428" s="120" t="s">
        <v>47</v>
      </c>
      <c r="N428" s="120" t="s">
        <v>47</v>
      </c>
      <c r="O428" s="120">
        <v>0</v>
      </c>
      <c r="P428" s="120">
        <v>0</v>
      </c>
      <c r="Q428" s="120" t="s">
        <v>47</v>
      </c>
      <c r="R428" s="120">
        <v>0</v>
      </c>
      <c r="S428" s="559"/>
      <c r="T428" s="559"/>
      <c r="U428" s="120"/>
    </row>
    <row r="429" spans="1:1025" s="195" customFormat="1" ht="43.5" customHeight="1">
      <c r="A429" s="559"/>
      <c r="B429" s="559"/>
      <c r="C429" s="560"/>
      <c r="D429" s="565"/>
      <c r="E429" s="120" t="s">
        <v>127</v>
      </c>
      <c r="F429" s="120">
        <v>30</v>
      </c>
      <c r="G429" s="556"/>
      <c r="H429" s="120" t="s">
        <v>40</v>
      </c>
      <c r="I429" s="49" t="s">
        <v>1187</v>
      </c>
      <c r="J429" s="120" t="s">
        <v>556</v>
      </c>
      <c r="K429" s="120">
        <v>120</v>
      </c>
      <c r="L429" s="120">
        <v>0</v>
      </c>
      <c r="M429" s="120" t="s">
        <v>47</v>
      </c>
      <c r="N429" s="120" t="s">
        <v>71</v>
      </c>
      <c r="O429" s="120">
        <v>45</v>
      </c>
      <c r="P429" s="120">
        <v>45</v>
      </c>
      <c r="Q429" s="120" t="s">
        <v>80</v>
      </c>
      <c r="R429" s="120" t="s">
        <v>43</v>
      </c>
      <c r="S429" s="556"/>
      <c r="T429" s="556"/>
      <c r="U429" s="120"/>
    </row>
    <row r="430" spans="1:1025" s="195" customFormat="1" ht="43.5" customHeight="1">
      <c r="A430" s="559"/>
      <c r="B430" s="559"/>
      <c r="C430" s="560"/>
      <c r="D430" s="178" t="s">
        <v>275</v>
      </c>
      <c r="E430" s="120" t="s">
        <v>127</v>
      </c>
      <c r="F430" s="120">
        <v>106</v>
      </c>
      <c r="G430" s="120"/>
      <c r="H430" s="120" t="s">
        <v>40</v>
      </c>
      <c r="I430" s="49" t="s">
        <v>215</v>
      </c>
      <c r="J430" s="120" t="s">
        <v>201</v>
      </c>
      <c r="K430" s="120">
        <v>212</v>
      </c>
      <c r="L430" s="120" t="s">
        <v>43</v>
      </c>
      <c r="M430" s="120"/>
      <c r="N430" s="120" t="s">
        <v>71</v>
      </c>
      <c r="O430" s="120">
        <v>212</v>
      </c>
      <c r="P430" s="120">
        <v>106</v>
      </c>
      <c r="Q430" s="120" t="s">
        <v>80</v>
      </c>
      <c r="R430" s="120">
        <v>212</v>
      </c>
      <c r="S430" s="120"/>
      <c r="T430" s="120"/>
      <c r="U430" s="120" t="s">
        <v>558</v>
      </c>
    </row>
    <row r="431" spans="1:1025" s="195" customFormat="1" ht="43.5" customHeight="1">
      <c r="A431" s="559"/>
      <c r="B431" s="559"/>
      <c r="C431" s="560"/>
      <c r="D431" s="565" t="s">
        <v>176</v>
      </c>
      <c r="E431" s="120" t="s">
        <v>127</v>
      </c>
      <c r="F431" s="120">
        <v>15</v>
      </c>
      <c r="G431" s="120" t="s">
        <v>43</v>
      </c>
      <c r="H431" s="120" t="s">
        <v>40</v>
      </c>
      <c r="I431" s="49" t="s">
        <v>1188</v>
      </c>
      <c r="J431" s="566" t="s">
        <v>254</v>
      </c>
      <c r="K431" s="120" t="s">
        <v>43</v>
      </c>
      <c r="L431" s="120" t="s">
        <v>43</v>
      </c>
      <c r="M431" s="120" t="s">
        <v>43</v>
      </c>
      <c r="N431" s="120" t="s">
        <v>71</v>
      </c>
      <c r="O431" s="120">
        <v>30</v>
      </c>
      <c r="P431" s="120">
        <v>15</v>
      </c>
      <c r="Q431" s="120" t="s">
        <v>80</v>
      </c>
      <c r="R431" s="120" t="s">
        <v>43</v>
      </c>
      <c r="S431" s="120" t="s">
        <v>47</v>
      </c>
      <c r="T431" s="120" t="s">
        <v>47</v>
      </c>
      <c r="U431" s="120"/>
    </row>
    <row r="432" spans="1:1025" s="195" customFormat="1" ht="43.5" customHeight="1">
      <c r="A432" s="559"/>
      <c r="B432" s="559"/>
      <c r="C432" s="560"/>
      <c r="D432" s="565"/>
      <c r="E432" s="120" t="s">
        <v>138</v>
      </c>
      <c r="F432" s="120">
        <v>1</v>
      </c>
      <c r="G432" s="120" t="s">
        <v>43</v>
      </c>
      <c r="H432" s="120" t="s">
        <v>100</v>
      </c>
      <c r="I432" s="49" t="s">
        <v>47</v>
      </c>
      <c r="J432" s="566"/>
      <c r="K432" s="120">
        <v>0</v>
      </c>
      <c r="L432" s="120" t="s">
        <v>43</v>
      </c>
      <c r="M432" s="120" t="s">
        <v>43</v>
      </c>
      <c r="N432" s="120" t="s">
        <v>71</v>
      </c>
      <c r="O432" s="120">
        <v>3</v>
      </c>
      <c r="P432" s="120">
        <v>1</v>
      </c>
      <c r="Q432" s="120" t="s">
        <v>80</v>
      </c>
      <c r="R432" s="120" t="s">
        <v>43</v>
      </c>
      <c r="S432" s="120" t="s">
        <v>47</v>
      </c>
      <c r="T432" s="120" t="s">
        <v>47</v>
      </c>
      <c r="U432" s="120" t="s">
        <v>505</v>
      </c>
    </row>
    <row r="433" spans="1:1024" s="195" customFormat="1" ht="43.5" customHeight="1">
      <c r="A433" s="559"/>
      <c r="B433" s="559"/>
      <c r="C433" s="560"/>
      <c r="D433" s="178" t="s">
        <v>105</v>
      </c>
      <c r="E433" s="120" t="s">
        <v>127</v>
      </c>
      <c r="F433" s="120">
        <v>2</v>
      </c>
      <c r="G433" s="120" t="s">
        <v>43</v>
      </c>
      <c r="H433" s="120" t="s">
        <v>40</v>
      </c>
      <c r="I433" s="49" t="s">
        <v>215</v>
      </c>
      <c r="J433" s="127" t="s">
        <v>464</v>
      </c>
      <c r="K433" s="120" t="s">
        <v>47</v>
      </c>
      <c r="L433" s="120">
        <v>0</v>
      </c>
      <c r="M433" s="120">
        <v>0</v>
      </c>
      <c r="N433" s="120" t="s">
        <v>71</v>
      </c>
      <c r="O433" s="120">
        <v>50</v>
      </c>
      <c r="P433" s="120">
        <v>4</v>
      </c>
      <c r="Q433" s="120" t="s">
        <v>87</v>
      </c>
      <c r="R433" s="120" t="s">
        <v>43</v>
      </c>
      <c r="S433" s="120" t="s">
        <v>47</v>
      </c>
      <c r="T433" s="120">
        <v>0</v>
      </c>
      <c r="U433" s="120"/>
    </row>
    <row r="434" spans="1:1024" s="195" customFormat="1" ht="43.5" customHeight="1">
      <c r="A434" s="559"/>
      <c r="B434" s="559"/>
      <c r="C434" s="560"/>
      <c r="D434" s="178" t="s">
        <v>106</v>
      </c>
      <c r="E434" s="120" t="s">
        <v>559</v>
      </c>
      <c r="F434" s="120">
        <v>5</v>
      </c>
      <c r="G434" s="120" t="s">
        <v>43</v>
      </c>
      <c r="H434" s="120" t="s">
        <v>436</v>
      </c>
      <c r="I434" s="49"/>
      <c r="J434" s="120" t="s">
        <v>295</v>
      </c>
      <c r="K434" s="120"/>
      <c r="L434" s="120"/>
      <c r="M434" s="120"/>
      <c r="N434" s="120" t="s">
        <v>71</v>
      </c>
      <c r="O434" s="120">
        <v>16</v>
      </c>
      <c r="P434" s="120"/>
      <c r="Q434" s="120" t="s">
        <v>80</v>
      </c>
      <c r="R434" s="120">
        <v>15</v>
      </c>
      <c r="S434" s="120"/>
      <c r="T434" s="120"/>
      <c r="U434" s="120" t="s">
        <v>560</v>
      </c>
    </row>
    <row r="435" spans="1:1024" s="195" customFormat="1" ht="43.5" customHeight="1">
      <c r="A435" s="559"/>
      <c r="B435" s="559"/>
      <c r="C435" s="560"/>
      <c r="D435" s="565" t="s">
        <v>107</v>
      </c>
      <c r="E435" s="560" t="s">
        <v>127</v>
      </c>
      <c r="F435" s="560">
        <v>15</v>
      </c>
      <c r="G435" s="560" t="s">
        <v>43</v>
      </c>
      <c r="H435" s="560" t="s">
        <v>100</v>
      </c>
      <c r="I435" s="561" t="s">
        <v>386</v>
      </c>
      <c r="J435" s="560" t="s">
        <v>203</v>
      </c>
      <c r="K435" s="560">
        <v>0</v>
      </c>
      <c r="L435" s="560">
        <v>15</v>
      </c>
      <c r="M435" s="560">
        <v>0</v>
      </c>
      <c r="N435" s="560" t="s">
        <v>68</v>
      </c>
      <c r="O435" s="560">
        <v>15</v>
      </c>
      <c r="P435" s="560">
        <v>0</v>
      </c>
      <c r="Q435" s="120" t="s">
        <v>80</v>
      </c>
      <c r="R435" s="120">
        <v>15</v>
      </c>
      <c r="S435" s="560" t="s">
        <v>47</v>
      </c>
      <c r="T435" s="560">
        <v>0</v>
      </c>
      <c r="U435" s="560" t="s">
        <v>561</v>
      </c>
    </row>
    <row r="436" spans="1:1024" s="195" customFormat="1" ht="43.5" customHeight="1">
      <c r="A436" s="559"/>
      <c r="B436" s="559"/>
      <c r="C436" s="560"/>
      <c r="D436" s="565"/>
      <c r="E436" s="560"/>
      <c r="F436" s="560"/>
      <c r="G436" s="560"/>
      <c r="H436" s="560"/>
      <c r="I436" s="561"/>
      <c r="J436" s="560"/>
      <c r="K436" s="560"/>
      <c r="L436" s="560"/>
      <c r="M436" s="560"/>
      <c r="N436" s="560"/>
      <c r="O436" s="560"/>
      <c r="P436" s="560"/>
      <c r="Q436" s="120" t="s">
        <v>87</v>
      </c>
      <c r="R436" s="120">
        <v>10</v>
      </c>
      <c r="S436" s="560"/>
      <c r="T436" s="560"/>
      <c r="U436" s="560"/>
    </row>
    <row r="437" spans="1:1024" s="196" customFormat="1" ht="43.5" customHeight="1">
      <c r="A437" s="559"/>
      <c r="B437" s="559"/>
      <c r="C437" s="560"/>
      <c r="D437" s="565" t="s">
        <v>109</v>
      </c>
      <c r="E437" s="120" t="s">
        <v>127</v>
      </c>
      <c r="F437" s="560">
        <v>16</v>
      </c>
      <c r="G437" s="560" t="s">
        <v>43</v>
      </c>
      <c r="H437" s="560" t="s">
        <v>40</v>
      </c>
      <c r="I437" s="561" t="s">
        <v>1189</v>
      </c>
      <c r="J437" s="560" t="s">
        <v>254</v>
      </c>
      <c r="K437" s="560">
        <v>20</v>
      </c>
      <c r="L437" s="560">
        <v>0</v>
      </c>
      <c r="M437" s="560">
        <v>0</v>
      </c>
      <c r="N437" s="560" t="s">
        <v>71</v>
      </c>
      <c r="O437" s="560">
        <v>120</v>
      </c>
      <c r="P437" s="560"/>
      <c r="Q437" s="560" t="s">
        <v>80</v>
      </c>
      <c r="R437" s="560" t="s">
        <v>43</v>
      </c>
      <c r="S437" s="560" t="s">
        <v>47</v>
      </c>
      <c r="T437" s="560">
        <v>0</v>
      </c>
      <c r="U437" s="120" t="s">
        <v>493</v>
      </c>
      <c r="V437" s="195"/>
      <c r="W437" s="195"/>
      <c r="X437" s="195"/>
      <c r="Y437" s="195"/>
      <c r="Z437" s="195"/>
      <c r="AA437" s="195"/>
      <c r="AB437" s="195"/>
      <c r="AC437" s="195"/>
      <c r="AD437" s="195"/>
      <c r="AE437" s="195"/>
      <c r="AF437" s="195"/>
      <c r="AG437" s="195"/>
      <c r="AH437" s="195"/>
      <c r="AI437" s="195"/>
      <c r="AJ437" s="195"/>
      <c r="AK437" s="195"/>
      <c r="AL437" s="195"/>
      <c r="AM437" s="195"/>
      <c r="AN437" s="195"/>
      <c r="AO437" s="195"/>
      <c r="AP437" s="195"/>
      <c r="AQ437" s="195"/>
      <c r="AR437" s="195"/>
      <c r="AS437" s="195"/>
      <c r="AT437" s="195"/>
      <c r="AU437" s="195"/>
      <c r="AV437" s="195"/>
      <c r="AW437" s="195"/>
      <c r="AX437" s="195"/>
      <c r="AY437" s="195"/>
      <c r="AZ437" s="195"/>
      <c r="BA437" s="195"/>
      <c r="BB437" s="195"/>
      <c r="BC437" s="195"/>
      <c r="BD437" s="195"/>
      <c r="BE437" s="195"/>
      <c r="BF437" s="195"/>
      <c r="BG437" s="195"/>
      <c r="BH437" s="195"/>
      <c r="BI437" s="195"/>
      <c r="BJ437" s="195"/>
      <c r="BK437" s="195"/>
      <c r="BL437" s="195"/>
      <c r="BM437" s="195"/>
      <c r="BN437" s="195"/>
      <c r="BO437" s="195"/>
      <c r="BP437" s="195"/>
      <c r="BQ437" s="195"/>
      <c r="BR437" s="195"/>
      <c r="BS437" s="195"/>
      <c r="BT437" s="195"/>
      <c r="BU437" s="195"/>
      <c r="BV437" s="195"/>
      <c r="BW437" s="195"/>
      <c r="BX437" s="195"/>
      <c r="BY437" s="195"/>
      <c r="BZ437" s="195"/>
      <c r="CA437" s="195"/>
      <c r="CB437" s="195"/>
      <c r="CC437" s="195"/>
      <c r="CD437" s="195"/>
      <c r="CE437" s="195"/>
      <c r="CF437" s="195"/>
      <c r="CG437" s="195"/>
      <c r="CH437" s="195"/>
      <c r="CI437" s="195"/>
      <c r="CJ437" s="195"/>
      <c r="CK437" s="195"/>
      <c r="CL437" s="195"/>
      <c r="CM437" s="195"/>
      <c r="CN437" s="195"/>
      <c r="CO437" s="195"/>
      <c r="CP437" s="195"/>
      <c r="CQ437" s="195"/>
      <c r="CR437" s="195"/>
      <c r="CS437" s="195"/>
      <c r="CT437" s="195"/>
      <c r="CU437" s="195"/>
      <c r="CV437" s="195"/>
      <c r="CW437" s="195"/>
      <c r="CX437" s="195"/>
      <c r="CY437" s="195"/>
      <c r="CZ437" s="195"/>
      <c r="DA437" s="195"/>
      <c r="DB437" s="195"/>
      <c r="DC437" s="195"/>
      <c r="DD437" s="195"/>
      <c r="DE437" s="195"/>
      <c r="DF437" s="195"/>
      <c r="DG437" s="195"/>
      <c r="DH437" s="195"/>
      <c r="DI437" s="195"/>
      <c r="DJ437" s="195"/>
      <c r="DK437" s="195"/>
      <c r="DL437" s="195"/>
      <c r="DM437" s="195"/>
      <c r="DN437" s="195"/>
      <c r="DO437" s="195"/>
      <c r="DP437" s="195"/>
      <c r="DQ437" s="195"/>
      <c r="DR437" s="195"/>
      <c r="DS437" s="195"/>
      <c r="DT437" s="195"/>
      <c r="DU437" s="195"/>
      <c r="DV437" s="195"/>
      <c r="DW437" s="195"/>
      <c r="DX437" s="195"/>
      <c r="DY437" s="195"/>
      <c r="DZ437" s="195"/>
      <c r="EA437" s="195"/>
      <c r="EB437" s="195"/>
      <c r="EC437" s="195"/>
      <c r="ED437" s="195"/>
      <c r="EE437" s="195"/>
      <c r="EF437" s="195"/>
      <c r="EG437" s="195"/>
      <c r="EH437" s="195"/>
      <c r="EI437" s="195"/>
      <c r="EJ437" s="195"/>
      <c r="EK437" s="195"/>
      <c r="EL437" s="195"/>
      <c r="EM437" s="195"/>
      <c r="EN437" s="195"/>
      <c r="EO437" s="195"/>
      <c r="EP437" s="195"/>
      <c r="EQ437" s="195"/>
      <c r="ER437" s="195"/>
      <c r="ES437" s="195"/>
      <c r="ET437" s="195"/>
      <c r="EU437" s="195"/>
      <c r="EV437" s="195"/>
      <c r="EW437" s="195"/>
      <c r="EX437" s="195"/>
      <c r="EY437" s="195"/>
      <c r="EZ437" s="195"/>
      <c r="FA437" s="195"/>
      <c r="FB437" s="195"/>
      <c r="FC437" s="195"/>
      <c r="FD437" s="195"/>
      <c r="FE437" s="195"/>
      <c r="FF437" s="195"/>
      <c r="FG437" s="195"/>
      <c r="FH437" s="195"/>
      <c r="FI437" s="195"/>
      <c r="FJ437" s="195"/>
      <c r="FK437" s="195"/>
      <c r="FL437" s="195"/>
      <c r="FM437" s="195"/>
      <c r="FN437" s="195"/>
      <c r="FO437" s="195"/>
      <c r="FP437" s="195"/>
      <c r="FQ437" s="195"/>
      <c r="FR437" s="195"/>
      <c r="FS437" s="195"/>
      <c r="FT437" s="195"/>
      <c r="FU437" s="195"/>
      <c r="FV437" s="195"/>
      <c r="FW437" s="195"/>
      <c r="FX437" s="195"/>
      <c r="FY437" s="195"/>
      <c r="FZ437" s="195"/>
      <c r="GA437" s="195"/>
      <c r="GB437" s="195"/>
      <c r="GC437" s="195"/>
      <c r="GD437" s="195"/>
      <c r="GE437" s="195"/>
      <c r="GF437" s="195"/>
      <c r="GG437" s="195"/>
      <c r="GH437" s="195"/>
      <c r="GI437" s="195"/>
      <c r="GJ437" s="195"/>
      <c r="GK437" s="195"/>
      <c r="GL437" s="195"/>
      <c r="GM437" s="195"/>
      <c r="GN437" s="195"/>
      <c r="GO437" s="195"/>
      <c r="GP437" s="195"/>
      <c r="GQ437" s="195"/>
      <c r="GR437" s="195"/>
      <c r="GS437" s="195"/>
      <c r="GT437" s="195"/>
      <c r="GU437" s="195"/>
      <c r="GV437" s="195"/>
      <c r="GW437" s="195"/>
      <c r="GX437" s="195"/>
      <c r="GY437" s="195"/>
      <c r="GZ437" s="195"/>
      <c r="HA437" s="195"/>
      <c r="HB437" s="195"/>
      <c r="HC437" s="195"/>
      <c r="HD437" s="195"/>
      <c r="HE437" s="195"/>
      <c r="HF437" s="195"/>
      <c r="HG437" s="195"/>
      <c r="HH437" s="195"/>
      <c r="HI437" s="195"/>
      <c r="HJ437" s="195"/>
      <c r="HK437" s="195"/>
      <c r="HL437" s="195"/>
      <c r="HM437" s="195"/>
      <c r="HN437" s="195"/>
      <c r="HO437" s="195"/>
      <c r="HP437" s="195"/>
      <c r="HQ437" s="195"/>
      <c r="HR437" s="195"/>
      <c r="HS437" s="195"/>
      <c r="HT437" s="195"/>
      <c r="HU437" s="195"/>
      <c r="HV437" s="195"/>
      <c r="HW437" s="195"/>
      <c r="HX437" s="195"/>
      <c r="HY437" s="195"/>
      <c r="HZ437" s="195"/>
      <c r="IA437" s="195"/>
      <c r="IB437" s="195"/>
      <c r="IC437" s="195"/>
      <c r="ID437" s="195"/>
      <c r="IE437" s="195"/>
      <c r="IF437" s="195"/>
      <c r="IG437" s="195"/>
      <c r="IH437" s="195"/>
      <c r="II437" s="195"/>
      <c r="IJ437" s="195"/>
      <c r="IK437" s="195"/>
      <c r="IL437" s="195"/>
      <c r="IM437" s="195"/>
      <c r="IN437" s="195"/>
      <c r="IO437" s="195"/>
      <c r="IP437" s="195"/>
      <c r="IQ437" s="195"/>
      <c r="IR437" s="195"/>
      <c r="IS437" s="195"/>
      <c r="IT437" s="195"/>
      <c r="IU437" s="195"/>
      <c r="IV437" s="195"/>
      <c r="IW437" s="195"/>
      <c r="IX437" s="195"/>
      <c r="IY437" s="195"/>
      <c r="IZ437" s="195"/>
      <c r="JA437" s="195"/>
      <c r="JB437" s="195"/>
      <c r="JC437" s="195"/>
      <c r="JD437" s="195"/>
      <c r="JE437" s="195"/>
      <c r="JF437" s="195"/>
      <c r="JG437" s="195"/>
      <c r="JH437" s="195"/>
      <c r="JI437" s="195"/>
      <c r="JJ437" s="195"/>
      <c r="JK437" s="195"/>
      <c r="JL437" s="195"/>
      <c r="JM437" s="195"/>
      <c r="JN437" s="195"/>
      <c r="JO437" s="195"/>
      <c r="JP437" s="195"/>
      <c r="JQ437" s="195"/>
      <c r="JR437" s="195"/>
      <c r="JS437" s="195"/>
      <c r="JT437" s="195"/>
      <c r="JU437" s="195"/>
      <c r="JV437" s="195"/>
      <c r="JW437" s="195"/>
      <c r="JX437" s="195"/>
      <c r="JY437" s="195"/>
      <c r="JZ437" s="195"/>
      <c r="KA437" s="195"/>
      <c r="KB437" s="195"/>
      <c r="KC437" s="195"/>
      <c r="KD437" s="195"/>
      <c r="KE437" s="195"/>
      <c r="KF437" s="195"/>
      <c r="KG437" s="195"/>
      <c r="KH437" s="195"/>
      <c r="KI437" s="195"/>
      <c r="KJ437" s="195"/>
      <c r="KK437" s="195"/>
      <c r="KL437" s="195"/>
      <c r="KM437" s="195"/>
      <c r="KN437" s="195"/>
      <c r="KO437" s="195"/>
      <c r="KP437" s="195"/>
      <c r="KQ437" s="195"/>
      <c r="KR437" s="195"/>
      <c r="KS437" s="195"/>
      <c r="KT437" s="195"/>
      <c r="KU437" s="195"/>
      <c r="KV437" s="195"/>
      <c r="KW437" s="195"/>
      <c r="KX437" s="195"/>
      <c r="KY437" s="195"/>
      <c r="KZ437" s="195"/>
      <c r="LA437" s="195"/>
      <c r="LB437" s="195"/>
      <c r="LC437" s="195"/>
      <c r="LD437" s="195"/>
      <c r="LE437" s="195"/>
      <c r="LF437" s="195"/>
      <c r="LG437" s="195"/>
      <c r="LH437" s="195"/>
      <c r="LI437" s="195"/>
      <c r="LJ437" s="195"/>
      <c r="LK437" s="195"/>
      <c r="LL437" s="195"/>
      <c r="LM437" s="195"/>
      <c r="LN437" s="195"/>
      <c r="LO437" s="195"/>
      <c r="LP437" s="195"/>
      <c r="LQ437" s="195"/>
      <c r="LR437" s="195"/>
      <c r="LS437" s="195"/>
      <c r="LT437" s="195"/>
      <c r="LU437" s="195"/>
      <c r="LV437" s="195"/>
      <c r="LW437" s="195"/>
      <c r="LX437" s="195"/>
      <c r="LY437" s="195"/>
      <c r="LZ437" s="195"/>
      <c r="MA437" s="195"/>
      <c r="MB437" s="195"/>
      <c r="MC437" s="195"/>
      <c r="MD437" s="195"/>
      <c r="ME437" s="195"/>
      <c r="MF437" s="195"/>
      <c r="MG437" s="195"/>
      <c r="MH437" s="195"/>
      <c r="MI437" s="195"/>
      <c r="MJ437" s="195"/>
      <c r="MK437" s="195"/>
      <c r="ML437" s="195"/>
      <c r="MM437" s="195"/>
      <c r="MN437" s="195"/>
      <c r="MO437" s="195"/>
      <c r="MP437" s="195"/>
      <c r="MQ437" s="195"/>
      <c r="MR437" s="195"/>
      <c r="MS437" s="195"/>
      <c r="MT437" s="195"/>
      <c r="MU437" s="195"/>
      <c r="MV437" s="195"/>
      <c r="MW437" s="195"/>
      <c r="MX437" s="195"/>
      <c r="MY437" s="195"/>
      <c r="MZ437" s="195"/>
      <c r="NA437" s="195"/>
      <c r="NB437" s="195"/>
      <c r="NC437" s="195"/>
      <c r="ND437" s="195"/>
      <c r="NE437" s="195"/>
      <c r="NF437" s="195"/>
      <c r="NG437" s="195"/>
      <c r="NH437" s="195"/>
      <c r="NI437" s="195"/>
      <c r="NJ437" s="195"/>
      <c r="NK437" s="195"/>
      <c r="NL437" s="195"/>
      <c r="NM437" s="195"/>
      <c r="NN437" s="195"/>
      <c r="NO437" s="195"/>
      <c r="NP437" s="195"/>
      <c r="NQ437" s="195"/>
      <c r="NR437" s="195"/>
      <c r="NS437" s="195"/>
      <c r="NT437" s="195"/>
      <c r="NU437" s="195"/>
      <c r="NV437" s="195"/>
      <c r="NW437" s="195"/>
      <c r="NX437" s="195"/>
      <c r="NY437" s="195"/>
      <c r="NZ437" s="195"/>
      <c r="OA437" s="195"/>
      <c r="OB437" s="195"/>
      <c r="OC437" s="195"/>
      <c r="OD437" s="195"/>
      <c r="OE437" s="195"/>
      <c r="OF437" s="195"/>
      <c r="OG437" s="195"/>
      <c r="OH437" s="195"/>
      <c r="OI437" s="195"/>
      <c r="OJ437" s="195"/>
      <c r="OK437" s="195"/>
      <c r="OL437" s="195"/>
      <c r="OM437" s="195"/>
      <c r="ON437" s="195"/>
      <c r="OO437" s="195"/>
      <c r="OP437" s="195"/>
      <c r="OQ437" s="195"/>
      <c r="OR437" s="195"/>
      <c r="OS437" s="195"/>
      <c r="OT437" s="195"/>
      <c r="OU437" s="195"/>
      <c r="OV437" s="195"/>
      <c r="OW437" s="195"/>
      <c r="OX437" s="195"/>
      <c r="OY437" s="195"/>
      <c r="OZ437" s="195"/>
      <c r="PA437" s="195"/>
      <c r="PB437" s="195"/>
      <c r="PC437" s="195"/>
      <c r="PD437" s="195"/>
      <c r="PE437" s="195"/>
      <c r="PF437" s="195"/>
      <c r="PG437" s="195"/>
      <c r="PH437" s="195"/>
      <c r="PI437" s="195"/>
      <c r="PJ437" s="195"/>
      <c r="PK437" s="195"/>
      <c r="PL437" s="195"/>
      <c r="PM437" s="195"/>
      <c r="PN437" s="195"/>
      <c r="PO437" s="195"/>
      <c r="PP437" s="195"/>
      <c r="PQ437" s="195"/>
      <c r="PR437" s="195"/>
      <c r="PS437" s="195"/>
      <c r="PT437" s="195"/>
      <c r="PU437" s="195"/>
      <c r="PV437" s="195"/>
      <c r="PW437" s="195"/>
      <c r="PX437" s="195"/>
      <c r="PY437" s="195"/>
      <c r="PZ437" s="195"/>
      <c r="QA437" s="195"/>
      <c r="QB437" s="195"/>
      <c r="QC437" s="195"/>
      <c r="QD437" s="195"/>
      <c r="QE437" s="195"/>
      <c r="QF437" s="195"/>
      <c r="QG437" s="195"/>
      <c r="QH437" s="195"/>
      <c r="QI437" s="195"/>
      <c r="QJ437" s="195"/>
      <c r="QK437" s="195"/>
      <c r="QL437" s="195"/>
      <c r="QM437" s="195"/>
      <c r="QN437" s="195"/>
      <c r="QO437" s="195"/>
      <c r="QP437" s="195"/>
      <c r="QQ437" s="195"/>
      <c r="QR437" s="195"/>
      <c r="QS437" s="195"/>
      <c r="QT437" s="195"/>
      <c r="QU437" s="195"/>
      <c r="QV437" s="195"/>
      <c r="QW437" s="195"/>
      <c r="QX437" s="195"/>
      <c r="QY437" s="195"/>
      <c r="QZ437" s="195"/>
      <c r="RA437" s="195"/>
      <c r="RB437" s="195"/>
      <c r="RC437" s="195"/>
      <c r="RD437" s="195"/>
      <c r="RE437" s="195"/>
      <c r="RF437" s="195"/>
      <c r="RG437" s="195"/>
      <c r="RH437" s="195"/>
      <c r="RI437" s="195"/>
      <c r="RJ437" s="195"/>
      <c r="RK437" s="195"/>
      <c r="RL437" s="195"/>
      <c r="RM437" s="195"/>
      <c r="RN437" s="195"/>
      <c r="RO437" s="195"/>
      <c r="RP437" s="195"/>
      <c r="RQ437" s="195"/>
      <c r="RR437" s="195"/>
      <c r="RS437" s="195"/>
      <c r="RT437" s="195"/>
      <c r="RU437" s="195"/>
      <c r="RV437" s="195"/>
      <c r="RW437" s="195"/>
      <c r="RX437" s="195"/>
      <c r="RY437" s="195"/>
      <c r="RZ437" s="195"/>
      <c r="SA437" s="195"/>
      <c r="SB437" s="195"/>
      <c r="SC437" s="195"/>
      <c r="SD437" s="195"/>
      <c r="SE437" s="195"/>
      <c r="SF437" s="195"/>
      <c r="SG437" s="195"/>
      <c r="SH437" s="195"/>
      <c r="SI437" s="195"/>
      <c r="SJ437" s="195"/>
      <c r="SK437" s="195"/>
      <c r="SL437" s="195"/>
      <c r="SM437" s="195"/>
      <c r="SN437" s="195"/>
      <c r="SO437" s="195"/>
      <c r="SP437" s="195"/>
      <c r="SQ437" s="195"/>
      <c r="SR437" s="195"/>
      <c r="SS437" s="195"/>
      <c r="ST437" s="195"/>
      <c r="SU437" s="195"/>
      <c r="SV437" s="195"/>
      <c r="SW437" s="195"/>
      <c r="SX437" s="195"/>
      <c r="SY437" s="195"/>
      <c r="SZ437" s="195"/>
      <c r="TA437" s="195"/>
      <c r="TB437" s="195"/>
      <c r="TC437" s="195"/>
      <c r="TD437" s="195"/>
      <c r="TE437" s="195"/>
      <c r="TF437" s="195"/>
      <c r="TG437" s="195"/>
      <c r="TH437" s="195"/>
      <c r="TI437" s="195"/>
      <c r="TJ437" s="195"/>
      <c r="TK437" s="195"/>
      <c r="TL437" s="195"/>
      <c r="TM437" s="195"/>
      <c r="TN437" s="195"/>
      <c r="TO437" s="195"/>
      <c r="TP437" s="195"/>
      <c r="TQ437" s="195"/>
      <c r="TR437" s="195"/>
      <c r="TS437" s="195"/>
      <c r="TT437" s="195"/>
      <c r="TU437" s="195"/>
      <c r="TV437" s="195"/>
      <c r="TW437" s="195"/>
      <c r="TX437" s="195"/>
      <c r="TY437" s="195"/>
      <c r="TZ437" s="195"/>
      <c r="UA437" s="195"/>
      <c r="UB437" s="195"/>
      <c r="UC437" s="195"/>
      <c r="UD437" s="195"/>
      <c r="UE437" s="195"/>
      <c r="UF437" s="195"/>
      <c r="UG437" s="195"/>
      <c r="UH437" s="195"/>
      <c r="UI437" s="195"/>
      <c r="UJ437" s="195"/>
      <c r="UK437" s="195"/>
      <c r="UL437" s="195"/>
      <c r="UM437" s="195"/>
      <c r="UN437" s="195"/>
      <c r="UO437" s="195"/>
      <c r="UP437" s="195"/>
      <c r="UQ437" s="195"/>
      <c r="UR437" s="195"/>
      <c r="US437" s="195"/>
      <c r="UT437" s="195"/>
      <c r="UU437" s="195"/>
      <c r="UV437" s="195"/>
      <c r="UW437" s="195"/>
      <c r="UX437" s="195"/>
      <c r="UY437" s="195"/>
      <c r="UZ437" s="195"/>
      <c r="VA437" s="195"/>
      <c r="VB437" s="195"/>
      <c r="VC437" s="195"/>
      <c r="VD437" s="195"/>
      <c r="VE437" s="195"/>
      <c r="VF437" s="195"/>
      <c r="VG437" s="195"/>
      <c r="VH437" s="195"/>
      <c r="VI437" s="195"/>
      <c r="VJ437" s="195"/>
      <c r="VK437" s="195"/>
      <c r="VL437" s="195"/>
      <c r="VM437" s="195"/>
      <c r="VN437" s="195"/>
      <c r="VO437" s="195"/>
      <c r="VP437" s="195"/>
      <c r="VQ437" s="195"/>
      <c r="VR437" s="195"/>
      <c r="VS437" s="195"/>
      <c r="VT437" s="195"/>
      <c r="VU437" s="195"/>
      <c r="VV437" s="195"/>
      <c r="VW437" s="195"/>
      <c r="VX437" s="195"/>
      <c r="VY437" s="195"/>
      <c r="VZ437" s="195"/>
      <c r="WA437" s="195"/>
      <c r="WB437" s="195"/>
      <c r="WC437" s="195"/>
      <c r="WD437" s="195"/>
      <c r="WE437" s="195"/>
      <c r="WF437" s="195"/>
      <c r="WG437" s="195"/>
      <c r="WH437" s="195"/>
      <c r="WI437" s="195"/>
      <c r="WJ437" s="195"/>
      <c r="WK437" s="195"/>
      <c r="WL437" s="195"/>
      <c r="WM437" s="195"/>
      <c r="WN437" s="195"/>
      <c r="WO437" s="195"/>
      <c r="WP437" s="195"/>
      <c r="WQ437" s="195"/>
      <c r="WR437" s="195"/>
      <c r="WS437" s="195"/>
      <c r="WT437" s="195"/>
      <c r="WU437" s="195"/>
      <c r="WV437" s="195"/>
      <c r="WW437" s="195"/>
      <c r="WX437" s="195"/>
      <c r="WY437" s="195"/>
      <c r="WZ437" s="195"/>
      <c r="XA437" s="195"/>
      <c r="XB437" s="195"/>
      <c r="XC437" s="195"/>
      <c r="XD437" s="195"/>
      <c r="XE437" s="195"/>
      <c r="XF437" s="195"/>
      <c r="XG437" s="195"/>
      <c r="XH437" s="195"/>
      <c r="XI437" s="195"/>
      <c r="XJ437" s="195"/>
      <c r="XK437" s="195"/>
      <c r="XL437" s="195"/>
      <c r="XM437" s="195"/>
      <c r="XN437" s="195"/>
      <c r="XO437" s="195"/>
      <c r="XP437" s="195"/>
      <c r="XQ437" s="195"/>
      <c r="XR437" s="195"/>
      <c r="XS437" s="195"/>
      <c r="XT437" s="195"/>
      <c r="XU437" s="195"/>
      <c r="XV437" s="195"/>
      <c r="XW437" s="195"/>
      <c r="XX437" s="195"/>
      <c r="XY437" s="195"/>
      <c r="XZ437" s="195"/>
      <c r="YA437" s="195"/>
      <c r="YB437" s="195"/>
      <c r="YC437" s="195"/>
      <c r="YD437" s="195"/>
      <c r="YE437" s="195"/>
      <c r="YF437" s="195"/>
      <c r="YG437" s="195"/>
      <c r="YH437" s="195"/>
      <c r="YI437" s="195"/>
      <c r="YJ437" s="195"/>
      <c r="YK437" s="195"/>
      <c r="YL437" s="195"/>
      <c r="YM437" s="195"/>
      <c r="YN437" s="195"/>
      <c r="YO437" s="195"/>
      <c r="YP437" s="195"/>
      <c r="YQ437" s="195"/>
      <c r="YR437" s="195"/>
      <c r="YS437" s="195"/>
      <c r="YT437" s="195"/>
      <c r="YU437" s="195"/>
      <c r="YV437" s="195"/>
      <c r="YW437" s="195"/>
      <c r="YX437" s="195"/>
      <c r="YY437" s="195"/>
      <c r="YZ437" s="195"/>
      <c r="ZA437" s="195"/>
      <c r="ZB437" s="195"/>
      <c r="ZC437" s="195"/>
      <c r="ZD437" s="195"/>
      <c r="ZE437" s="195"/>
      <c r="ZF437" s="195"/>
      <c r="ZG437" s="195"/>
      <c r="ZH437" s="195"/>
      <c r="ZI437" s="195"/>
      <c r="ZJ437" s="195"/>
      <c r="ZK437" s="195"/>
      <c r="ZL437" s="195"/>
      <c r="ZM437" s="195"/>
      <c r="ZN437" s="195"/>
      <c r="ZO437" s="195"/>
      <c r="ZP437" s="195"/>
      <c r="ZQ437" s="195"/>
      <c r="ZR437" s="195"/>
      <c r="ZS437" s="195"/>
      <c r="ZT437" s="195"/>
      <c r="ZU437" s="195"/>
      <c r="ZV437" s="195"/>
      <c r="ZW437" s="195"/>
      <c r="ZX437" s="195"/>
      <c r="ZY437" s="195"/>
      <c r="ZZ437" s="195"/>
      <c r="AAA437" s="195"/>
      <c r="AAB437" s="195"/>
      <c r="AAC437" s="195"/>
      <c r="AAD437" s="195"/>
      <c r="AAE437" s="195"/>
      <c r="AAF437" s="195"/>
      <c r="AAG437" s="195"/>
      <c r="AAH437" s="195"/>
      <c r="AAI437" s="195"/>
      <c r="AAJ437" s="195"/>
      <c r="AAK437" s="195"/>
      <c r="AAL437" s="195"/>
      <c r="AAM437" s="195"/>
      <c r="AAN437" s="195"/>
      <c r="AAO437" s="195"/>
      <c r="AAP437" s="195"/>
      <c r="AAQ437" s="195"/>
      <c r="AAR437" s="195"/>
      <c r="AAS437" s="195"/>
      <c r="AAT437" s="195"/>
      <c r="AAU437" s="195"/>
      <c r="AAV437" s="195"/>
      <c r="AAW437" s="195"/>
      <c r="AAX437" s="195"/>
      <c r="AAY437" s="195"/>
      <c r="AAZ437" s="195"/>
      <c r="ABA437" s="195"/>
      <c r="ABB437" s="195"/>
      <c r="ABC437" s="195"/>
      <c r="ABD437" s="195"/>
      <c r="ABE437" s="195"/>
      <c r="ABF437" s="195"/>
      <c r="ABG437" s="195"/>
      <c r="ABH437" s="195"/>
      <c r="ABI437" s="195"/>
      <c r="ABJ437" s="195"/>
      <c r="ABK437" s="195"/>
      <c r="ABL437" s="195"/>
      <c r="ABM437" s="195"/>
      <c r="ABN437" s="195"/>
      <c r="ABO437" s="195"/>
      <c r="ABP437" s="195"/>
      <c r="ABQ437" s="195"/>
      <c r="ABR437" s="195"/>
      <c r="ABS437" s="195"/>
      <c r="ABT437" s="195"/>
      <c r="ABU437" s="195"/>
      <c r="ABV437" s="195"/>
      <c r="ABW437" s="195"/>
      <c r="ABX437" s="195"/>
      <c r="ABY437" s="195"/>
      <c r="ABZ437" s="195"/>
      <c r="ACA437" s="195"/>
      <c r="ACB437" s="195"/>
      <c r="ACC437" s="195"/>
      <c r="ACD437" s="195"/>
      <c r="ACE437" s="195"/>
      <c r="ACF437" s="195"/>
      <c r="ACG437" s="195"/>
      <c r="ACH437" s="195"/>
      <c r="ACI437" s="195"/>
      <c r="ACJ437" s="195"/>
      <c r="ACK437" s="195"/>
      <c r="ACL437" s="195"/>
      <c r="ACM437" s="195"/>
      <c r="ACN437" s="195"/>
      <c r="ACO437" s="195"/>
      <c r="ACP437" s="195"/>
      <c r="ACQ437" s="195"/>
      <c r="ACR437" s="195"/>
      <c r="ACS437" s="195"/>
      <c r="ACT437" s="195"/>
      <c r="ACU437" s="195"/>
      <c r="ACV437" s="195"/>
      <c r="ACW437" s="195"/>
      <c r="ACX437" s="195"/>
      <c r="ACY437" s="195"/>
      <c r="ACZ437" s="195"/>
      <c r="ADA437" s="195"/>
      <c r="ADB437" s="195"/>
      <c r="ADC437" s="195"/>
      <c r="ADD437" s="195"/>
      <c r="ADE437" s="195"/>
      <c r="ADF437" s="195"/>
      <c r="ADG437" s="195"/>
      <c r="ADH437" s="195"/>
      <c r="ADI437" s="195"/>
      <c r="ADJ437" s="195"/>
      <c r="ADK437" s="195"/>
      <c r="ADL437" s="195"/>
      <c r="ADM437" s="195"/>
      <c r="ADN437" s="195"/>
      <c r="ADO437" s="195"/>
      <c r="ADP437" s="195"/>
      <c r="ADQ437" s="195"/>
      <c r="ADR437" s="195"/>
      <c r="ADS437" s="195"/>
      <c r="ADT437" s="195"/>
      <c r="ADU437" s="195"/>
      <c r="ADV437" s="195"/>
      <c r="ADW437" s="195"/>
      <c r="ADX437" s="195"/>
      <c r="ADY437" s="195"/>
      <c r="ADZ437" s="195"/>
      <c r="AEA437" s="195"/>
      <c r="AEB437" s="195"/>
      <c r="AEC437" s="195"/>
      <c r="AED437" s="195"/>
      <c r="AEE437" s="195"/>
      <c r="AEF437" s="195"/>
      <c r="AEG437" s="195"/>
      <c r="AEH437" s="195"/>
      <c r="AEI437" s="195"/>
      <c r="AEJ437" s="195"/>
      <c r="AEK437" s="195"/>
      <c r="AEL437" s="195"/>
      <c r="AEM437" s="195"/>
      <c r="AEN437" s="195"/>
      <c r="AEO437" s="195"/>
      <c r="AEP437" s="195"/>
      <c r="AEQ437" s="195"/>
      <c r="AER437" s="195"/>
      <c r="AES437" s="195"/>
      <c r="AET437" s="195"/>
      <c r="AEU437" s="195"/>
      <c r="AEV437" s="195"/>
      <c r="AEW437" s="195"/>
      <c r="AEX437" s="195"/>
      <c r="AEY437" s="195"/>
      <c r="AEZ437" s="195"/>
      <c r="AFA437" s="195"/>
      <c r="AFB437" s="195"/>
      <c r="AFC437" s="195"/>
      <c r="AFD437" s="195"/>
      <c r="AFE437" s="195"/>
      <c r="AFF437" s="195"/>
      <c r="AFG437" s="195"/>
      <c r="AFH437" s="195"/>
      <c r="AFI437" s="195"/>
      <c r="AFJ437" s="195"/>
      <c r="AFK437" s="195"/>
      <c r="AFL437" s="195"/>
      <c r="AFM437" s="195"/>
      <c r="AFN437" s="195"/>
      <c r="AFO437" s="195"/>
      <c r="AFP437" s="195"/>
      <c r="AFQ437" s="195"/>
      <c r="AFR437" s="195"/>
      <c r="AFS437" s="195"/>
      <c r="AFT437" s="195"/>
      <c r="AFU437" s="195"/>
      <c r="AFV437" s="195"/>
      <c r="AFW437" s="195"/>
      <c r="AFX437" s="195"/>
      <c r="AFY437" s="195"/>
      <c r="AFZ437" s="195"/>
      <c r="AGA437" s="195"/>
      <c r="AGB437" s="195"/>
      <c r="AGC437" s="195"/>
      <c r="AGD437" s="195"/>
      <c r="AGE437" s="195"/>
      <c r="AGF437" s="195"/>
      <c r="AGG437" s="195"/>
      <c r="AGH437" s="195"/>
      <c r="AGI437" s="195"/>
      <c r="AGJ437" s="195"/>
      <c r="AGK437" s="195"/>
      <c r="AGL437" s="195"/>
      <c r="AGM437" s="195"/>
      <c r="AGN437" s="195"/>
      <c r="AGO437" s="195"/>
      <c r="AGP437" s="195"/>
      <c r="AGQ437" s="195"/>
      <c r="AGR437" s="195"/>
      <c r="AGS437" s="195"/>
      <c r="AGT437" s="195"/>
      <c r="AGU437" s="195"/>
      <c r="AGV437" s="195"/>
      <c r="AGW437" s="195"/>
      <c r="AGX437" s="195"/>
      <c r="AGY437" s="195"/>
      <c r="AGZ437" s="195"/>
      <c r="AHA437" s="195"/>
      <c r="AHB437" s="195"/>
      <c r="AHC437" s="195"/>
      <c r="AHD437" s="195"/>
      <c r="AHE437" s="195"/>
      <c r="AHF437" s="195"/>
      <c r="AHG437" s="195"/>
      <c r="AHH437" s="195"/>
      <c r="AHI437" s="195"/>
      <c r="AHJ437" s="195"/>
      <c r="AHK437" s="195"/>
      <c r="AHL437" s="195"/>
      <c r="AHM437" s="195"/>
      <c r="AHN437" s="195"/>
      <c r="AHO437" s="195"/>
      <c r="AHP437" s="195"/>
      <c r="AHQ437" s="195"/>
      <c r="AHR437" s="195"/>
      <c r="AHS437" s="195"/>
      <c r="AHT437" s="195"/>
      <c r="AHU437" s="195"/>
      <c r="AHV437" s="195"/>
      <c r="AHW437" s="195"/>
      <c r="AHX437" s="195"/>
      <c r="AHY437" s="195"/>
      <c r="AHZ437" s="195"/>
      <c r="AIA437" s="195"/>
      <c r="AIB437" s="195"/>
      <c r="AIC437" s="195"/>
      <c r="AID437" s="195"/>
      <c r="AIE437" s="195"/>
      <c r="AIF437" s="195"/>
      <c r="AIG437" s="195"/>
      <c r="AIH437" s="195"/>
      <c r="AII437" s="195"/>
      <c r="AIJ437" s="195"/>
      <c r="AIK437" s="195"/>
      <c r="AIL437" s="195"/>
      <c r="AIM437" s="195"/>
      <c r="AIN437" s="195"/>
      <c r="AIO437" s="195"/>
      <c r="AIP437" s="195"/>
      <c r="AIQ437" s="195"/>
      <c r="AIR437" s="195"/>
      <c r="AIS437" s="195"/>
      <c r="AIT437" s="195"/>
      <c r="AIU437" s="195"/>
      <c r="AIV437" s="195"/>
      <c r="AIW437" s="195"/>
      <c r="AIX437" s="195"/>
      <c r="AIY437" s="195"/>
      <c r="AIZ437" s="195"/>
      <c r="AJA437" s="195"/>
      <c r="AJB437" s="195"/>
      <c r="AJC437" s="195"/>
      <c r="AJD437" s="195"/>
      <c r="AJE437" s="195"/>
      <c r="AJF437" s="195"/>
      <c r="AJG437" s="195"/>
      <c r="AJH437" s="195"/>
      <c r="AJI437" s="195"/>
      <c r="AJJ437" s="195"/>
      <c r="AJK437" s="195"/>
      <c r="AJL437" s="195"/>
      <c r="AJM437" s="195"/>
      <c r="AJN437" s="195"/>
      <c r="AJO437" s="195"/>
      <c r="AJP437" s="195"/>
      <c r="AJQ437" s="195"/>
      <c r="AJR437" s="195"/>
      <c r="AJS437" s="195"/>
      <c r="AJT437" s="195"/>
      <c r="AJU437" s="195"/>
      <c r="AJV437" s="195"/>
      <c r="AJW437" s="195"/>
      <c r="AJX437" s="195"/>
      <c r="AJY437" s="195"/>
      <c r="AJZ437" s="195"/>
      <c r="AKA437" s="195"/>
      <c r="AKB437" s="195"/>
      <c r="AKC437" s="195"/>
      <c r="AKD437" s="195"/>
      <c r="AKE437" s="195"/>
      <c r="AKF437" s="195"/>
      <c r="AKG437" s="195"/>
      <c r="AKH437" s="195"/>
      <c r="AKI437" s="195"/>
      <c r="AKJ437" s="195"/>
      <c r="AKK437" s="195"/>
      <c r="AKL437" s="195"/>
      <c r="AKM437" s="195"/>
      <c r="AKN437" s="195"/>
      <c r="AKO437" s="195"/>
      <c r="AKP437" s="195"/>
      <c r="AKQ437" s="195"/>
      <c r="AKR437" s="195"/>
      <c r="AKS437" s="195"/>
      <c r="AKT437" s="195"/>
      <c r="AKU437" s="195"/>
      <c r="AKV437" s="195"/>
      <c r="AKW437" s="195"/>
      <c r="AKX437" s="195"/>
      <c r="AKY437" s="195"/>
      <c r="AKZ437" s="195"/>
      <c r="ALA437" s="195"/>
      <c r="ALB437" s="195"/>
      <c r="ALC437" s="195"/>
      <c r="ALD437" s="195"/>
      <c r="ALE437" s="195"/>
      <c r="ALF437" s="195"/>
      <c r="ALG437" s="195"/>
      <c r="ALH437" s="195"/>
      <c r="ALI437" s="195"/>
      <c r="ALJ437" s="195"/>
      <c r="ALK437" s="195"/>
      <c r="ALL437" s="195"/>
      <c r="ALM437" s="195"/>
      <c r="ALN437" s="195"/>
      <c r="ALO437" s="195"/>
      <c r="ALP437" s="195"/>
      <c r="ALQ437" s="195"/>
      <c r="ALR437" s="195"/>
      <c r="ALS437" s="195"/>
      <c r="ALT437" s="195"/>
      <c r="ALU437" s="195"/>
      <c r="ALV437" s="195"/>
      <c r="ALW437" s="195"/>
      <c r="ALX437" s="195"/>
      <c r="ALY437" s="195"/>
      <c r="ALZ437" s="195"/>
      <c r="AMA437" s="195"/>
      <c r="AMB437" s="195"/>
      <c r="AMC437" s="195"/>
      <c r="AMD437" s="195"/>
      <c r="AME437" s="195"/>
      <c r="AMF437" s="195"/>
      <c r="AMG437" s="195"/>
      <c r="AMH437" s="195"/>
      <c r="AMI437" s="195"/>
      <c r="AMJ437" s="195"/>
    </row>
    <row r="438" spans="1:1024" s="196" customFormat="1" ht="43.5" customHeight="1">
      <c r="A438" s="559"/>
      <c r="B438" s="559"/>
      <c r="C438" s="560"/>
      <c r="D438" s="565"/>
      <c r="E438" s="120" t="s">
        <v>130</v>
      </c>
      <c r="F438" s="560"/>
      <c r="G438" s="560"/>
      <c r="H438" s="560"/>
      <c r="I438" s="561"/>
      <c r="J438" s="560"/>
      <c r="K438" s="560"/>
      <c r="L438" s="560"/>
      <c r="M438" s="560"/>
      <c r="N438" s="560"/>
      <c r="O438" s="560"/>
      <c r="P438" s="560"/>
      <c r="Q438" s="560"/>
      <c r="R438" s="560"/>
      <c r="S438" s="560"/>
      <c r="T438" s="560"/>
      <c r="U438" s="120"/>
      <c r="V438" s="195"/>
      <c r="W438" s="195"/>
      <c r="X438" s="195"/>
      <c r="Y438" s="195"/>
      <c r="Z438" s="195"/>
      <c r="AA438" s="195"/>
      <c r="AB438" s="195"/>
      <c r="AC438" s="195"/>
      <c r="AD438" s="195"/>
      <c r="AE438" s="195"/>
      <c r="AF438" s="195"/>
      <c r="AG438" s="195"/>
      <c r="AH438" s="195"/>
      <c r="AI438" s="195"/>
      <c r="AJ438" s="195"/>
      <c r="AK438" s="195"/>
      <c r="AL438" s="195"/>
      <c r="AM438" s="195"/>
      <c r="AN438" s="195"/>
      <c r="AO438" s="195"/>
      <c r="AP438" s="195"/>
      <c r="AQ438" s="195"/>
      <c r="AR438" s="195"/>
      <c r="AS438" s="195"/>
      <c r="AT438" s="195"/>
      <c r="AU438" s="195"/>
      <c r="AV438" s="195"/>
      <c r="AW438" s="195"/>
      <c r="AX438" s="195"/>
      <c r="AY438" s="195"/>
      <c r="AZ438" s="195"/>
      <c r="BA438" s="195"/>
      <c r="BB438" s="195"/>
      <c r="BC438" s="195"/>
      <c r="BD438" s="195"/>
      <c r="BE438" s="195"/>
      <c r="BF438" s="195"/>
      <c r="BG438" s="195"/>
      <c r="BH438" s="195"/>
      <c r="BI438" s="195"/>
      <c r="BJ438" s="195"/>
      <c r="BK438" s="195"/>
      <c r="BL438" s="195"/>
      <c r="BM438" s="195"/>
      <c r="BN438" s="195"/>
      <c r="BO438" s="195"/>
      <c r="BP438" s="195"/>
      <c r="BQ438" s="195"/>
      <c r="BR438" s="195"/>
      <c r="BS438" s="195"/>
      <c r="BT438" s="195"/>
      <c r="BU438" s="195"/>
      <c r="BV438" s="195"/>
      <c r="BW438" s="195"/>
      <c r="BX438" s="195"/>
      <c r="BY438" s="195"/>
      <c r="BZ438" s="195"/>
      <c r="CA438" s="195"/>
      <c r="CB438" s="195"/>
      <c r="CC438" s="195"/>
      <c r="CD438" s="195"/>
      <c r="CE438" s="195"/>
      <c r="CF438" s="195"/>
      <c r="CG438" s="195"/>
      <c r="CH438" s="195"/>
      <c r="CI438" s="195"/>
      <c r="CJ438" s="195"/>
      <c r="CK438" s="195"/>
      <c r="CL438" s="195"/>
      <c r="CM438" s="195"/>
      <c r="CN438" s="195"/>
      <c r="CO438" s="195"/>
      <c r="CP438" s="195"/>
      <c r="CQ438" s="195"/>
      <c r="CR438" s="195"/>
      <c r="CS438" s="195"/>
      <c r="CT438" s="195"/>
      <c r="CU438" s="195"/>
      <c r="CV438" s="195"/>
      <c r="CW438" s="195"/>
      <c r="CX438" s="195"/>
      <c r="CY438" s="195"/>
      <c r="CZ438" s="195"/>
      <c r="DA438" s="195"/>
      <c r="DB438" s="195"/>
      <c r="DC438" s="195"/>
      <c r="DD438" s="195"/>
      <c r="DE438" s="195"/>
      <c r="DF438" s="195"/>
      <c r="DG438" s="195"/>
      <c r="DH438" s="195"/>
      <c r="DI438" s="195"/>
      <c r="DJ438" s="195"/>
      <c r="DK438" s="195"/>
      <c r="DL438" s="195"/>
      <c r="DM438" s="195"/>
      <c r="DN438" s="195"/>
      <c r="DO438" s="195"/>
      <c r="DP438" s="195"/>
      <c r="DQ438" s="195"/>
      <c r="DR438" s="195"/>
      <c r="DS438" s="195"/>
      <c r="DT438" s="195"/>
      <c r="DU438" s="195"/>
      <c r="DV438" s="195"/>
      <c r="DW438" s="195"/>
      <c r="DX438" s="195"/>
      <c r="DY438" s="195"/>
      <c r="DZ438" s="195"/>
      <c r="EA438" s="195"/>
      <c r="EB438" s="195"/>
      <c r="EC438" s="195"/>
      <c r="ED438" s="195"/>
      <c r="EE438" s="195"/>
      <c r="EF438" s="195"/>
      <c r="EG438" s="195"/>
      <c r="EH438" s="195"/>
      <c r="EI438" s="195"/>
      <c r="EJ438" s="195"/>
      <c r="EK438" s="195"/>
      <c r="EL438" s="195"/>
      <c r="EM438" s="195"/>
      <c r="EN438" s="195"/>
      <c r="EO438" s="195"/>
      <c r="EP438" s="195"/>
      <c r="EQ438" s="195"/>
      <c r="ER438" s="195"/>
      <c r="ES438" s="195"/>
      <c r="ET438" s="195"/>
      <c r="EU438" s="195"/>
      <c r="EV438" s="195"/>
      <c r="EW438" s="195"/>
      <c r="EX438" s="195"/>
      <c r="EY438" s="195"/>
      <c r="EZ438" s="195"/>
      <c r="FA438" s="195"/>
      <c r="FB438" s="195"/>
      <c r="FC438" s="195"/>
      <c r="FD438" s="195"/>
      <c r="FE438" s="195"/>
      <c r="FF438" s="195"/>
      <c r="FG438" s="195"/>
      <c r="FH438" s="195"/>
      <c r="FI438" s="195"/>
      <c r="FJ438" s="195"/>
      <c r="FK438" s="195"/>
      <c r="FL438" s="195"/>
      <c r="FM438" s="195"/>
      <c r="FN438" s="195"/>
      <c r="FO438" s="195"/>
      <c r="FP438" s="195"/>
      <c r="FQ438" s="195"/>
      <c r="FR438" s="195"/>
      <c r="FS438" s="195"/>
      <c r="FT438" s="195"/>
      <c r="FU438" s="195"/>
      <c r="FV438" s="195"/>
      <c r="FW438" s="195"/>
      <c r="FX438" s="195"/>
      <c r="FY438" s="195"/>
      <c r="FZ438" s="195"/>
      <c r="GA438" s="195"/>
      <c r="GB438" s="195"/>
      <c r="GC438" s="195"/>
      <c r="GD438" s="195"/>
      <c r="GE438" s="195"/>
      <c r="GF438" s="195"/>
      <c r="GG438" s="195"/>
      <c r="GH438" s="195"/>
      <c r="GI438" s="195"/>
      <c r="GJ438" s="195"/>
      <c r="GK438" s="195"/>
      <c r="GL438" s="195"/>
      <c r="GM438" s="195"/>
      <c r="GN438" s="195"/>
      <c r="GO438" s="195"/>
      <c r="GP438" s="195"/>
      <c r="GQ438" s="195"/>
      <c r="GR438" s="195"/>
      <c r="GS438" s="195"/>
      <c r="GT438" s="195"/>
      <c r="GU438" s="195"/>
      <c r="GV438" s="195"/>
      <c r="GW438" s="195"/>
      <c r="GX438" s="195"/>
      <c r="GY438" s="195"/>
      <c r="GZ438" s="195"/>
      <c r="HA438" s="195"/>
      <c r="HB438" s="195"/>
      <c r="HC438" s="195"/>
      <c r="HD438" s="195"/>
      <c r="HE438" s="195"/>
      <c r="HF438" s="195"/>
      <c r="HG438" s="195"/>
      <c r="HH438" s="195"/>
      <c r="HI438" s="195"/>
      <c r="HJ438" s="195"/>
      <c r="HK438" s="195"/>
      <c r="HL438" s="195"/>
      <c r="HM438" s="195"/>
      <c r="HN438" s="195"/>
      <c r="HO438" s="195"/>
      <c r="HP438" s="195"/>
      <c r="HQ438" s="195"/>
      <c r="HR438" s="195"/>
      <c r="HS438" s="195"/>
      <c r="HT438" s="195"/>
      <c r="HU438" s="195"/>
      <c r="HV438" s="195"/>
      <c r="HW438" s="195"/>
      <c r="HX438" s="195"/>
      <c r="HY438" s="195"/>
      <c r="HZ438" s="195"/>
      <c r="IA438" s="195"/>
      <c r="IB438" s="195"/>
      <c r="IC438" s="195"/>
      <c r="ID438" s="195"/>
      <c r="IE438" s="195"/>
      <c r="IF438" s="195"/>
      <c r="IG438" s="195"/>
      <c r="IH438" s="195"/>
      <c r="II438" s="195"/>
      <c r="IJ438" s="195"/>
      <c r="IK438" s="195"/>
      <c r="IL438" s="195"/>
      <c r="IM438" s="195"/>
      <c r="IN438" s="195"/>
      <c r="IO438" s="195"/>
      <c r="IP438" s="195"/>
      <c r="IQ438" s="195"/>
      <c r="IR438" s="195"/>
      <c r="IS438" s="195"/>
      <c r="IT438" s="195"/>
      <c r="IU438" s="195"/>
      <c r="IV438" s="195"/>
      <c r="IW438" s="195"/>
      <c r="IX438" s="195"/>
      <c r="IY438" s="195"/>
      <c r="IZ438" s="195"/>
      <c r="JA438" s="195"/>
      <c r="JB438" s="195"/>
      <c r="JC438" s="195"/>
      <c r="JD438" s="195"/>
      <c r="JE438" s="195"/>
      <c r="JF438" s="195"/>
      <c r="JG438" s="195"/>
      <c r="JH438" s="195"/>
      <c r="JI438" s="195"/>
      <c r="JJ438" s="195"/>
      <c r="JK438" s="195"/>
      <c r="JL438" s="195"/>
      <c r="JM438" s="195"/>
      <c r="JN438" s="195"/>
      <c r="JO438" s="195"/>
      <c r="JP438" s="195"/>
      <c r="JQ438" s="195"/>
      <c r="JR438" s="195"/>
      <c r="JS438" s="195"/>
      <c r="JT438" s="195"/>
      <c r="JU438" s="195"/>
      <c r="JV438" s="195"/>
      <c r="JW438" s="195"/>
      <c r="JX438" s="195"/>
      <c r="JY438" s="195"/>
      <c r="JZ438" s="195"/>
      <c r="KA438" s="195"/>
      <c r="KB438" s="195"/>
      <c r="KC438" s="195"/>
      <c r="KD438" s="195"/>
      <c r="KE438" s="195"/>
      <c r="KF438" s="195"/>
      <c r="KG438" s="195"/>
      <c r="KH438" s="195"/>
      <c r="KI438" s="195"/>
      <c r="KJ438" s="195"/>
      <c r="KK438" s="195"/>
      <c r="KL438" s="195"/>
      <c r="KM438" s="195"/>
      <c r="KN438" s="195"/>
      <c r="KO438" s="195"/>
      <c r="KP438" s="195"/>
      <c r="KQ438" s="195"/>
      <c r="KR438" s="195"/>
      <c r="KS438" s="195"/>
      <c r="KT438" s="195"/>
      <c r="KU438" s="195"/>
      <c r="KV438" s="195"/>
      <c r="KW438" s="195"/>
      <c r="KX438" s="195"/>
      <c r="KY438" s="195"/>
      <c r="KZ438" s="195"/>
      <c r="LA438" s="195"/>
      <c r="LB438" s="195"/>
      <c r="LC438" s="195"/>
      <c r="LD438" s="195"/>
      <c r="LE438" s="195"/>
      <c r="LF438" s="195"/>
      <c r="LG438" s="195"/>
      <c r="LH438" s="195"/>
      <c r="LI438" s="195"/>
      <c r="LJ438" s="195"/>
      <c r="LK438" s="195"/>
      <c r="LL438" s="195"/>
      <c r="LM438" s="195"/>
      <c r="LN438" s="195"/>
      <c r="LO438" s="195"/>
      <c r="LP438" s="195"/>
      <c r="LQ438" s="195"/>
      <c r="LR438" s="195"/>
      <c r="LS438" s="195"/>
      <c r="LT438" s="195"/>
      <c r="LU438" s="195"/>
      <c r="LV438" s="195"/>
      <c r="LW438" s="195"/>
      <c r="LX438" s="195"/>
      <c r="LY438" s="195"/>
      <c r="LZ438" s="195"/>
      <c r="MA438" s="195"/>
      <c r="MB438" s="195"/>
      <c r="MC438" s="195"/>
      <c r="MD438" s="195"/>
      <c r="ME438" s="195"/>
      <c r="MF438" s="195"/>
      <c r="MG438" s="195"/>
      <c r="MH438" s="195"/>
      <c r="MI438" s="195"/>
      <c r="MJ438" s="195"/>
      <c r="MK438" s="195"/>
      <c r="ML438" s="195"/>
      <c r="MM438" s="195"/>
      <c r="MN438" s="195"/>
      <c r="MO438" s="195"/>
      <c r="MP438" s="195"/>
      <c r="MQ438" s="195"/>
      <c r="MR438" s="195"/>
      <c r="MS438" s="195"/>
      <c r="MT438" s="195"/>
      <c r="MU438" s="195"/>
      <c r="MV438" s="195"/>
      <c r="MW438" s="195"/>
      <c r="MX438" s="195"/>
      <c r="MY438" s="195"/>
      <c r="MZ438" s="195"/>
      <c r="NA438" s="195"/>
      <c r="NB438" s="195"/>
      <c r="NC438" s="195"/>
      <c r="ND438" s="195"/>
      <c r="NE438" s="195"/>
      <c r="NF438" s="195"/>
      <c r="NG438" s="195"/>
      <c r="NH438" s="195"/>
      <c r="NI438" s="195"/>
      <c r="NJ438" s="195"/>
      <c r="NK438" s="195"/>
      <c r="NL438" s="195"/>
      <c r="NM438" s="195"/>
      <c r="NN438" s="195"/>
      <c r="NO438" s="195"/>
      <c r="NP438" s="195"/>
      <c r="NQ438" s="195"/>
      <c r="NR438" s="195"/>
      <c r="NS438" s="195"/>
      <c r="NT438" s="195"/>
      <c r="NU438" s="195"/>
      <c r="NV438" s="195"/>
      <c r="NW438" s="195"/>
      <c r="NX438" s="195"/>
      <c r="NY438" s="195"/>
      <c r="NZ438" s="195"/>
      <c r="OA438" s="195"/>
      <c r="OB438" s="195"/>
      <c r="OC438" s="195"/>
      <c r="OD438" s="195"/>
      <c r="OE438" s="195"/>
      <c r="OF438" s="195"/>
      <c r="OG438" s="195"/>
      <c r="OH438" s="195"/>
      <c r="OI438" s="195"/>
      <c r="OJ438" s="195"/>
      <c r="OK438" s="195"/>
      <c r="OL438" s="195"/>
      <c r="OM438" s="195"/>
      <c r="ON438" s="195"/>
      <c r="OO438" s="195"/>
      <c r="OP438" s="195"/>
      <c r="OQ438" s="195"/>
      <c r="OR438" s="195"/>
      <c r="OS438" s="195"/>
      <c r="OT438" s="195"/>
      <c r="OU438" s="195"/>
      <c r="OV438" s="195"/>
      <c r="OW438" s="195"/>
      <c r="OX438" s="195"/>
      <c r="OY438" s="195"/>
      <c r="OZ438" s="195"/>
      <c r="PA438" s="195"/>
      <c r="PB438" s="195"/>
      <c r="PC438" s="195"/>
      <c r="PD438" s="195"/>
      <c r="PE438" s="195"/>
      <c r="PF438" s="195"/>
      <c r="PG438" s="195"/>
      <c r="PH438" s="195"/>
      <c r="PI438" s="195"/>
      <c r="PJ438" s="195"/>
      <c r="PK438" s="195"/>
      <c r="PL438" s="195"/>
      <c r="PM438" s="195"/>
      <c r="PN438" s="195"/>
      <c r="PO438" s="195"/>
      <c r="PP438" s="195"/>
      <c r="PQ438" s="195"/>
      <c r="PR438" s="195"/>
      <c r="PS438" s="195"/>
      <c r="PT438" s="195"/>
      <c r="PU438" s="195"/>
      <c r="PV438" s="195"/>
      <c r="PW438" s="195"/>
      <c r="PX438" s="195"/>
      <c r="PY438" s="195"/>
      <c r="PZ438" s="195"/>
      <c r="QA438" s="195"/>
      <c r="QB438" s="195"/>
      <c r="QC438" s="195"/>
      <c r="QD438" s="195"/>
      <c r="QE438" s="195"/>
      <c r="QF438" s="195"/>
      <c r="QG438" s="195"/>
      <c r="QH438" s="195"/>
      <c r="QI438" s="195"/>
      <c r="QJ438" s="195"/>
      <c r="QK438" s="195"/>
      <c r="QL438" s="195"/>
      <c r="QM438" s="195"/>
      <c r="QN438" s="195"/>
      <c r="QO438" s="195"/>
      <c r="QP438" s="195"/>
      <c r="QQ438" s="195"/>
      <c r="QR438" s="195"/>
      <c r="QS438" s="195"/>
      <c r="QT438" s="195"/>
      <c r="QU438" s="195"/>
      <c r="QV438" s="195"/>
      <c r="QW438" s="195"/>
      <c r="QX438" s="195"/>
      <c r="QY438" s="195"/>
      <c r="QZ438" s="195"/>
      <c r="RA438" s="195"/>
      <c r="RB438" s="195"/>
      <c r="RC438" s="195"/>
      <c r="RD438" s="195"/>
      <c r="RE438" s="195"/>
      <c r="RF438" s="195"/>
      <c r="RG438" s="195"/>
      <c r="RH438" s="195"/>
      <c r="RI438" s="195"/>
      <c r="RJ438" s="195"/>
      <c r="RK438" s="195"/>
      <c r="RL438" s="195"/>
      <c r="RM438" s="195"/>
      <c r="RN438" s="195"/>
      <c r="RO438" s="195"/>
      <c r="RP438" s="195"/>
      <c r="RQ438" s="195"/>
      <c r="RR438" s="195"/>
      <c r="RS438" s="195"/>
      <c r="RT438" s="195"/>
      <c r="RU438" s="195"/>
      <c r="RV438" s="195"/>
      <c r="RW438" s="195"/>
      <c r="RX438" s="195"/>
      <c r="RY438" s="195"/>
      <c r="RZ438" s="195"/>
      <c r="SA438" s="195"/>
      <c r="SB438" s="195"/>
      <c r="SC438" s="195"/>
      <c r="SD438" s="195"/>
      <c r="SE438" s="195"/>
      <c r="SF438" s="195"/>
      <c r="SG438" s="195"/>
      <c r="SH438" s="195"/>
      <c r="SI438" s="195"/>
      <c r="SJ438" s="195"/>
      <c r="SK438" s="195"/>
      <c r="SL438" s="195"/>
      <c r="SM438" s="195"/>
      <c r="SN438" s="195"/>
      <c r="SO438" s="195"/>
      <c r="SP438" s="195"/>
      <c r="SQ438" s="195"/>
      <c r="SR438" s="195"/>
      <c r="SS438" s="195"/>
      <c r="ST438" s="195"/>
      <c r="SU438" s="195"/>
      <c r="SV438" s="195"/>
      <c r="SW438" s="195"/>
      <c r="SX438" s="195"/>
      <c r="SY438" s="195"/>
      <c r="SZ438" s="195"/>
      <c r="TA438" s="195"/>
      <c r="TB438" s="195"/>
      <c r="TC438" s="195"/>
      <c r="TD438" s="195"/>
      <c r="TE438" s="195"/>
      <c r="TF438" s="195"/>
      <c r="TG438" s="195"/>
      <c r="TH438" s="195"/>
      <c r="TI438" s="195"/>
      <c r="TJ438" s="195"/>
      <c r="TK438" s="195"/>
      <c r="TL438" s="195"/>
      <c r="TM438" s="195"/>
      <c r="TN438" s="195"/>
      <c r="TO438" s="195"/>
      <c r="TP438" s="195"/>
      <c r="TQ438" s="195"/>
      <c r="TR438" s="195"/>
      <c r="TS438" s="195"/>
      <c r="TT438" s="195"/>
      <c r="TU438" s="195"/>
      <c r="TV438" s="195"/>
      <c r="TW438" s="195"/>
      <c r="TX438" s="195"/>
      <c r="TY438" s="195"/>
      <c r="TZ438" s="195"/>
      <c r="UA438" s="195"/>
      <c r="UB438" s="195"/>
      <c r="UC438" s="195"/>
      <c r="UD438" s="195"/>
      <c r="UE438" s="195"/>
      <c r="UF438" s="195"/>
      <c r="UG438" s="195"/>
      <c r="UH438" s="195"/>
      <c r="UI438" s="195"/>
      <c r="UJ438" s="195"/>
      <c r="UK438" s="195"/>
      <c r="UL438" s="195"/>
      <c r="UM438" s="195"/>
      <c r="UN438" s="195"/>
      <c r="UO438" s="195"/>
      <c r="UP438" s="195"/>
      <c r="UQ438" s="195"/>
      <c r="UR438" s="195"/>
      <c r="US438" s="195"/>
      <c r="UT438" s="195"/>
      <c r="UU438" s="195"/>
      <c r="UV438" s="195"/>
      <c r="UW438" s="195"/>
      <c r="UX438" s="195"/>
      <c r="UY438" s="195"/>
      <c r="UZ438" s="195"/>
      <c r="VA438" s="195"/>
      <c r="VB438" s="195"/>
      <c r="VC438" s="195"/>
      <c r="VD438" s="195"/>
      <c r="VE438" s="195"/>
      <c r="VF438" s="195"/>
      <c r="VG438" s="195"/>
      <c r="VH438" s="195"/>
      <c r="VI438" s="195"/>
      <c r="VJ438" s="195"/>
      <c r="VK438" s="195"/>
      <c r="VL438" s="195"/>
      <c r="VM438" s="195"/>
      <c r="VN438" s="195"/>
      <c r="VO438" s="195"/>
      <c r="VP438" s="195"/>
      <c r="VQ438" s="195"/>
      <c r="VR438" s="195"/>
      <c r="VS438" s="195"/>
      <c r="VT438" s="195"/>
      <c r="VU438" s="195"/>
      <c r="VV438" s="195"/>
      <c r="VW438" s="195"/>
      <c r="VX438" s="195"/>
      <c r="VY438" s="195"/>
      <c r="VZ438" s="195"/>
      <c r="WA438" s="195"/>
      <c r="WB438" s="195"/>
      <c r="WC438" s="195"/>
      <c r="WD438" s="195"/>
      <c r="WE438" s="195"/>
      <c r="WF438" s="195"/>
      <c r="WG438" s="195"/>
      <c r="WH438" s="195"/>
      <c r="WI438" s="195"/>
      <c r="WJ438" s="195"/>
      <c r="WK438" s="195"/>
      <c r="WL438" s="195"/>
      <c r="WM438" s="195"/>
      <c r="WN438" s="195"/>
      <c r="WO438" s="195"/>
      <c r="WP438" s="195"/>
      <c r="WQ438" s="195"/>
      <c r="WR438" s="195"/>
      <c r="WS438" s="195"/>
      <c r="WT438" s="195"/>
      <c r="WU438" s="195"/>
      <c r="WV438" s="195"/>
      <c r="WW438" s="195"/>
      <c r="WX438" s="195"/>
      <c r="WY438" s="195"/>
      <c r="WZ438" s="195"/>
      <c r="XA438" s="195"/>
      <c r="XB438" s="195"/>
      <c r="XC438" s="195"/>
      <c r="XD438" s="195"/>
      <c r="XE438" s="195"/>
      <c r="XF438" s="195"/>
      <c r="XG438" s="195"/>
      <c r="XH438" s="195"/>
      <c r="XI438" s="195"/>
      <c r="XJ438" s="195"/>
      <c r="XK438" s="195"/>
      <c r="XL438" s="195"/>
      <c r="XM438" s="195"/>
      <c r="XN438" s="195"/>
      <c r="XO438" s="195"/>
      <c r="XP438" s="195"/>
      <c r="XQ438" s="195"/>
      <c r="XR438" s="195"/>
      <c r="XS438" s="195"/>
      <c r="XT438" s="195"/>
      <c r="XU438" s="195"/>
      <c r="XV438" s="195"/>
      <c r="XW438" s="195"/>
      <c r="XX438" s="195"/>
      <c r="XY438" s="195"/>
      <c r="XZ438" s="195"/>
      <c r="YA438" s="195"/>
      <c r="YB438" s="195"/>
      <c r="YC438" s="195"/>
      <c r="YD438" s="195"/>
      <c r="YE438" s="195"/>
      <c r="YF438" s="195"/>
      <c r="YG438" s="195"/>
      <c r="YH438" s="195"/>
      <c r="YI438" s="195"/>
      <c r="YJ438" s="195"/>
      <c r="YK438" s="195"/>
      <c r="YL438" s="195"/>
      <c r="YM438" s="195"/>
      <c r="YN438" s="195"/>
      <c r="YO438" s="195"/>
      <c r="YP438" s="195"/>
      <c r="YQ438" s="195"/>
      <c r="YR438" s="195"/>
      <c r="YS438" s="195"/>
      <c r="YT438" s="195"/>
      <c r="YU438" s="195"/>
      <c r="YV438" s="195"/>
      <c r="YW438" s="195"/>
      <c r="YX438" s="195"/>
      <c r="YY438" s="195"/>
      <c r="YZ438" s="195"/>
      <c r="ZA438" s="195"/>
      <c r="ZB438" s="195"/>
      <c r="ZC438" s="195"/>
      <c r="ZD438" s="195"/>
      <c r="ZE438" s="195"/>
      <c r="ZF438" s="195"/>
      <c r="ZG438" s="195"/>
      <c r="ZH438" s="195"/>
      <c r="ZI438" s="195"/>
      <c r="ZJ438" s="195"/>
      <c r="ZK438" s="195"/>
      <c r="ZL438" s="195"/>
      <c r="ZM438" s="195"/>
      <c r="ZN438" s="195"/>
      <c r="ZO438" s="195"/>
      <c r="ZP438" s="195"/>
      <c r="ZQ438" s="195"/>
      <c r="ZR438" s="195"/>
      <c r="ZS438" s="195"/>
      <c r="ZT438" s="195"/>
      <c r="ZU438" s="195"/>
      <c r="ZV438" s="195"/>
      <c r="ZW438" s="195"/>
      <c r="ZX438" s="195"/>
      <c r="ZY438" s="195"/>
      <c r="ZZ438" s="195"/>
      <c r="AAA438" s="195"/>
      <c r="AAB438" s="195"/>
      <c r="AAC438" s="195"/>
      <c r="AAD438" s="195"/>
      <c r="AAE438" s="195"/>
      <c r="AAF438" s="195"/>
      <c r="AAG438" s="195"/>
      <c r="AAH438" s="195"/>
      <c r="AAI438" s="195"/>
      <c r="AAJ438" s="195"/>
      <c r="AAK438" s="195"/>
      <c r="AAL438" s="195"/>
      <c r="AAM438" s="195"/>
      <c r="AAN438" s="195"/>
      <c r="AAO438" s="195"/>
      <c r="AAP438" s="195"/>
      <c r="AAQ438" s="195"/>
      <c r="AAR438" s="195"/>
      <c r="AAS438" s="195"/>
      <c r="AAT438" s="195"/>
      <c r="AAU438" s="195"/>
      <c r="AAV438" s="195"/>
      <c r="AAW438" s="195"/>
      <c r="AAX438" s="195"/>
      <c r="AAY438" s="195"/>
      <c r="AAZ438" s="195"/>
      <c r="ABA438" s="195"/>
      <c r="ABB438" s="195"/>
      <c r="ABC438" s="195"/>
      <c r="ABD438" s="195"/>
      <c r="ABE438" s="195"/>
      <c r="ABF438" s="195"/>
      <c r="ABG438" s="195"/>
      <c r="ABH438" s="195"/>
      <c r="ABI438" s="195"/>
      <c r="ABJ438" s="195"/>
      <c r="ABK438" s="195"/>
      <c r="ABL438" s="195"/>
      <c r="ABM438" s="195"/>
      <c r="ABN438" s="195"/>
      <c r="ABO438" s="195"/>
      <c r="ABP438" s="195"/>
      <c r="ABQ438" s="195"/>
      <c r="ABR438" s="195"/>
      <c r="ABS438" s="195"/>
      <c r="ABT438" s="195"/>
      <c r="ABU438" s="195"/>
      <c r="ABV438" s="195"/>
      <c r="ABW438" s="195"/>
      <c r="ABX438" s="195"/>
      <c r="ABY438" s="195"/>
      <c r="ABZ438" s="195"/>
      <c r="ACA438" s="195"/>
      <c r="ACB438" s="195"/>
      <c r="ACC438" s="195"/>
      <c r="ACD438" s="195"/>
      <c r="ACE438" s="195"/>
      <c r="ACF438" s="195"/>
      <c r="ACG438" s="195"/>
      <c r="ACH438" s="195"/>
      <c r="ACI438" s="195"/>
      <c r="ACJ438" s="195"/>
      <c r="ACK438" s="195"/>
      <c r="ACL438" s="195"/>
      <c r="ACM438" s="195"/>
      <c r="ACN438" s="195"/>
      <c r="ACO438" s="195"/>
      <c r="ACP438" s="195"/>
      <c r="ACQ438" s="195"/>
      <c r="ACR438" s="195"/>
      <c r="ACS438" s="195"/>
      <c r="ACT438" s="195"/>
      <c r="ACU438" s="195"/>
      <c r="ACV438" s="195"/>
      <c r="ACW438" s="195"/>
      <c r="ACX438" s="195"/>
      <c r="ACY438" s="195"/>
      <c r="ACZ438" s="195"/>
      <c r="ADA438" s="195"/>
      <c r="ADB438" s="195"/>
      <c r="ADC438" s="195"/>
      <c r="ADD438" s="195"/>
      <c r="ADE438" s="195"/>
      <c r="ADF438" s="195"/>
      <c r="ADG438" s="195"/>
      <c r="ADH438" s="195"/>
      <c r="ADI438" s="195"/>
      <c r="ADJ438" s="195"/>
      <c r="ADK438" s="195"/>
      <c r="ADL438" s="195"/>
      <c r="ADM438" s="195"/>
      <c r="ADN438" s="195"/>
      <c r="ADO438" s="195"/>
      <c r="ADP438" s="195"/>
      <c r="ADQ438" s="195"/>
      <c r="ADR438" s="195"/>
      <c r="ADS438" s="195"/>
      <c r="ADT438" s="195"/>
      <c r="ADU438" s="195"/>
      <c r="ADV438" s="195"/>
      <c r="ADW438" s="195"/>
      <c r="ADX438" s="195"/>
      <c r="ADY438" s="195"/>
      <c r="ADZ438" s="195"/>
      <c r="AEA438" s="195"/>
      <c r="AEB438" s="195"/>
      <c r="AEC438" s="195"/>
      <c r="AED438" s="195"/>
      <c r="AEE438" s="195"/>
      <c r="AEF438" s="195"/>
      <c r="AEG438" s="195"/>
      <c r="AEH438" s="195"/>
      <c r="AEI438" s="195"/>
      <c r="AEJ438" s="195"/>
      <c r="AEK438" s="195"/>
      <c r="AEL438" s="195"/>
      <c r="AEM438" s="195"/>
      <c r="AEN438" s="195"/>
      <c r="AEO438" s="195"/>
      <c r="AEP438" s="195"/>
      <c r="AEQ438" s="195"/>
      <c r="AER438" s="195"/>
      <c r="AES438" s="195"/>
      <c r="AET438" s="195"/>
      <c r="AEU438" s="195"/>
      <c r="AEV438" s="195"/>
      <c r="AEW438" s="195"/>
      <c r="AEX438" s="195"/>
      <c r="AEY438" s="195"/>
      <c r="AEZ438" s="195"/>
      <c r="AFA438" s="195"/>
      <c r="AFB438" s="195"/>
      <c r="AFC438" s="195"/>
      <c r="AFD438" s="195"/>
      <c r="AFE438" s="195"/>
      <c r="AFF438" s="195"/>
      <c r="AFG438" s="195"/>
      <c r="AFH438" s="195"/>
      <c r="AFI438" s="195"/>
      <c r="AFJ438" s="195"/>
      <c r="AFK438" s="195"/>
      <c r="AFL438" s="195"/>
      <c r="AFM438" s="195"/>
      <c r="AFN438" s="195"/>
      <c r="AFO438" s="195"/>
      <c r="AFP438" s="195"/>
      <c r="AFQ438" s="195"/>
      <c r="AFR438" s="195"/>
      <c r="AFS438" s="195"/>
      <c r="AFT438" s="195"/>
      <c r="AFU438" s="195"/>
      <c r="AFV438" s="195"/>
      <c r="AFW438" s="195"/>
      <c r="AFX438" s="195"/>
      <c r="AFY438" s="195"/>
      <c r="AFZ438" s="195"/>
      <c r="AGA438" s="195"/>
      <c r="AGB438" s="195"/>
      <c r="AGC438" s="195"/>
      <c r="AGD438" s="195"/>
      <c r="AGE438" s="195"/>
      <c r="AGF438" s="195"/>
      <c r="AGG438" s="195"/>
      <c r="AGH438" s="195"/>
      <c r="AGI438" s="195"/>
      <c r="AGJ438" s="195"/>
      <c r="AGK438" s="195"/>
      <c r="AGL438" s="195"/>
      <c r="AGM438" s="195"/>
      <c r="AGN438" s="195"/>
      <c r="AGO438" s="195"/>
      <c r="AGP438" s="195"/>
      <c r="AGQ438" s="195"/>
      <c r="AGR438" s="195"/>
      <c r="AGS438" s="195"/>
      <c r="AGT438" s="195"/>
      <c r="AGU438" s="195"/>
      <c r="AGV438" s="195"/>
      <c r="AGW438" s="195"/>
      <c r="AGX438" s="195"/>
      <c r="AGY438" s="195"/>
      <c r="AGZ438" s="195"/>
      <c r="AHA438" s="195"/>
      <c r="AHB438" s="195"/>
      <c r="AHC438" s="195"/>
      <c r="AHD438" s="195"/>
      <c r="AHE438" s="195"/>
      <c r="AHF438" s="195"/>
      <c r="AHG438" s="195"/>
      <c r="AHH438" s="195"/>
      <c r="AHI438" s="195"/>
      <c r="AHJ438" s="195"/>
      <c r="AHK438" s="195"/>
      <c r="AHL438" s="195"/>
      <c r="AHM438" s="195"/>
      <c r="AHN438" s="195"/>
      <c r="AHO438" s="195"/>
      <c r="AHP438" s="195"/>
      <c r="AHQ438" s="195"/>
      <c r="AHR438" s="195"/>
      <c r="AHS438" s="195"/>
      <c r="AHT438" s="195"/>
      <c r="AHU438" s="195"/>
      <c r="AHV438" s="195"/>
      <c r="AHW438" s="195"/>
      <c r="AHX438" s="195"/>
      <c r="AHY438" s="195"/>
      <c r="AHZ438" s="195"/>
      <c r="AIA438" s="195"/>
      <c r="AIB438" s="195"/>
      <c r="AIC438" s="195"/>
      <c r="AID438" s="195"/>
      <c r="AIE438" s="195"/>
      <c r="AIF438" s="195"/>
      <c r="AIG438" s="195"/>
      <c r="AIH438" s="195"/>
      <c r="AII438" s="195"/>
      <c r="AIJ438" s="195"/>
      <c r="AIK438" s="195"/>
      <c r="AIL438" s="195"/>
      <c r="AIM438" s="195"/>
      <c r="AIN438" s="195"/>
      <c r="AIO438" s="195"/>
      <c r="AIP438" s="195"/>
      <c r="AIQ438" s="195"/>
      <c r="AIR438" s="195"/>
      <c r="AIS438" s="195"/>
      <c r="AIT438" s="195"/>
      <c r="AIU438" s="195"/>
      <c r="AIV438" s="195"/>
      <c r="AIW438" s="195"/>
      <c r="AIX438" s="195"/>
      <c r="AIY438" s="195"/>
      <c r="AIZ438" s="195"/>
      <c r="AJA438" s="195"/>
      <c r="AJB438" s="195"/>
      <c r="AJC438" s="195"/>
      <c r="AJD438" s="195"/>
      <c r="AJE438" s="195"/>
      <c r="AJF438" s="195"/>
      <c r="AJG438" s="195"/>
      <c r="AJH438" s="195"/>
      <c r="AJI438" s="195"/>
      <c r="AJJ438" s="195"/>
      <c r="AJK438" s="195"/>
      <c r="AJL438" s="195"/>
      <c r="AJM438" s="195"/>
      <c r="AJN438" s="195"/>
      <c r="AJO438" s="195"/>
      <c r="AJP438" s="195"/>
      <c r="AJQ438" s="195"/>
      <c r="AJR438" s="195"/>
      <c r="AJS438" s="195"/>
      <c r="AJT438" s="195"/>
      <c r="AJU438" s="195"/>
      <c r="AJV438" s="195"/>
      <c r="AJW438" s="195"/>
      <c r="AJX438" s="195"/>
      <c r="AJY438" s="195"/>
      <c r="AJZ438" s="195"/>
      <c r="AKA438" s="195"/>
      <c r="AKB438" s="195"/>
      <c r="AKC438" s="195"/>
      <c r="AKD438" s="195"/>
      <c r="AKE438" s="195"/>
      <c r="AKF438" s="195"/>
      <c r="AKG438" s="195"/>
      <c r="AKH438" s="195"/>
      <c r="AKI438" s="195"/>
      <c r="AKJ438" s="195"/>
      <c r="AKK438" s="195"/>
      <c r="AKL438" s="195"/>
      <c r="AKM438" s="195"/>
      <c r="AKN438" s="195"/>
      <c r="AKO438" s="195"/>
      <c r="AKP438" s="195"/>
      <c r="AKQ438" s="195"/>
      <c r="AKR438" s="195"/>
      <c r="AKS438" s="195"/>
      <c r="AKT438" s="195"/>
      <c r="AKU438" s="195"/>
      <c r="AKV438" s="195"/>
      <c r="AKW438" s="195"/>
      <c r="AKX438" s="195"/>
      <c r="AKY438" s="195"/>
      <c r="AKZ438" s="195"/>
      <c r="ALA438" s="195"/>
      <c r="ALB438" s="195"/>
      <c r="ALC438" s="195"/>
      <c r="ALD438" s="195"/>
      <c r="ALE438" s="195"/>
      <c r="ALF438" s="195"/>
      <c r="ALG438" s="195"/>
      <c r="ALH438" s="195"/>
      <c r="ALI438" s="195"/>
      <c r="ALJ438" s="195"/>
      <c r="ALK438" s="195"/>
      <c r="ALL438" s="195"/>
      <c r="ALM438" s="195"/>
      <c r="ALN438" s="195"/>
      <c r="ALO438" s="195"/>
      <c r="ALP438" s="195"/>
      <c r="ALQ438" s="195"/>
      <c r="ALR438" s="195"/>
      <c r="ALS438" s="195"/>
      <c r="ALT438" s="195"/>
      <c r="ALU438" s="195"/>
      <c r="ALV438" s="195"/>
      <c r="ALW438" s="195"/>
      <c r="ALX438" s="195"/>
      <c r="ALY438" s="195"/>
      <c r="ALZ438" s="195"/>
      <c r="AMA438" s="195"/>
      <c r="AMB438" s="195"/>
      <c r="AMC438" s="195"/>
      <c r="AMD438" s="195"/>
      <c r="AME438" s="195"/>
      <c r="AMF438" s="195"/>
      <c r="AMG438" s="195"/>
      <c r="AMH438" s="195"/>
      <c r="AMI438" s="195"/>
      <c r="AMJ438" s="195"/>
    </row>
    <row r="439" spans="1:1024" s="196" customFormat="1" ht="43.5" customHeight="1">
      <c r="A439" s="559"/>
      <c r="B439" s="559"/>
      <c r="C439" s="560"/>
      <c r="D439" s="565"/>
      <c r="E439" s="120" t="s">
        <v>133</v>
      </c>
      <c r="F439" s="560"/>
      <c r="G439" s="560"/>
      <c r="H439" s="560"/>
      <c r="I439" s="561"/>
      <c r="J439" s="560"/>
      <c r="K439" s="560"/>
      <c r="L439" s="560"/>
      <c r="M439" s="560"/>
      <c r="N439" s="560"/>
      <c r="O439" s="560"/>
      <c r="P439" s="560"/>
      <c r="Q439" s="560"/>
      <c r="R439" s="560"/>
      <c r="S439" s="560"/>
      <c r="T439" s="560"/>
      <c r="U439" s="120"/>
      <c r="V439" s="195"/>
      <c r="W439" s="195"/>
      <c r="X439" s="195"/>
      <c r="Y439" s="195"/>
      <c r="Z439" s="195"/>
      <c r="AA439" s="195"/>
      <c r="AB439" s="195"/>
      <c r="AC439" s="195"/>
      <c r="AD439" s="195"/>
      <c r="AE439" s="195"/>
      <c r="AF439" s="195"/>
      <c r="AG439" s="195"/>
      <c r="AH439" s="195"/>
      <c r="AI439" s="195"/>
      <c r="AJ439" s="195"/>
      <c r="AK439" s="195"/>
      <c r="AL439" s="195"/>
      <c r="AM439" s="195"/>
      <c r="AN439" s="195"/>
      <c r="AO439" s="195"/>
      <c r="AP439" s="195"/>
      <c r="AQ439" s="195"/>
      <c r="AR439" s="195"/>
      <c r="AS439" s="195"/>
      <c r="AT439" s="195"/>
      <c r="AU439" s="195"/>
      <c r="AV439" s="195"/>
      <c r="AW439" s="195"/>
      <c r="AX439" s="195"/>
      <c r="AY439" s="195"/>
      <c r="AZ439" s="195"/>
      <c r="BA439" s="195"/>
      <c r="BB439" s="195"/>
      <c r="BC439" s="195"/>
      <c r="BD439" s="195"/>
      <c r="BE439" s="195"/>
      <c r="BF439" s="195"/>
      <c r="BG439" s="195"/>
      <c r="BH439" s="195"/>
      <c r="BI439" s="195"/>
      <c r="BJ439" s="195"/>
      <c r="BK439" s="195"/>
      <c r="BL439" s="195"/>
      <c r="BM439" s="195"/>
      <c r="BN439" s="195"/>
      <c r="BO439" s="195"/>
      <c r="BP439" s="195"/>
      <c r="BQ439" s="195"/>
      <c r="BR439" s="195"/>
      <c r="BS439" s="195"/>
      <c r="BT439" s="195"/>
      <c r="BU439" s="195"/>
      <c r="BV439" s="195"/>
      <c r="BW439" s="195"/>
      <c r="BX439" s="195"/>
      <c r="BY439" s="195"/>
      <c r="BZ439" s="195"/>
      <c r="CA439" s="195"/>
      <c r="CB439" s="195"/>
      <c r="CC439" s="195"/>
      <c r="CD439" s="195"/>
      <c r="CE439" s="195"/>
      <c r="CF439" s="195"/>
      <c r="CG439" s="195"/>
      <c r="CH439" s="195"/>
      <c r="CI439" s="195"/>
      <c r="CJ439" s="195"/>
      <c r="CK439" s="195"/>
      <c r="CL439" s="195"/>
      <c r="CM439" s="195"/>
      <c r="CN439" s="195"/>
      <c r="CO439" s="195"/>
      <c r="CP439" s="195"/>
      <c r="CQ439" s="195"/>
      <c r="CR439" s="195"/>
      <c r="CS439" s="195"/>
      <c r="CT439" s="195"/>
      <c r="CU439" s="195"/>
      <c r="CV439" s="195"/>
      <c r="CW439" s="195"/>
      <c r="CX439" s="195"/>
      <c r="CY439" s="195"/>
      <c r="CZ439" s="195"/>
      <c r="DA439" s="195"/>
      <c r="DB439" s="195"/>
      <c r="DC439" s="195"/>
      <c r="DD439" s="195"/>
      <c r="DE439" s="195"/>
      <c r="DF439" s="195"/>
      <c r="DG439" s="195"/>
      <c r="DH439" s="195"/>
      <c r="DI439" s="195"/>
      <c r="DJ439" s="195"/>
      <c r="DK439" s="195"/>
      <c r="DL439" s="195"/>
      <c r="DM439" s="195"/>
      <c r="DN439" s="195"/>
      <c r="DO439" s="195"/>
      <c r="DP439" s="195"/>
      <c r="DQ439" s="195"/>
      <c r="DR439" s="195"/>
      <c r="DS439" s="195"/>
      <c r="DT439" s="195"/>
      <c r="DU439" s="195"/>
      <c r="DV439" s="195"/>
      <c r="DW439" s="195"/>
      <c r="DX439" s="195"/>
      <c r="DY439" s="195"/>
      <c r="DZ439" s="195"/>
      <c r="EA439" s="195"/>
      <c r="EB439" s="195"/>
      <c r="EC439" s="195"/>
      <c r="ED439" s="195"/>
      <c r="EE439" s="195"/>
      <c r="EF439" s="195"/>
      <c r="EG439" s="195"/>
      <c r="EH439" s="195"/>
      <c r="EI439" s="195"/>
      <c r="EJ439" s="195"/>
      <c r="EK439" s="195"/>
      <c r="EL439" s="195"/>
      <c r="EM439" s="195"/>
      <c r="EN439" s="195"/>
      <c r="EO439" s="195"/>
      <c r="EP439" s="195"/>
      <c r="EQ439" s="195"/>
      <c r="ER439" s="195"/>
      <c r="ES439" s="195"/>
      <c r="ET439" s="195"/>
      <c r="EU439" s="195"/>
      <c r="EV439" s="195"/>
      <c r="EW439" s="195"/>
      <c r="EX439" s="195"/>
      <c r="EY439" s="195"/>
      <c r="EZ439" s="195"/>
      <c r="FA439" s="195"/>
      <c r="FB439" s="195"/>
      <c r="FC439" s="195"/>
      <c r="FD439" s="195"/>
      <c r="FE439" s="195"/>
      <c r="FF439" s="195"/>
      <c r="FG439" s="195"/>
      <c r="FH439" s="195"/>
      <c r="FI439" s="195"/>
      <c r="FJ439" s="195"/>
      <c r="FK439" s="195"/>
      <c r="FL439" s="195"/>
      <c r="FM439" s="195"/>
      <c r="FN439" s="195"/>
      <c r="FO439" s="195"/>
      <c r="FP439" s="195"/>
      <c r="FQ439" s="195"/>
      <c r="FR439" s="195"/>
      <c r="FS439" s="195"/>
      <c r="FT439" s="195"/>
      <c r="FU439" s="195"/>
      <c r="FV439" s="195"/>
      <c r="FW439" s="195"/>
      <c r="FX439" s="195"/>
      <c r="FY439" s="195"/>
      <c r="FZ439" s="195"/>
      <c r="GA439" s="195"/>
      <c r="GB439" s="195"/>
      <c r="GC439" s="195"/>
      <c r="GD439" s="195"/>
      <c r="GE439" s="195"/>
      <c r="GF439" s="195"/>
      <c r="GG439" s="195"/>
      <c r="GH439" s="195"/>
      <c r="GI439" s="195"/>
      <c r="GJ439" s="195"/>
      <c r="GK439" s="195"/>
      <c r="GL439" s="195"/>
      <c r="GM439" s="195"/>
      <c r="GN439" s="195"/>
      <c r="GO439" s="195"/>
      <c r="GP439" s="195"/>
      <c r="GQ439" s="195"/>
      <c r="GR439" s="195"/>
      <c r="GS439" s="195"/>
      <c r="GT439" s="195"/>
      <c r="GU439" s="195"/>
      <c r="GV439" s="195"/>
      <c r="GW439" s="195"/>
      <c r="GX439" s="195"/>
      <c r="GY439" s="195"/>
      <c r="GZ439" s="195"/>
      <c r="HA439" s="195"/>
      <c r="HB439" s="195"/>
      <c r="HC439" s="195"/>
      <c r="HD439" s="195"/>
      <c r="HE439" s="195"/>
      <c r="HF439" s="195"/>
      <c r="HG439" s="195"/>
      <c r="HH439" s="195"/>
      <c r="HI439" s="195"/>
      <c r="HJ439" s="195"/>
      <c r="HK439" s="195"/>
      <c r="HL439" s="195"/>
      <c r="HM439" s="195"/>
      <c r="HN439" s="195"/>
      <c r="HO439" s="195"/>
      <c r="HP439" s="195"/>
      <c r="HQ439" s="195"/>
      <c r="HR439" s="195"/>
      <c r="HS439" s="195"/>
      <c r="HT439" s="195"/>
      <c r="HU439" s="195"/>
      <c r="HV439" s="195"/>
      <c r="HW439" s="195"/>
      <c r="HX439" s="195"/>
      <c r="HY439" s="195"/>
      <c r="HZ439" s="195"/>
      <c r="IA439" s="195"/>
      <c r="IB439" s="195"/>
      <c r="IC439" s="195"/>
      <c r="ID439" s="195"/>
      <c r="IE439" s="195"/>
      <c r="IF439" s="195"/>
      <c r="IG439" s="195"/>
      <c r="IH439" s="195"/>
      <c r="II439" s="195"/>
      <c r="IJ439" s="195"/>
      <c r="IK439" s="195"/>
      <c r="IL439" s="195"/>
      <c r="IM439" s="195"/>
      <c r="IN439" s="195"/>
      <c r="IO439" s="195"/>
      <c r="IP439" s="195"/>
      <c r="IQ439" s="195"/>
      <c r="IR439" s="195"/>
      <c r="IS439" s="195"/>
      <c r="IT439" s="195"/>
      <c r="IU439" s="195"/>
      <c r="IV439" s="195"/>
      <c r="IW439" s="195"/>
      <c r="IX439" s="195"/>
      <c r="IY439" s="195"/>
      <c r="IZ439" s="195"/>
      <c r="JA439" s="195"/>
      <c r="JB439" s="195"/>
      <c r="JC439" s="195"/>
      <c r="JD439" s="195"/>
      <c r="JE439" s="195"/>
      <c r="JF439" s="195"/>
      <c r="JG439" s="195"/>
      <c r="JH439" s="195"/>
      <c r="JI439" s="195"/>
      <c r="JJ439" s="195"/>
      <c r="JK439" s="195"/>
      <c r="JL439" s="195"/>
      <c r="JM439" s="195"/>
      <c r="JN439" s="195"/>
      <c r="JO439" s="195"/>
      <c r="JP439" s="195"/>
      <c r="JQ439" s="195"/>
      <c r="JR439" s="195"/>
      <c r="JS439" s="195"/>
      <c r="JT439" s="195"/>
      <c r="JU439" s="195"/>
      <c r="JV439" s="195"/>
      <c r="JW439" s="195"/>
      <c r="JX439" s="195"/>
      <c r="JY439" s="195"/>
      <c r="JZ439" s="195"/>
      <c r="KA439" s="195"/>
      <c r="KB439" s="195"/>
      <c r="KC439" s="195"/>
      <c r="KD439" s="195"/>
      <c r="KE439" s="195"/>
      <c r="KF439" s="195"/>
      <c r="KG439" s="195"/>
      <c r="KH439" s="195"/>
      <c r="KI439" s="195"/>
      <c r="KJ439" s="195"/>
      <c r="KK439" s="195"/>
      <c r="KL439" s="195"/>
      <c r="KM439" s="195"/>
      <c r="KN439" s="195"/>
      <c r="KO439" s="195"/>
      <c r="KP439" s="195"/>
      <c r="KQ439" s="195"/>
      <c r="KR439" s="195"/>
      <c r="KS439" s="195"/>
      <c r="KT439" s="195"/>
      <c r="KU439" s="195"/>
      <c r="KV439" s="195"/>
      <c r="KW439" s="195"/>
      <c r="KX439" s="195"/>
      <c r="KY439" s="195"/>
      <c r="KZ439" s="195"/>
      <c r="LA439" s="195"/>
      <c r="LB439" s="195"/>
      <c r="LC439" s="195"/>
      <c r="LD439" s="195"/>
      <c r="LE439" s="195"/>
      <c r="LF439" s="195"/>
      <c r="LG439" s="195"/>
      <c r="LH439" s="195"/>
      <c r="LI439" s="195"/>
      <c r="LJ439" s="195"/>
      <c r="LK439" s="195"/>
      <c r="LL439" s="195"/>
      <c r="LM439" s="195"/>
      <c r="LN439" s="195"/>
      <c r="LO439" s="195"/>
      <c r="LP439" s="195"/>
      <c r="LQ439" s="195"/>
      <c r="LR439" s="195"/>
      <c r="LS439" s="195"/>
      <c r="LT439" s="195"/>
      <c r="LU439" s="195"/>
      <c r="LV439" s="195"/>
      <c r="LW439" s="195"/>
      <c r="LX439" s="195"/>
      <c r="LY439" s="195"/>
      <c r="LZ439" s="195"/>
      <c r="MA439" s="195"/>
      <c r="MB439" s="195"/>
      <c r="MC439" s="195"/>
      <c r="MD439" s="195"/>
      <c r="ME439" s="195"/>
      <c r="MF439" s="195"/>
      <c r="MG439" s="195"/>
      <c r="MH439" s="195"/>
      <c r="MI439" s="195"/>
      <c r="MJ439" s="195"/>
      <c r="MK439" s="195"/>
      <c r="ML439" s="195"/>
      <c r="MM439" s="195"/>
      <c r="MN439" s="195"/>
      <c r="MO439" s="195"/>
      <c r="MP439" s="195"/>
      <c r="MQ439" s="195"/>
      <c r="MR439" s="195"/>
      <c r="MS439" s="195"/>
      <c r="MT439" s="195"/>
      <c r="MU439" s="195"/>
      <c r="MV439" s="195"/>
      <c r="MW439" s="195"/>
      <c r="MX439" s="195"/>
      <c r="MY439" s="195"/>
      <c r="MZ439" s="195"/>
      <c r="NA439" s="195"/>
      <c r="NB439" s="195"/>
      <c r="NC439" s="195"/>
      <c r="ND439" s="195"/>
      <c r="NE439" s="195"/>
      <c r="NF439" s="195"/>
      <c r="NG439" s="195"/>
      <c r="NH439" s="195"/>
      <c r="NI439" s="195"/>
      <c r="NJ439" s="195"/>
      <c r="NK439" s="195"/>
      <c r="NL439" s="195"/>
      <c r="NM439" s="195"/>
      <c r="NN439" s="195"/>
      <c r="NO439" s="195"/>
      <c r="NP439" s="195"/>
      <c r="NQ439" s="195"/>
      <c r="NR439" s="195"/>
      <c r="NS439" s="195"/>
      <c r="NT439" s="195"/>
      <c r="NU439" s="195"/>
      <c r="NV439" s="195"/>
      <c r="NW439" s="195"/>
      <c r="NX439" s="195"/>
      <c r="NY439" s="195"/>
      <c r="NZ439" s="195"/>
      <c r="OA439" s="195"/>
      <c r="OB439" s="195"/>
      <c r="OC439" s="195"/>
      <c r="OD439" s="195"/>
      <c r="OE439" s="195"/>
      <c r="OF439" s="195"/>
      <c r="OG439" s="195"/>
      <c r="OH439" s="195"/>
      <c r="OI439" s="195"/>
      <c r="OJ439" s="195"/>
      <c r="OK439" s="195"/>
      <c r="OL439" s="195"/>
      <c r="OM439" s="195"/>
      <c r="ON439" s="195"/>
      <c r="OO439" s="195"/>
      <c r="OP439" s="195"/>
      <c r="OQ439" s="195"/>
      <c r="OR439" s="195"/>
      <c r="OS439" s="195"/>
      <c r="OT439" s="195"/>
      <c r="OU439" s="195"/>
      <c r="OV439" s="195"/>
      <c r="OW439" s="195"/>
      <c r="OX439" s="195"/>
      <c r="OY439" s="195"/>
      <c r="OZ439" s="195"/>
      <c r="PA439" s="195"/>
      <c r="PB439" s="195"/>
      <c r="PC439" s="195"/>
      <c r="PD439" s="195"/>
      <c r="PE439" s="195"/>
      <c r="PF439" s="195"/>
      <c r="PG439" s="195"/>
      <c r="PH439" s="195"/>
      <c r="PI439" s="195"/>
      <c r="PJ439" s="195"/>
      <c r="PK439" s="195"/>
      <c r="PL439" s="195"/>
      <c r="PM439" s="195"/>
      <c r="PN439" s="195"/>
      <c r="PO439" s="195"/>
      <c r="PP439" s="195"/>
      <c r="PQ439" s="195"/>
      <c r="PR439" s="195"/>
      <c r="PS439" s="195"/>
      <c r="PT439" s="195"/>
      <c r="PU439" s="195"/>
      <c r="PV439" s="195"/>
      <c r="PW439" s="195"/>
      <c r="PX439" s="195"/>
      <c r="PY439" s="195"/>
      <c r="PZ439" s="195"/>
      <c r="QA439" s="195"/>
      <c r="QB439" s="195"/>
      <c r="QC439" s="195"/>
      <c r="QD439" s="195"/>
      <c r="QE439" s="195"/>
      <c r="QF439" s="195"/>
      <c r="QG439" s="195"/>
      <c r="QH439" s="195"/>
      <c r="QI439" s="195"/>
      <c r="QJ439" s="195"/>
      <c r="QK439" s="195"/>
      <c r="QL439" s="195"/>
      <c r="QM439" s="195"/>
      <c r="QN439" s="195"/>
      <c r="QO439" s="195"/>
      <c r="QP439" s="195"/>
      <c r="QQ439" s="195"/>
      <c r="QR439" s="195"/>
      <c r="QS439" s="195"/>
      <c r="QT439" s="195"/>
      <c r="QU439" s="195"/>
      <c r="QV439" s="195"/>
      <c r="QW439" s="195"/>
      <c r="QX439" s="195"/>
      <c r="QY439" s="195"/>
      <c r="QZ439" s="195"/>
      <c r="RA439" s="195"/>
      <c r="RB439" s="195"/>
      <c r="RC439" s="195"/>
      <c r="RD439" s="195"/>
      <c r="RE439" s="195"/>
      <c r="RF439" s="195"/>
      <c r="RG439" s="195"/>
      <c r="RH439" s="195"/>
      <c r="RI439" s="195"/>
      <c r="RJ439" s="195"/>
      <c r="RK439" s="195"/>
      <c r="RL439" s="195"/>
      <c r="RM439" s="195"/>
      <c r="RN439" s="195"/>
      <c r="RO439" s="195"/>
      <c r="RP439" s="195"/>
      <c r="RQ439" s="195"/>
      <c r="RR439" s="195"/>
      <c r="RS439" s="195"/>
      <c r="RT439" s="195"/>
      <c r="RU439" s="195"/>
      <c r="RV439" s="195"/>
      <c r="RW439" s="195"/>
      <c r="RX439" s="195"/>
      <c r="RY439" s="195"/>
      <c r="RZ439" s="195"/>
      <c r="SA439" s="195"/>
      <c r="SB439" s="195"/>
      <c r="SC439" s="195"/>
      <c r="SD439" s="195"/>
      <c r="SE439" s="195"/>
      <c r="SF439" s="195"/>
      <c r="SG439" s="195"/>
      <c r="SH439" s="195"/>
      <c r="SI439" s="195"/>
      <c r="SJ439" s="195"/>
      <c r="SK439" s="195"/>
      <c r="SL439" s="195"/>
      <c r="SM439" s="195"/>
      <c r="SN439" s="195"/>
      <c r="SO439" s="195"/>
      <c r="SP439" s="195"/>
      <c r="SQ439" s="195"/>
      <c r="SR439" s="195"/>
      <c r="SS439" s="195"/>
      <c r="ST439" s="195"/>
      <c r="SU439" s="195"/>
      <c r="SV439" s="195"/>
      <c r="SW439" s="195"/>
      <c r="SX439" s="195"/>
      <c r="SY439" s="195"/>
      <c r="SZ439" s="195"/>
      <c r="TA439" s="195"/>
      <c r="TB439" s="195"/>
      <c r="TC439" s="195"/>
      <c r="TD439" s="195"/>
      <c r="TE439" s="195"/>
      <c r="TF439" s="195"/>
      <c r="TG439" s="195"/>
      <c r="TH439" s="195"/>
      <c r="TI439" s="195"/>
      <c r="TJ439" s="195"/>
      <c r="TK439" s="195"/>
      <c r="TL439" s="195"/>
      <c r="TM439" s="195"/>
      <c r="TN439" s="195"/>
      <c r="TO439" s="195"/>
      <c r="TP439" s="195"/>
      <c r="TQ439" s="195"/>
      <c r="TR439" s="195"/>
      <c r="TS439" s="195"/>
      <c r="TT439" s="195"/>
      <c r="TU439" s="195"/>
      <c r="TV439" s="195"/>
      <c r="TW439" s="195"/>
      <c r="TX439" s="195"/>
      <c r="TY439" s="195"/>
      <c r="TZ439" s="195"/>
      <c r="UA439" s="195"/>
      <c r="UB439" s="195"/>
      <c r="UC439" s="195"/>
      <c r="UD439" s="195"/>
      <c r="UE439" s="195"/>
      <c r="UF439" s="195"/>
      <c r="UG439" s="195"/>
      <c r="UH439" s="195"/>
      <c r="UI439" s="195"/>
      <c r="UJ439" s="195"/>
      <c r="UK439" s="195"/>
      <c r="UL439" s="195"/>
      <c r="UM439" s="195"/>
      <c r="UN439" s="195"/>
      <c r="UO439" s="195"/>
      <c r="UP439" s="195"/>
      <c r="UQ439" s="195"/>
      <c r="UR439" s="195"/>
      <c r="US439" s="195"/>
      <c r="UT439" s="195"/>
      <c r="UU439" s="195"/>
      <c r="UV439" s="195"/>
      <c r="UW439" s="195"/>
      <c r="UX439" s="195"/>
      <c r="UY439" s="195"/>
      <c r="UZ439" s="195"/>
      <c r="VA439" s="195"/>
      <c r="VB439" s="195"/>
      <c r="VC439" s="195"/>
      <c r="VD439" s="195"/>
      <c r="VE439" s="195"/>
      <c r="VF439" s="195"/>
      <c r="VG439" s="195"/>
      <c r="VH439" s="195"/>
      <c r="VI439" s="195"/>
      <c r="VJ439" s="195"/>
      <c r="VK439" s="195"/>
      <c r="VL439" s="195"/>
      <c r="VM439" s="195"/>
      <c r="VN439" s="195"/>
      <c r="VO439" s="195"/>
      <c r="VP439" s="195"/>
      <c r="VQ439" s="195"/>
      <c r="VR439" s="195"/>
      <c r="VS439" s="195"/>
      <c r="VT439" s="195"/>
      <c r="VU439" s="195"/>
      <c r="VV439" s="195"/>
      <c r="VW439" s="195"/>
      <c r="VX439" s="195"/>
      <c r="VY439" s="195"/>
      <c r="VZ439" s="195"/>
      <c r="WA439" s="195"/>
      <c r="WB439" s="195"/>
      <c r="WC439" s="195"/>
      <c r="WD439" s="195"/>
      <c r="WE439" s="195"/>
      <c r="WF439" s="195"/>
      <c r="WG439" s="195"/>
      <c r="WH439" s="195"/>
      <c r="WI439" s="195"/>
      <c r="WJ439" s="195"/>
      <c r="WK439" s="195"/>
      <c r="WL439" s="195"/>
      <c r="WM439" s="195"/>
      <c r="WN439" s="195"/>
      <c r="WO439" s="195"/>
      <c r="WP439" s="195"/>
      <c r="WQ439" s="195"/>
      <c r="WR439" s="195"/>
      <c r="WS439" s="195"/>
      <c r="WT439" s="195"/>
      <c r="WU439" s="195"/>
      <c r="WV439" s="195"/>
      <c r="WW439" s="195"/>
      <c r="WX439" s="195"/>
      <c r="WY439" s="195"/>
      <c r="WZ439" s="195"/>
      <c r="XA439" s="195"/>
      <c r="XB439" s="195"/>
      <c r="XC439" s="195"/>
      <c r="XD439" s="195"/>
      <c r="XE439" s="195"/>
      <c r="XF439" s="195"/>
      <c r="XG439" s="195"/>
      <c r="XH439" s="195"/>
      <c r="XI439" s="195"/>
      <c r="XJ439" s="195"/>
      <c r="XK439" s="195"/>
      <c r="XL439" s="195"/>
      <c r="XM439" s="195"/>
      <c r="XN439" s="195"/>
      <c r="XO439" s="195"/>
      <c r="XP439" s="195"/>
      <c r="XQ439" s="195"/>
      <c r="XR439" s="195"/>
      <c r="XS439" s="195"/>
      <c r="XT439" s="195"/>
      <c r="XU439" s="195"/>
      <c r="XV439" s="195"/>
      <c r="XW439" s="195"/>
      <c r="XX439" s="195"/>
      <c r="XY439" s="195"/>
      <c r="XZ439" s="195"/>
      <c r="YA439" s="195"/>
      <c r="YB439" s="195"/>
      <c r="YC439" s="195"/>
      <c r="YD439" s="195"/>
      <c r="YE439" s="195"/>
      <c r="YF439" s="195"/>
      <c r="YG439" s="195"/>
      <c r="YH439" s="195"/>
      <c r="YI439" s="195"/>
      <c r="YJ439" s="195"/>
      <c r="YK439" s="195"/>
      <c r="YL439" s="195"/>
      <c r="YM439" s="195"/>
      <c r="YN439" s="195"/>
      <c r="YO439" s="195"/>
      <c r="YP439" s="195"/>
      <c r="YQ439" s="195"/>
      <c r="YR439" s="195"/>
      <c r="YS439" s="195"/>
      <c r="YT439" s="195"/>
      <c r="YU439" s="195"/>
      <c r="YV439" s="195"/>
      <c r="YW439" s="195"/>
      <c r="YX439" s="195"/>
      <c r="YY439" s="195"/>
      <c r="YZ439" s="195"/>
      <c r="ZA439" s="195"/>
      <c r="ZB439" s="195"/>
      <c r="ZC439" s="195"/>
      <c r="ZD439" s="195"/>
      <c r="ZE439" s="195"/>
      <c r="ZF439" s="195"/>
      <c r="ZG439" s="195"/>
      <c r="ZH439" s="195"/>
      <c r="ZI439" s="195"/>
      <c r="ZJ439" s="195"/>
      <c r="ZK439" s="195"/>
      <c r="ZL439" s="195"/>
      <c r="ZM439" s="195"/>
      <c r="ZN439" s="195"/>
      <c r="ZO439" s="195"/>
      <c r="ZP439" s="195"/>
      <c r="ZQ439" s="195"/>
      <c r="ZR439" s="195"/>
      <c r="ZS439" s="195"/>
      <c r="ZT439" s="195"/>
      <c r="ZU439" s="195"/>
      <c r="ZV439" s="195"/>
      <c r="ZW439" s="195"/>
      <c r="ZX439" s="195"/>
      <c r="ZY439" s="195"/>
      <c r="ZZ439" s="195"/>
      <c r="AAA439" s="195"/>
      <c r="AAB439" s="195"/>
      <c r="AAC439" s="195"/>
      <c r="AAD439" s="195"/>
      <c r="AAE439" s="195"/>
      <c r="AAF439" s="195"/>
      <c r="AAG439" s="195"/>
      <c r="AAH439" s="195"/>
      <c r="AAI439" s="195"/>
      <c r="AAJ439" s="195"/>
      <c r="AAK439" s="195"/>
      <c r="AAL439" s="195"/>
      <c r="AAM439" s="195"/>
      <c r="AAN439" s="195"/>
      <c r="AAO439" s="195"/>
      <c r="AAP439" s="195"/>
      <c r="AAQ439" s="195"/>
      <c r="AAR439" s="195"/>
      <c r="AAS439" s="195"/>
      <c r="AAT439" s="195"/>
      <c r="AAU439" s="195"/>
      <c r="AAV439" s="195"/>
      <c r="AAW439" s="195"/>
      <c r="AAX439" s="195"/>
      <c r="AAY439" s="195"/>
      <c r="AAZ439" s="195"/>
      <c r="ABA439" s="195"/>
      <c r="ABB439" s="195"/>
      <c r="ABC439" s="195"/>
      <c r="ABD439" s="195"/>
      <c r="ABE439" s="195"/>
      <c r="ABF439" s="195"/>
      <c r="ABG439" s="195"/>
      <c r="ABH439" s="195"/>
      <c r="ABI439" s="195"/>
      <c r="ABJ439" s="195"/>
      <c r="ABK439" s="195"/>
      <c r="ABL439" s="195"/>
      <c r="ABM439" s="195"/>
      <c r="ABN439" s="195"/>
      <c r="ABO439" s="195"/>
      <c r="ABP439" s="195"/>
      <c r="ABQ439" s="195"/>
      <c r="ABR439" s="195"/>
      <c r="ABS439" s="195"/>
      <c r="ABT439" s="195"/>
      <c r="ABU439" s="195"/>
      <c r="ABV439" s="195"/>
      <c r="ABW439" s="195"/>
      <c r="ABX439" s="195"/>
      <c r="ABY439" s="195"/>
      <c r="ABZ439" s="195"/>
      <c r="ACA439" s="195"/>
      <c r="ACB439" s="195"/>
      <c r="ACC439" s="195"/>
      <c r="ACD439" s="195"/>
      <c r="ACE439" s="195"/>
      <c r="ACF439" s="195"/>
      <c r="ACG439" s="195"/>
      <c r="ACH439" s="195"/>
      <c r="ACI439" s="195"/>
      <c r="ACJ439" s="195"/>
      <c r="ACK439" s="195"/>
      <c r="ACL439" s="195"/>
      <c r="ACM439" s="195"/>
      <c r="ACN439" s="195"/>
      <c r="ACO439" s="195"/>
      <c r="ACP439" s="195"/>
      <c r="ACQ439" s="195"/>
      <c r="ACR439" s="195"/>
      <c r="ACS439" s="195"/>
      <c r="ACT439" s="195"/>
      <c r="ACU439" s="195"/>
      <c r="ACV439" s="195"/>
      <c r="ACW439" s="195"/>
      <c r="ACX439" s="195"/>
      <c r="ACY439" s="195"/>
      <c r="ACZ439" s="195"/>
      <c r="ADA439" s="195"/>
      <c r="ADB439" s="195"/>
      <c r="ADC439" s="195"/>
      <c r="ADD439" s="195"/>
      <c r="ADE439" s="195"/>
      <c r="ADF439" s="195"/>
      <c r="ADG439" s="195"/>
      <c r="ADH439" s="195"/>
      <c r="ADI439" s="195"/>
      <c r="ADJ439" s="195"/>
      <c r="ADK439" s="195"/>
      <c r="ADL439" s="195"/>
      <c r="ADM439" s="195"/>
      <c r="ADN439" s="195"/>
      <c r="ADO439" s="195"/>
      <c r="ADP439" s="195"/>
      <c r="ADQ439" s="195"/>
      <c r="ADR439" s="195"/>
      <c r="ADS439" s="195"/>
      <c r="ADT439" s="195"/>
      <c r="ADU439" s="195"/>
      <c r="ADV439" s="195"/>
      <c r="ADW439" s="195"/>
      <c r="ADX439" s="195"/>
      <c r="ADY439" s="195"/>
      <c r="ADZ439" s="195"/>
      <c r="AEA439" s="195"/>
      <c r="AEB439" s="195"/>
      <c r="AEC439" s="195"/>
      <c r="AED439" s="195"/>
      <c r="AEE439" s="195"/>
      <c r="AEF439" s="195"/>
      <c r="AEG439" s="195"/>
      <c r="AEH439" s="195"/>
      <c r="AEI439" s="195"/>
      <c r="AEJ439" s="195"/>
      <c r="AEK439" s="195"/>
      <c r="AEL439" s="195"/>
      <c r="AEM439" s="195"/>
      <c r="AEN439" s="195"/>
      <c r="AEO439" s="195"/>
      <c r="AEP439" s="195"/>
      <c r="AEQ439" s="195"/>
      <c r="AER439" s="195"/>
      <c r="AES439" s="195"/>
      <c r="AET439" s="195"/>
      <c r="AEU439" s="195"/>
      <c r="AEV439" s="195"/>
      <c r="AEW439" s="195"/>
      <c r="AEX439" s="195"/>
      <c r="AEY439" s="195"/>
      <c r="AEZ439" s="195"/>
      <c r="AFA439" s="195"/>
      <c r="AFB439" s="195"/>
      <c r="AFC439" s="195"/>
      <c r="AFD439" s="195"/>
      <c r="AFE439" s="195"/>
      <c r="AFF439" s="195"/>
      <c r="AFG439" s="195"/>
      <c r="AFH439" s="195"/>
      <c r="AFI439" s="195"/>
      <c r="AFJ439" s="195"/>
      <c r="AFK439" s="195"/>
      <c r="AFL439" s="195"/>
      <c r="AFM439" s="195"/>
      <c r="AFN439" s="195"/>
      <c r="AFO439" s="195"/>
      <c r="AFP439" s="195"/>
      <c r="AFQ439" s="195"/>
      <c r="AFR439" s="195"/>
      <c r="AFS439" s="195"/>
      <c r="AFT439" s="195"/>
      <c r="AFU439" s="195"/>
      <c r="AFV439" s="195"/>
      <c r="AFW439" s="195"/>
      <c r="AFX439" s="195"/>
      <c r="AFY439" s="195"/>
      <c r="AFZ439" s="195"/>
      <c r="AGA439" s="195"/>
      <c r="AGB439" s="195"/>
      <c r="AGC439" s="195"/>
      <c r="AGD439" s="195"/>
      <c r="AGE439" s="195"/>
      <c r="AGF439" s="195"/>
      <c r="AGG439" s="195"/>
      <c r="AGH439" s="195"/>
      <c r="AGI439" s="195"/>
      <c r="AGJ439" s="195"/>
      <c r="AGK439" s="195"/>
      <c r="AGL439" s="195"/>
      <c r="AGM439" s="195"/>
      <c r="AGN439" s="195"/>
      <c r="AGO439" s="195"/>
      <c r="AGP439" s="195"/>
      <c r="AGQ439" s="195"/>
      <c r="AGR439" s="195"/>
      <c r="AGS439" s="195"/>
      <c r="AGT439" s="195"/>
      <c r="AGU439" s="195"/>
      <c r="AGV439" s="195"/>
      <c r="AGW439" s="195"/>
      <c r="AGX439" s="195"/>
      <c r="AGY439" s="195"/>
      <c r="AGZ439" s="195"/>
      <c r="AHA439" s="195"/>
      <c r="AHB439" s="195"/>
      <c r="AHC439" s="195"/>
      <c r="AHD439" s="195"/>
      <c r="AHE439" s="195"/>
      <c r="AHF439" s="195"/>
      <c r="AHG439" s="195"/>
      <c r="AHH439" s="195"/>
      <c r="AHI439" s="195"/>
      <c r="AHJ439" s="195"/>
      <c r="AHK439" s="195"/>
      <c r="AHL439" s="195"/>
      <c r="AHM439" s="195"/>
      <c r="AHN439" s="195"/>
      <c r="AHO439" s="195"/>
      <c r="AHP439" s="195"/>
      <c r="AHQ439" s="195"/>
      <c r="AHR439" s="195"/>
      <c r="AHS439" s="195"/>
      <c r="AHT439" s="195"/>
      <c r="AHU439" s="195"/>
      <c r="AHV439" s="195"/>
      <c r="AHW439" s="195"/>
      <c r="AHX439" s="195"/>
      <c r="AHY439" s="195"/>
      <c r="AHZ439" s="195"/>
      <c r="AIA439" s="195"/>
      <c r="AIB439" s="195"/>
      <c r="AIC439" s="195"/>
      <c r="AID439" s="195"/>
      <c r="AIE439" s="195"/>
      <c r="AIF439" s="195"/>
      <c r="AIG439" s="195"/>
      <c r="AIH439" s="195"/>
      <c r="AII439" s="195"/>
      <c r="AIJ439" s="195"/>
      <c r="AIK439" s="195"/>
      <c r="AIL439" s="195"/>
      <c r="AIM439" s="195"/>
      <c r="AIN439" s="195"/>
      <c r="AIO439" s="195"/>
      <c r="AIP439" s="195"/>
      <c r="AIQ439" s="195"/>
      <c r="AIR439" s="195"/>
      <c r="AIS439" s="195"/>
      <c r="AIT439" s="195"/>
      <c r="AIU439" s="195"/>
      <c r="AIV439" s="195"/>
      <c r="AIW439" s="195"/>
      <c r="AIX439" s="195"/>
      <c r="AIY439" s="195"/>
      <c r="AIZ439" s="195"/>
      <c r="AJA439" s="195"/>
      <c r="AJB439" s="195"/>
      <c r="AJC439" s="195"/>
      <c r="AJD439" s="195"/>
      <c r="AJE439" s="195"/>
      <c r="AJF439" s="195"/>
      <c r="AJG439" s="195"/>
      <c r="AJH439" s="195"/>
      <c r="AJI439" s="195"/>
      <c r="AJJ439" s="195"/>
      <c r="AJK439" s="195"/>
      <c r="AJL439" s="195"/>
      <c r="AJM439" s="195"/>
      <c r="AJN439" s="195"/>
      <c r="AJO439" s="195"/>
      <c r="AJP439" s="195"/>
      <c r="AJQ439" s="195"/>
      <c r="AJR439" s="195"/>
      <c r="AJS439" s="195"/>
      <c r="AJT439" s="195"/>
      <c r="AJU439" s="195"/>
      <c r="AJV439" s="195"/>
      <c r="AJW439" s="195"/>
      <c r="AJX439" s="195"/>
      <c r="AJY439" s="195"/>
      <c r="AJZ439" s="195"/>
      <c r="AKA439" s="195"/>
      <c r="AKB439" s="195"/>
      <c r="AKC439" s="195"/>
      <c r="AKD439" s="195"/>
      <c r="AKE439" s="195"/>
      <c r="AKF439" s="195"/>
      <c r="AKG439" s="195"/>
      <c r="AKH439" s="195"/>
      <c r="AKI439" s="195"/>
      <c r="AKJ439" s="195"/>
      <c r="AKK439" s="195"/>
      <c r="AKL439" s="195"/>
      <c r="AKM439" s="195"/>
      <c r="AKN439" s="195"/>
      <c r="AKO439" s="195"/>
      <c r="AKP439" s="195"/>
      <c r="AKQ439" s="195"/>
      <c r="AKR439" s="195"/>
      <c r="AKS439" s="195"/>
      <c r="AKT439" s="195"/>
      <c r="AKU439" s="195"/>
      <c r="AKV439" s="195"/>
      <c r="AKW439" s="195"/>
      <c r="AKX439" s="195"/>
      <c r="AKY439" s="195"/>
      <c r="AKZ439" s="195"/>
      <c r="ALA439" s="195"/>
      <c r="ALB439" s="195"/>
      <c r="ALC439" s="195"/>
      <c r="ALD439" s="195"/>
      <c r="ALE439" s="195"/>
      <c r="ALF439" s="195"/>
      <c r="ALG439" s="195"/>
      <c r="ALH439" s="195"/>
      <c r="ALI439" s="195"/>
      <c r="ALJ439" s="195"/>
      <c r="ALK439" s="195"/>
      <c r="ALL439" s="195"/>
      <c r="ALM439" s="195"/>
      <c r="ALN439" s="195"/>
      <c r="ALO439" s="195"/>
      <c r="ALP439" s="195"/>
      <c r="ALQ439" s="195"/>
      <c r="ALR439" s="195"/>
      <c r="ALS439" s="195"/>
      <c r="ALT439" s="195"/>
      <c r="ALU439" s="195"/>
      <c r="ALV439" s="195"/>
      <c r="ALW439" s="195"/>
      <c r="ALX439" s="195"/>
      <c r="ALY439" s="195"/>
      <c r="ALZ439" s="195"/>
      <c r="AMA439" s="195"/>
      <c r="AMB439" s="195"/>
      <c r="AMC439" s="195"/>
      <c r="AMD439" s="195"/>
      <c r="AME439" s="195"/>
      <c r="AMF439" s="195"/>
      <c r="AMG439" s="195"/>
      <c r="AMH439" s="195"/>
      <c r="AMI439" s="195"/>
      <c r="AMJ439" s="195"/>
    </row>
    <row r="440" spans="1:1024" s="196" customFormat="1" ht="43.5" customHeight="1">
      <c r="A440" s="559"/>
      <c r="B440" s="559"/>
      <c r="C440" s="560"/>
      <c r="D440" s="178" t="s">
        <v>110</v>
      </c>
      <c r="E440" s="120" t="s">
        <v>127</v>
      </c>
      <c r="F440" s="120">
        <v>16</v>
      </c>
      <c r="G440" s="120" t="s">
        <v>43</v>
      </c>
      <c r="H440" s="120" t="s">
        <v>65</v>
      </c>
      <c r="I440" s="49" t="s">
        <v>1190</v>
      </c>
      <c r="J440" s="120" t="s">
        <v>523</v>
      </c>
      <c r="K440" s="120">
        <v>0</v>
      </c>
      <c r="L440" s="120">
        <v>0</v>
      </c>
      <c r="M440" s="120" t="s">
        <v>47</v>
      </c>
      <c r="N440" s="120" t="s">
        <v>71</v>
      </c>
      <c r="O440" s="120">
        <v>16</v>
      </c>
      <c r="P440" s="120" t="s">
        <v>47</v>
      </c>
      <c r="Q440" s="120" t="s">
        <v>80</v>
      </c>
      <c r="R440" s="120">
        <v>48</v>
      </c>
      <c r="S440" s="120" t="s">
        <v>47</v>
      </c>
      <c r="T440" s="120">
        <v>0</v>
      </c>
      <c r="U440" s="120"/>
    </row>
    <row r="441" spans="1:1024" s="195" customFormat="1" ht="43.5" customHeight="1">
      <c r="A441" s="559"/>
      <c r="B441" s="559"/>
      <c r="C441" s="560"/>
      <c r="D441" s="182" t="s">
        <v>111</v>
      </c>
      <c r="E441" s="177" t="s">
        <v>133</v>
      </c>
      <c r="F441" s="177">
        <v>15</v>
      </c>
      <c r="G441" s="120" t="s">
        <v>43</v>
      </c>
      <c r="H441" s="177"/>
      <c r="I441" s="183"/>
      <c r="J441" s="177" t="s">
        <v>413</v>
      </c>
      <c r="K441" s="177">
        <v>15</v>
      </c>
      <c r="L441" s="177">
        <v>30</v>
      </c>
      <c r="M441" s="177">
        <v>0</v>
      </c>
      <c r="N441" s="177" t="s">
        <v>68</v>
      </c>
      <c r="O441" s="177">
        <v>15</v>
      </c>
      <c r="P441" s="177">
        <v>0</v>
      </c>
      <c r="Q441" s="177" t="s">
        <v>80</v>
      </c>
      <c r="R441" s="177">
        <v>30</v>
      </c>
      <c r="S441" s="120" t="s">
        <v>47</v>
      </c>
      <c r="T441" s="177">
        <v>0</v>
      </c>
      <c r="U441" s="177"/>
    </row>
    <row r="442" spans="1:1024" s="195" customFormat="1" ht="43.5" customHeight="1">
      <c r="A442" s="559"/>
      <c r="B442" s="559"/>
      <c r="C442" s="560"/>
      <c r="D442" s="178" t="s">
        <v>112</v>
      </c>
      <c r="E442" s="120" t="s">
        <v>127</v>
      </c>
      <c r="F442" s="120">
        <v>6</v>
      </c>
      <c r="G442" s="120" t="s">
        <v>43</v>
      </c>
      <c r="H442" s="120" t="s">
        <v>40</v>
      </c>
      <c r="I442" s="49" t="s">
        <v>192</v>
      </c>
      <c r="J442" s="120" t="s">
        <v>562</v>
      </c>
      <c r="K442" s="120">
        <v>6</v>
      </c>
      <c r="L442" s="120" t="s">
        <v>47</v>
      </c>
      <c r="M442" s="120" t="s">
        <v>47</v>
      </c>
      <c r="N442" s="120" t="s">
        <v>71</v>
      </c>
      <c r="O442" s="120">
        <v>24</v>
      </c>
      <c r="P442" s="120" t="s">
        <v>47</v>
      </c>
      <c r="Q442" s="120" t="s">
        <v>80</v>
      </c>
      <c r="R442" s="120">
        <v>24</v>
      </c>
      <c r="S442" s="120" t="s">
        <v>47</v>
      </c>
      <c r="T442" s="120">
        <v>0</v>
      </c>
      <c r="U442" s="120"/>
    </row>
    <row r="443" spans="1:1024" s="195" customFormat="1" ht="43.5" customHeight="1">
      <c r="A443" s="559"/>
      <c r="B443" s="559"/>
      <c r="C443" s="560"/>
      <c r="D443" s="178" t="s">
        <v>113</v>
      </c>
      <c r="E443" s="120" t="s">
        <v>127</v>
      </c>
      <c r="F443" s="120">
        <v>25</v>
      </c>
      <c r="G443" s="120" t="s">
        <v>43</v>
      </c>
      <c r="H443" s="120" t="s">
        <v>40</v>
      </c>
      <c r="I443" s="49" t="s">
        <v>1191</v>
      </c>
      <c r="J443" s="120" t="s">
        <v>254</v>
      </c>
      <c r="K443" s="120">
        <v>25</v>
      </c>
      <c r="L443" s="120">
        <v>0</v>
      </c>
      <c r="M443" s="120">
        <v>0</v>
      </c>
      <c r="N443" s="120" t="s">
        <v>71</v>
      </c>
      <c r="O443" s="120">
        <v>25</v>
      </c>
      <c r="P443" s="120">
        <v>5</v>
      </c>
      <c r="Q443" s="120" t="s">
        <v>80</v>
      </c>
      <c r="R443" s="120">
        <v>25</v>
      </c>
      <c r="S443" s="120" t="s">
        <v>47</v>
      </c>
      <c r="T443" s="120">
        <v>0</v>
      </c>
      <c r="U443" s="120"/>
    </row>
    <row r="444" spans="1:1024" s="195" customFormat="1" ht="43.5" customHeight="1">
      <c r="A444" s="559"/>
      <c r="B444" s="559"/>
      <c r="C444" s="560"/>
      <c r="D444" s="178" t="s">
        <v>114</v>
      </c>
      <c r="E444" s="120" t="s">
        <v>127</v>
      </c>
      <c r="F444" s="120">
        <v>10</v>
      </c>
      <c r="G444" s="120" t="s">
        <v>43</v>
      </c>
      <c r="H444" s="120" t="s">
        <v>40</v>
      </c>
      <c r="I444" s="120" t="s">
        <v>1192</v>
      </c>
      <c r="J444" s="120" t="s">
        <v>555</v>
      </c>
      <c r="K444" s="120">
        <v>18</v>
      </c>
      <c r="L444" s="120">
        <v>0</v>
      </c>
      <c r="M444" s="120">
        <v>0</v>
      </c>
      <c r="N444" s="120" t="s">
        <v>71</v>
      </c>
      <c r="O444" s="120">
        <v>6</v>
      </c>
      <c r="P444" s="120" t="s">
        <v>47</v>
      </c>
      <c r="Q444" s="120" t="s">
        <v>521</v>
      </c>
      <c r="R444" s="120" t="s">
        <v>43</v>
      </c>
      <c r="S444" s="120" t="s">
        <v>47</v>
      </c>
      <c r="T444" s="120">
        <v>0</v>
      </c>
      <c r="U444" s="49"/>
    </row>
    <row r="445" spans="1:1024" s="195" customFormat="1" ht="43.5" customHeight="1">
      <c r="A445" s="559"/>
      <c r="B445" s="559"/>
      <c r="C445" s="560"/>
      <c r="D445" s="565" t="s">
        <v>115</v>
      </c>
      <c r="E445" s="120" t="s">
        <v>127</v>
      </c>
      <c r="F445" s="120">
        <v>8</v>
      </c>
      <c r="G445" s="560" t="s">
        <v>43</v>
      </c>
      <c r="H445" s="120" t="s">
        <v>40</v>
      </c>
      <c r="I445" s="49" t="s">
        <v>268</v>
      </c>
      <c r="J445" s="560" t="s">
        <v>201</v>
      </c>
      <c r="K445" s="120">
        <v>8</v>
      </c>
      <c r="L445" s="120" t="s">
        <v>47</v>
      </c>
      <c r="M445" s="120" t="s">
        <v>47</v>
      </c>
      <c r="N445" s="120" t="s">
        <v>47</v>
      </c>
      <c r="O445" s="120" t="s">
        <v>47</v>
      </c>
      <c r="P445" s="120" t="s">
        <v>47</v>
      </c>
      <c r="Q445" s="120" t="s">
        <v>47</v>
      </c>
      <c r="R445" s="120" t="s">
        <v>47</v>
      </c>
      <c r="S445" s="120" t="s">
        <v>47</v>
      </c>
      <c r="T445" s="120">
        <v>0</v>
      </c>
      <c r="U445" s="120"/>
    </row>
    <row r="446" spans="1:1024" s="195" customFormat="1" ht="43.5" customHeight="1">
      <c r="A446" s="559"/>
      <c r="B446" s="559"/>
      <c r="C446" s="560"/>
      <c r="D446" s="565"/>
      <c r="E446" s="120" t="s">
        <v>118</v>
      </c>
      <c r="F446" s="120">
        <v>2</v>
      </c>
      <c r="G446" s="560"/>
      <c r="H446" s="120" t="s">
        <v>40</v>
      </c>
      <c r="I446" s="49" t="s">
        <v>245</v>
      </c>
      <c r="J446" s="560"/>
      <c r="K446" s="120">
        <v>2</v>
      </c>
      <c r="L446" s="120" t="s">
        <v>47</v>
      </c>
      <c r="M446" s="120" t="s">
        <v>47</v>
      </c>
      <c r="N446" s="120" t="s">
        <v>47</v>
      </c>
      <c r="O446" s="120" t="s">
        <v>47</v>
      </c>
      <c r="P446" s="120" t="s">
        <v>47</v>
      </c>
      <c r="Q446" s="120" t="s">
        <v>47</v>
      </c>
      <c r="R446" s="120" t="s">
        <v>47</v>
      </c>
      <c r="S446" s="120" t="s">
        <v>47</v>
      </c>
      <c r="T446" s="120">
        <v>0</v>
      </c>
      <c r="U446" s="120"/>
    </row>
    <row r="447" spans="1:1024" s="195" customFormat="1" ht="43.5" customHeight="1">
      <c r="A447" s="559"/>
      <c r="B447" s="559"/>
      <c r="C447" s="560"/>
      <c r="D447" s="565" t="s">
        <v>116</v>
      </c>
      <c r="E447" s="560" t="s">
        <v>127</v>
      </c>
      <c r="F447" s="560">
        <v>5</v>
      </c>
      <c r="G447" s="560" t="s">
        <v>43</v>
      </c>
      <c r="H447" s="560" t="s">
        <v>40</v>
      </c>
      <c r="I447" s="561" t="s">
        <v>268</v>
      </c>
      <c r="J447" s="560" t="s">
        <v>249</v>
      </c>
      <c r="K447" s="560">
        <v>5</v>
      </c>
      <c r="L447" s="560" t="s">
        <v>43</v>
      </c>
      <c r="M447" s="560" t="s">
        <v>43</v>
      </c>
      <c r="N447" s="120" t="s">
        <v>71</v>
      </c>
      <c r="O447" s="120">
        <v>5</v>
      </c>
      <c r="P447" s="120" t="s">
        <v>47</v>
      </c>
      <c r="Q447" s="560" t="s">
        <v>80</v>
      </c>
      <c r="R447" s="560" t="s">
        <v>43</v>
      </c>
      <c r="S447" s="560" t="s">
        <v>43</v>
      </c>
      <c r="T447" s="560" t="s">
        <v>43</v>
      </c>
      <c r="U447" s="120"/>
    </row>
    <row r="448" spans="1:1024" s="195" customFormat="1" ht="43.5" customHeight="1">
      <c r="A448" s="559"/>
      <c r="B448" s="559"/>
      <c r="C448" s="560"/>
      <c r="D448" s="565"/>
      <c r="E448" s="560"/>
      <c r="F448" s="560"/>
      <c r="G448" s="560"/>
      <c r="H448" s="560"/>
      <c r="I448" s="561"/>
      <c r="J448" s="560"/>
      <c r="K448" s="560"/>
      <c r="L448" s="560"/>
      <c r="M448" s="560"/>
      <c r="N448" s="120" t="s">
        <v>68</v>
      </c>
      <c r="O448" s="120">
        <v>5</v>
      </c>
      <c r="P448" s="120" t="s">
        <v>47</v>
      </c>
      <c r="Q448" s="560"/>
      <c r="R448" s="560"/>
      <c r="S448" s="560"/>
      <c r="T448" s="560"/>
      <c r="U448" s="120"/>
    </row>
    <row r="449" spans="1:1024" s="195" customFormat="1" ht="43.5" customHeight="1">
      <c r="A449" s="559"/>
      <c r="B449" s="559"/>
      <c r="C449" s="560"/>
      <c r="D449" s="557" t="s">
        <v>363</v>
      </c>
      <c r="E449" s="555" t="s">
        <v>127</v>
      </c>
      <c r="F449" s="555">
        <v>8</v>
      </c>
      <c r="G449" s="555" t="s">
        <v>43</v>
      </c>
      <c r="H449" s="555" t="s">
        <v>40</v>
      </c>
      <c r="I449" s="555" t="s">
        <v>268</v>
      </c>
      <c r="J449" s="555" t="s">
        <v>203</v>
      </c>
      <c r="K449" s="555">
        <v>0</v>
      </c>
      <c r="L449" s="555">
        <v>0</v>
      </c>
      <c r="M449" s="555">
        <v>0</v>
      </c>
      <c r="N449" s="267" t="s">
        <v>68</v>
      </c>
      <c r="O449" s="267">
        <v>8</v>
      </c>
      <c r="P449" s="267" t="s">
        <v>43</v>
      </c>
      <c r="Q449" s="555" t="s">
        <v>80</v>
      </c>
      <c r="R449" s="555" t="s">
        <v>43</v>
      </c>
      <c r="S449" s="555" t="s">
        <v>47</v>
      </c>
      <c r="T449" s="555">
        <v>0</v>
      </c>
      <c r="U449" s="267"/>
    </row>
    <row r="450" spans="1:1024" s="223" customFormat="1" ht="43.5" customHeight="1">
      <c r="A450" s="559"/>
      <c r="B450" s="559"/>
      <c r="C450" s="560"/>
      <c r="D450" s="558"/>
      <c r="E450" s="556"/>
      <c r="F450" s="556"/>
      <c r="G450" s="556"/>
      <c r="H450" s="556"/>
      <c r="I450" s="556"/>
      <c r="J450" s="556"/>
      <c r="K450" s="556"/>
      <c r="L450" s="556"/>
      <c r="M450" s="556"/>
      <c r="N450" s="267" t="s">
        <v>71</v>
      </c>
      <c r="O450" s="267">
        <v>30</v>
      </c>
      <c r="P450" s="267">
        <v>10</v>
      </c>
      <c r="Q450" s="556" t="s">
        <v>80</v>
      </c>
      <c r="R450" s="556" t="s">
        <v>43</v>
      </c>
      <c r="S450" s="556" t="s">
        <v>47</v>
      </c>
      <c r="T450" s="556">
        <v>0</v>
      </c>
      <c r="U450" s="267"/>
    </row>
    <row r="451" spans="1:1024" s="195" customFormat="1" ht="43.5" customHeight="1">
      <c r="A451" s="559"/>
      <c r="B451" s="559"/>
      <c r="C451" s="560"/>
      <c r="D451" s="569" t="s">
        <v>441</v>
      </c>
      <c r="E451" s="562" t="s">
        <v>127</v>
      </c>
      <c r="F451" s="562">
        <v>25</v>
      </c>
      <c r="G451" s="560" t="s">
        <v>43</v>
      </c>
      <c r="H451" s="562" t="s">
        <v>216</v>
      </c>
      <c r="I451" s="588" t="s">
        <v>268</v>
      </c>
      <c r="J451" s="562" t="s">
        <v>203</v>
      </c>
      <c r="K451" s="562">
        <v>0</v>
      </c>
      <c r="L451" s="562" t="s">
        <v>43</v>
      </c>
      <c r="M451" s="562" t="s">
        <v>43</v>
      </c>
      <c r="N451" s="562" t="s">
        <v>71</v>
      </c>
      <c r="O451" s="562">
        <v>15</v>
      </c>
      <c r="P451" s="562">
        <v>0</v>
      </c>
      <c r="Q451" s="181" t="s">
        <v>80</v>
      </c>
      <c r="R451" s="181">
        <v>100</v>
      </c>
      <c r="S451" s="562" t="s">
        <v>47</v>
      </c>
      <c r="T451" s="562">
        <v>0</v>
      </c>
      <c r="U451" s="181"/>
    </row>
    <row r="452" spans="1:1024" s="195" customFormat="1" ht="43.5" customHeight="1">
      <c r="A452" s="559"/>
      <c r="B452" s="559"/>
      <c r="C452" s="560"/>
      <c r="D452" s="569"/>
      <c r="E452" s="562"/>
      <c r="F452" s="562"/>
      <c r="G452" s="560"/>
      <c r="H452" s="562"/>
      <c r="I452" s="588"/>
      <c r="J452" s="562"/>
      <c r="K452" s="562"/>
      <c r="L452" s="562"/>
      <c r="M452" s="562"/>
      <c r="N452" s="562"/>
      <c r="O452" s="562"/>
      <c r="P452" s="562"/>
      <c r="Q452" s="181" t="s">
        <v>87</v>
      </c>
      <c r="R452" s="181" t="s">
        <v>43</v>
      </c>
      <c r="S452" s="562"/>
      <c r="T452" s="562"/>
      <c r="U452" s="181"/>
    </row>
    <row r="453" spans="1:1024" s="195" customFormat="1" ht="43.5" customHeight="1">
      <c r="A453" s="559"/>
      <c r="B453" s="559"/>
      <c r="C453" s="560"/>
      <c r="D453" s="569"/>
      <c r="E453" s="562"/>
      <c r="F453" s="562"/>
      <c r="G453" s="560"/>
      <c r="H453" s="562"/>
      <c r="I453" s="588" t="s">
        <v>1193</v>
      </c>
      <c r="J453" s="562"/>
      <c r="K453" s="562">
        <v>0</v>
      </c>
      <c r="L453" s="562" t="s">
        <v>43</v>
      </c>
      <c r="M453" s="562" t="s">
        <v>43</v>
      </c>
      <c r="N453" s="562" t="s">
        <v>450</v>
      </c>
      <c r="O453" s="562">
        <v>10</v>
      </c>
      <c r="P453" s="562">
        <v>0</v>
      </c>
      <c r="Q453" s="181" t="s">
        <v>80</v>
      </c>
      <c r="R453" s="181" t="s">
        <v>43</v>
      </c>
      <c r="S453" s="562"/>
      <c r="T453" s="562"/>
      <c r="U453" s="181"/>
    </row>
    <row r="454" spans="1:1024" s="195" customFormat="1" ht="43.5" customHeight="1">
      <c r="A454" s="559"/>
      <c r="B454" s="559"/>
      <c r="C454" s="560"/>
      <c r="D454" s="569"/>
      <c r="E454" s="562"/>
      <c r="F454" s="562"/>
      <c r="G454" s="560"/>
      <c r="H454" s="562"/>
      <c r="I454" s="588"/>
      <c r="J454" s="562"/>
      <c r="K454" s="562"/>
      <c r="L454" s="562"/>
      <c r="M454" s="562"/>
      <c r="N454" s="562"/>
      <c r="O454" s="562"/>
      <c r="P454" s="562"/>
      <c r="Q454" s="181" t="s">
        <v>87</v>
      </c>
      <c r="R454" s="181" t="s">
        <v>43</v>
      </c>
      <c r="S454" s="562"/>
      <c r="T454" s="562"/>
      <c r="U454" s="181"/>
    </row>
    <row r="455" spans="1:1024" s="196" customFormat="1" ht="43.5" customHeight="1">
      <c r="A455" s="559"/>
      <c r="B455" s="559"/>
      <c r="C455" s="560"/>
      <c r="D455" s="4" t="s">
        <v>1000</v>
      </c>
      <c r="E455" s="4"/>
      <c r="F455" s="4">
        <f>SUM(F423:F454)</f>
        <v>356</v>
      </c>
      <c r="G455" s="4"/>
      <c r="H455" s="4"/>
      <c r="I455" s="4"/>
      <c r="J455" s="4"/>
      <c r="K455" s="4">
        <f>SUM(K423:K454)</f>
        <v>502</v>
      </c>
      <c r="L455" s="4">
        <f>SUM(L423:L454)</f>
        <v>51</v>
      </c>
      <c r="M455" s="4">
        <f>SUM(M423:M454)</f>
        <v>0</v>
      </c>
      <c r="N455" s="4"/>
      <c r="O455" s="4">
        <f>SUM(O423:O454)</f>
        <v>933</v>
      </c>
      <c r="P455" s="4">
        <f>SUM(P423:P454)</f>
        <v>206</v>
      </c>
      <c r="Q455" s="4"/>
      <c r="R455" s="4">
        <f>SUM(R423:R454)</f>
        <v>759</v>
      </c>
      <c r="S455" s="4"/>
      <c r="T455" s="4">
        <f>SUM(T423:T454)</f>
        <v>0</v>
      </c>
      <c r="U455" s="4"/>
      <c r="V455" s="197"/>
      <c r="W455" s="197"/>
      <c r="X455" s="197"/>
      <c r="Y455" s="197"/>
      <c r="Z455" s="197"/>
      <c r="AA455" s="197"/>
      <c r="AB455" s="197"/>
      <c r="AC455" s="197"/>
      <c r="AD455" s="197"/>
      <c r="AE455" s="197"/>
      <c r="AF455" s="197"/>
      <c r="AG455" s="197"/>
      <c r="AH455" s="197"/>
      <c r="AI455" s="197"/>
      <c r="AJ455" s="197"/>
      <c r="AK455" s="197"/>
      <c r="AL455" s="197"/>
      <c r="AM455" s="197"/>
      <c r="AN455" s="197"/>
      <c r="AO455" s="197"/>
      <c r="AP455" s="197"/>
      <c r="AQ455" s="197"/>
      <c r="AR455" s="197"/>
      <c r="AS455" s="197"/>
      <c r="AT455" s="197"/>
      <c r="AU455" s="197"/>
      <c r="AV455" s="197"/>
      <c r="AW455" s="197"/>
      <c r="AX455" s="197"/>
      <c r="AY455" s="197"/>
      <c r="AZ455" s="197"/>
      <c r="BA455" s="197"/>
      <c r="BB455" s="197"/>
      <c r="BC455" s="197"/>
      <c r="BD455" s="197"/>
      <c r="BE455" s="197"/>
      <c r="BF455" s="197"/>
      <c r="BG455" s="197"/>
      <c r="BH455" s="197"/>
      <c r="BI455" s="197"/>
      <c r="BJ455" s="197"/>
      <c r="BK455" s="197"/>
      <c r="BL455" s="197"/>
      <c r="BM455" s="197"/>
      <c r="BN455" s="197"/>
      <c r="BO455" s="197"/>
      <c r="BP455" s="197"/>
      <c r="BQ455" s="197"/>
      <c r="BR455" s="197"/>
      <c r="BS455" s="197"/>
      <c r="BT455" s="197"/>
      <c r="BU455" s="197"/>
      <c r="BV455" s="197"/>
      <c r="BW455" s="197"/>
      <c r="BX455" s="197"/>
      <c r="BY455" s="197"/>
      <c r="BZ455" s="197"/>
      <c r="CA455" s="197"/>
      <c r="CB455" s="197"/>
      <c r="CC455" s="197"/>
      <c r="CD455" s="197"/>
      <c r="CE455" s="197"/>
      <c r="CF455" s="197"/>
      <c r="CG455" s="197"/>
      <c r="CH455" s="197"/>
      <c r="CI455" s="197"/>
      <c r="CJ455" s="197"/>
      <c r="CK455" s="197"/>
      <c r="CL455" s="197"/>
      <c r="CM455" s="197"/>
      <c r="CN455" s="197"/>
      <c r="CO455" s="197"/>
      <c r="CP455" s="197"/>
      <c r="CQ455" s="197"/>
      <c r="CR455" s="197"/>
      <c r="CS455" s="197"/>
      <c r="CT455" s="197"/>
      <c r="CU455" s="197"/>
      <c r="CV455" s="197"/>
      <c r="CW455" s="197"/>
      <c r="CX455" s="197"/>
      <c r="CY455" s="197"/>
      <c r="CZ455" s="197"/>
      <c r="DA455" s="197"/>
      <c r="DB455" s="197"/>
      <c r="DC455" s="197"/>
      <c r="DD455" s="197"/>
      <c r="DE455" s="197"/>
      <c r="DF455" s="197"/>
      <c r="DG455" s="197"/>
      <c r="DH455" s="197"/>
      <c r="DI455" s="197"/>
      <c r="DJ455" s="197"/>
      <c r="DK455" s="197"/>
      <c r="DL455" s="197"/>
      <c r="DM455" s="197"/>
      <c r="DN455" s="197"/>
      <c r="DO455" s="197"/>
      <c r="DP455" s="197"/>
      <c r="DQ455" s="197"/>
      <c r="DR455" s="197"/>
      <c r="DS455" s="197"/>
      <c r="DT455" s="197"/>
      <c r="DU455" s="197"/>
      <c r="DV455" s="197"/>
      <c r="DW455" s="197"/>
      <c r="DX455" s="197"/>
      <c r="DY455" s="197"/>
      <c r="DZ455" s="197"/>
      <c r="EA455" s="197"/>
      <c r="EB455" s="197"/>
      <c r="EC455" s="197"/>
      <c r="ED455" s="197"/>
      <c r="EE455" s="197"/>
      <c r="EF455" s="197"/>
      <c r="EG455" s="197"/>
      <c r="EH455" s="197"/>
      <c r="EI455" s="197"/>
      <c r="EJ455" s="197"/>
      <c r="EK455" s="197"/>
      <c r="EL455" s="197"/>
      <c r="EM455" s="197"/>
      <c r="EN455" s="197"/>
      <c r="EO455" s="197"/>
      <c r="EP455" s="197"/>
      <c r="EQ455" s="197"/>
      <c r="ER455" s="197"/>
      <c r="ES455" s="197"/>
      <c r="ET455" s="197"/>
      <c r="EU455" s="197"/>
      <c r="EV455" s="197"/>
      <c r="EW455" s="197"/>
      <c r="EX455" s="197"/>
      <c r="EY455" s="197"/>
      <c r="EZ455" s="197"/>
      <c r="FA455" s="197"/>
      <c r="FB455" s="197"/>
      <c r="FC455" s="197"/>
      <c r="FD455" s="197"/>
      <c r="FE455" s="197"/>
      <c r="FF455" s="197"/>
      <c r="FG455" s="197"/>
      <c r="FH455" s="197"/>
      <c r="FI455" s="197"/>
      <c r="FJ455" s="197"/>
      <c r="FK455" s="197"/>
      <c r="FL455" s="197"/>
      <c r="FM455" s="197"/>
      <c r="FN455" s="197"/>
      <c r="FO455" s="197"/>
      <c r="FP455" s="197"/>
      <c r="FQ455" s="197"/>
      <c r="FR455" s="197"/>
      <c r="FS455" s="197"/>
      <c r="FT455" s="197"/>
      <c r="FU455" s="197"/>
      <c r="FV455" s="197"/>
      <c r="FW455" s="197"/>
      <c r="FX455" s="197"/>
      <c r="FY455" s="197"/>
      <c r="FZ455" s="197"/>
      <c r="GA455" s="197"/>
      <c r="GB455" s="197"/>
      <c r="GC455" s="197"/>
      <c r="GD455" s="197"/>
      <c r="GE455" s="197"/>
      <c r="GF455" s="197"/>
      <c r="GG455" s="197"/>
      <c r="GH455" s="197"/>
      <c r="GI455" s="197"/>
      <c r="GJ455" s="197"/>
      <c r="GK455" s="197"/>
      <c r="GL455" s="197"/>
      <c r="GM455" s="197"/>
      <c r="GN455" s="197"/>
      <c r="GO455" s="197"/>
      <c r="GP455" s="197"/>
      <c r="GQ455" s="197"/>
      <c r="GR455" s="197"/>
      <c r="GS455" s="197"/>
      <c r="GT455" s="197"/>
      <c r="GU455" s="197"/>
      <c r="GV455" s="197"/>
      <c r="GW455" s="197"/>
      <c r="GX455" s="197"/>
      <c r="GY455" s="197"/>
      <c r="GZ455" s="197"/>
      <c r="HA455" s="197"/>
      <c r="HB455" s="197"/>
      <c r="HC455" s="197"/>
      <c r="HD455" s="197"/>
      <c r="HE455" s="197"/>
      <c r="HF455" s="197"/>
      <c r="HG455" s="197"/>
      <c r="HH455" s="197"/>
      <c r="HI455" s="197"/>
      <c r="HJ455" s="197"/>
      <c r="HK455" s="197"/>
      <c r="HL455" s="197"/>
      <c r="HM455" s="197"/>
      <c r="HN455" s="197"/>
      <c r="HO455" s="197"/>
      <c r="HP455" s="197"/>
      <c r="HQ455" s="197"/>
      <c r="HR455" s="197"/>
      <c r="HS455" s="197"/>
      <c r="HT455" s="197"/>
      <c r="HU455" s="197"/>
      <c r="HV455" s="197"/>
      <c r="HW455" s="197"/>
      <c r="HX455" s="197"/>
      <c r="HY455" s="197"/>
      <c r="HZ455" s="197"/>
      <c r="IA455" s="197"/>
      <c r="IB455" s="197"/>
      <c r="IC455" s="197"/>
      <c r="ID455" s="197"/>
      <c r="IE455" s="197"/>
      <c r="IF455" s="197"/>
      <c r="IG455" s="197"/>
      <c r="IH455" s="197"/>
      <c r="II455" s="197"/>
      <c r="IJ455" s="197"/>
      <c r="IK455" s="197"/>
      <c r="IL455" s="197"/>
      <c r="IM455" s="197"/>
      <c r="IN455" s="197"/>
      <c r="IO455" s="197"/>
      <c r="IP455" s="197"/>
      <c r="IQ455" s="197"/>
      <c r="IR455" s="197"/>
      <c r="IS455" s="197"/>
      <c r="IT455" s="197"/>
      <c r="IU455" s="197"/>
      <c r="IV455" s="197"/>
      <c r="IW455" s="197"/>
      <c r="IX455" s="197"/>
      <c r="IY455" s="197"/>
      <c r="IZ455" s="197"/>
      <c r="JA455" s="197"/>
      <c r="JB455" s="197"/>
      <c r="JC455" s="197"/>
      <c r="JD455" s="197"/>
      <c r="JE455" s="197"/>
      <c r="JF455" s="197"/>
      <c r="JG455" s="197"/>
      <c r="JH455" s="197"/>
      <c r="JI455" s="197"/>
      <c r="JJ455" s="197"/>
      <c r="JK455" s="197"/>
      <c r="JL455" s="197"/>
      <c r="JM455" s="197"/>
      <c r="JN455" s="197"/>
      <c r="JO455" s="197"/>
      <c r="JP455" s="197"/>
      <c r="JQ455" s="197"/>
      <c r="JR455" s="197"/>
      <c r="JS455" s="197"/>
      <c r="JT455" s="197"/>
      <c r="JU455" s="197"/>
      <c r="JV455" s="197"/>
      <c r="JW455" s="197"/>
      <c r="JX455" s="197"/>
      <c r="JY455" s="197"/>
      <c r="JZ455" s="197"/>
      <c r="KA455" s="197"/>
      <c r="KB455" s="197"/>
      <c r="KC455" s="197"/>
      <c r="KD455" s="197"/>
      <c r="KE455" s="197"/>
      <c r="KF455" s="197"/>
      <c r="KG455" s="197"/>
      <c r="KH455" s="197"/>
      <c r="KI455" s="197"/>
      <c r="KJ455" s="197"/>
      <c r="KK455" s="197"/>
      <c r="KL455" s="197"/>
      <c r="KM455" s="197"/>
      <c r="KN455" s="197"/>
      <c r="KO455" s="197"/>
      <c r="KP455" s="197"/>
      <c r="KQ455" s="197"/>
      <c r="KR455" s="197"/>
      <c r="KS455" s="197"/>
      <c r="KT455" s="197"/>
      <c r="KU455" s="197"/>
      <c r="KV455" s="197"/>
      <c r="KW455" s="197"/>
      <c r="KX455" s="197"/>
      <c r="KY455" s="197"/>
      <c r="KZ455" s="197"/>
      <c r="LA455" s="197"/>
      <c r="LB455" s="197"/>
      <c r="LC455" s="197"/>
      <c r="LD455" s="197"/>
      <c r="LE455" s="197"/>
      <c r="LF455" s="197"/>
      <c r="LG455" s="197"/>
      <c r="LH455" s="197"/>
      <c r="LI455" s="197"/>
      <c r="LJ455" s="197"/>
      <c r="LK455" s="197"/>
      <c r="LL455" s="197"/>
      <c r="LM455" s="197"/>
      <c r="LN455" s="197"/>
      <c r="LO455" s="197"/>
      <c r="LP455" s="197"/>
      <c r="LQ455" s="197"/>
      <c r="LR455" s="197"/>
      <c r="LS455" s="197"/>
      <c r="LT455" s="197"/>
      <c r="LU455" s="197"/>
      <c r="LV455" s="197"/>
      <c r="LW455" s="197"/>
      <c r="LX455" s="197"/>
      <c r="LY455" s="197"/>
      <c r="LZ455" s="197"/>
      <c r="MA455" s="197"/>
      <c r="MB455" s="197"/>
      <c r="MC455" s="197"/>
      <c r="MD455" s="197"/>
      <c r="ME455" s="197"/>
      <c r="MF455" s="197"/>
      <c r="MG455" s="197"/>
      <c r="MH455" s="197"/>
      <c r="MI455" s="197"/>
      <c r="MJ455" s="197"/>
      <c r="MK455" s="197"/>
      <c r="ML455" s="197"/>
      <c r="MM455" s="197"/>
      <c r="MN455" s="197"/>
      <c r="MO455" s="197"/>
      <c r="MP455" s="197"/>
      <c r="MQ455" s="197"/>
      <c r="MR455" s="197"/>
      <c r="MS455" s="197"/>
      <c r="MT455" s="197"/>
      <c r="MU455" s="197"/>
      <c r="MV455" s="197"/>
      <c r="MW455" s="197"/>
      <c r="MX455" s="197"/>
      <c r="MY455" s="197"/>
      <c r="MZ455" s="197"/>
      <c r="NA455" s="197"/>
      <c r="NB455" s="197"/>
      <c r="NC455" s="197"/>
      <c r="ND455" s="197"/>
      <c r="NE455" s="197"/>
      <c r="NF455" s="197"/>
      <c r="NG455" s="197"/>
      <c r="NH455" s="197"/>
      <c r="NI455" s="197"/>
      <c r="NJ455" s="197"/>
      <c r="NK455" s="197"/>
      <c r="NL455" s="197"/>
      <c r="NM455" s="197"/>
      <c r="NN455" s="197"/>
      <c r="NO455" s="197"/>
      <c r="NP455" s="197"/>
      <c r="NQ455" s="197"/>
      <c r="NR455" s="197"/>
      <c r="NS455" s="197"/>
      <c r="NT455" s="197"/>
      <c r="NU455" s="197"/>
      <c r="NV455" s="197"/>
      <c r="NW455" s="197"/>
      <c r="NX455" s="197"/>
      <c r="NY455" s="197"/>
      <c r="NZ455" s="197"/>
      <c r="OA455" s="197"/>
      <c r="OB455" s="197"/>
      <c r="OC455" s="197"/>
      <c r="OD455" s="197"/>
      <c r="OE455" s="197"/>
      <c r="OF455" s="197"/>
      <c r="OG455" s="197"/>
      <c r="OH455" s="197"/>
      <c r="OI455" s="197"/>
      <c r="OJ455" s="197"/>
      <c r="OK455" s="197"/>
      <c r="OL455" s="197"/>
      <c r="OM455" s="197"/>
      <c r="ON455" s="197"/>
      <c r="OO455" s="197"/>
      <c r="OP455" s="197"/>
      <c r="OQ455" s="197"/>
      <c r="OR455" s="197"/>
      <c r="OS455" s="197"/>
      <c r="OT455" s="197"/>
      <c r="OU455" s="197"/>
      <c r="OV455" s="197"/>
      <c r="OW455" s="197"/>
      <c r="OX455" s="197"/>
      <c r="OY455" s="197"/>
      <c r="OZ455" s="197"/>
      <c r="PA455" s="197"/>
      <c r="PB455" s="197"/>
      <c r="PC455" s="197"/>
      <c r="PD455" s="197"/>
      <c r="PE455" s="197"/>
      <c r="PF455" s="197"/>
      <c r="PG455" s="197"/>
      <c r="PH455" s="197"/>
      <c r="PI455" s="197"/>
      <c r="PJ455" s="197"/>
      <c r="PK455" s="197"/>
      <c r="PL455" s="197"/>
      <c r="PM455" s="197"/>
      <c r="PN455" s="197"/>
      <c r="PO455" s="197"/>
      <c r="PP455" s="197"/>
      <c r="PQ455" s="197"/>
      <c r="PR455" s="197"/>
      <c r="PS455" s="197"/>
      <c r="PT455" s="197"/>
      <c r="PU455" s="197"/>
      <c r="PV455" s="197"/>
      <c r="PW455" s="197"/>
      <c r="PX455" s="197"/>
      <c r="PY455" s="197"/>
      <c r="PZ455" s="197"/>
      <c r="QA455" s="197"/>
      <c r="QB455" s="197"/>
      <c r="QC455" s="197"/>
      <c r="QD455" s="197"/>
      <c r="QE455" s="197"/>
      <c r="QF455" s="197"/>
      <c r="QG455" s="197"/>
      <c r="QH455" s="197"/>
      <c r="QI455" s="197"/>
      <c r="QJ455" s="197"/>
      <c r="QK455" s="197"/>
      <c r="QL455" s="197"/>
      <c r="QM455" s="197"/>
      <c r="QN455" s="197"/>
      <c r="QO455" s="197"/>
      <c r="QP455" s="197"/>
      <c r="QQ455" s="197"/>
      <c r="QR455" s="197"/>
      <c r="QS455" s="197"/>
      <c r="QT455" s="197"/>
      <c r="QU455" s="197"/>
      <c r="QV455" s="197"/>
      <c r="QW455" s="197"/>
      <c r="QX455" s="197"/>
      <c r="QY455" s="197"/>
      <c r="QZ455" s="197"/>
      <c r="RA455" s="197"/>
      <c r="RB455" s="197"/>
      <c r="RC455" s="197"/>
      <c r="RD455" s="197"/>
      <c r="RE455" s="197"/>
      <c r="RF455" s="197"/>
      <c r="RG455" s="197"/>
      <c r="RH455" s="197"/>
      <c r="RI455" s="197"/>
      <c r="RJ455" s="197"/>
      <c r="RK455" s="197"/>
      <c r="RL455" s="197"/>
      <c r="RM455" s="197"/>
      <c r="RN455" s="197"/>
      <c r="RO455" s="197"/>
      <c r="RP455" s="197"/>
      <c r="RQ455" s="197"/>
      <c r="RR455" s="197"/>
      <c r="RS455" s="197"/>
      <c r="RT455" s="197"/>
      <c r="RU455" s="197"/>
      <c r="RV455" s="197"/>
      <c r="RW455" s="197"/>
      <c r="RX455" s="197"/>
      <c r="RY455" s="197"/>
      <c r="RZ455" s="197"/>
      <c r="SA455" s="197"/>
      <c r="SB455" s="197"/>
      <c r="SC455" s="197"/>
      <c r="SD455" s="197"/>
      <c r="SE455" s="197"/>
      <c r="SF455" s="197"/>
      <c r="SG455" s="197"/>
      <c r="SH455" s="197"/>
      <c r="SI455" s="197"/>
      <c r="SJ455" s="197"/>
      <c r="SK455" s="197"/>
      <c r="SL455" s="197"/>
      <c r="SM455" s="197"/>
      <c r="SN455" s="197"/>
      <c r="SO455" s="197"/>
      <c r="SP455" s="197"/>
      <c r="SQ455" s="197"/>
      <c r="SR455" s="197"/>
      <c r="SS455" s="197"/>
      <c r="ST455" s="197"/>
      <c r="SU455" s="197"/>
      <c r="SV455" s="197"/>
      <c r="SW455" s="197"/>
      <c r="SX455" s="197"/>
      <c r="SY455" s="197"/>
      <c r="SZ455" s="197"/>
      <c r="TA455" s="197"/>
      <c r="TB455" s="197"/>
      <c r="TC455" s="197"/>
      <c r="TD455" s="197"/>
      <c r="TE455" s="197"/>
      <c r="TF455" s="197"/>
      <c r="TG455" s="197"/>
      <c r="TH455" s="197"/>
      <c r="TI455" s="197"/>
      <c r="TJ455" s="197"/>
      <c r="TK455" s="197"/>
      <c r="TL455" s="197"/>
      <c r="TM455" s="197"/>
      <c r="TN455" s="197"/>
      <c r="TO455" s="197"/>
      <c r="TP455" s="197"/>
      <c r="TQ455" s="197"/>
      <c r="TR455" s="197"/>
      <c r="TS455" s="197"/>
      <c r="TT455" s="197"/>
      <c r="TU455" s="197"/>
      <c r="TV455" s="197"/>
      <c r="TW455" s="197"/>
      <c r="TX455" s="197"/>
      <c r="TY455" s="197"/>
      <c r="TZ455" s="197"/>
      <c r="UA455" s="197"/>
      <c r="UB455" s="197"/>
      <c r="UC455" s="197"/>
      <c r="UD455" s="197"/>
      <c r="UE455" s="197"/>
      <c r="UF455" s="197"/>
      <c r="UG455" s="197"/>
      <c r="UH455" s="197"/>
      <c r="UI455" s="197"/>
      <c r="UJ455" s="197"/>
      <c r="UK455" s="197"/>
      <c r="UL455" s="197"/>
      <c r="UM455" s="197"/>
      <c r="UN455" s="197"/>
      <c r="UO455" s="197"/>
      <c r="UP455" s="197"/>
      <c r="UQ455" s="197"/>
      <c r="UR455" s="197"/>
      <c r="US455" s="197"/>
      <c r="UT455" s="197"/>
      <c r="UU455" s="197"/>
      <c r="UV455" s="197"/>
      <c r="UW455" s="197"/>
      <c r="UX455" s="197"/>
      <c r="UY455" s="197"/>
      <c r="UZ455" s="197"/>
      <c r="VA455" s="197"/>
      <c r="VB455" s="197"/>
      <c r="VC455" s="197"/>
      <c r="VD455" s="197"/>
      <c r="VE455" s="197"/>
      <c r="VF455" s="197"/>
      <c r="VG455" s="197"/>
      <c r="VH455" s="197"/>
      <c r="VI455" s="197"/>
      <c r="VJ455" s="197"/>
      <c r="VK455" s="197"/>
      <c r="VL455" s="197"/>
      <c r="VM455" s="197"/>
      <c r="VN455" s="197"/>
      <c r="VO455" s="197"/>
      <c r="VP455" s="197"/>
      <c r="VQ455" s="197"/>
      <c r="VR455" s="197"/>
      <c r="VS455" s="197"/>
      <c r="VT455" s="197"/>
      <c r="VU455" s="197"/>
      <c r="VV455" s="197"/>
      <c r="VW455" s="197"/>
      <c r="VX455" s="197"/>
      <c r="VY455" s="197"/>
      <c r="VZ455" s="197"/>
      <c r="WA455" s="197"/>
      <c r="WB455" s="197"/>
      <c r="WC455" s="197"/>
      <c r="WD455" s="197"/>
      <c r="WE455" s="197"/>
      <c r="WF455" s="197"/>
      <c r="WG455" s="197"/>
      <c r="WH455" s="197"/>
      <c r="WI455" s="197"/>
      <c r="WJ455" s="197"/>
      <c r="WK455" s="197"/>
      <c r="WL455" s="197"/>
      <c r="WM455" s="197"/>
      <c r="WN455" s="197"/>
      <c r="WO455" s="197"/>
      <c r="WP455" s="197"/>
      <c r="WQ455" s="197"/>
      <c r="WR455" s="197"/>
      <c r="WS455" s="197"/>
      <c r="WT455" s="197"/>
      <c r="WU455" s="197"/>
      <c r="WV455" s="197"/>
      <c r="WW455" s="197"/>
      <c r="WX455" s="197"/>
      <c r="WY455" s="197"/>
      <c r="WZ455" s="197"/>
      <c r="XA455" s="197"/>
      <c r="XB455" s="197"/>
      <c r="XC455" s="197"/>
      <c r="XD455" s="197"/>
      <c r="XE455" s="197"/>
      <c r="XF455" s="197"/>
      <c r="XG455" s="197"/>
      <c r="XH455" s="197"/>
      <c r="XI455" s="197"/>
      <c r="XJ455" s="197"/>
      <c r="XK455" s="197"/>
      <c r="XL455" s="197"/>
      <c r="XM455" s="197"/>
      <c r="XN455" s="197"/>
      <c r="XO455" s="197"/>
      <c r="XP455" s="197"/>
      <c r="XQ455" s="197"/>
      <c r="XR455" s="197"/>
      <c r="XS455" s="197"/>
      <c r="XT455" s="197"/>
      <c r="XU455" s="197"/>
      <c r="XV455" s="197"/>
      <c r="XW455" s="197"/>
      <c r="XX455" s="197"/>
      <c r="XY455" s="197"/>
      <c r="XZ455" s="197"/>
      <c r="YA455" s="197"/>
      <c r="YB455" s="197"/>
      <c r="YC455" s="197"/>
      <c r="YD455" s="197"/>
      <c r="YE455" s="197"/>
      <c r="YF455" s="197"/>
      <c r="YG455" s="197"/>
      <c r="YH455" s="197"/>
      <c r="YI455" s="197"/>
      <c r="YJ455" s="197"/>
      <c r="YK455" s="197"/>
      <c r="YL455" s="197"/>
      <c r="YM455" s="197"/>
      <c r="YN455" s="197"/>
      <c r="YO455" s="197"/>
      <c r="YP455" s="197"/>
      <c r="YQ455" s="197"/>
      <c r="YR455" s="197"/>
      <c r="YS455" s="197"/>
      <c r="YT455" s="197"/>
      <c r="YU455" s="197"/>
      <c r="YV455" s="197"/>
      <c r="YW455" s="197"/>
      <c r="YX455" s="197"/>
      <c r="YY455" s="197"/>
      <c r="YZ455" s="197"/>
      <c r="ZA455" s="197"/>
      <c r="ZB455" s="197"/>
      <c r="ZC455" s="197"/>
      <c r="ZD455" s="197"/>
      <c r="ZE455" s="197"/>
      <c r="ZF455" s="197"/>
      <c r="ZG455" s="197"/>
      <c r="ZH455" s="197"/>
      <c r="ZI455" s="197"/>
      <c r="ZJ455" s="197"/>
      <c r="ZK455" s="197"/>
      <c r="ZL455" s="197"/>
      <c r="ZM455" s="197"/>
      <c r="ZN455" s="197"/>
      <c r="ZO455" s="197"/>
      <c r="ZP455" s="197"/>
      <c r="ZQ455" s="197"/>
      <c r="ZR455" s="197"/>
      <c r="ZS455" s="197"/>
      <c r="ZT455" s="197"/>
      <c r="ZU455" s="197"/>
      <c r="ZV455" s="197"/>
      <c r="ZW455" s="197"/>
      <c r="ZX455" s="197"/>
      <c r="ZY455" s="197"/>
      <c r="ZZ455" s="197"/>
      <c r="AAA455" s="197"/>
      <c r="AAB455" s="197"/>
      <c r="AAC455" s="197"/>
      <c r="AAD455" s="197"/>
      <c r="AAE455" s="197"/>
      <c r="AAF455" s="197"/>
      <c r="AAG455" s="197"/>
      <c r="AAH455" s="197"/>
      <c r="AAI455" s="197"/>
      <c r="AAJ455" s="197"/>
      <c r="AAK455" s="197"/>
      <c r="AAL455" s="197"/>
      <c r="AAM455" s="197"/>
      <c r="AAN455" s="197"/>
      <c r="AAO455" s="197"/>
      <c r="AAP455" s="197"/>
      <c r="AAQ455" s="197"/>
      <c r="AAR455" s="197"/>
      <c r="AAS455" s="197"/>
      <c r="AAT455" s="197"/>
      <c r="AAU455" s="197"/>
      <c r="AAV455" s="197"/>
      <c r="AAW455" s="197"/>
      <c r="AAX455" s="197"/>
      <c r="AAY455" s="197"/>
      <c r="AAZ455" s="197"/>
      <c r="ABA455" s="197"/>
      <c r="ABB455" s="197"/>
      <c r="ABC455" s="197"/>
      <c r="ABD455" s="197"/>
      <c r="ABE455" s="197"/>
      <c r="ABF455" s="197"/>
      <c r="ABG455" s="197"/>
      <c r="ABH455" s="197"/>
      <c r="ABI455" s="197"/>
      <c r="ABJ455" s="197"/>
      <c r="ABK455" s="197"/>
      <c r="ABL455" s="197"/>
      <c r="ABM455" s="197"/>
      <c r="ABN455" s="197"/>
      <c r="ABO455" s="197"/>
      <c r="ABP455" s="197"/>
      <c r="ABQ455" s="197"/>
      <c r="ABR455" s="197"/>
      <c r="ABS455" s="197"/>
      <c r="ABT455" s="197"/>
      <c r="ABU455" s="197"/>
      <c r="ABV455" s="197"/>
      <c r="ABW455" s="197"/>
      <c r="ABX455" s="197"/>
      <c r="ABY455" s="197"/>
      <c r="ABZ455" s="197"/>
      <c r="ACA455" s="197"/>
      <c r="ACB455" s="197"/>
      <c r="ACC455" s="197"/>
      <c r="ACD455" s="197"/>
      <c r="ACE455" s="197"/>
      <c r="ACF455" s="197"/>
      <c r="ACG455" s="197"/>
      <c r="ACH455" s="197"/>
      <c r="ACI455" s="197"/>
      <c r="ACJ455" s="197"/>
      <c r="ACK455" s="197"/>
      <c r="ACL455" s="197"/>
      <c r="ACM455" s="197"/>
      <c r="ACN455" s="197"/>
      <c r="ACO455" s="197"/>
      <c r="ACP455" s="197"/>
      <c r="ACQ455" s="197"/>
      <c r="ACR455" s="197"/>
      <c r="ACS455" s="197"/>
      <c r="ACT455" s="197"/>
      <c r="ACU455" s="197"/>
      <c r="ACV455" s="197"/>
      <c r="ACW455" s="197"/>
      <c r="ACX455" s="197"/>
      <c r="ACY455" s="197"/>
      <c r="ACZ455" s="197"/>
      <c r="ADA455" s="197"/>
      <c r="ADB455" s="197"/>
      <c r="ADC455" s="197"/>
      <c r="ADD455" s="197"/>
      <c r="ADE455" s="197"/>
      <c r="ADF455" s="197"/>
      <c r="ADG455" s="197"/>
      <c r="ADH455" s="197"/>
      <c r="ADI455" s="197"/>
      <c r="ADJ455" s="197"/>
      <c r="ADK455" s="197"/>
      <c r="ADL455" s="197"/>
      <c r="ADM455" s="197"/>
      <c r="ADN455" s="197"/>
      <c r="ADO455" s="197"/>
      <c r="ADP455" s="197"/>
      <c r="ADQ455" s="197"/>
      <c r="ADR455" s="197"/>
      <c r="ADS455" s="197"/>
      <c r="ADT455" s="197"/>
      <c r="ADU455" s="197"/>
      <c r="ADV455" s="197"/>
      <c r="ADW455" s="197"/>
      <c r="ADX455" s="197"/>
      <c r="ADY455" s="197"/>
      <c r="ADZ455" s="197"/>
      <c r="AEA455" s="197"/>
      <c r="AEB455" s="197"/>
      <c r="AEC455" s="197"/>
      <c r="AED455" s="197"/>
      <c r="AEE455" s="197"/>
      <c r="AEF455" s="197"/>
      <c r="AEG455" s="197"/>
      <c r="AEH455" s="197"/>
      <c r="AEI455" s="197"/>
      <c r="AEJ455" s="197"/>
      <c r="AEK455" s="197"/>
      <c r="AEL455" s="197"/>
      <c r="AEM455" s="197"/>
      <c r="AEN455" s="197"/>
      <c r="AEO455" s="197"/>
      <c r="AEP455" s="197"/>
      <c r="AEQ455" s="197"/>
      <c r="AER455" s="197"/>
      <c r="AES455" s="197"/>
      <c r="AET455" s="197"/>
      <c r="AEU455" s="197"/>
      <c r="AEV455" s="197"/>
      <c r="AEW455" s="197"/>
      <c r="AEX455" s="197"/>
      <c r="AEY455" s="197"/>
      <c r="AEZ455" s="197"/>
      <c r="AFA455" s="197"/>
      <c r="AFB455" s="197"/>
      <c r="AFC455" s="197"/>
      <c r="AFD455" s="197"/>
      <c r="AFE455" s="197"/>
      <c r="AFF455" s="197"/>
      <c r="AFG455" s="197"/>
      <c r="AFH455" s="197"/>
      <c r="AFI455" s="197"/>
      <c r="AFJ455" s="197"/>
      <c r="AFK455" s="197"/>
      <c r="AFL455" s="197"/>
      <c r="AFM455" s="197"/>
      <c r="AFN455" s="197"/>
      <c r="AFO455" s="197"/>
      <c r="AFP455" s="197"/>
      <c r="AFQ455" s="197"/>
      <c r="AFR455" s="197"/>
      <c r="AFS455" s="197"/>
      <c r="AFT455" s="197"/>
      <c r="AFU455" s="197"/>
      <c r="AFV455" s="197"/>
      <c r="AFW455" s="197"/>
      <c r="AFX455" s="197"/>
      <c r="AFY455" s="197"/>
      <c r="AFZ455" s="197"/>
      <c r="AGA455" s="197"/>
      <c r="AGB455" s="197"/>
      <c r="AGC455" s="197"/>
      <c r="AGD455" s="197"/>
      <c r="AGE455" s="197"/>
      <c r="AGF455" s="197"/>
      <c r="AGG455" s="197"/>
      <c r="AGH455" s="197"/>
      <c r="AGI455" s="197"/>
      <c r="AGJ455" s="197"/>
      <c r="AGK455" s="197"/>
      <c r="AGL455" s="197"/>
      <c r="AGM455" s="197"/>
      <c r="AGN455" s="197"/>
      <c r="AGO455" s="197"/>
      <c r="AGP455" s="197"/>
      <c r="AGQ455" s="197"/>
      <c r="AGR455" s="197"/>
      <c r="AGS455" s="197"/>
      <c r="AGT455" s="197"/>
      <c r="AGU455" s="197"/>
      <c r="AGV455" s="197"/>
      <c r="AGW455" s="197"/>
      <c r="AGX455" s="197"/>
      <c r="AGY455" s="197"/>
      <c r="AGZ455" s="197"/>
      <c r="AHA455" s="197"/>
      <c r="AHB455" s="197"/>
      <c r="AHC455" s="197"/>
      <c r="AHD455" s="197"/>
      <c r="AHE455" s="197"/>
      <c r="AHF455" s="197"/>
      <c r="AHG455" s="197"/>
      <c r="AHH455" s="197"/>
      <c r="AHI455" s="197"/>
      <c r="AHJ455" s="197"/>
      <c r="AHK455" s="197"/>
      <c r="AHL455" s="197"/>
      <c r="AHM455" s="197"/>
      <c r="AHN455" s="197"/>
      <c r="AHO455" s="197"/>
      <c r="AHP455" s="197"/>
      <c r="AHQ455" s="197"/>
      <c r="AHR455" s="197"/>
      <c r="AHS455" s="197"/>
      <c r="AHT455" s="197"/>
      <c r="AHU455" s="197"/>
      <c r="AHV455" s="197"/>
      <c r="AHW455" s="197"/>
      <c r="AHX455" s="197"/>
      <c r="AHY455" s="197"/>
      <c r="AHZ455" s="197"/>
      <c r="AIA455" s="197"/>
      <c r="AIB455" s="197"/>
      <c r="AIC455" s="197"/>
      <c r="AID455" s="197"/>
      <c r="AIE455" s="197"/>
      <c r="AIF455" s="197"/>
      <c r="AIG455" s="197"/>
      <c r="AIH455" s="197"/>
      <c r="AII455" s="197"/>
      <c r="AIJ455" s="197"/>
      <c r="AIK455" s="197"/>
      <c r="AIL455" s="197"/>
      <c r="AIM455" s="197"/>
      <c r="AIN455" s="197"/>
      <c r="AIO455" s="197"/>
      <c r="AIP455" s="197"/>
      <c r="AIQ455" s="197"/>
      <c r="AIR455" s="197"/>
      <c r="AIS455" s="197"/>
      <c r="AIT455" s="197"/>
      <c r="AIU455" s="197"/>
      <c r="AIV455" s="197"/>
      <c r="AIW455" s="197"/>
      <c r="AIX455" s="197"/>
      <c r="AIY455" s="197"/>
      <c r="AIZ455" s="197"/>
      <c r="AJA455" s="197"/>
      <c r="AJB455" s="197"/>
      <c r="AJC455" s="197"/>
      <c r="AJD455" s="197"/>
      <c r="AJE455" s="197"/>
      <c r="AJF455" s="197"/>
      <c r="AJG455" s="197"/>
      <c r="AJH455" s="197"/>
      <c r="AJI455" s="197"/>
      <c r="AJJ455" s="197"/>
      <c r="AJK455" s="197"/>
      <c r="AJL455" s="197"/>
      <c r="AJM455" s="197"/>
      <c r="AJN455" s="197"/>
      <c r="AJO455" s="197"/>
      <c r="AJP455" s="197"/>
      <c r="AJQ455" s="197"/>
      <c r="AJR455" s="197"/>
      <c r="AJS455" s="197"/>
      <c r="AJT455" s="197"/>
      <c r="AJU455" s="197"/>
      <c r="AJV455" s="197"/>
      <c r="AJW455" s="197"/>
      <c r="AJX455" s="197"/>
      <c r="AJY455" s="197"/>
      <c r="AJZ455" s="197"/>
      <c r="AKA455" s="197"/>
      <c r="AKB455" s="197"/>
      <c r="AKC455" s="197"/>
      <c r="AKD455" s="197"/>
      <c r="AKE455" s="197"/>
      <c r="AKF455" s="197"/>
      <c r="AKG455" s="197"/>
      <c r="AKH455" s="197"/>
      <c r="AKI455" s="197"/>
      <c r="AKJ455" s="197"/>
      <c r="AKK455" s="197"/>
      <c r="AKL455" s="197"/>
      <c r="AKM455" s="197"/>
      <c r="AKN455" s="197"/>
      <c r="AKO455" s="197"/>
      <c r="AKP455" s="197"/>
      <c r="AKQ455" s="197"/>
      <c r="AKR455" s="197"/>
      <c r="AKS455" s="197"/>
      <c r="AKT455" s="197"/>
      <c r="AKU455" s="197"/>
      <c r="AKV455" s="197"/>
      <c r="AKW455" s="197"/>
      <c r="AKX455" s="197"/>
      <c r="AKY455" s="197"/>
      <c r="AKZ455" s="197"/>
      <c r="ALA455" s="197"/>
      <c r="ALB455" s="197"/>
      <c r="ALC455" s="197"/>
      <c r="ALD455" s="197"/>
      <c r="ALE455" s="197"/>
      <c r="ALF455" s="197"/>
      <c r="ALG455" s="197"/>
      <c r="ALH455" s="197"/>
      <c r="ALI455" s="197"/>
      <c r="ALJ455" s="197"/>
      <c r="ALK455" s="197"/>
      <c r="ALL455" s="197"/>
      <c r="ALM455" s="197"/>
      <c r="ALN455" s="197"/>
      <c r="ALO455" s="197"/>
      <c r="ALP455" s="197"/>
      <c r="ALQ455" s="197"/>
      <c r="ALR455" s="197"/>
      <c r="ALS455" s="197"/>
      <c r="ALT455" s="197"/>
      <c r="ALU455" s="197"/>
      <c r="ALV455" s="197"/>
      <c r="ALW455" s="197"/>
      <c r="ALX455" s="197"/>
      <c r="ALY455" s="197"/>
      <c r="ALZ455" s="197"/>
      <c r="AMA455" s="197"/>
      <c r="AMB455" s="197"/>
      <c r="AMC455" s="197"/>
      <c r="AMD455" s="197"/>
      <c r="AME455" s="197"/>
      <c r="AMF455" s="197"/>
      <c r="AMG455" s="197"/>
      <c r="AMH455" s="197"/>
      <c r="AMI455" s="197"/>
      <c r="AMJ455" s="197"/>
    </row>
    <row r="456" spans="1:1024" s="195" customFormat="1" ht="43.5" customHeight="1">
      <c r="A456" s="559"/>
      <c r="B456" s="559"/>
      <c r="C456" s="560" t="s">
        <v>21</v>
      </c>
      <c r="D456" s="178" t="s">
        <v>2</v>
      </c>
      <c r="E456" s="120" t="s">
        <v>127</v>
      </c>
      <c r="F456" s="120">
        <v>4</v>
      </c>
      <c r="G456" s="120" t="s">
        <v>43</v>
      </c>
      <c r="H456" s="120" t="s">
        <v>40</v>
      </c>
      <c r="I456" s="49" t="s">
        <v>198</v>
      </c>
      <c r="J456" s="127" t="s">
        <v>186</v>
      </c>
      <c r="K456" s="120">
        <v>0</v>
      </c>
      <c r="L456" s="120">
        <v>0</v>
      </c>
      <c r="M456" s="120">
        <v>0</v>
      </c>
      <c r="N456" s="120" t="s">
        <v>70</v>
      </c>
      <c r="O456" s="120">
        <v>24</v>
      </c>
      <c r="P456" s="120">
        <v>5</v>
      </c>
      <c r="Q456" s="120" t="s">
        <v>80</v>
      </c>
      <c r="R456" s="120">
        <v>25</v>
      </c>
      <c r="S456" s="120" t="s">
        <v>47</v>
      </c>
      <c r="T456" s="120">
        <v>0</v>
      </c>
      <c r="U456" s="120"/>
    </row>
    <row r="457" spans="1:1024" s="195" customFormat="1" ht="43.5" customHeight="1">
      <c r="A457" s="559"/>
      <c r="B457" s="559"/>
      <c r="C457" s="560"/>
      <c r="D457" s="178" t="s">
        <v>102</v>
      </c>
      <c r="E457" s="120" t="s">
        <v>127</v>
      </c>
      <c r="F457" s="120">
        <v>3</v>
      </c>
      <c r="G457" s="120" t="s">
        <v>43</v>
      </c>
      <c r="H457" s="120" t="s">
        <v>44</v>
      </c>
      <c r="I457" s="120" t="s">
        <v>180</v>
      </c>
      <c r="J457" s="127" t="s">
        <v>563</v>
      </c>
      <c r="K457" s="120">
        <v>3</v>
      </c>
      <c r="L457" s="120">
        <v>0</v>
      </c>
      <c r="M457" s="120">
        <v>0</v>
      </c>
      <c r="N457" s="120" t="s">
        <v>47</v>
      </c>
      <c r="O457" s="120">
        <v>0</v>
      </c>
      <c r="P457" s="120">
        <v>0</v>
      </c>
      <c r="Q457" s="120" t="s">
        <v>47</v>
      </c>
      <c r="R457" s="120">
        <v>0</v>
      </c>
      <c r="S457" s="120" t="s">
        <v>47</v>
      </c>
      <c r="T457" s="120">
        <v>0</v>
      </c>
      <c r="U457" s="120"/>
    </row>
    <row r="458" spans="1:1024" s="195" customFormat="1" ht="43.5" customHeight="1">
      <c r="A458" s="559"/>
      <c r="B458" s="559"/>
      <c r="C458" s="560"/>
      <c r="D458" s="565" t="s">
        <v>104</v>
      </c>
      <c r="E458" s="120" t="s">
        <v>127</v>
      </c>
      <c r="F458" s="120">
        <v>50</v>
      </c>
      <c r="G458" s="560" t="s">
        <v>43</v>
      </c>
      <c r="H458" s="560" t="s">
        <v>40</v>
      </c>
      <c r="I458" s="561" t="s">
        <v>1194</v>
      </c>
      <c r="J458" s="566" t="s">
        <v>254</v>
      </c>
      <c r="K458" s="120">
        <v>50</v>
      </c>
      <c r="L458" s="120" t="s">
        <v>43</v>
      </c>
      <c r="M458" s="120">
        <v>0</v>
      </c>
      <c r="N458" s="120" t="s">
        <v>47</v>
      </c>
      <c r="O458" s="120">
        <v>0</v>
      </c>
      <c r="P458" s="120">
        <v>0</v>
      </c>
      <c r="Q458" s="560" t="s">
        <v>80</v>
      </c>
      <c r="R458" s="120" t="s">
        <v>43</v>
      </c>
      <c r="S458" s="555" t="s">
        <v>47</v>
      </c>
      <c r="T458" s="555">
        <v>0</v>
      </c>
      <c r="U458" s="120"/>
    </row>
    <row r="459" spans="1:1024" s="195" customFormat="1" ht="43.5" customHeight="1">
      <c r="A459" s="559"/>
      <c r="B459" s="559"/>
      <c r="C459" s="560"/>
      <c r="D459" s="565"/>
      <c r="E459" s="120" t="s">
        <v>130</v>
      </c>
      <c r="F459" s="120">
        <v>10</v>
      </c>
      <c r="G459" s="560"/>
      <c r="H459" s="560"/>
      <c r="I459" s="561"/>
      <c r="J459" s="566"/>
      <c r="K459" s="120">
        <v>10</v>
      </c>
      <c r="L459" s="120" t="s">
        <v>43</v>
      </c>
      <c r="M459" s="120">
        <v>0</v>
      </c>
      <c r="N459" s="120" t="s">
        <v>47</v>
      </c>
      <c r="O459" s="120">
        <v>0</v>
      </c>
      <c r="P459" s="120">
        <v>0</v>
      </c>
      <c r="Q459" s="560"/>
      <c r="R459" s="120" t="s">
        <v>43</v>
      </c>
      <c r="S459" s="556"/>
      <c r="T459" s="556"/>
      <c r="U459" s="120"/>
    </row>
    <row r="460" spans="1:1024" s="195" customFormat="1" ht="43.5" customHeight="1">
      <c r="A460" s="559"/>
      <c r="B460" s="559"/>
      <c r="C460" s="560"/>
      <c r="D460" s="178" t="s">
        <v>275</v>
      </c>
      <c r="E460" s="120" t="s">
        <v>564</v>
      </c>
      <c r="F460" s="120">
        <v>25</v>
      </c>
      <c r="G460" s="120" t="s">
        <v>43</v>
      </c>
      <c r="H460" s="120" t="s">
        <v>40</v>
      </c>
      <c r="I460" s="120" t="s">
        <v>1195</v>
      </c>
      <c r="J460" s="127" t="s">
        <v>201</v>
      </c>
      <c r="K460" s="120">
        <v>25</v>
      </c>
      <c r="L460" s="120">
        <v>1</v>
      </c>
      <c r="M460" s="120">
        <v>0</v>
      </c>
      <c r="N460" s="120" t="s">
        <v>47</v>
      </c>
      <c r="O460" s="120">
        <v>0</v>
      </c>
      <c r="P460" s="120">
        <v>0</v>
      </c>
      <c r="Q460" s="120" t="s">
        <v>80</v>
      </c>
      <c r="R460" s="120">
        <v>1</v>
      </c>
      <c r="S460" s="120" t="s">
        <v>47</v>
      </c>
      <c r="T460" s="120">
        <v>0</v>
      </c>
      <c r="U460" s="120"/>
    </row>
    <row r="461" spans="1:1024" s="195" customFormat="1" ht="43.5" customHeight="1">
      <c r="A461" s="559"/>
      <c r="B461" s="559"/>
      <c r="C461" s="560"/>
      <c r="D461" s="565" t="s">
        <v>176</v>
      </c>
      <c r="E461" s="120" t="s">
        <v>127</v>
      </c>
      <c r="F461" s="120">
        <v>10</v>
      </c>
      <c r="G461" s="560" t="s">
        <v>43</v>
      </c>
      <c r="H461" s="120" t="s">
        <v>40</v>
      </c>
      <c r="I461" s="49" t="s">
        <v>246</v>
      </c>
      <c r="J461" s="566" t="s">
        <v>254</v>
      </c>
      <c r="K461" s="560">
        <v>20</v>
      </c>
      <c r="L461" s="120" t="s">
        <v>43</v>
      </c>
      <c r="M461" s="120" t="s">
        <v>43</v>
      </c>
      <c r="N461" s="120" t="s">
        <v>43</v>
      </c>
      <c r="O461" s="120" t="s">
        <v>43</v>
      </c>
      <c r="P461" s="120" t="s">
        <v>43</v>
      </c>
      <c r="Q461" s="560" t="s">
        <v>80</v>
      </c>
      <c r="R461" s="560" t="s">
        <v>43</v>
      </c>
      <c r="S461" s="555" t="s">
        <v>47</v>
      </c>
      <c r="T461" s="555">
        <v>0</v>
      </c>
      <c r="U461" s="120"/>
    </row>
    <row r="462" spans="1:1024" s="195" customFormat="1" ht="43.5" customHeight="1">
      <c r="A462" s="559"/>
      <c r="B462" s="559"/>
      <c r="C462" s="560"/>
      <c r="D462" s="565"/>
      <c r="E462" s="120" t="s">
        <v>138</v>
      </c>
      <c r="F462" s="120">
        <v>1</v>
      </c>
      <c r="G462" s="560"/>
      <c r="H462" s="120" t="s">
        <v>100</v>
      </c>
      <c r="I462" s="49" t="s">
        <v>47</v>
      </c>
      <c r="J462" s="566"/>
      <c r="K462" s="560"/>
      <c r="L462" s="120" t="s">
        <v>43</v>
      </c>
      <c r="M462" s="120" t="s">
        <v>43</v>
      </c>
      <c r="N462" s="120" t="s">
        <v>43</v>
      </c>
      <c r="O462" s="120" t="s">
        <v>43</v>
      </c>
      <c r="P462" s="120" t="s">
        <v>43</v>
      </c>
      <c r="Q462" s="560"/>
      <c r="R462" s="560"/>
      <c r="S462" s="556"/>
      <c r="T462" s="556"/>
      <c r="U462" s="120" t="s">
        <v>565</v>
      </c>
    </row>
    <row r="463" spans="1:1024" s="195" customFormat="1" ht="43.5" customHeight="1">
      <c r="A463" s="559"/>
      <c r="B463" s="559"/>
      <c r="C463" s="560"/>
      <c r="D463" s="178" t="s">
        <v>105</v>
      </c>
      <c r="E463" s="120" t="s">
        <v>127</v>
      </c>
      <c r="F463" s="120">
        <v>2</v>
      </c>
      <c r="G463" s="120" t="s">
        <v>43</v>
      </c>
      <c r="H463" s="120" t="s">
        <v>40</v>
      </c>
      <c r="I463" s="49" t="s">
        <v>180</v>
      </c>
      <c r="J463" s="127" t="s">
        <v>201</v>
      </c>
      <c r="K463" s="120">
        <v>2</v>
      </c>
      <c r="L463" s="120">
        <v>1</v>
      </c>
      <c r="M463" s="120">
        <v>0</v>
      </c>
      <c r="N463" s="120" t="s">
        <v>47</v>
      </c>
      <c r="O463" s="120" t="s">
        <v>47</v>
      </c>
      <c r="P463" s="120" t="s">
        <v>47</v>
      </c>
      <c r="Q463" s="120" t="s">
        <v>87</v>
      </c>
      <c r="R463" s="120">
        <v>1</v>
      </c>
      <c r="S463" s="120" t="s">
        <v>47</v>
      </c>
      <c r="T463" s="120">
        <v>0</v>
      </c>
      <c r="U463" s="120"/>
    </row>
    <row r="464" spans="1:1024" s="195" customFormat="1" ht="43.5" customHeight="1">
      <c r="A464" s="559"/>
      <c r="B464" s="559"/>
      <c r="C464" s="560"/>
      <c r="D464" s="565" t="s">
        <v>107</v>
      </c>
      <c r="E464" s="560" t="s">
        <v>134</v>
      </c>
      <c r="F464" s="560">
        <v>2</v>
      </c>
      <c r="G464" s="560" t="s">
        <v>43</v>
      </c>
      <c r="H464" s="560" t="s">
        <v>100</v>
      </c>
      <c r="I464" s="560" t="s">
        <v>47</v>
      </c>
      <c r="J464" s="566" t="s">
        <v>201</v>
      </c>
      <c r="K464" s="560">
        <v>0</v>
      </c>
      <c r="L464" s="560">
        <v>0</v>
      </c>
      <c r="M464" s="560">
        <v>0</v>
      </c>
      <c r="N464" s="560" t="s">
        <v>70</v>
      </c>
      <c r="O464" s="560">
        <f>2*4</f>
        <v>8</v>
      </c>
      <c r="P464" s="560">
        <v>2</v>
      </c>
      <c r="Q464" s="120" t="s">
        <v>80</v>
      </c>
      <c r="R464" s="120">
        <v>1</v>
      </c>
      <c r="S464" s="555" t="s">
        <v>47</v>
      </c>
      <c r="T464" s="555">
        <v>0</v>
      </c>
      <c r="U464" s="560" t="s">
        <v>566</v>
      </c>
    </row>
    <row r="465" spans="1:21" s="195" customFormat="1" ht="43.5" customHeight="1">
      <c r="A465" s="559"/>
      <c r="B465" s="559"/>
      <c r="C465" s="560"/>
      <c r="D465" s="565"/>
      <c r="E465" s="560"/>
      <c r="F465" s="560"/>
      <c r="G465" s="560"/>
      <c r="H465" s="560"/>
      <c r="I465" s="560"/>
      <c r="J465" s="566"/>
      <c r="K465" s="560"/>
      <c r="L465" s="560"/>
      <c r="M465" s="560"/>
      <c r="N465" s="560"/>
      <c r="O465" s="560"/>
      <c r="P465" s="560"/>
      <c r="Q465" s="120" t="s">
        <v>87</v>
      </c>
      <c r="R465" s="120">
        <v>1</v>
      </c>
      <c r="S465" s="559"/>
      <c r="T465" s="559"/>
      <c r="U465" s="560"/>
    </row>
    <row r="466" spans="1:21" s="195" customFormat="1" ht="43.5" customHeight="1">
      <c r="A466" s="559"/>
      <c r="B466" s="559"/>
      <c r="C466" s="560"/>
      <c r="D466" s="565"/>
      <c r="E466" s="560"/>
      <c r="F466" s="560">
        <v>1</v>
      </c>
      <c r="G466" s="560"/>
      <c r="H466" s="560" t="s">
        <v>100</v>
      </c>
      <c r="I466" s="560"/>
      <c r="J466" s="566"/>
      <c r="K466" s="560"/>
      <c r="L466" s="560"/>
      <c r="M466" s="560"/>
      <c r="N466" s="560"/>
      <c r="O466" s="560">
        <f>1*4</f>
        <v>4</v>
      </c>
      <c r="P466" s="560">
        <v>1</v>
      </c>
      <c r="Q466" s="120" t="s">
        <v>80</v>
      </c>
      <c r="R466" s="120" t="s">
        <v>43</v>
      </c>
      <c r="S466" s="559"/>
      <c r="T466" s="559"/>
      <c r="U466" s="560" t="s">
        <v>532</v>
      </c>
    </row>
    <row r="467" spans="1:21" s="195" customFormat="1" ht="43.5" customHeight="1">
      <c r="A467" s="559"/>
      <c r="B467" s="559"/>
      <c r="C467" s="560"/>
      <c r="D467" s="565"/>
      <c r="E467" s="560"/>
      <c r="F467" s="560"/>
      <c r="G467" s="560"/>
      <c r="H467" s="560"/>
      <c r="I467" s="560"/>
      <c r="J467" s="566"/>
      <c r="K467" s="560"/>
      <c r="L467" s="560"/>
      <c r="M467" s="560"/>
      <c r="N467" s="560"/>
      <c r="O467" s="560"/>
      <c r="P467" s="560"/>
      <c r="Q467" s="120" t="s">
        <v>87</v>
      </c>
      <c r="R467" s="120" t="s">
        <v>43</v>
      </c>
      <c r="S467" s="556"/>
      <c r="T467" s="556"/>
      <c r="U467" s="560"/>
    </row>
    <row r="468" spans="1:21" s="195" customFormat="1" ht="43.5" customHeight="1">
      <c r="A468" s="559"/>
      <c r="B468" s="559"/>
      <c r="C468" s="560"/>
      <c r="D468" s="565" t="s">
        <v>108</v>
      </c>
      <c r="E468" s="120" t="s">
        <v>547</v>
      </c>
      <c r="F468" s="120">
        <v>3</v>
      </c>
      <c r="G468" s="560" t="s">
        <v>43</v>
      </c>
      <c r="H468" s="560" t="s">
        <v>44</v>
      </c>
      <c r="I468" s="561" t="s">
        <v>180</v>
      </c>
      <c r="J468" s="566" t="s">
        <v>181</v>
      </c>
      <c r="K468" s="120" t="s">
        <v>47</v>
      </c>
      <c r="L468" s="120">
        <v>3</v>
      </c>
      <c r="M468" s="120">
        <v>0</v>
      </c>
      <c r="N468" s="120" t="s">
        <v>47</v>
      </c>
      <c r="O468" s="120">
        <v>0</v>
      </c>
      <c r="P468" s="120">
        <v>0</v>
      </c>
      <c r="Q468" s="560" t="s">
        <v>80</v>
      </c>
      <c r="R468" s="120">
        <v>3</v>
      </c>
      <c r="S468" s="555" t="s">
        <v>47</v>
      </c>
      <c r="T468" s="555">
        <v>0</v>
      </c>
      <c r="U468" s="120"/>
    </row>
    <row r="469" spans="1:21" s="195" customFormat="1" ht="43.5" customHeight="1">
      <c r="A469" s="559"/>
      <c r="B469" s="559"/>
      <c r="C469" s="560"/>
      <c r="D469" s="565"/>
      <c r="E469" s="120" t="s">
        <v>567</v>
      </c>
      <c r="F469" s="120">
        <v>2</v>
      </c>
      <c r="G469" s="560"/>
      <c r="H469" s="560"/>
      <c r="I469" s="561"/>
      <c r="J469" s="566"/>
      <c r="K469" s="120" t="s">
        <v>47</v>
      </c>
      <c r="L469" s="120">
        <v>2</v>
      </c>
      <c r="M469" s="120">
        <v>0</v>
      </c>
      <c r="N469" s="120" t="s">
        <v>47</v>
      </c>
      <c r="O469" s="120">
        <v>0</v>
      </c>
      <c r="P469" s="120">
        <v>0</v>
      </c>
      <c r="Q469" s="560"/>
      <c r="R469" s="120">
        <v>2</v>
      </c>
      <c r="S469" s="556"/>
      <c r="T469" s="556"/>
      <c r="U469" s="120"/>
    </row>
    <row r="470" spans="1:21" s="195" customFormat="1" ht="43.5" customHeight="1">
      <c r="A470" s="559"/>
      <c r="B470" s="559"/>
      <c r="C470" s="560"/>
      <c r="D470" s="565" t="s">
        <v>110</v>
      </c>
      <c r="E470" s="120" t="s">
        <v>136</v>
      </c>
      <c r="F470" s="120">
        <v>9</v>
      </c>
      <c r="G470" s="560" t="s">
        <v>43</v>
      </c>
      <c r="H470" s="120" t="s">
        <v>44</v>
      </c>
      <c r="I470" s="561" t="s">
        <v>1196</v>
      </c>
      <c r="J470" s="566" t="s">
        <v>311</v>
      </c>
      <c r="K470" s="120">
        <v>0</v>
      </c>
      <c r="L470" s="120">
        <v>0</v>
      </c>
      <c r="M470" s="120">
        <v>0</v>
      </c>
      <c r="N470" s="120" t="s">
        <v>70</v>
      </c>
      <c r="O470" s="120">
        <v>9</v>
      </c>
      <c r="P470" s="120" t="s">
        <v>47</v>
      </c>
      <c r="Q470" s="120" t="s">
        <v>80</v>
      </c>
      <c r="R470" s="120" t="s">
        <v>43</v>
      </c>
      <c r="S470" s="555" t="s">
        <v>47</v>
      </c>
      <c r="T470" s="555">
        <v>0</v>
      </c>
      <c r="U470" s="120"/>
    </row>
    <row r="471" spans="1:21" s="195" customFormat="1" ht="43.5" customHeight="1">
      <c r="A471" s="559"/>
      <c r="B471" s="559"/>
      <c r="C471" s="560"/>
      <c r="D471" s="565"/>
      <c r="E471" s="120" t="s">
        <v>127</v>
      </c>
      <c r="F471" s="120">
        <v>5</v>
      </c>
      <c r="G471" s="560"/>
      <c r="H471" s="560" t="s">
        <v>40</v>
      </c>
      <c r="I471" s="561"/>
      <c r="J471" s="566"/>
      <c r="K471" s="120">
        <v>5</v>
      </c>
      <c r="L471" s="120">
        <v>0</v>
      </c>
      <c r="M471" s="120">
        <v>0</v>
      </c>
      <c r="N471" s="120" t="s">
        <v>47</v>
      </c>
      <c r="O471" s="120">
        <v>0</v>
      </c>
      <c r="P471" s="120">
        <v>0</v>
      </c>
      <c r="Q471" s="120" t="s">
        <v>47</v>
      </c>
      <c r="R471" s="120">
        <v>0</v>
      </c>
      <c r="S471" s="559"/>
      <c r="T471" s="559"/>
      <c r="U471" s="120"/>
    </row>
    <row r="472" spans="1:21" s="195" customFormat="1" ht="43.5" customHeight="1">
      <c r="A472" s="559"/>
      <c r="B472" s="559"/>
      <c r="C472" s="560"/>
      <c r="D472" s="565"/>
      <c r="E472" s="120" t="s">
        <v>130</v>
      </c>
      <c r="F472" s="120">
        <v>5</v>
      </c>
      <c r="G472" s="560"/>
      <c r="H472" s="560"/>
      <c r="I472" s="561"/>
      <c r="J472" s="566"/>
      <c r="K472" s="120">
        <v>5</v>
      </c>
      <c r="L472" s="120">
        <v>0</v>
      </c>
      <c r="M472" s="120">
        <v>0</v>
      </c>
      <c r="N472" s="120" t="s">
        <v>47</v>
      </c>
      <c r="O472" s="120">
        <v>0</v>
      </c>
      <c r="P472" s="120">
        <v>0</v>
      </c>
      <c r="Q472" s="120" t="s">
        <v>47</v>
      </c>
      <c r="R472" s="120">
        <v>0</v>
      </c>
      <c r="S472" s="556"/>
      <c r="T472" s="556"/>
      <c r="U472" s="120"/>
    </row>
    <row r="473" spans="1:21" s="196" customFormat="1" ht="43.5" customHeight="1">
      <c r="A473" s="559"/>
      <c r="B473" s="559"/>
      <c r="C473" s="560"/>
      <c r="D473" s="178" t="s">
        <v>112</v>
      </c>
      <c r="E473" s="120" t="s">
        <v>127</v>
      </c>
      <c r="F473" s="120">
        <v>3</v>
      </c>
      <c r="G473" s="120" t="s">
        <v>43</v>
      </c>
      <c r="H473" s="120" t="s">
        <v>40</v>
      </c>
      <c r="I473" s="49" t="s">
        <v>198</v>
      </c>
      <c r="J473" s="120" t="s">
        <v>249</v>
      </c>
      <c r="K473" s="120">
        <v>3</v>
      </c>
      <c r="L473" s="120">
        <v>0</v>
      </c>
      <c r="M473" s="120">
        <v>0</v>
      </c>
      <c r="N473" s="120" t="s">
        <v>47</v>
      </c>
      <c r="O473" s="120">
        <v>0</v>
      </c>
      <c r="P473" s="120">
        <v>0</v>
      </c>
      <c r="Q473" s="120" t="s">
        <v>47</v>
      </c>
      <c r="R473" s="120">
        <v>0</v>
      </c>
      <c r="S473" s="120" t="s">
        <v>47</v>
      </c>
      <c r="T473" s="120">
        <v>0</v>
      </c>
      <c r="U473" s="120"/>
    </row>
    <row r="474" spans="1:21" s="196" customFormat="1" ht="43.5" customHeight="1">
      <c r="A474" s="559"/>
      <c r="B474" s="559"/>
      <c r="C474" s="560"/>
      <c r="D474" s="557" t="s">
        <v>115</v>
      </c>
      <c r="E474" s="120" t="s">
        <v>127</v>
      </c>
      <c r="F474" s="120">
        <v>8</v>
      </c>
      <c r="G474" s="560" t="s">
        <v>43</v>
      </c>
      <c r="H474" s="560" t="s">
        <v>44</v>
      </c>
      <c r="I474" s="561" t="s">
        <v>1194</v>
      </c>
      <c r="J474" s="566" t="s">
        <v>295</v>
      </c>
      <c r="K474" s="120">
        <v>8</v>
      </c>
      <c r="L474" s="120">
        <v>0</v>
      </c>
      <c r="M474" s="120">
        <v>0</v>
      </c>
      <c r="N474" s="120" t="s">
        <v>47</v>
      </c>
      <c r="O474" s="120">
        <v>0</v>
      </c>
      <c r="P474" s="120">
        <v>0</v>
      </c>
      <c r="Q474" s="120" t="s">
        <v>47</v>
      </c>
      <c r="R474" s="120">
        <v>0</v>
      </c>
      <c r="S474" s="555" t="s">
        <v>47</v>
      </c>
      <c r="T474" s="555">
        <v>0</v>
      </c>
      <c r="U474" s="120"/>
    </row>
    <row r="475" spans="1:21" s="196" customFormat="1" ht="43.5" customHeight="1">
      <c r="A475" s="559"/>
      <c r="B475" s="559"/>
      <c r="C475" s="560"/>
      <c r="D475" s="558"/>
      <c r="E475" s="120" t="s">
        <v>133</v>
      </c>
      <c r="F475" s="120">
        <v>2</v>
      </c>
      <c r="G475" s="560"/>
      <c r="H475" s="560"/>
      <c r="I475" s="561"/>
      <c r="J475" s="566"/>
      <c r="K475" s="120">
        <v>2</v>
      </c>
      <c r="L475" s="120">
        <v>0</v>
      </c>
      <c r="M475" s="120">
        <v>0</v>
      </c>
      <c r="N475" s="120" t="s">
        <v>47</v>
      </c>
      <c r="O475" s="120">
        <v>0</v>
      </c>
      <c r="P475" s="120">
        <v>0</v>
      </c>
      <c r="Q475" s="120" t="s">
        <v>47</v>
      </c>
      <c r="R475" s="120">
        <v>0</v>
      </c>
      <c r="S475" s="556"/>
      <c r="T475" s="556"/>
      <c r="U475" s="120"/>
    </row>
    <row r="476" spans="1:21" s="196" customFormat="1" ht="43.5" customHeight="1">
      <c r="A476" s="559"/>
      <c r="B476" s="559"/>
      <c r="C476" s="560"/>
      <c r="D476" s="178" t="s">
        <v>116</v>
      </c>
      <c r="E476" s="120" t="s">
        <v>127</v>
      </c>
      <c r="F476" s="120">
        <v>1</v>
      </c>
      <c r="G476" s="120" t="s">
        <v>43</v>
      </c>
      <c r="H476" s="120" t="s">
        <v>833</v>
      </c>
      <c r="I476" s="49" t="s">
        <v>180</v>
      </c>
      <c r="J476" s="127" t="s">
        <v>203</v>
      </c>
      <c r="K476" s="120">
        <v>1</v>
      </c>
      <c r="L476" s="120" t="s">
        <v>43</v>
      </c>
      <c r="M476" s="120" t="s">
        <v>43</v>
      </c>
      <c r="N476" s="120" t="s">
        <v>43</v>
      </c>
      <c r="O476" s="120" t="s">
        <v>43</v>
      </c>
      <c r="P476" s="120" t="s">
        <v>43</v>
      </c>
      <c r="Q476" s="120" t="s">
        <v>80</v>
      </c>
      <c r="R476" s="120" t="s">
        <v>43</v>
      </c>
      <c r="S476" s="120" t="s">
        <v>43</v>
      </c>
      <c r="T476" s="120" t="s">
        <v>43</v>
      </c>
      <c r="U476" s="120"/>
    </row>
    <row r="477" spans="1:21" s="195" customFormat="1" ht="43.5" customHeight="1">
      <c r="A477" s="559"/>
      <c r="B477" s="559"/>
      <c r="C477" s="560"/>
      <c r="D477" s="182" t="s">
        <v>117</v>
      </c>
      <c r="E477" s="177" t="s">
        <v>134</v>
      </c>
      <c r="F477" s="177">
        <v>10</v>
      </c>
      <c r="G477" s="177" t="s">
        <v>43</v>
      </c>
      <c r="H477" s="177" t="s">
        <v>44</v>
      </c>
      <c r="I477" s="183" t="s">
        <v>180</v>
      </c>
      <c r="J477" s="193" t="s">
        <v>295</v>
      </c>
      <c r="K477" s="177">
        <v>0</v>
      </c>
      <c r="L477" s="177">
        <v>0</v>
      </c>
      <c r="M477" s="177">
        <v>0</v>
      </c>
      <c r="N477" s="177" t="s">
        <v>67</v>
      </c>
      <c r="O477" s="177">
        <v>10</v>
      </c>
      <c r="P477" s="177">
        <v>0</v>
      </c>
      <c r="Q477" s="177" t="s">
        <v>80</v>
      </c>
      <c r="R477" s="177" t="s">
        <v>43</v>
      </c>
      <c r="S477" s="177" t="s">
        <v>47</v>
      </c>
      <c r="T477" s="177">
        <v>0</v>
      </c>
      <c r="U477" s="177" t="s">
        <v>569</v>
      </c>
    </row>
    <row r="478" spans="1:21" s="195" customFormat="1" ht="43.5" customHeight="1">
      <c r="A478" s="559"/>
      <c r="B478" s="559"/>
      <c r="C478" s="560"/>
      <c r="D478" s="565" t="s">
        <v>363</v>
      </c>
      <c r="E478" s="120" t="s">
        <v>127</v>
      </c>
      <c r="F478" s="120">
        <v>5</v>
      </c>
      <c r="G478" s="573" t="s">
        <v>43</v>
      </c>
      <c r="H478" s="560" t="s">
        <v>44</v>
      </c>
      <c r="I478" s="561" t="s">
        <v>1197</v>
      </c>
      <c r="J478" s="560" t="s">
        <v>203</v>
      </c>
      <c r="K478" s="120">
        <v>5</v>
      </c>
      <c r="L478" s="120">
        <v>0</v>
      </c>
      <c r="M478" s="120">
        <v>0</v>
      </c>
      <c r="N478" s="120" t="s">
        <v>47</v>
      </c>
      <c r="O478" s="120">
        <v>0</v>
      </c>
      <c r="P478" s="120">
        <v>0</v>
      </c>
      <c r="Q478" s="120" t="s">
        <v>47</v>
      </c>
      <c r="R478" s="120">
        <v>0</v>
      </c>
      <c r="S478" s="555" t="s">
        <v>47</v>
      </c>
      <c r="T478" s="555">
        <v>0</v>
      </c>
      <c r="U478" s="120"/>
    </row>
    <row r="479" spans="1:21" s="195" customFormat="1" ht="43.5" customHeight="1">
      <c r="A479" s="559"/>
      <c r="B479" s="559"/>
      <c r="C479" s="560"/>
      <c r="D479" s="565"/>
      <c r="E479" s="120" t="s">
        <v>120</v>
      </c>
      <c r="F479" s="120">
        <v>2</v>
      </c>
      <c r="G479" s="573"/>
      <c r="H479" s="560"/>
      <c r="I479" s="561"/>
      <c r="J479" s="560"/>
      <c r="K479" s="120">
        <v>2</v>
      </c>
      <c r="L479" s="120">
        <v>0</v>
      </c>
      <c r="M479" s="120">
        <v>0</v>
      </c>
      <c r="N479" s="120" t="s">
        <v>47</v>
      </c>
      <c r="O479" s="120">
        <v>0</v>
      </c>
      <c r="P479" s="120">
        <v>0</v>
      </c>
      <c r="Q479" s="120" t="s">
        <v>47</v>
      </c>
      <c r="R479" s="120">
        <v>0</v>
      </c>
      <c r="S479" s="556"/>
      <c r="T479" s="556"/>
      <c r="U479" s="120"/>
    </row>
    <row r="480" spans="1:21" s="195" customFormat="1" ht="43.5" customHeight="1">
      <c r="A480" s="559"/>
      <c r="B480" s="559"/>
      <c r="C480" s="560"/>
      <c r="D480" s="569" t="s">
        <v>441</v>
      </c>
      <c r="E480" s="562" t="s">
        <v>138</v>
      </c>
      <c r="F480" s="562">
        <v>5</v>
      </c>
      <c r="G480" s="573" t="s">
        <v>43</v>
      </c>
      <c r="H480" s="562" t="s">
        <v>44</v>
      </c>
      <c r="I480" s="588" t="s">
        <v>286</v>
      </c>
      <c r="J480" s="562" t="s">
        <v>201</v>
      </c>
      <c r="K480" s="562">
        <v>5</v>
      </c>
      <c r="L480" s="562">
        <v>5</v>
      </c>
      <c r="M480" s="562" t="s">
        <v>43</v>
      </c>
      <c r="N480" s="181" t="s">
        <v>47</v>
      </c>
      <c r="O480" s="181">
        <v>0</v>
      </c>
      <c r="P480" s="181">
        <v>0</v>
      </c>
      <c r="Q480" s="181" t="s">
        <v>100</v>
      </c>
      <c r="R480" s="181">
        <v>5</v>
      </c>
      <c r="S480" s="574" t="s">
        <v>47</v>
      </c>
      <c r="T480" s="574">
        <v>0</v>
      </c>
      <c r="U480" s="181" t="s">
        <v>568</v>
      </c>
    </row>
    <row r="481" spans="1:1024" s="195" customFormat="1" ht="43.5" customHeight="1">
      <c r="A481" s="559"/>
      <c r="B481" s="559"/>
      <c r="C481" s="560"/>
      <c r="D481" s="569"/>
      <c r="E481" s="562"/>
      <c r="F481" s="562"/>
      <c r="G481" s="573"/>
      <c r="H481" s="562"/>
      <c r="I481" s="588"/>
      <c r="J481" s="562"/>
      <c r="K481" s="562"/>
      <c r="L481" s="562"/>
      <c r="M481" s="562"/>
      <c r="N481" s="181" t="s">
        <v>47</v>
      </c>
      <c r="O481" s="181">
        <v>0</v>
      </c>
      <c r="P481" s="181">
        <v>0</v>
      </c>
      <c r="Q481" s="181" t="s">
        <v>80</v>
      </c>
      <c r="R481" s="181">
        <v>1</v>
      </c>
      <c r="S481" s="575"/>
      <c r="T481" s="575"/>
      <c r="U481" s="181"/>
    </row>
    <row r="482" spans="1:1024" s="196" customFormat="1" ht="54" customHeight="1">
      <c r="A482" s="559"/>
      <c r="B482" s="559"/>
      <c r="C482" s="560"/>
      <c r="D482" s="569"/>
      <c r="E482" s="562"/>
      <c r="F482" s="562"/>
      <c r="G482" s="573"/>
      <c r="H482" s="562"/>
      <c r="I482" s="588"/>
      <c r="J482" s="562"/>
      <c r="K482" s="562"/>
      <c r="L482" s="562"/>
      <c r="M482" s="562"/>
      <c r="N482" s="181" t="s">
        <v>47</v>
      </c>
      <c r="O482" s="181">
        <v>0</v>
      </c>
      <c r="P482" s="181">
        <v>0</v>
      </c>
      <c r="Q482" s="181" t="s">
        <v>87</v>
      </c>
      <c r="R482" s="181">
        <v>1</v>
      </c>
      <c r="S482" s="576"/>
      <c r="T482" s="576"/>
      <c r="U482" s="181"/>
      <c r="V482" s="197"/>
      <c r="W482" s="197"/>
      <c r="X482" s="197"/>
      <c r="Y482" s="197"/>
      <c r="Z482" s="197"/>
      <c r="AA482" s="197"/>
      <c r="AB482" s="197"/>
      <c r="AC482" s="197"/>
      <c r="AD482" s="197"/>
      <c r="AE482" s="197"/>
      <c r="AF482" s="197"/>
      <c r="AG482" s="197"/>
      <c r="AH482" s="197"/>
      <c r="AI482" s="197"/>
      <c r="AJ482" s="197"/>
      <c r="AK482" s="197"/>
      <c r="AL482" s="197"/>
      <c r="AM482" s="197"/>
      <c r="AN482" s="197"/>
      <c r="AO482" s="197"/>
      <c r="AP482" s="197"/>
      <c r="AQ482" s="197"/>
      <c r="AR482" s="197"/>
      <c r="AS482" s="197"/>
      <c r="AT482" s="197"/>
      <c r="AU482" s="197"/>
      <c r="AV482" s="197"/>
      <c r="AW482" s="197"/>
      <c r="AX482" s="197"/>
      <c r="AY482" s="197"/>
      <c r="AZ482" s="197"/>
      <c r="BA482" s="197"/>
      <c r="BB482" s="197"/>
      <c r="BC482" s="197"/>
      <c r="BD482" s="197"/>
      <c r="BE482" s="197"/>
      <c r="BF482" s="197"/>
      <c r="BG482" s="197"/>
      <c r="BH482" s="197"/>
      <c r="BI482" s="197"/>
      <c r="BJ482" s="197"/>
      <c r="BK482" s="197"/>
      <c r="BL482" s="197"/>
      <c r="BM482" s="197"/>
      <c r="BN482" s="197"/>
      <c r="BO482" s="197"/>
      <c r="BP482" s="197"/>
      <c r="BQ482" s="197"/>
      <c r="BR482" s="197"/>
      <c r="BS482" s="197"/>
      <c r="BT482" s="197"/>
      <c r="BU482" s="197"/>
      <c r="BV482" s="197"/>
      <c r="BW482" s="197"/>
      <c r="BX482" s="197"/>
      <c r="BY482" s="197"/>
      <c r="BZ482" s="197"/>
      <c r="CA482" s="197"/>
      <c r="CB482" s="197"/>
      <c r="CC482" s="197"/>
      <c r="CD482" s="197"/>
      <c r="CE482" s="197"/>
      <c r="CF482" s="197"/>
      <c r="CG482" s="197"/>
      <c r="CH482" s="197"/>
      <c r="CI482" s="197"/>
      <c r="CJ482" s="197"/>
      <c r="CK482" s="197"/>
      <c r="CL482" s="197"/>
      <c r="CM482" s="197"/>
      <c r="CN482" s="197"/>
      <c r="CO482" s="197"/>
      <c r="CP482" s="197"/>
      <c r="CQ482" s="197"/>
      <c r="CR482" s="197"/>
      <c r="CS482" s="197"/>
      <c r="CT482" s="197"/>
      <c r="CU482" s="197"/>
      <c r="CV482" s="197"/>
      <c r="CW482" s="197"/>
      <c r="CX482" s="197"/>
      <c r="CY482" s="197"/>
      <c r="CZ482" s="197"/>
      <c r="DA482" s="197"/>
      <c r="DB482" s="197"/>
      <c r="DC482" s="197"/>
      <c r="DD482" s="197"/>
      <c r="DE482" s="197"/>
      <c r="DF482" s="197"/>
      <c r="DG482" s="197"/>
      <c r="DH482" s="197"/>
      <c r="DI482" s="197"/>
      <c r="DJ482" s="197"/>
      <c r="DK482" s="197"/>
      <c r="DL482" s="197"/>
      <c r="DM482" s="197"/>
      <c r="DN482" s="197"/>
      <c r="DO482" s="197"/>
      <c r="DP482" s="197"/>
      <c r="DQ482" s="197"/>
      <c r="DR482" s="197"/>
      <c r="DS482" s="197"/>
      <c r="DT482" s="197"/>
      <c r="DU482" s="197"/>
      <c r="DV482" s="197"/>
      <c r="DW482" s="197"/>
      <c r="DX482" s="197"/>
      <c r="DY482" s="197"/>
      <c r="DZ482" s="197"/>
      <c r="EA482" s="197"/>
      <c r="EB482" s="197"/>
      <c r="EC482" s="197"/>
      <c r="ED482" s="197"/>
      <c r="EE482" s="197"/>
      <c r="EF482" s="197"/>
      <c r="EG482" s="197"/>
      <c r="EH482" s="197"/>
      <c r="EI482" s="197"/>
      <c r="EJ482" s="197"/>
      <c r="EK482" s="197"/>
      <c r="EL482" s="197"/>
      <c r="EM482" s="197"/>
      <c r="EN482" s="197"/>
      <c r="EO482" s="197"/>
      <c r="EP482" s="197"/>
      <c r="EQ482" s="197"/>
      <c r="ER482" s="197"/>
      <c r="ES482" s="197"/>
      <c r="ET482" s="197"/>
      <c r="EU482" s="197"/>
      <c r="EV482" s="197"/>
      <c r="EW482" s="197"/>
      <c r="EX482" s="197"/>
      <c r="EY482" s="197"/>
      <c r="EZ482" s="197"/>
      <c r="FA482" s="197"/>
      <c r="FB482" s="197"/>
      <c r="FC482" s="197"/>
      <c r="FD482" s="197"/>
      <c r="FE482" s="197"/>
      <c r="FF482" s="197"/>
      <c r="FG482" s="197"/>
      <c r="FH482" s="197"/>
      <c r="FI482" s="197"/>
      <c r="FJ482" s="197"/>
      <c r="FK482" s="197"/>
      <c r="FL482" s="197"/>
      <c r="FM482" s="197"/>
      <c r="FN482" s="197"/>
      <c r="FO482" s="197"/>
      <c r="FP482" s="197"/>
      <c r="FQ482" s="197"/>
      <c r="FR482" s="197"/>
      <c r="FS482" s="197"/>
      <c r="FT482" s="197"/>
      <c r="FU482" s="197"/>
      <c r="FV482" s="197"/>
      <c r="FW482" s="197"/>
      <c r="FX482" s="197"/>
      <c r="FY482" s="197"/>
      <c r="FZ482" s="197"/>
      <c r="GA482" s="197"/>
      <c r="GB482" s="197"/>
      <c r="GC482" s="197"/>
      <c r="GD482" s="197"/>
      <c r="GE482" s="197"/>
      <c r="GF482" s="197"/>
      <c r="GG482" s="197"/>
      <c r="GH482" s="197"/>
      <c r="GI482" s="197"/>
      <c r="GJ482" s="197"/>
      <c r="GK482" s="197"/>
      <c r="GL482" s="197"/>
      <c r="GM482" s="197"/>
      <c r="GN482" s="197"/>
      <c r="GO482" s="197"/>
      <c r="GP482" s="197"/>
      <c r="GQ482" s="197"/>
      <c r="GR482" s="197"/>
      <c r="GS482" s="197"/>
      <c r="GT482" s="197"/>
      <c r="GU482" s="197"/>
      <c r="GV482" s="197"/>
      <c r="GW482" s="197"/>
      <c r="GX482" s="197"/>
      <c r="GY482" s="197"/>
      <c r="GZ482" s="197"/>
      <c r="HA482" s="197"/>
      <c r="HB482" s="197"/>
      <c r="HC482" s="197"/>
      <c r="HD482" s="197"/>
      <c r="HE482" s="197"/>
      <c r="HF482" s="197"/>
      <c r="HG482" s="197"/>
      <c r="HH482" s="197"/>
      <c r="HI482" s="197"/>
      <c r="HJ482" s="197"/>
      <c r="HK482" s="197"/>
      <c r="HL482" s="197"/>
      <c r="HM482" s="197"/>
      <c r="HN482" s="197"/>
      <c r="HO482" s="197"/>
      <c r="HP482" s="197"/>
      <c r="HQ482" s="197"/>
      <c r="HR482" s="197"/>
      <c r="HS482" s="197"/>
      <c r="HT482" s="197"/>
      <c r="HU482" s="197"/>
      <c r="HV482" s="197"/>
      <c r="HW482" s="197"/>
      <c r="HX482" s="197"/>
      <c r="HY482" s="197"/>
      <c r="HZ482" s="197"/>
      <c r="IA482" s="197"/>
      <c r="IB482" s="197"/>
      <c r="IC482" s="197"/>
      <c r="ID482" s="197"/>
      <c r="IE482" s="197"/>
      <c r="IF482" s="197"/>
      <c r="IG482" s="197"/>
      <c r="IH482" s="197"/>
      <c r="II482" s="197"/>
      <c r="IJ482" s="197"/>
      <c r="IK482" s="197"/>
      <c r="IL482" s="197"/>
      <c r="IM482" s="197"/>
      <c r="IN482" s="197"/>
      <c r="IO482" s="197"/>
      <c r="IP482" s="197"/>
      <c r="IQ482" s="197"/>
      <c r="IR482" s="197"/>
      <c r="IS482" s="197"/>
      <c r="IT482" s="197"/>
      <c r="IU482" s="197"/>
      <c r="IV482" s="197"/>
      <c r="IW482" s="197"/>
      <c r="IX482" s="197"/>
      <c r="IY482" s="197"/>
      <c r="IZ482" s="197"/>
      <c r="JA482" s="197"/>
      <c r="JB482" s="197"/>
      <c r="JC482" s="197"/>
      <c r="JD482" s="197"/>
      <c r="JE482" s="197"/>
      <c r="JF482" s="197"/>
      <c r="JG482" s="197"/>
      <c r="JH482" s="197"/>
      <c r="JI482" s="197"/>
      <c r="JJ482" s="197"/>
      <c r="JK482" s="197"/>
      <c r="JL482" s="197"/>
      <c r="JM482" s="197"/>
      <c r="JN482" s="197"/>
      <c r="JO482" s="197"/>
      <c r="JP482" s="197"/>
      <c r="JQ482" s="197"/>
      <c r="JR482" s="197"/>
      <c r="JS482" s="197"/>
      <c r="JT482" s="197"/>
      <c r="JU482" s="197"/>
      <c r="JV482" s="197"/>
      <c r="JW482" s="197"/>
      <c r="JX482" s="197"/>
      <c r="JY482" s="197"/>
      <c r="JZ482" s="197"/>
      <c r="KA482" s="197"/>
      <c r="KB482" s="197"/>
      <c r="KC482" s="197"/>
      <c r="KD482" s="197"/>
      <c r="KE482" s="197"/>
      <c r="KF482" s="197"/>
      <c r="KG482" s="197"/>
      <c r="KH482" s="197"/>
      <c r="KI482" s="197"/>
      <c r="KJ482" s="197"/>
      <c r="KK482" s="197"/>
      <c r="KL482" s="197"/>
      <c r="KM482" s="197"/>
      <c r="KN482" s="197"/>
      <c r="KO482" s="197"/>
      <c r="KP482" s="197"/>
      <c r="KQ482" s="197"/>
      <c r="KR482" s="197"/>
      <c r="KS482" s="197"/>
      <c r="KT482" s="197"/>
      <c r="KU482" s="197"/>
      <c r="KV482" s="197"/>
      <c r="KW482" s="197"/>
      <c r="KX482" s="197"/>
      <c r="KY482" s="197"/>
      <c r="KZ482" s="197"/>
      <c r="LA482" s="197"/>
      <c r="LB482" s="197"/>
      <c r="LC482" s="197"/>
      <c r="LD482" s="197"/>
      <c r="LE482" s="197"/>
      <c r="LF482" s="197"/>
      <c r="LG482" s="197"/>
      <c r="LH482" s="197"/>
      <c r="LI482" s="197"/>
      <c r="LJ482" s="197"/>
      <c r="LK482" s="197"/>
      <c r="LL482" s="197"/>
      <c r="LM482" s="197"/>
      <c r="LN482" s="197"/>
      <c r="LO482" s="197"/>
      <c r="LP482" s="197"/>
      <c r="LQ482" s="197"/>
      <c r="LR482" s="197"/>
      <c r="LS482" s="197"/>
      <c r="LT482" s="197"/>
      <c r="LU482" s="197"/>
      <c r="LV482" s="197"/>
      <c r="LW482" s="197"/>
      <c r="LX482" s="197"/>
      <c r="LY482" s="197"/>
      <c r="LZ482" s="197"/>
      <c r="MA482" s="197"/>
      <c r="MB482" s="197"/>
      <c r="MC482" s="197"/>
      <c r="MD482" s="197"/>
      <c r="ME482" s="197"/>
      <c r="MF482" s="197"/>
      <c r="MG482" s="197"/>
      <c r="MH482" s="197"/>
      <c r="MI482" s="197"/>
      <c r="MJ482" s="197"/>
      <c r="MK482" s="197"/>
      <c r="ML482" s="197"/>
      <c r="MM482" s="197"/>
      <c r="MN482" s="197"/>
      <c r="MO482" s="197"/>
      <c r="MP482" s="197"/>
      <c r="MQ482" s="197"/>
      <c r="MR482" s="197"/>
      <c r="MS482" s="197"/>
      <c r="MT482" s="197"/>
      <c r="MU482" s="197"/>
      <c r="MV482" s="197"/>
      <c r="MW482" s="197"/>
      <c r="MX482" s="197"/>
      <c r="MY482" s="197"/>
      <c r="MZ482" s="197"/>
      <c r="NA482" s="197"/>
      <c r="NB482" s="197"/>
      <c r="NC482" s="197"/>
      <c r="ND482" s="197"/>
      <c r="NE482" s="197"/>
      <c r="NF482" s="197"/>
      <c r="NG482" s="197"/>
      <c r="NH482" s="197"/>
      <c r="NI482" s="197"/>
      <c r="NJ482" s="197"/>
      <c r="NK482" s="197"/>
      <c r="NL482" s="197"/>
      <c r="NM482" s="197"/>
      <c r="NN482" s="197"/>
      <c r="NO482" s="197"/>
      <c r="NP482" s="197"/>
      <c r="NQ482" s="197"/>
      <c r="NR482" s="197"/>
      <c r="NS482" s="197"/>
      <c r="NT482" s="197"/>
      <c r="NU482" s="197"/>
      <c r="NV482" s="197"/>
      <c r="NW482" s="197"/>
      <c r="NX482" s="197"/>
      <c r="NY482" s="197"/>
      <c r="NZ482" s="197"/>
      <c r="OA482" s="197"/>
      <c r="OB482" s="197"/>
      <c r="OC482" s="197"/>
      <c r="OD482" s="197"/>
      <c r="OE482" s="197"/>
      <c r="OF482" s="197"/>
      <c r="OG482" s="197"/>
      <c r="OH482" s="197"/>
      <c r="OI482" s="197"/>
      <c r="OJ482" s="197"/>
      <c r="OK482" s="197"/>
      <c r="OL482" s="197"/>
      <c r="OM482" s="197"/>
      <c r="ON482" s="197"/>
      <c r="OO482" s="197"/>
      <c r="OP482" s="197"/>
      <c r="OQ482" s="197"/>
      <c r="OR482" s="197"/>
      <c r="OS482" s="197"/>
      <c r="OT482" s="197"/>
      <c r="OU482" s="197"/>
      <c r="OV482" s="197"/>
      <c r="OW482" s="197"/>
      <c r="OX482" s="197"/>
      <c r="OY482" s="197"/>
      <c r="OZ482" s="197"/>
      <c r="PA482" s="197"/>
      <c r="PB482" s="197"/>
      <c r="PC482" s="197"/>
      <c r="PD482" s="197"/>
      <c r="PE482" s="197"/>
      <c r="PF482" s="197"/>
      <c r="PG482" s="197"/>
      <c r="PH482" s="197"/>
      <c r="PI482" s="197"/>
      <c r="PJ482" s="197"/>
      <c r="PK482" s="197"/>
      <c r="PL482" s="197"/>
      <c r="PM482" s="197"/>
      <c r="PN482" s="197"/>
      <c r="PO482" s="197"/>
      <c r="PP482" s="197"/>
      <c r="PQ482" s="197"/>
      <c r="PR482" s="197"/>
      <c r="PS482" s="197"/>
      <c r="PT482" s="197"/>
      <c r="PU482" s="197"/>
      <c r="PV482" s="197"/>
      <c r="PW482" s="197"/>
      <c r="PX482" s="197"/>
      <c r="PY482" s="197"/>
      <c r="PZ482" s="197"/>
      <c r="QA482" s="197"/>
      <c r="QB482" s="197"/>
      <c r="QC482" s="197"/>
      <c r="QD482" s="197"/>
      <c r="QE482" s="197"/>
      <c r="QF482" s="197"/>
      <c r="QG482" s="197"/>
      <c r="QH482" s="197"/>
      <c r="QI482" s="197"/>
      <c r="QJ482" s="197"/>
      <c r="QK482" s="197"/>
      <c r="QL482" s="197"/>
      <c r="QM482" s="197"/>
      <c r="QN482" s="197"/>
      <c r="QO482" s="197"/>
      <c r="QP482" s="197"/>
      <c r="QQ482" s="197"/>
      <c r="QR482" s="197"/>
      <c r="QS482" s="197"/>
      <c r="QT482" s="197"/>
      <c r="QU482" s="197"/>
      <c r="QV482" s="197"/>
      <c r="QW482" s="197"/>
      <c r="QX482" s="197"/>
      <c r="QY482" s="197"/>
      <c r="QZ482" s="197"/>
      <c r="RA482" s="197"/>
      <c r="RB482" s="197"/>
      <c r="RC482" s="197"/>
      <c r="RD482" s="197"/>
      <c r="RE482" s="197"/>
      <c r="RF482" s="197"/>
      <c r="RG482" s="197"/>
      <c r="RH482" s="197"/>
      <c r="RI482" s="197"/>
      <c r="RJ482" s="197"/>
      <c r="RK482" s="197"/>
      <c r="RL482" s="197"/>
      <c r="RM482" s="197"/>
      <c r="RN482" s="197"/>
      <c r="RO482" s="197"/>
      <c r="RP482" s="197"/>
      <c r="RQ482" s="197"/>
      <c r="RR482" s="197"/>
      <c r="RS482" s="197"/>
      <c r="RT482" s="197"/>
      <c r="RU482" s="197"/>
      <c r="RV482" s="197"/>
      <c r="RW482" s="197"/>
      <c r="RX482" s="197"/>
      <c r="RY482" s="197"/>
      <c r="RZ482" s="197"/>
      <c r="SA482" s="197"/>
      <c r="SB482" s="197"/>
      <c r="SC482" s="197"/>
      <c r="SD482" s="197"/>
      <c r="SE482" s="197"/>
      <c r="SF482" s="197"/>
      <c r="SG482" s="197"/>
      <c r="SH482" s="197"/>
      <c r="SI482" s="197"/>
      <c r="SJ482" s="197"/>
      <c r="SK482" s="197"/>
      <c r="SL482" s="197"/>
      <c r="SM482" s="197"/>
      <c r="SN482" s="197"/>
      <c r="SO482" s="197"/>
      <c r="SP482" s="197"/>
      <c r="SQ482" s="197"/>
      <c r="SR482" s="197"/>
      <c r="SS482" s="197"/>
      <c r="ST482" s="197"/>
      <c r="SU482" s="197"/>
      <c r="SV482" s="197"/>
      <c r="SW482" s="197"/>
      <c r="SX482" s="197"/>
      <c r="SY482" s="197"/>
      <c r="SZ482" s="197"/>
      <c r="TA482" s="197"/>
      <c r="TB482" s="197"/>
      <c r="TC482" s="197"/>
      <c r="TD482" s="197"/>
      <c r="TE482" s="197"/>
      <c r="TF482" s="197"/>
      <c r="TG482" s="197"/>
      <c r="TH482" s="197"/>
      <c r="TI482" s="197"/>
      <c r="TJ482" s="197"/>
      <c r="TK482" s="197"/>
      <c r="TL482" s="197"/>
      <c r="TM482" s="197"/>
      <c r="TN482" s="197"/>
      <c r="TO482" s="197"/>
      <c r="TP482" s="197"/>
      <c r="TQ482" s="197"/>
      <c r="TR482" s="197"/>
      <c r="TS482" s="197"/>
      <c r="TT482" s="197"/>
      <c r="TU482" s="197"/>
      <c r="TV482" s="197"/>
      <c r="TW482" s="197"/>
      <c r="TX482" s="197"/>
      <c r="TY482" s="197"/>
      <c r="TZ482" s="197"/>
      <c r="UA482" s="197"/>
      <c r="UB482" s="197"/>
      <c r="UC482" s="197"/>
      <c r="UD482" s="197"/>
      <c r="UE482" s="197"/>
      <c r="UF482" s="197"/>
      <c r="UG482" s="197"/>
      <c r="UH482" s="197"/>
      <c r="UI482" s="197"/>
      <c r="UJ482" s="197"/>
      <c r="UK482" s="197"/>
      <c r="UL482" s="197"/>
      <c r="UM482" s="197"/>
      <c r="UN482" s="197"/>
      <c r="UO482" s="197"/>
      <c r="UP482" s="197"/>
      <c r="UQ482" s="197"/>
      <c r="UR482" s="197"/>
      <c r="US482" s="197"/>
      <c r="UT482" s="197"/>
      <c r="UU482" s="197"/>
      <c r="UV482" s="197"/>
      <c r="UW482" s="197"/>
      <c r="UX482" s="197"/>
      <c r="UY482" s="197"/>
      <c r="UZ482" s="197"/>
      <c r="VA482" s="197"/>
      <c r="VB482" s="197"/>
      <c r="VC482" s="197"/>
      <c r="VD482" s="197"/>
      <c r="VE482" s="197"/>
      <c r="VF482" s="197"/>
      <c r="VG482" s="197"/>
      <c r="VH482" s="197"/>
      <c r="VI482" s="197"/>
      <c r="VJ482" s="197"/>
      <c r="VK482" s="197"/>
      <c r="VL482" s="197"/>
      <c r="VM482" s="197"/>
      <c r="VN482" s="197"/>
      <c r="VO482" s="197"/>
      <c r="VP482" s="197"/>
      <c r="VQ482" s="197"/>
      <c r="VR482" s="197"/>
      <c r="VS482" s="197"/>
      <c r="VT482" s="197"/>
      <c r="VU482" s="197"/>
      <c r="VV482" s="197"/>
      <c r="VW482" s="197"/>
      <c r="VX482" s="197"/>
      <c r="VY482" s="197"/>
      <c r="VZ482" s="197"/>
      <c r="WA482" s="197"/>
      <c r="WB482" s="197"/>
      <c r="WC482" s="197"/>
      <c r="WD482" s="197"/>
      <c r="WE482" s="197"/>
      <c r="WF482" s="197"/>
      <c r="WG482" s="197"/>
      <c r="WH482" s="197"/>
      <c r="WI482" s="197"/>
      <c r="WJ482" s="197"/>
      <c r="WK482" s="197"/>
      <c r="WL482" s="197"/>
      <c r="WM482" s="197"/>
      <c r="WN482" s="197"/>
      <c r="WO482" s="197"/>
      <c r="WP482" s="197"/>
      <c r="WQ482" s="197"/>
      <c r="WR482" s="197"/>
      <c r="WS482" s="197"/>
      <c r="WT482" s="197"/>
      <c r="WU482" s="197"/>
      <c r="WV482" s="197"/>
      <c r="WW482" s="197"/>
      <c r="WX482" s="197"/>
      <c r="WY482" s="197"/>
      <c r="WZ482" s="197"/>
      <c r="XA482" s="197"/>
      <c r="XB482" s="197"/>
      <c r="XC482" s="197"/>
      <c r="XD482" s="197"/>
      <c r="XE482" s="197"/>
      <c r="XF482" s="197"/>
      <c r="XG482" s="197"/>
      <c r="XH482" s="197"/>
      <c r="XI482" s="197"/>
      <c r="XJ482" s="197"/>
      <c r="XK482" s="197"/>
      <c r="XL482" s="197"/>
      <c r="XM482" s="197"/>
      <c r="XN482" s="197"/>
      <c r="XO482" s="197"/>
      <c r="XP482" s="197"/>
      <c r="XQ482" s="197"/>
      <c r="XR482" s="197"/>
      <c r="XS482" s="197"/>
      <c r="XT482" s="197"/>
      <c r="XU482" s="197"/>
      <c r="XV482" s="197"/>
      <c r="XW482" s="197"/>
      <c r="XX482" s="197"/>
      <c r="XY482" s="197"/>
      <c r="XZ482" s="197"/>
      <c r="YA482" s="197"/>
      <c r="YB482" s="197"/>
      <c r="YC482" s="197"/>
      <c r="YD482" s="197"/>
      <c r="YE482" s="197"/>
      <c r="YF482" s="197"/>
      <c r="YG482" s="197"/>
      <c r="YH482" s="197"/>
      <c r="YI482" s="197"/>
      <c r="YJ482" s="197"/>
      <c r="YK482" s="197"/>
      <c r="YL482" s="197"/>
      <c r="YM482" s="197"/>
      <c r="YN482" s="197"/>
      <c r="YO482" s="197"/>
      <c r="YP482" s="197"/>
      <c r="YQ482" s="197"/>
      <c r="YR482" s="197"/>
      <c r="YS482" s="197"/>
      <c r="YT482" s="197"/>
      <c r="YU482" s="197"/>
      <c r="YV482" s="197"/>
      <c r="YW482" s="197"/>
      <c r="YX482" s="197"/>
      <c r="YY482" s="197"/>
      <c r="YZ482" s="197"/>
      <c r="ZA482" s="197"/>
      <c r="ZB482" s="197"/>
      <c r="ZC482" s="197"/>
      <c r="ZD482" s="197"/>
      <c r="ZE482" s="197"/>
      <c r="ZF482" s="197"/>
      <c r="ZG482" s="197"/>
      <c r="ZH482" s="197"/>
      <c r="ZI482" s="197"/>
      <c r="ZJ482" s="197"/>
      <c r="ZK482" s="197"/>
      <c r="ZL482" s="197"/>
      <c r="ZM482" s="197"/>
      <c r="ZN482" s="197"/>
      <c r="ZO482" s="197"/>
      <c r="ZP482" s="197"/>
      <c r="ZQ482" s="197"/>
      <c r="ZR482" s="197"/>
      <c r="ZS482" s="197"/>
      <c r="ZT482" s="197"/>
      <c r="ZU482" s="197"/>
      <c r="ZV482" s="197"/>
      <c r="ZW482" s="197"/>
      <c r="ZX482" s="197"/>
      <c r="ZY482" s="197"/>
      <c r="ZZ482" s="197"/>
      <c r="AAA482" s="197"/>
      <c r="AAB482" s="197"/>
      <c r="AAC482" s="197"/>
      <c r="AAD482" s="197"/>
      <c r="AAE482" s="197"/>
      <c r="AAF482" s="197"/>
      <c r="AAG482" s="197"/>
      <c r="AAH482" s="197"/>
      <c r="AAI482" s="197"/>
      <c r="AAJ482" s="197"/>
      <c r="AAK482" s="197"/>
      <c r="AAL482" s="197"/>
      <c r="AAM482" s="197"/>
      <c r="AAN482" s="197"/>
      <c r="AAO482" s="197"/>
      <c r="AAP482" s="197"/>
      <c r="AAQ482" s="197"/>
      <c r="AAR482" s="197"/>
      <c r="AAS482" s="197"/>
      <c r="AAT482" s="197"/>
      <c r="AAU482" s="197"/>
      <c r="AAV482" s="197"/>
      <c r="AAW482" s="197"/>
      <c r="AAX482" s="197"/>
      <c r="AAY482" s="197"/>
      <c r="AAZ482" s="197"/>
      <c r="ABA482" s="197"/>
      <c r="ABB482" s="197"/>
      <c r="ABC482" s="197"/>
      <c r="ABD482" s="197"/>
      <c r="ABE482" s="197"/>
      <c r="ABF482" s="197"/>
      <c r="ABG482" s="197"/>
      <c r="ABH482" s="197"/>
      <c r="ABI482" s="197"/>
      <c r="ABJ482" s="197"/>
      <c r="ABK482" s="197"/>
      <c r="ABL482" s="197"/>
      <c r="ABM482" s="197"/>
      <c r="ABN482" s="197"/>
      <c r="ABO482" s="197"/>
      <c r="ABP482" s="197"/>
      <c r="ABQ482" s="197"/>
      <c r="ABR482" s="197"/>
      <c r="ABS482" s="197"/>
      <c r="ABT482" s="197"/>
      <c r="ABU482" s="197"/>
      <c r="ABV482" s="197"/>
      <c r="ABW482" s="197"/>
      <c r="ABX482" s="197"/>
      <c r="ABY482" s="197"/>
      <c r="ABZ482" s="197"/>
      <c r="ACA482" s="197"/>
      <c r="ACB482" s="197"/>
      <c r="ACC482" s="197"/>
      <c r="ACD482" s="197"/>
      <c r="ACE482" s="197"/>
      <c r="ACF482" s="197"/>
      <c r="ACG482" s="197"/>
      <c r="ACH482" s="197"/>
      <c r="ACI482" s="197"/>
      <c r="ACJ482" s="197"/>
      <c r="ACK482" s="197"/>
      <c r="ACL482" s="197"/>
      <c r="ACM482" s="197"/>
      <c r="ACN482" s="197"/>
      <c r="ACO482" s="197"/>
      <c r="ACP482" s="197"/>
      <c r="ACQ482" s="197"/>
      <c r="ACR482" s="197"/>
      <c r="ACS482" s="197"/>
      <c r="ACT482" s="197"/>
      <c r="ACU482" s="197"/>
      <c r="ACV482" s="197"/>
      <c r="ACW482" s="197"/>
      <c r="ACX482" s="197"/>
      <c r="ACY482" s="197"/>
      <c r="ACZ482" s="197"/>
      <c r="ADA482" s="197"/>
      <c r="ADB482" s="197"/>
      <c r="ADC482" s="197"/>
      <c r="ADD482" s="197"/>
      <c r="ADE482" s="197"/>
      <c r="ADF482" s="197"/>
      <c r="ADG482" s="197"/>
      <c r="ADH482" s="197"/>
      <c r="ADI482" s="197"/>
      <c r="ADJ482" s="197"/>
      <c r="ADK482" s="197"/>
      <c r="ADL482" s="197"/>
      <c r="ADM482" s="197"/>
      <c r="ADN482" s="197"/>
      <c r="ADO482" s="197"/>
      <c r="ADP482" s="197"/>
      <c r="ADQ482" s="197"/>
      <c r="ADR482" s="197"/>
      <c r="ADS482" s="197"/>
      <c r="ADT482" s="197"/>
      <c r="ADU482" s="197"/>
      <c r="ADV482" s="197"/>
      <c r="ADW482" s="197"/>
      <c r="ADX482" s="197"/>
      <c r="ADY482" s="197"/>
      <c r="ADZ482" s="197"/>
      <c r="AEA482" s="197"/>
      <c r="AEB482" s="197"/>
      <c r="AEC482" s="197"/>
      <c r="AED482" s="197"/>
      <c r="AEE482" s="197"/>
      <c r="AEF482" s="197"/>
      <c r="AEG482" s="197"/>
      <c r="AEH482" s="197"/>
      <c r="AEI482" s="197"/>
      <c r="AEJ482" s="197"/>
      <c r="AEK482" s="197"/>
      <c r="AEL482" s="197"/>
      <c r="AEM482" s="197"/>
      <c r="AEN482" s="197"/>
      <c r="AEO482" s="197"/>
      <c r="AEP482" s="197"/>
      <c r="AEQ482" s="197"/>
      <c r="AER482" s="197"/>
      <c r="AES482" s="197"/>
      <c r="AET482" s="197"/>
      <c r="AEU482" s="197"/>
      <c r="AEV482" s="197"/>
      <c r="AEW482" s="197"/>
      <c r="AEX482" s="197"/>
      <c r="AEY482" s="197"/>
      <c r="AEZ482" s="197"/>
      <c r="AFA482" s="197"/>
      <c r="AFB482" s="197"/>
      <c r="AFC482" s="197"/>
      <c r="AFD482" s="197"/>
      <c r="AFE482" s="197"/>
      <c r="AFF482" s="197"/>
      <c r="AFG482" s="197"/>
      <c r="AFH482" s="197"/>
      <c r="AFI482" s="197"/>
      <c r="AFJ482" s="197"/>
      <c r="AFK482" s="197"/>
      <c r="AFL482" s="197"/>
      <c r="AFM482" s="197"/>
      <c r="AFN482" s="197"/>
      <c r="AFO482" s="197"/>
      <c r="AFP482" s="197"/>
      <c r="AFQ482" s="197"/>
      <c r="AFR482" s="197"/>
      <c r="AFS482" s="197"/>
      <c r="AFT482" s="197"/>
      <c r="AFU482" s="197"/>
      <c r="AFV482" s="197"/>
      <c r="AFW482" s="197"/>
      <c r="AFX482" s="197"/>
      <c r="AFY482" s="197"/>
      <c r="AFZ482" s="197"/>
      <c r="AGA482" s="197"/>
      <c r="AGB482" s="197"/>
      <c r="AGC482" s="197"/>
      <c r="AGD482" s="197"/>
      <c r="AGE482" s="197"/>
      <c r="AGF482" s="197"/>
      <c r="AGG482" s="197"/>
      <c r="AGH482" s="197"/>
      <c r="AGI482" s="197"/>
      <c r="AGJ482" s="197"/>
      <c r="AGK482" s="197"/>
      <c r="AGL482" s="197"/>
      <c r="AGM482" s="197"/>
      <c r="AGN482" s="197"/>
      <c r="AGO482" s="197"/>
      <c r="AGP482" s="197"/>
      <c r="AGQ482" s="197"/>
      <c r="AGR482" s="197"/>
      <c r="AGS482" s="197"/>
      <c r="AGT482" s="197"/>
      <c r="AGU482" s="197"/>
      <c r="AGV482" s="197"/>
      <c r="AGW482" s="197"/>
      <c r="AGX482" s="197"/>
      <c r="AGY482" s="197"/>
      <c r="AGZ482" s="197"/>
      <c r="AHA482" s="197"/>
      <c r="AHB482" s="197"/>
      <c r="AHC482" s="197"/>
      <c r="AHD482" s="197"/>
      <c r="AHE482" s="197"/>
      <c r="AHF482" s="197"/>
      <c r="AHG482" s="197"/>
      <c r="AHH482" s="197"/>
      <c r="AHI482" s="197"/>
      <c r="AHJ482" s="197"/>
      <c r="AHK482" s="197"/>
      <c r="AHL482" s="197"/>
      <c r="AHM482" s="197"/>
      <c r="AHN482" s="197"/>
      <c r="AHO482" s="197"/>
      <c r="AHP482" s="197"/>
      <c r="AHQ482" s="197"/>
      <c r="AHR482" s="197"/>
      <c r="AHS482" s="197"/>
      <c r="AHT482" s="197"/>
      <c r="AHU482" s="197"/>
      <c r="AHV482" s="197"/>
      <c r="AHW482" s="197"/>
      <c r="AHX482" s="197"/>
      <c r="AHY482" s="197"/>
      <c r="AHZ482" s="197"/>
      <c r="AIA482" s="197"/>
      <c r="AIB482" s="197"/>
      <c r="AIC482" s="197"/>
      <c r="AID482" s="197"/>
      <c r="AIE482" s="197"/>
      <c r="AIF482" s="197"/>
      <c r="AIG482" s="197"/>
      <c r="AIH482" s="197"/>
      <c r="AII482" s="197"/>
      <c r="AIJ482" s="197"/>
      <c r="AIK482" s="197"/>
      <c r="AIL482" s="197"/>
      <c r="AIM482" s="197"/>
      <c r="AIN482" s="197"/>
      <c r="AIO482" s="197"/>
      <c r="AIP482" s="197"/>
      <c r="AIQ482" s="197"/>
      <c r="AIR482" s="197"/>
      <c r="AIS482" s="197"/>
      <c r="AIT482" s="197"/>
      <c r="AIU482" s="197"/>
      <c r="AIV482" s="197"/>
      <c r="AIW482" s="197"/>
      <c r="AIX482" s="197"/>
      <c r="AIY482" s="197"/>
      <c r="AIZ482" s="197"/>
      <c r="AJA482" s="197"/>
      <c r="AJB482" s="197"/>
      <c r="AJC482" s="197"/>
      <c r="AJD482" s="197"/>
      <c r="AJE482" s="197"/>
      <c r="AJF482" s="197"/>
      <c r="AJG482" s="197"/>
      <c r="AJH482" s="197"/>
      <c r="AJI482" s="197"/>
      <c r="AJJ482" s="197"/>
      <c r="AJK482" s="197"/>
      <c r="AJL482" s="197"/>
      <c r="AJM482" s="197"/>
      <c r="AJN482" s="197"/>
      <c r="AJO482" s="197"/>
      <c r="AJP482" s="197"/>
      <c r="AJQ482" s="197"/>
      <c r="AJR482" s="197"/>
      <c r="AJS482" s="197"/>
      <c r="AJT482" s="197"/>
      <c r="AJU482" s="197"/>
      <c r="AJV482" s="197"/>
      <c r="AJW482" s="197"/>
      <c r="AJX482" s="197"/>
      <c r="AJY482" s="197"/>
      <c r="AJZ482" s="197"/>
      <c r="AKA482" s="197"/>
      <c r="AKB482" s="197"/>
      <c r="AKC482" s="197"/>
      <c r="AKD482" s="197"/>
      <c r="AKE482" s="197"/>
      <c r="AKF482" s="197"/>
      <c r="AKG482" s="197"/>
      <c r="AKH482" s="197"/>
      <c r="AKI482" s="197"/>
      <c r="AKJ482" s="197"/>
      <c r="AKK482" s="197"/>
      <c r="AKL482" s="197"/>
      <c r="AKM482" s="197"/>
      <c r="AKN482" s="197"/>
      <c r="AKO482" s="197"/>
      <c r="AKP482" s="197"/>
      <c r="AKQ482" s="197"/>
      <c r="AKR482" s="197"/>
      <c r="AKS482" s="197"/>
      <c r="AKT482" s="197"/>
      <c r="AKU482" s="197"/>
      <c r="AKV482" s="197"/>
      <c r="AKW482" s="197"/>
      <c r="AKX482" s="197"/>
      <c r="AKY482" s="197"/>
      <c r="AKZ482" s="197"/>
      <c r="ALA482" s="197"/>
      <c r="ALB482" s="197"/>
      <c r="ALC482" s="197"/>
      <c r="ALD482" s="197"/>
      <c r="ALE482" s="197"/>
      <c r="ALF482" s="197"/>
      <c r="ALG482" s="197"/>
      <c r="ALH482" s="197"/>
      <c r="ALI482" s="197"/>
      <c r="ALJ482" s="197"/>
      <c r="ALK482" s="197"/>
      <c r="ALL482" s="197"/>
      <c r="ALM482" s="197"/>
      <c r="ALN482" s="197"/>
      <c r="ALO482" s="197"/>
      <c r="ALP482" s="197"/>
      <c r="ALQ482" s="197"/>
      <c r="ALR482" s="197"/>
      <c r="ALS482" s="197"/>
      <c r="ALT482" s="197"/>
      <c r="ALU482" s="197"/>
      <c r="ALV482" s="197"/>
      <c r="ALW482" s="197"/>
      <c r="ALX482" s="197"/>
      <c r="ALY482" s="197"/>
      <c r="ALZ482" s="197"/>
      <c r="AMA482" s="197"/>
      <c r="AMB482" s="197"/>
      <c r="AMC482" s="197"/>
      <c r="AMD482" s="197"/>
      <c r="AME482" s="197"/>
      <c r="AMF482" s="197"/>
      <c r="AMG482" s="197"/>
      <c r="AMH482" s="197"/>
      <c r="AMI482" s="197"/>
      <c r="AMJ482" s="197"/>
    </row>
    <row r="483" spans="1:1024" s="195" customFormat="1" ht="43.5" customHeight="1">
      <c r="A483" s="559"/>
      <c r="B483" s="559"/>
      <c r="C483" s="560"/>
      <c r="D483" s="4" t="s">
        <v>1000</v>
      </c>
      <c r="E483" s="4"/>
      <c r="F483" s="4">
        <f>SUM(F456:F482)</f>
        <v>168</v>
      </c>
      <c r="G483" s="4"/>
      <c r="H483" s="4"/>
      <c r="I483" s="4"/>
      <c r="J483" s="4"/>
      <c r="K483" s="4">
        <f>SUM(K456:K482)</f>
        <v>146</v>
      </c>
      <c r="L483" s="4">
        <f>SUM(L456:L482)</f>
        <v>12</v>
      </c>
      <c r="M483" s="4"/>
      <c r="N483" s="4">
        <f>SUM(N456:N482)</f>
        <v>0</v>
      </c>
      <c r="O483" s="4">
        <f>SUM(O456:O482)</f>
        <v>55</v>
      </c>
      <c r="P483" s="4">
        <f>SUM(P456:P482)</f>
        <v>8</v>
      </c>
      <c r="Q483" s="4"/>
      <c r="R483" s="4">
        <f>SUM(R456:R482)</f>
        <v>41</v>
      </c>
      <c r="S483" s="4"/>
      <c r="T483" s="4">
        <f>SUM(T456:T482)</f>
        <v>0</v>
      </c>
      <c r="U483" s="4"/>
    </row>
    <row r="484" spans="1:1024" s="195" customFormat="1" ht="43.5" customHeight="1">
      <c r="A484" s="559"/>
      <c r="B484" s="559"/>
      <c r="C484" s="560" t="s">
        <v>140</v>
      </c>
      <c r="D484" s="178" t="s">
        <v>2</v>
      </c>
      <c r="E484" s="120" t="s">
        <v>131</v>
      </c>
      <c r="F484" s="120">
        <v>5</v>
      </c>
      <c r="G484" s="120" t="s">
        <v>43</v>
      </c>
      <c r="H484" s="120" t="s">
        <v>40</v>
      </c>
      <c r="I484" s="49" t="s">
        <v>202</v>
      </c>
      <c r="J484" s="127" t="s">
        <v>181</v>
      </c>
      <c r="K484" s="120">
        <v>5</v>
      </c>
      <c r="L484" s="120" t="s">
        <v>43</v>
      </c>
      <c r="M484" s="120">
        <v>0</v>
      </c>
      <c r="N484" s="120" t="s">
        <v>47</v>
      </c>
      <c r="O484" s="120">
        <v>0</v>
      </c>
      <c r="P484" s="120">
        <v>0</v>
      </c>
      <c r="Q484" s="120" t="s">
        <v>43</v>
      </c>
      <c r="R484" s="120" t="s">
        <v>43</v>
      </c>
      <c r="S484" s="120" t="s">
        <v>47</v>
      </c>
      <c r="T484" s="120">
        <v>0</v>
      </c>
      <c r="U484" s="120"/>
    </row>
    <row r="485" spans="1:1024" s="195" customFormat="1" ht="43.5" customHeight="1">
      <c r="A485" s="559"/>
      <c r="B485" s="559"/>
      <c r="C485" s="560"/>
      <c r="D485" s="178" t="s">
        <v>102</v>
      </c>
      <c r="E485" s="120" t="s">
        <v>129</v>
      </c>
      <c r="F485" s="120">
        <v>4</v>
      </c>
      <c r="G485" s="120" t="s">
        <v>43</v>
      </c>
      <c r="H485" s="120" t="s">
        <v>40</v>
      </c>
      <c r="I485" s="49" t="s">
        <v>219</v>
      </c>
      <c r="J485" s="127" t="s">
        <v>563</v>
      </c>
      <c r="K485" s="120">
        <v>4</v>
      </c>
      <c r="L485" s="120" t="s">
        <v>47</v>
      </c>
      <c r="M485" s="120" t="s">
        <v>47</v>
      </c>
      <c r="N485" s="120" t="s">
        <v>47</v>
      </c>
      <c r="O485" s="120">
        <v>0</v>
      </c>
      <c r="P485" s="120">
        <v>0</v>
      </c>
      <c r="Q485" s="120" t="s">
        <v>47</v>
      </c>
      <c r="R485" s="120">
        <v>0</v>
      </c>
      <c r="S485" s="120" t="s">
        <v>47</v>
      </c>
      <c r="T485" s="120">
        <v>0</v>
      </c>
      <c r="U485" s="120"/>
    </row>
    <row r="486" spans="1:1024" s="195" customFormat="1" ht="43.5" customHeight="1">
      <c r="A486" s="559"/>
      <c r="B486" s="559"/>
      <c r="C486" s="560"/>
      <c r="D486" s="565" t="s">
        <v>104</v>
      </c>
      <c r="E486" s="120" t="s">
        <v>129</v>
      </c>
      <c r="F486" s="120">
        <v>5</v>
      </c>
      <c r="G486" s="560" t="s">
        <v>43</v>
      </c>
      <c r="H486" s="560" t="s">
        <v>40</v>
      </c>
      <c r="I486" s="561" t="s">
        <v>1198</v>
      </c>
      <c r="J486" s="560" t="s">
        <v>254</v>
      </c>
      <c r="K486" s="120">
        <v>15</v>
      </c>
      <c r="L486" s="120">
        <v>0</v>
      </c>
      <c r="M486" s="120">
        <v>0</v>
      </c>
      <c r="N486" s="555" t="s">
        <v>47</v>
      </c>
      <c r="O486" s="555">
        <v>0</v>
      </c>
      <c r="P486" s="555">
        <v>0</v>
      </c>
      <c r="Q486" s="120" t="s">
        <v>47</v>
      </c>
      <c r="R486" s="120">
        <v>0</v>
      </c>
      <c r="S486" s="555" t="s">
        <v>47</v>
      </c>
      <c r="T486" s="555">
        <v>0</v>
      </c>
      <c r="U486" s="120"/>
    </row>
    <row r="487" spans="1:1024" s="195" customFormat="1" ht="43.5" customHeight="1">
      <c r="A487" s="559"/>
      <c r="B487" s="559"/>
      <c r="C487" s="560"/>
      <c r="D487" s="565"/>
      <c r="E487" s="120" t="s">
        <v>130</v>
      </c>
      <c r="F487" s="120">
        <v>15</v>
      </c>
      <c r="G487" s="560"/>
      <c r="H487" s="560"/>
      <c r="I487" s="561"/>
      <c r="J487" s="560"/>
      <c r="K487" s="120">
        <v>15</v>
      </c>
      <c r="L487" s="120">
        <v>1</v>
      </c>
      <c r="M487" s="120">
        <v>0</v>
      </c>
      <c r="N487" s="559"/>
      <c r="O487" s="559"/>
      <c r="P487" s="559"/>
      <c r="Q487" s="120" t="s">
        <v>80</v>
      </c>
      <c r="R487" s="120">
        <v>1</v>
      </c>
      <c r="S487" s="559"/>
      <c r="T487" s="559"/>
      <c r="U487" s="120"/>
    </row>
    <row r="488" spans="1:1024" s="195" customFormat="1" ht="43.5" customHeight="1">
      <c r="A488" s="559"/>
      <c r="B488" s="559"/>
      <c r="C488" s="560"/>
      <c r="D488" s="565"/>
      <c r="E488" s="120" t="s">
        <v>131</v>
      </c>
      <c r="F488" s="120">
        <v>15</v>
      </c>
      <c r="G488" s="560"/>
      <c r="H488" s="560"/>
      <c r="I488" s="561"/>
      <c r="J488" s="560"/>
      <c r="K488" s="120">
        <v>20</v>
      </c>
      <c r="L488" s="120">
        <v>1</v>
      </c>
      <c r="M488" s="120">
        <v>0</v>
      </c>
      <c r="N488" s="559"/>
      <c r="O488" s="559"/>
      <c r="P488" s="559"/>
      <c r="Q488" s="120" t="s">
        <v>80</v>
      </c>
      <c r="R488" s="120">
        <v>1</v>
      </c>
      <c r="S488" s="559"/>
      <c r="T488" s="559"/>
      <c r="U488" s="120"/>
    </row>
    <row r="489" spans="1:1024" s="195" customFormat="1" ht="43.5" customHeight="1">
      <c r="A489" s="559"/>
      <c r="B489" s="559"/>
      <c r="C489" s="560"/>
      <c r="D489" s="565"/>
      <c r="E489" s="120" t="s">
        <v>132</v>
      </c>
      <c r="F489" s="120">
        <v>5</v>
      </c>
      <c r="G489" s="560"/>
      <c r="H489" s="560"/>
      <c r="I489" s="561"/>
      <c r="J489" s="560"/>
      <c r="K489" s="120">
        <v>15</v>
      </c>
      <c r="L489" s="120">
        <v>0</v>
      </c>
      <c r="M489" s="120">
        <v>0</v>
      </c>
      <c r="N489" s="559"/>
      <c r="O489" s="559"/>
      <c r="P489" s="559"/>
      <c r="Q489" s="120" t="s">
        <v>47</v>
      </c>
      <c r="R489" s="120">
        <v>0</v>
      </c>
      <c r="S489" s="559"/>
      <c r="T489" s="559"/>
      <c r="U489" s="120"/>
    </row>
    <row r="490" spans="1:1024" s="195" customFormat="1" ht="43.5" customHeight="1">
      <c r="A490" s="559"/>
      <c r="B490" s="559"/>
      <c r="C490" s="560"/>
      <c r="D490" s="565"/>
      <c r="E490" s="120" t="s">
        <v>120</v>
      </c>
      <c r="F490" s="120">
        <v>5</v>
      </c>
      <c r="G490" s="560"/>
      <c r="H490" s="560"/>
      <c r="I490" s="561"/>
      <c r="J490" s="560"/>
      <c r="K490" s="120">
        <v>5</v>
      </c>
      <c r="L490" s="120">
        <v>0</v>
      </c>
      <c r="M490" s="120">
        <v>0</v>
      </c>
      <c r="N490" s="559"/>
      <c r="O490" s="559"/>
      <c r="P490" s="559"/>
      <c r="Q490" s="120" t="s">
        <v>47</v>
      </c>
      <c r="R490" s="120">
        <v>0</v>
      </c>
      <c r="S490" s="559"/>
      <c r="T490" s="559"/>
      <c r="U490" s="120"/>
    </row>
    <row r="491" spans="1:1024" s="195" customFormat="1" ht="43.5" customHeight="1">
      <c r="A491" s="559"/>
      <c r="B491" s="559"/>
      <c r="C491" s="560"/>
      <c r="D491" s="565"/>
      <c r="E491" s="120" t="s">
        <v>134</v>
      </c>
      <c r="F491" s="120">
        <v>10</v>
      </c>
      <c r="G491" s="560"/>
      <c r="H491" s="560"/>
      <c r="I491" s="561"/>
      <c r="J491" s="560"/>
      <c r="K491" s="120">
        <v>10</v>
      </c>
      <c r="L491" s="120">
        <v>1</v>
      </c>
      <c r="M491" s="120">
        <v>0</v>
      </c>
      <c r="N491" s="559"/>
      <c r="O491" s="559"/>
      <c r="P491" s="559"/>
      <c r="Q491" s="120" t="s">
        <v>80</v>
      </c>
      <c r="R491" s="120">
        <v>1</v>
      </c>
      <c r="S491" s="559"/>
      <c r="T491" s="559"/>
      <c r="U491" s="120" t="s">
        <v>570</v>
      </c>
    </row>
    <row r="492" spans="1:1024" s="195" customFormat="1" ht="43.5" customHeight="1">
      <c r="A492" s="559"/>
      <c r="B492" s="559"/>
      <c r="C492" s="560"/>
      <c r="D492" s="565"/>
      <c r="E492" s="120" t="s">
        <v>134</v>
      </c>
      <c r="F492" s="120">
        <v>5</v>
      </c>
      <c r="G492" s="560"/>
      <c r="H492" s="560"/>
      <c r="I492" s="561"/>
      <c r="J492" s="560"/>
      <c r="K492" s="120">
        <v>5</v>
      </c>
      <c r="L492" s="120">
        <v>1</v>
      </c>
      <c r="M492" s="120">
        <v>0</v>
      </c>
      <c r="N492" s="556"/>
      <c r="O492" s="556"/>
      <c r="P492" s="556"/>
      <c r="Q492" s="120" t="s">
        <v>80</v>
      </c>
      <c r="R492" s="120">
        <v>1</v>
      </c>
      <c r="S492" s="556"/>
      <c r="T492" s="556"/>
      <c r="U492" s="120" t="s">
        <v>260</v>
      </c>
    </row>
    <row r="493" spans="1:1024" s="195" customFormat="1" ht="43.5" customHeight="1">
      <c r="A493" s="559"/>
      <c r="B493" s="559"/>
      <c r="C493" s="560"/>
      <c r="D493" s="565" t="s">
        <v>275</v>
      </c>
      <c r="E493" s="560" t="s">
        <v>129</v>
      </c>
      <c r="F493" s="560">
        <v>15</v>
      </c>
      <c r="G493" s="560" t="s">
        <v>43</v>
      </c>
      <c r="H493" s="560" t="s">
        <v>40</v>
      </c>
      <c r="I493" s="49" t="s">
        <v>1199</v>
      </c>
      <c r="J493" s="566" t="s">
        <v>201</v>
      </c>
      <c r="K493" s="560">
        <v>15</v>
      </c>
      <c r="L493" s="560">
        <v>2</v>
      </c>
      <c r="M493" s="120">
        <v>0</v>
      </c>
      <c r="N493" s="555" t="s">
        <v>47</v>
      </c>
      <c r="O493" s="555">
        <v>0</v>
      </c>
      <c r="P493" s="555">
        <v>0</v>
      </c>
      <c r="Q493" s="560" t="s">
        <v>80</v>
      </c>
      <c r="R493" s="120">
        <v>1</v>
      </c>
      <c r="S493" s="555" t="s">
        <v>47</v>
      </c>
      <c r="T493" s="555">
        <v>0</v>
      </c>
      <c r="U493" s="120"/>
    </row>
    <row r="494" spans="1:1024" s="195" customFormat="1" ht="43.5" customHeight="1">
      <c r="A494" s="559"/>
      <c r="B494" s="559"/>
      <c r="C494" s="560"/>
      <c r="D494" s="565"/>
      <c r="E494" s="560"/>
      <c r="F494" s="560"/>
      <c r="G494" s="560"/>
      <c r="H494" s="560"/>
      <c r="I494" s="49" t="s">
        <v>219</v>
      </c>
      <c r="J494" s="566"/>
      <c r="K494" s="560"/>
      <c r="L494" s="560"/>
      <c r="M494" s="120">
        <v>0</v>
      </c>
      <c r="N494" s="559"/>
      <c r="O494" s="559"/>
      <c r="P494" s="559"/>
      <c r="Q494" s="560"/>
      <c r="R494" s="120">
        <v>1</v>
      </c>
      <c r="S494" s="559"/>
      <c r="T494" s="559"/>
      <c r="U494" s="120"/>
    </row>
    <row r="495" spans="1:1024" s="195" customFormat="1" ht="43.5" customHeight="1">
      <c r="A495" s="559"/>
      <c r="B495" s="559"/>
      <c r="C495" s="560"/>
      <c r="D495" s="565"/>
      <c r="E495" s="560" t="s">
        <v>131</v>
      </c>
      <c r="F495" s="560">
        <v>15</v>
      </c>
      <c r="G495" s="560"/>
      <c r="H495" s="560"/>
      <c r="I495" s="49" t="s">
        <v>1199</v>
      </c>
      <c r="J495" s="566"/>
      <c r="K495" s="560">
        <v>15</v>
      </c>
      <c r="L495" s="560">
        <v>2</v>
      </c>
      <c r="M495" s="120">
        <v>0</v>
      </c>
      <c r="N495" s="559"/>
      <c r="O495" s="559"/>
      <c r="P495" s="559"/>
      <c r="Q495" s="560"/>
      <c r="R495" s="120">
        <v>1</v>
      </c>
      <c r="S495" s="559"/>
      <c r="T495" s="559"/>
      <c r="U495" s="120"/>
    </row>
    <row r="496" spans="1:1024" s="195" customFormat="1" ht="43.5" customHeight="1">
      <c r="A496" s="559"/>
      <c r="B496" s="559"/>
      <c r="C496" s="560"/>
      <c r="D496" s="565"/>
      <c r="E496" s="560"/>
      <c r="F496" s="560"/>
      <c r="G496" s="560"/>
      <c r="H496" s="560"/>
      <c r="I496" s="49" t="s">
        <v>219</v>
      </c>
      <c r="J496" s="566"/>
      <c r="K496" s="560"/>
      <c r="L496" s="560"/>
      <c r="M496" s="120">
        <v>0</v>
      </c>
      <c r="N496" s="556"/>
      <c r="O496" s="556"/>
      <c r="P496" s="556"/>
      <c r="Q496" s="560"/>
      <c r="R496" s="120">
        <v>1</v>
      </c>
      <c r="S496" s="556"/>
      <c r="T496" s="556"/>
      <c r="U496" s="120"/>
    </row>
    <row r="497" spans="1:21" s="195" customFormat="1" ht="43.5" customHeight="1">
      <c r="A497" s="559"/>
      <c r="B497" s="559"/>
      <c r="C497" s="560"/>
      <c r="D497" s="565" t="s">
        <v>176</v>
      </c>
      <c r="E497" s="120" t="s">
        <v>129</v>
      </c>
      <c r="F497" s="120">
        <v>5</v>
      </c>
      <c r="G497" s="560" t="s">
        <v>43</v>
      </c>
      <c r="H497" s="560" t="s">
        <v>40</v>
      </c>
      <c r="I497" s="561" t="s">
        <v>261</v>
      </c>
      <c r="J497" s="566" t="s">
        <v>254</v>
      </c>
      <c r="K497" s="560">
        <v>20</v>
      </c>
      <c r="L497" s="120" t="s">
        <v>43</v>
      </c>
      <c r="M497" s="120" t="s">
        <v>43</v>
      </c>
      <c r="N497" s="555" t="s">
        <v>47</v>
      </c>
      <c r="O497" s="555">
        <v>0</v>
      </c>
      <c r="P497" s="555">
        <v>0</v>
      </c>
      <c r="Q497" s="560" t="s">
        <v>80</v>
      </c>
      <c r="R497" s="120" t="s">
        <v>43</v>
      </c>
      <c r="S497" s="555" t="s">
        <v>47</v>
      </c>
      <c r="T497" s="555">
        <v>0</v>
      </c>
      <c r="U497" s="120"/>
    </row>
    <row r="498" spans="1:21" s="195" customFormat="1" ht="43.5" customHeight="1">
      <c r="A498" s="559"/>
      <c r="B498" s="559"/>
      <c r="C498" s="560"/>
      <c r="D498" s="565"/>
      <c r="E498" s="120" t="s">
        <v>131</v>
      </c>
      <c r="F498" s="120">
        <v>5</v>
      </c>
      <c r="G498" s="560"/>
      <c r="H498" s="560"/>
      <c r="I498" s="561"/>
      <c r="J498" s="566"/>
      <c r="K498" s="560"/>
      <c r="L498" s="120" t="s">
        <v>43</v>
      </c>
      <c r="M498" s="120" t="s">
        <v>43</v>
      </c>
      <c r="N498" s="559"/>
      <c r="O498" s="559"/>
      <c r="P498" s="559"/>
      <c r="Q498" s="560"/>
      <c r="R498" s="120" t="s">
        <v>43</v>
      </c>
      <c r="S498" s="559"/>
      <c r="T498" s="559"/>
      <c r="U498" s="120"/>
    </row>
    <row r="499" spans="1:21" s="195" customFormat="1" ht="43.5" customHeight="1">
      <c r="A499" s="559"/>
      <c r="B499" s="559"/>
      <c r="C499" s="560"/>
      <c r="D499" s="565"/>
      <c r="E499" s="120" t="s">
        <v>133</v>
      </c>
      <c r="F499" s="120">
        <v>5</v>
      </c>
      <c r="G499" s="560"/>
      <c r="H499" s="560"/>
      <c r="I499" s="561"/>
      <c r="J499" s="566"/>
      <c r="K499" s="560"/>
      <c r="L499" s="120" t="s">
        <v>43</v>
      </c>
      <c r="M499" s="120" t="s">
        <v>43</v>
      </c>
      <c r="N499" s="559"/>
      <c r="O499" s="559"/>
      <c r="P499" s="559"/>
      <c r="Q499" s="560"/>
      <c r="R499" s="120" t="s">
        <v>43</v>
      </c>
      <c r="S499" s="559"/>
      <c r="T499" s="559"/>
      <c r="U499" s="120"/>
    </row>
    <row r="500" spans="1:21" s="195" customFormat="1" ht="43.5" customHeight="1">
      <c r="A500" s="559"/>
      <c r="B500" s="559"/>
      <c r="C500" s="560"/>
      <c r="D500" s="565"/>
      <c r="E500" s="120" t="s">
        <v>130</v>
      </c>
      <c r="F500" s="120">
        <v>5</v>
      </c>
      <c r="G500" s="560"/>
      <c r="H500" s="560"/>
      <c r="I500" s="561"/>
      <c r="J500" s="566"/>
      <c r="K500" s="560"/>
      <c r="L500" s="120" t="s">
        <v>43</v>
      </c>
      <c r="M500" s="120" t="s">
        <v>43</v>
      </c>
      <c r="N500" s="556"/>
      <c r="O500" s="556"/>
      <c r="P500" s="556"/>
      <c r="Q500" s="560"/>
      <c r="R500" s="120" t="s">
        <v>43</v>
      </c>
      <c r="S500" s="556"/>
      <c r="T500" s="556"/>
      <c r="U500" s="120"/>
    </row>
    <row r="501" spans="1:21" s="195" customFormat="1" ht="43.5" customHeight="1">
      <c r="A501" s="559"/>
      <c r="B501" s="559"/>
      <c r="C501" s="560"/>
      <c r="D501" s="565" t="s">
        <v>105</v>
      </c>
      <c r="E501" s="120" t="s">
        <v>132</v>
      </c>
      <c r="F501" s="120">
        <v>5</v>
      </c>
      <c r="G501" s="560" t="s">
        <v>43</v>
      </c>
      <c r="H501" s="560" t="s">
        <v>40</v>
      </c>
      <c r="I501" s="561" t="s">
        <v>219</v>
      </c>
      <c r="J501" s="566" t="s">
        <v>572</v>
      </c>
      <c r="K501" s="120">
        <v>5</v>
      </c>
      <c r="L501" s="120">
        <v>1</v>
      </c>
      <c r="M501" s="120">
        <v>0</v>
      </c>
      <c r="N501" s="555" t="s">
        <v>47</v>
      </c>
      <c r="O501" s="555">
        <v>0</v>
      </c>
      <c r="P501" s="555">
        <v>0</v>
      </c>
      <c r="Q501" s="560" t="s">
        <v>87</v>
      </c>
      <c r="R501" s="120">
        <v>1</v>
      </c>
      <c r="S501" s="555" t="s">
        <v>47</v>
      </c>
      <c r="T501" s="555">
        <v>0</v>
      </c>
      <c r="U501" s="120"/>
    </row>
    <row r="502" spans="1:21" s="195" customFormat="1" ht="43.5" customHeight="1">
      <c r="A502" s="559"/>
      <c r="B502" s="559"/>
      <c r="C502" s="560"/>
      <c r="D502" s="565"/>
      <c r="E502" s="120" t="s">
        <v>131</v>
      </c>
      <c r="F502" s="120">
        <v>5</v>
      </c>
      <c r="G502" s="560"/>
      <c r="H502" s="560"/>
      <c r="I502" s="561"/>
      <c r="J502" s="566"/>
      <c r="K502" s="120">
        <v>5</v>
      </c>
      <c r="L502" s="120">
        <v>1</v>
      </c>
      <c r="M502" s="120">
        <v>0</v>
      </c>
      <c r="N502" s="556"/>
      <c r="O502" s="556"/>
      <c r="P502" s="556"/>
      <c r="Q502" s="560"/>
      <c r="R502" s="120">
        <v>1</v>
      </c>
      <c r="S502" s="556"/>
      <c r="T502" s="556"/>
      <c r="U502" s="120"/>
    </row>
    <row r="503" spans="1:21" s="195" customFormat="1" ht="43.5" customHeight="1">
      <c r="A503" s="559"/>
      <c r="B503" s="559"/>
      <c r="C503" s="560"/>
      <c r="D503" s="565" t="s">
        <v>107</v>
      </c>
      <c r="E503" s="120" t="s">
        <v>130</v>
      </c>
      <c r="F503" s="120">
        <v>1</v>
      </c>
      <c r="G503" s="560" t="s">
        <v>43</v>
      </c>
      <c r="H503" s="560" t="s">
        <v>40</v>
      </c>
      <c r="I503" s="561" t="s">
        <v>573</v>
      </c>
      <c r="J503" s="566" t="s">
        <v>203</v>
      </c>
      <c r="K503" s="120">
        <v>1</v>
      </c>
      <c r="L503" s="120">
        <v>0</v>
      </c>
      <c r="M503" s="120">
        <v>0</v>
      </c>
      <c r="N503" s="555" t="s">
        <v>47</v>
      </c>
      <c r="O503" s="555">
        <v>0</v>
      </c>
      <c r="P503" s="555" t="s">
        <v>47</v>
      </c>
      <c r="Q503" s="555" t="s">
        <v>47</v>
      </c>
      <c r="R503" s="555">
        <v>0</v>
      </c>
      <c r="S503" s="555" t="s">
        <v>47</v>
      </c>
      <c r="T503" s="555">
        <v>0</v>
      </c>
      <c r="U503" s="120"/>
    </row>
    <row r="504" spans="1:21" s="195" customFormat="1" ht="43.5" customHeight="1">
      <c r="A504" s="559"/>
      <c r="B504" s="559"/>
      <c r="C504" s="560"/>
      <c r="D504" s="565"/>
      <c r="E504" s="120" t="s">
        <v>131</v>
      </c>
      <c r="F504" s="120">
        <v>4</v>
      </c>
      <c r="G504" s="560"/>
      <c r="H504" s="560"/>
      <c r="I504" s="561"/>
      <c r="J504" s="566"/>
      <c r="K504" s="120">
        <v>4</v>
      </c>
      <c r="L504" s="120">
        <v>0</v>
      </c>
      <c r="M504" s="120">
        <v>0</v>
      </c>
      <c r="N504" s="556"/>
      <c r="O504" s="556"/>
      <c r="P504" s="556"/>
      <c r="Q504" s="556"/>
      <c r="R504" s="556"/>
      <c r="S504" s="556"/>
      <c r="T504" s="556"/>
      <c r="U504" s="120"/>
    </row>
    <row r="505" spans="1:21" s="195" customFormat="1" ht="43.5" customHeight="1">
      <c r="A505" s="559"/>
      <c r="B505" s="559"/>
      <c r="C505" s="560"/>
      <c r="D505" s="565" t="s">
        <v>108</v>
      </c>
      <c r="E505" s="120" t="s">
        <v>129</v>
      </c>
      <c r="F505" s="120">
        <v>2</v>
      </c>
      <c r="G505" s="560" t="s">
        <v>43</v>
      </c>
      <c r="H505" s="560" t="s">
        <v>40</v>
      </c>
      <c r="I505" s="561" t="s">
        <v>219</v>
      </c>
      <c r="J505" s="560" t="s">
        <v>345</v>
      </c>
      <c r="K505" s="120">
        <v>2</v>
      </c>
      <c r="L505" s="120">
        <v>0</v>
      </c>
      <c r="M505" s="120">
        <v>0</v>
      </c>
      <c r="N505" s="555" t="s">
        <v>47</v>
      </c>
      <c r="O505" s="555">
        <v>0</v>
      </c>
      <c r="P505" s="555" t="s">
        <v>47</v>
      </c>
      <c r="Q505" s="555" t="s">
        <v>47</v>
      </c>
      <c r="R505" s="555">
        <v>0</v>
      </c>
      <c r="S505" s="555" t="s">
        <v>47</v>
      </c>
      <c r="T505" s="555">
        <v>0</v>
      </c>
      <c r="U505" s="120"/>
    </row>
    <row r="506" spans="1:21" s="195" customFormat="1" ht="43.5" customHeight="1">
      <c r="A506" s="559"/>
      <c r="B506" s="559"/>
      <c r="C506" s="560"/>
      <c r="D506" s="565"/>
      <c r="E506" s="120" t="s">
        <v>130</v>
      </c>
      <c r="F506" s="120">
        <v>12</v>
      </c>
      <c r="G506" s="560"/>
      <c r="H506" s="560"/>
      <c r="I506" s="561"/>
      <c r="J506" s="560"/>
      <c r="K506" s="120">
        <v>12</v>
      </c>
      <c r="L506" s="120">
        <v>0</v>
      </c>
      <c r="M506" s="120">
        <v>0</v>
      </c>
      <c r="N506" s="559"/>
      <c r="O506" s="559"/>
      <c r="P506" s="559"/>
      <c r="Q506" s="559"/>
      <c r="R506" s="559"/>
      <c r="S506" s="559"/>
      <c r="T506" s="559"/>
      <c r="U506" s="120"/>
    </row>
    <row r="507" spans="1:21" s="195" customFormat="1" ht="43.5" customHeight="1">
      <c r="A507" s="559"/>
      <c r="B507" s="559"/>
      <c r="C507" s="560"/>
      <c r="D507" s="565"/>
      <c r="E507" s="120" t="s">
        <v>131</v>
      </c>
      <c r="F507" s="120">
        <v>12</v>
      </c>
      <c r="G507" s="560"/>
      <c r="H507" s="560"/>
      <c r="I507" s="561"/>
      <c r="J507" s="560"/>
      <c r="K507" s="120">
        <v>12</v>
      </c>
      <c r="L507" s="120">
        <v>0</v>
      </c>
      <c r="M507" s="120">
        <v>0</v>
      </c>
      <c r="N507" s="559"/>
      <c r="O507" s="559"/>
      <c r="P507" s="559"/>
      <c r="Q507" s="559"/>
      <c r="R507" s="559"/>
      <c r="S507" s="559"/>
      <c r="T507" s="559"/>
      <c r="U507" s="120"/>
    </row>
    <row r="508" spans="1:21" s="195" customFormat="1" ht="43.5" customHeight="1">
      <c r="A508" s="559"/>
      <c r="B508" s="559"/>
      <c r="C508" s="560"/>
      <c r="D508" s="565"/>
      <c r="E508" s="120" t="s">
        <v>132</v>
      </c>
      <c r="F508" s="120">
        <v>2</v>
      </c>
      <c r="G508" s="560"/>
      <c r="H508" s="560"/>
      <c r="I508" s="561"/>
      <c r="J508" s="560"/>
      <c r="K508" s="120">
        <v>2</v>
      </c>
      <c r="L508" s="120">
        <v>0</v>
      </c>
      <c r="M508" s="120">
        <v>0</v>
      </c>
      <c r="N508" s="559"/>
      <c r="O508" s="559"/>
      <c r="P508" s="559"/>
      <c r="Q508" s="559"/>
      <c r="R508" s="559"/>
      <c r="S508" s="559"/>
      <c r="T508" s="559"/>
      <c r="U508" s="120"/>
    </row>
    <row r="509" spans="1:21" s="195" customFormat="1" ht="43.5" customHeight="1">
      <c r="A509" s="559"/>
      <c r="B509" s="559"/>
      <c r="C509" s="560"/>
      <c r="D509" s="565"/>
      <c r="E509" s="120" t="s">
        <v>133</v>
      </c>
      <c r="F509" s="120">
        <v>2</v>
      </c>
      <c r="G509" s="560"/>
      <c r="H509" s="560"/>
      <c r="I509" s="561"/>
      <c r="J509" s="560"/>
      <c r="K509" s="120">
        <v>2</v>
      </c>
      <c r="L509" s="120">
        <v>0</v>
      </c>
      <c r="M509" s="120">
        <v>0</v>
      </c>
      <c r="N509" s="556"/>
      <c r="O509" s="556"/>
      <c r="P509" s="556"/>
      <c r="Q509" s="556"/>
      <c r="R509" s="556"/>
      <c r="S509" s="556"/>
      <c r="T509" s="556"/>
      <c r="U509" s="120"/>
    </row>
    <row r="510" spans="1:21" s="195" customFormat="1" ht="43.5" customHeight="1">
      <c r="A510" s="559"/>
      <c r="B510" s="559"/>
      <c r="C510" s="560"/>
      <c r="D510" s="565" t="s">
        <v>109</v>
      </c>
      <c r="E510" s="120" t="s">
        <v>129</v>
      </c>
      <c r="F510" s="560">
        <v>14</v>
      </c>
      <c r="G510" s="560" t="s">
        <v>43</v>
      </c>
      <c r="H510" s="560" t="s">
        <v>40</v>
      </c>
      <c r="I510" s="561" t="s">
        <v>1200</v>
      </c>
      <c r="J510" s="560" t="s">
        <v>254</v>
      </c>
      <c r="K510" s="560">
        <v>20</v>
      </c>
      <c r="L510" s="120" t="s">
        <v>43</v>
      </c>
      <c r="M510" s="120">
        <v>0</v>
      </c>
      <c r="N510" s="120" t="s">
        <v>43</v>
      </c>
      <c r="O510" s="120" t="s">
        <v>43</v>
      </c>
      <c r="P510" s="120">
        <v>0</v>
      </c>
      <c r="Q510" s="560" t="s">
        <v>80</v>
      </c>
      <c r="R510" s="120" t="s">
        <v>43</v>
      </c>
      <c r="S510" s="555" t="s">
        <v>47</v>
      </c>
      <c r="T510" s="555">
        <v>0</v>
      </c>
      <c r="U510" s="120" t="s">
        <v>576</v>
      </c>
    </row>
    <row r="511" spans="1:21" s="195" customFormat="1" ht="43.5" customHeight="1">
      <c r="A511" s="559"/>
      <c r="B511" s="559"/>
      <c r="C511" s="560"/>
      <c r="D511" s="565"/>
      <c r="E511" s="120" t="s">
        <v>130</v>
      </c>
      <c r="F511" s="560"/>
      <c r="G511" s="560"/>
      <c r="H511" s="560"/>
      <c r="I511" s="561"/>
      <c r="J511" s="560"/>
      <c r="K511" s="560"/>
      <c r="L511" s="120" t="s">
        <v>43</v>
      </c>
      <c r="M511" s="120">
        <v>0</v>
      </c>
      <c r="N511" s="120" t="s">
        <v>43</v>
      </c>
      <c r="O511" s="120" t="s">
        <v>43</v>
      </c>
      <c r="P511" s="120">
        <v>0</v>
      </c>
      <c r="Q511" s="560"/>
      <c r="R511" s="120" t="s">
        <v>43</v>
      </c>
      <c r="S511" s="559"/>
      <c r="T511" s="559"/>
      <c r="U511" s="120"/>
    </row>
    <row r="512" spans="1:21" s="195" customFormat="1" ht="43.5" customHeight="1">
      <c r="A512" s="559"/>
      <c r="B512" s="559"/>
      <c r="C512" s="560"/>
      <c r="D512" s="565"/>
      <c r="E512" s="120" t="s">
        <v>131</v>
      </c>
      <c r="F512" s="560"/>
      <c r="G512" s="560"/>
      <c r="H512" s="560"/>
      <c r="I512" s="561"/>
      <c r="J512" s="560"/>
      <c r="K512" s="560"/>
      <c r="L512" s="120" t="s">
        <v>43</v>
      </c>
      <c r="M512" s="120">
        <v>0</v>
      </c>
      <c r="N512" s="120" t="s">
        <v>43</v>
      </c>
      <c r="O512" s="120" t="s">
        <v>43</v>
      </c>
      <c r="P512" s="120">
        <v>0</v>
      </c>
      <c r="Q512" s="560"/>
      <c r="R512" s="120" t="s">
        <v>43</v>
      </c>
      <c r="S512" s="559"/>
      <c r="T512" s="559"/>
      <c r="U512" s="120"/>
    </row>
    <row r="513" spans="1:1024" s="195" customFormat="1" ht="43.5" customHeight="1">
      <c r="A513" s="559"/>
      <c r="B513" s="559"/>
      <c r="C513" s="560"/>
      <c r="D513" s="565"/>
      <c r="E513" s="120" t="s">
        <v>132</v>
      </c>
      <c r="F513" s="560"/>
      <c r="G513" s="560"/>
      <c r="H513" s="560"/>
      <c r="I513" s="561"/>
      <c r="J513" s="560"/>
      <c r="K513" s="560"/>
      <c r="L513" s="120" t="s">
        <v>43</v>
      </c>
      <c r="M513" s="120">
        <v>0</v>
      </c>
      <c r="N513" s="120" t="s">
        <v>43</v>
      </c>
      <c r="O513" s="120" t="s">
        <v>43</v>
      </c>
      <c r="P513" s="120">
        <v>0</v>
      </c>
      <c r="Q513" s="560"/>
      <c r="R513" s="120" t="s">
        <v>43</v>
      </c>
      <c r="S513" s="559"/>
      <c r="T513" s="559"/>
      <c r="U513" s="120"/>
    </row>
    <row r="514" spans="1:1024" s="195" customFormat="1" ht="43.5" customHeight="1">
      <c r="A514" s="559"/>
      <c r="B514" s="559"/>
      <c r="C514" s="560"/>
      <c r="D514" s="565"/>
      <c r="E514" s="120" t="s">
        <v>133</v>
      </c>
      <c r="F514" s="560"/>
      <c r="G514" s="560"/>
      <c r="H514" s="560"/>
      <c r="I514" s="561"/>
      <c r="J514" s="560"/>
      <c r="K514" s="560"/>
      <c r="L514" s="120" t="s">
        <v>43</v>
      </c>
      <c r="M514" s="120">
        <v>0</v>
      </c>
      <c r="N514" s="120" t="s">
        <v>43</v>
      </c>
      <c r="O514" s="120" t="s">
        <v>43</v>
      </c>
      <c r="P514" s="120">
        <v>0</v>
      </c>
      <c r="Q514" s="560"/>
      <c r="R514" s="120" t="s">
        <v>43</v>
      </c>
      <c r="S514" s="559"/>
      <c r="T514" s="559"/>
      <c r="U514" s="120"/>
    </row>
    <row r="515" spans="1:1024" s="195" customFormat="1" ht="43.5" customHeight="1">
      <c r="A515" s="559"/>
      <c r="B515" s="559"/>
      <c r="C515" s="560"/>
      <c r="D515" s="565"/>
      <c r="E515" s="120" t="s">
        <v>119</v>
      </c>
      <c r="F515" s="560"/>
      <c r="G515" s="560"/>
      <c r="H515" s="120" t="s">
        <v>61</v>
      </c>
      <c r="I515" s="561"/>
      <c r="J515" s="560"/>
      <c r="K515" s="560"/>
      <c r="L515" s="120" t="s">
        <v>43</v>
      </c>
      <c r="M515" s="120">
        <v>0</v>
      </c>
      <c r="N515" s="120" t="s">
        <v>43</v>
      </c>
      <c r="O515" s="120" t="s">
        <v>43</v>
      </c>
      <c r="P515" s="120">
        <v>0</v>
      </c>
      <c r="Q515" s="560"/>
      <c r="R515" s="120" t="s">
        <v>43</v>
      </c>
      <c r="S515" s="556"/>
      <c r="T515" s="556"/>
      <c r="U515" s="120"/>
    </row>
    <row r="516" spans="1:1024" s="195" customFormat="1" ht="43.5" customHeight="1">
      <c r="A516" s="559"/>
      <c r="B516" s="559"/>
      <c r="C516" s="560"/>
      <c r="D516" s="178" t="s">
        <v>112</v>
      </c>
      <c r="E516" s="120" t="s">
        <v>129</v>
      </c>
      <c r="F516" s="120">
        <v>3</v>
      </c>
      <c r="G516" s="120" t="s">
        <v>43</v>
      </c>
      <c r="H516" s="120" t="s">
        <v>40</v>
      </c>
      <c r="I516" s="49" t="s">
        <v>202</v>
      </c>
      <c r="J516" s="120" t="s">
        <v>249</v>
      </c>
      <c r="K516" s="120">
        <v>3</v>
      </c>
      <c r="L516" s="120">
        <v>0</v>
      </c>
      <c r="M516" s="120">
        <v>0</v>
      </c>
      <c r="N516" s="120" t="s">
        <v>47</v>
      </c>
      <c r="O516" s="120">
        <v>0</v>
      </c>
      <c r="P516" s="120" t="s">
        <v>47</v>
      </c>
      <c r="Q516" s="120" t="s">
        <v>47</v>
      </c>
      <c r="R516" s="120">
        <v>0</v>
      </c>
      <c r="S516" s="120" t="s">
        <v>47</v>
      </c>
      <c r="T516" s="120">
        <v>0</v>
      </c>
      <c r="U516" s="120"/>
    </row>
    <row r="517" spans="1:1024" s="195" customFormat="1" ht="43.5" customHeight="1">
      <c r="A517" s="559"/>
      <c r="B517" s="559"/>
      <c r="C517" s="560"/>
      <c r="D517" s="179" t="s">
        <v>114</v>
      </c>
      <c r="E517" s="120" t="s">
        <v>129</v>
      </c>
      <c r="F517" s="120">
        <v>100</v>
      </c>
      <c r="G517" s="180" t="s">
        <v>47</v>
      </c>
      <c r="H517" s="180" t="s">
        <v>40</v>
      </c>
      <c r="I517" s="184" t="s">
        <v>1374</v>
      </c>
      <c r="J517" s="180" t="s">
        <v>555</v>
      </c>
      <c r="K517" s="120">
        <v>100</v>
      </c>
      <c r="L517" s="120">
        <v>0</v>
      </c>
      <c r="M517" s="120">
        <v>0</v>
      </c>
      <c r="N517" s="120" t="s">
        <v>47</v>
      </c>
      <c r="O517" s="120" t="s">
        <v>47</v>
      </c>
      <c r="P517" s="120" t="s">
        <v>47</v>
      </c>
      <c r="Q517" s="120" t="s">
        <v>47</v>
      </c>
      <c r="R517" s="120">
        <v>0</v>
      </c>
      <c r="S517" s="120" t="s">
        <v>47</v>
      </c>
      <c r="T517" s="120" t="s">
        <v>47</v>
      </c>
      <c r="U517" s="49"/>
    </row>
    <row r="518" spans="1:1024" s="196" customFormat="1" ht="43.5" customHeight="1">
      <c r="A518" s="559"/>
      <c r="B518" s="559"/>
      <c r="C518" s="560"/>
      <c r="D518" s="178" t="s">
        <v>115</v>
      </c>
      <c r="E518" s="120" t="s">
        <v>131</v>
      </c>
      <c r="F518" s="120">
        <v>3</v>
      </c>
      <c r="G518" s="120" t="s">
        <v>47</v>
      </c>
      <c r="H518" s="120" t="s">
        <v>40</v>
      </c>
      <c r="I518" s="49" t="s">
        <v>219</v>
      </c>
      <c r="J518" s="127" t="s">
        <v>254</v>
      </c>
      <c r="K518" s="120">
        <v>3</v>
      </c>
      <c r="L518" s="120">
        <v>0</v>
      </c>
      <c r="M518" s="120">
        <v>0</v>
      </c>
      <c r="N518" s="120" t="s">
        <v>47</v>
      </c>
      <c r="O518" s="120">
        <v>0</v>
      </c>
      <c r="P518" s="120">
        <v>0</v>
      </c>
      <c r="Q518" s="120" t="s">
        <v>47</v>
      </c>
      <c r="R518" s="120">
        <v>0</v>
      </c>
      <c r="S518" s="120" t="s">
        <v>47</v>
      </c>
      <c r="T518" s="120">
        <v>0</v>
      </c>
      <c r="U518" s="120"/>
      <c r="V518" s="195"/>
      <c r="W518" s="195"/>
      <c r="X518" s="195"/>
      <c r="Y518" s="195"/>
      <c r="Z518" s="195"/>
      <c r="AA518" s="195"/>
      <c r="AB518" s="195"/>
      <c r="AC518" s="195"/>
      <c r="AD518" s="195"/>
      <c r="AE518" s="195"/>
      <c r="AF518" s="195"/>
      <c r="AG518" s="195"/>
      <c r="AH518" s="195"/>
      <c r="AI518" s="195"/>
      <c r="AJ518" s="195"/>
      <c r="AK518" s="195"/>
      <c r="AL518" s="195"/>
      <c r="AM518" s="195"/>
      <c r="AN518" s="195"/>
      <c r="AO518" s="195"/>
      <c r="AP518" s="195"/>
      <c r="AQ518" s="195"/>
      <c r="AR518" s="195"/>
      <c r="AS518" s="195"/>
      <c r="AT518" s="195"/>
      <c r="AU518" s="195"/>
      <c r="AV518" s="195"/>
      <c r="AW518" s="195"/>
      <c r="AX518" s="195"/>
      <c r="AY518" s="195"/>
      <c r="AZ518" s="195"/>
      <c r="BA518" s="195"/>
      <c r="BB518" s="195"/>
      <c r="BC518" s="195"/>
      <c r="BD518" s="195"/>
      <c r="BE518" s="195"/>
      <c r="BF518" s="195"/>
      <c r="BG518" s="195"/>
      <c r="BH518" s="195"/>
      <c r="BI518" s="195"/>
      <c r="BJ518" s="195"/>
      <c r="BK518" s="195"/>
      <c r="BL518" s="195"/>
      <c r="BM518" s="195"/>
      <c r="BN518" s="195"/>
      <c r="BO518" s="195"/>
      <c r="BP518" s="195"/>
      <c r="BQ518" s="195"/>
      <c r="BR518" s="195"/>
      <c r="BS518" s="195"/>
      <c r="BT518" s="195"/>
      <c r="BU518" s="195"/>
      <c r="BV518" s="195"/>
      <c r="BW518" s="195"/>
      <c r="BX518" s="195"/>
      <c r="BY518" s="195"/>
      <c r="BZ518" s="195"/>
      <c r="CA518" s="195"/>
      <c r="CB518" s="195"/>
      <c r="CC518" s="195"/>
      <c r="CD518" s="195"/>
      <c r="CE518" s="195"/>
      <c r="CF518" s="195"/>
      <c r="CG518" s="195"/>
      <c r="CH518" s="195"/>
      <c r="CI518" s="195"/>
      <c r="CJ518" s="195"/>
      <c r="CK518" s="195"/>
      <c r="CL518" s="195"/>
      <c r="CM518" s="195"/>
      <c r="CN518" s="195"/>
      <c r="CO518" s="195"/>
      <c r="CP518" s="195"/>
      <c r="CQ518" s="195"/>
      <c r="CR518" s="195"/>
      <c r="CS518" s="195"/>
      <c r="CT518" s="195"/>
      <c r="CU518" s="195"/>
      <c r="CV518" s="195"/>
      <c r="CW518" s="195"/>
      <c r="CX518" s="195"/>
      <c r="CY518" s="195"/>
      <c r="CZ518" s="195"/>
      <c r="DA518" s="195"/>
      <c r="DB518" s="195"/>
      <c r="DC518" s="195"/>
      <c r="DD518" s="195"/>
      <c r="DE518" s="195"/>
      <c r="DF518" s="195"/>
      <c r="DG518" s="195"/>
      <c r="DH518" s="195"/>
      <c r="DI518" s="195"/>
      <c r="DJ518" s="195"/>
      <c r="DK518" s="195"/>
      <c r="DL518" s="195"/>
      <c r="DM518" s="195"/>
      <c r="DN518" s="195"/>
      <c r="DO518" s="195"/>
      <c r="DP518" s="195"/>
      <c r="DQ518" s="195"/>
      <c r="DR518" s="195"/>
      <c r="DS518" s="195"/>
      <c r="DT518" s="195"/>
      <c r="DU518" s="195"/>
      <c r="DV518" s="195"/>
      <c r="DW518" s="195"/>
      <c r="DX518" s="195"/>
      <c r="DY518" s="195"/>
      <c r="DZ518" s="195"/>
      <c r="EA518" s="195"/>
      <c r="EB518" s="195"/>
      <c r="EC518" s="195"/>
      <c r="ED518" s="195"/>
      <c r="EE518" s="195"/>
      <c r="EF518" s="195"/>
      <c r="EG518" s="195"/>
      <c r="EH518" s="195"/>
      <c r="EI518" s="195"/>
      <c r="EJ518" s="195"/>
      <c r="EK518" s="195"/>
      <c r="EL518" s="195"/>
      <c r="EM518" s="195"/>
      <c r="EN518" s="195"/>
      <c r="EO518" s="195"/>
      <c r="EP518" s="195"/>
      <c r="EQ518" s="195"/>
      <c r="ER518" s="195"/>
      <c r="ES518" s="195"/>
      <c r="ET518" s="195"/>
      <c r="EU518" s="195"/>
      <c r="EV518" s="195"/>
      <c r="EW518" s="195"/>
      <c r="EX518" s="195"/>
      <c r="EY518" s="195"/>
      <c r="EZ518" s="195"/>
      <c r="FA518" s="195"/>
      <c r="FB518" s="195"/>
      <c r="FC518" s="195"/>
      <c r="FD518" s="195"/>
      <c r="FE518" s="195"/>
      <c r="FF518" s="195"/>
      <c r="FG518" s="195"/>
      <c r="FH518" s="195"/>
      <c r="FI518" s="195"/>
      <c r="FJ518" s="195"/>
      <c r="FK518" s="195"/>
      <c r="FL518" s="195"/>
      <c r="FM518" s="195"/>
      <c r="FN518" s="195"/>
      <c r="FO518" s="195"/>
      <c r="FP518" s="195"/>
      <c r="FQ518" s="195"/>
      <c r="FR518" s="195"/>
      <c r="FS518" s="195"/>
      <c r="FT518" s="195"/>
      <c r="FU518" s="195"/>
      <c r="FV518" s="195"/>
      <c r="FW518" s="195"/>
      <c r="FX518" s="195"/>
      <c r="FY518" s="195"/>
      <c r="FZ518" s="195"/>
      <c r="GA518" s="195"/>
      <c r="GB518" s="195"/>
      <c r="GC518" s="195"/>
      <c r="GD518" s="195"/>
      <c r="GE518" s="195"/>
      <c r="GF518" s="195"/>
      <c r="GG518" s="195"/>
      <c r="GH518" s="195"/>
      <c r="GI518" s="195"/>
      <c r="GJ518" s="195"/>
      <c r="GK518" s="195"/>
      <c r="GL518" s="195"/>
      <c r="GM518" s="195"/>
      <c r="GN518" s="195"/>
      <c r="GO518" s="195"/>
      <c r="GP518" s="195"/>
      <c r="GQ518" s="195"/>
      <c r="GR518" s="195"/>
      <c r="GS518" s="195"/>
      <c r="GT518" s="195"/>
      <c r="GU518" s="195"/>
      <c r="GV518" s="195"/>
      <c r="GW518" s="195"/>
      <c r="GX518" s="195"/>
      <c r="GY518" s="195"/>
      <c r="GZ518" s="195"/>
      <c r="HA518" s="195"/>
      <c r="HB518" s="195"/>
      <c r="HC518" s="195"/>
      <c r="HD518" s="195"/>
      <c r="HE518" s="195"/>
      <c r="HF518" s="195"/>
      <c r="HG518" s="195"/>
      <c r="HH518" s="195"/>
      <c r="HI518" s="195"/>
      <c r="HJ518" s="195"/>
      <c r="HK518" s="195"/>
      <c r="HL518" s="195"/>
      <c r="HM518" s="195"/>
      <c r="HN518" s="195"/>
      <c r="HO518" s="195"/>
      <c r="HP518" s="195"/>
      <c r="HQ518" s="195"/>
      <c r="HR518" s="195"/>
      <c r="HS518" s="195"/>
      <c r="HT518" s="195"/>
      <c r="HU518" s="195"/>
      <c r="HV518" s="195"/>
      <c r="HW518" s="195"/>
      <c r="HX518" s="195"/>
      <c r="HY518" s="195"/>
      <c r="HZ518" s="195"/>
      <c r="IA518" s="195"/>
      <c r="IB518" s="195"/>
      <c r="IC518" s="195"/>
      <c r="ID518" s="195"/>
      <c r="IE518" s="195"/>
      <c r="IF518" s="195"/>
      <c r="IG518" s="195"/>
      <c r="IH518" s="195"/>
      <c r="II518" s="195"/>
      <c r="IJ518" s="195"/>
      <c r="IK518" s="195"/>
      <c r="IL518" s="195"/>
      <c r="IM518" s="195"/>
      <c r="IN518" s="195"/>
      <c r="IO518" s="195"/>
      <c r="IP518" s="195"/>
      <c r="IQ518" s="195"/>
      <c r="IR518" s="195"/>
      <c r="IS518" s="195"/>
      <c r="IT518" s="195"/>
      <c r="IU518" s="195"/>
      <c r="IV518" s="195"/>
      <c r="IW518" s="195"/>
      <c r="IX518" s="195"/>
      <c r="IY518" s="195"/>
      <c r="IZ518" s="195"/>
      <c r="JA518" s="195"/>
      <c r="JB518" s="195"/>
      <c r="JC518" s="195"/>
      <c r="JD518" s="195"/>
      <c r="JE518" s="195"/>
      <c r="JF518" s="195"/>
      <c r="JG518" s="195"/>
      <c r="JH518" s="195"/>
      <c r="JI518" s="195"/>
      <c r="JJ518" s="195"/>
      <c r="JK518" s="195"/>
      <c r="JL518" s="195"/>
      <c r="JM518" s="195"/>
      <c r="JN518" s="195"/>
      <c r="JO518" s="195"/>
      <c r="JP518" s="195"/>
      <c r="JQ518" s="195"/>
      <c r="JR518" s="195"/>
      <c r="JS518" s="195"/>
      <c r="JT518" s="195"/>
      <c r="JU518" s="195"/>
      <c r="JV518" s="195"/>
      <c r="JW518" s="195"/>
      <c r="JX518" s="195"/>
      <c r="JY518" s="195"/>
      <c r="JZ518" s="195"/>
      <c r="KA518" s="195"/>
      <c r="KB518" s="195"/>
      <c r="KC518" s="195"/>
      <c r="KD518" s="195"/>
      <c r="KE518" s="195"/>
      <c r="KF518" s="195"/>
      <c r="KG518" s="195"/>
      <c r="KH518" s="195"/>
      <c r="KI518" s="195"/>
      <c r="KJ518" s="195"/>
      <c r="KK518" s="195"/>
      <c r="KL518" s="195"/>
      <c r="KM518" s="195"/>
      <c r="KN518" s="195"/>
      <c r="KO518" s="195"/>
      <c r="KP518" s="195"/>
      <c r="KQ518" s="195"/>
      <c r="KR518" s="195"/>
      <c r="KS518" s="195"/>
      <c r="KT518" s="195"/>
      <c r="KU518" s="195"/>
      <c r="KV518" s="195"/>
      <c r="KW518" s="195"/>
      <c r="KX518" s="195"/>
      <c r="KY518" s="195"/>
      <c r="KZ518" s="195"/>
      <c r="LA518" s="195"/>
      <c r="LB518" s="195"/>
      <c r="LC518" s="195"/>
      <c r="LD518" s="195"/>
      <c r="LE518" s="195"/>
      <c r="LF518" s="195"/>
      <c r="LG518" s="195"/>
      <c r="LH518" s="195"/>
      <c r="LI518" s="195"/>
      <c r="LJ518" s="195"/>
      <c r="LK518" s="195"/>
      <c r="LL518" s="195"/>
      <c r="LM518" s="195"/>
      <c r="LN518" s="195"/>
      <c r="LO518" s="195"/>
      <c r="LP518" s="195"/>
      <c r="LQ518" s="195"/>
      <c r="LR518" s="195"/>
      <c r="LS518" s="195"/>
      <c r="LT518" s="195"/>
      <c r="LU518" s="195"/>
      <c r="LV518" s="195"/>
      <c r="LW518" s="195"/>
      <c r="LX518" s="195"/>
      <c r="LY518" s="195"/>
      <c r="LZ518" s="195"/>
      <c r="MA518" s="195"/>
      <c r="MB518" s="195"/>
      <c r="MC518" s="195"/>
      <c r="MD518" s="195"/>
      <c r="ME518" s="195"/>
      <c r="MF518" s="195"/>
      <c r="MG518" s="195"/>
      <c r="MH518" s="195"/>
      <c r="MI518" s="195"/>
      <c r="MJ518" s="195"/>
      <c r="MK518" s="195"/>
      <c r="ML518" s="195"/>
      <c r="MM518" s="195"/>
      <c r="MN518" s="195"/>
      <c r="MO518" s="195"/>
      <c r="MP518" s="195"/>
      <c r="MQ518" s="195"/>
      <c r="MR518" s="195"/>
      <c r="MS518" s="195"/>
      <c r="MT518" s="195"/>
      <c r="MU518" s="195"/>
      <c r="MV518" s="195"/>
      <c r="MW518" s="195"/>
      <c r="MX518" s="195"/>
      <c r="MY518" s="195"/>
      <c r="MZ518" s="195"/>
      <c r="NA518" s="195"/>
      <c r="NB518" s="195"/>
      <c r="NC518" s="195"/>
      <c r="ND518" s="195"/>
      <c r="NE518" s="195"/>
      <c r="NF518" s="195"/>
      <c r="NG518" s="195"/>
      <c r="NH518" s="195"/>
      <c r="NI518" s="195"/>
      <c r="NJ518" s="195"/>
      <c r="NK518" s="195"/>
      <c r="NL518" s="195"/>
      <c r="NM518" s="195"/>
      <c r="NN518" s="195"/>
      <c r="NO518" s="195"/>
      <c r="NP518" s="195"/>
      <c r="NQ518" s="195"/>
      <c r="NR518" s="195"/>
      <c r="NS518" s="195"/>
      <c r="NT518" s="195"/>
      <c r="NU518" s="195"/>
      <c r="NV518" s="195"/>
      <c r="NW518" s="195"/>
      <c r="NX518" s="195"/>
      <c r="NY518" s="195"/>
      <c r="NZ518" s="195"/>
      <c r="OA518" s="195"/>
      <c r="OB518" s="195"/>
      <c r="OC518" s="195"/>
      <c r="OD518" s="195"/>
      <c r="OE518" s="195"/>
      <c r="OF518" s="195"/>
      <c r="OG518" s="195"/>
      <c r="OH518" s="195"/>
      <c r="OI518" s="195"/>
      <c r="OJ518" s="195"/>
      <c r="OK518" s="195"/>
      <c r="OL518" s="195"/>
      <c r="OM518" s="195"/>
      <c r="ON518" s="195"/>
      <c r="OO518" s="195"/>
      <c r="OP518" s="195"/>
      <c r="OQ518" s="195"/>
      <c r="OR518" s="195"/>
      <c r="OS518" s="195"/>
      <c r="OT518" s="195"/>
      <c r="OU518" s="195"/>
      <c r="OV518" s="195"/>
      <c r="OW518" s="195"/>
      <c r="OX518" s="195"/>
      <c r="OY518" s="195"/>
      <c r="OZ518" s="195"/>
      <c r="PA518" s="195"/>
      <c r="PB518" s="195"/>
      <c r="PC518" s="195"/>
      <c r="PD518" s="195"/>
      <c r="PE518" s="195"/>
      <c r="PF518" s="195"/>
      <c r="PG518" s="195"/>
      <c r="PH518" s="195"/>
      <c r="PI518" s="195"/>
      <c r="PJ518" s="195"/>
      <c r="PK518" s="195"/>
      <c r="PL518" s="195"/>
      <c r="PM518" s="195"/>
      <c r="PN518" s="195"/>
      <c r="PO518" s="195"/>
      <c r="PP518" s="195"/>
      <c r="PQ518" s="195"/>
      <c r="PR518" s="195"/>
      <c r="PS518" s="195"/>
      <c r="PT518" s="195"/>
      <c r="PU518" s="195"/>
      <c r="PV518" s="195"/>
      <c r="PW518" s="195"/>
      <c r="PX518" s="195"/>
      <c r="PY518" s="195"/>
      <c r="PZ518" s="195"/>
      <c r="QA518" s="195"/>
      <c r="QB518" s="195"/>
      <c r="QC518" s="195"/>
      <c r="QD518" s="195"/>
      <c r="QE518" s="195"/>
      <c r="QF518" s="195"/>
      <c r="QG518" s="195"/>
      <c r="QH518" s="195"/>
      <c r="QI518" s="195"/>
      <c r="QJ518" s="195"/>
      <c r="QK518" s="195"/>
      <c r="QL518" s="195"/>
      <c r="QM518" s="195"/>
      <c r="QN518" s="195"/>
      <c r="QO518" s="195"/>
      <c r="QP518" s="195"/>
      <c r="QQ518" s="195"/>
      <c r="QR518" s="195"/>
      <c r="QS518" s="195"/>
      <c r="QT518" s="195"/>
      <c r="QU518" s="195"/>
      <c r="QV518" s="195"/>
      <c r="QW518" s="195"/>
      <c r="QX518" s="195"/>
      <c r="QY518" s="195"/>
      <c r="QZ518" s="195"/>
      <c r="RA518" s="195"/>
      <c r="RB518" s="195"/>
      <c r="RC518" s="195"/>
      <c r="RD518" s="195"/>
      <c r="RE518" s="195"/>
      <c r="RF518" s="195"/>
      <c r="RG518" s="195"/>
      <c r="RH518" s="195"/>
      <c r="RI518" s="195"/>
      <c r="RJ518" s="195"/>
      <c r="RK518" s="195"/>
      <c r="RL518" s="195"/>
      <c r="RM518" s="195"/>
      <c r="RN518" s="195"/>
      <c r="RO518" s="195"/>
      <c r="RP518" s="195"/>
      <c r="RQ518" s="195"/>
      <c r="RR518" s="195"/>
      <c r="RS518" s="195"/>
      <c r="RT518" s="195"/>
      <c r="RU518" s="195"/>
      <c r="RV518" s="195"/>
      <c r="RW518" s="195"/>
      <c r="RX518" s="195"/>
      <c r="RY518" s="195"/>
      <c r="RZ518" s="195"/>
      <c r="SA518" s="195"/>
      <c r="SB518" s="195"/>
      <c r="SC518" s="195"/>
      <c r="SD518" s="195"/>
      <c r="SE518" s="195"/>
      <c r="SF518" s="195"/>
      <c r="SG518" s="195"/>
      <c r="SH518" s="195"/>
      <c r="SI518" s="195"/>
      <c r="SJ518" s="195"/>
      <c r="SK518" s="195"/>
      <c r="SL518" s="195"/>
      <c r="SM518" s="195"/>
      <c r="SN518" s="195"/>
      <c r="SO518" s="195"/>
      <c r="SP518" s="195"/>
      <c r="SQ518" s="195"/>
      <c r="SR518" s="195"/>
      <c r="SS518" s="195"/>
      <c r="ST518" s="195"/>
      <c r="SU518" s="195"/>
      <c r="SV518" s="195"/>
      <c r="SW518" s="195"/>
      <c r="SX518" s="195"/>
      <c r="SY518" s="195"/>
      <c r="SZ518" s="195"/>
      <c r="TA518" s="195"/>
      <c r="TB518" s="195"/>
      <c r="TC518" s="195"/>
      <c r="TD518" s="195"/>
      <c r="TE518" s="195"/>
      <c r="TF518" s="195"/>
      <c r="TG518" s="195"/>
      <c r="TH518" s="195"/>
      <c r="TI518" s="195"/>
      <c r="TJ518" s="195"/>
      <c r="TK518" s="195"/>
      <c r="TL518" s="195"/>
      <c r="TM518" s="195"/>
      <c r="TN518" s="195"/>
      <c r="TO518" s="195"/>
      <c r="TP518" s="195"/>
      <c r="TQ518" s="195"/>
      <c r="TR518" s="195"/>
      <c r="TS518" s="195"/>
      <c r="TT518" s="195"/>
      <c r="TU518" s="195"/>
      <c r="TV518" s="195"/>
      <c r="TW518" s="195"/>
      <c r="TX518" s="195"/>
      <c r="TY518" s="195"/>
      <c r="TZ518" s="195"/>
      <c r="UA518" s="195"/>
      <c r="UB518" s="195"/>
      <c r="UC518" s="195"/>
      <c r="UD518" s="195"/>
      <c r="UE518" s="195"/>
      <c r="UF518" s="195"/>
      <c r="UG518" s="195"/>
      <c r="UH518" s="195"/>
      <c r="UI518" s="195"/>
      <c r="UJ518" s="195"/>
      <c r="UK518" s="195"/>
      <c r="UL518" s="195"/>
      <c r="UM518" s="195"/>
      <c r="UN518" s="195"/>
      <c r="UO518" s="195"/>
      <c r="UP518" s="195"/>
      <c r="UQ518" s="195"/>
      <c r="UR518" s="195"/>
      <c r="US518" s="195"/>
      <c r="UT518" s="195"/>
      <c r="UU518" s="195"/>
      <c r="UV518" s="195"/>
      <c r="UW518" s="195"/>
      <c r="UX518" s="195"/>
      <c r="UY518" s="195"/>
      <c r="UZ518" s="195"/>
      <c r="VA518" s="195"/>
      <c r="VB518" s="195"/>
      <c r="VC518" s="195"/>
      <c r="VD518" s="195"/>
      <c r="VE518" s="195"/>
      <c r="VF518" s="195"/>
      <c r="VG518" s="195"/>
      <c r="VH518" s="195"/>
      <c r="VI518" s="195"/>
      <c r="VJ518" s="195"/>
      <c r="VK518" s="195"/>
      <c r="VL518" s="195"/>
      <c r="VM518" s="195"/>
      <c r="VN518" s="195"/>
      <c r="VO518" s="195"/>
      <c r="VP518" s="195"/>
      <c r="VQ518" s="195"/>
      <c r="VR518" s="195"/>
      <c r="VS518" s="195"/>
      <c r="VT518" s="195"/>
      <c r="VU518" s="195"/>
      <c r="VV518" s="195"/>
      <c r="VW518" s="195"/>
      <c r="VX518" s="195"/>
      <c r="VY518" s="195"/>
      <c r="VZ518" s="195"/>
      <c r="WA518" s="195"/>
      <c r="WB518" s="195"/>
      <c r="WC518" s="195"/>
      <c r="WD518" s="195"/>
      <c r="WE518" s="195"/>
      <c r="WF518" s="195"/>
      <c r="WG518" s="195"/>
      <c r="WH518" s="195"/>
      <c r="WI518" s="195"/>
      <c r="WJ518" s="195"/>
      <c r="WK518" s="195"/>
      <c r="WL518" s="195"/>
      <c r="WM518" s="195"/>
      <c r="WN518" s="195"/>
      <c r="WO518" s="195"/>
      <c r="WP518" s="195"/>
      <c r="WQ518" s="195"/>
      <c r="WR518" s="195"/>
      <c r="WS518" s="195"/>
      <c r="WT518" s="195"/>
      <c r="WU518" s="195"/>
      <c r="WV518" s="195"/>
      <c r="WW518" s="195"/>
      <c r="WX518" s="195"/>
      <c r="WY518" s="195"/>
      <c r="WZ518" s="195"/>
      <c r="XA518" s="195"/>
      <c r="XB518" s="195"/>
      <c r="XC518" s="195"/>
      <c r="XD518" s="195"/>
      <c r="XE518" s="195"/>
      <c r="XF518" s="195"/>
      <c r="XG518" s="195"/>
      <c r="XH518" s="195"/>
      <c r="XI518" s="195"/>
      <c r="XJ518" s="195"/>
      <c r="XK518" s="195"/>
      <c r="XL518" s="195"/>
      <c r="XM518" s="195"/>
      <c r="XN518" s="195"/>
      <c r="XO518" s="195"/>
      <c r="XP518" s="195"/>
      <c r="XQ518" s="195"/>
      <c r="XR518" s="195"/>
      <c r="XS518" s="195"/>
      <c r="XT518" s="195"/>
      <c r="XU518" s="195"/>
      <c r="XV518" s="195"/>
      <c r="XW518" s="195"/>
      <c r="XX518" s="195"/>
      <c r="XY518" s="195"/>
      <c r="XZ518" s="195"/>
      <c r="YA518" s="195"/>
      <c r="YB518" s="195"/>
      <c r="YC518" s="195"/>
      <c r="YD518" s="195"/>
      <c r="YE518" s="195"/>
      <c r="YF518" s="195"/>
      <c r="YG518" s="195"/>
      <c r="YH518" s="195"/>
      <c r="YI518" s="195"/>
      <c r="YJ518" s="195"/>
      <c r="YK518" s="195"/>
      <c r="YL518" s="195"/>
      <c r="YM518" s="195"/>
      <c r="YN518" s="195"/>
      <c r="YO518" s="195"/>
      <c r="YP518" s="195"/>
      <c r="YQ518" s="195"/>
      <c r="YR518" s="195"/>
      <c r="YS518" s="195"/>
      <c r="YT518" s="195"/>
      <c r="YU518" s="195"/>
      <c r="YV518" s="195"/>
      <c r="YW518" s="195"/>
      <c r="YX518" s="195"/>
      <c r="YY518" s="195"/>
      <c r="YZ518" s="195"/>
      <c r="ZA518" s="195"/>
      <c r="ZB518" s="195"/>
      <c r="ZC518" s="195"/>
      <c r="ZD518" s="195"/>
      <c r="ZE518" s="195"/>
      <c r="ZF518" s="195"/>
      <c r="ZG518" s="195"/>
      <c r="ZH518" s="195"/>
      <c r="ZI518" s="195"/>
      <c r="ZJ518" s="195"/>
      <c r="ZK518" s="195"/>
      <c r="ZL518" s="195"/>
      <c r="ZM518" s="195"/>
      <c r="ZN518" s="195"/>
      <c r="ZO518" s="195"/>
      <c r="ZP518" s="195"/>
      <c r="ZQ518" s="195"/>
      <c r="ZR518" s="195"/>
      <c r="ZS518" s="195"/>
      <c r="ZT518" s="195"/>
      <c r="ZU518" s="195"/>
      <c r="ZV518" s="195"/>
      <c r="ZW518" s="195"/>
      <c r="ZX518" s="195"/>
      <c r="ZY518" s="195"/>
      <c r="ZZ518" s="195"/>
      <c r="AAA518" s="195"/>
      <c r="AAB518" s="195"/>
      <c r="AAC518" s="195"/>
      <c r="AAD518" s="195"/>
      <c r="AAE518" s="195"/>
      <c r="AAF518" s="195"/>
      <c r="AAG518" s="195"/>
      <c r="AAH518" s="195"/>
      <c r="AAI518" s="195"/>
      <c r="AAJ518" s="195"/>
      <c r="AAK518" s="195"/>
      <c r="AAL518" s="195"/>
      <c r="AAM518" s="195"/>
      <c r="AAN518" s="195"/>
      <c r="AAO518" s="195"/>
      <c r="AAP518" s="195"/>
      <c r="AAQ518" s="195"/>
      <c r="AAR518" s="195"/>
      <c r="AAS518" s="195"/>
      <c r="AAT518" s="195"/>
      <c r="AAU518" s="195"/>
      <c r="AAV518" s="195"/>
      <c r="AAW518" s="195"/>
      <c r="AAX518" s="195"/>
      <c r="AAY518" s="195"/>
      <c r="AAZ518" s="195"/>
      <c r="ABA518" s="195"/>
      <c r="ABB518" s="195"/>
      <c r="ABC518" s="195"/>
      <c r="ABD518" s="195"/>
      <c r="ABE518" s="195"/>
      <c r="ABF518" s="195"/>
      <c r="ABG518" s="195"/>
      <c r="ABH518" s="195"/>
      <c r="ABI518" s="195"/>
      <c r="ABJ518" s="195"/>
      <c r="ABK518" s="195"/>
      <c r="ABL518" s="195"/>
      <c r="ABM518" s="195"/>
      <c r="ABN518" s="195"/>
      <c r="ABO518" s="195"/>
      <c r="ABP518" s="195"/>
      <c r="ABQ518" s="195"/>
      <c r="ABR518" s="195"/>
      <c r="ABS518" s="195"/>
      <c r="ABT518" s="195"/>
      <c r="ABU518" s="195"/>
      <c r="ABV518" s="195"/>
      <c r="ABW518" s="195"/>
      <c r="ABX518" s="195"/>
      <c r="ABY518" s="195"/>
      <c r="ABZ518" s="195"/>
      <c r="ACA518" s="195"/>
      <c r="ACB518" s="195"/>
      <c r="ACC518" s="195"/>
      <c r="ACD518" s="195"/>
      <c r="ACE518" s="195"/>
      <c r="ACF518" s="195"/>
      <c r="ACG518" s="195"/>
      <c r="ACH518" s="195"/>
      <c r="ACI518" s="195"/>
      <c r="ACJ518" s="195"/>
      <c r="ACK518" s="195"/>
      <c r="ACL518" s="195"/>
      <c r="ACM518" s="195"/>
      <c r="ACN518" s="195"/>
      <c r="ACO518" s="195"/>
      <c r="ACP518" s="195"/>
      <c r="ACQ518" s="195"/>
      <c r="ACR518" s="195"/>
      <c r="ACS518" s="195"/>
      <c r="ACT518" s="195"/>
      <c r="ACU518" s="195"/>
      <c r="ACV518" s="195"/>
      <c r="ACW518" s="195"/>
      <c r="ACX518" s="195"/>
      <c r="ACY518" s="195"/>
      <c r="ACZ518" s="195"/>
      <c r="ADA518" s="195"/>
      <c r="ADB518" s="195"/>
      <c r="ADC518" s="195"/>
      <c r="ADD518" s="195"/>
      <c r="ADE518" s="195"/>
      <c r="ADF518" s="195"/>
      <c r="ADG518" s="195"/>
      <c r="ADH518" s="195"/>
      <c r="ADI518" s="195"/>
      <c r="ADJ518" s="195"/>
      <c r="ADK518" s="195"/>
      <c r="ADL518" s="195"/>
      <c r="ADM518" s="195"/>
      <c r="ADN518" s="195"/>
      <c r="ADO518" s="195"/>
      <c r="ADP518" s="195"/>
      <c r="ADQ518" s="195"/>
      <c r="ADR518" s="195"/>
      <c r="ADS518" s="195"/>
      <c r="ADT518" s="195"/>
      <c r="ADU518" s="195"/>
      <c r="ADV518" s="195"/>
      <c r="ADW518" s="195"/>
      <c r="ADX518" s="195"/>
      <c r="ADY518" s="195"/>
      <c r="ADZ518" s="195"/>
      <c r="AEA518" s="195"/>
      <c r="AEB518" s="195"/>
      <c r="AEC518" s="195"/>
      <c r="AED518" s="195"/>
      <c r="AEE518" s="195"/>
      <c r="AEF518" s="195"/>
      <c r="AEG518" s="195"/>
      <c r="AEH518" s="195"/>
      <c r="AEI518" s="195"/>
      <c r="AEJ518" s="195"/>
      <c r="AEK518" s="195"/>
      <c r="AEL518" s="195"/>
      <c r="AEM518" s="195"/>
      <c r="AEN518" s="195"/>
      <c r="AEO518" s="195"/>
      <c r="AEP518" s="195"/>
      <c r="AEQ518" s="195"/>
      <c r="AER518" s="195"/>
      <c r="AES518" s="195"/>
      <c r="AET518" s="195"/>
      <c r="AEU518" s="195"/>
      <c r="AEV518" s="195"/>
      <c r="AEW518" s="195"/>
      <c r="AEX518" s="195"/>
      <c r="AEY518" s="195"/>
      <c r="AEZ518" s="195"/>
      <c r="AFA518" s="195"/>
      <c r="AFB518" s="195"/>
      <c r="AFC518" s="195"/>
      <c r="AFD518" s="195"/>
      <c r="AFE518" s="195"/>
      <c r="AFF518" s="195"/>
      <c r="AFG518" s="195"/>
      <c r="AFH518" s="195"/>
      <c r="AFI518" s="195"/>
      <c r="AFJ518" s="195"/>
      <c r="AFK518" s="195"/>
      <c r="AFL518" s="195"/>
      <c r="AFM518" s="195"/>
      <c r="AFN518" s="195"/>
      <c r="AFO518" s="195"/>
      <c r="AFP518" s="195"/>
      <c r="AFQ518" s="195"/>
      <c r="AFR518" s="195"/>
      <c r="AFS518" s="195"/>
      <c r="AFT518" s="195"/>
      <c r="AFU518" s="195"/>
      <c r="AFV518" s="195"/>
      <c r="AFW518" s="195"/>
      <c r="AFX518" s="195"/>
      <c r="AFY518" s="195"/>
      <c r="AFZ518" s="195"/>
      <c r="AGA518" s="195"/>
      <c r="AGB518" s="195"/>
      <c r="AGC518" s="195"/>
      <c r="AGD518" s="195"/>
      <c r="AGE518" s="195"/>
      <c r="AGF518" s="195"/>
      <c r="AGG518" s="195"/>
      <c r="AGH518" s="195"/>
      <c r="AGI518" s="195"/>
      <c r="AGJ518" s="195"/>
      <c r="AGK518" s="195"/>
      <c r="AGL518" s="195"/>
      <c r="AGM518" s="195"/>
      <c r="AGN518" s="195"/>
      <c r="AGO518" s="195"/>
      <c r="AGP518" s="195"/>
      <c r="AGQ518" s="195"/>
      <c r="AGR518" s="195"/>
      <c r="AGS518" s="195"/>
      <c r="AGT518" s="195"/>
      <c r="AGU518" s="195"/>
      <c r="AGV518" s="195"/>
      <c r="AGW518" s="195"/>
      <c r="AGX518" s="195"/>
      <c r="AGY518" s="195"/>
      <c r="AGZ518" s="195"/>
      <c r="AHA518" s="195"/>
      <c r="AHB518" s="195"/>
      <c r="AHC518" s="195"/>
      <c r="AHD518" s="195"/>
      <c r="AHE518" s="195"/>
      <c r="AHF518" s="195"/>
      <c r="AHG518" s="195"/>
      <c r="AHH518" s="195"/>
      <c r="AHI518" s="195"/>
      <c r="AHJ518" s="195"/>
      <c r="AHK518" s="195"/>
      <c r="AHL518" s="195"/>
      <c r="AHM518" s="195"/>
      <c r="AHN518" s="195"/>
      <c r="AHO518" s="195"/>
      <c r="AHP518" s="195"/>
      <c r="AHQ518" s="195"/>
      <c r="AHR518" s="195"/>
      <c r="AHS518" s="195"/>
      <c r="AHT518" s="195"/>
      <c r="AHU518" s="195"/>
      <c r="AHV518" s="195"/>
      <c r="AHW518" s="195"/>
      <c r="AHX518" s="195"/>
      <c r="AHY518" s="195"/>
      <c r="AHZ518" s="195"/>
      <c r="AIA518" s="195"/>
      <c r="AIB518" s="195"/>
      <c r="AIC518" s="195"/>
      <c r="AID518" s="195"/>
      <c r="AIE518" s="195"/>
      <c r="AIF518" s="195"/>
      <c r="AIG518" s="195"/>
      <c r="AIH518" s="195"/>
      <c r="AII518" s="195"/>
      <c r="AIJ518" s="195"/>
      <c r="AIK518" s="195"/>
      <c r="AIL518" s="195"/>
      <c r="AIM518" s="195"/>
      <c r="AIN518" s="195"/>
      <c r="AIO518" s="195"/>
      <c r="AIP518" s="195"/>
      <c r="AIQ518" s="195"/>
      <c r="AIR518" s="195"/>
      <c r="AIS518" s="195"/>
      <c r="AIT518" s="195"/>
      <c r="AIU518" s="195"/>
      <c r="AIV518" s="195"/>
      <c r="AIW518" s="195"/>
      <c r="AIX518" s="195"/>
      <c r="AIY518" s="195"/>
      <c r="AIZ518" s="195"/>
      <c r="AJA518" s="195"/>
      <c r="AJB518" s="195"/>
      <c r="AJC518" s="195"/>
      <c r="AJD518" s="195"/>
      <c r="AJE518" s="195"/>
      <c r="AJF518" s="195"/>
      <c r="AJG518" s="195"/>
      <c r="AJH518" s="195"/>
      <c r="AJI518" s="195"/>
      <c r="AJJ518" s="195"/>
      <c r="AJK518" s="195"/>
      <c r="AJL518" s="195"/>
      <c r="AJM518" s="195"/>
      <c r="AJN518" s="195"/>
      <c r="AJO518" s="195"/>
      <c r="AJP518" s="195"/>
      <c r="AJQ518" s="195"/>
      <c r="AJR518" s="195"/>
      <c r="AJS518" s="195"/>
      <c r="AJT518" s="195"/>
      <c r="AJU518" s="195"/>
      <c r="AJV518" s="195"/>
      <c r="AJW518" s="195"/>
      <c r="AJX518" s="195"/>
      <c r="AJY518" s="195"/>
      <c r="AJZ518" s="195"/>
      <c r="AKA518" s="195"/>
      <c r="AKB518" s="195"/>
      <c r="AKC518" s="195"/>
      <c r="AKD518" s="195"/>
      <c r="AKE518" s="195"/>
      <c r="AKF518" s="195"/>
      <c r="AKG518" s="195"/>
      <c r="AKH518" s="195"/>
      <c r="AKI518" s="195"/>
      <c r="AKJ518" s="195"/>
      <c r="AKK518" s="195"/>
      <c r="AKL518" s="195"/>
      <c r="AKM518" s="195"/>
      <c r="AKN518" s="195"/>
      <c r="AKO518" s="195"/>
      <c r="AKP518" s="195"/>
      <c r="AKQ518" s="195"/>
      <c r="AKR518" s="195"/>
      <c r="AKS518" s="195"/>
      <c r="AKT518" s="195"/>
      <c r="AKU518" s="195"/>
      <c r="AKV518" s="195"/>
      <c r="AKW518" s="195"/>
      <c r="AKX518" s="195"/>
      <c r="AKY518" s="195"/>
      <c r="AKZ518" s="195"/>
      <c r="ALA518" s="195"/>
      <c r="ALB518" s="195"/>
      <c r="ALC518" s="195"/>
      <c r="ALD518" s="195"/>
      <c r="ALE518" s="195"/>
      <c r="ALF518" s="195"/>
      <c r="ALG518" s="195"/>
      <c r="ALH518" s="195"/>
      <c r="ALI518" s="195"/>
      <c r="ALJ518" s="195"/>
      <c r="ALK518" s="195"/>
      <c r="ALL518" s="195"/>
      <c r="ALM518" s="195"/>
      <c r="ALN518" s="195"/>
      <c r="ALO518" s="195"/>
      <c r="ALP518" s="195"/>
      <c r="ALQ518" s="195"/>
      <c r="ALR518" s="195"/>
      <c r="ALS518" s="195"/>
      <c r="ALT518" s="195"/>
      <c r="ALU518" s="195"/>
      <c r="ALV518" s="195"/>
      <c r="ALW518" s="195"/>
      <c r="ALX518" s="195"/>
      <c r="ALY518" s="195"/>
      <c r="ALZ518" s="195"/>
      <c r="AMA518" s="195"/>
      <c r="AMB518" s="195"/>
      <c r="AMC518" s="195"/>
      <c r="AMD518" s="195"/>
      <c r="AME518" s="195"/>
      <c r="AMF518" s="195"/>
      <c r="AMG518" s="195"/>
      <c r="AMH518" s="195"/>
      <c r="AMI518" s="195"/>
      <c r="AMJ518" s="195"/>
    </row>
    <row r="519" spans="1:1024" s="195" customFormat="1" ht="43.5" customHeight="1">
      <c r="A519" s="559"/>
      <c r="B519" s="559"/>
      <c r="C519" s="560"/>
      <c r="D519" s="182" t="s">
        <v>117</v>
      </c>
      <c r="E519" s="177" t="s">
        <v>131</v>
      </c>
      <c r="F519" s="177">
        <v>3</v>
      </c>
      <c r="G519" s="177" t="s">
        <v>43</v>
      </c>
      <c r="H519" s="177" t="s">
        <v>40</v>
      </c>
      <c r="I519" s="183" t="s">
        <v>219</v>
      </c>
      <c r="J519" s="193" t="s">
        <v>311</v>
      </c>
      <c r="K519" s="177">
        <v>100</v>
      </c>
      <c r="L519" s="177" t="s">
        <v>43</v>
      </c>
      <c r="M519" s="177" t="s">
        <v>43</v>
      </c>
      <c r="N519" s="177" t="s">
        <v>43</v>
      </c>
      <c r="O519" s="177" t="s">
        <v>47</v>
      </c>
      <c r="P519" s="177" t="s">
        <v>47</v>
      </c>
      <c r="Q519" s="177" t="s">
        <v>47</v>
      </c>
      <c r="R519" s="177" t="s">
        <v>47</v>
      </c>
      <c r="S519" s="177" t="s">
        <v>47</v>
      </c>
      <c r="T519" s="177" t="s">
        <v>47</v>
      </c>
      <c r="U519" s="177"/>
    </row>
    <row r="520" spans="1:1024" s="196" customFormat="1" ht="43.5" customHeight="1">
      <c r="A520" s="559"/>
      <c r="B520" s="559"/>
      <c r="C520" s="560"/>
      <c r="D520" s="565" t="s">
        <v>363</v>
      </c>
      <c r="E520" s="120" t="s">
        <v>131</v>
      </c>
      <c r="F520" s="120">
        <v>3</v>
      </c>
      <c r="G520" s="560" t="s">
        <v>43</v>
      </c>
      <c r="H520" s="560" t="s">
        <v>40</v>
      </c>
      <c r="I520" s="561" t="s">
        <v>219</v>
      </c>
      <c r="J520" s="560" t="s">
        <v>295</v>
      </c>
      <c r="K520" s="120">
        <v>3</v>
      </c>
      <c r="L520" s="120">
        <v>0</v>
      </c>
      <c r="M520" s="120">
        <v>0</v>
      </c>
      <c r="N520" s="555" t="s">
        <v>47</v>
      </c>
      <c r="O520" s="555">
        <v>0</v>
      </c>
      <c r="P520" s="555">
        <v>0</v>
      </c>
      <c r="Q520" s="555" t="s">
        <v>47</v>
      </c>
      <c r="R520" s="555">
        <v>0</v>
      </c>
      <c r="S520" s="555" t="s">
        <v>47</v>
      </c>
      <c r="T520" s="555">
        <v>0</v>
      </c>
      <c r="U520" s="120"/>
    </row>
    <row r="521" spans="1:1024" s="196" customFormat="1" ht="43.5" customHeight="1">
      <c r="A521" s="559"/>
      <c r="B521" s="559"/>
      <c r="C521" s="560"/>
      <c r="D521" s="565"/>
      <c r="E521" s="120" t="s">
        <v>120</v>
      </c>
      <c r="F521" s="120">
        <v>2</v>
      </c>
      <c r="G521" s="560"/>
      <c r="H521" s="560"/>
      <c r="I521" s="561"/>
      <c r="J521" s="560"/>
      <c r="K521" s="120">
        <v>2</v>
      </c>
      <c r="L521" s="120">
        <v>0</v>
      </c>
      <c r="M521" s="120">
        <v>0</v>
      </c>
      <c r="N521" s="559"/>
      <c r="O521" s="559"/>
      <c r="P521" s="559"/>
      <c r="Q521" s="559"/>
      <c r="R521" s="559"/>
      <c r="S521" s="559"/>
      <c r="T521" s="559"/>
      <c r="U521" s="120"/>
    </row>
    <row r="522" spans="1:1024" s="196" customFormat="1" ht="43.5" customHeight="1">
      <c r="A522" s="559"/>
      <c r="B522" s="559"/>
      <c r="C522" s="560"/>
      <c r="D522" s="565"/>
      <c r="E522" s="120" t="s">
        <v>129</v>
      </c>
      <c r="F522" s="120">
        <v>5</v>
      </c>
      <c r="G522" s="560"/>
      <c r="H522" s="560"/>
      <c r="I522" s="561"/>
      <c r="J522" s="560"/>
      <c r="K522" s="120">
        <v>5</v>
      </c>
      <c r="L522" s="120">
        <v>0</v>
      </c>
      <c r="M522" s="120">
        <v>0</v>
      </c>
      <c r="N522" s="556"/>
      <c r="O522" s="556"/>
      <c r="P522" s="556"/>
      <c r="Q522" s="556"/>
      <c r="R522" s="556"/>
      <c r="S522" s="556"/>
      <c r="T522" s="556"/>
      <c r="U522" s="120"/>
    </row>
    <row r="523" spans="1:1024" s="195" customFormat="1" ht="43.5" customHeight="1">
      <c r="A523" s="559"/>
      <c r="B523" s="559"/>
      <c r="C523" s="560"/>
      <c r="D523" s="4" t="s">
        <v>1000</v>
      </c>
      <c r="E523" s="4"/>
      <c r="F523" s="4">
        <f>SUM(F484:F522)</f>
        <v>297</v>
      </c>
      <c r="G523" s="4"/>
      <c r="H523" s="4"/>
      <c r="I523" s="4"/>
      <c r="J523" s="4"/>
      <c r="K523" s="4">
        <f>SUM(K484:K522)</f>
        <v>425</v>
      </c>
      <c r="L523" s="4">
        <f>SUM(L484:L522)</f>
        <v>10</v>
      </c>
      <c r="M523" s="4">
        <f>SUM(M484:M522)</f>
        <v>0</v>
      </c>
      <c r="N523" s="4"/>
      <c r="O523" s="4">
        <f>SUM(O484:O522)</f>
        <v>0</v>
      </c>
      <c r="P523" s="4">
        <f>SUM(P484:P522)</f>
        <v>0</v>
      </c>
      <c r="Q523" s="4"/>
      <c r="R523" s="4">
        <f>SUM(R484:R522)</f>
        <v>10</v>
      </c>
      <c r="S523" s="4"/>
      <c r="T523" s="4">
        <f>SUM(T484:T522)</f>
        <v>0</v>
      </c>
      <c r="U523" s="4"/>
    </row>
    <row r="524" spans="1:1024" s="195" customFormat="1" ht="43.5" customHeight="1">
      <c r="A524" s="559"/>
      <c r="B524" s="559"/>
      <c r="C524" s="560" t="s">
        <v>22</v>
      </c>
      <c r="D524" s="178" t="s">
        <v>2</v>
      </c>
      <c r="E524" s="120" t="s">
        <v>131</v>
      </c>
      <c r="F524" s="120">
        <v>4</v>
      </c>
      <c r="G524" s="120" t="s">
        <v>43</v>
      </c>
      <c r="H524" s="120" t="s">
        <v>40</v>
      </c>
      <c r="I524" s="49" t="s">
        <v>202</v>
      </c>
      <c r="J524" s="120" t="s">
        <v>186</v>
      </c>
      <c r="K524" s="120">
        <v>0</v>
      </c>
      <c r="L524" s="120">
        <v>0</v>
      </c>
      <c r="M524" s="120">
        <v>0</v>
      </c>
      <c r="N524" s="120" t="s">
        <v>70</v>
      </c>
      <c r="O524" s="120">
        <v>4</v>
      </c>
      <c r="P524" s="120">
        <v>4</v>
      </c>
      <c r="Q524" s="120" t="s">
        <v>80</v>
      </c>
      <c r="R524" s="120">
        <v>20</v>
      </c>
      <c r="S524" s="120" t="s">
        <v>47</v>
      </c>
      <c r="T524" s="120">
        <v>0</v>
      </c>
      <c r="U524" s="120"/>
    </row>
    <row r="525" spans="1:1024" s="195" customFormat="1" ht="43.5" customHeight="1">
      <c r="A525" s="559"/>
      <c r="B525" s="559"/>
      <c r="C525" s="560"/>
      <c r="D525" s="178" t="s">
        <v>102</v>
      </c>
      <c r="E525" s="120" t="s">
        <v>129</v>
      </c>
      <c r="F525" s="120">
        <v>15</v>
      </c>
      <c r="G525" s="120" t="s">
        <v>43</v>
      </c>
      <c r="H525" s="120" t="s">
        <v>40</v>
      </c>
      <c r="I525" s="49" t="s">
        <v>219</v>
      </c>
      <c r="J525" s="120" t="s">
        <v>224</v>
      </c>
      <c r="K525" s="120">
        <v>15</v>
      </c>
      <c r="L525" s="120">
        <v>2</v>
      </c>
      <c r="M525" s="120">
        <v>0</v>
      </c>
      <c r="N525" s="120" t="s">
        <v>47</v>
      </c>
      <c r="O525" s="120">
        <v>0</v>
      </c>
      <c r="P525" s="120">
        <v>0</v>
      </c>
      <c r="Q525" s="120" t="s">
        <v>80</v>
      </c>
      <c r="R525" s="120">
        <v>2</v>
      </c>
      <c r="S525" s="120" t="s">
        <v>47</v>
      </c>
      <c r="T525" s="120">
        <v>0</v>
      </c>
      <c r="U525" s="120"/>
    </row>
    <row r="526" spans="1:1024" s="195" customFormat="1" ht="43.5" customHeight="1">
      <c r="A526" s="559"/>
      <c r="B526" s="559"/>
      <c r="C526" s="560"/>
      <c r="D526" s="565" t="s">
        <v>104</v>
      </c>
      <c r="E526" s="120" t="s">
        <v>129</v>
      </c>
      <c r="F526" s="120">
        <v>50</v>
      </c>
      <c r="G526" s="560" t="s">
        <v>43</v>
      </c>
      <c r="H526" s="560" t="s">
        <v>40</v>
      </c>
      <c r="I526" s="561" t="s">
        <v>1201</v>
      </c>
      <c r="J526" s="566" t="s">
        <v>254</v>
      </c>
      <c r="K526" s="120">
        <v>50</v>
      </c>
      <c r="L526" s="120" t="s">
        <v>43</v>
      </c>
      <c r="M526" s="120">
        <v>0</v>
      </c>
      <c r="N526" s="120" t="s">
        <v>47</v>
      </c>
      <c r="O526" s="120">
        <v>0</v>
      </c>
      <c r="P526" s="120">
        <v>0</v>
      </c>
      <c r="Q526" s="560" t="s">
        <v>80</v>
      </c>
      <c r="R526" s="120" t="s">
        <v>43</v>
      </c>
      <c r="S526" s="555" t="s">
        <v>47</v>
      </c>
      <c r="T526" s="555">
        <v>0</v>
      </c>
      <c r="U526" s="120"/>
    </row>
    <row r="527" spans="1:1024" s="195" customFormat="1" ht="43.5" customHeight="1">
      <c r="A527" s="559"/>
      <c r="B527" s="559"/>
      <c r="C527" s="560"/>
      <c r="D527" s="565"/>
      <c r="E527" s="120" t="s">
        <v>130</v>
      </c>
      <c r="F527" s="120">
        <v>50</v>
      </c>
      <c r="G527" s="560"/>
      <c r="H527" s="560"/>
      <c r="I527" s="561"/>
      <c r="J527" s="566"/>
      <c r="K527" s="120">
        <v>50</v>
      </c>
      <c r="L527" s="120" t="s">
        <v>43</v>
      </c>
      <c r="M527" s="120">
        <v>0</v>
      </c>
      <c r="N527" s="120" t="s">
        <v>47</v>
      </c>
      <c r="O527" s="120">
        <v>0</v>
      </c>
      <c r="P527" s="120">
        <v>0</v>
      </c>
      <c r="Q527" s="560"/>
      <c r="R527" s="120" t="s">
        <v>43</v>
      </c>
      <c r="S527" s="559"/>
      <c r="T527" s="559"/>
      <c r="U527" s="120"/>
    </row>
    <row r="528" spans="1:1024" s="195" customFormat="1" ht="43.5" customHeight="1">
      <c r="A528" s="559"/>
      <c r="B528" s="559"/>
      <c r="C528" s="560"/>
      <c r="D528" s="565"/>
      <c r="E528" s="120" t="s">
        <v>131</v>
      </c>
      <c r="F528" s="120">
        <v>50</v>
      </c>
      <c r="G528" s="560"/>
      <c r="H528" s="560"/>
      <c r="I528" s="561"/>
      <c r="J528" s="566"/>
      <c r="K528" s="120">
        <v>50</v>
      </c>
      <c r="L528" s="120" t="s">
        <v>43</v>
      </c>
      <c r="M528" s="120">
        <v>0</v>
      </c>
      <c r="N528" s="120" t="s">
        <v>47</v>
      </c>
      <c r="O528" s="120">
        <v>0</v>
      </c>
      <c r="P528" s="120">
        <v>0</v>
      </c>
      <c r="Q528" s="560"/>
      <c r="R528" s="120" t="s">
        <v>43</v>
      </c>
      <c r="S528" s="556"/>
      <c r="T528" s="556"/>
      <c r="U528" s="120"/>
    </row>
    <row r="529" spans="1:21" s="195" customFormat="1" ht="43.5" customHeight="1">
      <c r="A529" s="559"/>
      <c r="B529" s="559"/>
      <c r="C529" s="560"/>
      <c r="D529" s="178" t="s">
        <v>275</v>
      </c>
      <c r="E529" s="120" t="s">
        <v>129</v>
      </c>
      <c r="F529" s="120">
        <v>4</v>
      </c>
      <c r="G529" s="120" t="s">
        <v>43</v>
      </c>
      <c r="H529" s="120" t="s">
        <v>40</v>
      </c>
      <c r="I529" s="49" t="s">
        <v>1202</v>
      </c>
      <c r="J529" s="120" t="s">
        <v>186</v>
      </c>
      <c r="K529" s="120">
        <v>4</v>
      </c>
      <c r="L529" s="120">
        <v>0</v>
      </c>
      <c r="M529" s="120">
        <v>0</v>
      </c>
      <c r="N529" s="120" t="s">
        <v>47</v>
      </c>
      <c r="O529" s="120">
        <v>0</v>
      </c>
      <c r="P529" s="120">
        <v>0</v>
      </c>
      <c r="Q529" s="120" t="s">
        <v>47</v>
      </c>
      <c r="R529" s="120">
        <v>0</v>
      </c>
      <c r="S529" s="120" t="s">
        <v>47</v>
      </c>
      <c r="T529" s="120">
        <v>0</v>
      </c>
      <c r="U529" s="120"/>
    </row>
    <row r="530" spans="1:21" s="195" customFormat="1" ht="43.5" customHeight="1">
      <c r="A530" s="559"/>
      <c r="B530" s="559"/>
      <c r="C530" s="560"/>
      <c r="D530" s="565" t="s">
        <v>176</v>
      </c>
      <c r="E530" s="120" t="s">
        <v>131</v>
      </c>
      <c r="F530" s="120">
        <v>10</v>
      </c>
      <c r="G530" s="560" t="s">
        <v>43</v>
      </c>
      <c r="H530" s="120" t="s">
        <v>40</v>
      </c>
      <c r="I530" s="561" t="s">
        <v>1203</v>
      </c>
      <c r="J530" s="566" t="s">
        <v>254</v>
      </c>
      <c r="K530" s="120">
        <v>34</v>
      </c>
      <c r="L530" s="120" t="s">
        <v>43</v>
      </c>
      <c r="M530" s="120" t="s">
        <v>43</v>
      </c>
      <c r="N530" s="560" t="s">
        <v>70</v>
      </c>
      <c r="O530" s="120">
        <v>1</v>
      </c>
      <c r="P530" s="120">
        <v>0</v>
      </c>
      <c r="Q530" s="560" t="s">
        <v>80</v>
      </c>
      <c r="R530" s="120" t="s">
        <v>43</v>
      </c>
      <c r="S530" s="555" t="s">
        <v>47</v>
      </c>
      <c r="T530" s="555">
        <v>0</v>
      </c>
      <c r="U530" s="120"/>
    </row>
    <row r="531" spans="1:21" s="195" customFormat="1" ht="43.5" customHeight="1">
      <c r="A531" s="559"/>
      <c r="B531" s="559"/>
      <c r="C531" s="560"/>
      <c r="D531" s="565"/>
      <c r="E531" s="120" t="s">
        <v>129</v>
      </c>
      <c r="F531" s="120">
        <v>15</v>
      </c>
      <c r="G531" s="560"/>
      <c r="H531" s="120" t="s">
        <v>40</v>
      </c>
      <c r="I531" s="561"/>
      <c r="J531" s="566"/>
      <c r="K531" s="120">
        <v>15</v>
      </c>
      <c r="L531" s="120" t="s">
        <v>43</v>
      </c>
      <c r="M531" s="120" t="s">
        <v>43</v>
      </c>
      <c r="N531" s="560"/>
      <c r="O531" s="120">
        <v>1</v>
      </c>
      <c r="P531" s="120">
        <v>0</v>
      </c>
      <c r="Q531" s="560"/>
      <c r="R531" s="120" t="s">
        <v>43</v>
      </c>
      <c r="S531" s="559"/>
      <c r="T531" s="559"/>
      <c r="U531" s="120"/>
    </row>
    <row r="532" spans="1:21" s="195" customFormat="1" ht="43.5" customHeight="1">
      <c r="A532" s="559"/>
      <c r="B532" s="559"/>
      <c r="C532" s="560"/>
      <c r="D532" s="565"/>
      <c r="E532" s="120" t="s">
        <v>133</v>
      </c>
      <c r="F532" s="120">
        <v>5</v>
      </c>
      <c r="G532" s="560"/>
      <c r="H532" s="120" t="s">
        <v>40</v>
      </c>
      <c r="I532" s="561"/>
      <c r="J532" s="566"/>
      <c r="K532" s="120">
        <v>5</v>
      </c>
      <c r="L532" s="120" t="s">
        <v>43</v>
      </c>
      <c r="M532" s="120" t="s">
        <v>43</v>
      </c>
      <c r="N532" s="560"/>
      <c r="O532" s="120">
        <v>1</v>
      </c>
      <c r="P532" s="120">
        <v>0</v>
      </c>
      <c r="Q532" s="560"/>
      <c r="R532" s="120" t="s">
        <v>43</v>
      </c>
      <c r="S532" s="559"/>
      <c r="T532" s="559"/>
      <c r="U532" s="120"/>
    </row>
    <row r="533" spans="1:21" s="195" customFormat="1" ht="43.5" customHeight="1">
      <c r="A533" s="559"/>
      <c r="B533" s="559"/>
      <c r="C533" s="560"/>
      <c r="D533" s="565"/>
      <c r="E533" s="120" t="s">
        <v>130</v>
      </c>
      <c r="F533" s="120">
        <v>5</v>
      </c>
      <c r="G533" s="560"/>
      <c r="H533" s="120" t="s">
        <v>40</v>
      </c>
      <c r="I533" s="49" t="s">
        <v>1204</v>
      </c>
      <c r="J533" s="566"/>
      <c r="K533" s="120">
        <v>5</v>
      </c>
      <c r="L533" s="120" t="s">
        <v>43</v>
      </c>
      <c r="M533" s="120" t="s">
        <v>43</v>
      </c>
      <c r="N533" s="560"/>
      <c r="O533" s="120">
        <v>1</v>
      </c>
      <c r="P533" s="120">
        <v>0</v>
      </c>
      <c r="Q533" s="560"/>
      <c r="R533" s="120" t="s">
        <v>43</v>
      </c>
      <c r="S533" s="559"/>
      <c r="T533" s="559"/>
      <c r="U533" s="120"/>
    </row>
    <row r="534" spans="1:21" s="195" customFormat="1" ht="43.5" customHeight="1">
      <c r="A534" s="559"/>
      <c r="B534" s="559"/>
      <c r="C534" s="560"/>
      <c r="D534" s="565"/>
      <c r="E534" s="120" t="s">
        <v>134</v>
      </c>
      <c r="F534" s="120">
        <v>3</v>
      </c>
      <c r="G534" s="560"/>
      <c r="H534" s="120" t="s">
        <v>100</v>
      </c>
      <c r="I534" s="120" t="s">
        <v>47</v>
      </c>
      <c r="J534" s="566"/>
      <c r="K534" s="120" t="s">
        <v>43</v>
      </c>
      <c r="L534" s="120" t="s">
        <v>43</v>
      </c>
      <c r="M534" s="120" t="s">
        <v>43</v>
      </c>
      <c r="N534" s="560"/>
      <c r="O534" s="120">
        <v>3</v>
      </c>
      <c r="P534" s="120">
        <v>0</v>
      </c>
      <c r="Q534" s="560"/>
      <c r="R534" s="120" t="s">
        <v>43</v>
      </c>
      <c r="S534" s="556"/>
      <c r="T534" s="556"/>
      <c r="U534" s="120" t="s">
        <v>489</v>
      </c>
    </row>
    <row r="535" spans="1:21" s="195" customFormat="1" ht="43.5" customHeight="1">
      <c r="A535" s="559"/>
      <c r="B535" s="559"/>
      <c r="C535" s="560"/>
      <c r="D535" s="557" t="s">
        <v>105</v>
      </c>
      <c r="E535" s="120" t="s">
        <v>132</v>
      </c>
      <c r="F535" s="120">
        <v>5</v>
      </c>
      <c r="G535" s="560" t="s">
        <v>43</v>
      </c>
      <c r="H535" s="120" t="s">
        <v>40</v>
      </c>
      <c r="I535" s="49" t="s">
        <v>219</v>
      </c>
      <c r="J535" s="127" t="s">
        <v>572</v>
      </c>
      <c r="K535" s="120">
        <v>5</v>
      </c>
      <c r="L535" s="120">
        <v>1</v>
      </c>
      <c r="M535" s="120">
        <v>0</v>
      </c>
      <c r="N535" s="555" t="s">
        <v>47</v>
      </c>
      <c r="O535" s="257">
        <v>0</v>
      </c>
      <c r="P535" s="555">
        <v>0</v>
      </c>
      <c r="Q535" s="555" t="s">
        <v>87</v>
      </c>
      <c r="R535" s="120">
        <v>1</v>
      </c>
      <c r="S535" s="555" t="s">
        <v>47</v>
      </c>
      <c r="T535" s="555">
        <v>0</v>
      </c>
      <c r="U535" s="120"/>
    </row>
    <row r="536" spans="1:21" s="195" customFormat="1" ht="43.5" customHeight="1">
      <c r="A536" s="559"/>
      <c r="B536" s="559"/>
      <c r="C536" s="560"/>
      <c r="D536" s="558"/>
      <c r="E536" s="120" t="s">
        <v>131</v>
      </c>
      <c r="F536" s="120">
        <v>5</v>
      </c>
      <c r="G536" s="560"/>
      <c r="H536" s="120" t="s">
        <v>40</v>
      </c>
      <c r="I536" s="49" t="s">
        <v>219</v>
      </c>
      <c r="J536" s="127" t="s">
        <v>572</v>
      </c>
      <c r="K536" s="120">
        <v>5</v>
      </c>
      <c r="L536" s="120">
        <v>1</v>
      </c>
      <c r="M536" s="120">
        <v>0</v>
      </c>
      <c r="N536" s="556"/>
      <c r="O536" s="257">
        <v>0</v>
      </c>
      <c r="P536" s="556"/>
      <c r="Q536" s="556"/>
      <c r="R536" s="120">
        <v>1</v>
      </c>
      <c r="S536" s="556"/>
      <c r="T536" s="556"/>
      <c r="U536" s="120"/>
    </row>
    <row r="537" spans="1:21" s="195" customFormat="1" ht="43.5" customHeight="1">
      <c r="A537" s="559"/>
      <c r="B537" s="559"/>
      <c r="C537" s="560"/>
      <c r="D537" s="565" t="s">
        <v>107</v>
      </c>
      <c r="E537" s="560" t="s">
        <v>129</v>
      </c>
      <c r="F537" s="560">
        <v>5</v>
      </c>
      <c r="G537" s="560" t="s">
        <v>43</v>
      </c>
      <c r="H537" s="560" t="s">
        <v>40</v>
      </c>
      <c r="I537" s="561" t="s">
        <v>580</v>
      </c>
      <c r="J537" s="560" t="s">
        <v>201</v>
      </c>
      <c r="K537" s="560">
        <v>5</v>
      </c>
      <c r="L537" s="120">
        <v>0</v>
      </c>
      <c r="M537" s="120">
        <v>0</v>
      </c>
      <c r="N537" s="560" t="s">
        <v>70</v>
      </c>
      <c r="O537" s="560">
        <v>3</v>
      </c>
      <c r="P537" s="560">
        <v>0</v>
      </c>
      <c r="Q537" s="120" t="s">
        <v>80</v>
      </c>
      <c r="R537" s="120">
        <v>10</v>
      </c>
      <c r="S537" s="555" t="s">
        <v>47</v>
      </c>
      <c r="T537" s="555">
        <v>0</v>
      </c>
      <c r="U537" s="120"/>
    </row>
    <row r="538" spans="1:21" s="195" customFormat="1" ht="43.5" customHeight="1">
      <c r="A538" s="559"/>
      <c r="B538" s="559"/>
      <c r="C538" s="560"/>
      <c r="D538" s="565"/>
      <c r="E538" s="560"/>
      <c r="F538" s="560"/>
      <c r="G538" s="560"/>
      <c r="H538" s="560"/>
      <c r="I538" s="561"/>
      <c r="J538" s="560"/>
      <c r="K538" s="560"/>
      <c r="L538" s="120">
        <v>0</v>
      </c>
      <c r="M538" s="120">
        <v>0</v>
      </c>
      <c r="N538" s="560"/>
      <c r="O538" s="560"/>
      <c r="P538" s="560"/>
      <c r="Q538" s="120" t="s">
        <v>87</v>
      </c>
      <c r="R538" s="120">
        <v>1</v>
      </c>
      <c r="S538" s="559"/>
      <c r="T538" s="559"/>
      <c r="U538" s="120"/>
    </row>
    <row r="539" spans="1:21" s="195" customFormat="1" ht="43.5" customHeight="1">
      <c r="A539" s="559"/>
      <c r="B539" s="559"/>
      <c r="C539" s="560"/>
      <c r="D539" s="565"/>
      <c r="E539" s="560"/>
      <c r="F539" s="560"/>
      <c r="G539" s="560"/>
      <c r="H539" s="560"/>
      <c r="I539" s="561" t="s">
        <v>578</v>
      </c>
      <c r="J539" s="560"/>
      <c r="K539" s="560"/>
      <c r="L539" s="120">
        <v>0</v>
      </c>
      <c r="M539" s="120">
        <v>0</v>
      </c>
      <c r="N539" s="560"/>
      <c r="O539" s="560"/>
      <c r="P539" s="560"/>
      <c r="Q539" s="120" t="s">
        <v>80</v>
      </c>
      <c r="R539" s="120" t="s">
        <v>43</v>
      </c>
      <c r="S539" s="559"/>
      <c r="T539" s="559"/>
      <c r="U539" s="120"/>
    </row>
    <row r="540" spans="1:21" s="195" customFormat="1" ht="43.5" customHeight="1">
      <c r="A540" s="559"/>
      <c r="B540" s="559"/>
      <c r="C540" s="560"/>
      <c r="D540" s="565"/>
      <c r="E540" s="560"/>
      <c r="F540" s="560"/>
      <c r="G540" s="560"/>
      <c r="H540" s="560"/>
      <c r="I540" s="561"/>
      <c r="J540" s="560"/>
      <c r="K540" s="560"/>
      <c r="L540" s="120">
        <v>0</v>
      </c>
      <c r="M540" s="120">
        <v>0</v>
      </c>
      <c r="N540" s="560"/>
      <c r="O540" s="560"/>
      <c r="P540" s="560"/>
      <c r="Q540" s="120" t="s">
        <v>1205</v>
      </c>
      <c r="R540" s="120" t="s">
        <v>43</v>
      </c>
      <c r="S540" s="559"/>
      <c r="T540" s="559"/>
      <c r="U540" s="120"/>
    </row>
    <row r="541" spans="1:21" s="195" customFormat="1" ht="43.5" customHeight="1">
      <c r="A541" s="559"/>
      <c r="B541" s="559"/>
      <c r="C541" s="560"/>
      <c r="D541" s="565"/>
      <c r="E541" s="560"/>
      <c r="F541" s="560"/>
      <c r="G541" s="560"/>
      <c r="H541" s="560"/>
      <c r="I541" s="561" t="s">
        <v>202</v>
      </c>
      <c r="J541" s="560"/>
      <c r="K541" s="560"/>
      <c r="L541" s="120">
        <v>0</v>
      </c>
      <c r="M541" s="120">
        <v>0</v>
      </c>
      <c r="N541" s="560"/>
      <c r="O541" s="560"/>
      <c r="P541" s="560"/>
      <c r="Q541" s="120" t="s">
        <v>80</v>
      </c>
      <c r="R541" s="120" t="s">
        <v>43</v>
      </c>
      <c r="S541" s="559"/>
      <c r="T541" s="559"/>
      <c r="U541" s="120"/>
    </row>
    <row r="542" spans="1:21" s="195" customFormat="1" ht="43.5" customHeight="1">
      <c r="A542" s="559"/>
      <c r="B542" s="559"/>
      <c r="C542" s="560"/>
      <c r="D542" s="565"/>
      <c r="E542" s="560"/>
      <c r="F542" s="560"/>
      <c r="G542" s="560"/>
      <c r="H542" s="560"/>
      <c r="I542" s="561"/>
      <c r="J542" s="560"/>
      <c r="K542" s="560"/>
      <c r="L542" s="120">
        <v>0</v>
      </c>
      <c r="M542" s="120">
        <v>0</v>
      </c>
      <c r="N542" s="560"/>
      <c r="O542" s="560"/>
      <c r="P542" s="560"/>
      <c r="Q542" s="120" t="s">
        <v>1205</v>
      </c>
      <c r="R542" s="120" t="s">
        <v>43</v>
      </c>
      <c r="S542" s="559"/>
      <c r="T542" s="559"/>
      <c r="U542" s="120"/>
    </row>
    <row r="543" spans="1:21" s="195" customFormat="1" ht="43.5" customHeight="1">
      <c r="A543" s="559"/>
      <c r="B543" s="559"/>
      <c r="C543" s="560"/>
      <c r="D543" s="565"/>
      <c r="E543" s="560"/>
      <c r="F543" s="560"/>
      <c r="G543" s="560"/>
      <c r="H543" s="560"/>
      <c r="I543" s="561" t="s">
        <v>579</v>
      </c>
      <c r="J543" s="560"/>
      <c r="K543" s="560"/>
      <c r="L543" s="120">
        <v>0</v>
      </c>
      <c r="M543" s="120">
        <v>0</v>
      </c>
      <c r="N543" s="560"/>
      <c r="O543" s="560"/>
      <c r="P543" s="560"/>
      <c r="Q543" s="120" t="s">
        <v>80</v>
      </c>
      <c r="R543" s="120" t="s">
        <v>43</v>
      </c>
      <c r="S543" s="559"/>
      <c r="T543" s="559"/>
      <c r="U543" s="120"/>
    </row>
    <row r="544" spans="1:21" s="195" customFormat="1" ht="43.5" customHeight="1">
      <c r="A544" s="559"/>
      <c r="B544" s="559"/>
      <c r="C544" s="560"/>
      <c r="D544" s="565"/>
      <c r="E544" s="560"/>
      <c r="F544" s="560"/>
      <c r="G544" s="560"/>
      <c r="H544" s="560"/>
      <c r="I544" s="561"/>
      <c r="J544" s="560"/>
      <c r="K544" s="560"/>
      <c r="L544" s="120">
        <v>0</v>
      </c>
      <c r="M544" s="120">
        <v>0</v>
      </c>
      <c r="N544" s="560"/>
      <c r="O544" s="560"/>
      <c r="P544" s="560"/>
      <c r="Q544" s="120" t="s">
        <v>1205</v>
      </c>
      <c r="R544" s="120" t="s">
        <v>43</v>
      </c>
      <c r="S544" s="556"/>
      <c r="T544" s="556"/>
      <c r="U544" s="120"/>
    </row>
    <row r="545" spans="1:1024" s="196" customFormat="1" ht="43.5" customHeight="1">
      <c r="A545" s="559"/>
      <c r="B545" s="559"/>
      <c r="C545" s="560"/>
      <c r="D545" s="565" t="s">
        <v>110</v>
      </c>
      <c r="E545" s="120" t="s">
        <v>130</v>
      </c>
      <c r="F545" s="120">
        <v>4</v>
      </c>
      <c r="G545" s="560" t="s">
        <v>43</v>
      </c>
      <c r="H545" s="120" t="s">
        <v>40</v>
      </c>
      <c r="I545" s="561" t="s">
        <v>1206</v>
      </c>
      <c r="J545" s="560" t="s">
        <v>214</v>
      </c>
      <c r="K545" s="120">
        <v>4</v>
      </c>
      <c r="L545" s="120">
        <v>0</v>
      </c>
      <c r="M545" s="120">
        <v>0</v>
      </c>
      <c r="N545" s="555" t="s">
        <v>47</v>
      </c>
      <c r="O545" s="555">
        <v>0</v>
      </c>
      <c r="P545" s="555">
        <v>0</v>
      </c>
      <c r="Q545" s="555" t="s">
        <v>47</v>
      </c>
      <c r="R545" s="555">
        <v>0</v>
      </c>
      <c r="S545" s="555" t="s">
        <v>47</v>
      </c>
      <c r="T545" s="555">
        <v>0</v>
      </c>
      <c r="U545" s="120"/>
      <c r="V545" s="195"/>
      <c r="W545" s="195"/>
      <c r="X545" s="195"/>
      <c r="Y545" s="195"/>
      <c r="Z545" s="195"/>
      <c r="AA545" s="195"/>
      <c r="AB545" s="195"/>
      <c r="AC545" s="195"/>
      <c r="AD545" s="195"/>
      <c r="AE545" s="195"/>
      <c r="AF545" s="195"/>
      <c r="AG545" s="195"/>
      <c r="AH545" s="195"/>
      <c r="AI545" s="195"/>
      <c r="AJ545" s="195"/>
      <c r="AK545" s="195"/>
      <c r="AL545" s="195"/>
      <c r="AM545" s="195"/>
      <c r="AN545" s="195"/>
      <c r="AO545" s="195"/>
      <c r="AP545" s="195"/>
      <c r="AQ545" s="195"/>
      <c r="AR545" s="195"/>
      <c r="AS545" s="195"/>
      <c r="AT545" s="195"/>
      <c r="AU545" s="195"/>
      <c r="AV545" s="195"/>
      <c r="AW545" s="195"/>
      <c r="AX545" s="195"/>
      <c r="AY545" s="195"/>
      <c r="AZ545" s="195"/>
      <c r="BA545" s="195"/>
      <c r="BB545" s="195"/>
      <c r="BC545" s="195"/>
      <c r="BD545" s="195"/>
      <c r="BE545" s="195"/>
      <c r="BF545" s="195"/>
      <c r="BG545" s="195"/>
      <c r="BH545" s="195"/>
      <c r="BI545" s="195"/>
      <c r="BJ545" s="195"/>
      <c r="BK545" s="195"/>
      <c r="BL545" s="195"/>
      <c r="BM545" s="195"/>
      <c r="BN545" s="195"/>
      <c r="BO545" s="195"/>
      <c r="BP545" s="195"/>
      <c r="BQ545" s="195"/>
      <c r="BR545" s="195"/>
      <c r="BS545" s="195"/>
      <c r="BT545" s="195"/>
      <c r="BU545" s="195"/>
      <c r="BV545" s="195"/>
      <c r="BW545" s="195"/>
      <c r="BX545" s="195"/>
      <c r="BY545" s="195"/>
      <c r="BZ545" s="195"/>
      <c r="CA545" s="195"/>
      <c r="CB545" s="195"/>
      <c r="CC545" s="195"/>
      <c r="CD545" s="195"/>
      <c r="CE545" s="195"/>
      <c r="CF545" s="195"/>
      <c r="CG545" s="195"/>
      <c r="CH545" s="195"/>
      <c r="CI545" s="195"/>
      <c r="CJ545" s="195"/>
      <c r="CK545" s="195"/>
      <c r="CL545" s="195"/>
      <c r="CM545" s="195"/>
      <c r="CN545" s="195"/>
      <c r="CO545" s="195"/>
      <c r="CP545" s="195"/>
      <c r="CQ545" s="195"/>
      <c r="CR545" s="195"/>
      <c r="CS545" s="195"/>
      <c r="CT545" s="195"/>
      <c r="CU545" s="195"/>
      <c r="CV545" s="195"/>
      <c r="CW545" s="195"/>
      <c r="CX545" s="195"/>
      <c r="CY545" s="195"/>
      <c r="CZ545" s="195"/>
      <c r="DA545" s="195"/>
      <c r="DB545" s="195"/>
      <c r="DC545" s="195"/>
      <c r="DD545" s="195"/>
      <c r="DE545" s="195"/>
      <c r="DF545" s="195"/>
      <c r="DG545" s="195"/>
      <c r="DH545" s="195"/>
      <c r="DI545" s="195"/>
      <c r="DJ545" s="195"/>
      <c r="DK545" s="195"/>
      <c r="DL545" s="195"/>
      <c r="DM545" s="195"/>
      <c r="DN545" s="195"/>
      <c r="DO545" s="195"/>
      <c r="DP545" s="195"/>
      <c r="DQ545" s="195"/>
      <c r="DR545" s="195"/>
      <c r="DS545" s="195"/>
      <c r="DT545" s="195"/>
      <c r="DU545" s="195"/>
      <c r="DV545" s="195"/>
      <c r="DW545" s="195"/>
      <c r="DX545" s="195"/>
      <c r="DY545" s="195"/>
      <c r="DZ545" s="195"/>
      <c r="EA545" s="195"/>
      <c r="EB545" s="195"/>
      <c r="EC545" s="195"/>
      <c r="ED545" s="195"/>
      <c r="EE545" s="195"/>
      <c r="EF545" s="195"/>
      <c r="EG545" s="195"/>
      <c r="EH545" s="195"/>
      <c r="EI545" s="195"/>
      <c r="EJ545" s="195"/>
      <c r="EK545" s="195"/>
      <c r="EL545" s="195"/>
      <c r="EM545" s="195"/>
      <c r="EN545" s="195"/>
      <c r="EO545" s="195"/>
      <c r="EP545" s="195"/>
      <c r="EQ545" s="195"/>
      <c r="ER545" s="195"/>
      <c r="ES545" s="195"/>
      <c r="ET545" s="195"/>
      <c r="EU545" s="195"/>
      <c r="EV545" s="195"/>
      <c r="EW545" s="195"/>
      <c r="EX545" s="195"/>
      <c r="EY545" s="195"/>
      <c r="EZ545" s="195"/>
      <c r="FA545" s="195"/>
      <c r="FB545" s="195"/>
      <c r="FC545" s="195"/>
      <c r="FD545" s="195"/>
      <c r="FE545" s="195"/>
      <c r="FF545" s="195"/>
      <c r="FG545" s="195"/>
      <c r="FH545" s="195"/>
      <c r="FI545" s="195"/>
      <c r="FJ545" s="195"/>
      <c r="FK545" s="195"/>
      <c r="FL545" s="195"/>
      <c r="FM545" s="195"/>
      <c r="FN545" s="195"/>
      <c r="FO545" s="195"/>
      <c r="FP545" s="195"/>
      <c r="FQ545" s="195"/>
      <c r="FR545" s="195"/>
      <c r="FS545" s="195"/>
      <c r="FT545" s="195"/>
      <c r="FU545" s="195"/>
      <c r="FV545" s="195"/>
      <c r="FW545" s="195"/>
      <c r="FX545" s="195"/>
      <c r="FY545" s="195"/>
      <c r="FZ545" s="195"/>
      <c r="GA545" s="195"/>
      <c r="GB545" s="195"/>
      <c r="GC545" s="195"/>
      <c r="GD545" s="195"/>
      <c r="GE545" s="195"/>
      <c r="GF545" s="195"/>
      <c r="GG545" s="195"/>
      <c r="GH545" s="195"/>
      <c r="GI545" s="195"/>
      <c r="GJ545" s="195"/>
      <c r="GK545" s="195"/>
      <c r="GL545" s="195"/>
      <c r="GM545" s="195"/>
      <c r="GN545" s="195"/>
      <c r="GO545" s="195"/>
      <c r="GP545" s="195"/>
      <c r="GQ545" s="195"/>
      <c r="GR545" s="195"/>
      <c r="GS545" s="195"/>
      <c r="GT545" s="195"/>
      <c r="GU545" s="195"/>
      <c r="GV545" s="195"/>
      <c r="GW545" s="195"/>
      <c r="GX545" s="195"/>
      <c r="GY545" s="195"/>
      <c r="GZ545" s="195"/>
      <c r="HA545" s="195"/>
      <c r="HB545" s="195"/>
      <c r="HC545" s="195"/>
      <c r="HD545" s="195"/>
      <c r="HE545" s="195"/>
      <c r="HF545" s="195"/>
      <c r="HG545" s="195"/>
      <c r="HH545" s="195"/>
      <c r="HI545" s="195"/>
      <c r="HJ545" s="195"/>
      <c r="HK545" s="195"/>
      <c r="HL545" s="195"/>
      <c r="HM545" s="195"/>
      <c r="HN545" s="195"/>
      <c r="HO545" s="195"/>
      <c r="HP545" s="195"/>
      <c r="HQ545" s="195"/>
      <c r="HR545" s="195"/>
      <c r="HS545" s="195"/>
      <c r="HT545" s="195"/>
      <c r="HU545" s="195"/>
      <c r="HV545" s="195"/>
      <c r="HW545" s="195"/>
      <c r="HX545" s="195"/>
      <c r="HY545" s="195"/>
      <c r="HZ545" s="195"/>
      <c r="IA545" s="195"/>
      <c r="IB545" s="195"/>
      <c r="IC545" s="195"/>
      <c r="ID545" s="195"/>
      <c r="IE545" s="195"/>
      <c r="IF545" s="195"/>
      <c r="IG545" s="195"/>
      <c r="IH545" s="195"/>
      <c r="II545" s="195"/>
      <c r="IJ545" s="195"/>
      <c r="IK545" s="195"/>
      <c r="IL545" s="195"/>
      <c r="IM545" s="195"/>
      <c r="IN545" s="195"/>
      <c r="IO545" s="195"/>
      <c r="IP545" s="195"/>
      <c r="IQ545" s="195"/>
      <c r="IR545" s="195"/>
      <c r="IS545" s="195"/>
      <c r="IT545" s="195"/>
      <c r="IU545" s="195"/>
      <c r="IV545" s="195"/>
      <c r="IW545" s="195"/>
      <c r="IX545" s="195"/>
      <c r="IY545" s="195"/>
      <c r="IZ545" s="195"/>
      <c r="JA545" s="195"/>
      <c r="JB545" s="195"/>
      <c r="JC545" s="195"/>
      <c r="JD545" s="195"/>
      <c r="JE545" s="195"/>
      <c r="JF545" s="195"/>
      <c r="JG545" s="195"/>
      <c r="JH545" s="195"/>
      <c r="JI545" s="195"/>
      <c r="JJ545" s="195"/>
      <c r="JK545" s="195"/>
      <c r="JL545" s="195"/>
      <c r="JM545" s="195"/>
      <c r="JN545" s="195"/>
      <c r="JO545" s="195"/>
      <c r="JP545" s="195"/>
      <c r="JQ545" s="195"/>
      <c r="JR545" s="195"/>
      <c r="JS545" s="195"/>
      <c r="JT545" s="195"/>
      <c r="JU545" s="195"/>
      <c r="JV545" s="195"/>
      <c r="JW545" s="195"/>
      <c r="JX545" s="195"/>
      <c r="JY545" s="195"/>
      <c r="JZ545" s="195"/>
      <c r="KA545" s="195"/>
      <c r="KB545" s="195"/>
      <c r="KC545" s="195"/>
      <c r="KD545" s="195"/>
      <c r="KE545" s="195"/>
      <c r="KF545" s="195"/>
      <c r="KG545" s="195"/>
      <c r="KH545" s="195"/>
      <c r="KI545" s="195"/>
      <c r="KJ545" s="195"/>
      <c r="KK545" s="195"/>
      <c r="KL545" s="195"/>
      <c r="KM545" s="195"/>
      <c r="KN545" s="195"/>
      <c r="KO545" s="195"/>
      <c r="KP545" s="195"/>
      <c r="KQ545" s="195"/>
      <c r="KR545" s="195"/>
      <c r="KS545" s="195"/>
      <c r="KT545" s="195"/>
      <c r="KU545" s="195"/>
      <c r="KV545" s="195"/>
      <c r="KW545" s="195"/>
      <c r="KX545" s="195"/>
      <c r="KY545" s="195"/>
      <c r="KZ545" s="195"/>
      <c r="LA545" s="195"/>
      <c r="LB545" s="195"/>
      <c r="LC545" s="195"/>
      <c r="LD545" s="195"/>
      <c r="LE545" s="195"/>
      <c r="LF545" s="195"/>
      <c r="LG545" s="195"/>
      <c r="LH545" s="195"/>
      <c r="LI545" s="195"/>
      <c r="LJ545" s="195"/>
      <c r="LK545" s="195"/>
      <c r="LL545" s="195"/>
      <c r="LM545" s="195"/>
      <c r="LN545" s="195"/>
      <c r="LO545" s="195"/>
      <c r="LP545" s="195"/>
      <c r="LQ545" s="195"/>
      <c r="LR545" s="195"/>
      <c r="LS545" s="195"/>
      <c r="LT545" s="195"/>
      <c r="LU545" s="195"/>
      <c r="LV545" s="195"/>
      <c r="LW545" s="195"/>
      <c r="LX545" s="195"/>
      <c r="LY545" s="195"/>
      <c r="LZ545" s="195"/>
      <c r="MA545" s="195"/>
      <c r="MB545" s="195"/>
      <c r="MC545" s="195"/>
      <c r="MD545" s="195"/>
      <c r="ME545" s="195"/>
      <c r="MF545" s="195"/>
      <c r="MG545" s="195"/>
      <c r="MH545" s="195"/>
      <c r="MI545" s="195"/>
      <c r="MJ545" s="195"/>
      <c r="MK545" s="195"/>
      <c r="ML545" s="195"/>
      <c r="MM545" s="195"/>
      <c r="MN545" s="195"/>
      <c r="MO545" s="195"/>
      <c r="MP545" s="195"/>
      <c r="MQ545" s="195"/>
      <c r="MR545" s="195"/>
      <c r="MS545" s="195"/>
      <c r="MT545" s="195"/>
      <c r="MU545" s="195"/>
      <c r="MV545" s="195"/>
      <c r="MW545" s="195"/>
      <c r="MX545" s="195"/>
      <c r="MY545" s="195"/>
      <c r="MZ545" s="195"/>
      <c r="NA545" s="195"/>
      <c r="NB545" s="195"/>
      <c r="NC545" s="195"/>
      <c r="ND545" s="195"/>
      <c r="NE545" s="195"/>
      <c r="NF545" s="195"/>
      <c r="NG545" s="195"/>
      <c r="NH545" s="195"/>
      <c r="NI545" s="195"/>
      <c r="NJ545" s="195"/>
      <c r="NK545" s="195"/>
      <c r="NL545" s="195"/>
      <c r="NM545" s="195"/>
      <c r="NN545" s="195"/>
      <c r="NO545" s="195"/>
      <c r="NP545" s="195"/>
      <c r="NQ545" s="195"/>
      <c r="NR545" s="195"/>
      <c r="NS545" s="195"/>
      <c r="NT545" s="195"/>
      <c r="NU545" s="195"/>
      <c r="NV545" s="195"/>
      <c r="NW545" s="195"/>
      <c r="NX545" s="195"/>
      <c r="NY545" s="195"/>
      <c r="NZ545" s="195"/>
      <c r="OA545" s="195"/>
      <c r="OB545" s="195"/>
      <c r="OC545" s="195"/>
      <c r="OD545" s="195"/>
      <c r="OE545" s="195"/>
      <c r="OF545" s="195"/>
      <c r="OG545" s="195"/>
      <c r="OH545" s="195"/>
      <c r="OI545" s="195"/>
      <c r="OJ545" s="195"/>
      <c r="OK545" s="195"/>
      <c r="OL545" s="195"/>
      <c r="OM545" s="195"/>
      <c r="ON545" s="195"/>
      <c r="OO545" s="195"/>
      <c r="OP545" s="195"/>
      <c r="OQ545" s="195"/>
      <c r="OR545" s="195"/>
      <c r="OS545" s="195"/>
      <c r="OT545" s="195"/>
      <c r="OU545" s="195"/>
      <c r="OV545" s="195"/>
      <c r="OW545" s="195"/>
      <c r="OX545" s="195"/>
      <c r="OY545" s="195"/>
      <c r="OZ545" s="195"/>
      <c r="PA545" s="195"/>
      <c r="PB545" s="195"/>
      <c r="PC545" s="195"/>
      <c r="PD545" s="195"/>
      <c r="PE545" s="195"/>
      <c r="PF545" s="195"/>
      <c r="PG545" s="195"/>
      <c r="PH545" s="195"/>
      <c r="PI545" s="195"/>
      <c r="PJ545" s="195"/>
      <c r="PK545" s="195"/>
      <c r="PL545" s="195"/>
      <c r="PM545" s="195"/>
      <c r="PN545" s="195"/>
      <c r="PO545" s="195"/>
      <c r="PP545" s="195"/>
      <c r="PQ545" s="195"/>
      <c r="PR545" s="195"/>
      <c r="PS545" s="195"/>
      <c r="PT545" s="195"/>
      <c r="PU545" s="195"/>
      <c r="PV545" s="195"/>
      <c r="PW545" s="195"/>
      <c r="PX545" s="195"/>
      <c r="PY545" s="195"/>
      <c r="PZ545" s="195"/>
      <c r="QA545" s="195"/>
      <c r="QB545" s="195"/>
      <c r="QC545" s="195"/>
      <c r="QD545" s="195"/>
      <c r="QE545" s="195"/>
      <c r="QF545" s="195"/>
      <c r="QG545" s="195"/>
      <c r="QH545" s="195"/>
      <c r="QI545" s="195"/>
      <c r="QJ545" s="195"/>
      <c r="QK545" s="195"/>
      <c r="QL545" s="195"/>
      <c r="QM545" s="195"/>
      <c r="QN545" s="195"/>
      <c r="QO545" s="195"/>
      <c r="QP545" s="195"/>
      <c r="QQ545" s="195"/>
      <c r="QR545" s="195"/>
      <c r="QS545" s="195"/>
      <c r="QT545" s="195"/>
      <c r="QU545" s="195"/>
      <c r="QV545" s="195"/>
      <c r="QW545" s="195"/>
      <c r="QX545" s="195"/>
      <c r="QY545" s="195"/>
      <c r="QZ545" s="195"/>
      <c r="RA545" s="195"/>
      <c r="RB545" s="195"/>
      <c r="RC545" s="195"/>
      <c r="RD545" s="195"/>
      <c r="RE545" s="195"/>
      <c r="RF545" s="195"/>
      <c r="RG545" s="195"/>
      <c r="RH545" s="195"/>
      <c r="RI545" s="195"/>
      <c r="RJ545" s="195"/>
      <c r="RK545" s="195"/>
      <c r="RL545" s="195"/>
      <c r="RM545" s="195"/>
      <c r="RN545" s="195"/>
      <c r="RO545" s="195"/>
      <c r="RP545" s="195"/>
      <c r="RQ545" s="195"/>
      <c r="RR545" s="195"/>
      <c r="RS545" s="195"/>
      <c r="RT545" s="195"/>
      <c r="RU545" s="195"/>
      <c r="RV545" s="195"/>
      <c r="RW545" s="195"/>
      <c r="RX545" s="195"/>
      <c r="RY545" s="195"/>
      <c r="RZ545" s="195"/>
      <c r="SA545" s="195"/>
      <c r="SB545" s="195"/>
      <c r="SC545" s="195"/>
      <c r="SD545" s="195"/>
      <c r="SE545" s="195"/>
      <c r="SF545" s="195"/>
      <c r="SG545" s="195"/>
      <c r="SH545" s="195"/>
      <c r="SI545" s="195"/>
      <c r="SJ545" s="195"/>
      <c r="SK545" s="195"/>
      <c r="SL545" s="195"/>
      <c r="SM545" s="195"/>
      <c r="SN545" s="195"/>
      <c r="SO545" s="195"/>
      <c r="SP545" s="195"/>
      <c r="SQ545" s="195"/>
      <c r="SR545" s="195"/>
      <c r="SS545" s="195"/>
      <c r="ST545" s="195"/>
      <c r="SU545" s="195"/>
      <c r="SV545" s="195"/>
      <c r="SW545" s="195"/>
      <c r="SX545" s="195"/>
      <c r="SY545" s="195"/>
      <c r="SZ545" s="195"/>
      <c r="TA545" s="195"/>
      <c r="TB545" s="195"/>
      <c r="TC545" s="195"/>
      <c r="TD545" s="195"/>
      <c r="TE545" s="195"/>
      <c r="TF545" s="195"/>
      <c r="TG545" s="195"/>
      <c r="TH545" s="195"/>
      <c r="TI545" s="195"/>
      <c r="TJ545" s="195"/>
      <c r="TK545" s="195"/>
      <c r="TL545" s="195"/>
      <c r="TM545" s="195"/>
      <c r="TN545" s="195"/>
      <c r="TO545" s="195"/>
      <c r="TP545" s="195"/>
      <c r="TQ545" s="195"/>
      <c r="TR545" s="195"/>
      <c r="TS545" s="195"/>
      <c r="TT545" s="195"/>
      <c r="TU545" s="195"/>
      <c r="TV545" s="195"/>
      <c r="TW545" s="195"/>
      <c r="TX545" s="195"/>
      <c r="TY545" s="195"/>
      <c r="TZ545" s="195"/>
      <c r="UA545" s="195"/>
      <c r="UB545" s="195"/>
      <c r="UC545" s="195"/>
      <c r="UD545" s="195"/>
      <c r="UE545" s="195"/>
      <c r="UF545" s="195"/>
      <c r="UG545" s="195"/>
      <c r="UH545" s="195"/>
      <c r="UI545" s="195"/>
      <c r="UJ545" s="195"/>
      <c r="UK545" s="195"/>
      <c r="UL545" s="195"/>
      <c r="UM545" s="195"/>
      <c r="UN545" s="195"/>
      <c r="UO545" s="195"/>
      <c r="UP545" s="195"/>
      <c r="UQ545" s="195"/>
      <c r="UR545" s="195"/>
      <c r="US545" s="195"/>
      <c r="UT545" s="195"/>
      <c r="UU545" s="195"/>
      <c r="UV545" s="195"/>
      <c r="UW545" s="195"/>
      <c r="UX545" s="195"/>
      <c r="UY545" s="195"/>
      <c r="UZ545" s="195"/>
      <c r="VA545" s="195"/>
      <c r="VB545" s="195"/>
      <c r="VC545" s="195"/>
      <c r="VD545" s="195"/>
      <c r="VE545" s="195"/>
      <c r="VF545" s="195"/>
      <c r="VG545" s="195"/>
      <c r="VH545" s="195"/>
      <c r="VI545" s="195"/>
      <c r="VJ545" s="195"/>
      <c r="VK545" s="195"/>
      <c r="VL545" s="195"/>
      <c r="VM545" s="195"/>
      <c r="VN545" s="195"/>
      <c r="VO545" s="195"/>
      <c r="VP545" s="195"/>
      <c r="VQ545" s="195"/>
      <c r="VR545" s="195"/>
      <c r="VS545" s="195"/>
      <c r="VT545" s="195"/>
      <c r="VU545" s="195"/>
      <c r="VV545" s="195"/>
      <c r="VW545" s="195"/>
      <c r="VX545" s="195"/>
      <c r="VY545" s="195"/>
      <c r="VZ545" s="195"/>
      <c r="WA545" s="195"/>
      <c r="WB545" s="195"/>
      <c r="WC545" s="195"/>
      <c r="WD545" s="195"/>
      <c r="WE545" s="195"/>
      <c r="WF545" s="195"/>
      <c r="WG545" s="195"/>
      <c r="WH545" s="195"/>
      <c r="WI545" s="195"/>
      <c r="WJ545" s="195"/>
      <c r="WK545" s="195"/>
      <c r="WL545" s="195"/>
      <c r="WM545" s="195"/>
      <c r="WN545" s="195"/>
      <c r="WO545" s="195"/>
      <c r="WP545" s="195"/>
      <c r="WQ545" s="195"/>
      <c r="WR545" s="195"/>
      <c r="WS545" s="195"/>
      <c r="WT545" s="195"/>
      <c r="WU545" s="195"/>
      <c r="WV545" s="195"/>
      <c r="WW545" s="195"/>
      <c r="WX545" s="195"/>
      <c r="WY545" s="195"/>
      <c r="WZ545" s="195"/>
      <c r="XA545" s="195"/>
      <c r="XB545" s="195"/>
      <c r="XC545" s="195"/>
      <c r="XD545" s="195"/>
      <c r="XE545" s="195"/>
      <c r="XF545" s="195"/>
      <c r="XG545" s="195"/>
      <c r="XH545" s="195"/>
      <c r="XI545" s="195"/>
      <c r="XJ545" s="195"/>
      <c r="XK545" s="195"/>
      <c r="XL545" s="195"/>
      <c r="XM545" s="195"/>
      <c r="XN545" s="195"/>
      <c r="XO545" s="195"/>
      <c r="XP545" s="195"/>
      <c r="XQ545" s="195"/>
      <c r="XR545" s="195"/>
      <c r="XS545" s="195"/>
      <c r="XT545" s="195"/>
      <c r="XU545" s="195"/>
      <c r="XV545" s="195"/>
      <c r="XW545" s="195"/>
      <c r="XX545" s="195"/>
      <c r="XY545" s="195"/>
      <c r="XZ545" s="195"/>
      <c r="YA545" s="195"/>
      <c r="YB545" s="195"/>
      <c r="YC545" s="195"/>
      <c r="YD545" s="195"/>
      <c r="YE545" s="195"/>
      <c r="YF545" s="195"/>
      <c r="YG545" s="195"/>
      <c r="YH545" s="195"/>
      <c r="YI545" s="195"/>
      <c r="YJ545" s="195"/>
      <c r="YK545" s="195"/>
      <c r="YL545" s="195"/>
      <c r="YM545" s="195"/>
      <c r="YN545" s="195"/>
      <c r="YO545" s="195"/>
      <c r="YP545" s="195"/>
      <c r="YQ545" s="195"/>
      <c r="YR545" s="195"/>
      <c r="YS545" s="195"/>
      <c r="YT545" s="195"/>
      <c r="YU545" s="195"/>
      <c r="YV545" s="195"/>
      <c r="YW545" s="195"/>
      <c r="YX545" s="195"/>
      <c r="YY545" s="195"/>
      <c r="YZ545" s="195"/>
      <c r="ZA545" s="195"/>
      <c r="ZB545" s="195"/>
      <c r="ZC545" s="195"/>
      <c r="ZD545" s="195"/>
      <c r="ZE545" s="195"/>
      <c r="ZF545" s="195"/>
      <c r="ZG545" s="195"/>
      <c r="ZH545" s="195"/>
      <c r="ZI545" s="195"/>
      <c r="ZJ545" s="195"/>
      <c r="ZK545" s="195"/>
      <c r="ZL545" s="195"/>
      <c r="ZM545" s="195"/>
      <c r="ZN545" s="195"/>
      <c r="ZO545" s="195"/>
      <c r="ZP545" s="195"/>
      <c r="ZQ545" s="195"/>
      <c r="ZR545" s="195"/>
      <c r="ZS545" s="195"/>
      <c r="ZT545" s="195"/>
      <c r="ZU545" s="195"/>
      <c r="ZV545" s="195"/>
      <c r="ZW545" s="195"/>
      <c r="ZX545" s="195"/>
      <c r="ZY545" s="195"/>
      <c r="ZZ545" s="195"/>
      <c r="AAA545" s="195"/>
      <c r="AAB545" s="195"/>
      <c r="AAC545" s="195"/>
      <c r="AAD545" s="195"/>
      <c r="AAE545" s="195"/>
      <c r="AAF545" s="195"/>
      <c r="AAG545" s="195"/>
      <c r="AAH545" s="195"/>
      <c r="AAI545" s="195"/>
      <c r="AAJ545" s="195"/>
      <c r="AAK545" s="195"/>
      <c r="AAL545" s="195"/>
      <c r="AAM545" s="195"/>
      <c r="AAN545" s="195"/>
      <c r="AAO545" s="195"/>
      <c r="AAP545" s="195"/>
      <c r="AAQ545" s="195"/>
      <c r="AAR545" s="195"/>
      <c r="AAS545" s="195"/>
      <c r="AAT545" s="195"/>
      <c r="AAU545" s="195"/>
      <c r="AAV545" s="195"/>
      <c r="AAW545" s="195"/>
      <c r="AAX545" s="195"/>
      <c r="AAY545" s="195"/>
      <c r="AAZ545" s="195"/>
      <c r="ABA545" s="195"/>
      <c r="ABB545" s="195"/>
      <c r="ABC545" s="195"/>
      <c r="ABD545" s="195"/>
      <c r="ABE545" s="195"/>
      <c r="ABF545" s="195"/>
      <c r="ABG545" s="195"/>
      <c r="ABH545" s="195"/>
      <c r="ABI545" s="195"/>
      <c r="ABJ545" s="195"/>
      <c r="ABK545" s="195"/>
      <c r="ABL545" s="195"/>
      <c r="ABM545" s="195"/>
      <c r="ABN545" s="195"/>
      <c r="ABO545" s="195"/>
      <c r="ABP545" s="195"/>
      <c r="ABQ545" s="195"/>
      <c r="ABR545" s="195"/>
      <c r="ABS545" s="195"/>
      <c r="ABT545" s="195"/>
      <c r="ABU545" s="195"/>
      <c r="ABV545" s="195"/>
      <c r="ABW545" s="195"/>
      <c r="ABX545" s="195"/>
      <c r="ABY545" s="195"/>
      <c r="ABZ545" s="195"/>
      <c r="ACA545" s="195"/>
      <c r="ACB545" s="195"/>
      <c r="ACC545" s="195"/>
      <c r="ACD545" s="195"/>
      <c r="ACE545" s="195"/>
      <c r="ACF545" s="195"/>
      <c r="ACG545" s="195"/>
      <c r="ACH545" s="195"/>
      <c r="ACI545" s="195"/>
      <c r="ACJ545" s="195"/>
      <c r="ACK545" s="195"/>
      <c r="ACL545" s="195"/>
      <c r="ACM545" s="195"/>
      <c r="ACN545" s="195"/>
      <c r="ACO545" s="195"/>
      <c r="ACP545" s="195"/>
      <c r="ACQ545" s="195"/>
      <c r="ACR545" s="195"/>
      <c r="ACS545" s="195"/>
      <c r="ACT545" s="195"/>
      <c r="ACU545" s="195"/>
      <c r="ACV545" s="195"/>
      <c r="ACW545" s="195"/>
      <c r="ACX545" s="195"/>
      <c r="ACY545" s="195"/>
      <c r="ACZ545" s="195"/>
      <c r="ADA545" s="195"/>
      <c r="ADB545" s="195"/>
      <c r="ADC545" s="195"/>
      <c r="ADD545" s="195"/>
      <c r="ADE545" s="195"/>
      <c r="ADF545" s="195"/>
      <c r="ADG545" s="195"/>
      <c r="ADH545" s="195"/>
      <c r="ADI545" s="195"/>
      <c r="ADJ545" s="195"/>
      <c r="ADK545" s="195"/>
      <c r="ADL545" s="195"/>
      <c r="ADM545" s="195"/>
      <c r="ADN545" s="195"/>
      <c r="ADO545" s="195"/>
      <c r="ADP545" s="195"/>
      <c r="ADQ545" s="195"/>
      <c r="ADR545" s="195"/>
      <c r="ADS545" s="195"/>
      <c r="ADT545" s="195"/>
      <c r="ADU545" s="195"/>
      <c r="ADV545" s="195"/>
      <c r="ADW545" s="195"/>
      <c r="ADX545" s="195"/>
      <c r="ADY545" s="195"/>
      <c r="ADZ545" s="195"/>
      <c r="AEA545" s="195"/>
      <c r="AEB545" s="195"/>
      <c r="AEC545" s="195"/>
      <c r="AED545" s="195"/>
      <c r="AEE545" s="195"/>
      <c r="AEF545" s="195"/>
      <c r="AEG545" s="195"/>
      <c r="AEH545" s="195"/>
      <c r="AEI545" s="195"/>
      <c r="AEJ545" s="195"/>
      <c r="AEK545" s="195"/>
      <c r="AEL545" s="195"/>
      <c r="AEM545" s="195"/>
      <c r="AEN545" s="195"/>
      <c r="AEO545" s="195"/>
      <c r="AEP545" s="195"/>
      <c r="AEQ545" s="195"/>
      <c r="AER545" s="195"/>
      <c r="AES545" s="195"/>
      <c r="AET545" s="195"/>
      <c r="AEU545" s="195"/>
      <c r="AEV545" s="195"/>
      <c r="AEW545" s="195"/>
      <c r="AEX545" s="195"/>
      <c r="AEY545" s="195"/>
      <c r="AEZ545" s="195"/>
      <c r="AFA545" s="195"/>
      <c r="AFB545" s="195"/>
      <c r="AFC545" s="195"/>
      <c r="AFD545" s="195"/>
      <c r="AFE545" s="195"/>
      <c r="AFF545" s="195"/>
      <c r="AFG545" s="195"/>
      <c r="AFH545" s="195"/>
      <c r="AFI545" s="195"/>
      <c r="AFJ545" s="195"/>
      <c r="AFK545" s="195"/>
      <c r="AFL545" s="195"/>
      <c r="AFM545" s="195"/>
      <c r="AFN545" s="195"/>
      <c r="AFO545" s="195"/>
      <c r="AFP545" s="195"/>
      <c r="AFQ545" s="195"/>
      <c r="AFR545" s="195"/>
      <c r="AFS545" s="195"/>
      <c r="AFT545" s="195"/>
      <c r="AFU545" s="195"/>
      <c r="AFV545" s="195"/>
      <c r="AFW545" s="195"/>
      <c r="AFX545" s="195"/>
      <c r="AFY545" s="195"/>
      <c r="AFZ545" s="195"/>
      <c r="AGA545" s="195"/>
      <c r="AGB545" s="195"/>
      <c r="AGC545" s="195"/>
      <c r="AGD545" s="195"/>
      <c r="AGE545" s="195"/>
      <c r="AGF545" s="195"/>
      <c r="AGG545" s="195"/>
      <c r="AGH545" s="195"/>
      <c r="AGI545" s="195"/>
      <c r="AGJ545" s="195"/>
      <c r="AGK545" s="195"/>
      <c r="AGL545" s="195"/>
      <c r="AGM545" s="195"/>
      <c r="AGN545" s="195"/>
      <c r="AGO545" s="195"/>
      <c r="AGP545" s="195"/>
      <c r="AGQ545" s="195"/>
      <c r="AGR545" s="195"/>
      <c r="AGS545" s="195"/>
      <c r="AGT545" s="195"/>
      <c r="AGU545" s="195"/>
      <c r="AGV545" s="195"/>
      <c r="AGW545" s="195"/>
      <c r="AGX545" s="195"/>
      <c r="AGY545" s="195"/>
      <c r="AGZ545" s="195"/>
      <c r="AHA545" s="195"/>
      <c r="AHB545" s="195"/>
      <c r="AHC545" s="195"/>
      <c r="AHD545" s="195"/>
      <c r="AHE545" s="195"/>
      <c r="AHF545" s="195"/>
      <c r="AHG545" s="195"/>
      <c r="AHH545" s="195"/>
      <c r="AHI545" s="195"/>
      <c r="AHJ545" s="195"/>
      <c r="AHK545" s="195"/>
      <c r="AHL545" s="195"/>
      <c r="AHM545" s="195"/>
      <c r="AHN545" s="195"/>
      <c r="AHO545" s="195"/>
      <c r="AHP545" s="195"/>
      <c r="AHQ545" s="195"/>
      <c r="AHR545" s="195"/>
      <c r="AHS545" s="195"/>
      <c r="AHT545" s="195"/>
      <c r="AHU545" s="195"/>
      <c r="AHV545" s="195"/>
      <c r="AHW545" s="195"/>
      <c r="AHX545" s="195"/>
      <c r="AHY545" s="195"/>
      <c r="AHZ545" s="195"/>
      <c r="AIA545" s="195"/>
      <c r="AIB545" s="195"/>
      <c r="AIC545" s="195"/>
      <c r="AID545" s="195"/>
      <c r="AIE545" s="195"/>
      <c r="AIF545" s="195"/>
      <c r="AIG545" s="195"/>
      <c r="AIH545" s="195"/>
      <c r="AII545" s="195"/>
      <c r="AIJ545" s="195"/>
      <c r="AIK545" s="195"/>
      <c r="AIL545" s="195"/>
      <c r="AIM545" s="195"/>
      <c r="AIN545" s="195"/>
      <c r="AIO545" s="195"/>
      <c r="AIP545" s="195"/>
      <c r="AIQ545" s="195"/>
      <c r="AIR545" s="195"/>
      <c r="AIS545" s="195"/>
      <c r="AIT545" s="195"/>
      <c r="AIU545" s="195"/>
      <c r="AIV545" s="195"/>
      <c r="AIW545" s="195"/>
      <c r="AIX545" s="195"/>
      <c r="AIY545" s="195"/>
      <c r="AIZ545" s="195"/>
      <c r="AJA545" s="195"/>
      <c r="AJB545" s="195"/>
      <c r="AJC545" s="195"/>
      <c r="AJD545" s="195"/>
      <c r="AJE545" s="195"/>
      <c r="AJF545" s="195"/>
      <c r="AJG545" s="195"/>
      <c r="AJH545" s="195"/>
      <c r="AJI545" s="195"/>
      <c r="AJJ545" s="195"/>
      <c r="AJK545" s="195"/>
      <c r="AJL545" s="195"/>
      <c r="AJM545" s="195"/>
      <c r="AJN545" s="195"/>
      <c r="AJO545" s="195"/>
      <c r="AJP545" s="195"/>
      <c r="AJQ545" s="195"/>
      <c r="AJR545" s="195"/>
      <c r="AJS545" s="195"/>
      <c r="AJT545" s="195"/>
      <c r="AJU545" s="195"/>
      <c r="AJV545" s="195"/>
      <c r="AJW545" s="195"/>
      <c r="AJX545" s="195"/>
      <c r="AJY545" s="195"/>
      <c r="AJZ545" s="195"/>
      <c r="AKA545" s="195"/>
      <c r="AKB545" s="195"/>
      <c r="AKC545" s="195"/>
      <c r="AKD545" s="195"/>
      <c r="AKE545" s="195"/>
      <c r="AKF545" s="195"/>
      <c r="AKG545" s="195"/>
      <c r="AKH545" s="195"/>
      <c r="AKI545" s="195"/>
      <c r="AKJ545" s="195"/>
      <c r="AKK545" s="195"/>
      <c r="AKL545" s="195"/>
      <c r="AKM545" s="195"/>
      <c r="AKN545" s="195"/>
      <c r="AKO545" s="195"/>
      <c r="AKP545" s="195"/>
      <c r="AKQ545" s="195"/>
      <c r="AKR545" s="195"/>
      <c r="AKS545" s="195"/>
      <c r="AKT545" s="195"/>
      <c r="AKU545" s="195"/>
      <c r="AKV545" s="195"/>
      <c r="AKW545" s="195"/>
      <c r="AKX545" s="195"/>
      <c r="AKY545" s="195"/>
      <c r="AKZ545" s="195"/>
      <c r="ALA545" s="195"/>
      <c r="ALB545" s="195"/>
      <c r="ALC545" s="195"/>
      <c r="ALD545" s="195"/>
      <c r="ALE545" s="195"/>
      <c r="ALF545" s="195"/>
      <c r="ALG545" s="195"/>
      <c r="ALH545" s="195"/>
      <c r="ALI545" s="195"/>
      <c r="ALJ545" s="195"/>
      <c r="ALK545" s="195"/>
      <c r="ALL545" s="195"/>
      <c r="ALM545" s="195"/>
      <c r="ALN545" s="195"/>
      <c r="ALO545" s="195"/>
      <c r="ALP545" s="195"/>
      <c r="ALQ545" s="195"/>
      <c r="ALR545" s="195"/>
      <c r="ALS545" s="195"/>
      <c r="ALT545" s="195"/>
      <c r="ALU545" s="195"/>
      <c r="ALV545" s="195"/>
      <c r="ALW545" s="195"/>
      <c r="ALX545" s="195"/>
      <c r="ALY545" s="195"/>
      <c r="ALZ545" s="195"/>
      <c r="AMA545" s="195"/>
      <c r="AMB545" s="195"/>
      <c r="AMC545" s="195"/>
      <c r="AMD545" s="195"/>
      <c r="AME545" s="195"/>
      <c r="AMF545" s="195"/>
      <c r="AMG545" s="195"/>
      <c r="AMH545" s="195"/>
      <c r="AMI545" s="195"/>
      <c r="AMJ545" s="195"/>
    </row>
    <row r="546" spans="1:1024" s="196" customFormat="1" ht="43.5" customHeight="1">
      <c r="A546" s="559"/>
      <c r="B546" s="559"/>
      <c r="C546" s="560"/>
      <c r="D546" s="565"/>
      <c r="E546" s="120" t="s">
        <v>131</v>
      </c>
      <c r="F546" s="120">
        <v>8</v>
      </c>
      <c r="G546" s="560"/>
      <c r="H546" s="120" t="s">
        <v>40</v>
      </c>
      <c r="I546" s="561"/>
      <c r="J546" s="560"/>
      <c r="K546" s="120">
        <v>8</v>
      </c>
      <c r="L546" s="120">
        <v>0</v>
      </c>
      <c r="M546" s="120">
        <v>0</v>
      </c>
      <c r="N546" s="559"/>
      <c r="O546" s="559"/>
      <c r="P546" s="559"/>
      <c r="Q546" s="559"/>
      <c r="R546" s="559"/>
      <c r="S546" s="559"/>
      <c r="T546" s="559"/>
      <c r="U546" s="120"/>
      <c r="V546" s="195"/>
      <c r="W546" s="195"/>
      <c r="X546" s="195"/>
      <c r="Y546" s="195"/>
      <c r="Z546" s="195"/>
      <c r="AA546" s="195"/>
      <c r="AB546" s="195"/>
      <c r="AC546" s="195"/>
      <c r="AD546" s="195"/>
      <c r="AE546" s="195"/>
      <c r="AF546" s="195"/>
      <c r="AG546" s="195"/>
      <c r="AH546" s="195"/>
      <c r="AI546" s="195"/>
      <c r="AJ546" s="195"/>
      <c r="AK546" s="195"/>
      <c r="AL546" s="195"/>
      <c r="AM546" s="195"/>
      <c r="AN546" s="195"/>
      <c r="AO546" s="195"/>
      <c r="AP546" s="195"/>
      <c r="AQ546" s="195"/>
      <c r="AR546" s="195"/>
      <c r="AS546" s="195"/>
      <c r="AT546" s="195"/>
      <c r="AU546" s="195"/>
      <c r="AV546" s="195"/>
      <c r="AW546" s="195"/>
      <c r="AX546" s="195"/>
      <c r="AY546" s="195"/>
      <c r="AZ546" s="195"/>
      <c r="BA546" s="195"/>
      <c r="BB546" s="195"/>
      <c r="BC546" s="195"/>
      <c r="BD546" s="195"/>
      <c r="BE546" s="195"/>
      <c r="BF546" s="195"/>
      <c r="BG546" s="195"/>
      <c r="BH546" s="195"/>
      <c r="BI546" s="195"/>
      <c r="BJ546" s="195"/>
      <c r="BK546" s="195"/>
      <c r="BL546" s="195"/>
      <c r="BM546" s="195"/>
      <c r="BN546" s="195"/>
      <c r="BO546" s="195"/>
      <c r="BP546" s="195"/>
      <c r="BQ546" s="195"/>
      <c r="BR546" s="195"/>
      <c r="BS546" s="195"/>
      <c r="BT546" s="195"/>
      <c r="BU546" s="195"/>
      <c r="BV546" s="195"/>
      <c r="BW546" s="195"/>
      <c r="BX546" s="195"/>
      <c r="BY546" s="195"/>
      <c r="BZ546" s="195"/>
      <c r="CA546" s="195"/>
      <c r="CB546" s="195"/>
      <c r="CC546" s="195"/>
      <c r="CD546" s="195"/>
      <c r="CE546" s="195"/>
      <c r="CF546" s="195"/>
      <c r="CG546" s="195"/>
      <c r="CH546" s="195"/>
      <c r="CI546" s="195"/>
      <c r="CJ546" s="195"/>
      <c r="CK546" s="195"/>
      <c r="CL546" s="195"/>
      <c r="CM546" s="195"/>
      <c r="CN546" s="195"/>
      <c r="CO546" s="195"/>
      <c r="CP546" s="195"/>
      <c r="CQ546" s="195"/>
      <c r="CR546" s="195"/>
      <c r="CS546" s="195"/>
      <c r="CT546" s="195"/>
      <c r="CU546" s="195"/>
      <c r="CV546" s="195"/>
      <c r="CW546" s="195"/>
      <c r="CX546" s="195"/>
      <c r="CY546" s="195"/>
      <c r="CZ546" s="195"/>
      <c r="DA546" s="195"/>
      <c r="DB546" s="195"/>
      <c r="DC546" s="195"/>
      <c r="DD546" s="195"/>
      <c r="DE546" s="195"/>
      <c r="DF546" s="195"/>
      <c r="DG546" s="195"/>
      <c r="DH546" s="195"/>
      <c r="DI546" s="195"/>
      <c r="DJ546" s="195"/>
      <c r="DK546" s="195"/>
      <c r="DL546" s="195"/>
      <c r="DM546" s="195"/>
      <c r="DN546" s="195"/>
      <c r="DO546" s="195"/>
      <c r="DP546" s="195"/>
      <c r="DQ546" s="195"/>
      <c r="DR546" s="195"/>
      <c r="DS546" s="195"/>
      <c r="DT546" s="195"/>
      <c r="DU546" s="195"/>
      <c r="DV546" s="195"/>
      <c r="DW546" s="195"/>
      <c r="DX546" s="195"/>
      <c r="DY546" s="195"/>
      <c r="DZ546" s="195"/>
      <c r="EA546" s="195"/>
      <c r="EB546" s="195"/>
      <c r="EC546" s="195"/>
      <c r="ED546" s="195"/>
      <c r="EE546" s="195"/>
      <c r="EF546" s="195"/>
      <c r="EG546" s="195"/>
      <c r="EH546" s="195"/>
      <c r="EI546" s="195"/>
      <c r="EJ546" s="195"/>
      <c r="EK546" s="195"/>
      <c r="EL546" s="195"/>
      <c r="EM546" s="195"/>
      <c r="EN546" s="195"/>
      <c r="EO546" s="195"/>
      <c r="EP546" s="195"/>
      <c r="EQ546" s="195"/>
      <c r="ER546" s="195"/>
      <c r="ES546" s="195"/>
      <c r="ET546" s="195"/>
      <c r="EU546" s="195"/>
      <c r="EV546" s="195"/>
      <c r="EW546" s="195"/>
      <c r="EX546" s="195"/>
      <c r="EY546" s="195"/>
      <c r="EZ546" s="195"/>
      <c r="FA546" s="195"/>
      <c r="FB546" s="195"/>
      <c r="FC546" s="195"/>
      <c r="FD546" s="195"/>
      <c r="FE546" s="195"/>
      <c r="FF546" s="195"/>
      <c r="FG546" s="195"/>
      <c r="FH546" s="195"/>
      <c r="FI546" s="195"/>
      <c r="FJ546" s="195"/>
      <c r="FK546" s="195"/>
      <c r="FL546" s="195"/>
      <c r="FM546" s="195"/>
      <c r="FN546" s="195"/>
      <c r="FO546" s="195"/>
      <c r="FP546" s="195"/>
      <c r="FQ546" s="195"/>
      <c r="FR546" s="195"/>
      <c r="FS546" s="195"/>
      <c r="FT546" s="195"/>
      <c r="FU546" s="195"/>
      <c r="FV546" s="195"/>
      <c r="FW546" s="195"/>
      <c r="FX546" s="195"/>
      <c r="FY546" s="195"/>
      <c r="FZ546" s="195"/>
      <c r="GA546" s="195"/>
      <c r="GB546" s="195"/>
      <c r="GC546" s="195"/>
      <c r="GD546" s="195"/>
      <c r="GE546" s="195"/>
      <c r="GF546" s="195"/>
      <c r="GG546" s="195"/>
      <c r="GH546" s="195"/>
      <c r="GI546" s="195"/>
      <c r="GJ546" s="195"/>
      <c r="GK546" s="195"/>
      <c r="GL546" s="195"/>
      <c r="GM546" s="195"/>
      <c r="GN546" s="195"/>
      <c r="GO546" s="195"/>
      <c r="GP546" s="195"/>
      <c r="GQ546" s="195"/>
      <c r="GR546" s="195"/>
      <c r="GS546" s="195"/>
      <c r="GT546" s="195"/>
      <c r="GU546" s="195"/>
      <c r="GV546" s="195"/>
      <c r="GW546" s="195"/>
      <c r="GX546" s="195"/>
      <c r="GY546" s="195"/>
      <c r="GZ546" s="195"/>
      <c r="HA546" s="195"/>
      <c r="HB546" s="195"/>
      <c r="HC546" s="195"/>
      <c r="HD546" s="195"/>
      <c r="HE546" s="195"/>
      <c r="HF546" s="195"/>
      <c r="HG546" s="195"/>
      <c r="HH546" s="195"/>
      <c r="HI546" s="195"/>
      <c r="HJ546" s="195"/>
      <c r="HK546" s="195"/>
      <c r="HL546" s="195"/>
      <c r="HM546" s="195"/>
      <c r="HN546" s="195"/>
      <c r="HO546" s="195"/>
      <c r="HP546" s="195"/>
      <c r="HQ546" s="195"/>
      <c r="HR546" s="195"/>
      <c r="HS546" s="195"/>
      <c r="HT546" s="195"/>
      <c r="HU546" s="195"/>
      <c r="HV546" s="195"/>
      <c r="HW546" s="195"/>
      <c r="HX546" s="195"/>
      <c r="HY546" s="195"/>
      <c r="HZ546" s="195"/>
      <c r="IA546" s="195"/>
      <c r="IB546" s="195"/>
      <c r="IC546" s="195"/>
      <c r="ID546" s="195"/>
      <c r="IE546" s="195"/>
      <c r="IF546" s="195"/>
      <c r="IG546" s="195"/>
      <c r="IH546" s="195"/>
      <c r="II546" s="195"/>
      <c r="IJ546" s="195"/>
      <c r="IK546" s="195"/>
      <c r="IL546" s="195"/>
      <c r="IM546" s="195"/>
      <c r="IN546" s="195"/>
      <c r="IO546" s="195"/>
      <c r="IP546" s="195"/>
      <c r="IQ546" s="195"/>
      <c r="IR546" s="195"/>
      <c r="IS546" s="195"/>
      <c r="IT546" s="195"/>
      <c r="IU546" s="195"/>
      <c r="IV546" s="195"/>
      <c r="IW546" s="195"/>
      <c r="IX546" s="195"/>
      <c r="IY546" s="195"/>
      <c r="IZ546" s="195"/>
      <c r="JA546" s="195"/>
      <c r="JB546" s="195"/>
      <c r="JC546" s="195"/>
      <c r="JD546" s="195"/>
      <c r="JE546" s="195"/>
      <c r="JF546" s="195"/>
      <c r="JG546" s="195"/>
      <c r="JH546" s="195"/>
      <c r="JI546" s="195"/>
      <c r="JJ546" s="195"/>
      <c r="JK546" s="195"/>
      <c r="JL546" s="195"/>
      <c r="JM546" s="195"/>
      <c r="JN546" s="195"/>
      <c r="JO546" s="195"/>
      <c r="JP546" s="195"/>
      <c r="JQ546" s="195"/>
      <c r="JR546" s="195"/>
      <c r="JS546" s="195"/>
      <c r="JT546" s="195"/>
      <c r="JU546" s="195"/>
      <c r="JV546" s="195"/>
      <c r="JW546" s="195"/>
      <c r="JX546" s="195"/>
      <c r="JY546" s="195"/>
      <c r="JZ546" s="195"/>
      <c r="KA546" s="195"/>
      <c r="KB546" s="195"/>
      <c r="KC546" s="195"/>
      <c r="KD546" s="195"/>
      <c r="KE546" s="195"/>
      <c r="KF546" s="195"/>
      <c r="KG546" s="195"/>
      <c r="KH546" s="195"/>
      <c r="KI546" s="195"/>
      <c r="KJ546" s="195"/>
      <c r="KK546" s="195"/>
      <c r="KL546" s="195"/>
      <c r="KM546" s="195"/>
      <c r="KN546" s="195"/>
      <c r="KO546" s="195"/>
      <c r="KP546" s="195"/>
      <c r="KQ546" s="195"/>
      <c r="KR546" s="195"/>
      <c r="KS546" s="195"/>
      <c r="KT546" s="195"/>
      <c r="KU546" s="195"/>
      <c r="KV546" s="195"/>
      <c r="KW546" s="195"/>
      <c r="KX546" s="195"/>
      <c r="KY546" s="195"/>
      <c r="KZ546" s="195"/>
      <c r="LA546" s="195"/>
      <c r="LB546" s="195"/>
      <c r="LC546" s="195"/>
      <c r="LD546" s="195"/>
      <c r="LE546" s="195"/>
      <c r="LF546" s="195"/>
      <c r="LG546" s="195"/>
      <c r="LH546" s="195"/>
      <c r="LI546" s="195"/>
      <c r="LJ546" s="195"/>
      <c r="LK546" s="195"/>
      <c r="LL546" s="195"/>
      <c r="LM546" s="195"/>
      <c r="LN546" s="195"/>
      <c r="LO546" s="195"/>
      <c r="LP546" s="195"/>
      <c r="LQ546" s="195"/>
      <c r="LR546" s="195"/>
      <c r="LS546" s="195"/>
      <c r="LT546" s="195"/>
      <c r="LU546" s="195"/>
      <c r="LV546" s="195"/>
      <c r="LW546" s="195"/>
      <c r="LX546" s="195"/>
      <c r="LY546" s="195"/>
      <c r="LZ546" s="195"/>
      <c r="MA546" s="195"/>
      <c r="MB546" s="195"/>
      <c r="MC546" s="195"/>
      <c r="MD546" s="195"/>
      <c r="ME546" s="195"/>
      <c r="MF546" s="195"/>
      <c r="MG546" s="195"/>
      <c r="MH546" s="195"/>
      <c r="MI546" s="195"/>
      <c r="MJ546" s="195"/>
      <c r="MK546" s="195"/>
      <c r="ML546" s="195"/>
      <c r="MM546" s="195"/>
      <c r="MN546" s="195"/>
      <c r="MO546" s="195"/>
      <c r="MP546" s="195"/>
      <c r="MQ546" s="195"/>
      <c r="MR546" s="195"/>
      <c r="MS546" s="195"/>
      <c r="MT546" s="195"/>
      <c r="MU546" s="195"/>
      <c r="MV546" s="195"/>
      <c r="MW546" s="195"/>
      <c r="MX546" s="195"/>
      <c r="MY546" s="195"/>
      <c r="MZ546" s="195"/>
      <c r="NA546" s="195"/>
      <c r="NB546" s="195"/>
      <c r="NC546" s="195"/>
      <c r="ND546" s="195"/>
      <c r="NE546" s="195"/>
      <c r="NF546" s="195"/>
      <c r="NG546" s="195"/>
      <c r="NH546" s="195"/>
      <c r="NI546" s="195"/>
      <c r="NJ546" s="195"/>
      <c r="NK546" s="195"/>
      <c r="NL546" s="195"/>
      <c r="NM546" s="195"/>
      <c r="NN546" s="195"/>
      <c r="NO546" s="195"/>
      <c r="NP546" s="195"/>
      <c r="NQ546" s="195"/>
      <c r="NR546" s="195"/>
      <c r="NS546" s="195"/>
      <c r="NT546" s="195"/>
      <c r="NU546" s="195"/>
      <c r="NV546" s="195"/>
      <c r="NW546" s="195"/>
      <c r="NX546" s="195"/>
      <c r="NY546" s="195"/>
      <c r="NZ546" s="195"/>
      <c r="OA546" s="195"/>
      <c r="OB546" s="195"/>
      <c r="OC546" s="195"/>
      <c r="OD546" s="195"/>
      <c r="OE546" s="195"/>
      <c r="OF546" s="195"/>
      <c r="OG546" s="195"/>
      <c r="OH546" s="195"/>
      <c r="OI546" s="195"/>
      <c r="OJ546" s="195"/>
      <c r="OK546" s="195"/>
      <c r="OL546" s="195"/>
      <c r="OM546" s="195"/>
      <c r="ON546" s="195"/>
      <c r="OO546" s="195"/>
      <c r="OP546" s="195"/>
      <c r="OQ546" s="195"/>
      <c r="OR546" s="195"/>
      <c r="OS546" s="195"/>
      <c r="OT546" s="195"/>
      <c r="OU546" s="195"/>
      <c r="OV546" s="195"/>
      <c r="OW546" s="195"/>
      <c r="OX546" s="195"/>
      <c r="OY546" s="195"/>
      <c r="OZ546" s="195"/>
      <c r="PA546" s="195"/>
      <c r="PB546" s="195"/>
      <c r="PC546" s="195"/>
      <c r="PD546" s="195"/>
      <c r="PE546" s="195"/>
      <c r="PF546" s="195"/>
      <c r="PG546" s="195"/>
      <c r="PH546" s="195"/>
      <c r="PI546" s="195"/>
      <c r="PJ546" s="195"/>
      <c r="PK546" s="195"/>
      <c r="PL546" s="195"/>
      <c r="PM546" s="195"/>
      <c r="PN546" s="195"/>
      <c r="PO546" s="195"/>
      <c r="PP546" s="195"/>
      <c r="PQ546" s="195"/>
      <c r="PR546" s="195"/>
      <c r="PS546" s="195"/>
      <c r="PT546" s="195"/>
      <c r="PU546" s="195"/>
      <c r="PV546" s="195"/>
      <c r="PW546" s="195"/>
      <c r="PX546" s="195"/>
      <c r="PY546" s="195"/>
      <c r="PZ546" s="195"/>
      <c r="QA546" s="195"/>
      <c r="QB546" s="195"/>
      <c r="QC546" s="195"/>
      <c r="QD546" s="195"/>
      <c r="QE546" s="195"/>
      <c r="QF546" s="195"/>
      <c r="QG546" s="195"/>
      <c r="QH546" s="195"/>
      <c r="QI546" s="195"/>
      <c r="QJ546" s="195"/>
      <c r="QK546" s="195"/>
      <c r="QL546" s="195"/>
      <c r="QM546" s="195"/>
      <c r="QN546" s="195"/>
      <c r="QO546" s="195"/>
      <c r="QP546" s="195"/>
      <c r="QQ546" s="195"/>
      <c r="QR546" s="195"/>
      <c r="QS546" s="195"/>
      <c r="QT546" s="195"/>
      <c r="QU546" s="195"/>
      <c r="QV546" s="195"/>
      <c r="QW546" s="195"/>
      <c r="QX546" s="195"/>
      <c r="QY546" s="195"/>
      <c r="QZ546" s="195"/>
      <c r="RA546" s="195"/>
      <c r="RB546" s="195"/>
      <c r="RC546" s="195"/>
      <c r="RD546" s="195"/>
      <c r="RE546" s="195"/>
      <c r="RF546" s="195"/>
      <c r="RG546" s="195"/>
      <c r="RH546" s="195"/>
      <c r="RI546" s="195"/>
      <c r="RJ546" s="195"/>
      <c r="RK546" s="195"/>
      <c r="RL546" s="195"/>
      <c r="RM546" s="195"/>
      <c r="RN546" s="195"/>
      <c r="RO546" s="195"/>
      <c r="RP546" s="195"/>
      <c r="RQ546" s="195"/>
      <c r="RR546" s="195"/>
      <c r="RS546" s="195"/>
      <c r="RT546" s="195"/>
      <c r="RU546" s="195"/>
      <c r="RV546" s="195"/>
      <c r="RW546" s="195"/>
      <c r="RX546" s="195"/>
      <c r="RY546" s="195"/>
      <c r="RZ546" s="195"/>
      <c r="SA546" s="195"/>
      <c r="SB546" s="195"/>
      <c r="SC546" s="195"/>
      <c r="SD546" s="195"/>
      <c r="SE546" s="195"/>
      <c r="SF546" s="195"/>
      <c r="SG546" s="195"/>
      <c r="SH546" s="195"/>
      <c r="SI546" s="195"/>
      <c r="SJ546" s="195"/>
      <c r="SK546" s="195"/>
      <c r="SL546" s="195"/>
      <c r="SM546" s="195"/>
      <c r="SN546" s="195"/>
      <c r="SO546" s="195"/>
      <c r="SP546" s="195"/>
      <c r="SQ546" s="195"/>
      <c r="SR546" s="195"/>
      <c r="SS546" s="195"/>
      <c r="ST546" s="195"/>
      <c r="SU546" s="195"/>
      <c r="SV546" s="195"/>
      <c r="SW546" s="195"/>
      <c r="SX546" s="195"/>
      <c r="SY546" s="195"/>
      <c r="SZ546" s="195"/>
      <c r="TA546" s="195"/>
      <c r="TB546" s="195"/>
      <c r="TC546" s="195"/>
      <c r="TD546" s="195"/>
      <c r="TE546" s="195"/>
      <c r="TF546" s="195"/>
      <c r="TG546" s="195"/>
      <c r="TH546" s="195"/>
      <c r="TI546" s="195"/>
      <c r="TJ546" s="195"/>
      <c r="TK546" s="195"/>
      <c r="TL546" s="195"/>
      <c r="TM546" s="195"/>
      <c r="TN546" s="195"/>
      <c r="TO546" s="195"/>
      <c r="TP546" s="195"/>
      <c r="TQ546" s="195"/>
      <c r="TR546" s="195"/>
      <c r="TS546" s="195"/>
      <c r="TT546" s="195"/>
      <c r="TU546" s="195"/>
      <c r="TV546" s="195"/>
      <c r="TW546" s="195"/>
      <c r="TX546" s="195"/>
      <c r="TY546" s="195"/>
      <c r="TZ546" s="195"/>
      <c r="UA546" s="195"/>
      <c r="UB546" s="195"/>
      <c r="UC546" s="195"/>
      <c r="UD546" s="195"/>
      <c r="UE546" s="195"/>
      <c r="UF546" s="195"/>
      <c r="UG546" s="195"/>
      <c r="UH546" s="195"/>
      <c r="UI546" s="195"/>
      <c r="UJ546" s="195"/>
      <c r="UK546" s="195"/>
      <c r="UL546" s="195"/>
      <c r="UM546" s="195"/>
      <c r="UN546" s="195"/>
      <c r="UO546" s="195"/>
      <c r="UP546" s="195"/>
      <c r="UQ546" s="195"/>
      <c r="UR546" s="195"/>
      <c r="US546" s="195"/>
      <c r="UT546" s="195"/>
      <c r="UU546" s="195"/>
      <c r="UV546" s="195"/>
      <c r="UW546" s="195"/>
      <c r="UX546" s="195"/>
      <c r="UY546" s="195"/>
      <c r="UZ546" s="195"/>
      <c r="VA546" s="195"/>
      <c r="VB546" s="195"/>
      <c r="VC546" s="195"/>
      <c r="VD546" s="195"/>
      <c r="VE546" s="195"/>
      <c r="VF546" s="195"/>
      <c r="VG546" s="195"/>
      <c r="VH546" s="195"/>
      <c r="VI546" s="195"/>
      <c r="VJ546" s="195"/>
      <c r="VK546" s="195"/>
      <c r="VL546" s="195"/>
      <c r="VM546" s="195"/>
      <c r="VN546" s="195"/>
      <c r="VO546" s="195"/>
      <c r="VP546" s="195"/>
      <c r="VQ546" s="195"/>
      <c r="VR546" s="195"/>
      <c r="VS546" s="195"/>
      <c r="VT546" s="195"/>
      <c r="VU546" s="195"/>
      <c r="VV546" s="195"/>
      <c r="VW546" s="195"/>
      <c r="VX546" s="195"/>
      <c r="VY546" s="195"/>
      <c r="VZ546" s="195"/>
      <c r="WA546" s="195"/>
      <c r="WB546" s="195"/>
      <c r="WC546" s="195"/>
      <c r="WD546" s="195"/>
      <c r="WE546" s="195"/>
      <c r="WF546" s="195"/>
      <c r="WG546" s="195"/>
      <c r="WH546" s="195"/>
      <c r="WI546" s="195"/>
      <c r="WJ546" s="195"/>
      <c r="WK546" s="195"/>
      <c r="WL546" s="195"/>
      <c r="WM546" s="195"/>
      <c r="WN546" s="195"/>
      <c r="WO546" s="195"/>
      <c r="WP546" s="195"/>
      <c r="WQ546" s="195"/>
      <c r="WR546" s="195"/>
      <c r="WS546" s="195"/>
      <c r="WT546" s="195"/>
      <c r="WU546" s="195"/>
      <c r="WV546" s="195"/>
      <c r="WW546" s="195"/>
      <c r="WX546" s="195"/>
      <c r="WY546" s="195"/>
      <c r="WZ546" s="195"/>
      <c r="XA546" s="195"/>
      <c r="XB546" s="195"/>
      <c r="XC546" s="195"/>
      <c r="XD546" s="195"/>
      <c r="XE546" s="195"/>
      <c r="XF546" s="195"/>
      <c r="XG546" s="195"/>
      <c r="XH546" s="195"/>
      <c r="XI546" s="195"/>
      <c r="XJ546" s="195"/>
      <c r="XK546" s="195"/>
      <c r="XL546" s="195"/>
      <c r="XM546" s="195"/>
      <c r="XN546" s="195"/>
      <c r="XO546" s="195"/>
      <c r="XP546" s="195"/>
      <c r="XQ546" s="195"/>
      <c r="XR546" s="195"/>
      <c r="XS546" s="195"/>
      <c r="XT546" s="195"/>
      <c r="XU546" s="195"/>
      <c r="XV546" s="195"/>
      <c r="XW546" s="195"/>
      <c r="XX546" s="195"/>
      <c r="XY546" s="195"/>
      <c r="XZ546" s="195"/>
      <c r="YA546" s="195"/>
      <c r="YB546" s="195"/>
      <c r="YC546" s="195"/>
      <c r="YD546" s="195"/>
      <c r="YE546" s="195"/>
      <c r="YF546" s="195"/>
      <c r="YG546" s="195"/>
      <c r="YH546" s="195"/>
      <c r="YI546" s="195"/>
      <c r="YJ546" s="195"/>
      <c r="YK546" s="195"/>
      <c r="YL546" s="195"/>
      <c r="YM546" s="195"/>
      <c r="YN546" s="195"/>
      <c r="YO546" s="195"/>
      <c r="YP546" s="195"/>
      <c r="YQ546" s="195"/>
      <c r="YR546" s="195"/>
      <c r="YS546" s="195"/>
      <c r="YT546" s="195"/>
      <c r="YU546" s="195"/>
      <c r="YV546" s="195"/>
      <c r="YW546" s="195"/>
      <c r="YX546" s="195"/>
      <c r="YY546" s="195"/>
      <c r="YZ546" s="195"/>
      <c r="ZA546" s="195"/>
      <c r="ZB546" s="195"/>
      <c r="ZC546" s="195"/>
      <c r="ZD546" s="195"/>
      <c r="ZE546" s="195"/>
      <c r="ZF546" s="195"/>
      <c r="ZG546" s="195"/>
      <c r="ZH546" s="195"/>
      <c r="ZI546" s="195"/>
      <c r="ZJ546" s="195"/>
      <c r="ZK546" s="195"/>
      <c r="ZL546" s="195"/>
      <c r="ZM546" s="195"/>
      <c r="ZN546" s="195"/>
      <c r="ZO546" s="195"/>
      <c r="ZP546" s="195"/>
      <c r="ZQ546" s="195"/>
      <c r="ZR546" s="195"/>
      <c r="ZS546" s="195"/>
      <c r="ZT546" s="195"/>
      <c r="ZU546" s="195"/>
      <c r="ZV546" s="195"/>
      <c r="ZW546" s="195"/>
      <c r="ZX546" s="195"/>
      <c r="ZY546" s="195"/>
      <c r="ZZ546" s="195"/>
      <c r="AAA546" s="195"/>
      <c r="AAB546" s="195"/>
      <c r="AAC546" s="195"/>
      <c r="AAD546" s="195"/>
      <c r="AAE546" s="195"/>
      <c r="AAF546" s="195"/>
      <c r="AAG546" s="195"/>
      <c r="AAH546" s="195"/>
      <c r="AAI546" s="195"/>
      <c r="AAJ546" s="195"/>
      <c r="AAK546" s="195"/>
      <c r="AAL546" s="195"/>
      <c r="AAM546" s="195"/>
      <c r="AAN546" s="195"/>
      <c r="AAO546" s="195"/>
      <c r="AAP546" s="195"/>
      <c r="AAQ546" s="195"/>
      <c r="AAR546" s="195"/>
      <c r="AAS546" s="195"/>
      <c r="AAT546" s="195"/>
      <c r="AAU546" s="195"/>
      <c r="AAV546" s="195"/>
      <c r="AAW546" s="195"/>
      <c r="AAX546" s="195"/>
      <c r="AAY546" s="195"/>
      <c r="AAZ546" s="195"/>
      <c r="ABA546" s="195"/>
      <c r="ABB546" s="195"/>
      <c r="ABC546" s="195"/>
      <c r="ABD546" s="195"/>
      <c r="ABE546" s="195"/>
      <c r="ABF546" s="195"/>
      <c r="ABG546" s="195"/>
      <c r="ABH546" s="195"/>
      <c r="ABI546" s="195"/>
      <c r="ABJ546" s="195"/>
      <c r="ABK546" s="195"/>
      <c r="ABL546" s="195"/>
      <c r="ABM546" s="195"/>
      <c r="ABN546" s="195"/>
      <c r="ABO546" s="195"/>
      <c r="ABP546" s="195"/>
      <c r="ABQ546" s="195"/>
      <c r="ABR546" s="195"/>
      <c r="ABS546" s="195"/>
      <c r="ABT546" s="195"/>
      <c r="ABU546" s="195"/>
      <c r="ABV546" s="195"/>
      <c r="ABW546" s="195"/>
      <c r="ABX546" s="195"/>
      <c r="ABY546" s="195"/>
      <c r="ABZ546" s="195"/>
      <c r="ACA546" s="195"/>
      <c r="ACB546" s="195"/>
      <c r="ACC546" s="195"/>
      <c r="ACD546" s="195"/>
      <c r="ACE546" s="195"/>
      <c r="ACF546" s="195"/>
      <c r="ACG546" s="195"/>
      <c r="ACH546" s="195"/>
      <c r="ACI546" s="195"/>
      <c r="ACJ546" s="195"/>
      <c r="ACK546" s="195"/>
      <c r="ACL546" s="195"/>
      <c r="ACM546" s="195"/>
      <c r="ACN546" s="195"/>
      <c r="ACO546" s="195"/>
      <c r="ACP546" s="195"/>
      <c r="ACQ546" s="195"/>
      <c r="ACR546" s="195"/>
      <c r="ACS546" s="195"/>
      <c r="ACT546" s="195"/>
      <c r="ACU546" s="195"/>
      <c r="ACV546" s="195"/>
      <c r="ACW546" s="195"/>
      <c r="ACX546" s="195"/>
      <c r="ACY546" s="195"/>
      <c r="ACZ546" s="195"/>
      <c r="ADA546" s="195"/>
      <c r="ADB546" s="195"/>
      <c r="ADC546" s="195"/>
      <c r="ADD546" s="195"/>
      <c r="ADE546" s="195"/>
      <c r="ADF546" s="195"/>
      <c r="ADG546" s="195"/>
      <c r="ADH546" s="195"/>
      <c r="ADI546" s="195"/>
      <c r="ADJ546" s="195"/>
      <c r="ADK546" s="195"/>
      <c r="ADL546" s="195"/>
      <c r="ADM546" s="195"/>
      <c r="ADN546" s="195"/>
      <c r="ADO546" s="195"/>
      <c r="ADP546" s="195"/>
      <c r="ADQ546" s="195"/>
      <c r="ADR546" s="195"/>
      <c r="ADS546" s="195"/>
      <c r="ADT546" s="195"/>
      <c r="ADU546" s="195"/>
      <c r="ADV546" s="195"/>
      <c r="ADW546" s="195"/>
      <c r="ADX546" s="195"/>
      <c r="ADY546" s="195"/>
      <c r="ADZ546" s="195"/>
      <c r="AEA546" s="195"/>
      <c r="AEB546" s="195"/>
      <c r="AEC546" s="195"/>
      <c r="AED546" s="195"/>
      <c r="AEE546" s="195"/>
      <c r="AEF546" s="195"/>
      <c r="AEG546" s="195"/>
      <c r="AEH546" s="195"/>
      <c r="AEI546" s="195"/>
      <c r="AEJ546" s="195"/>
      <c r="AEK546" s="195"/>
      <c r="AEL546" s="195"/>
      <c r="AEM546" s="195"/>
      <c r="AEN546" s="195"/>
      <c r="AEO546" s="195"/>
      <c r="AEP546" s="195"/>
      <c r="AEQ546" s="195"/>
      <c r="AER546" s="195"/>
      <c r="AES546" s="195"/>
      <c r="AET546" s="195"/>
      <c r="AEU546" s="195"/>
      <c r="AEV546" s="195"/>
      <c r="AEW546" s="195"/>
      <c r="AEX546" s="195"/>
      <c r="AEY546" s="195"/>
      <c r="AEZ546" s="195"/>
      <c r="AFA546" s="195"/>
      <c r="AFB546" s="195"/>
      <c r="AFC546" s="195"/>
      <c r="AFD546" s="195"/>
      <c r="AFE546" s="195"/>
      <c r="AFF546" s="195"/>
      <c r="AFG546" s="195"/>
      <c r="AFH546" s="195"/>
      <c r="AFI546" s="195"/>
      <c r="AFJ546" s="195"/>
      <c r="AFK546" s="195"/>
      <c r="AFL546" s="195"/>
      <c r="AFM546" s="195"/>
      <c r="AFN546" s="195"/>
      <c r="AFO546" s="195"/>
      <c r="AFP546" s="195"/>
      <c r="AFQ546" s="195"/>
      <c r="AFR546" s="195"/>
      <c r="AFS546" s="195"/>
      <c r="AFT546" s="195"/>
      <c r="AFU546" s="195"/>
      <c r="AFV546" s="195"/>
      <c r="AFW546" s="195"/>
      <c r="AFX546" s="195"/>
      <c r="AFY546" s="195"/>
      <c r="AFZ546" s="195"/>
      <c r="AGA546" s="195"/>
      <c r="AGB546" s="195"/>
      <c r="AGC546" s="195"/>
      <c r="AGD546" s="195"/>
      <c r="AGE546" s="195"/>
      <c r="AGF546" s="195"/>
      <c r="AGG546" s="195"/>
      <c r="AGH546" s="195"/>
      <c r="AGI546" s="195"/>
      <c r="AGJ546" s="195"/>
      <c r="AGK546" s="195"/>
      <c r="AGL546" s="195"/>
      <c r="AGM546" s="195"/>
      <c r="AGN546" s="195"/>
      <c r="AGO546" s="195"/>
      <c r="AGP546" s="195"/>
      <c r="AGQ546" s="195"/>
      <c r="AGR546" s="195"/>
      <c r="AGS546" s="195"/>
      <c r="AGT546" s="195"/>
      <c r="AGU546" s="195"/>
      <c r="AGV546" s="195"/>
      <c r="AGW546" s="195"/>
      <c r="AGX546" s="195"/>
      <c r="AGY546" s="195"/>
      <c r="AGZ546" s="195"/>
      <c r="AHA546" s="195"/>
      <c r="AHB546" s="195"/>
      <c r="AHC546" s="195"/>
      <c r="AHD546" s="195"/>
      <c r="AHE546" s="195"/>
      <c r="AHF546" s="195"/>
      <c r="AHG546" s="195"/>
      <c r="AHH546" s="195"/>
      <c r="AHI546" s="195"/>
      <c r="AHJ546" s="195"/>
      <c r="AHK546" s="195"/>
      <c r="AHL546" s="195"/>
      <c r="AHM546" s="195"/>
      <c r="AHN546" s="195"/>
      <c r="AHO546" s="195"/>
      <c r="AHP546" s="195"/>
      <c r="AHQ546" s="195"/>
      <c r="AHR546" s="195"/>
      <c r="AHS546" s="195"/>
      <c r="AHT546" s="195"/>
      <c r="AHU546" s="195"/>
      <c r="AHV546" s="195"/>
      <c r="AHW546" s="195"/>
      <c r="AHX546" s="195"/>
      <c r="AHY546" s="195"/>
      <c r="AHZ546" s="195"/>
      <c r="AIA546" s="195"/>
      <c r="AIB546" s="195"/>
      <c r="AIC546" s="195"/>
      <c r="AID546" s="195"/>
      <c r="AIE546" s="195"/>
      <c r="AIF546" s="195"/>
      <c r="AIG546" s="195"/>
      <c r="AIH546" s="195"/>
      <c r="AII546" s="195"/>
      <c r="AIJ546" s="195"/>
      <c r="AIK546" s="195"/>
      <c r="AIL546" s="195"/>
      <c r="AIM546" s="195"/>
      <c r="AIN546" s="195"/>
      <c r="AIO546" s="195"/>
      <c r="AIP546" s="195"/>
      <c r="AIQ546" s="195"/>
      <c r="AIR546" s="195"/>
      <c r="AIS546" s="195"/>
      <c r="AIT546" s="195"/>
      <c r="AIU546" s="195"/>
      <c r="AIV546" s="195"/>
      <c r="AIW546" s="195"/>
      <c r="AIX546" s="195"/>
      <c r="AIY546" s="195"/>
      <c r="AIZ546" s="195"/>
      <c r="AJA546" s="195"/>
      <c r="AJB546" s="195"/>
      <c r="AJC546" s="195"/>
      <c r="AJD546" s="195"/>
      <c r="AJE546" s="195"/>
      <c r="AJF546" s="195"/>
      <c r="AJG546" s="195"/>
      <c r="AJH546" s="195"/>
      <c r="AJI546" s="195"/>
      <c r="AJJ546" s="195"/>
      <c r="AJK546" s="195"/>
      <c r="AJL546" s="195"/>
      <c r="AJM546" s="195"/>
      <c r="AJN546" s="195"/>
      <c r="AJO546" s="195"/>
      <c r="AJP546" s="195"/>
      <c r="AJQ546" s="195"/>
      <c r="AJR546" s="195"/>
      <c r="AJS546" s="195"/>
      <c r="AJT546" s="195"/>
      <c r="AJU546" s="195"/>
      <c r="AJV546" s="195"/>
      <c r="AJW546" s="195"/>
      <c r="AJX546" s="195"/>
      <c r="AJY546" s="195"/>
      <c r="AJZ546" s="195"/>
      <c r="AKA546" s="195"/>
      <c r="AKB546" s="195"/>
      <c r="AKC546" s="195"/>
      <c r="AKD546" s="195"/>
      <c r="AKE546" s="195"/>
      <c r="AKF546" s="195"/>
      <c r="AKG546" s="195"/>
      <c r="AKH546" s="195"/>
      <c r="AKI546" s="195"/>
      <c r="AKJ546" s="195"/>
      <c r="AKK546" s="195"/>
      <c r="AKL546" s="195"/>
      <c r="AKM546" s="195"/>
      <c r="AKN546" s="195"/>
      <c r="AKO546" s="195"/>
      <c r="AKP546" s="195"/>
      <c r="AKQ546" s="195"/>
      <c r="AKR546" s="195"/>
      <c r="AKS546" s="195"/>
      <c r="AKT546" s="195"/>
      <c r="AKU546" s="195"/>
      <c r="AKV546" s="195"/>
      <c r="AKW546" s="195"/>
      <c r="AKX546" s="195"/>
      <c r="AKY546" s="195"/>
      <c r="AKZ546" s="195"/>
      <c r="ALA546" s="195"/>
      <c r="ALB546" s="195"/>
      <c r="ALC546" s="195"/>
      <c r="ALD546" s="195"/>
      <c r="ALE546" s="195"/>
      <c r="ALF546" s="195"/>
      <c r="ALG546" s="195"/>
      <c r="ALH546" s="195"/>
      <c r="ALI546" s="195"/>
      <c r="ALJ546" s="195"/>
      <c r="ALK546" s="195"/>
      <c r="ALL546" s="195"/>
      <c r="ALM546" s="195"/>
      <c r="ALN546" s="195"/>
      <c r="ALO546" s="195"/>
      <c r="ALP546" s="195"/>
      <c r="ALQ546" s="195"/>
      <c r="ALR546" s="195"/>
      <c r="ALS546" s="195"/>
      <c r="ALT546" s="195"/>
      <c r="ALU546" s="195"/>
      <c r="ALV546" s="195"/>
      <c r="ALW546" s="195"/>
      <c r="ALX546" s="195"/>
      <c r="ALY546" s="195"/>
      <c r="ALZ546" s="195"/>
      <c r="AMA546" s="195"/>
      <c r="AMB546" s="195"/>
      <c r="AMC546" s="195"/>
      <c r="AMD546" s="195"/>
      <c r="AME546" s="195"/>
      <c r="AMF546" s="195"/>
      <c r="AMG546" s="195"/>
      <c r="AMH546" s="195"/>
      <c r="AMI546" s="195"/>
      <c r="AMJ546" s="195"/>
    </row>
    <row r="547" spans="1:1024" s="195" customFormat="1" ht="43.5" customHeight="1">
      <c r="A547" s="559"/>
      <c r="B547" s="559"/>
      <c r="C547" s="560"/>
      <c r="D547" s="565"/>
      <c r="E547" s="120" t="s">
        <v>132</v>
      </c>
      <c r="F547" s="120">
        <v>10</v>
      </c>
      <c r="G547" s="560"/>
      <c r="H547" s="120" t="s">
        <v>40</v>
      </c>
      <c r="I547" s="561"/>
      <c r="J547" s="560"/>
      <c r="K547" s="120">
        <v>10</v>
      </c>
      <c r="L547" s="120">
        <v>0</v>
      </c>
      <c r="M547" s="120">
        <v>0</v>
      </c>
      <c r="N547" s="559"/>
      <c r="O547" s="559"/>
      <c r="P547" s="559"/>
      <c r="Q547" s="559"/>
      <c r="R547" s="559"/>
      <c r="S547" s="559"/>
      <c r="T547" s="559"/>
      <c r="U547" s="120"/>
      <c r="V547" s="195" t="s">
        <v>389</v>
      </c>
    </row>
    <row r="548" spans="1:1024" s="195" customFormat="1" ht="43.5" customHeight="1">
      <c r="A548" s="559"/>
      <c r="B548" s="559"/>
      <c r="C548" s="560"/>
      <c r="D548" s="565"/>
      <c r="E548" s="120" t="s">
        <v>126</v>
      </c>
      <c r="F548" s="120">
        <v>1</v>
      </c>
      <c r="G548" s="560"/>
      <c r="H548" s="120" t="s">
        <v>62</v>
      </c>
      <c r="I548" s="561"/>
      <c r="J548" s="560"/>
      <c r="K548" s="120">
        <v>1</v>
      </c>
      <c r="L548" s="120">
        <v>0</v>
      </c>
      <c r="M548" s="120">
        <v>0</v>
      </c>
      <c r="N548" s="559"/>
      <c r="O548" s="559"/>
      <c r="P548" s="559"/>
      <c r="Q548" s="559"/>
      <c r="R548" s="559"/>
      <c r="S548" s="559"/>
      <c r="T548" s="559"/>
      <c r="U548" s="120"/>
    </row>
    <row r="549" spans="1:1024" s="195" customFormat="1" ht="43.5" customHeight="1">
      <c r="A549" s="559"/>
      <c r="B549" s="559"/>
      <c r="C549" s="560"/>
      <c r="D549" s="178" t="s">
        <v>112</v>
      </c>
      <c r="E549" s="120" t="s">
        <v>131</v>
      </c>
      <c r="F549" s="120">
        <v>3</v>
      </c>
      <c r="G549" s="120" t="s">
        <v>43</v>
      </c>
      <c r="H549" s="120" t="s">
        <v>40</v>
      </c>
      <c r="I549" s="49" t="s">
        <v>202</v>
      </c>
      <c r="J549" s="120" t="s">
        <v>249</v>
      </c>
      <c r="K549" s="120">
        <v>3</v>
      </c>
      <c r="L549" s="120">
        <v>0</v>
      </c>
      <c r="M549" s="120">
        <v>0</v>
      </c>
      <c r="N549" s="556"/>
      <c r="O549" s="556"/>
      <c r="P549" s="556"/>
      <c r="Q549" s="556"/>
      <c r="R549" s="556"/>
      <c r="S549" s="556"/>
      <c r="T549" s="556"/>
      <c r="U549" s="120"/>
    </row>
    <row r="550" spans="1:1024" s="195" customFormat="1" ht="43.5" customHeight="1">
      <c r="A550" s="559"/>
      <c r="B550" s="559"/>
      <c r="C550" s="560"/>
      <c r="D550" s="565" t="s">
        <v>113</v>
      </c>
      <c r="E550" s="120" t="s">
        <v>129</v>
      </c>
      <c r="F550" s="120">
        <v>4</v>
      </c>
      <c r="G550" s="560" t="s">
        <v>43</v>
      </c>
      <c r="H550" s="560" t="s">
        <v>40</v>
      </c>
      <c r="I550" s="561" t="s">
        <v>1207</v>
      </c>
      <c r="J550" s="560" t="s">
        <v>254</v>
      </c>
      <c r="K550" s="120">
        <v>4</v>
      </c>
      <c r="L550" s="120">
        <v>0</v>
      </c>
      <c r="M550" s="120">
        <v>0</v>
      </c>
      <c r="N550" s="120" t="s">
        <v>70</v>
      </c>
      <c r="O550" s="120">
        <v>2</v>
      </c>
      <c r="P550" s="120">
        <v>1</v>
      </c>
      <c r="Q550" s="120" t="s">
        <v>80</v>
      </c>
      <c r="R550" s="120">
        <v>2</v>
      </c>
      <c r="S550" s="555" t="s">
        <v>47</v>
      </c>
      <c r="T550" s="555">
        <v>0</v>
      </c>
      <c r="U550" s="120"/>
    </row>
    <row r="551" spans="1:1024" s="196" customFormat="1" ht="43.5" customHeight="1">
      <c r="A551" s="559"/>
      <c r="B551" s="559"/>
      <c r="C551" s="560"/>
      <c r="D551" s="565"/>
      <c r="E551" s="120" t="s">
        <v>131</v>
      </c>
      <c r="F551" s="120">
        <v>2</v>
      </c>
      <c r="G551" s="560"/>
      <c r="H551" s="560"/>
      <c r="I551" s="561"/>
      <c r="J551" s="560"/>
      <c r="K551" s="120">
        <v>2</v>
      </c>
      <c r="L551" s="120">
        <v>0</v>
      </c>
      <c r="M551" s="120">
        <v>0</v>
      </c>
      <c r="N551" s="120" t="s">
        <v>70</v>
      </c>
      <c r="O551" s="120">
        <v>2</v>
      </c>
      <c r="P551" s="120">
        <v>1</v>
      </c>
      <c r="Q551" s="120" t="s">
        <v>80</v>
      </c>
      <c r="R551" s="120">
        <v>2</v>
      </c>
      <c r="S551" s="559"/>
      <c r="T551" s="559"/>
      <c r="U551" s="120"/>
      <c r="V551" s="195"/>
      <c r="W551" s="195"/>
      <c r="X551" s="195"/>
      <c r="Y551" s="195"/>
      <c r="Z551" s="195"/>
      <c r="AA551" s="195"/>
      <c r="AB551" s="195"/>
      <c r="AC551" s="195"/>
      <c r="AD551" s="195"/>
      <c r="AE551" s="195"/>
      <c r="AF551" s="195"/>
      <c r="AG551" s="195"/>
      <c r="AH551" s="195"/>
      <c r="AI551" s="195"/>
      <c r="AJ551" s="195"/>
      <c r="AK551" s="195"/>
      <c r="AL551" s="195"/>
      <c r="AM551" s="195"/>
      <c r="AN551" s="195"/>
      <c r="AO551" s="195"/>
      <c r="AP551" s="195"/>
      <c r="AQ551" s="195"/>
      <c r="AR551" s="195"/>
      <c r="AS551" s="195"/>
      <c r="AT551" s="195"/>
      <c r="AU551" s="195"/>
      <c r="AV551" s="195"/>
      <c r="AW551" s="195"/>
      <c r="AX551" s="195"/>
      <c r="AY551" s="195"/>
      <c r="AZ551" s="195"/>
      <c r="BA551" s="195"/>
      <c r="BB551" s="195"/>
      <c r="BC551" s="195"/>
      <c r="BD551" s="195"/>
      <c r="BE551" s="195"/>
      <c r="BF551" s="195"/>
      <c r="BG551" s="195"/>
      <c r="BH551" s="195"/>
      <c r="BI551" s="195"/>
      <c r="BJ551" s="195"/>
      <c r="BK551" s="195"/>
      <c r="BL551" s="195"/>
      <c r="BM551" s="195"/>
      <c r="BN551" s="195"/>
      <c r="BO551" s="195"/>
      <c r="BP551" s="195"/>
      <c r="BQ551" s="195"/>
      <c r="BR551" s="195"/>
      <c r="BS551" s="195"/>
      <c r="BT551" s="195"/>
      <c r="BU551" s="195"/>
      <c r="BV551" s="195"/>
      <c r="BW551" s="195"/>
      <c r="BX551" s="195"/>
      <c r="BY551" s="195"/>
      <c r="BZ551" s="195"/>
      <c r="CA551" s="195"/>
      <c r="CB551" s="195"/>
      <c r="CC551" s="195"/>
      <c r="CD551" s="195"/>
      <c r="CE551" s="195"/>
      <c r="CF551" s="195"/>
      <c r="CG551" s="195"/>
      <c r="CH551" s="195"/>
      <c r="CI551" s="195"/>
      <c r="CJ551" s="195"/>
      <c r="CK551" s="195"/>
      <c r="CL551" s="195"/>
      <c r="CM551" s="195"/>
      <c r="CN551" s="195"/>
      <c r="CO551" s="195"/>
      <c r="CP551" s="195"/>
      <c r="CQ551" s="195"/>
      <c r="CR551" s="195"/>
      <c r="CS551" s="195"/>
      <c r="CT551" s="195"/>
      <c r="CU551" s="195"/>
      <c r="CV551" s="195"/>
      <c r="CW551" s="195"/>
      <c r="CX551" s="195"/>
      <c r="CY551" s="195"/>
      <c r="CZ551" s="195"/>
      <c r="DA551" s="195"/>
      <c r="DB551" s="195"/>
      <c r="DC551" s="195"/>
      <c r="DD551" s="195"/>
      <c r="DE551" s="195"/>
      <c r="DF551" s="195"/>
      <c r="DG551" s="195"/>
      <c r="DH551" s="195"/>
      <c r="DI551" s="195"/>
      <c r="DJ551" s="195"/>
      <c r="DK551" s="195"/>
      <c r="DL551" s="195"/>
      <c r="DM551" s="195"/>
      <c r="DN551" s="195"/>
      <c r="DO551" s="195"/>
      <c r="DP551" s="195"/>
      <c r="DQ551" s="195"/>
      <c r="DR551" s="195"/>
      <c r="DS551" s="195"/>
      <c r="DT551" s="195"/>
      <c r="DU551" s="195"/>
      <c r="DV551" s="195"/>
      <c r="DW551" s="195"/>
      <c r="DX551" s="195"/>
      <c r="DY551" s="195"/>
      <c r="DZ551" s="195"/>
      <c r="EA551" s="195"/>
      <c r="EB551" s="195"/>
      <c r="EC551" s="195"/>
      <c r="ED551" s="195"/>
      <c r="EE551" s="195"/>
      <c r="EF551" s="195"/>
      <c r="EG551" s="195"/>
      <c r="EH551" s="195"/>
      <c r="EI551" s="195"/>
      <c r="EJ551" s="195"/>
      <c r="EK551" s="195"/>
      <c r="EL551" s="195"/>
      <c r="EM551" s="195"/>
      <c r="EN551" s="195"/>
      <c r="EO551" s="195"/>
      <c r="EP551" s="195"/>
      <c r="EQ551" s="195"/>
      <c r="ER551" s="195"/>
      <c r="ES551" s="195"/>
      <c r="ET551" s="195"/>
      <c r="EU551" s="195"/>
      <c r="EV551" s="195"/>
      <c r="EW551" s="195"/>
      <c r="EX551" s="195"/>
      <c r="EY551" s="195"/>
      <c r="EZ551" s="195"/>
      <c r="FA551" s="195"/>
      <c r="FB551" s="195"/>
      <c r="FC551" s="195"/>
      <c r="FD551" s="195"/>
      <c r="FE551" s="195"/>
      <c r="FF551" s="195"/>
      <c r="FG551" s="195"/>
      <c r="FH551" s="195"/>
      <c r="FI551" s="195"/>
      <c r="FJ551" s="195"/>
      <c r="FK551" s="195"/>
      <c r="FL551" s="195"/>
      <c r="FM551" s="195"/>
      <c r="FN551" s="195"/>
      <c r="FO551" s="195"/>
      <c r="FP551" s="195"/>
      <c r="FQ551" s="195"/>
      <c r="FR551" s="195"/>
      <c r="FS551" s="195"/>
      <c r="FT551" s="195"/>
      <c r="FU551" s="195"/>
      <c r="FV551" s="195"/>
      <c r="FW551" s="195"/>
      <c r="FX551" s="195"/>
      <c r="FY551" s="195"/>
      <c r="FZ551" s="195"/>
      <c r="GA551" s="195"/>
      <c r="GB551" s="195"/>
      <c r="GC551" s="195"/>
      <c r="GD551" s="195"/>
      <c r="GE551" s="195"/>
      <c r="GF551" s="195"/>
      <c r="GG551" s="195"/>
      <c r="GH551" s="195"/>
      <c r="GI551" s="195"/>
      <c r="GJ551" s="195"/>
      <c r="GK551" s="195"/>
      <c r="GL551" s="195"/>
      <c r="GM551" s="195"/>
      <c r="GN551" s="195"/>
      <c r="GO551" s="195"/>
      <c r="GP551" s="195"/>
      <c r="GQ551" s="195"/>
      <c r="GR551" s="195"/>
      <c r="GS551" s="195"/>
      <c r="GT551" s="195"/>
      <c r="GU551" s="195"/>
      <c r="GV551" s="195"/>
      <c r="GW551" s="195"/>
      <c r="GX551" s="195"/>
      <c r="GY551" s="195"/>
      <c r="GZ551" s="195"/>
      <c r="HA551" s="195"/>
      <c r="HB551" s="195"/>
      <c r="HC551" s="195"/>
      <c r="HD551" s="195"/>
      <c r="HE551" s="195"/>
      <c r="HF551" s="195"/>
      <c r="HG551" s="195"/>
      <c r="HH551" s="195"/>
      <c r="HI551" s="195"/>
      <c r="HJ551" s="195"/>
      <c r="HK551" s="195"/>
      <c r="HL551" s="195"/>
      <c r="HM551" s="195"/>
      <c r="HN551" s="195"/>
      <c r="HO551" s="195"/>
      <c r="HP551" s="195"/>
      <c r="HQ551" s="195"/>
      <c r="HR551" s="195"/>
      <c r="HS551" s="195"/>
      <c r="HT551" s="195"/>
      <c r="HU551" s="195"/>
      <c r="HV551" s="195"/>
      <c r="HW551" s="195"/>
      <c r="HX551" s="195"/>
      <c r="HY551" s="195"/>
      <c r="HZ551" s="195"/>
      <c r="IA551" s="195"/>
      <c r="IB551" s="195"/>
      <c r="IC551" s="195"/>
      <c r="ID551" s="195"/>
      <c r="IE551" s="195"/>
      <c r="IF551" s="195"/>
      <c r="IG551" s="195"/>
      <c r="IH551" s="195"/>
      <c r="II551" s="195"/>
      <c r="IJ551" s="195"/>
      <c r="IK551" s="195"/>
      <c r="IL551" s="195"/>
      <c r="IM551" s="195"/>
      <c r="IN551" s="195"/>
      <c r="IO551" s="195"/>
      <c r="IP551" s="195"/>
      <c r="IQ551" s="195"/>
      <c r="IR551" s="195"/>
      <c r="IS551" s="195"/>
      <c r="IT551" s="195"/>
      <c r="IU551" s="195"/>
      <c r="IV551" s="195"/>
      <c r="IW551" s="195"/>
      <c r="IX551" s="195"/>
      <c r="IY551" s="195"/>
      <c r="IZ551" s="195"/>
      <c r="JA551" s="195"/>
      <c r="JB551" s="195"/>
      <c r="JC551" s="195"/>
      <c r="JD551" s="195"/>
      <c r="JE551" s="195"/>
      <c r="JF551" s="195"/>
      <c r="JG551" s="195"/>
      <c r="JH551" s="195"/>
      <c r="JI551" s="195"/>
      <c r="JJ551" s="195"/>
      <c r="JK551" s="195"/>
      <c r="JL551" s="195"/>
      <c r="JM551" s="195"/>
      <c r="JN551" s="195"/>
      <c r="JO551" s="195"/>
      <c r="JP551" s="195"/>
      <c r="JQ551" s="195"/>
      <c r="JR551" s="195"/>
      <c r="JS551" s="195"/>
      <c r="JT551" s="195"/>
      <c r="JU551" s="195"/>
      <c r="JV551" s="195"/>
      <c r="JW551" s="195"/>
      <c r="JX551" s="195"/>
      <c r="JY551" s="195"/>
      <c r="JZ551" s="195"/>
      <c r="KA551" s="195"/>
      <c r="KB551" s="195"/>
      <c r="KC551" s="195"/>
      <c r="KD551" s="195"/>
      <c r="KE551" s="195"/>
      <c r="KF551" s="195"/>
      <c r="KG551" s="195"/>
      <c r="KH551" s="195"/>
      <c r="KI551" s="195"/>
      <c r="KJ551" s="195"/>
      <c r="KK551" s="195"/>
      <c r="KL551" s="195"/>
      <c r="KM551" s="195"/>
      <c r="KN551" s="195"/>
      <c r="KO551" s="195"/>
      <c r="KP551" s="195"/>
      <c r="KQ551" s="195"/>
      <c r="KR551" s="195"/>
      <c r="KS551" s="195"/>
      <c r="KT551" s="195"/>
      <c r="KU551" s="195"/>
      <c r="KV551" s="195"/>
      <c r="KW551" s="195"/>
      <c r="KX551" s="195"/>
      <c r="KY551" s="195"/>
      <c r="KZ551" s="195"/>
      <c r="LA551" s="195"/>
      <c r="LB551" s="195"/>
      <c r="LC551" s="195"/>
      <c r="LD551" s="195"/>
      <c r="LE551" s="195"/>
      <c r="LF551" s="195"/>
      <c r="LG551" s="195"/>
      <c r="LH551" s="195"/>
      <c r="LI551" s="195"/>
      <c r="LJ551" s="195"/>
      <c r="LK551" s="195"/>
      <c r="LL551" s="195"/>
      <c r="LM551" s="195"/>
      <c r="LN551" s="195"/>
      <c r="LO551" s="195"/>
      <c r="LP551" s="195"/>
      <c r="LQ551" s="195"/>
      <c r="LR551" s="195"/>
      <c r="LS551" s="195"/>
      <c r="LT551" s="195"/>
      <c r="LU551" s="195"/>
      <c r="LV551" s="195"/>
      <c r="LW551" s="195"/>
      <c r="LX551" s="195"/>
      <c r="LY551" s="195"/>
      <c r="LZ551" s="195"/>
      <c r="MA551" s="195"/>
      <c r="MB551" s="195"/>
      <c r="MC551" s="195"/>
      <c r="MD551" s="195"/>
      <c r="ME551" s="195"/>
      <c r="MF551" s="195"/>
      <c r="MG551" s="195"/>
      <c r="MH551" s="195"/>
      <c r="MI551" s="195"/>
      <c r="MJ551" s="195"/>
      <c r="MK551" s="195"/>
      <c r="ML551" s="195"/>
      <c r="MM551" s="195"/>
      <c r="MN551" s="195"/>
      <c r="MO551" s="195"/>
      <c r="MP551" s="195"/>
      <c r="MQ551" s="195"/>
      <c r="MR551" s="195"/>
      <c r="MS551" s="195"/>
      <c r="MT551" s="195"/>
      <c r="MU551" s="195"/>
      <c r="MV551" s="195"/>
      <c r="MW551" s="195"/>
      <c r="MX551" s="195"/>
      <c r="MY551" s="195"/>
      <c r="MZ551" s="195"/>
      <c r="NA551" s="195"/>
      <c r="NB551" s="195"/>
      <c r="NC551" s="195"/>
      <c r="ND551" s="195"/>
      <c r="NE551" s="195"/>
      <c r="NF551" s="195"/>
      <c r="NG551" s="195"/>
      <c r="NH551" s="195"/>
      <c r="NI551" s="195"/>
      <c r="NJ551" s="195"/>
      <c r="NK551" s="195"/>
      <c r="NL551" s="195"/>
      <c r="NM551" s="195"/>
      <c r="NN551" s="195"/>
      <c r="NO551" s="195"/>
      <c r="NP551" s="195"/>
      <c r="NQ551" s="195"/>
      <c r="NR551" s="195"/>
      <c r="NS551" s="195"/>
      <c r="NT551" s="195"/>
      <c r="NU551" s="195"/>
      <c r="NV551" s="195"/>
      <c r="NW551" s="195"/>
      <c r="NX551" s="195"/>
      <c r="NY551" s="195"/>
      <c r="NZ551" s="195"/>
      <c r="OA551" s="195"/>
      <c r="OB551" s="195"/>
      <c r="OC551" s="195"/>
      <c r="OD551" s="195"/>
      <c r="OE551" s="195"/>
      <c r="OF551" s="195"/>
      <c r="OG551" s="195"/>
      <c r="OH551" s="195"/>
      <c r="OI551" s="195"/>
      <c r="OJ551" s="195"/>
      <c r="OK551" s="195"/>
      <c r="OL551" s="195"/>
      <c r="OM551" s="195"/>
      <c r="ON551" s="195"/>
      <c r="OO551" s="195"/>
      <c r="OP551" s="195"/>
      <c r="OQ551" s="195"/>
      <c r="OR551" s="195"/>
      <c r="OS551" s="195"/>
      <c r="OT551" s="195"/>
      <c r="OU551" s="195"/>
      <c r="OV551" s="195"/>
      <c r="OW551" s="195"/>
      <c r="OX551" s="195"/>
      <c r="OY551" s="195"/>
      <c r="OZ551" s="195"/>
      <c r="PA551" s="195"/>
      <c r="PB551" s="195"/>
      <c r="PC551" s="195"/>
      <c r="PD551" s="195"/>
      <c r="PE551" s="195"/>
      <c r="PF551" s="195"/>
      <c r="PG551" s="195"/>
      <c r="PH551" s="195"/>
      <c r="PI551" s="195"/>
      <c r="PJ551" s="195"/>
      <c r="PK551" s="195"/>
      <c r="PL551" s="195"/>
      <c r="PM551" s="195"/>
      <c r="PN551" s="195"/>
      <c r="PO551" s="195"/>
      <c r="PP551" s="195"/>
      <c r="PQ551" s="195"/>
      <c r="PR551" s="195"/>
      <c r="PS551" s="195"/>
      <c r="PT551" s="195"/>
      <c r="PU551" s="195"/>
      <c r="PV551" s="195"/>
      <c r="PW551" s="195"/>
      <c r="PX551" s="195"/>
      <c r="PY551" s="195"/>
      <c r="PZ551" s="195"/>
      <c r="QA551" s="195"/>
      <c r="QB551" s="195"/>
      <c r="QC551" s="195"/>
      <c r="QD551" s="195"/>
      <c r="QE551" s="195"/>
      <c r="QF551" s="195"/>
      <c r="QG551" s="195"/>
      <c r="QH551" s="195"/>
      <c r="QI551" s="195"/>
      <c r="QJ551" s="195"/>
      <c r="QK551" s="195"/>
      <c r="QL551" s="195"/>
      <c r="QM551" s="195"/>
      <c r="QN551" s="195"/>
      <c r="QO551" s="195"/>
      <c r="QP551" s="195"/>
      <c r="QQ551" s="195"/>
      <c r="QR551" s="195"/>
      <c r="QS551" s="195"/>
      <c r="QT551" s="195"/>
      <c r="QU551" s="195"/>
      <c r="QV551" s="195"/>
      <c r="QW551" s="195"/>
      <c r="QX551" s="195"/>
      <c r="QY551" s="195"/>
      <c r="QZ551" s="195"/>
      <c r="RA551" s="195"/>
      <c r="RB551" s="195"/>
      <c r="RC551" s="195"/>
      <c r="RD551" s="195"/>
      <c r="RE551" s="195"/>
      <c r="RF551" s="195"/>
      <c r="RG551" s="195"/>
      <c r="RH551" s="195"/>
      <c r="RI551" s="195"/>
      <c r="RJ551" s="195"/>
      <c r="RK551" s="195"/>
      <c r="RL551" s="195"/>
      <c r="RM551" s="195"/>
      <c r="RN551" s="195"/>
      <c r="RO551" s="195"/>
      <c r="RP551" s="195"/>
      <c r="RQ551" s="195"/>
      <c r="RR551" s="195"/>
      <c r="RS551" s="195"/>
      <c r="RT551" s="195"/>
      <c r="RU551" s="195"/>
      <c r="RV551" s="195"/>
      <c r="RW551" s="195"/>
      <c r="RX551" s="195"/>
      <c r="RY551" s="195"/>
      <c r="RZ551" s="195"/>
      <c r="SA551" s="195"/>
      <c r="SB551" s="195"/>
      <c r="SC551" s="195"/>
      <c r="SD551" s="195"/>
      <c r="SE551" s="195"/>
      <c r="SF551" s="195"/>
      <c r="SG551" s="195"/>
      <c r="SH551" s="195"/>
      <c r="SI551" s="195"/>
      <c r="SJ551" s="195"/>
      <c r="SK551" s="195"/>
      <c r="SL551" s="195"/>
      <c r="SM551" s="195"/>
      <c r="SN551" s="195"/>
      <c r="SO551" s="195"/>
      <c r="SP551" s="195"/>
      <c r="SQ551" s="195"/>
      <c r="SR551" s="195"/>
      <c r="SS551" s="195"/>
      <c r="ST551" s="195"/>
      <c r="SU551" s="195"/>
      <c r="SV551" s="195"/>
      <c r="SW551" s="195"/>
      <c r="SX551" s="195"/>
      <c r="SY551" s="195"/>
      <c r="SZ551" s="195"/>
      <c r="TA551" s="195"/>
      <c r="TB551" s="195"/>
      <c r="TC551" s="195"/>
      <c r="TD551" s="195"/>
      <c r="TE551" s="195"/>
      <c r="TF551" s="195"/>
      <c r="TG551" s="195"/>
      <c r="TH551" s="195"/>
      <c r="TI551" s="195"/>
      <c r="TJ551" s="195"/>
      <c r="TK551" s="195"/>
      <c r="TL551" s="195"/>
      <c r="TM551" s="195"/>
      <c r="TN551" s="195"/>
      <c r="TO551" s="195"/>
      <c r="TP551" s="195"/>
      <c r="TQ551" s="195"/>
      <c r="TR551" s="195"/>
      <c r="TS551" s="195"/>
      <c r="TT551" s="195"/>
      <c r="TU551" s="195"/>
      <c r="TV551" s="195"/>
      <c r="TW551" s="195"/>
      <c r="TX551" s="195"/>
      <c r="TY551" s="195"/>
      <c r="TZ551" s="195"/>
      <c r="UA551" s="195"/>
      <c r="UB551" s="195"/>
      <c r="UC551" s="195"/>
      <c r="UD551" s="195"/>
      <c r="UE551" s="195"/>
      <c r="UF551" s="195"/>
      <c r="UG551" s="195"/>
      <c r="UH551" s="195"/>
      <c r="UI551" s="195"/>
      <c r="UJ551" s="195"/>
      <c r="UK551" s="195"/>
      <c r="UL551" s="195"/>
      <c r="UM551" s="195"/>
      <c r="UN551" s="195"/>
      <c r="UO551" s="195"/>
      <c r="UP551" s="195"/>
      <c r="UQ551" s="195"/>
      <c r="UR551" s="195"/>
      <c r="US551" s="195"/>
      <c r="UT551" s="195"/>
      <c r="UU551" s="195"/>
      <c r="UV551" s="195"/>
      <c r="UW551" s="195"/>
      <c r="UX551" s="195"/>
      <c r="UY551" s="195"/>
      <c r="UZ551" s="195"/>
      <c r="VA551" s="195"/>
      <c r="VB551" s="195"/>
      <c r="VC551" s="195"/>
      <c r="VD551" s="195"/>
      <c r="VE551" s="195"/>
      <c r="VF551" s="195"/>
      <c r="VG551" s="195"/>
      <c r="VH551" s="195"/>
      <c r="VI551" s="195"/>
      <c r="VJ551" s="195"/>
      <c r="VK551" s="195"/>
      <c r="VL551" s="195"/>
      <c r="VM551" s="195"/>
      <c r="VN551" s="195"/>
      <c r="VO551" s="195"/>
      <c r="VP551" s="195"/>
      <c r="VQ551" s="195"/>
      <c r="VR551" s="195"/>
      <c r="VS551" s="195"/>
      <c r="VT551" s="195"/>
      <c r="VU551" s="195"/>
      <c r="VV551" s="195"/>
      <c r="VW551" s="195"/>
      <c r="VX551" s="195"/>
      <c r="VY551" s="195"/>
      <c r="VZ551" s="195"/>
      <c r="WA551" s="195"/>
      <c r="WB551" s="195"/>
      <c r="WC551" s="195"/>
      <c r="WD551" s="195"/>
      <c r="WE551" s="195"/>
      <c r="WF551" s="195"/>
      <c r="WG551" s="195"/>
      <c r="WH551" s="195"/>
      <c r="WI551" s="195"/>
      <c r="WJ551" s="195"/>
      <c r="WK551" s="195"/>
      <c r="WL551" s="195"/>
      <c r="WM551" s="195"/>
      <c r="WN551" s="195"/>
      <c r="WO551" s="195"/>
      <c r="WP551" s="195"/>
      <c r="WQ551" s="195"/>
      <c r="WR551" s="195"/>
      <c r="WS551" s="195"/>
      <c r="WT551" s="195"/>
      <c r="WU551" s="195"/>
      <c r="WV551" s="195"/>
      <c r="WW551" s="195"/>
      <c r="WX551" s="195"/>
      <c r="WY551" s="195"/>
      <c r="WZ551" s="195"/>
      <c r="XA551" s="195"/>
      <c r="XB551" s="195"/>
      <c r="XC551" s="195"/>
      <c r="XD551" s="195"/>
      <c r="XE551" s="195"/>
      <c r="XF551" s="195"/>
      <c r="XG551" s="195"/>
      <c r="XH551" s="195"/>
      <c r="XI551" s="195"/>
      <c r="XJ551" s="195"/>
      <c r="XK551" s="195"/>
      <c r="XL551" s="195"/>
      <c r="XM551" s="195"/>
      <c r="XN551" s="195"/>
      <c r="XO551" s="195"/>
      <c r="XP551" s="195"/>
      <c r="XQ551" s="195"/>
      <c r="XR551" s="195"/>
      <c r="XS551" s="195"/>
      <c r="XT551" s="195"/>
      <c r="XU551" s="195"/>
      <c r="XV551" s="195"/>
      <c r="XW551" s="195"/>
      <c r="XX551" s="195"/>
      <c r="XY551" s="195"/>
      <c r="XZ551" s="195"/>
      <c r="YA551" s="195"/>
      <c r="YB551" s="195"/>
      <c r="YC551" s="195"/>
      <c r="YD551" s="195"/>
      <c r="YE551" s="195"/>
      <c r="YF551" s="195"/>
      <c r="YG551" s="195"/>
      <c r="YH551" s="195"/>
      <c r="YI551" s="195"/>
      <c r="YJ551" s="195"/>
      <c r="YK551" s="195"/>
      <c r="YL551" s="195"/>
      <c r="YM551" s="195"/>
      <c r="YN551" s="195"/>
      <c r="YO551" s="195"/>
      <c r="YP551" s="195"/>
      <c r="YQ551" s="195"/>
      <c r="YR551" s="195"/>
      <c r="YS551" s="195"/>
      <c r="YT551" s="195"/>
      <c r="YU551" s="195"/>
      <c r="YV551" s="195"/>
      <c r="YW551" s="195"/>
      <c r="YX551" s="195"/>
      <c r="YY551" s="195"/>
      <c r="YZ551" s="195"/>
      <c r="ZA551" s="195"/>
      <c r="ZB551" s="195"/>
      <c r="ZC551" s="195"/>
      <c r="ZD551" s="195"/>
      <c r="ZE551" s="195"/>
      <c r="ZF551" s="195"/>
      <c r="ZG551" s="195"/>
      <c r="ZH551" s="195"/>
      <c r="ZI551" s="195"/>
      <c r="ZJ551" s="195"/>
      <c r="ZK551" s="195"/>
      <c r="ZL551" s="195"/>
      <c r="ZM551" s="195"/>
      <c r="ZN551" s="195"/>
      <c r="ZO551" s="195"/>
      <c r="ZP551" s="195"/>
      <c r="ZQ551" s="195"/>
      <c r="ZR551" s="195"/>
      <c r="ZS551" s="195"/>
      <c r="ZT551" s="195"/>
      <c r="ZU551" s="195"/>
      <c r="ZV551" s="195"/>
      <c r="ZW551" s="195"/>
      <c r="ZX551" s="195"/>
      <c r="ZY551" s="195"/>
      <c r="ZZ551" s="195"/>
      <c r="AAA551" s="195"/>
      <c r="AAB551" s="195"/>
      <c r="AAC551" s="195"/>
      <c r="AAD551" s="195"/>
      <c r="AAE551" s="195"/>
      <c r="AAF551" s="195"/>
      <c r="AAG551" s="195"/>
      <c r="AAH551" s="195"/>
      <c r="AAI551" s="195"/>
      <c r="AAJ551" s="195"/>
      <c r="AAK551" s="195"/>
      <c r="AAL551" s="195"/>
      <c r="AAM551" s="195"/>
      <c r="AAN551" s="195"/>
      <c r="AAO551" s="195"/>
      <c r="AAP551" s="195"/>
      <c r="AAQ551" s="195"/>
      <c r="AAR551" s="195"/>
      <c r="AAS551" s="195"/>
      <c r="AAT551" s="195"/>
      <c r="AAU551" s="195"/>
      <c r="AAV551" s="195"/>
      <c r="AAW551" s="195"/>
      <c r="AAX551" s="195"/>
      <c r="AAY551" s="195"/>
      <c r="AAZ551" s="195"/>
      <c r="ABA551" s="195"/>
      <c r="ABB551" s="195"/>
      <c r="ABC551" s="195"/>
      <c r="ABD551" s="195"/>
      <c r="ABE551" s="195"/>
      <c r="ABF551" s="195"/>
      <c r="ABG551" s="195"/>
      <c r="ABH551" s="195"/>
      <c r="ABI551" s="195"/>
      <c r="ABJ551" s="195"/>
      <c r="ABK551" s="195"/>
      <c r="ABL551" s="195"/>
      <c r="ABM551" s="195"/>
      <c r="ABN551" s="195"/>
      <c r="ABO551" s="195"/>
      <c r="ABP551" s="195"/>
      <c r="ABQ551" s="195"/>
      <c r="ABR551" s="195"/>
      <c r="ABS551" s="195"/>
      <c r="ABT551" s="195"/>
      <c r="ABU551" s="195"/>
      <c r="ABV551" s="195"/>
      <c r="ABW551" s="195"/>
      <c r="ABX551" s="195"/>
      <c r="ABY551" s="195"/>
      <c r="ABZ551" s="195"/>
      <c r="ACA551" s="195"/>
      <c r="ACB551" s="195"/>
      <c r="ACC551" s="195"/>
      <c r="ACD551" s="195"/>
      <c r="ACE551" s="195"/>
      <c r="ACF551" s="195"/>
      <c r="ACG551" s="195"/>
      <c r="ACH551" s="195"/>
      <c r="ACI551" s="195"/>
      <c r="ACJ551" s="195"/>
      <c r="ACK551" s="195"/>
      <c r="ACL551" s="195"/>
      <c r="ACM551" s="195"/>
      <c r="ACN551" s="195"/>
      <c r="ACO551" s="195"/>
      <c r="ACP551" s="195"/>
      <c r="ACQ551" s="195"/>
      <c r="ACR551" s="195"/>
      <c r="ACS551" s="195"/>
      <c r="ACT551" s="195"/>
      <c r="ACU551" s="195"/>
      <c r="ACV551" s="195"/>
      <c r="ACW551" s="195"/>
      <c r="ACX551" s="195"/>
      <c r="ACY551" s="195"/>
      <c r="ACZ551" s="195"/>
      <c r="ADA551" s="195"/>
      <c r="ADB551" s="195"/>
      <c r="ADC551" s="195"/>
      <c r="ADD551" s="195"/>
      <c r="ADE551" s="195"/>
      <c r="ADF551" s="195"/>
      <c r="ADG551" s="195"/>
      <c r="ADH551" s="195"/>
      <c r="ADI551" s="195"/>
      <c r="ADJ551" s="195"/>
      <c r="ADK551" s="195"/>
      <c r="ADL551" s="195"/>
      <c r="ADM551" s="195"/>
      <c r="ADN551" s="195"/>
      <c r="ADO551" s="195"/>
      <c r="ADP551" s="195"/>
      <c r="ADQ551" s="195"/>
      <c r="ADR551" s="195"/>
      <c r="ADS551" s="195"/>
      <c r="ADT551" s="195"/>
      <c r="ADU551" s="195"/>
      <c r="ADV551" s="195"/>
      <c r="ADW551" s="195"/>
      <c r="ADX551" s="195"/>
      <c r="ADY551" s="195"/>
      <c r="ADZ551" s="195"/>
      <c r="AEA551" s="195"/>
      <c r="AEB551" s="195"/>
      <c r="AEC551" s="195"/>
      <c r="AED551" s="195"/>
      <c r="AEE551" s="195"/>
      <c r="AEF551" s="195"/>
      <c r="AEG551" s="195"/>
      <c r="AEH551" s="195"/>
      <c r="AEI551" s="195"/>
      <c r="AEJ551" s="195"/>
      <c r="AEK551" s="195"/>
      <c r="AEL551" s="195"/>
      <c r="AEM551" s="195"/>
      <c r="AEN551" s="195"/>
      <c r="AEO551" s="195"/>
      <c r="AEP551" s="195"/>
      <c r="AEQ551" s="195"/>
      <c r="AER551" s="195"/>
      <c r="AES551" s="195"/>
      <c r="AET551" s="195"/>
      <c r="AEU551" s="195"/>
      <c r="AEV551" s="195"/>
      <c r="AEW551" s="195"/>
      <c r="AEX551" s="195"/>
      <c r="AEY551" s="195"/>
      <c r="AEZ551" s="195"/>
      <c r="AFA551" s="195"/>
      <c r="AFB551" s="195"/>
      <c r="AFC551" s="195"/>
      <c r="AFD551" s="195"/>
      <c r="AFE551" s="195"/>
      <c r="AFF551" s="195"/>
      <c r="AFG551" s="195"/>
      <c r="AFH551" s="195"/>
      <c r="AFI551" s="195"/>
      <c r="AFJ551" s="195"/>
      <c r="AFK551" s="195"/>
      <c r="AFL551" s="195"/>
      <c r="AFM551" s="195"/>
      <c r="AFN551" s="195"/>
      <c r="AFO551" s="195"/>
      <c r="AFP551" s="195"/>
      <c r="AFQ551" s="195"/>
      <c r="AFR551" s="195"/>
      <c r="AFS551" s="195"/>
      <c r="AFT551" s="195"/>
      <c r="AFU551" s="195"/>
      <c r="AFV551" s="195"/>
      <c r="AFW551" s="195"/>
      <c r="AFX551" s="195"/>
      <c r="AFY551" s="195"/>
      <c r="AFZ551" s="195"/>
      <c r="AGA551" s="195"/>
      <c r="AGB551" s="195"/>
      <c r="AGC551" s="195"/>
      <c r="AGD551" s="195"/>
      <c r="AGE551" s="195"/>
      <c r="AGF551" s="195"/>
      <c r="AGG551" s="195"/>
      <c r="AGH551" s="195"/>
      <c r="AGI551" s="195"/>
      <c r="AGJ551" s="195"/>
      <c r="AGK551" s="195"/>
      <c r="AGL551" s="195"/>
      <c r="AGM551" s="195"/>
      <c r="AGN551" s="195"/>
      <c r="AGO551" s="195"/>
      <c r="AGP551" s="195"/>
      <c r="AGQ551" s="195"/>
      <c r="AGR551" s="195"/>
      <c r="AGS551" s="195"/>
      <c r="AGT551" s="195"/>
      <c r="AGU551" s="195"/>
      <c r="AGV551" s="195"/>
      <c r="AGW551" s="195"/>
      <c r="AGX551" s="195"/>
      <c r="AGY551" s="195"/>
      <c r="AGZ551" s="195"/>
      <c r="AHA551" s="195"/>
      <c r="AHB551" s="195"/>
      <c r="AHC551" s="195"/>
      <c r="AHD551" s="195"/>
      <c r="AHE551" s="195"/>
      <c r="AHF551" s="195"/>
      <c r="AHG551" s="195"/>
      <c r="AHH551" s="195"/>
      <c r="AHI551" s="195"/>
      <c r="AHJ551" s="195"/>
      <c r="AHK551" s="195"/>
      <c r="AHL551" s="195"/>
      <c r="AHM551" s="195"/>
      <c r="AHN551" s="195"/>
      <c r="AHO551" s="195"/>
      <c r="AHP551" s="195"/>
      <c r="AHQ551" s="195"/>
      <c r="AHR551" s="195"/>
      <c r="AHS551" s="195"/>
      <c r="AHT551" s="195"/>
      <c r="AHU551" s="195"/>
      <c r="AHV551" s="195"/>
      <c r="AHW551" s="195"/>
      <c r="AHX551" s="195"/>
      <c r="AHY551" s="195"/>
      <c r="AHZ551" s="195"/>
      <c r="AIA551" s="195"/>
      <c r="AIB551" s="195"/>
      <c r="AIC551" s="195"/>
      <c r="AID551" s="195"/>
      <c r="AIE551" s="195"/>
      <c r="AIF551" s="195"/>
      <c r="AIG551" s="195"/>
      <c r="AIH551" s="195"/>
      <c r="AII551" s="195"/>
      <c r="AIJ551" s="195"/>
      <c r="AIK551" s="195"/>
      <c r="AIL551" s="195"/>
      <c r="AIM551" s="195"/>
      <c r="AIN551" s="195"/>
      <c r="AIO551" s="195"/>
      <c r="AIP551" s="195"/>
      <c r="AIQ551" s="195"/>
      <c r="AIR551" s="195"/>
      <c r="AIS551" s="195"/>
      <c r="AIT551" s="195"/>
      <c r="AIU551" s="195"/>
      <c r="AIV551" s="195"/>
      <c r="AIW551" s="195"/>
      <c r="AIX551" s="195"/>
      <c r="AIY551" s="195"/>
      <c r="AIZ551" s="195"/>
      <c r="AJA551" s="195"/>
      <c r="AJB551" s="195"/>
      <c r="AJC551" s="195"/>
      <c r="AJD551" s="195"/>
      <c r="AJE551" s="195"/>
      <c r="AJF551" s="195"/>
      <c r="AJG551" s="195"/>
      <c r="AJH551" s="195"/>
      <c r="AJI551" s="195"/>
      <c r="AJJ551" s="195"/>
      <c r="AJK551" s="195"/>
      <c r="AJL551" s="195"/>
      <c r="AJM551" s="195"/>
      <c r="AJN551" s="195"/>
      <c r="AJO551" s="195"/>
      <c r="AJP551" s="195"/>
      <c r="AJQ551" s="195"/>
      <c r="AJR551" s="195"/>
      <c r="AJS551" s="195"/>
      <c r="AJT551" s="195"/>
      <c r="AJU551" s="195"/>
      <c r="AJV551" s="195"/>
      <c r="AJW551" s="195"/>
      <c r="AJX551" s="195"/>
      <c r="AJY551" s="195"/>
      <c r="AJZ551" s="195"/>
      <c r="AKA551" s="195"/>
      <c r="AKB551" s="195"/>
      <c r="AKC551" s="195"/>
      <c r="AKD551" s="195"/>
      <c r="AKE551" s="195"/>
      <c r="AKF551" s="195"/>
      <c r="AKG551" s="195"/>
      <c r="AKH551" s="195"/>
      <c r="AKI551" s="195"/>
      <c r="AKJ551" s="195"/>
      <c r="AKK551" s="195"/>
      <c r="AKL551" s="195"/>
      <c r="AKM551" s="195"/>
      <c r="AKN551" s="195"/>
      <c r="AKO551" s="195"/>
      <c r="AKP551" s="195"/>
      <c r="AKQ551" s="195"/>
      <c r="AKR551" s="195"/>
      <c r="AKS551" s="195"/>
      <c r="AKT551" s="195"/>
      <c r="AKU551" s="195"/>
      <c r="AKV551" s="195"/>
      <c r="AKW551" s="195"/>
      <c r="AKX551" s="195"/>
      <c r="AKY551" s="195"/>
      <c r="AKZ551" s="195"/>
      <c r="ALA551" s="195"/>
      <c r="ALB551" s="195"/>
      <c r="ALC551" s="195"/>
      <c r="ALD551" s="195"/>
      <c r="ALE551" s="195"/>
      <c r="ALF551" s="195"/>
      <c r="ALG551" s="195"/>
      <c r="ALH551" s="195"/>
      <c r="ALI551" s="195"/>
      <c r="ALJ551" s="195"/>
      <c r="ALK551" s="195"/>
      <c r="ALL551" s="195"/>
      <c r="ALM551" s="195"/>
      <c r="ALN551" s="195"/>
      <c r="ALO551" s="195"/>
      <c r="ALP551" s="195"/>
      <c r="ALQ551" s="195"/>
      <c r="ALR551" s="195"/>
      <c r="ALS551" s="195"/>
      <c r="ALT551" s="195"/>
      <c r="ALU551" s="195"/>
      <c r="ALV551" s="195"/>
      <c r="ALW551" s="195"/>
      <c r="ALX551" s="195"/>
      <c r="ALY551" s="195"/>
      <c r="ALZ551" s="195"/>
      <c r="AMA551" s="195"/>
      <c r="AMB551" s="195"/>
      <c r="AMC551" s="195"/>
      <c r="AMD551" s="195"/>
      <c r="AME551" s="195"/>
      <c r="AMF551" s="195"/>
      <c r="AMG551" s="195"/>
      <c r="AMH551" s="195"/>
      <c r="AMI551" s="195"/>
      <c r="AMJ551" s="195"/>
    </row>
    <row r="552" spans="1:1024" s="195" customFormat="1" ht="43.5" customHeight="1">
      <c r="A552" s="559"/>
      <c r="B552" s="559"/>
      <c r="C552" s="560"/>
      <c r="D552" s="565"/>
      <c r="E552" s="120" t="s">
        <v>134</v>
      </c>
      <c r="F552" s="120">
        <v>2</v>
      </c>
      <c r="G552" s="560"/>
      <c r="H552" s="560"/>
      <c r="I552" s="561"/>
      <c r="J552" s="560"/>
      <c r="K552" s="120">
        <v>2</v>
      </c>
      <c r="L552" s="120">
        <v>0</v>
      </c>
      <c r="M552" s="120">
        <v>0</v>
      </c>
      <c r="N552" s="560" t="s">
        <v>70</v>
      </c>
      <c r="O552" s="560">
        <v>2</v>
      </c>
      <c r="P552" s="560">
        <v>1</v>
      </c>
      <c r="Q552" s="560" t="s">
        <v>80</v>
      </c>
      <c r="R552" s="560">
        <v>2</v>
      </c>
      <c r="S552" s="559"/>
      <c r="T552" s="559"/>
      <c r="U552" s="120" t="s">
        <v>389</v>
      </c>
    </row>
    <row r="553" spans="1:1024" s="195" customFormat="1" ht="43.5" customHeight="1">
      <c r="A553" s="559"/>
      <c r="B553" s="559"/>
      <c r="C553" s="560"/>
      <c r="D553" s="565"/>
      <c r="E553" s="120" t="s">
        <v>134</v>
      </c>
      <c r="F553" s="120">
        <v>2</v>
      </c>
      <c r="G553" s="560"/>
      <c r="H553" s="560"/>
      <c r="I553" s="561"/>
      <c r="J553" s="560"/>
      <c r="K553" s="120">
        <v>2</v>
      </c>
      <c r="L553" s="120">
        <v>0</v>
      </c>
      <c r="M553" s="120">
        <v>0</v>
      </c>
      <c r="N553" s="560"/>
      <c r="O553" s="560"/>
      <c r="P553" s="560"/>
      <c r="Q553" s="560"/>
      <c r="R553" s="560"/>
      <c r="S553" s="559"/>
      <c r="T553" s="559"/>
      <c r="U553" s="120" t="s">
        <v>390</v>
      </c>
    </row>
    <row r="554" spans="1:1024" s="195" customFormat="1" ht="43.5" customHeight="1">
      <c r="A554" s="559"/>
      <c r="B554" s="559"/>
      <c r="C554" s="560"/>
      <c r="D554" s="565"/>
      <c r="E554" s="120" t="s">
        <v>134</v>
      </c>
      <c r="F554" s="120">
        <v>2</v>
      </c>
      <c r="G554" s="560"/>
      <c r="H554" s="560"/>
      <c r="I554" s="561"/>
      <c r="J554" s="560"/>
      <c r="K554" s="120">
        <v>2</v>
      </c>
      <c r="L554" s="120">
        <v>0</v>
      </c>
      <c r="M554" s="120">
        <v>0</v>
      </c>
      <c r="N554" s="560"/>
      <c r="O554" s="560"/>
      <c r="P554" s="560"/>
      <c r="Q554" s="560"/>
      <c r="R554" s="560"/>
      <c r="S554" s="559"/>
      <c r="T554" s="559"/>
      <c r="U554" s="120" t="s">
        <v>391</v>
      </c>
    </row>
    <row r="555" spans="1:1024" s="195" customFormat="1" ht="43.5" customHeight="1">
      <c r="A555" s="559"/>
      <c r="B555" s="559"/>
      <c r="C555" s="560"/>
      <c r="D555" s="565"/>
      <c r="E555" s="120" t="s">
        <v>134</v>
      </c>
      <c r="F555" s="120">
        <v>2</v>
      </c>
      <c r="G555" s="560"/>
      <c r="H555" s="560"/>
      <c r="I555" s="561"/>
      <c r="J555" s="560"/>
      <c r="K555" s="120">
        <v>2</v>
      </c>
      <c r="L555" s="120">
        <v>0</v>
      </c>
      <c r="M555" s="120">
        <v>0</v>
      </c>
      <c r="N555" s="560"/>
      <c r="O555" s="560"/>
      <c r="P555" s="560"/>
      <c r="Q555" s="560"/>
      <c r="R555" s="560"/>
      <c r="S555" s="559"/>
      <c r="T555" s="559"/>
      <c r="U555" s="120" t="s">
        <v>510</v>
      </c>
    </row>
    <row r="556" spans="1:1024" s="195" customFormat="1" ht="43.5" customHeight="1">
      <c r="A556" s="559"/>
      <c r="B556" s="559"/>
      <c r="C556" s="560"/>
      <c r="D556" s="565"/>
      <c r="E556" s="120" t="s">
        <v>134</v>
      </c>
      <c r="F556" s="120">
        <v>2</v>
      </c>
      <c r="G556" s="560"/>
      <c r="H556" s="560"/>
      <c r="I556" s="561"/>
      <c r="J556" s="560"/>
      <c r="K556" s="120">
        <v>2</v>
      </c>
      <c r="L556" s="120">
        <v>0</v>
      </c>
      <c r="M556" s="120">
        <v>0</v>
      </c>
      <c r="N556" s="560"/>
      <c r="O556" s="560"/>
      <c r="P556" s="560"/>
      <c r="Q556" s="560"/>
      <c r="R556" s="560"/>
      <c r="S556" s="556"/>
      <c r="T556" s="556"/>
      <c r="U556" s="120" t="s">
        <v>511</v>
      </c>
    </row>
    <row r="557" spans="1:1024" s="195" customFormat="1" ht="43.5" customHeight="1">
      <c r="A557" s="559"/>
      <c r="B557" s="559"/>
      <c r="C557" s="560"/>
      <c r="D557" s="258" t="s">
        <v>114</v>
      </c>
      <c r="E557" s="120" t="s">
        <v>131</v>
      </c>
      <c r="F557" s="120">
        <v>5</v>
      </c>
      <c r="G557" s="120" t="s">
        <v>47</v>
      </c>
      <c r="H557" s="120" t="s">
        <v>40</v>
      </c>
      <c r="I557" s="49" t="s">
        <v>581</v>
      </c>
      <c r="J557" s="120" t="s">
        <v>520</v>
      </c>
      <c r="K557" s="120">
        <v>10</v>
      </c>
      <c r="L557" s="120">
        <v>0</v>
      </c>
      <c r="M557" s="120">
        <v>0</v>
      </c>
      <c r="N557" s="120" t="s">
        <v>70</v>
      </c>
      <c r="O557" s="120">
        <v>2</v>
      </c>
      <c r="P557" s="120">
        <v>0</v>
      </c>
      <c r="Q557" s="120" t="s">
        <v>80</v>
      </c>
      <c r="R557" s="120" t="s">
        <v>43</v>
      </c>
      <c r="S557" s="120" t="s">
        <v>47</v>
      </c>
      <c r="T557" s="120">
        <v>0</v>
      </c>
      <c r="U557" s="49"/>
    </row>
    <row r="558" spans="1:1024" s="195" customFormat="1" ht="43.5" customHeight="1">
      <c r="A558" s="559"/>
      <c r="B558" s="559"/>
      <c r="C558" s="560"/>
      <c r="D558" s="565" t="s">
        <v>115</v>
      </c>
      <c r="E558" s="120" t="s">
        <v>129</v>
      </c>
      <c r="F558" s="120">
        <v>5</v>
      </c>
      <c r="G558" s="560" t="s">
        <v>43</v>
      </c>
      <c r="H558" s="560" t="s">
        <v>40</v>
      </c>
      <c r="I558" s="561" t="s">
        <v>1207</v>
      </c>
      <c r="J558" s="560" t="s">
        <v>254</v>
      </c>
      <c r="K558" s="120">
        <v>5</v>
      </c>
      <c r="L558" s="120">
        <v>0</v>
      </c>
      <c r="M558" s="120">
        <v>0</v>
      </c>
      <c r="N558" s="555" t="s">
        <v>47</v>
      </c>
      <c r="O558" s="555">
        <v>0</v>
      </c>
      <c r="P558" s="555">
        <v>0</v>
      </c>
      <c r="Q558" s="555" t="s">
        <v>47</v>
      </c>
      <c r="R558" s="555" t="s">
        <v>47</v>
      </c>
      <c r="S558" s="555" t="s">
        <v>47</v>
      </c>
      <c r="T558" s="555">
        <v>0</v>
      </c>
      <c r="U558" s="120"/>
    </row>
    <row r="559" spans="1:1024" s="195" customFormat="1" ht="43.5" customHeight="1">
      <c r="A559" s="559"/>
      <c r="B559" s="559"/>
      <c r="C559" s="560"/>
      <c r="D559" s="565"/>
      <c r="E559" s="120" t="s">
        <v>131</v>
      </c>
      <c r="F559" s="120">
        <v>5</v>
      </c>
      <c r="G559" s="560"/>
      <c r="H559" s="560"/>
      <c r="I559" s="561"/>
      <c r="J559" s="560"/>
      <c r="K559" s="120">
        <v>5</v>
      </c>
      <c r="L559" s="120">
        <v>0</v>
      </c>
      <c r="M559" s="120">
        <v>0</v>
      </c>
      <c r="N559" s="556"/>
      <c r="O559" s="556"/>
      <c r="P559" s="556"/>
      <c r="Q559" s="556"/>
      <c r="R559" s="556"/>
      <c r="S559" s="556"/>
      <c r="T559" s="556"/>
      <c r="U559" s="120"/>
    </row>
    <row r="560" spans="1:1024" s="195" customFormat="1" ht="43.5" customHeight="1">
      <c r="A560" s="559"/>
      <c r="B560" s="559"/>
      <c r="C560" s="560"/>
      <c r="D560" s="565" t="s">
        <v>116</v>
      </c>
      <c r="E560" s="560" t="s">
        <v>129</v>
      </c>
      <c r="F560" s="560">
        <v>1</v>
      </c>
      <c r="G560" s="560" t="s">
        <v>43</v>
      </c>
      <c r="H560" s="120" t="s">
        <v>40</v>
      </c>
      <c r="I560" s="49" t="s">
        <v>571</v>
      </c>
      <c r="J560" s="560" t="s">
        <v>183</v>
      </c>
      <c r="K560" s="560">
        <v>1</v>
      </c>
      <c r="L560" s="120" t="s">
        <v>43</v>
      </c>
      <c r="M560" s="120" t="s">
        <v>43</v>
      </c>
      <c r="N560" s="120" t="s">
        <v>43</v>
      </c>
      <c r="O560" s="120" t="s">
        <v>43</v>
      </c>
      <c r="P560" s="120" t="s">
        <v>43</v>
      </c>
      <c r="Q560" s="560" t="s">
        <v>80</v>
      </c>
      <c r="R560" s="560" t="s">
        <v>43</v>
      </c>
      <c r="S560" s="555" t="s">
        <v>43</v>
      </c>
      <c r="T560" s="555">
        <v>0</v>
      </c>
      <c r="U560" s="120"/>
    </row>
    <row r="561" spans="1:1024" s="195" customFormat="1" ht="43.5" customHeight="1">
      <c r="A561" s="559"/>
      <c r="B561" s="559"/>
      <c r="C561" s="560"/>
      <c r="D561" s="565"/>
      <c r="E561" s="560"/>
      <c r="F561" s="560"/>
      <c r="G561" s="560"/>
      <c r="H561" s="560" t="s">
        <v>100</v>
      </c>
      <c r="I561" s="49" t="s">
        <v>222</v>
      </c>
      <c r="J561" s="560"/>
      <c r="K561" s="560"/>
      <c r="L561" s="555" t="s">
        <v>43</v>
      </c>
      <c r="M561" s="555" t="s">
        <v>43</v>
      </c>
      <c r="N561" s="555" t="s">
        <v>43</v>
      </c>
      <c r="O561" s="555" t="s">
        <v>43</v>
      </c>
      <c r="P561" s="555" t="s">
        <v>43</v>
      </c>
      <c r="Q561" s="560"/>
      <c r="R561" s="560"/>
      <c r="S561" s="559"/>
      <c r="T561" s="559"/>
      <c r="U561" s="560" t="s">
        <v>584</v>
      </c>
    </row>
    <row r="562" spans="1:1024" s="195" customFormat="1" ht="43.5" customHeight="1">
      <c r="A562" s="559"/>
      <c r="B562" s="559"/>
      <c r="C562" s="560"/>
      <c r="D562" s="565"/>
      <c r="E562" s="560"/>
      <c r="F562" s="560"/>
      <c r="G562" s="560"/>
      <c r="H562" s="560"/>
      <c r="I562" s="49" t="s">
        <v>219</v>
      </c>
      <c r="J562" s="560"/>
      <c r="K562" s="560"/>
      <c r="L562" s="556"/>
      <c r="M562" s="556"/>
      <c r="N562" s="556"/>
      <c r="O562" s="556"/>
      <c r="P562" s="556"/>
      <c r="Q562" s="560"/>
      <c r="R562" s="560"/>
      <c r="S562" s="556"/>
      <c r="T562" s="556"/>
      <c r="U562" s="560"/>
    </row>
    <row r="563" spans="1:1024" s="195" customFormat="1" ht="43.5" customHeight="1">
      <c r="A563" s="559"/>
      <c r="B563" s="559"/>
      <c r="C563" s="560"/>
      <c r="D563" s="600" t="s">
        <v>117</v>
      </c>
      <c r="E563" s="177" t="s">
        <v>134</v>
      </c>
      <c r="F563" s="177">
        <v>2</v>
      </c>
      <c r="G563" s="573" t="s">
        <v>43</v>
      </c>
      <c r="H563" s="573" t="s">
        <v>62</v>
      </c>
      <c r="I563" s="573" t="s">
        <v>43</v>
      </c>
      <c r="J563" s="573" t="s">
        <v>585</v>
      </c>
      <c r="K563" s="177">
        <v>0</v>
      </c>
      <c r="L563" s="177">
        <v>0</v>
      </c>
      <c r="M563" s="177">
        <v>0</v>
      </c>
      <c r="N563" s="573" t="s">
        <v>70</v>
      </c>
      <c r="O563" s="573">
        <v>10</v>
      </c>
      <c r="P563" s="177">
        <v>0</v>
      </c>
      <c r="Q563" s="573" t="s">
        <v>80</v>
      </c>
      <c r="R563" s="177" t="s">
        <v>43</v>
      </c>
      <c r="S563" s="582" t="s">
        <v>47</v>
      </c>
      <c r="T563" s="582">
        <v>0</v>
      </c>
      <c r="U563" s="177" t="s">
        <v>1208</v>
      </c>
    </row>
    <row r="564" spans="1:1024" s="195" customFormat="1" ht="43.5" customHeight="1">
      <c r="A564" s="559"/>
      <c r="B564" s="559"/>
      <c r="C564" s="560"/>
      <c r="D564" s="600"/>
      <c r="E564" s="177" t="s">
        <v>123</v>
      </c>
      <c r="F564" s="177">
        <v>8</v>
      </c>
      <c r="G564" s="573"/>
      <c r="H564" s="573"/>
      <c r="I564" s="573"/>
      <c r="J564" s="573"/>
      <c r="K564" s="177">
        <v>0</v>
      </c>
      <c r="L564" s="177">
        <v>0</v>
      </c>
      <c r="M564" s="177">
        <v>0</v>
      </c>
      <c r="N564" s="573"/>
      <c r="O564" s="573"/>
      <c r="P564" s="177">
        <v>0</v>
      </c>
      <c r="Q564" s="573"/>
      <c r="R564" s="177" t="s">
        <v>43</v>
      </c>
      <c r="S564" s="584"/>
      <c r="T564" s="584"/>
      <c r="U564" s="177"/>
    </row>
    <row r="565" spans="1:1024" s="195" customFormat="1" ht="43.5" customHeight="1">
      <c r="A565" s="559"/>
      <c r="B565" s="559"/>
      <c r="C565" s="560"/>
      <c r="D565" s="565" t="s">
        <v>363</v>
      </c>
      <c r="E565" s="120" t="s">
        <v>131</v>
      </c>
      <c r="F565" s="120">
        <v>3</v>
      </c>
      <c r="G565" s="560" t="s">
        <v>43</v>
      </c>
      <c r="H565" s="560" t="s">
        <v>40</v>
      </c>
      <c r="I565" s="561" t="s">
        <v>581</v>
      </c>
      <c r="J565" s="560" t="s">
        <v>295</v>
      </c>
      <c r="K565" s="120">
        <v>3</v>
      </c>
      <c r="L565" s="120">
        <v>0</v>
      </c>
      <c r="M565" s="120">
        <v>0</v>
      </c>
      <c r="N565" s="555" t="s">
        <v>47</v>
      </c>
      <c r="O565" s="555">
        <v>0</v>
      </c>
      <c r="P565" s="555">
        <v>0</v>
      </c>
      <c r="Q565" s="555" t="s">
        <v>47</v>
      </c>
      <c r="R565" s="555">
        <v>0</v>
      </c>
      <c r="S565" s="555" t="s">
        <v>47</v>
      </c>
      <c r="T565" s="555">
        <v>0</v>
      </c>
      <c r="U565" s="120"/>
    </row>
    <row r="566" spans="1:1024" s="195" customFormat="1" ht="43.5" customHeight="1">
      <c r="A566" s="559"/>
      <c r="B566" s="559"/>
      <c r="C566" s="560"/>
      <c r="D566" s="565"/>
      <c r="E566" s="120" t="s">
        <v>120</v>
      </c>
      <c r="F566" s="120">
        <v>2</v>
      </c>
      <c r="G566" s="560"/>
      <c r="H566" s="560"/>
      <c r="I566" s="561"/>
      <c r="J566" s="560"/>
      <c r="K566" s="120">
        <v>2</v>
      </c>
      <c r="L566" s="120">
        <v>0</v>
      </c>
      <c r="M566" s="120">
        <v>0</v>
      </c>
      <c r="N566" s="559"/>
      <c r="O566" s="559"/>
      <c r="P566" s="559"/>
      <c r="Q566" s="559"/>
      <c r="R566" s="559"/>
      <c r="S566" s="559"/>
      <c r="T566" s="559"/>
      <c r="U566" s="120"/>
    </row>
    <row r="567" spans="1:1024" s="195" customFormat="1" ht="43.5" customHeight="1">
      <c r="A567" s="559"/>
      <c r="B567" s="559"/>
      <c r="C567" s="560"/>
      <c r="D567" s="565"/>
      <c r="E567" s="120" t="s">
        <v>129</v>
      </c>
      <c r="F567" s="120">
        <v>5</v>
      </c>
      <c r="G567" s="560"/>
      <c r="H567" s="560"/>
      <c r="I567" s="561"/>
      <c r="J567" s="560"/>
      <c r="K567" s="120">
        <v>5</v>
      </c>
      <c r="L567" s="120">
        <v>0</v>
      </c>
      <c r="M567" s="120">
        <v>0</v>
      </c>
      <c r="N567" s="556"/>
      <c r="O567" s="556"/>
      <c r="P567" s="556"/>
      <c r="Q567" s="556"/>
      <c r="R567" s="556"/>
      <c r="S567" s="556"/>
      <c r="T567" s="556"/>
      <c r="U567" s="120"/>
    </row>
    <row r="568" spans="1:1024" s="195" customFormat="1" ht="43.5" customHeight="1">
      <c r="A568" s="559"/>
      <c r="B568" s="559"/>
      <c r="C568" s="560"/>
      <c r="D568" s="569" t="s">
        <v>441</v>
      </c>
      <c r="E568" s="562" t="s">
        <v>129</v>
      </c>
      <c r="F568" s="562">
        <v>25</v>
      </c>
      <c r="G568" s="562" t="s">
        <v>43</v>
      </c>
      <c r="H568" s="562" t="s">
        <v>216</v>
      </c>
      <c r="I568" s="588" t="s">
        <v>1209</v>
      </c>
      <c r="J568" s="562" t="s">
        <v>181</v>
      </c>
      <c r="K568" s="562">
        <v>22</v>
      </c>
      <c r="L568" s="562">
        <v>1</v>
      </c>
      <c r="M568" s="562">
        <v>0</v>
      </c>
      <c r="N568" s="562" t="s">
        <v>70</v>
      </c>
      <c r="O568" s="562">
        <v>3</v>
      </c>
      <c r="P568" s="560" t="s">
        <v>43</v>
      </c>
      <c r="Q568" s="181" t="s">
        <v>80</v>
      </c>
      <c r="R568" s="560" t="s">
        <v>43</v>
      </c>
      <c r="S568" s="574" t="s">
        <v>47</v>
      </c>
      <c r="T568" s="574">
        <v>0</v>
      </c>
      <c r="U568" s="120"/>
    </row>
    <row r="569" spans="1:1024" s="195" customFormat="1" ht="43.5" customHeight="1">
      <c r="A569" s="559"/>
      <c r="B569" s="559"/>
      <c r="C569" s="560"/>
      <c r="D569" s="569"/>
      <c r="E569" s="562"/>
      <c r="F569" s="562"/>
      <c r="G569" s="562"/>
      <c r="H569" s="562"/>
      <c r="I569" s="588"/>
      <c r="J569" s="562"/>
      <c r="K569" s="562"/>
      <c r="L569" s="562"/>
      <c r="M569" s="562"/>
      <c r="N569" s="562"/>
      <c r="O569" s="562"/>
      <c r="P569" s="560"/>
      <c r="Q569" s="181" t="s">
        <v>1210</v>
      </c>
      <c r="R569" s="560"/>
      <c r="S569" s="575"/>
      <c r="T569" s="575"/>
      <c r="U569" s="181"/>
    </row>
    <row r="570" spans="1:1024" s="196" customFormat="1" ht="43.5" customHeight="1">
      <c r="A570" s="559"/>
      <c r="B570" s="559"/>
      <c r="C570" s="560"/>
      <c r="D570" s="569"/>
      <c r="E570" s="562" t="s">
        <v>133</v>
      </c>
      <c r="F570" s="562">
        <v>5</v>
      </c>
      <c r="G570" s="562"/>
      <c r="H570" s="562"/>
      <c r="I570" s="588"/>
      <c r="J570" s="562"/>
      <c r="K570" s="562">
        <v>5</v>
      </c>
      <c r="L570" s="562">
        <v>1</v>
      </c>
      <c r="M570" s="562">
        <v>0</v>
      </c>
      <c r="N570" s="562" t="s">
        <v>47</v>
      </c>
      <c r="O570" s="562">
        <v>0</v>
      </c>
      <c r="P570" s="562">
        <v>0</v>
      </c>
      <c r="Q570" s="181" t="s">
        <v>80</v>
      </c>
      <c r="R570" s="560" t="s">
        <v>43</v>
      </c>
      <c r="S570" s="575"/>
      <c r="T570" s="575"/>
      <c r="U570" s="181"/>
      <c r="V570" s="197"/>
      <c r="W570" s="197"/>
      <c r="X570" s="197"/>
      <c r="Y570" s="197"/>
      <c r="Z570" s="197"/>
      <c r="AA570" s="197"/>
      <c r="AB570" s="197"/>
      <c r="AC570" s="197"/>
      <c r="AD570" s="197"/>
      <c r="AE570" s="197"/>
      <c r="AF570" s="197"/>
      <c r="AG570" s="197"/>
      <c r="AH570" s="197"/>
      <c r="AI570" s="197"/>
      <c r="AJ570" s="197"/>
      <c r="AK570" s="197"/>
      <c r="AL570" s="197"/>
      <c r="AM570" s="197"/>
      <c r="AN570" s="197"/>
      <c r="AO570" s="197"/>
      <c r="AP570" s="197"/>
      <c r="AQ570" s="197"/>
      <c r="AR570" s="197"/>
      <c r="AS570" s="197"/>
      <c r="AT570" s="197"/>
      <c r="AU570" s="197"/>
      <c r="AV570" s="197"/>
      <c r="AW570" s="197"/>
      <c r="AX570" s="197"/>
      <c r="AY570" s="197"/>
      <c r="AZ570" s="197"/>
      <c r="BA570" s="197"/>
      <c r="BB570" s="197"/>
      <c r="BC570" s="197"/>
      <c r="BD570" s="197"/>
      <c r="BE570" s="197"/>
      <c r="BF570" s="197"/>
      <c r="BG570" s="197"/>
      <c r="BH570" s="197"/>
      <c r="BI570" s="197"/>
      <c r="BJ570" s="197"/>
      <c r="BK570" s="197"/>
      <c r="BL570" s="197"/>
      <c r="BM570" s="197"/>
      <c r="BN570" s="197"/>
      <c r="BO570" s="197"/>
      <c r="BP570" s="197"/>
      <c r="BQ570" s="197"/>
      <c r="BR570" s="197"/>
      <c r="BS570" s="197"/>
      <c r="BT570" s="197"/>
      <c r="BU570" s="197"/>
      <c r="BV570" s="197"/>
      <c r="BW570" s="197"/>
      <c r="BX570" s="197"/>
      <c r="BY570" s="197"/>
      <c r="BZ570" s="197"/>
      <c r="CA570" s="197"/>
      <c r="CB570" s="197"/>
      <c r="CC570" s="197"/>
      <c r="CD570" s="197"/>
      <c r="CE570" s="197"/>
      <c r="CF570" s="197"/>
      <c r="CG570" s="197"/>
      <c r="CH570" s="197"/>
      <c r="CI570" s="197"/>
      <c r="CJ570" s="197"/>
      <c r="CK570" s="197"/>
      <c r="CL570" s="197"/>
      <c r="CM570" s="197"/>
      <c r="CN570" s="197"/>
      <c r="CO570" s="197"/>
      <c r="CP570" s="197"/>
      <c r="CQ570" s="197"/>
      <c r="CR570" s="197"/>
      <c r="CS570" s="197"/>
      <c r="CT570" s="197"/>
      <c r="CU570" s="197"/>
      <c r="CV570" s="197"/>
      <c r="CW570" s="197"/>
      <c r="CX570" s="197"/>
      <c r="CY570" s="197"/>
      <c r="CZ570" s="197"/>
      <c r="DA570" s="197"/>
      <c r="DB570" s="197"/>
      <c r="DC570" s="197"/>
      <c r="DD570" s="197"/>
      <c r="DE570" s="197"/>
      <c r="DF570" s="197"/>
      <c r="DG570" s="197"/>
      <c r="DH570" s="197"/>
      <c r="DI570" s="197"/>
      <c r="DJ570" s="197"/>
      <c r="DK570" s="197"/>
      <c r="DL570" s="197"/>
      <c r="DM570" s="197"/>
      <c r="DN570" s="197"/>
      <c r="DO570" s="197"/>
      <c r="DP570" s="197"/>
      <c r="DQ570" s="197"/>
      <c r="DR570" s="197"/>
      <c r="DS570" s="197"/>
      <c r="DT570" s="197"/>
      <c r="DU570" s="197"/>
      <c r="DV570" s="197"/>
      <c r="DW570" s="197"/>
      <c r="DX570" s="197"/>
      <c r="DY570" s="197"/>
      <c r="DZ570" s="197"/>
      <c r="EA570" s="197"/>
      <c r="EB570" s="197"/>
      <c r="EC570" s="197"/>
      <c r="ED570" s="197"/>
      <c r="EE570" s="197"/>
      <c r="EF570" s="197"/>
      <c r="EG570" s="197"/>
      <c r="EH570" s="197"/>
      <c r="EI570" s="197"/>
      <c r="EJ570" s="197"/>
      <c r="EK570" s="197"/>
      <c r="EL570" s="197"/>
      <c r="EM570" s="197"/>
      <c r="EN570" s="197"/>
      <c r="EO570" s="197"/>
      <c r="EP570" s="197"/>
      <c r="EQ570" s="197"/>
      <c r="ER570" s="197"/>
      <c r="ES570" s="197"/>
      <c r="ET570" s="197"/>
      <c r="EU570" s="197"/>
      <c r="EV570" s="197"/>
      <c r="EW570" s="197"/>
      <c r="EX570" s="197"/>
      <c r="EY570" s="197"/>
      <c r="EZ570" s="197"/>
      <c r="FA570" s="197"/>
      <c r="FB570" s="197"/>
      <c r="FC570" s="197"/>
      <c r="FD570" s="197"/>
      <c r="FE570" s="197"/>
      <c r="FF570" s="197"/>
      <c r="FG570" s="197"/>
      <c r="FH570" s="197"/>
      <c r="FI570" s="197"/>
      <c r="FJ570" s="197"/>
      <c r="FK570" s="197"/>
      <c r="FL570" s="197"/>
      <c r="FM570" s="197"/>
      <c r="FN570" s="197"/>
      <c r="FO570" s="197"/>
      <c r="FP570" s="197"/>
      <c r="FQ570" s="197"/>
      <c r="FR570" s="197"/>
      <c r="FS570" s="197"/>
      <c r="FT570" s="197"/>
      <c r="FU570" s="197"/>
      <c r="FV570" s="197"/>
      <c r="FW570" s="197"/>
      <c r="FX570" s="197"/>
      <c r="FY570" s="197"/>
      <c r="FZ570" s="197"/>
      <c r="GA570" s="197"/>
      <c r="GB570" s="197"/>
      <c r="GC570" s="197"/>
      <c r="GD570" s="197"/>
      <c r="GE570" s="197"/>
      <c r="GF570" s="197"/>
      <c r="GG570" s="197"/>
      <c r="GH570" s="197"/>
      <c r="GI570" s="197"/>
      <c r="GJ570" s="197"/>
      <c r="GK570" s="197"/>
      <c r="GL570" s="197"/>
      <c r="GM570" s="197"/>
      <c r="GN570" s="197"/>
      <c r="GO570" s="197"/>
      <c r="GP570" s="197"/>
      <c r="GQ570" s="197"/>
      <c r="GR570" s="197"/>
      <c r="GS570" s="197"/>
      <c r="GT570" s="197"/>
      <c r="GU570" s="197"/>
      <c r="GV570" s="197"/>
      <c r="GW570" s="197"/>
      <c r="GX570" s="197"/>
      <c r="GY570" s="197"/>
      <c r="GZ570" s="197"/>
      <c r="HA570" s="197"/>
      <c r="HB570" s="197"/>
      <c r="HC570" s="197"/>
      <c r="HD570" s="197"/>
      <c r="HE570" s="197"/>
      <c r="HF570" s="197"/>
      <c r="HG570" s="197"/>
      <c r="HH570" s="197"/>
      <c r="HI570" s="197"/>
      <c r="HJ570" s="197"/>
      <c r="HK570" s="197"/>
      <c r="HL570" s="197"/>
      <c r="HM570" s="197"/>
      <c r="HN570" s="197"/>
      <c r="HO570" s="197"/>
      <c r="HP570" s="197"/>
      <c r="HQ570" s="197"/>
      <c r="HR570" s="197"/>
      <c r="HS570" s="197"/>
      <c r="HT570" s="197"/>
      <c r="HU570" s="197"/>
      <c r="HV570" s="197"/>
      <c r="HW570" s="197"/>
      <c r="HX570" s="197"/>
      <c r="HY570" s="197"/>
      <c r="HZ570" s="197"/>
      <c r="IA570" s="197"/>
      <c r="IB570" s="197"/>
      <c r="IC570" s="197"/>
      <c r="ID570" s="197"/>
      <c r="IE570" s="197"/>
      <c r="IF570" s="197"/>
      <c r="IG570" s="197"/>
      <c r="IH570" s="197"/>
      <c r="II570" s="197"/>
      <c r="IJ570" s="197"/>
      <c r="IK570" s="197"/>
      <c r="IL570" s="197"/>
      <c r="IM570" s="197"/>
      <c r="IN570" s="197"/>
      <c r="IO570" s="197"/>
      <c r="IP570" s="197"/>
      <c r="IQ570" s="197"/>
      <c r="IR570" s="197"/>
      <c r="IS570" s="197"/>
      <c r="IT570" s="197"/>
      <c r="IU570" s="197"/>
      <c r="IV570" s="197"/>
      <c r="IW570" s="197"/>
      <c r="IX570" s="197"/>
      <c r="IY570" s="197"/>
      <c r="IZ570" s="197"/>
      <c r="JA570" s="197"/>
      <c r="JB570" s="197"/>
      <c r="JC570" s="197"/>
      <c r="JD570" s="197"/>
      <c r="JE570" s="197"/>
      <c r="JF570" s="197"/>
      <c r="JG570" s="197"/>
      <c r="JH570" s="197"/>
      <c r="JI570" s="197"/>
      <c r="JJ570" s="197"/>
      <c r="JK570" s="197"/>
      <c r="JL570" s="197"/>
      <c r="JM570" s="197"/>
      <c r="JN570" s="197"/>
      <c r="JO570" s="197"/>
      <c r="JP570" s="197"/>
      <c r="JQ570" s="197"/>
      <c r="JR570" s="197"/>
      <c r="JS570" s="197"/>
      <c r="JT570" s="197"/>
      <c r="JU570" s="197"/>
      <c r="JV570" s="197"/>
      <c r="JW570" s="197"/>
      <c r="JX570" s="197"/>
      <c r="JY570" s="197"/>
      <c r="JZ570" s="197"/>
      <c r="KA570" s="197"/>
      <c r="KB570" s="197"/>
      <c r="KC570" s="197"/>
      <c r="KD570" s="197"/>
      <c r="KE570" s="197"/>
      <c r="KF570" s="197"/>
      <c r="KG570" s="197"/>
      <c r="KH570" s="197"/>
      <c r="KI570" s="197"/>
      <c r="KJ570" s="197"/>
      <c r="KK570" s="197"/>
      <c r="KL570" s="197"/>
      <c r="KM570" s="197"/>
      <c r="KN570" s="197"/>
      <c r="KO570" s="197"/>
      <c r="KP570" s="197"/>
      <c r="KQ570" s="197"/>
      <c r="KR570" s="197"/>
      <c r="KS570" s="197"/>
      <c r="KT570" s="197"/>
      <c r="KU570" s="197"/>
      <c r="KV570" s="197"/>
      <c r="KW570" s="197"/>
      <c r="KX570" s="197"/>
      <c r="KY570" s="197"/>
      <c r="KZ570" s="197"/>
      <c r="LA570" s="197"/>
      <c r="LB570" s="197"/>
      <c r="LC570" s="197"/>
      <c r="LD570" s="197"/>
      <c r="LE570" s="197"/>
      <c r="LF570" s="197"/>
      <c r="LG570" s="197"/>
      <c r="LH570" s="197"/>
      <c r="LI570" s="197"/>
      <c r="LJ570" s="197"/>
      <c r="LK570" s="197"/>
      <c r="LL570" s="197"/>
      <c r="LM570" s="197"/>
      <c r="LN570" s="197"/>
      <c r="LO570" s="197"/>
      <c r="LP570" s="197"/>
      <c r="LQ570" s="197"/>
      <c r="LR570" s="197"/>
      <c r="LS570" s="197"/>
      <c r="LT570" s="197"/>
      <c r="LU570" s="197"/>
      <c r="LV570" s="197"/>
      <c r="LW570" s="197"/>
      <c r="LX570" s="197"/>
      <c r="LY570" s="197"/>
      <c r="LZ570" s="197"/>
      <c r="MA570" s="197"/>
      <c r="MB570" s="197"/>
      <c r="MC570" s="197"/>
      <c r="MD570" s="197"/>
      <c r="ME570" s="197"/>
      <c r="MF570" s="197"/>
      <c r="MG570" s="197"/>
      <c r="MH570" s="197"/>
      <c r="MI570" s="197"/>
      <c r="MJ570" s="197"/>
      <c r="MK570" s="197"/>
      <c r="ML570" s="197"/>
      <c r="MM570" s="197"/>
      <c r="MN570" s="197"/>
      <c r="MO570" s="197"/>
      <c r="MP570" s="197"/>
      <c r="MQ570" s="197"/>
      <c r="MR570" s="197"/>
      <c r="MS570" s="197"/>
      <c r="MT570" s="197"/>
      <c r="MU570" s="197"/>
      <c r="MV570" s="197"/>
      <c r="MW570" s="197"/>
      <c r="MX570" s="197"/>
      <c r="MY570" s="197"/>
      <c r="MZ570" s="197"/>
      <c r="NA570" s="197"/>
      <c r="NB570" s="197"/>
      <c r="NC570" s="197"/>
      <c r="ND570" s="197"/>
      <c r="NE570" s="197"/>
      <c r="NF570" s="197"/>
      <c r="NG570" s="197"/>
      <c r="NH570" s="197"/>
      <c r="NI570" s="197"/>
      <c r="NJ570" s="197"/>
      <c r="NK570" s="197"/>
      <c r="NL570" s="197"/>
      <c r="NM570" s="197"/>
      <c r="NN570" s="197"/>
      <c r="NO570" s="197"/>
      <c r="NP570" s="197"/>
      <c r="NQ570" s="197"/>
      <c r="NR570" s="197"/>
      <c r="NS570" s="197"/>
      <c r="NT570" s="197"/>
      <c r="NU570" s="197"/>
      <c r="NV570" s="197"/>
      <c r="NW570" s="197"/>
      <c r="NX570" s="197"/>
      <c r="NY570" s="197"/>
      <c r="NZ570" s="197"/>
      <c r="OA570" s="197"/>
      <c r="OB570" s="197"/>
      <c r="OC570" s="197"/>
      <c r="OD570" s="197"/>
      <c r="OE570" s="197"/>
      <c r="OF570" s="197"/>
      <c r="OG570" s="197"/>
      <c r="OH570" s="197"/>
      <c r="OI570" s="197"/>
      <c r="OJ570" s="197"/>
      <c r="OK570" s="197"/>
      <c r="OL570" s="197"/>
      <c r="OM570" s="197"/>
      <c r="ON570" s="197"/>
      <c r="OO570" s="197"/>
      <c r="OP570" s="197"/>
      <c r="OQ570" s="197"/>
      <c r="OR570" s="197"/>
      <c r="OS570" s="197"/>
      <c r="OT570" s="197"/>
      <c r="OU570" s="197"/>
      <c r="OV570" s="197"/>
      <c r="OW570" s="197"/>
      <c r="OX570" s="197"/>
      <c r="OY570" s="197"/>
      <c r="OZ570" s="197"/>
      <c r="PA570" s="197"/>
      <c r="PB570" s="197"/>
      <c r="PC570" s="197"/>
      <c r="PD570" s="197"/>
      <c r="PE570" s="197"/>
      <c r="PF570" s="197"/>
      <c r="PG570" s="197"/>
      <c r="PH570" s="197"/>
      <c r="PI570" s="197"/>
      <c r="PJ570" s="197"/>
      <c r="PK570" s="197"/>
      <c r="PL570" s="197"/>
      <c r="PM570" s="197"/>
      <c r="PN570" s="197"/>
      <c r="PO570" s="197"/>
      <c r="PP570" s="197"/>
      <c r="PQ570" s="197"/>
      <c r="PR570" s="197"/>
      <c r="PS570" s="197"/>
      <c r="PT570" s="197"/>
      <c r="PU570" s="197"/>
      <c r="PV570" s="197"/>
      <c r="PW570" s="197"/>
      <c r="PX570" s="197"/>
      <c r="PY570" s="197"/>
      <c r="PZ570" s="197"/>
      <c r="QA570" s="197"/>
      <c r="QB570" s="197"/>
      <c r="QC570" s="197"/>
      <c r="QD570" s="197"/>
      <c r="QE570" s="197"/>
      <c r="QF570" s="197"/>
      <c r="QG570" s="197"/>
      <c r="QH570" s="197"/>
      <c r="QI570" s="197"/>
      <c r="QJ570" s="197"/>
      <c r="QK570" s="197"/>
      <c r="QL570" s="197"/>
      <c r="QM570" s="197"/>
      <c r="QN570" s="197"/>
      <c r="QO570" s="197"/>
      <c r="QP570" s="197"/>
      <c r="QQ570" s="197"/>
      <c r="QR570" s="197"/>
      <c r="QS570" s="197"/>
      <c r="QT570" s="197"/>
      <c r="QU570" s="197"/>
      <c r="QV570" s="197"/>
      <c r="QW570" s="197"/>
      <c r="QX570" s="197"/>
      <c r="QY570" s="197"/>
      <c r="QZ570" s="197"/>
      <c r="RA570" s="197"/>
      <c r="RB570" s="197"/>
      <c r="RC570" s="197"/>
      <c r="RD570" s="197"/>
      <c r="RE570" s="197"/>
      <c r="RF570" s="197"/>
      <c r="RG570" s="197"/>
      <c r="RH570" s="197"/>
      <c r="RI570" s="197"/>
      <c r="RJ570" s="197"/>
      <c r="RK570" s="197"/>
      <c r="RL570" s="197"/>
      <c r="RM570" s="197"/>
      <c r="RN570" s="197"/>
      <c r="RO570" s="197"/>
      <c r="RP570" s="197"/>
      <c r="RQ570" s="197"/>
      <c r="RR570" s="197"/>
      <c r="RS570" s="197"/>
      <c r="RT570" s="197"/>
      <c r="RU570" s="197"/>
      <c r="RV570" s="197"/>
      <c r="RW570" s="197"/>
      <c r="RX570" s="197"/>
      <c r="RY570" s="197"/>
      <c r="RZ570" s="197"/>
      <c r="SA570" s="197"/>
      <c r="SB570" s="197"/>
      <c r="SC570" s="197"/>
      <c r="SD570" s="197"/>
      <c r="SE570" s="197"/>
      <c r="SF570" s="197"/>
      <c r="SG570" s="197"/>
      <c r="SH570" s="197"/>
      <c r="SI570" s="197"/>
      <c r="SJ570" s="197"/>
      <c r="SK570" s="197"/>
      <c r="SL570" s="197"/>
      <c r="SM570" s="197"/>
      <c r="SN570" s="197"/>
      <c r="SO570" s="197"/>
      <c r="SP570" s="197"/>
      <c r="SQ570" s="197"/>
      <c r="SR570" s="197"/>
      <c r="SS570" s="197"/>
      <c r="ST570" s="197"/>
      <c r="SU570" s="197"/>
      <c r="SV570" s="197"/>
      <c r="SW570" s="197"/>
      <c r="SX570" s="197"/>
      <c r="SY570" s="197"/>
      <c r="SZ570" s="197"/>
      <c r="TA570" s="197"/>
      <c r="TB570" s="197"/>
      <c r="TC570" s="197"/>
      <c r="TD570" s="197"/>
      <c r="TE570" s="197"/>
      <c r="TF570" s="197"/>
      <c r="TG570" s="197"/>
      <c r="TH570" s="197"/>
      <c r="TI570" s="197"/>
      <c r="TJ570" s="197"/>
      <c r="TK570" s="197"/>
      <c r="TL570" s="197"/>
      <c r="TM570" s="197"/>
      <c r="TN570" s="197"/>
      <c r="TO570" s="197"/>
      <c r="TP570" s="197"/>
      <c r="TQ570" s="197"/>
      <c r="TR570" s="197"/>
      <c r="TS570" s="197"/>
      <c r="TT570" s="197"/>
      <c r="TU570" s="197"/>
      <c r="TV570" s="197"/>
      <c r="TW570" s="197"/>
      <c r="TX570" s="197"/>
      <c r="TY570" s="197"/>
      <c r="TZ570" s="197"/>
      <c r="UA570" s="197"/>
      <c r="UB570" s="197"/>
      <c r="UC570" s="197"/>
      <c r="UD570" s="197"/>
      <c r="UE570" s="197"/>
      <c r="UF570" s="197"/>
      <c r="UG570" s="197"/>
      <c r="UH570" s="197"/>
      <c r="UI570" s="197"/>
      <c r="UJ570" s="197"/>
      <c r="UK570" s="197"/>
      <c r="UL570" s="197"/>
      <c r="UM570" s="197"/>
      <c r="UN570" s="197"/>
      <c r="UO570" s="197"/>
      <c r="UP570" s="197"/>
      <c r="UQ570" s="197"/>
      <c r="UR570" s="197"/>
      <c r="US570" s="197"/>
      <c r="UT570" s="197"/>
      <c r="UU570" s="197"/>
      <c r="UV570" s="197"/>
      <c r="UW570" s="197"/>
      <c r="UX570" s="197"/>
      <c r="UY570" s="197"/>
      <c r="UZ570" s="197"/>
      <c r="VA570" s="197"/>
      <c r="VB570" s="197"/>
      <c r="VC570" s="197"/>
      <c r="VD570" s="197"/>
      <c r="VE570" s="197"/>
      <c r="VF570" s="197"/>
      <c r="VG570" s="197"/>
      <c r="VH570" s="197"/>
      <c r="VI570" s="197"/>
      <c r="VJ570" s="197"/>
      <c r="VK570" s="197"/>
      <c r="VL570" s="197"/>
      <c r="VM570" s="197"/>
      <c r="VN570" s="197"/>
      <c r="VO570" s="197"/>
      <c r="VP570" s="197"/>
      <c r="VQ570" s="197"/>
      <c r="VR570" s="197"/>
      <c r="VS570" s="197"/>
      <c r="VT570" s="197"/>
      <c r="VU570" s="197"/>
      <c r="VV570" s="197"/>
      <c r="VW570" s="197"/>
      <c r="VX570" s="197"/>
      <c r="VY570" s="197"/>
      <c r="VZ570" s="197"/>
      <c r="WA570" s="197"/>
      <c r="WB570" s="197"/>
      <c r="WC570" s="197"/>
      <c r="WD570" s="197"/>
      <c r="WE570" s="197"/>
      <c r="WF570" s="197"/>
      <c r="WG570" s="197"/>
      <c r="WH570" s="197"/>
      <c r="WI570" s="197"/>
      <c r="WJ570" s="197"/>
      <c r="WK570" s="197"/>
      <c r="WL570" s="197"/>
      <c r="WM570" s="197"/>
      <c r="WN570" s="197"/>
      <c r="WO570" s="197"/>
      <c r="WP570" s="197"/>
      <c r="WQ570" s="197"/>
      <c r="WR570" s="197"/>
      <c r="WS570" s="197"/>
      <c r="WT570" s="197"/>
      <c r="WU570" s="197"/>
      <c r="WV570" s="197"/>
      <c r="WW570" s="197"/>
      <c r="WX570" s="197"/>
      <c r="WY570" s="197"/>
      <c r="WZ570" s="197"/>
      <c r="XA570" s="197"/>
      <c r="XB570" s="197"/>
      <c r="XC570" s="197"/>
      <c r="XD570" s="197"/>
      <c r="XE570" s="197"/>
      <c r="XF570" s="197"/>
      <c r="XG570" s="197"/>
      <c r="XH570" s="197"/>
      <c r="XI570" s="197"/>
      <c r="XJ570" s="197"/>
      <c r="XK570" s="197"/>
      <c r="XL570" s="197"/>
      <c r="XM570" s="197"/>
      <c r="XN570" s="197"/>
      <c r="XO570" s="197"/>
      <c r="XP570" s="197"/>
      <c r="XQ570" s="197"/>
      <c r="XR570" s="197"/>
      <c r="XS570" s="197"/>
      <c r="XT570" s="197"/>
      <c r="XU570" s="197"/>
      <c r="XV570" s="197"/>
      <c r="XW570" s="197"/>
      <c r="XX570" s="197"/>
      <c r="XY570" s="197"/>
      <c r="XZ570" s="197"/>
      <c r="YA570" s="197"/>
      <c r="YB570" s="197"/>
      <c r="YC570" s="197"/>
      <c r="YD570" s="197"/>
      <c r="YE570" s="197"/>
      <c r="YF570" s="197"/>
      <c r="YG570" s="197"/>
      <c r="YH570" s="197"/>
      <c r="YI570" s="197"/>
      <c r="YJ570" s="197"/>
      <c r="YK570" s="197"/>
      <c r="YL570" s="197"/>
      <c r="YM570" s="197"/>
      <c r="YN570" s="197"/>
      <c r="YO570" s="197"/>
      <c r="YP570" s="197"/>
      <c r="YQ570" s="197"/>
      <c r="YR570" s="197"/>
      <c r="YS570" s="197"/>
      <c r="YT570" s="197"/>
      <c r="YU570" s="197"/>
      <c r="YV570" s="197"/>
      <c r="YW570" s="197"/>
      <c r="YX570" s="197"/>
      <c r="YY570" s="197"/>
      <c r="YZ570" s="197"/>
      <c r="ZA570" s="197"/>
      <c r="ZB570" s="197"/>
      <c r="ZC570" s="197"/>
      <c r="ZD570" s="197"/>
      <c r="ZE570" s="197"/>
      <c r="ZF570" s="197"/>
      <c r="ZG570" s="197"/>
      <c r="ZH570" s="197"/>
      <c r="ZI570" s="197"/>
      <c r="ZJ570" s="197"/>
      <c r="ZK570" s="197"/>
      <c r="ZL570" s="197"/>
      <c r="ZM570" s="197"/>
      <c r="ZN570" s="197"/>
      <c r="ZO570" s="197"/>
      <c r="ZP570" s="197"/>
      <c r="ZQ570" s="197"/>
      <c r="ZR570" s="197"/>
      <c r="ZS570" s="197"/>
      <c r="ZT570" s="197"/>
      <c r="ZU570" s="197"/>
      <c r="ZV570" s="197"/>
      <c r="ZW570" s="197"/>
      <c r="ZX570" s="197"/>
      <c r="ZY570" s="197"/>
      <c r="ZZ570" s="197"/>
      <c r="AAA570" s="197"/>
      <c r="AAB570" s="197"/>
      <c r="AAC570" s="197"/>
      <c r="AAD570" s="197"/>
      <c r="AAE570" s="197"/>
      <c r="AAF570" s="197"/>
      <c r="AAG570" s="197"/>
      <c r="AAH570" s="197"/>
      <c r="AAI570" s="197"/>
      <c r="AAJ570" s="197"/>
      <c r="AAK570" s="197"/>
      <c r="AAL570" s="197"/>
      <c r="AAM570" s="197"/>
      <c r="AAN570" s="197"/>
      <c r="AAO570" s="197"/>
      <c r="AAP570" s="197"/>
      <c r="AAQ570" s="197"/>
      <c r="AAR570" s="197"/>
      <c r="AAS570" s="197"/>
      <c r="AAT570" s="197"/>
      <c r="AAU570" s="197"/>
      <c r="AAV570" s="197"/>
      <c r="AAW570" s="197"/>
      <c r="AAX570" s="197"/>
      <c r="AAY570" s="197"/>
      <c r="AAZ570" s="197"/>
      <c r="ABA570" s="197"/>
      <c r="ABB570" s="197"/>
      <c r="ABC570" s="197"/>
      <c r="ABD570" s="197"/>
      <c r="ABE570" s="197"/>
      <c r="ABF570" s="197"/>
      <c r="ABG570" s="197"/>
      <c r="ABH570" s="197"/>
      <c r="ABI570" s="197"/>
      <c r="ABJ570" s="197"/>
      <c r="ABK570" s="197"/>
      <c r="ABL570" s="197"/>
      <c r="ABM570" s="197"/>
      <c r="ABN570" s="197"/>
      <c r="ABO570" s="197"/>
      <c r="ABP570" s="197"/>
      <c r="ABQ570" s="197"/>
      <c r="ABR570" s="197"/>
      <c r="ABS570" s="197"/>
      <c r="ABT570" s="197"/>
      <c r="ABU570" s="197"/>
      <c r="ABV570" s="197"/>
      <c r="ABW570" s="197"/>
      <c r="ABX570" s="197"/>
      <c r="ABY570" s="197"/>
      <c r="ABZ570" s="197"/>
      <c r="ACA570" s="197"/>
      <c r="ACB570" s="197"/>
      <c r="ACC570" s="197"/>
      <c r="ACD570" s="197"/>
      <c r="ACE570" s="197"/>
      <c r="ACF570" s="197"/>
      <c r="ACG570" s="197"/>
      <c r="ACH570" s="197"/>
      <c r="ACI570" s="197"/>
      <c r="ACJ570" s="197"/>
      <c r="ACK570" s="197"/>
      <c r="ACL570" s="197"/>
      <c r="ACM570" s="197"/>
      <c r="ACN570" s="197"/>
      <c r="ACO570" s="197"/>
      <c r="ACP570" s="197"/>
      <c r="ACQ570" s="197"/>
      <c r="ACR570" s="197"/>
      <c r="ACS570" s="197"/>
      <c r="ACT570" s="197"/>
      <c r="ACU570" s="197"/>
      <c r="ACV570" s="197"/>
      <c r="ACW570" s="197"/>
      <c r="ACX570" s="197"/>
      <c r="ACY570" s="197"/>
      <c r="ACZ570" s="197"/>
      <c r="ADA570" s="197"/>
      <c r="ADB570" s="197"/>
      <c r="ADC570" s="197"/>
      <c r="ADD570" s="197"/>
      <c r="ADE570" s="197"/>
      <c r="ADF570" s="197"/>
      <c r="ADG570" s="197"/>
      <c r="ADH570" s="197"/>
      <c r="ADI570" s="197"/>
      <c r="ADJ570" s="197"/>
      <c r="ADK570" s="197"/>
      <c r="ADL570" s="197"/>
      <c r="ADM570" s="197"/>
      <c r="ADN570" s="197"/>
      <c r="ADO570" s="197"/>
      <c r="ADP570" s="197"/>
      <c r="ADQ570" s="197"/>
      <c r="ADR570" s="197"/>
      <c r="ADS570" s="197"/>
      <c r="ADT570" s="197"/>
      <c r="ADU570" s="197"/>
      <c r="ADV570" s="197"/>
      <c r="ADW570" s="197"/>
      <c r="ADX570" s="197"/>
      <c r="ADY570" s="197"/>
      <c r="ADZ570" s="197"/>
      <c r="AEA570" s="197"/>
      <c r="AEB570" s="197"/>
      <c r="AEC570" s="197"/>
      <c r="AED570" s="197"/>
      <c r="AEE570" s="197"/>
      <c r="AEF570" s="197"/>
      <c r="AEG570" s="197"/>
      <c r="AEH570" s="197"/>
      <c r="AEI570" s="197"/>
      <c r="AEJ570" s="197"/>
      <c r="AEK570" s="197"/>
      <c r="AEL570" s="197"/>
      <c r="AEM570" s="197"/>
      <c r="AEN570" s="197"/>
      <c r="AEO570" s="197"/>
      <c r="AEP570" s="197"/>
      <c r="AEQ570" s="197"/>
      <c r="AER570" s="197"/>
      <c r="AES570" s="197"/>
      <c r="AET570" s="197"/>
      <c r="AEU570" s="197"/>
      <c r="AEV570" s="197"/>
      <c r="AEW570" s="197"/>
      <c r="AEX570" s="197"/>
      <c r="AEY570" s="197"/>
      <c r="AEZ570" s="197"/>
      <c r="AFA570" s="197"/>
      <c r="AFB570" s="197"/>
      <c r="AFC570" s="197"/>
      <c r="AFD570" s="197"/>
      <c r="AFE570" s="197"/>
      <c r="AFF570" s="197"/>
      <c r="AFG570" s="197"/>
      <c r="AFH570" s="197"/>
      <c r="AFI570" s="197"/>
      <c r="AFJ570" s="197"/>
      <c r="AFK570" s="197"/>
      <c r="AFL570" s="197"/>
      <c r="AFM570" s="197"/>
      <c r="AFN570" s="197"/>
      <c r="AFO570" s="197"/>
      <c r="AFP570" s="197"/>
      <c r="AFQ570" s="197"/>
      <c r="AFR570" s="197"/>
      <c r="AFS570" s="197"/>
      <c r="AFT570" s="197"/>
      <c r="AFU570" s="197"/>
      <c r="AFV570" s="197"/>
      <c r="AFW570" s="197"/>
      <c r="AFX570" s="197"/>
      <c r="AFY570" s="197"/>
      <c r="AFZ570" s="197"/>
      <c r="AGA570" s="197"/>
      <c r="AGB570" s="197"/>
      <c r="AGC570" s="197"/>
      <c r="AGD570" s="197"/>
      <c r="AGE570" s="197"/>
      <c r="AGF570" s="197"/>
      <c r="AGG570" s="197"/>
      <c r="AGH570" s="197"/>
      <c r="AGI570" s="197"/>
      <c r="AGJ570" s="197"/>
      <c r="AGK570" s="197"/>
      <c r="AGL570" s="197"/>
      <c r="AGM570" s="197"/>
      <c r="AGN570" s="197"/>
      <c r="AGO570" s="197"/>
      <c r="AGP570" s="197"/>
      <c r="AGQ570" s="197"/>
      <c r="AGR570" s="197"/>
      <c r="AGS570" s="197"/>
      <c r="AGT570" s="197"/>
      <c r="AGU570" s="197"/>
      <c r="AGV570" s="197"/>
      <c r="AGW570" s="197"/>
      <c r="AGX570" s="197"/>
      <c r="AGY570" s="197"/>
      <c r="AGZ570" s="197"/>
      <c r="AHA570" s="197"/>
      <c r="AHB570" s="197"/>
      <c r="AHC570" s="197"/>
      <c r="AHD570" s="197"/>
      <c r="AHE570" s="197"/>
      <c r="AHF570" s="197"/>
      <c r="AHG570" s="197"/>
      <c r="AHH570" s="197"/>
      <c r="AHI570" s="197"/>
      <c r="AHJ570" s="197"/>
      <c r="AHK570" s="197"/>
      <c r="AHL570" s="197"/>
      <c r="AHM570" s="197"/>
      <c r="AHN570" s="197"/>
      <c r="AHO570" s="197"/>
      <c r="AHP570" s="197"/>
      <c r="AHQ570" s="197"/>
      <c r="AHR570" s="197"/>
      <c r="AHS570" s="197"/>
      <c r="AHT570" s="197"/>
      <c r="AHU570" s="197"/>
      <c r="AHV570" s="197"/>
      <c r="AHW570" s="197"/>
      <c r="AHX570" s="197"/>
      <c r="AHY570" s="197"/>
      <c r="AHZ570" s="197"/>
      <c r="AIA570" s="197"/>
      <c r="AIB570" s="197"/>
      <c r="AIC570" s="197"/>
      <c r="AID570" s="197"/>
      <c r="AIE570" s="197"/>
      <c r="AIF570" s="197"/>
      <c r="AIG570" s="197"/>
      <c r="AIH570" s="197"/>
      <c r="AII570" s="197"/>
      <c r="AIJ570" s="197"/>
      <c r="AIK570" s="197"/>
      <c r="AIL570" s="197"/>
      <c r="AIM570" s="197"/>
      <c r="AIN570" s="197"/>
      <c r="AIO570" s="197"/>
      <c r="AIP570" s="197"/>
      <c r="AIQ570" s="197"/>
      <c r="AIR570" s="197"/>
      <c r="AIS570" s="197"/>
      <c r="AIT570" s="197"/>
      <c r="AIU570" s="197"/>
      <c r="AIV570" s="197"/>
      <c r="AIW570" s="197"/>
      <c r="AIX570" s="197"/>
      <c r="AIY570" s="197"/>
      <c r="AIZ570" s="197"/>
      <c r="AJA570" s="197"/>
      <c r="AJB570" s="197"/>
      <c r="AJC570" s="197"/>
      <c r="AJD570" s="197"/>
      <c r="AJE570" s="197"/>
      <c r="AJF570" s="197"/>
      <c r="AJG570" s="197"/>
      <c r="AJH570" s="197"/>
      <c r="AJI570" s="197"/>
      <c r="AJJ570" s="197"/>
      <c r="AJK570" s="197"/>
      <c r="AJL570" s="197"/>
      <c r="AJM570" s="197"/>
      <c r="AJN570" s="197"/>
      <c r="AJO570" s="197"/>
      <c r="AJP570" s="197"/>
      <c r="AJQ570" s="197"/>
      <c r="AJR570" s="197"/>
      <c r="AJS570" s="197"/>
      <c r="AJT570" s="197"/>
      <c r="AJU570" s="197"/>
      <c r="AJV570" s="197"/>
      <c r="AJW570" s="197"/>
      <c r="AJX570" s="197"/>
      <c r="AJY570" s="197"/>
      <c r="AJZ570" s="197"/>
      <c r="AKA570" s="197"/>
      <c r="AKB570" s="197"/>
      <c r="AKC570" s="197"/>
      <c r="AKD570" s="197"/>
      <c r="AKE570" s="197"/>
      <c r="AKF570" s="197"/>
      <c r="AKG570" s="197"/>
      <c r="AKH570" s="197"/>
      <c r="AKI570" s="197"/>
      <c r="AKJ570" s="197"/>
      <c r="AKK570" s="197"/>
      <c r="AKL570" s="197"/>
      <c r="AKM570" s="197"/>
      <c r="AKN570" s="197"/>
      <c r="AKO570" s="197"/>
      <c r="AKP570" s="197"/>
      <c r="AKQ570" s="197"/>
      <c r="AKR570" s="197"/>
      <c r="AKS570" s="197"/>
      <c r="AKT570" s="197"/>
      <c r="AKU570" s="197"/>
      <c r="AKV570" s="197"/>
      <c r="AKW570" s="197"/>
      <c r="AKX570" s="197"/>
      <c r="AKY570" s="197"/>
      <c r="AKZ570" s="197"/>
      <c r="ALA570" s="197"/>
      <c r="ALB570" s="197"/>
      <c r="ALC570" s="197"/>
      <c r="ALD570" s="197"/>
      <c r="ALE570" s="197"/>
      <c r="ALF570" s="197"/>
      <c r="ALG570" s="197"/>
      <c r="ALH570" s="197"/>
      <c r="ALI570" s="197"/>
      <c r="ALJ570" s="197"/>
      <c r="ALK570" s="197"/>
      <c r="ALL570" s="197"/>
      <c r="ALM570" s="197"/>
      <c r="ALN570" s="197"/>
      <c r="ALO570" s="197"/>
      <c r="ALP570" s="197"/>
      <c r="ALQ570" s="197"/>
      <c r="ALR570" s="197"/>
      <c r="ALS570" s="197"/>
      <c r="ALT570" s="197"/>
      <c r="ALU570" s="197"/>
      <c r="ALV570" s="197"/>
      <c r="ALW570" s="197"/>
      <c r="ALX570" s="197"/>
      <c r="ALY570" s="197"/>
      <c r="ALZ570" s="197"/>
      <c r="AMA570" s="197"/>
      <c r="AMB570" s="197"/>
      <c r="AMC570" s="197"/>
      <c r="AMD570" s="197"/>
      <c r="AME570" s="197"/>
      <c r="AMF570" s="197"/>
      <c r="AMG570" s="197"/>
      <c r="AMH570" s="197"/>
      <c r="AMI570" s="197"/>
      <c r="AMJ570" s="197"/>
    </row>
    <row r="571" spans="1:1024" s="196" customFormat="1" ht="43.5" customHeight="1">
      <c r="A571" s="559"/>
      <c r="B571" s="559"/>
      <c r="C571" s="560"/>
      <c r="D571" s="569"/>
      <c r="E571" s="562"/>
      <c r="F571" s="562"/>
      <c r="G571" s="562"/>
      <c r="H571" s="562"/>
      <c r="I571" s="588"/>
      <c r="J571" s="562"/>
      <c r="K571" s="562"/>
      <c r="L571" s="562"/>
      <c r="M571" s="562"/>
      <c r="N571" s="562"/>
      <c r="O571" s="562"/>
      <c r="P571" s="562"/>
      <c r="Q571" s="181" t="s">
        <v>1210</v>
      </c>
      <c r="R571" s="560"/>
      <c r="S571" s="576"/>
      <c r="T571" s="576"/>
      <c r="U571" s="181"/>
      <c r="V571" s="197"/>
      <c r="W571" s="197"/>
      <c r="X571" s="197"/>
      <c r="Y571" s="197"/>
      <c r="Z571" s="197"/>
      <c r="AA571" s="197"/>
      <c r="AB571" s="197"/>
      <c r="AC571" s="197"/>
      <c r="AD571" s="197"/>
      <c r="AE571" s="197"/>
      <c r="AF571" s="197"/>
      <c r="AG571" s="197"/>
      <c r="AH571" s="197"/>
      <c r="AI571" s="197"/>
      <c r="AJ571" s="197"/>
      <c r="AK571" s="197"/>
      <c r="AL571" s="197"/>
      <c r="AM571" s="197"/>
      <c r="AN571" s="197"/>
      <c r="AO571" s="197"/>
      <c r="AP571" s="197"/>
      <c r="AQ571" s="197"/>
      <c r="AR571" s="197"/>
      <c r="AS571" s="197"/>
      <c r="AT571" s="197"/>
      <c r="AU571" s="197"/>
      <c r="AV571" s="197"/>
      <c r="AW571" s="197"/>
      <c r="AX571" s="197"/>
      <c r="AY571" s="197"/>
      <c r="AZ571" s="197"/>
      <c r="BA571" s="197"/>
      <c r="BB571" s="197"/>
      <c r="BC571" s="197"/>
      <c r="BD571" s="197"/>
      <c r="BE571" s="197"/>
      <c r="BF571" s="197"/>
      <c r="BG571" s="197"/>
      <c r="BH571" s="197"/>
      <c r="BI571" s="197"/>
      <c r="BJ571" s="197"/>
      <c r="BK571" s="197"/>
      <c r="BL571" s="197"/>
      <c r="BM571" s="197"/>
      <c r="BN571" s="197"/>
      <c r="BO571" s="197"/>
      <c r="BP571" s="197"/>
      <c r="BQ571" s="197"/>
      <c r="BR571" s="197"/>
      <c r="BS571" s="197"/>
      <c r="BT571" s="197"/>
      <c r="BU571" s="197"/>
      <c r="BV571" s="197"/>
      <c r="BW571" s="197"/>
      <c r="BX571" s="197"/>
      <c r="BY571" s="197"/>
      <c r="BZ571" s="197"/>
      <c r="CA571" s="197"/>
      <c r="CB571" s="197"/>
      <c r="CC571" s="197"/>
      <c r="CD571" s="197"/>
      <c r="CE571" s="197"/>
      <c r="CF571" s="197"/>
      <c r="CG571" s="197"/>
      <c r="CH571" s="197"/>
      <c r="CI571" s="197"/>
      <c r="CJ571" s="197"/>
      <c r="CK571" s="197"/>
      <c r="CL571" s="197"/>
      <c r="CM571" s="197"/>
      <c r="CN571" s="197"/>
      <c r="CO571" s="197"/>
      <c r="CP571" s="197"/>
      <c r="CQ571" s="197"/>
      <c r="CR571" s="197"/>
      <c r="CS571" s="197"/>
      <c r="CT571" s="197"/>
      <c r="CU571" s="197"/>
      <c r="CV571" s="197"/>
      <c r="CW571" s="197"/>
      <c r="CX571" s="197"/>
      <c r="CY571" s="197"/>
      <c r="CZ571" s="197"/>
      <c r="DA571" s="197"/>
      <c r="DB571" s="197"/>
      <c r="DC571" s="197"/>
      <c r="DD571" s="197"/>
      <c r="DE571" s="197"/>
      <c r="DF571" s="197"/>
      <c r="DG571" s="197"/>
      <c r="DH571" s="197"/>
      <c r="DI571" s="197"/>
      <c r="DJ571" s="197"/>
      <c r="DK571" s="197"/>
      <c r="DL571" s="197"/>
      <c r="DM571" s="197"/>
      <c r="DN571" s="197"/>
      <c r="DO571" s="197"/>
      <c r="DP571" s="197"/>
      <c r="DQ571" s="197"/>
      <c r="DR571" s="197"/>
      <c r="DS571" s="197"/>
      <c r="DT571" s="197"/>
      <c r="DU571" s="197"/>
      <c r="DV571" s="197"/>
      <c r="DW571" s="197"/>
      <c r="DX571" s="197"/>
      <c r="DY571" s="197"/>
      <c r="DZ571" s="197"/>
      <c r="EA571" s="197"/>
      <c r="EB571" s="197"/>
      <c r="EC571" s="197"/>
      <c r="ED571" s="197"/>
      <c r="EE571" s="197"/>
      <c r="EF571" s="197"/>
      <c r="EG571" s="197"/>
      <c r="EH571" s="197"/>
      <c r="EI571" s="197"/>
      <c r="EJ571" s="197"/>
      <c r="EK571" s="197"/>
      <c r="EL571" s="197"/>
      <c r="EM571" s="197"/>
      <c r="EN571" s="197"/>
      <c r="EO571" s="197"/>
      <c r="EP571" s="197"/>
      <c r="EQ571" s="197"/>
      <c r="ER571" s="197"/>
      <c r="ES571" s="197"/>
      <c r="ET571" s="197"/>
      <c r="EU571" s="197"/>
      <c r="EV571" s="197"/>
      <c r="EW571" s="197"/>
      <c r="EX571" s="197"/>
      <c r="EY571" s="197"/>
      <c r="EZ571" s="197"/>
      <c r="FA571" s="197"/>
      <c r="FB571" s="197"/>
      <c r="FC571" s="197"/>
      <c r="FD571" s="197"/>
      <c r="FE571" s="197"/>
      <c r="FF571" s="197"/>
      <c r="FG571" s="197"/>
      <c r="FH571" s="197"/>
      <c r="FI571" s="197"/>
      <c r="FJ571" s="197"/>
      <c r="FK571" s="197"/>
      <c r="FL571" s="197"/>
      <c r="FM571" s="197"/>
      <c r="FN571" s="197"/>
      <c r="FO571" s="197"/>
      <c r="FP571" s="197"/>
      <c r="FQ571" s="197"/>
      <c r="FR571" s="197"/>
      <c r="FS571" s="197"/>
      <c r="FT571" s="197"/>
      <c r="FU571" s="197"/>
      <c r="FV571" s="197"/>
      <c r="FW571" s="197"/>
      <c r="FX571" s="197"/>
      <c r="FY571" s="197"/>
      <c r="FZ571" s="197"/>
      <c r="GA571" s="197"/>
      <c r="GB571" s="197"/>
      <c r="GC571" s="197"/>
      <c r="GD571" s="197"/>
      <c r="GE571" s="197"/>
      <c r="GF571" s="197"/>
      <c r="GG571" s="197"/>
      <c r="GH571" s="197"/>
      <c r="GI571" s="197"/>
      <c r="GJ571" s="197"/>
      <c r="GK571" s="197"/>
      <c r="GL571" s="197"/>
      <c r="GM571" s="197"/>
      <c r="GN571" s="197"/>
      <c r="GO571" s="197"/>
      <c r="GP571" s="197"/>
      <c r="GQ571" s="197"/>
      <c r="GR571" s="197"/>
      <c r="GS571" s="197"/>
      <c r="GT571" s="197"/>
      <c r="GU571" s="197"/>
      <c r="GV571" s="197"/>
      <c r="GW571" s="197"/>
      <c r="GX571" s="197"/>
      <c r="GY571" s="197"/>
      <c r="GZ571" s="197"/>
      <c r="HA571" s="197"/>
      <c r="HB571" s="197"/>
      <c r="HC571" s="197"/>
      <c r="HD571" s="197"/>
      <c r="HE571" s="197"/>
      <c r="HF571" s="197"/>
      <c r="HG571" s="197"/>
      <c r="HH571" s="197"/>
      <c r="HI571" s="197"/>
      <c r="HJ571" s="197"/>
      <c r="HK571" s="197"/>
      <c r="HL571" s="197"/>
      <c r="HM571" s="197"/>
      <c r="HN571" s="197"/>
      <c r="HO571" s="197"/>
      <c r="HP571" s="197"/>
      <c r="HQ571" s="197"/>
      <c r="HR571" s="197"/>
      <c r="HS571" s="197"/>
      <c r="HT571" s="197"/>
      <c r="HU571" s="197"/>
      <c r="HV571" s="197"/>
      <c r="HW571" s="197"/>
      <c r="HX571" s="197"/>
      <c r="HY571" s="197"/>
      <c r="HZ571" s="197"/>
      <c r="IA571" s="197"/>
      <c r="IB571" s="197"/>
      <c r="IC571" s="197"/>
      <c r="ID571" s="197"/>
      <c r="IE571" s="197"/>
      <c r="IF571" s="197"/>
      <c r="IG571" s="197"/>
      <c r="IH571" s="197"/>
      <c r="II571" s="197"/>
      <c r="IJ571" s="197"/>
      <c r="IK571" s="197"/>
      <c r="IL571" s="197"/>
      <c r="IM571" s="197"/>
      <c r="IN571" s="197"/>
      <c r="IO571" s="197"/>
      <c r="IP571" s="197"/>
      <c r="IQ571" s="197"/>
      <c r="IR571" s="197"/>
      <c r="IS571" s="197"/>
      <c r="IT571" s="197"/>
      <c r="IU571" s="197"/>
      <c r="IV571" s="197"/>
      <c r="IW571" s="197"/>
      <c r="IX571" s="197"/>
      <c r="IY571" s="197"/>
      <c r="IZ571" s="197"/>
      <c r="JA571" s="197"/>
      <c r="JB571" s="197"/>
      <c r="JC571" s="197"/>
      <c r="JD571" s="197"/>
      <c r="JE571" s="197"/>
      <c r="JF571" s="197"/>
      <c r="JG571" s="197"/>
      <c r="JH571" s="197"/>
      <c r="JI571" s="197"/>
      <c r="JJ571" s="197"/>
      <c r="JK571" s="197"/>
      <c r="JL571" s="197"/>
      <c r="JM571" s="197"/>
      <c r="JN571" s="197"/>
      <c r="JO571" s="197"/>
      <c r="JP571" s="197"/>
      <c r="JQ571" s="197"/>
      <c r="JR571" s="197"/>
      <c r="JS571" s="197"/>
      <c r="JT571" s="197"/>
      <c r="JU571" s="197"/>
      <c r="JV571" s="197"/>
      <c r="JW571" s="197"/>
      <c r="JX571" s="197"/>
      <c r="JY571" s="197"/>
      <c r="JZ571" s="197"/>
      <c r="KA571" s="197"/>
      <c r="KB571" s="197"/>
      <c r="KC571" s="197"/>
      <c r="KD571" s="197"/>
      <c r="KE571" s="197"/>
      <c r="KF571" s="197"/>
      <c r="KG571" s="197"/>
      <c r="KH571" s="197"/>
      <c r="KI571" s="197"/>
      <c r="KJ571" s="197"/>
      <c r="KK571" s="197"/>
      <c r="KL571" s="197"/>
      <c r="KM571" s="197"/>
      <c r="KN571" s="197"/>
      <c r="KO571" s="197"/>
      <c r="KP571" s="197"/>
      <c r="KQ571" s="197"/>
      <c r="KR571" s="197"/>
      <c r="KS571" s="197"/>
      <c r="KT571" s="197"/>
      <c r="KU571" s="197"/>
      <c r="KV571" s="197"/>
      <c r="KW571" s="197"/>
      <c r="KX571" s="197"/>
      <c r="KY571" s="197"/>
      <c r="KZ571" s="197"/>
      <c r="LA571" s="197"/>
      <c r="LB571" s="197"/>
      <c r="LC571" s="197"/>
      <c r="LD571" s="197"/>
      <c r="LE571" s="197"/>
      <c r="LF571" s="197"/>
      <c r="LG571" s="197"/>
      <c r="LH571" s="197"/>
      <c r="LI571" s="197"/>
      <c r="LJ571" s="197"/>
      <c r="LK571" s="197"/>
      <c r="LL571" s="197"/>
      <c r="LM571" s="197"/>
      <c r="LN571" s="197"/>
      <c r="LO571" s="197"/>
      <c r="LP571" s="197"/>
      <c r="LQ571" s="197"/>
      <c r="LR571" s="197"/>
      <c r="LS571" s="197"/>
      <c r="LT571" s="197"/>
      <c r="LU571" s="197"/>
      <c r="LV571" s="197"/>
      <c r="LW571" s="197"/>
      <c r="LX571" s="197"/>
      <c r="LY571" s="197"/>
      <c r="LZ571" s="197"/>
      <c r="MA571" s="197"/>
      <c r="MB571" s="197"/>
      <c r="MC571" s="197"/>
      <c r="MD571" s="197"/>
      <c r="ME571" s="197"/>
      <c r="MF571" s="197"/>
      <c r="MG571" s="197"/>
      <c r="MH571" s="197"/>
      <c r="MI571" s="197"/>
      <c r="MJ571" s="197"/>
      <c r="MK571" s="197"/>
      <c r="ML571" s="197"/>
      <c r="MM571" s="197"/>
      <c r="MN571" s="197"/>
      <c r="MO571" s="197"/>
      <c r="MP571" s="197"/>
      <c r="MQ571" s="197"/>
      <c r="MR571" s="197"/>
      <c r="MS571" s="197"/>
      <c r="MT571" s="197"/>
      <c r="MU571" s="197"/>
      <c r="MV571" s="197"/>
      <c r="MW571" s="197"/>
      <c r="MX571" s="197"/>
      <c r="MY571" s="197"/>
      <c r="MZ571" s="197"/>
      <c r="NA571" s="197"/>
      <c r="NB571" s="197"/>
      <c r="NC571" s="197"/>
      <c r="ND571" s="197"/>
      <c r="NE571" s="197"/>
      <c r="NF571" s="197"/>
      <c r="NG571" s="197"/>
      <c r="NH571" s="197"/>
      <c r="NI571" s="197"/>
      <c r="NJ571" s="197"/>
      <c r="NK571" s="197"/>
      <c r="NL571" s="197"/>
      <c r="NM571" s="197"/>
      <c r="NN571" s="197"/>
      <c r="NO571" s="197"/>
      <c r="NP571" s="197"/>
      <c r="NQ571" s="197"/>
      <c r="NR571" s="197"/>
      <c r="NS571" s="197"/>
      <c r="NT571" s="197"/>
      <c r="NU571" s="197"/>
      <c r="NV571" s="197"/>
      <c r="NW571" s="197"/>
      <c r="NX571" s="197"/>
      <c r="NY571" s="197"/>
      <c r="NZ571" s="197"/>
      <c r="OA571" s="197"/>
      <c r="OB571" s="197"/>
      <c r="OC571" s="197"/>
      <c r="OD571" s="197"/>
      <c r="OE571" s="197"/>
      <c r="OF571" s="197"/>
      <c r="OG571" s="197"/>
      <c r="OH571" s="197"/>
      <c r="OI571" s="197"/>
      <c r="OJ571" s="197"/>
      <c r="OK571" s="197"/>
      <c r="OL571" s="197"/>
      <c r="OM571" s="197"/>
      <c r="ON571" s="197"/>
      <c r="OO571" s="197"/>
      <c r="OP571" s="197"/>
      <c r="OQ571" s="197"/>
      <c r="OR571" s="197"/>
      <c r="OS571" s="197"/>
      <c r="OT571" s="197"/>
      <c r="OU571" s="197"/>
      <c r="OV571" s="197"/>
      <c r="OW571" s="197"/>
      <c r="OX571" s="197"/>
      <c r="OY571" s="197"/>
      <c r="OZ571" s="197"/>
      <c r="PA571" s="197"/>
      <c r="PB571" s="197"/>
      <c r="PC571" s="197"/>
      <c r="PD571" s="197"/>
      <c r="PE571" s="197"/>
      <c r="PF571" s="197"/>
      <c r="PG571" s="197"/>
      <c r="PH571" s="197"/>
      <c r="PI571" s="197"/>
      <c r="PJ571" s="197"/>
      <c r="PK571" s="197"/>
      <c r="PL571" s="197"/>
      <c r="PM571" s="197"/>
      <c r="PN571" s="197"/>
      <c r="PO571" s="197"/>
      <c r="PP571" s="197"/>
      <c r="PQ571" s="197"/>
      <c r="PR571" s="197"/>
      <c r="PS571" s="197"/>
      <c r="PT571" s="197"/>
      <c r="PU571" s="197"/>
      <c r="PV571" s="197"/>
      <c r="PW571" s="197"/>
      <c r="PX571" s="197"/>
      <c r="PY571" s="197"/>
      <c r="PZ571" s="197"/>
      <c r="QA571" s="197"/>
      <c r="QB571" s="197"/>
      <c r="QC571" s="197"/>
      <c r="QD571" s="197"/>
      <c r="QE571" s="197"/>
      <c r="QF571" s="197"/>
      <c r="QG571" s="197"/>
      <c r="QH571" s="197"/>
      <c r="QI571" s="197"/>
      <c r="QJ571" s="197"/>
      <c r="QK571" s="197"/>
      <c r="QL571" s="197"/>
      <c r="QM571" s="197"/>
      <c r="QN571" s="197"/>
      <c r="QO571" s="197"/>
      <c r="QP571" s="197"/>
      <c r="QQ571" s="197"/>
      <c r="QR571" s="197"/>
      <c r="QS571" s="197"/>
      <c r="QT571" s="197"/>
      <c r="QU571" s="197"/>
      <c r="QV571" s="197"/>
      <c r="QW571" s="197"/>
      <c r="QX571" s="197"/>
      <c r="QY571" s="197"/>
      <c r="QZ571" s="197"/>
      <c r="RA571" s="197"/>
      <c r="RB571" s="197"/>
      <c r="RC571" s="197"/>
      <c r="RD571" s="197"/>
      <c r="RE571" s="197"/>
      <c r="RF571" s="197"/>
      <c r="RG571" s="197"/>
      <c r="RH571" s="197"/>
      <c r="RI571" s="197"/>
      <c r="RJ571" s="197"/>
      <c r="RK571" s="197"/>
      <c r="RL571" s="197"/>
      <c r="RM571" s="197"/>
      <c r="RN571" s="197"/>
      <c r="RO571" s="197"/>
      <c r="RP571" s="197"/>
      <c r="RQ571" s="197"/>
      <c r="RR571" s="197"/>
      <c r="RS571" s="197"/>
      <c r="RT571" s="197"/>
      <c r="RU571" s="197"/>
      <c r="RV571" s="197"/>
      <c r="RW571" s="197"/>
      <c r="RX571" s="197"/>
      <c r="RY571" s="197"/>
      <c r="RZ571" s="197"/>
      <c r="SA571" s="197"/>
      <c r="SB571" s="197"/>
      <c r="SC571" s="197"/>
      <c r="SD571" s="197"/>
      <c r="SE571" s="197"/>
      <c r="SF571" s="197"/>
      <c r="SG571" s="197"/>
      <c r="SH571" s="197"/>
      <c r="SI571" s="197"/>
      <c r="SJ571" s="197"/>
      <c r="SK571" s="197"/>
      <c r="SL571" s="197"/>
      <c r="SM571" s="197"/>
      <c r="SN571" s="197"/>
      <c r="SO571" s="197"/>
      <c r="SP571" s="197"/>
      <c r="SQ571" s="197"/>
      <c r="SR571" s="197"/>
      <c r="SS571" s="197"/>
      <c r="ST571" s="197"/>
      <c r="SU571" s="197"/>
      <c r="SV571" s="197"/>
      <c r="SW571" s="197"/>
      <c r="SX571" s="197"/>
      <c r="SY571" s="197"/>
      <c r="SZ571" s="197"/>
      <c r="TA571" s="197"/>
      <c r="TB571" s="197"/>
      <c r="TC571" s="197"/>
      <c r="TD571" s="197"/>
      <c r="TE571" s="197"/>
      <c r="TF571" s="197"/>
      <c r="TG571" s="197"/>
      <c r="TH571" s="197"/>
      <c r="TI571" s="197"/>
      <c r="TJ571" s="197"/>
      <c r="TK571" s="197"/>
      <c r="TL571" s="197"/>
      <c r="TM571" s="197"/>
      <c r="TN571" s="197"/>
      <c r="TO571" s="197"/>
      <c r="TP571" s="197"/>
      <c r="TQ571" s="197"/>
      <c r="TR571" s="197"/>
      <c r="TS571" s="197"/>
      <c r="TT571" s="197"/>
      <c r="TU571" s="197"/>
      <c r="TV571" s="197"/>
      <c r="TW571" s="197"/>
      <c r="TX571" s="197"/>
      <c r="TY571" s="197"/>
      <c r="TZ571" s="197"/>
      <c r="UA571" s="197"/>
      <c r="UB571" s="197"/>
      <c r="UC571" s="197"/>
      <c r="UD571" s="197"/>
      <c r="UE571" s="197"/>
      <c r="UF571" s="197"/>
      <c r="UG571" s="197"/>
      <c r="UH571" s="197"/>
      <c r="UI571" s="197"/>
      <c r="UJ571" s="197"/>
      <c r="UK571" s="197"/>
      <c r="UL571" s="197"/>
      <c r="UM571" s="197"/>
      <c r="UN571" s="197"/>
      <c r="UO571" s="197"/>
      <c r="UP571" s="197"/>
      <c r="UQ571" s="197"/>
      <c r="UR571" s="197"/>
      <c r="US571" s="197"/>
      <c r="UT571" s="197"/>
      <c r="UU571" s="197"/>
      <c r="UV571" s="197"/>
      <c r="UW571" s="197"/>
      <c r="UX571" s="197"/>
      <c r="UY571" s="197"/>
      <c r="UZ571" s="197"/>
      <c r="VA571" s="197"/>
      <c r="VB571" s="197"/>
      <c r="VC571" s="197"/>
      <c r="VD571" s="197"/>
      <c r="VE571" s="197"/>
      <c r="VF571" s="197"/>
      <c r="VG571" s="197"/>
      <c r="VH571" s="197"/>
      <c r="VI571" s="197"/>
      <c r="VJ571" s="197"/>
      <c r="VK571" s="197"/>
      <c r="VL571" s="197"/>
      <c r="VM571" s="197"/>
      <c r="VN571" s="197"/>
      <c r="VO571" s="197"/>
      <c r="VP571" s="197"/>
      <c r="VQ571" s="197"/>
      <c r="VR571" s="197"/>
      <c r="VS571" s="197"/>
      <c r="VT571" s="197"/>
      <c r="VU571" s="197"/>
      <c r="VV571" s="197"/>
      <c r="VW571" s="197"/>
      <c r="VX571" s="197"/>
      <c r="VY571" s="197"/>
      <c r="VZ571" s="197"/>
      <c r="WA571" s="197"/>
      <c r="WB571" s="197"/>
      <c r="WC571" s="197"/>
      <c r="WD571" s="197"/>
      <c r="WE571" s="197"/>
      <c r="WF571" s="197"/>
      <c r="WG571" s="197"/>
      <c r="WH571" s="197"/>
      <c r="WI571" s="197"/>
      <c r="WJ571" s="197"/>
      <c r="WK571" s="197"/>
      <c r="WL571" s="197"/>
      <c r="WM571" s="197"/>
      <c r="WN571" s="197"/>
      <c r="WO571" s="197"/>
      <c r="WP571" s="197"/>
      <c r="WQ571" s="197"/>
      <c r="WR571" s="197"/>
      <c r="WS571" s="197"/>
      <c r="WT571" s="197"/>
      <c r="WU571" s="197"/>
      <c r="WV571" s="197"/>
      <c r="WW571" s="197"/>
      <c r="WX571" s="197"/>
      <c r="WY571" s="197"/>
      <c r="WZ571" s="197"/>
      <c r="XA571" s="197"/>
      <c r="XB571" s="197"/>
      <c r="XC571" s="197"/>
      <c r="XD571" s="197"/>
      <c r="XE571" s="197"/>
      <c r="XF571" s="197"/>
      <c r="XG571" s="197"/>
      <c r="XH571" s="197"/>
      <c r="XI571" s="197"/>
      <c r="XJ571" s="197"/>
      <c r="XK571" s="197"/>
      <c r="XL571" s="197"/>
      <c r="XM571" s="197"/>
      <c r="XN571" s="197"/>
      <c r="XO571" s="197"/>
      <c r="XP571" s="197"/>
      <c r="XQ571" s="197"/>
      <c r="XR571" s="197"/>
      <c r="XS571" s="197"/>
      <c r="XT571" s="197"/>
      <c r="XU571" s="197"/>
      <c r="XV571" s="197"/>
      <c r="XW571" s="197"/>
      <c r="XX571" s="197"/>
      <c r="XY571" s="197"/>
      <c r="XZ571" s="197"/>
      <c r="YA571" s="197"/>
      <c r="YB571" s="197"/>
      <c r="YC571" s="197"/>
      <c r="YD571" s="197"/>
      <c r="YE571" s="197"/>
      <c r="YF571" s="197"/>
      <c r="YG571" s="197"/>
      <c r="YH571" s="197"/>
      <c r="YI571" s="197"/>
      <c r="YJ571" s="197"/>
      <c r="YK571" s="197"/>
      <c r="YL571" s="197"/>
      <c r="YM571" s="197"/>
      <c r="YN571" s="197"/>
      <c r="YO571" s="197"/>
      <c r="YP571" s="197"/>
      <c r="YQ571" s="197"/>
      <c r="YR571" s="197"/>
      <c r="YS571" s="197"/>
      <c r="YT571" s="197"/>
      <c r="YU571" s="197"/>
      <c r="YV571" s="197"/>
      <c r="YW571" s="197"/>
      <c r="YX571" s="197"/>
      <c r="YY571" s="197"/>
      <c r="YZ571" s="197"/>
      <c r="ZA571" s="197"/>
      <c r="ZB571" s="197"/>
      <c r="ZC571" s="197"/>
      <c r="ZD571" s="197"/>
      <c r="ZE571" s="197"/>
      <c r="ZF571" s="197"/>
      <c r="ZG571" s="197"/>
      <c r="ZH571" s="197"/>
      <c r="ZI571" s="197"/>
      <c r="ZJ571" s="197"/>
      <c r="ZK571" s="197"/>
      <c r="ZL571" s="197"/>
      <c r="ZM571" s="197"/>
      <c r="ZN571" s="197"/>
      <c r="ZO571" s="197"/>
      <c r="ZP571" s="197"/>
      <c r="ZQ571" s="197"/>
      <c r="ZR571" s="197"/>
      <c r="ZS571" s="197"/>
      <c r="ZT571" s="197"/>
      <c r="ZU571" s="197"/>
      <c r="ZV571" s="197"/>
      <c r="ZW571" s="197"/>
      <c r="ZX571" s="197"/>
      <c r="ZY571" s="197"/>
      <c r="ZZ571" s="197"/>
      <c r="AAA571" s="197"/>
      <c r="AAB571" s="197"/>
      <c r="AAC571" s="197"/>
      <c r="AAD571" s="197"/>
      <c r="AAE571" s="197"/>
      <c r="AAF571" s="197"/>
      <c r="AAG571" s="197"/>
      <c r="AAH571" s="197"/>
      <c r="AAI571" s="197"/>
      <c r="AAJ571" s="197"/>
      <c r="AAK571" s="197"/>
      <c r="AAL571" s="197"/>
      <c r="AAM571" s="197"/>
      <c r="AAN571" s="197"/>
      <c r="AAO571" s="197"/>
      <c r="AAP571" s="197"/>
      <c r="AAQ571" s="197"/>
      <c r="AAR571" s="197"/>
      <c r="AAS571" s="197"/>
      <c r="AAT571" s="197"/>
      <c r="AAU571" s="197"/>
      <c r="AAV571" s="197"/>
      <c r="AAW571" s="197"/>
      <c r="AAX571" s="197"/>
      <c r="AAY571" s="197"/>
      <c r="AAZ571" s="197"/>
      <c r="ABA571" s="197"/>
      <c r="ABB571" s="197"/>
      <c r="ABC571" s="197"/>
      <c r="ABD571" s="197"/>
      <c r="ABE571" s="197"/>
      <c r="ABF571" s="197"/>
      <c r="ABG571" s="197"/>
      <c r="ABH571" s="197"/>
      <c r="ABI571" s="197"/>
      <c r="ABJ571" s="197"/>
      <c r="ABK571" s="197"/>
      <c r="ABL571" s="197"/>
      <c r="ABM571" s="197"/>
      <c r="ABN571" s="197"/>
      <c r="ABO571" s="197"/>
      <c r="ABP571" s="197"/>
      <c r="ABQ571" s="197"/>
      <c r="ABR571" s="197"/>
      <c r="ABS571" s="197"/>
      <c r="ABT571" s="197"/>
      <c r="ABU571" s="197"/>
      <c r="ABV571" s="197"/>
      <c r="ABW571" s="197"/>
      <c r="ABX571" s="197"/>
      <c r="ABY571" s="197"/>
      <c r="ABZ571" s="197"/>
      <c r="ACA571" s="197"/>
      <c r="ACB571" s="197"/>
      <c r="ACC571" s="197"/>
      <c r="ACD571" s="197"/>
      <c r="ACE571" s="197"/>
      <c r="ACF571" s="197"/>
      <c r="ACG571" s="197"/>
      <c r="ACH571" s="197"/>
      <c r="ACI571" s="197"/>
      <c r="ACJ571" s="197"/>
      <c r="ACK571" s="197"/>
      <c r="ACL571" s="197"/>
      <c r="ACM571" s="197"/>
      <c r="ACN571" s="197"/>
      <c r="ACO571" s="197"/>
      <c r="ACP571" s="197"/>
      <c r="ACQ571" s="197"/>
      <c r="ACR571" s="197"/>
      <c r="ACS571" s="197"/>
      <c r="ACT571" s="197"/>
      <c r="ACU571" s="197"/>
      <c r="ACV571" s="197"/>
      <c r="ACW571" s="197"/>
      <c r="ACX571" s="197"/>
      <c r="ACY571" s="197"/>
      <c r="ACZ571" s="197"/>
      <c r="ADA571" s="197"/>
      <c r="ADB571" s="197"/>
      <c r="ADC571" s="197"/>
      <c r="ADD571" s="197"/>
      <c r="ADE571" s="197"/>
      <c r="ADF571" s="197"/>
      <c r="ADG571" s="197"/>
      <c r="ADH571" s="197"/>
      <c r="ADI571" s="197"/>
      <c r="ADJ571" s="197"/>
      <c r="ADK571" s="197"/>
      <c r="ADL571" s="197"/>
      <c r="ADM571" s="197"/>
      <c r="ADN571" s="197"/>
      <c r="ADO571" s="197"/>
      <c r="ADP571" s="197"/>
      <c r="ADQ571" s="197"/>
      <c r="ADR571" s="197"/>
      <c r="ADS571" s="197"/>
      <c r="ADT571" s="197"/>
      <c r="ADU571" s="197"/>
      <c r="ADV571" s="197"/>
      <c r="ADW571" s="197"/>
      <c r="ADX571" s="197"/>
      <c r="ADY571" s="197"/>
      <c r="ADZ571" s="197"/>
      <c r="AEA571" s="197"/>
      <c r="AEB571" s="197"/>
      <c r="AEC571" s="197"/>
      <c r="AED571" s="197"/>
      <c r="AEE571" s="197"/>
      <c r="AEF571" s="197"/>
      <c r="AEG571" s="197"/>
      <c r="AEH571" s="197"/>
      <c r="AEI571" s="197"/>
      <c r="AEJ571" s="197"/>
      <c r="AEK571" s="197"/>
      <c r="AEL571" s="197"/>
      <c r="AEM571" s="197"/>
      <c r="AEN571" s="197"/>
      <c r="AEO571" s="197"/>
      <c r="AEP571" s="197"/>
      <c r="AEQ571" s="197"/>
      <c r="AER571" s="197"/>
      <c r="AES571" s="197"/>
      <c r="AET571" s="197"/>
      <c r="AEU571" s="197"/>
      <c r="AEV571" s="197"/>
      <c r="AEW571" s="197"/>
      <c r="AEX571" s="197"/>
      <c r="AEY571" s="197"/>
      <c r="AEZ571" s="197"/>
      <c r="AFA571" s="197"/>
      <c r="AFB571" s="197"/>
      <c r="AFC571" s="197"/>
      <c r="AFD571" s="197"/>
      <c r="AFE571" s="197"/>
      <c r="AFF571" s="197"/>
      <c r="AFG571" s="197"/>
      <c r="AFH571" s="197"/>
      <c r="AFI571" s="197"/>
      <c r="AFJ571" s="197"/>
      <c r="AFK571" s="197"/>
      <c r="AFL571" s="197"/>
      <c r="AFM571" s="197"/>
      <c r="AFN571" s="197"/>
      <c r="AFO571" s="197"/>
      <c r="AFP571" s="197"/>
      <c r="AFQ571" s="197"/>
      <c r="AFR571" s="197"/>
      <c r="AFS571" s="197"/>
      <c r="AFT571" s="197"/>
      <c r="AFU571" s="197"/>
      <c r="AFV571" s="197"/>
      <c r="AFW571" s="197"/>
      <c r="AFX571" s="197"/>
      <c r="AFY571" s="197"/>
      <c r="AFZ571" s="197"/>
      <c r="AGA571" s="197"/>
      <c r="AGB571" s="197"/>
      <c r="AGC571" s="197"/>
      <c r="AGD571" s="197"/>
      <c r="AGE571" s="197"/>
      <c r="AGF571" s="197"/>
      <c r="AGG571" s="197"/>
      <c r="AGH571" s="197"/>
      <c r="AGI571" s="197"/>
      <c r="AGJ571" s="197"/>
      <c r="AGK571" s="197"/>
      <c r="AGL571" s="197"/>
      <c r="AGM571" s="197"/>
      <c r="AGN571" s="197"/>
      <c r="AGO571" s="197"/>
      <c r="AGP571" s="197"/>
      <c r="AGQ571" s="197"/>
      <c r="AGR571" s="197"/>
      <c r="AGS571" s="197"/>
      <c r="AGT571" s="197"/>
      <c r="AGU571" s="197"/>
      <c r="AGV571" s="197"/>
      <c r="AGW571" s="197"/>
      <c r="AGX571" s="197"/>
      <c r="AGY571" s="197"/>
      <c r="AGZ571" s="197"/>
      <c r="AHA571" s="197"/>
      <c r="AHB571" s="197"/>
      <c r="AHC571" s="197"/>
      <c r="AHD571" s="197"/>
      <c r="AHE571" s="197"/>
      <c r="AHF571" s="197"/>
      <c r="AHG571" s="197"/>
      <c r="AHH571" s="197"/>
      <c r="AHI571" s="197"/>
      <c r="AHJ571" s="197"/>
      <c r="AHK571" s="197"/>
      <c r="AHL571" s="197"/>
      <c r="AHM571" s="197"/>
      <c r="AHN571" s="197"/>
      <c r="AHO571" s="197"/>
      <c r="AHP571" s="197"/>
      <c r="AHQ571" s="197"/>
      <c r="AHR571" s="197"/>
      <c r="AHS571" s="197"/>
      <c r="AHT571" s="197"/>
      <c r="AHU571" s="197"/>
      <c r="AHV571" s="197"/>
      <c r="AHW571" s="197"/>
      <c r="AHX571" s="197"/>
      <c r="AHY571" s="197"/>
      <c r="AHZ571" s="197"/>
      <c r="AIA571" s="197"/>
      <c r="AIB571" s="197"/>
      <c r="AIC571" s="197"/>
      <c r="AID571" s="197"/>
      <c r="AIE571" s="197"/>
      <c r="AIF571" s="197"/>
      <c r="AIG571" s="197"/>
      <c r="AIH571" s="197"/>
      <c r="AII571" s="197"/>
      <c r="AIJ571" s="197"/>
      <c r="AIK571" s="197"/>
      <c r="AIL571" s="197"/>
      <c r="AIM571" s="197"/>
      <c r="AIN571" s="197"/>
      <c r="AIO571" s="197"/>
      <c r="AIP571" s="197"/>
      <c r="AIQ571" s="197"/>
      <c r="AIR571" s="197"/>
      <c r="AIS571" s="197"/>
      <c r="AIT571" s="197"/>
      <c r="AIU571" s="197"/>
      <c r="AIV571" s="197"/>
      <c r="AIW571" s="197"/>
      <c r="AIX571" s="197"/>
      <c r="AIY571" s="197"/>
      <c r="AIZ571" s="197"/>
      <c r="AJA571" s="197"/>
      <c r="AJB571" s="197"/>
      <c r="AJC571" s="197"/>
      <c r="AJD571" s="197"/>
      <c r="AJE571" s="197"/>
      <c r="AJF571" s="197"/>
      <c r="AJG571" s="197"/>
      <c r="AJH571" s="197"/>
      <c r="AJI571" s="197"/>
      <c r="AJJ571" s="197"/>
      <c r="AJK571" s="197"/>
      <c r="AJL571" s="197"/>
      <c r="AJM571" s="197"/>
      <c r="AJN571" s="197"/>
      <c r="AJO571" s="197"/>
      <c r="AJP571" s="197"/>
      <c r="AJQ571" s="197"/>
      <c r="AJR571" s="197"/>
      <c r="AJS571" s="197"/>
      <c r="AJT571" s="197"/>
      <c r="AJU571" s="197"/>
      <c r="AJV571" s="197"/>
      <c r="AJW571" s="197"/>
      <c r="AJX571" s="197"/>
      <c r="AJY571" s="197"/>
      <c r="AJZ571" s="197"/>
      <c r="AKA571" s="197"/>
      <c r="AKB571" s="197"/>
      <c r="AKC571" s="197"/>
      <c r="AKD571" s="197"/>
      <c r="AKE571" s="197"/>
      <c r="AKF571" s="197"/>
      <c r="AKG571" s="197"/>
      <c r="AKH571" s="197"/>
      <c r="AKI571" s="197"/>
      <c r="AKJ571" s="197"/>
      <c r="AKK571" s="197"/>
      <c r="AKL571" s="197"/>
      <c r="AKM571" s="197"/>
      <c r="AKN571" s="197"/>
      <c r="AKO571" s="197"/>
      <c r="AKP571" s="197"/>
      <c r="AKQ571" s="197"/>
      <c r="AKR571" s="197"/>
      <c r="AKS571" s="197"/>
      <c r="AKT571" s="197"/>
      <c r="AKU571" s="197"/>
      <c r="AKV571" s="197"/>
      <c r="AKW571" s="197"/>
      <c r="AKX571" s="197"/>
      <c r="AKY571" s="197"/>
      <c r="AKZ571" s="197"/>
      <c r="ALA571" s="197"/>
      <c r="ALB571" s="197"/>
      <c r="ALC571" s="197"/>
      <c r="ALD571" s="197"/>
      <c r="ALE571" s="197"/>
      <c r="ALF571" s="197"/>
      <c r="ALG571" s="197"/>
      <c r="ALH571" s="197"/>
      <c r="ALI571" s="197"/>
      <c r="ALJ571" s="197"/>
      <c r="ALK571" s="197"/>
      <c r="ALL571" s="197"/>
      <c r="ALM571" s="197"/>
      <c r="ALN571" s="197"/>
      <c r="ALO571" s="197"/>
      <c r="ALP571" s="197"/>
      <c r="ALQ571" s="197"/>
      <c r="ALR571" s="197"/>
      <c r="ALS571" s="197"/>
      <c r="ALT571" s="197"/>
      <c r="ALU571" s="197"/>
      <c r="ALV571" s="197"/>
      <c r="ALW571" s="197"/>
      <c r="ALX571" s="197"/>
      <c r="ALY571" s="197"/>
      <c r="ALZ571" s="197"/>
      <c r="AMA571" s="197"/>
      <c r="AMB571" s="197"/>
      <c r="AMC571" s="197"/>
      <c r="AMD571" s="197"/>
      <c r="AME571" s="197"/>
      <c r="AMF571" s="197"/>
      <c r="AMG571" s="197"/>
      <c r="AMH571" s="197"/>
      <c r="AMI571" s="197"/>
      <c r="AMJ571" s="197"/>
    </row>
    <row r="572" spans="1:1024" s="195" customFormat="1" ht="43.5" customHeight="1">
      <c r="A572" s="559"/>
      <c r="B572" s="559"/>
      <c r="C572" s="560"/>
      <c r="D572" s="4" t="s">
        <v>1000</v>
      </c>
      <c r="E572" s="4"/>
      <c r="F572" s="4">
        <f>SUM(F524:F570)</f>
        <v>334</v>
      </c>
      <c r="G572" s="4"/>
      <c r="H572" s="4"/>
      <c r="I572" s="4"/>
      <c r="J572" s="4"/>
      <c r="K572" s="4">
        <f>SUM(K524:K570)</f>
        <v>343</v>
      </c>
      <c r="L572" s="4">
        <f>SUM(L524:L570)</f>
        <v>6</v>
      </c>
      <c r="M572" s="4">
        <f>SUM(M524:M570)</f>
        <v>0</v>
      </c>
      <c r="N572" s="4"/>
      <c r="O572" s="4">
        <f>SUM(O524:O570)</f>
        <v>35</v>
      </c>
      <c r="P572" s="4">
        <f>SUM(P524:P570)</f>
        <v>7</v>
      </c>
      <c r="Q572" s="4"/>
      <c r="R572" s="4">
        <f>SUM(R524:R570)</f>
        <v>41</v>
      </c>
      <c r="S572" s="4"/>
      <c r="T572" s="4">
        <f>SUM(T524:T570)</f>
        <v>0</v>
      </c>
      <c r="U572" s="4"/>
    </row>
    <row r="573" spans="1:1024" s="195" customFormat="1" ht="43.5" customHeight="1">
      <c r="A573" s="559"/>
      <c r="B573" s="559"/>
      <c r="C573" s="560" t="s">
        <v>161</v>
      </c>
      <c r="D573" s="178" t="s">
        <v>2</v>
      </c>
      <c r="E573" s="120" t="s">
        <v>118</v>
      </c>
      <c r="F573" s="120">
        <v>2</v>
      </c>
      <c r="G573" s="120" t="s">
        <v>43</v>
      </c>
      <c r="H573" s="120" t="s">
        <v>40</v>
      </c>
      <c r="I573" s="49" t="s">
        <v>189</v>
      </c>
      <c r="J573" s="120" t="s">
        <v>183</v>
      </c>
      <c r="K573" s="120">
        <v>0</v>
      </c>
      <c r="L573" s="120">
        <v>0</v>
      </c>
      <c r="M573" s="120">
        <v>0</v>
      </c>
      <c r="N573" s="120" t="s">
        <v>70</v>
      </c>
      <c r="O573" s="120">
        <v>10</v>
      </c>
      <c r="P573" s="120">
        <v>2</v>
      </c>
      <c r="Q573" s="120" t="s">
        <v>80</v>
      </c>
      <c r="R573" s="120">
        <v>10</v>
      </c>
      <c r="S573" s="120" t="s">
        <v>47</v>
      </c>
      <c r="T573" s="120">
        <v>0</v>
      </c>
      <c r="U573" s="120"/>
    </row>
    <row r="574" spans="1:1024" s="195" customFormat="1" ht="43.5" customHeight="1">
      <c r="A574" s="559"/>
      <c r="B574" s="559"/>
      <c r="C574" s="560"/>
      <c r="D574" s="178" t="s">
        <v>104</v>
      </c>
      <c r="E574" s="120" t="s">
        <v>118</v>
      </c>
      <c r="F574" s="120">
        <v>25</v>
      </c>
      <c r="G574" s="120" t="s">
        <v>43</v>
      </c>
      <c r="H574" s="120" t="s">
        <v>40</v>
      </c>
      <c r="I574" s="49" t="s">
        <v>1211</v>
      </c>
      <c r="J574" s="120" t="s">
        <v>237</v>
      </c>
      <c r="K574" s="120">
        <v>25</v>
      </c>
      <c r="L574" s="120" t="s">
        <v>43</v>
      </c>
      <c r="M574" s="120" t="s">
        <v>47</v>
      </c>
      <c r="N574" s="120" t="s">
        <v>47</v>
      </c>
      <c r="O574" s="120">
        <v>0</v>
      </c>
      <c r="P574" s="120">
        <v>0</v>
      </c>
      <c r="Q574" s="120" t="s">
        <v>80</v>
      </c>
      <c r="R574" s="120" t="s">
        <v>43</v>
      </c>
      <c r="S574" s="120" t="s">
        <v>47</v>
      </c>
      <c r="T574" s="120">
        <v>0</v>
      </c>
      <c r="U574" s="120"/>
    </row>
    <row r="575" spans="1:1024" s="195" customFormat="1" ht="43.5" customHeight="1">
      <c r="A575" s="559"/>
      <c r="B575" s="559"/>
      <c r="C575" s="560"/>
      <c r="D575" s="178" t="s">
        <v>275</v>
      </c>
      <c r="E575" s="120" t="s">
        <v>118</v>
      </c>
      <c r="F575" s="120">
        <v>5</v>
      </c>
      <c r="G575" s="120" t="s">
        <v>43</v>
      </c>
      <c r="H575" s="120" t="s">
        <v>40</v>
      </c>
      <c r="I575" s="49" t="s">
        <v>586</v>
      </c>
      <c r="J575" s="120" t="s">
        <v>203</v>
      </c>
      <c r="K575" s="120">
        <v>5</v>
      </c>
      <c r="L575" s="120">
        <v>0</v>
      </c>
      <c r="M575" s="120">
        <v>0</v>
      </c>
      <c r="N575" s="120" t="s">
        <v>71</v>
      </c>
      <c r="O575" s="120">
        <v>1</v>
      </c>
      <c r="P575" s="120">
        <v>0</v>
      </c>
      <c r="Q575" s="120" t="s">
        <v>80</v>
      </c>
      <c r="R575" s="120">
        <v>1</v>
      </c>
      <c r="S575" s="120" t="s">
        <v>47</v>
      </c>
      <c r="T575" s="120">
        <v>0</v>
      </c>
      <c r="U575" s="120"/>
    </row>
    <row r="576" spans="1:1024" s="195" customFormat="1" ht="43.5" customHeight="1">
      <c r="A576" s="559"/>
      <c r="B576" s="559"/>
      <c r="C576" s="560"/>
      <c r="D576" s="565" t="s">
        <v>176</v>
      </c>
      <c r="E576" s="120" t="s">
        <v>118</v>
      </c>
      <c r="F576" s="120">
        <v>20</v>
      </c>
      <c r="G576" s="560" t="s">
        <v>43</v>
      </c>
      <c r="H576" s="120" t="s">
        <v>40</v>
      </c>
      <c r="I576" s="49" t="s">
        <v>1212</v>
      </c>
      <c r="J576" s="566" t="s">
        <v>201</v>
      </c>
      <c r="K576" s="120">
        <v>15</v>
      </c>
      <c r="L576" s="120" t="s">
        <v>43</v>
      </c>
      <c r="M576" s="120" t="s">
        <v>43</v>
      </c>
      <c r="N576" s="560" t="s">
        <v>71</v>
      </c>
      <c r="O576" s="120">
        <v>10</v>
      </c>
      <c r="P576" s="120">
        <v>5</v>
      </c>
      <c r="Q576" s="120" t="s">
        <v>80</v>
      </c>
      <c r="R576" s="120" t="s">
        <v>43</v>
      </c>
      <c r="S576" s="555" t="s">
        <v>47</v>
      </c>
      <c r="T576" s="555">
        <v>0</v>
      </c>
      <c r="U576" s="120"/>
    </row>
    <row r="577" spans="1:29" s="195" customFormat="1" ht="43.5" customHeight="1">
      <c r="A577" s="559"/>
      <c r="B577" s="559"/>
      <c r="C577" s="560"/>
      <c r="D577" s="565"/>
      <c r="E577" s="120" t="s">
        <v>138</v>
      </c>
      <c r="F577" s="120">
        <v>1</v>
      </c>
      <c r="G577" s="560"/>
      <c r="H577" s="120" t="s">
        <v>100</v>
      </c>
      <c r="I577" s="49" t="s">
        <v>47</v>
      </c>
      <c r="J577" s="566"/>
      <c r="K577" s="120">
        <v>0</v>
      </c>
      <c r="L577" s="120">
        <v>0</v>
      </c>
      <c r="M577" s="120">
        <v>0</v>
      </c>
      <c r="N577" s="560"/>
      <c r="O577" s="120">
        <v>3</v>
      </c>
      <c r="P577" s="120">
        <v>1</v>
      </c>
      <c r="Q577" s="120" t="s">
        <v>80</v>
      </c>
      <c r="R577" s="120" t="s">
        <v>43</v>
      </c>
      <c r="S577" s="556"/>
      <c r="T577" s="556"/>
      <c r="U577" s="120" t="s">
        <v>489</v>
      </c>
    </row>
    <row r="578" spans="1:29" s="195" customFormat="1" ht="43.5" customHeight="1">
      <c r="A578" s="559"/>
      <c r="B578" s="559"/>
      <c r="C578" s="560"/>
      <c r="D578" s="178" t="s">
        <v>105</v>
      </c>
      <c r="E578" s="120" t="s">
        <v>118</v>
      </c>
      <c r="F578" s="120">
        <v>4</v>
      </c>
      <c r="G578" s="120" t="s">
        <v>43</v>
      </c>
      <c r="H578" s="120" t="s">
        <v>40</v>
      </c>
      <c r="I578" s="49" t="s">
        <v>189</v>
      </c>
      <c r="J578" s="127" t="s">
        <v>464</v>
      </c>
      <c r="K578" s="120">
        <v>4</v>
      </c>
      <c r="L578" s="120">
        <v>1</v>
      </c>
      <c r="M578" s="120">
        <v>0</v>
      </c>
      <c r="N578" s="120" t="s">
        <v>47</v>
      </c>
      <c r="O578" s="120">
        <v>0</v>
      </c>
      <c r="P578" s="120">
        <v>0</v>
      </c>
      <c r="Q578" s="120" t="s">
        <v>87</v>
      </c>
      <c r="R578" s="120">
        <v>1</v>
      </c>
      <c r="S578" s="120" t="s">
        <v>47</v>
      </c>
      <c r="T578" s="120">
        <v>0</v>
      </c>
      <c r="U578" s="120"/>
    </row>
    <row r="579" spans="1:29" s="195" customFormat="1" ht="43.5" customHeight="1">
      <c r="A579" s="559"/>
      <c r="B579" s="559"/>
      <c r="C579" s="560"/>
      <c r="D579" s="565" t="s">
        <v>107</v>
      </c>
      <c r="E579" s="560" t="s">
        <v>118</v>
      </c>
      <c r="F579" s="560">
        <f>65+20</f>
        <v>85</v>
      </c>
      <c r="G579" s="560" t="s">
        <v>43</v>
      </c>
      <c r="H579" s="560" t="s">
        <v>100</v>
      </c>
      <c r="I579" s="561" t="s">
        <v>189</v>
      </c>
      <c r="J579" s="560" t="s">
        <v>285</v>
      </c>
      <c r="K579" s="560">
        <v>65</v>
      </c>
      <c r="L579" s="560">
        <v>0</v>
      </c>
      <c r="M579" s="560">
        <v>0</v>
      </c>
      <c r="N579" s="560" t="s">
        <v>68</v>
      </c>
      <c r="O579" s="560">
        <v>20</v>
      </c>
      <c r="P579" s="560">
        <v>0</v>
      </c>
      <c r="Q579" s="120" t="s">
        <v>80</v>
      </c>
      <c r="R579" s="120">
        <v>20</v>
      </c>
      <c r="S579" s="555" t="s">
        <v>47</v>
      </c>
      <c r="T579" s="555">
        <v>0</v>
      </c>
      <c r="U579" s="120" t="s">
        <v>587</v>
      </c>
    </row>
    <row r="580" spans="1:29" s="195" customFormat="1" ht="43.5" customHeight="1">
      <c r="A580" s="559"/>
      <c r="B580" s="559"/>
      <c r="C580" s="560"/>
      <c r="D580" s="565"/>
      <c r="E580" s="560"/>
      <c r="F580" s="560"/>
      <c r="G580" s="560"/>
      <c r="H580" s="560"/>
      <c r="I580" s="561"/>
      <c r="J580" s="560"/>
      <c r="K580" s="560"/>
      <c r="L580" s="560"/>
      <c r="M580" s="560"/>
      <c r="N580" s="560"/>
      <c r="O580" s="560"/>
      <c r="P580" s="560"/>
      <c r="Q580" s="120" t="s">
        <v>87</v>
      </c>
      <c r="R580" s="120">
        <v>2</v>
      </c>
      <c r="S580" s="556"/>
      <c r="T580" s="556"/>
      <c r="U580" s="120"/>
    </row>
    <row r="581" spans="1:29" s="195" customFormat="1" ht="43.5" customHeight="1">
      <c r="A581" s="559"/>
      <c r="B581" s="559"/>
      <c r="C581" s="560"/>
      <c r="D581" s="178" t="s">
        <v>108</v>
      </c>
      <c r="E581" s="120" t="s">
        <v>118</v>
      </c>
      <c r="F581" s="120">
        <v>15</v>
      </c>
      <c r="G581" s="120" t="s">
        <v>43</v>
      </c>
      <c r="H581" s="120" t="s">
        <v>40</v>
      </c>
      <c r="I581" s="49" t="s">
        <v>189</v>
      </c>
      <c r="J581" s="120" t="s">
        <v>203</v>
      </c>
      <c r="K581" s="120">
        <v>15</v>
      </c>
      <c r="L581" s="120">
        <v>0</v>
      </c>
      <c r="M581" s="120">
        <v>0</v>
      </c>
      <c r="N581" s="120" t="s">
        <v>47</v>
      </c>
      <c r="O581" s="120">
        <v>0</v>
      </c>
      <c r="P581" s="120">
        <v>0</v>
      </c>
      <c r="Q581" s="120" t="s">
        <v>47</v>
      </c>
      <c r="R581" s="120">
        <v>0</v>
      </c>
      <c r="S581" s="120" t="s">
        <v>47</v>
      </c>
      <c r="T581" s="120">
        <v>0</v>
      </c>
      <c r="U581" s="120"/>
    </row>
    <row r="582" spans="1:29" s="195" customFormat="1" ht="43.5" customHeight="1">
      <c r="A582" s="559"/>
      <c r="B582" s="559"/>
      <c r="C582" s="560"/>
      <c r="D582" s="178" t="s">
        <v>112</v>
      </c>
      <c r="E582" s="120" t="s">
        <v>118</v>
      </c>
      <c r="F582" s="120">
        <v>3</v>
      </c>
      <c r="G582" s="120" t="s">
        <v>43</v>
      </c>
      <c r="H582" s="120" t="s">
        <v>40</v>
      </c>
      <c r="I582" s="49" t="s">
        <v>189</v>
      </c>
      <c r="J582" s="120" t="s">
        <v>562</v>
      </c>
      <c r="K582" s="120">
        <v>3</v>
      </c>
      <c r="L582" s="120">
        <v>0</v>
      </c>
      <c r="M582" s="120">
        <v>0</v>
      </c>
      <c r="N582" s="120" t="s">
        <v>47</v>
      </c>
      <c r="O582" s="120">
        <v>0</v>
      </c>
      <c r="P582" s="120">
        <v>0</v>
      </c>
      <c r="Q582" s="120" t="s">
        <v>47</v>
      </c>
      <c r="R582" s="120">
        <v>0</v>
      </c>
      <c r="S582" s="120" t="s">
        <v>47</v>
      </c>
      <c r="T582" s="120">
        <v>0</v>
      </c>
      <c r="U582" s="120"/>
    </row>
    <row r="583" spans="1:29" s="195" customFormat="1" ht="43.5" customHeight="1">
      <c r="A583" s="559"/>
      <c r="B583" s="559"/>
      <c r="C583" s="560"/>
      <c r="D583" s="565" t="s">
        <v>113</v>
      </c>
      <c r="E583" s="120" t="s">
        <v>134</v>
      </c>
      <c r="F583" s="560">
        <v>5</v>
      </c>
      <c r="G583" s="560" t="s">
        <v>43</v>
      </c>
      <c r="H583" s="560" t="s">
        <v>40</v>
      </c>
      <c r="I583" s="561" t="s">
        <v>588</v>
      </c>
      <c r="J583" s="560" t="s">
        <v>254</v>
      </c>
      <c r="K583" s="560">
        <v>5</v>
      </c>
      <c r="L583" s="120">
        <v>0</v>
      </c>
      <c r="M583" s="120">
        <v>0</v>
      </c>
      <c r="N583" s="555" t="s">
        <v>47</v>
      </c>
      <c r="O583" s="555">
        <v>0</v>
      </c>
      <c r="P583" s="555">
        <v>0</v>
      </c>
      <c r="Q583" s="555" t="s">
        <v>47</v>
      </c>
      <c r="R583" s="555">
        <v>0</v>
      </c>
      <c r="S583" s="555" t="s">
        <v>47</v>
      </c>
      <c r="T583" s="555">
        <v>0</v>
      </c>
      <c r="U583" s="120" t="s">
        <v>389</v>
      </c>
      <c r="Y583" s="202"/>
      <c r="Z583" s="202"/>
      <c r="AA583" s="202"/>
      <c r="AB583" s="202"/>
      <c r="AC583" s="202"/>
    </row>
    <row r="584" spans="1:29" s="195" customFormat="1" ht="43.5" customHeight="1">
      <c r="A584" s="559"/>
      <c r="B584" s="559"/>
      <c r="C584" s="560"/>
      <c r="D584" s="565"/>
      <c r="E584" s="120" t="s">
        <v>134</v>
      </c>
      <c r="F584" s="560"/>
      <c r="G584" s="560"/>
      <c r="H584" s="560"/>
      <c r="I584" s="561"/>
      <c r="J584" s="560"/>
      <c r="K584" s="560"/>
      <c r="L584" s="120">
        <v>0</v>
      </c>
      <c r="M584" s="120">
        <v>0</v>
      </c>
      <c r="N584" s="559"/>
      <c r="O584" s="559"/>
      <c r="P584" s="559"/>
      <c r="Q584" s="559"/>
      <c r="R584" s="559"/>
      <c r="S584" s="559"/>
      <c r="T584" s="559"/>
      <c r="U584" s="120" t="s">
        <v>390</v>
      </c>
      <c r="Y584" s="202"/>
      <c r="Z584" s="202"/>
      <c r="AA584" s="202"/>
      <c r="AB584" s="202"/>
      <c r="AC584" s="202"/>
    </row>
    <row r="585" spans="1:29" s="195" customFormat="1" ht="43.5" customHeight="1">
      <c r="A585" s="559"/>
      <c r="B585" s="559"/>
      <c r="C585" s="560"/>
      <c r="D585" s="565"/>
      <c r="E585" s="120" t="s">
        <v>134</v>
      </c>
      <c r="F585" s="560"/>
      <c r="G585" s="560"/>
      <c r="H585" s="560"/>
      <c r="I585" s="561"/>
      <c r="J585" s="560"/>
      <c r="K585" s="560"/>
      <c r="L585" s="120">
        <v>0</v>
      </c>
      <c r="M585" s="120">
        <v>0</v>
      </c>
      <c r="N585" s="559"/>
      <c r="O585" s="559"/>
      <c r="P585" s="559"/>
      <c r="Q585" s="559"/>
      <c r="R585" s="559"/>
      <c r="S585" s="559"/>
      <c r="T585" s="559"/>
      <c r="U585" s="120" t="s">
        <v>391</v>
      </c>
      <c r="Y585" s="202"/>
      <c r="Z585" s="202"/>
      <c r="AA585" s="202"/>
      <c r="AB585" s="202"/>
      <c r="AC585" s="202"/>
    </row>
    <row r="586" spans="1:29" s="195" customFormat="1" ht="43.5" customHeight="1">
      <c r="A586" s="559"/>
      <c r="B586" s="559"/>
      <c r="C586" s="560"/>
      <c r="D586" s="565"/>
      <c r="E586" s="120" t="s">
        <v>134</v>
      </c>
      <c r="F586" s="560"/>
      <c r="G586" s="560"/>
      <c r="H586" s="560"/>
      <c r="I586" s="561"/>
      <c r="J586" s="560"/>
      <c r="K586" s="560"/>
      <c r="L586" s="120">
        <v>0</v>
      </c>
      <c r="M586" s="120">
        <v>0</v>
      </c>
      <c r="N586" s="559"/>
      <c r="O586" s="559"/>
      <c r="P586" s="559"/>
      <c r="Q586" s="559"/>
      <c r="R586" s="559"/>
      <c r="S586" s="559"/>
      <c r="T586" s="559"/>
      <c r="U586" s="120" t="s">
        <v>510</v>
      </c>
      <c r="Y586" s="202"/>
      <c r="Z586" s="202"/>
      <c r="AA586" s="202"/>
      <c r="AB586" s="202"/>
      <c r="AC586" s="202"/>
    </row>
    <row r="587" spans="1:29" s="195" customFormat="1" ht="43.5" customHeight="1">
      <c r="A587" s="559"/>
      <c r="B587" s="559"/>
      <c r="C587" s="560"/>
      <c r="D587" s="565"/>
      <c r="E587" s="120" t="s">
        <v>134</v>
      </c>
      <c r="F587" s="560"/>
      <c r="G587" s="560"/>
      <c r="H587" s="560"/>
      <c r="I587" s="561"/>
      <c r="J587" s="560"/>
      <c r="K587" s="560"/>
      <c r="L587" s="120">
        <v>0</v>
      </c>
      <c r="M587" s="120">
        <v>0</v>
      </c>
      <c r="N587" s="556"/>
      <c r="O587" s="556"/>
      <c r="P587" s="556"/>
      <c r="Q587" s="556"/>
      <c r="R587" s="556"/>
      <c r="S587" s="556"/>
      <c r="T587" s="556"/>
      <c r="U587" s="120" t="s">
        <v>511</v>
      </c>
      <c r="Y587" s="202"/>
      <c r="Z587" s="202"/>
      <c r="AA587" s="202"/>
      <c r="AB587" s="202"/>
      <c r="AC587" s="202"/>
    </row>
    <row r="588" spans="1:29" s="195" customFormat="1" ht="43.5" customHeight="1">
      <c r="A588" s="559"/>
      <c r="B588" s="559"/>
      <c r="C588" s="560"/>
      <c r="D588" s="178" t="s">
        <v>115</v>
      </c>
      <c r="E588" s="120" t="s">
        <v>118</v>
      </c>
      <c r="F588" s="120">
        <v>5</v>
      </c>
      <c r="G588" s="120" t="s">
        <v>47</v>
      </c>
      <c r="H588" s="120" t="s">
        <v>40</v>
      </c>
      <c r="I588" s="49" t="s">
        <v>189</v>
      </c>
      <c r="J588" s="120" t="s">
        <v>203</v>
      </c>
      <c r="K588" s="120">
        <v>5</v>
      </c>
      <c r="L588" s="120">
        <v>0</v>
      </c>
      <c r="M588" s="120">
        <v>0</v>
      </c>
      <c r="N588" s="120" t="s">
        <v>47</v>
      </c>
      <c r="O588" s="120">
        <v>0</v>
      </c>
      <c r="P588" s="120">
        <v>0</v>
      </c>
      <c r="Q588" s="120" t="s">
        <v>47</v>
      </c>
      <c r="R588" s="120">
        <v>0</v>
      </c>
      <c r="S588" s="120" t="s">
        <v>47</v>
      </c>
      <c r="T588" s="120">
        <v>0</v>
      </c>
      <c r="U588" s="120"/>
    </row>
    <row r="589" spans="1:29" s="195" customFormat="1" ht="43.5" customHeight="1">
      <c r="A589" s="559"/>
      <c r="B589" s="559"/>
      <c r="C589" s="560"/>
      <c r="D589" s="182" t="s">
        <v>117</v>
      </c>
      <c r="E589" s="177" t="s">
        <v>118</v>
      </c>
      <c r="F589" s="177">
        <v>5</v>
      </c>
      <c r="G589" s="177" t="s">
        <v>43</v>
      </c>
      <c r="H589" s="177" t="s">
        <v>40</v>
      </c>
      <c r="I589" s="183" t="s">
        <v>189</v>
      </c>
      <c r="J589" s="177" t="s">
        <v>585</v>
      </c>
      <c r="K589" s="177">
        <v>0</v>
      </c>
      <c r="L589" s="177">
        <v>0</v>
      </c>
      <c r="M589" s="177">
        <v>0</v>
      </c>
      <c r="N589" s="177" t="s">
        <v>71</v>
      </c>
      <c r="O589" s="177">
        <v>30</v>
      </c>
      <c r="P589" s="177"/>
      <c r="Q589" s="177" t="s">
        <v>80</v>
      </c>
      <c r="R589" s="177" t="s">
        <v>43</v>
      </c>
      <c r="S589" s="120" t="s">
        <v>47</v>
      </c>
      <c r="T589" s="120">
        <v>0</v>
      </c>
      <c r="U589" s="177"/>
    </row>
    <row r="590" spans="1:29" s="195" customFormat="1" ht="43.5" customHeight="1">
      <c r="A590" s="559"/>
      <c r="B590" s="559"/>
      <c r="C590" s="560"/>
      <c r="D590" s="178" t="s">
        <v>363</v>
      </c>
      <c r="E590" s="120" t="s">
        <v>118</v>
      </c>
      <c r="F590" s="120">
        <v>5</v>
      </c>
      <c r="G590" s="177" t="s">
        <v>43</v>
      </c>
      <c r="H590" s="120" t="s">
        <v>40</v>
      </c>
      <c r="I590" s="49" t="s">
        <v>189</v>
      </c>
      <c r="J590" s="120" t="s">
        <v>203</v>
      </c>
      <c r="K590" s="120">
        <v>0</v>
      </c>
      <c r="L590" s="120">
        <v>0</v>
      </c>
      <c r="M590" s="120">
        <v>0</v>
      </c>
      <c r="N590" s="120" t="s">
        <v>70</v>
      </c>
      <c r="O590" s="120">
        <v>10</v>
      </c>
      <c r="P590" s="120">
        <v>5</v>
      </c>
      <c r="Q590" s="120" t="s">
        <v>87</v>
      </c>
      <c r="R590" s="120" t="s">
        <v>43</v>
      </c>
      <c r="S590" s="120" t="s">
        <v>47</v>
      </c>
      <c r="T590" s="120">
        <v>0</v>
      </c>
      <c r="U590" s="120"/>
    </row>
    <row r="591" spans="1:29" s="195" customFormat="1" ht="43.5" customHeight="1">
      <c r="A591" s="559"/>
      <c r="B591" s="559"/>
      <c r="C591" s="560"/>
      <c r="D591" s="185" t="s">
        <v>441</v>
      </c>
      <c r="E591" s="181" t="s">
        <v>443</v>
      </c>
      <c r="F591" s="181">
        <v>5</v>
      </c>
      <c r="G591" s="177" t="s">
        <v>43</v>
      </c>
      <c r="H591" s="181" t="s">
        <v>216</v>
      </c>
      <c r="I591" s="186" t="s">
        <v>189</v>
      </c>
      <c r="J591" s="181" t="s">
        <v>195</v>
      </c>
      <c r="K591" s="181">
        <v>5</v>
      </c>
      <c r="L591" s="181">
        <v>1</v>
      </c>
      <c r="M591" s="120">
        <v>0</v>
      </c>
      <c r="N591" s="120" t="s">
        <v>47</v>
      </c>
      <c r="O591" s="120">
        <v>0</v>
      </c>
      <c r="P591" s="120">
        <v>0</v>
      </c>
      <c r="Q591" s="181" t="s">
        <v>80</v>
      </c>
      <c r="R591" s="181">
        <v>1</v>
      </c>
      <c r="S591" s="120" t="s">
        <v>47</v>
      </c>
      <c r="T591" s="120">
        <v>0</v>
      </c>
      <c r="U591" s="181"/>
    </row>
    <row r="592" spans="1:29" s="195" customFormat="1" ht="43.5" customHeight="1">
      <c r="A592" s="559"/>
      <c r="B592" s="559"/>
      <c r="C592" s="560"/>
      <c r="D592" s="4" t="s">
        <v>1000</v>
      </c>
      <c r="E592" s="4"/>
      <c r="F592" s="4">
        <f>SUM(F573:F591)</f>
        <v>185</v>
      </c>
      <c r="G592" s="4"/>
      <c r="H592" s="4"/>
      <c r="I592" s="4"/>
      <c r="J592" s="4"/>
      <c r="K592" s="4">
        <f>SUM(K573:K591)</f>
        <v>147</v>
      </c>
      <c r="L592" s="4">
        <f>SUM(L573:L591)</f>
        <v>2</v>
      </c>
      <c r="M592" s="4">
        <f>SUM(M573:M591)</f>
        <v>0</v>
      </c>
      <c r="N592" s="4"/>
      <c r="O592" s="4">
        <f>SUM(O573:O591)</f>
        <v>84</v>
      </c>
      <c r="P592" s="4">
        <f>SUM(P573:P591)</f>
        <v>13</v>
      </c>
      <c r="Q592" s="4"/>
      <c r="R592" s="4">
        <f>SUM(R573:R591)</f>
        <v>35</v>
      </c>
      <c r="S592" s="4"/>
      <c r="T592" s="4">
        <f>SUM(T573:T591)</f>
        <v>0</v>
      </c>
      <c r="U592" s="4"/>
    </row>
    <row r="593" spans="1:21" s="195" customFormat="1" ht="43.5" customHeight="1">
      <c r="A593" s="559"/>
      <c r="B593" s="559"/>
      <c r="C593" s="560" t="s">
        <v>162</v>
      </c>
      <c r="D593" s="178" t="s">
        <v>2</v>
      </c>
      <c r="E593" s="120" t="s">
        <v>118</v>
      </c>
      <c r="F593" s="120">
        <v>2</v>
      </c>
      <c r="G593" s="177" t="s">
        <v>43</v>
      </c>
      <c r="H593" s="120" t="s">
        <v>40</v>
      </c>
      <c r="I593" s="186" t="s">
        <v>189</v>
      </c>
      <c r="J593" s="120" t="s">
        <v>183</v>
      </c>
      <c r="K593" s="120">
        <v>0</v>
      </c>
      <c r="L593" s="120">
        <v>0</v>
      </c>
      <c r="M593" s="120">
        <v>0</v>
      </c>
      <c r="N593" s="120" t="s">
        <v>70</v>
      </c>
      <c r="O593" s="120">
        <v>10</v>
      </c>
      <c r="P593" s="120">
        <v>2</v>
      </c>
      <c r="Q593" s="120" t="s">
        <v>80</v>
      </c>
      <c r="R593" s="120">
        <v>10</v>
      </c>
      <c r="S593" s="120" t="s">
        <v>47</v>
      </c>
      <c r="T593" s="120">
        <v>0</v>
      </c>
      <c r="U593" s="120"/>
    </row>
    <row r="594" spans="1:21" s="195" customFormat="1" ht="43.5" customHeight="1">
      <c r="A594" s="559"/>
      <c r="B594" s="559"/>
      <c r="C594" s="560"/>
      <c r="D594" s="565" t="s">
        <v>104</v>
      </c>
      <c r="E594" s="120" t="s">
        <v>118</v>
      </c>
      <c r="F594" s="120">
        <v>25</v>
      </c>
      <c r="G594" s="555" t="s">
        <v>43</v>
      </c>
      <c r="H594" s="560" t="s">
        <v>40</v>
      </c>
      <c r="I594" s="561" t="s">
        <v>1213</v>
      </c>
      <c r="J594" s="560" t="s">
        <v>254</v>
      </c>
      <c r="K594" s="120">
        <v>25</v>
      </c>
      <c r="L594" s="120" t="s">
        <v>43</v>
      </c>
      <c r="M594" s="120">
        <v>0</v>
      </c>
      <c r="N594" s="555" t="s">
        <v>47</v>
      </c>
      <c r="O594" s="555">
        <v>0</v>
      </c>
      <c r="P594" s="555">
        <v>0</v>
      </c>
      <c r="Q594" s="560" t="s">
        <v>80</v>
      </c>
      <c r="R594" s="120" t="s">
        <v>43</v>
      </c>
      <c r="S594" s="555" t="s">
        <v>47</v>
      </c>
      <c r="T594" s="555">
        <v>0</v>
      </c>
      <c r="U594" s="120"/>
    </row>
    <row r="595" spans="1:21" s="195" customFormat="1" ht="43.5" customHeight="1">
      <c r="A595" s="559"/>
      <c r="B595" s="559"/>
      <c r="C595" s="560"/>
      <c r="D595" s="565"/>
      <c r="E595" s="120" t="s">
        <v>135</v>
      </c>
      <c r="F595" s="120">
        <v>25</v>
      </c>
      <c r="G595" s="556"/>
      <c r="H595" s="560"/>
      <c r="I595" s="561"/>
      <c r="J595" s="560"/>
      <c r="K595" s="120">
        <v>25</v>
      </c>
      <c r="L595" s="120" t="s">
        <v>43</v>
      </c>
      <c r="M595" s="120">
        <v>0</v>
      </c>
      <c r="N595" s="556"/>
      <c r="O595" s="556"/>
      <c r="P595" s="556"/>
      <c r="Q595" s="560"/>
      <c r="R595" s="120" t="s">
        <v>43</v>
      </c>
      <c r="S595" s="556"/>
      <c r="T595" s="556"/>
      <c r="U595" s="120"/>
    </row>
    <row r="596" spans="1:21" s="195" customFormat="1" ht="43.5" customHeight="1">
      <c r="A596" s="559"/>
      <c r="B596" s="559"/>
      <c r="C596" s="560"/>
      <c r="D596" s="178" t="s">
        <v>275</v>
      </c>
      <c r="E596" s="120" t="s">
        <v>118</v>
      </c>
      <c r="F596" s="120">
        <v>5</v>
      </c>
      <c r="G596" s="120" t="s">
        <v>43</v>
      </c>
      <c r="H596" s="120" t="s">
        <v>40</v>
      </c>
      <c r="I596" s="49" t="s">
        <v>279</v>
      </c>
      <c r="J596" s="120" t="s">
        <v>203</v>
      </c>
      <c r="K596" s="120">
        <v>5</v>
      </c>
      <c r="L596" s="120">
        <v>0</v>
      </c>
      <c r="M596" s="120">
        <v>0</v>
      </c>
      <c r="N596" s="120" t="s">
        <v>71</v>
      </c>
      <c r="O596" s="120">
        <v>1</v>
      </c>
      <c r="P596" s="120"/>
      <c r="Q596" s="120" t="s">
        <v>80</v>
      </c>
      <c r="R596" s="120">
        <v>1</v>
      </c>
      <c r="S596" s="120" t="s">
        <v>47</v>
      </c>
      <c r="T596" s="120">
        <v>0</v>
      </c>
      <c r="U596" s="120"/>
    </row>
    <row r="597" spans="1:21" s="195" customFormat="1" ht="43.5" customHeight="1">
      <c r="A597" s="559"/>
      <c r="B597" s="559"/>
      <c r="C597" s="560"/>
      <c r="D597" s="565" t="s">
        <v>176</v>
      </c>
      <c r="E597" s="120" t="s">
        <v>118</v>
      </c>
      <c r="F597" s="120">
        <v>20</v>
      </c>
      <c r="G597" s="560" t="s">
        <v>43</v>
      </c>
      <c r="H597" s="120" t="s">
        <v>40</v>
      </c>
      <c r="I597" s="186" t="s">
        <v>1214</v>
      </c>
      <c r="J597" s="566" t="s">
        <v>201</v>
      </c>
      <c r="K597" s="120">
        <v>15</v>
      </c>
      <c r="L597" s="120" t="s">
        <v>43</v>
      </c>
      <c r="M597" s="120" t="s">
        <v>43</v>
      </c>
      <c r="N597" s="560" t="s">
        <v>71</v>
      </c>
      <c r="O597" s="120">
        <v>10</v>
      </c>
      <c r="P597" s="120">
        <v>5</v>
      </c>
      <c r="Q597" s="560" t="s">
        <v>80</v>
      </c>
      <c r="R597" s="120" t="s">
        <v>43</v>
      </c>
      <c r="S597" s="555" t="s">
        <v>47</v>
      </c>
      <c r="T597" s="555">
        <v>0</v>
      </c>
      <c r="U597" s="120"/>
    </row>
    <row r="598" spans="1:21" s="195" customFormat="1" ht="43.5" customHeight="1">
      <c r="A598" s="559"/>
      <c r="B598" s="559"/>
      <c r="C598" s="560"/>
      <c r="D598" s="565"/>
      <c r="E598" s="120" t="s">
        <v>138</v>
      </c>
      <c r="F598" s="120">
        <v>1</v>
      </c>
      <c r="G598" s="560"/>
      <c r="H598" s="120" t="s">
        <v>100</v>
      </c>
      <c r="I598" s="49" t="s">
        <v>47</v>
      </c>
      <c r="J598" s="566"/>
      <c r="K598" s="120">
        <v>0</v>
      </c>
      <c r="L598" s="120">
        <v>0</v>
      </c>
      <c r="M598" s="120">
        <v>0</v>
      </c>
      <c r="N598" s="560"/>
      <c r="O598" s="120">
        <v>3</v>
      </c>
      <c r="P598" s="120">
        <v>1</v>
      </c>
      <c r="Q598" s="560"/>
      <c r="R598" s="120" t="s">
        <v>43</v>
      </c>
      <c r="S598" s="556"/>
      <c r="T598" s="556"/>
      <c r="U598" s="120" t="s">
        <v>489</v>
      </c>
    </row>
    <row r="599" spans="1:21" s="195" customFormat="1" ht="43.5" customHeight="1">
      <c r="A599" s="559"/>
      <c r="B599" s="559"/>
      <c r="C599" s="560"/>
      <c r="D599" s="178" t="s">
        <v>105</v>
      </c>
      <c r="E599" s="120" t="s">
        <v>118</v>
      </c>
      <c r="F599" s="120">
        <v>4</v>
      </c>
      <c r="G599" s="120" t="s">
        <v>43</v>
      </c>
      <c r="H599" s="120" t="s">
        <v>40</v>
      </c>
      <c r="I599" s="49" t="s">
        <v>189</v>
      </c>
      <c r="J599" s="127" t="s">
        <v>464</v>
      </c>
      <c r="K599" s="120">
        <v>4</v>
      </c>
      <c r="L599" s="120">
        <v>1</v>
      </c>
      <c r="M599" s="120">
        <v>0</v>
      </c>
      <c r="N599" s="120" t="s">
        <v>47</v>
      </c>
      <c r="O599" s="120">
        <v>0</v>
      </c>
      <c r="P599" s="120">
        <v>0</v>
      </c>
      <c r="Q599" s="120" t="s">
        <v>87</v>
      </c>
      <c r="R599" s="120">
        <v>1</v>
      </c>
      <c r="S599" s="120" t="s">
        <v>47</v>
      </c>
      <c r="T599" s="120">
        <v>0</v>
      </c>
      <c r="U599" s="120"/>
    </row>
    <row r="600" spans="1:21" s="195" customFormat="1" ht="43.5" customHeight="1">
      <c r="A600" s="559"/>
      <c r="B600" s="559"/>
      <c r="C600" s="560"/>
      <c r="D600" s="565" t="s">
        <v>107</v>
      </c>
      <c r="E600" s="560" t="s">
        <v>118</v>
      </c>
      <c r="F600" s="560">
        <f>65+20</f>
        <v>85</v>
      </c>
      <c r="G600" s="560" t="s">
        <v>43</v>
      </c>
      <c r="H600" s="560" t="s">
        <v>100</v>
      </c>
      <c r="I600" s="561" t="s">
        <v>189</v>
      </c>
      <c r="J600" s="560" t="s">
        <v>285</v>
      </c>
      <c r="K600" s="560">
        <v>65</v>
      </c>
      <c r="L600" s="560">
        <v>0</v>
      </c>
      <c r="M600" s="560">
        <v>0</v>
      </c>
      <c r="N600" s="560" t="s">
        <v>68</v>
      </c>
      <c r="O600" s="560">
        <v>20</v>
      </c>
      <c r="P600" s="560">
        <v>0</v>
      </c>
      <c r="Q600" s="120" t="s">
        <v>1165</v>
      </c>
      <c r="R600" s="120">
        <v>20</v>
      </c>
      <c r="S600" s="555" t="s">
        <v>47</v>
      </c>
      <c r="T600" s="555">
        <v>0</v>
      </c>
      <c r="U600" s="120" t="s">
        <v>587</v>
      </c>
    </row>
    <row r="601" spans="1:21" s="195" customFormat="1" ht="43.5" customHeight="1">
      <c r="A601" s="559"/>
      <c r="B601" s="559"/>
      <c r="C601" s="560"/>
      <c r="D601" s="565"/>
      <c r="E601" s="560"/>
      <c r="F601" s="560"/>
      <c r="G601" s="560"/>
      <c r="H601" s="560"/>
      <c r="I601" s="561"/>
      <c r="J601" s="560"/>
      <c r="K601" s="560"/>
      <c r="L601" s="560"/>
      <c r="M601" s="560"/>
      <c r="N601" s="560"/>
      <c r="O601" s="560"/>
      <c r="P601" s="560"/>
      <c r="Q601" s="120" t="s">
        <v>87</v>
      </c>
      <c r="R601" s="120">
        <v>2</v>
      </c>
      <c r="S601" s="556"/>
      <c r="T601" s="556"/>
      <c r="U601" s="120"/>
    </row>
    <row r="602" spans="1:21" s="195" customFormat="1" ht="43.5" customHeight="1">
      <c r="A602" s="559"/>
      <c r="B602" s="559"/>
      <c r="C602" s="560"/>
      <c r="D602" s="178" t="s">
        <v>108</v>
      </c>
      <c r="E602" s="120" t="s">
        <v>118</v>
      </c>
      <c r="F602" s="120">
        <v>15</v>
      </c>
      <c r="G602" s="120" t="s">
        <v>43</v>
      </c>
      <c r="H602" s="120" t="s">
        <v>40</v>
      </c>
      <c r="I602" s="49" t="s">
        <v>189</v>
      </c>
      <c r="J602" s="120" t="s">
        <v>203</v>
      </c>
      <c r="K602" s="120">
        <v>15</v>
      </c>
      <c r="L602" s="120">
        <v>0</v>
      </c>
      <c r="M602" s="120">
        <v>0</v>
      </c>
      <c r="N602" s="120" t="s">
        <v>47</v>
      </c>
      <c r="O602" s="120">
        <v>0</v>
      </c>
      <c r="P602" s="120">
        <v>0</v>
      </c>
      <c r="Q602" s="120" t="s">
        <v>47</v>
      </c>
      <c r="R602" s="120">
        <v>0</v>
      </c>
      <c r="S602" s="120" t="s">
        <v>47</v>
      </c>
      <c r="T602" s="120">
        <v>0</v>
      </c>
      <c r="U602" s="120"/>
    </row>
    <row r="603" spans="1:21" s="195" customFormat="1" ht="43.5" customHeight="1">
      <c r="A603" s="559"/>
      <c r="B603" s="559"/>
      <c r="C603" s="560"/>
      <c r="D603" s="178" t="s">
        <v>112</v>
      </c>
      <c r="E603" s="120" t="s">
        <v>118</v>
      </c>
      <c r="F603" s="120">
        <v>3</v>
      </c>
      <c r="G603" s="120" t="s">
        <v>43</v>
      </c>
      <c r="H603" s="120" t="s">
        <v>40</v>
      </c>
      <c r="I603" s="49" t="s">
        <v>189</v>
      </c>
      <c r="J603" s="120" t="s">
        <v>562</v>
      </c>
      <c r="K603" s="120">
        <v>3</v>
      </c>
      <c r="L603" s="120">
        <v>0</v>
      </c>
      <c r="M603" s="120">
        <v>0</v>
      </c>
      <c r="N603" s="120" t="s">
        <v>47</v>
      </c>
      <c r="O603" s="120">
        <v>0</v>
      </c>
      <c r="P603" s="120">
        <v>0</v>
      </c>
      <c r="Q603" s="120" t="s">
        <v>47</v>
      </c>
      <c r="R603" s="120">
        <v>0</v>
      </c>
      <c r="S603" s="120" t="s">
        <v>47</v>
      </c>
      <c r="T603" s="120">
        <v>0</v>
      </c>
      <c r="U603" s="120"/>
    </row>
    <row r="604" spans="1:21" s="195" customFormat="1" ht="43.5" customHeight="1">
      <c r="A604" s="559"/>
      <c r="B604" s="559"/>
      <c r="C604" s="560"/>
      <c r="D604" s="565" t="s">
        <v>113</v>
      </c>
      <c r="E604" s="120" t="s">
        <v>135</v>
      </c>
      <c r="F604" s="120">
        <v>2</v>
      </c>
      <c r="G604" s="560" t="s">
        <v>43</v>
      </c>
      <c r="H604" s="560" t="s">
        <v>40</v>
      </c>
      <c r="I604" s="561" t="s">
        <v>1215</v>
      </c>
      <c r="J604" s="560" t="s">
        <v>254</v>
      </c>
      <c r="K604" s="120">
        <v>2</v>
      </c>
      <c r="L604" s="120">
        <v>0</v>
      </c>
      <c r="M604" s="120">
        <v>0</v>
      </c>
      <c r="N604" s="120" t="s">
        <v>47</v>
      </c>
      <c r="O604" s="120">
        <v>0</v>
      </c>
      <c r="P604" s="120">
        <v>0</v>
      </c>
      <c r="Q604" s="120" t="s">
        <v>47</v>
      </c>
      <c r="R604" s="120">
        <v>0</v>
      </c>
      <c r="S604" s="555" t="s">
        <v>47</v>
      </c>
      <c r="T604" s="555">
        <v>0</v>
      </c>
      <c r="U604" s="120"/>
    </row>
    <row r="605" spans="1:21" s="195" customFormat="1" ht="43.5" customHeight="1">
      <c r="A605" s="559"/>
      <c r="B605" s="559"/>
      <c r="C605" s="560"/>
      <c r="D605" s="565"/>
      <c r="E605" s="120" t="s">
        <v>136</v>
      </c>
      <c r="F605" s="120">
        <v>2</v>
      </c>
      <c r="G605" s="560"/>
      <c r="H605" s="560"/>
      <c r="I605" s="561"/>
      <c r="J605" s="560"/>
      <c r="K605" s="120">
        <v>2</v>
      </c>
      <c r="L605" s="120">
        <v>0</v>
      </c>
      <c r="M605" s="120">
        <v>0</v>
      </c>
      <c r="N605" s="120" t="s">
        <v>47</v>
      </c>
      <c r="O605" s="120">
        <v>0</v>
      </c>
      <c r="P605" s="120">
        <v>0</v>
      </c>
      <c r="Q605" s="120" t="s">
        <v>47</v>
      </c>
      <c r="R605" s="120">
        <v>0</v>
      </c>
      <c r="S605" s="559"/>
      <c r="T605" s="559"/>
      <c r="U605" s="120"/>
    </row>
    <row r="606" spans="1:21" s="195" customFormat="1" ht="43.5" customHeight="1">
      <c r="A606" s="559"/>
      <c r="B606" s="559"/>
      <c r="C606" s="560"/>
      <c r="D606" s="565"/>
      <c r="E606" s="120" t="s">
        <v>127</v>
      </c>
      <c r="F606" s="120">
        <v>2</v>
      </c>
      <c r="G606" s="560"/>
      <c r="H606" s="560"/>
      <c r="I606" s="49" t="s">
        <v>1216</v>
      </c>
      <c r="J606" s="120" t="s">
        <v>589</v>
      </c>
      <c r="K606" s="120">
        <v>2</v>
      </c>
      <c r="L606" s="120">
        <v>0</v>
      </c>
      <c r="M606" s="120">
        <v>0</v>
      </c>
      <c r="N606" s="120" t="s">
        <v>47</v>
      </c>
      <c r="O606" s="120">
        <v>0</v>
      </c>
      <c r="P606" s="120">
        <v>0</v>
      </c>
      <c r="Q606" s="120" t="s">
        <v>47</v>
      </c>
      <c r="R606" s="120">
        <v>0</v>
      </c>
      <c r="S606" s="556"/>
      <c r="T606" s="556"/>
      <c r="U606" s="120"/>
    </row>
    <row r="607" spans="1:21" s="196" customFormat="1" ht="43.5" customHeight="1">
      <c r="A607" s="559"/>
      <c r="B607" s="559"/>
      <c r="C607" s="560"/>
      <c r="D607" s="178" t="s">
        <v>115</v>
      </c>
      <c r="E607" s="120" t="s">
        <v>118</v>
      </c>
      <c r="F607" s="120">
        <v>5</v>
      </c>
      <c r="G607" s="177" t="s">
        <v>43</v>
      </c>
      <c r="H607" s="120" t="s">
        <v>40</v>
      </c>
      <c r="I607" s="49" t="s">
        <v>189</v>
      </c>
      <c r="J607" s="120" t="s">
        <v>203</v>
      </c>
      <c r="K607" s="120">
        <v>5</v>
      </c>
      <c r="L607" s="120">
        <v>0</v>
      </c>
      <c r="M607" s="120">
        <v>0</v>
      </c>
      <c r="N607" s="120" t="s">
        <v>47</v>
      </c>
      <c r="O607" s="120">
        <v>0</v>
      </c>
      <c r="P607" s="120">
        <v>0</v>
      </c>
      <c r="Q607" s="120" t="s">
        <v>47</v>
      </c>
      <c r="R607" s="120">
        <v>0</v>
      </c>
      <c r="S607" s="120" t="s">
        <v>47</v>
      </c>
      <c r="T607" s="120">
        <v>0</v>
      </c>
      <c r="U607" s="120"/>
    </row>
    <row r="608" spans="1:21" s="196" customFormat="1" ht="43.5" customHeight="1">
      <c r="A608" s="559"/>
      <c r="B608" s="559"/>
      <c r="C608" s="560"/>
      <c r="D608" s="182" t="s">
        <v>117</v>
      </c>
      <c r="E608" s="177" t="s">
        <v>118</v>
      </c>
      <c r="F608" s="177">
        <v>5</v>
      </c>
      <c r="G608" s="177" t="s">
        <v>43</v>
      </c>
      <c r="H608" s="177" t="s">
        <v>40</v>
      </c>
      <c r="I608" s="183" t="s">
        <v>189</v>
      </c>
      <c r="J608" s="177" t="s">
        <v>585</v>
      </c>
      <c r="K608" s="177">
        <v>0</v>
      </c>
      <c r="L608" s="177">
        <v>0</v>
      </c>
      <c r="M608" s="177">
        <v>0</v>
      </c>
      <c r="N608" s="177" t="s">
        <v>71</v>
      </c>
      <c r="O608" s="177">
        <v>30</v>
      </c>
      <c r="P608" s="177"/>
      <c r="Q608" s="177" t="s">
        <v>80</v>
      </c>
      <c r="R608" s="177" t="s">
        <v>43</v>
      </c>
      <c r="S608" s="177" t="s">
        <v>47</v>
      </c>
      <c r="T608" s="177">
        <v>0</v>
      </c>
      <c r="U608" s="177"/>
    </row>
    <row r="609" spans="1:21" s="196" customFormat="1" ht="43.5" customHeight="1">
      <c r="A609" s="559"/>
      <c r="B609" s="559"/>
      <c r="C609" s="560"/>
      <c r="D609" s="178" t="s">
        <v>363</v>
      </c>
      <c r="E609" s="120" t="s">
        <v>118</v>
      </c>
      <c r="F609" s="120">
        <v>5</v>
      </c>
      <c r="G609" s="177" t="s">
        <v>43</v>
      </c>
      <c r="H609" s="120" t="s">
        <v>40</v>
      </c>
      <c r="I609" s="49" t="s">
        <v>189</v>
      </c>
      <c r="J609" s="120" t="s">
        <v>203</v>
      </c>
      <c r="K609" s="120">
        <v>0</v>
      </c>
      <c r="L609" s="120">
        <v>0</v>
      </c>
      <c r="M609" s="120">
        <v>0</v>
      </c>
      <c r="N609" s="120" t="s">
        <v>70</v>
      </c>
      <c r="O609" s="120">
        <v>10</v>
      </c>
      <c r="P609" s="120">
        <v>5</v>
      </c>
      <c r="Q609" s="120" t="s">
        <v>87</v>
      </c>
      <c r="R609" s="120" t="s">
        <v>43</v>
      </c>
      <c r="S609" s="120" t="s">
        <v>47</v>
      </c>
      <c r="T609" s="120">
        <v>0</v>
      </c>
      <c r="U609" s="120"/>
    </row>
    <row r="610" spans="1:21" s="196" customFormat="1" ht="43.5" customHeight="1">
      <c r="A610" s="559"/>
      <c r="B610" s="559"/>
      <c r="C610" s="560"/>
      <c r="D610" s="569" t="s">
        <v>441</v>
      </c>
      <c r="E610" s="562" t="s">
        <v>443</v>
      </c>
      <c r="F610" s="562">
        <v>5</v>
      </c>
      <c r="G610" s="573" t="s">
        <v>43</v>
      </c>
      <c r="H610" s="562" t="s">
        <v>216</v>
      </c>
      <c r="I610" s="588" t="s">
        <v>189</v>
      </c>
      <c r="J610" s="562" t="s">
        <v>195</v>
      </c>
      <c r="K610" s="562">
        <v>5</v>
      </c>
      <c r="L610" s="562">
        <v>1</v>
      </c>
      <c r="M610" s="560">
        <v>0</v>
      </c>
      <c r="N610" s="560" t="s">
        <v>47</v>
      </c>
      <c r="O610" s="560">
        <v>0</v>
      </c>
      <c r="P610" s="560">
        <v>0</v>
      </c>
      <c r="Q610" s="181" t="s">
        <v>80</v>
      </c>
      <c r="R610" s="181">
        <v>1</v>
      </c>
      <c r="S610" s="562" t="s">
        <v>47</v>
      </c>
      <c r="T610" s="560">
        <v>0</v>
      </c>
      <c r="U610" s="181"/>
    </row>
    <row r="611" spans="1:21" s="196" customFormat="1" ht="43.5" customHeight="1">
      <c r="A611" s="559"/>
      <c r="B611" s="559"/>
      <c r="C611" s="560"/>
      <c r="D611" s="569"/>
      <c r="E611" s="562"/>
      <c r="F611" s="562"/>
      <c r="G611" s="573"/>
      <c r="H611" s="562"/>
      <c r="I611" s="588"/>
      <c r="J611" s="562"/>
      <c r="K611" s="562"/>
      <c r="L611" s="562"/>
      <c r="M611" s="560"/>
      <c r="N611" s="560"/>
      <c r="O611" s="560"/>
      <c r="P611" s="560"/>
      <c r="Q611" s="181" t="s">
        <v>87</v>
      </c>
      <c r="R611" s="181">
        <v>1</v>
      </c>
      <c r="S611" s="562"/>
      <c r="T611" s="560"/>
      <c r="U611" s="181"/>
    </row>
    <row r="612" spans="1:21" s="195" customFormat="1" ht="43.5" customHeight="1">
      <c r="A612" s="559"/>
      <c r="B612" s="559"/>
      <c r="C612" s="560"/>
      <c r="D612" s="4" t="s">
        <v>1000</v>
      </c>
      <c r="E612" s="4"/>
      <c r="F612" s="4">
        <f>SUM(F593:F611)</f>
        <v>211</v>
      </c>
      <c r="G612" s="4"/>
      <c r="H612" s="4"/>
      <c r="I612" s="4"/>
      <c r="J612" s="4"/>
      <c r="K612" s="4">
        <f>SUM(K593:K611)</f>
        <v>173</v>
      </c>
      <c r="L612" s="4">
        <f>SUM(L593:L611)</f>
        <v>2</v>
      </c>
      <c r="M612" s="4">
        <f>SUM(M593:M611)</f>
        <v>0</v>
      </c>
      <c r="N612" s="4"/>
      <c r="O612" s="4">
        <f>SUM(O593:O611)</f>
        <v>84</v>
      </c>
      <c r="P612" s="4">
        <f>SUM(P593:P611)</f>
        <v>13</v>
      </c>
      <c r="Q612" s="4"/>
      <c r="R612" s="4">
        <f>SUM(R593:R611)</f>
        <v>36</v>
      </c>
      <c r="S612" s="4"/>
      <c r="T612" s="4">
        <f>SUM(T593:T611)</f>
        <v>0</v>
      </c>
      <c r="U612" s="4"/>
    </row>
    <row r="613" spans="1:21" s="195" customFormat="1" ht="43.5" customHeight="1">
      <c r="A613" s="559"/>
      <c r="B613" s="559"/>
      <c r="C613" s="560" t="s">
        <v>163</v>
      </c>
      <c r="D613" s="178" t="s">
        <v>2</v>
      </c>
      <c r="E613" s="120" t="s">
        <v>118</v>
      </c>
      <c r="F613" s="120">
        <v>2</v>
      </c>
      <c r="G613" s="177" t="s">
        <v>43</v>
      </c>
      <c r="H613" s="120" t="s">
        <v>40</v>
      </c>
      <c r="I613" s="49" t="s">
        <v>189</v>
      </c>
      <c r="J613" s="120" t="s">
        <v>183</v>
      </c>
      <c r="K613" s="120">
        <v>0</v>
      </c>
      <c r="L613" s="120">
        <v>0</v>
      </c>
      <c r="M613" s="120">
        <v>0</v>
      </c>
      <c r="N613" s="120" t="s">
        <v>70</v>
      </c>
      <c r="O613" s="120">
        <v>10</v>
      </c>
      <c r="P613" s="120">
        <v>2</v>
      </c>
      <c r="Q613" s="120" t="s">
        <v>80</v>
      </c>
      <c r="R613" s="120">
        <v>10</v>
      </c>
      <c r="S613" s="120" t="s">
        <v>47</v>
      </c>
      <c r="T613" s="120">
        <v>0</v>
      </c>
      <c r="U613" s="120"/>
    </row>
    <row r="614" spans="1:21" s="195" customFormat="1" ht="43.5" customHeight="1">
      <c r="A614" s="559"/>
      <c r="B614" s="559"/>
      <c r="C614" s="560"/>
      <c r="D614" s="565" t="s">
        <v>104</v>
      </c>
      <c r="E614" s="120" t="s">
        <v>118</v>
      </c>
      <c r="F614" s="120">
        <v>25</v>
      </c>
      <c r="G614" s="560" t="s">
        <v>43</v>
      </c>
      <c r="H614" s="560" t="s">
        <v>40</v>
      </c>
      <c r="I614" s="561" t="s">
        <v>1213</v>
      </c>
      <c r="J614" s="560" t="s">
        <v>254</v>
      </c>
      <c r="K614" s="120">
        <v>25</v>
      </c>
      <c r="L614" s="120" t="s">
        <v>43</v>
      </c>
      <c r="M614" s="120" t="s">
        <v>47</v>
      </c>
      <c r="N614" s="555" t="s">
        <v>47</v>
      </c>
      <c r="O614" s="555">
        <v>0</v>
      </c>
      <c r="P614" s="555">
        <v>0</v>
      </c>
      <c r="Q614" s="560" t="s">
        <v>80</v>
      </c>
      <c r="R614" s="120" t="s">
        <v>43</v>
      </c>
      <c r="S614" s="555" t="s">
        <v>47</v>
      </c>
      <c r="T614" s="555">
        <v>0</v>
      </c>
      <c r="U614" s="120"/>
    </row>
    <row r="615" spans="1:21" s="195" customFormat="1" ht="43.5" customHeight="1">
      <c r="A615" s="559"/>
      <c r="B615" s="559"/>
      <c r="C615" s="560"/>
      <c r="D615" s="565"/>
      <c r="E615" s="120" t="s">
        <v>135</v>
      </c>
      <c r="F615" s="120">
        <v>25</v>
      </c>
      <c r="G615" s="560"/>
      <c r="H615" s="560"/>
      <c r="I615" s="561"/>
      <c r="J615" s="560"/>
      <c r="K615" s="120">
        <v>25</v>
      </c>
      <c r="L615" s="120" t="s">
        <v>43</v>
      </c>
      <c r="M615" s="120" t="s">
        <v>47</v>
      </c>
      <c r="N615" s="556"/>
      <c r="O615" s="556"/>
      <c r="P615" s="556"/>
      <c r="Q615" s="560"/>
      <c r="R615" s="120" t="s">
        <v>43</v>
      </c>
      <c r="S615" s="556"/>
      <c r="T615" s="556"/>
      <c r="U615" s="120"/>
    </row>
    <row r="616" spans="1:21" s="195" customFormat="1" ht="43.5" customHeight="1">
      <c r="A616" s="559"/>
      <c r="B616" s="559"/>
      <c r="C616" s="560"/>
      <c r="D616" s="178" t="s">
        <v>275</v>
      </c>
      <c r="E616" s="120" t="s">
        <v>118</v>
      </c>
      <c r="F616" s="120">
        <v>5</v>
      </c>
      <c r="G616" s="120" t="s">
        <v>43</v>
      </c>
      <c r="H616" s="120" t="s">
        <v>40</v>
      </c>
      <c r="I616" s="49" t="s">
        <v>279</v>
      </c>
      <c r="J616" s="120" t="s">
        <v>203</v>
      </c>
      <c r="K616" s="120">
        <v>5</v>
      </c>
      <c r="L616" s="120">
        <v>0</v>
      </c>
      <c r="M616" s="120">
        <v>0</v>
      </c>
      <c r="N616" s="120" t="s">
        <v>71</v>
      </c>
      <c r="O616" s="120">
        <v>1</v>
      </c>
      <c r="P616" s="120"/>
      <c r="Q616" s="120" t="s">
        <v>80</v>
      </c>
      <c r="R616" s="120">
        <v>1</v>
      </c>
      <c r="S616" s="120" t="s">
        <v>47</v>
      </c>
      <c r="T616" s="120">
        <v>0</v>
      </c>
      <c r="U616" s="120"/>
    </row>
    <row r="617" spans="1:21" s="195" customFormat="1" ht="43.5" customHeight="1">
      <c r="A617" s="559"/>
      <c r="B617" s="559"/>
      <c r="C617" s="560"/>
      <c r="D617" s="565" t="s">
        <v>176</v>
      </c>
      <c r="E617" s="120" t="s">
        <v>118</v>
      </c>
      <c r="F617" s="120">
        <v>20</v>
      </c>
      <c r="G617" s="555" t="s">
        <v>43</v>
      </c>
      <c r="H617" s="120" t="s">
        <v>40</v>
      </c>
      <c r="I617" s="49" t="s">
        <v>1217</v>
      </c>
      <c r="J617" s="566" t="s">
        <v>201</v>
      </c>
      <c r="K617" s="120">
        <v>15</v>
      </c>
      <c r="L617" s="120" t="s">
        <v>43</v>
      </c>
      <c r="M617" s="120" t="s">
        <v>43</v>
      </c>
      <c r="N617" s="560" t="s">
        <v>71</v>
      </c>
      <c r="O617" s="120">
        <v>10</v>
      </c>
      <c r="P617" s="120">
        <v>5</v>
      </c>
      <c r="Q617" s="560" t="s">
        <v>80</v>
      </c>
      <c r="R617" s="120" t="s">
        <v>43</v>
      </c>
      <c r="S617" s="555" t="s">
        <v>47</v>
      </c>
      <c r="T617" s="555">
        <v>0</v>
      </c>
      <c r="U617" s="120"/>
    </row>
    <row r="618" spans="1:21" s="195" customFormat="1" ht="43.5" customHeight="1">
      <c r="A618" s="559"/>
      <c r="B618" s="559"/>
      <c r="C618" s="560"/>
      <c r="D618" s="565"/>
      <c r="E618" s="120" t="s">
        <v>138</v>
      </c>
      <c r="F618" s="120">
        <v>1</v>
      </c>
      <c r="G618" s="556"/>
      <c r="H618" s="120" t="s">
        <v>100</v>
      </c>
      <c r="I618" s="49" t="s">
        <v>47</v>
      </c>
      <c r="J618" s="566"/>
      <c r="K618" s="120">
        <v>0</v>
      </c>
      <c r="L618" s="120">
        <v>0</v>
      </c>
      <c r="M618" s="120">
        <v>0</v>
      </c>
      <c r="N618" s="560"/>
      <c r="O618" s="120">
        <v>3</v>
      </c>
      <c r="P618" s="120">
        <v>1</v>
      </c>
      <c r="Q618" s="560"/>
      <c r="R618" s="120" t="s">
        <v>43</v>
      </c>
      <c r="S618" s="556"/>
      <c r="T618" s="556"/>
      <c r="U618" s="120" t="s">
        <v>489</v>
      </c>
    </row>
    <row r="619" spans="1:21" s="195" customFormat="1" ht="43.5" customHeight="1">
      <c r="A619" s="559"/>
      <c r="B619" s="559"/>
      <c r="C619" s="560"/>
      <c r="D619" s="178" t="s">
        <v>105</v>
      </c>
      <c r="E619" s="120" t="s">
        <v>118</v>
      </c>
      <c r="F619" s="120">
        <v>4</v>
      </c>
      <c r="G619" s="120" t="s">
        <v>43</v>
      </c>
      <c r="H619" s="120" t="s">
        <v>40</v>
      </c>
      <c r="I619" s="49" t="s">
        <v>189</v>
      </c>
      <c r="J619" s="127" t="s">
        <v>464</v>
      </c>
      <c r="K619" s="120">
        <v>4</v>
      </c>
      <c r="L619" s="120">
        <v>1</v>
      </c>
      <c r="M619" s="120">
        <v>0</v>
      </c>
      <c r="N619" s="120" t="s">
        <v>47</v>
      </c>
      <c r="O619" s="120" t="s">
        <v>47</v>
      </c>
      <c r="P619" s="120" t="s">
        <v>47</v>
      </c>
      <c r="Q619" s="120" t="s">
        <v>87</v>
      </c>
      <c r="R619" s="120">
        <v>1</v>
      </c>
      <c r="S619" s="120" t="s">
        <v>47</v>
      </c>
      <c r="T619" s="120">
        <v>0</v>
      </c>
      <c r="U619" s="120"/>
    </row>
    <row r="620" spans="1:21" s="195" customFormat="1" ht="43.5" customHeight="1">
      <c r="A620" s="559"/>
      <c r="B620" s="559"/>
      <c r="C620" s="560"/>
      <c r="D620" s="565" t="s">
        <v>107</v>
      </c>
      <c r="E620" s="560" t="s">
        <v>118</v>
      </c>
      <c r="F620" s="560">
        <f>65+20</f>
        <v>85</v>
      </c>
      <c r="G620" s="560" t="s">
        <v>43</v>
      </c>
      <c r="H620" s="560" t="s">
        <v>100</v>
      </c>
      <c r="I620" s="561" t="s">
        <v>189</v>
      </c>
      <c r="J620" s="560" t="s">
        <v>285</v>
      </c>
      <c r="K620" s="560">
        <v>65</v>
      </c>
      <c r="L620" s="560">
        <v>0</v>
      </c>
      <c r="M620" s="560">
        <v>0</v>
      </c>
      <c r="N620" s="560" t="s">
        <v>68</v>
      </c>
      <c r="O620" s="560">
        <v>20</v>
      </c>
      <c r="P620" s="560">
        <v>0</v>
      </c>
      <c r="Q620" s="120" t="s">
        <v>1165</v>
      </c>
      <c r="R620" s="120">
        <v>20</v>
      </c>
      <c r="S620" s="555" t="s">
        <v>47</v>
      </c>
      <c r="T620" s="555">
        <v>0</v>
      </c>
      <c r="U620" s="120" t="s">
        <v>587</v>
      </c>
    </row>
    <row r="621" spans="1:21" s="195" customFormat="1" ht="43.5" customHeight="1">
      <c r="A621" s="559"/>
      <c r="B621" s="559"/>
      <c r="C621" s="560"/>
      <c r="D621" s="565"/>
      <c r="E621" s="560"/>
      <c r="F621" s="560"/>
      <c r="G621" s="560"/>
      <c r="H621" s="560"/>
      <c r="I621" s="561"/>
      <c r="J621" s="560"/>
      <c r="K621" s="560"/>
      <c r="L621" s="560"/>
      <c r="M621" s="560"/>
      <c r="N621" s="560"/>
      <c r="O621" s="560"/>
      <c r="P621" s="560"/>
      <c r="Q621" s="120" t="s">
        <v>87</v>
      </c>
      <c r="R621" s="120">
        <v>2</v>
      </c>
      <c r="S621" s="556"/>
      <c r="T621" s="556"/>
      <c r="U621" s="120"/>
    </row>
    <row r="622" spans="1:21" s="195" customFormat="1" ht="43.5" customHeight="1">
      <c r="A622" s="559"/>
      <c r="B622" s="559"/>
      <c r="C622" s="560"/>
      <c r="D622" s="178" t="s">
        <v>108</v>
      </c>
      <c r="E622" s="120" t="s">
        <v>118</v>
      </c>
      <c r="F622" s="120">
        <v>15</v>
      </c>
      <c r="G622" s="120" t="s">
        <v>43</v>
      </c>
      <c r="H622" s="120" t="s">
        <v>40</v>
      </c>
      <c r="I622" s="49" t="s">
        <v>189</v>
      </c>
      <c r="J622" s="120" t="s">
        <v>203</v>
      </c>
      <c r="K622" s="120">
        <v>15</v>
      </c>
      <c r="L622" s="120" t="s">
        <v>47</v>
      </c>
      <c r="M622" s="120" t="s">
        <v>47</v>
      </c>
      <c r="N622" s="120" t="s">
        <v>47</v>
      </c>
      <c r="O622" s="120">
        <v>0</v>
      </c>
      <c r="P622" s="120">
        <v>0</v>
      </c>
      <c r="Q622" s="120" t="s">
        <v>47</v>
      </c>
      <c r="R622" s="120">
        <v>0</v>
      </c>
      <c r="S622" s="120" t="s">
        <v>47</v>
      </c>
      <c r="T622" s="120">
        <v>0</v>
      </c>
      <c r="U622" s="120"/>
    </row>
    <row r="623" spans="1:21" s="195" customFormat="1" ht="43.5" customHeight="1">
      <c r="A623" s="559"/>
      <c r="B623" s="559"/>
      <c r="C623" s="560"/>
      <c r="D623" s="178" t="s">
        <v>112</v>
      </c>
      <c r="E623" s="120" t="s">
        <v>118</v>
      </c>
      <c r="F623" s="120">
        <v>3</v>
      </c>
      <c r="G623" s="120" t="s">
        <v>43</v>
      </c>
      <c r="H623" s="120" t="s">
        <v>40</v>
      </c>
      <c r="I623" s="49" t="s">
        <v>189</v>
      </c>
      <c r="J623" s="120" t="s">
        <v>562</v>
      </c>
      <c r="K623" s="120">
        <v>3</v>
      </c>
      <c r="L623" s="120">
        <v>0</v>
      </c>
      <c r="M623" s="120">
        <v>0</v>
      </c>
      <c r="N623" s="120" t="s">
        <v>47</v>
      </c>
      <c r="O623" s="120">
        <v>0</v>
      </c>
      <c r="P623" s="120">
        <v>0</v>
      </c>
      <c r="Q623" s="120" t="s">
        <v>47</v>
      </c>
      <c r="R623" s="120">
        <v>0</v>
      </c>
      <c r="S623" s="120" t="s">
        <v>47</v>
      </c>
      <c r="T623" s="120">
        <v>0</v>
      </c>
      <c r="U623" s="120"/>
    </row>
    <row r="624" spans="1:21" s="195" customFormat="1" ht="43.5" customHeight="1">
      <c r="A624" s="559"/>
      <c r="B624" s="559"/>
      <c r="C624" s="560"/>
      <c r="D624" s="565" t="s">
        <v>113</v>
      </c>
      <c r="E624" s="120" t="s">
        <v>135</v>
      </c>
      <c r="F624" s="120">
        <v>2</v>
      </c>
      <c r="G624" s="560" t="s">
        <v>43</v>
      </c>
      <c r="H624" s="560" t="s">
        <v>40</v>
      </c>
      <c r="I624" s="561" t="s">
        <v>1215</v>
      </c>
      <c r="J624" s="560" t="s">
        <v>254</v>
      </c>
      <c r="K624" s="120">
        <v>2</v>
      </c>
      <c r="L624" s="120">
        <v>0</v>
      </c>
      <c r="M624" s="120">
        <v>0</v>
      </c>
      <c r="N624" s="120" t="s">
        <v>47</v>
      </c>
      <c r="O624" s="120">
        <v>0</v>
      </c>
      <c r="P624" s="120">
        <v>0</v>
      </c>
      <c r="Q624" s="120" t="s">
        <v>47</v>
      </c>
      <c r="R624" s="120">
        <v>0</v>
      </c>
      <c r="S624" s="555" t="s">
        <v>47</v>
      </c>
      <c r="T624" s="555">
        <v>0</v>
      </c>
      <c r="U624" s="120"/>
    </row>
    <row r="625" spans="1:1025" s="195" customFormat="1" ht="43.5" customHeight="1">
      <c r="A625" s="559"/>
      <c r="B625" s="559"/>
      <c r="C625" s="560"/>
      <c r="D625" s="565"/>
      <c r="E625" s="120" t="s">
        <v>136</v>
      </c>
      <c r="F625" s="120">
        <v>2</v>
      </c>
      <c r="G625" s="560"/>
      <c r="H625" s="560"/>
      <c r="I625" s="561"/>
      <c r="J625" s="560"/>
      <c r="K625" s="120">
        <v>2</v>
      </c>
      <c r="L625" s="120">
        <v>0</v>
      </c>
      <c r="M625" s="120">
        <v>0</v>
      </c>
      <c r="N625" s="120" t="s">
        <v>47</v>
      </c>
      <c r="O625" s="120">
        <v>0</v>
      </c>
      <c r="P625" s="120">
        <v>0</v>
      </c>
      <c r="Q625" s="120" t="s">
        <v>47</v>
      </c>
      <c r="R625" s="120">
        <v>0</v>
      </c>
      <c r="S625" s="559"/>
      <c r="T625" s="559"/>
      <c r="U625" s="120"/>
    </row>
    <row r="626" spans="1:1025" s="195" customFormat="1" ht="43.5" customHeight="1">
      <c r="A626" s="559"/>
      <c r="B626" s="559"/>
      <c r="C626" s="560"/>
      <c r="D626" s="565"/>
      <c r="E626" s="120" t="s">
        <v>127</v>
      </c>
      <c r="F626" s="120">
        <v>2</v>
      </c>
      <c r="G626" s="560"/>
      <c r="H626" s="560"/>
      <c r="I626" s="49" t="s">
        <v>1216</v>
      </c>
      <c r="J626" s="120" t="s">
        <v>589</v>
      </c>
      <c r="K626" s="120">
        <v>2</v>
      </c>
      <c r="L626" s="120">
        <v>0</v>
      </c>
      <c r="M626" s="120">
        <v>0</v>
      </c>
      <c r="N626" s="120" t="s">
        <v>47</v>
      </c>
      <c r="O626" s="120">
        <v>0</v>
      </c>
      <c r="P626" s="120">
        <v>0</v>
      </c>
      <c r="Q626" s="120" t="s">
        <v>47</v>
      </c>
      <c r="R626" s="120">
        <v>0</v>
      </c>
      <c r="S626" s="556"/>
      <c r="T626" s="556"/>
      <c r="U626" s="120"/>
    </row>
    <row r="627" spans="1:1025" s="195" customFormat="1" ht="43.5" customHeight="1">
      <c r="A627" s="559"/>
      <c r="B627" s="559"/>
      <c r="C627" s="560"/>
      <c r="D627" s="178" t="s">
        <v>115</v>
      </c>
      <c r="E627" s="120" t="s">
        <v>118</v>
      </c>
      <c r="F627" s="120">
        <v>5</v>
      </c>
      <c r="G627" s="120" t="s">
        <v>47</v>
      </c>
      <c r="H627" s="120" t="s">
        <v>40</v>
      </c>
      <c r="I627" s="49" t="s">
        <v>189</v>
      </c>
      <c r="J627" s="120" t="s">
        <v>203</v>
      </c>
      <c r="K627" s="120">
        <v>5</v>
      </c>
      <c r="L627" s="120">
        <v>0</v>
      </c>
      <c r="M627" s="120">
        <v>0</v>
      </c>
      <c r="N627" s="120" t="s">
        <v>47</v>
      </c>
      <c r="O627" s="120">
        <v>0</v>
      </c>
      <c r="P627" s="120">
        <v>0</v>
      </c>
      <c r="Q627" s="120" t="s">
        <v>47</v>
      </c>
      <c r="R627" s="120">
        <v>0</v>
      </c>
      <c r="S627" s="120" t="s">
        <v>47</v>
      </c>
      <c r="T627" s="120">
        <v>0</v>
      </c>
      <c r="U627" s="120"/>
    </row>
    <row r="628" spans="1:1025" s="195" customFormat="1" ht="43.5" customHeight="1">
      <c r="A628" s="559"/>
      <c r="B628" s="559"/>
      <c r="C628" s="560"/>
      <c r="D628" s="182" t="s">
        <v>117</v>
      </c>
      <c r="E628" s="177" t="s">
        <v>118</v>
      </c>
      <c r="F628" s="177">
        <v>5</v>
      </c>
      <c r="G628" s="177" t="s">
        <v>43</v>
      </c>
      <c r="H628" s="177" t="s">
        <v>40</v>
      </c>
      <c r="I628" s="183" t="s">
        <v>189</v>
      </c>
      <c r="J628" s="177" t="s">
        <v>585</v>
      </c>
      <c r="K628" s="177">
        <v>0</v>
      </c>
      <c r="L628" s="177">
        <v>0</v>
      </c>
      <c r="M628" s="177">
        <v>0</v>
      </c>
      <c r="N628" s="177" t="s">
        <v>71</v>
      </c>
      <c r="O628" s="177">
        <v>30</v>
      </c>
      <c r="P628" s="177">
        <v>0</v>
      </c>
      <c r="Q628" s="177" t="s">
        <v>80</v>
      </c>
      <c r="R628" s="177" t="s">
        <v>43</v>
      </c>
      <c r="S628" s="177" t="s">
        <v>47</v>
      </c>
      <c r="T628" s="177">
        <v>0</v>
      </c>
      <c r="U628" s="177"/>
    </row>
    <row r="629" spans="1:1025" s="195" customFormat="1" ht="43.5" customHeight="1">
      <c r="A629" s="559"/>
      <c r="B629" s="559"/>
      <c r="C629" s="560"/>
      <c r="D629" s="178" t="s">
        <v>363</v>
      </c>
      <c r="E629" s="120" t="s">
        <v>118</v>
      </c>
      <c r="F629" s="120">
        <v>5</v>
      </c>
      <c r="G629" s="120"/>
      <c r="H629" s="120" t="s">
        <v>40</v>
      </c>
      <c r="I629" s="49" t="s">
        <v>189</v>
      </c>
      <c r="J629" s="120" t="s">
        <v>203</v>
      </c>
      <c r="K629" s="120">
        <v>0</v>
      </c>
      <c r="L629" s="120">
        <v>0</v>
      </c>
      <c r="M629" s="120">
        <v>0</v>
      </c>
      <c r="N629" s="120" t="s">
        <v>70</v>
      </c>
      <c r="O629" s="120">
        <v>10</v>
      </c>
      <c r="P629" s="120">
        <v>5</v>
      </c>
      <c r="Q629" s="120" t="s">
        <v>87</v>
      </c>
      <c r="R629" s="120" t="s">
        <v>43</v>
      </c>
      <c r="S629" s="120" t="s">
        <v>47</v>
      </c>
      <c r="T629" s="120">
        <v>0</v>
      </c>
      <c r="U629" s="120"/>
    </row>
    <row r="630" spans="1:1025" s="195" customFormat="1" ht="43.5" customHeight="1">
      <c r="A630" s="559"/>
      <c r="B630" s="559"/>
      <c r="C630" s="560"/>
      <c r="D630" s="569" t="s">
        <v>441</v>
      </c>
      <c r="E630" s="562" t="s">
        <v>443</v>
      </c>
      <c r="F630" s="562">
        <v>5</v>
      </c>
      <c r="G630" s="573" t="s">
        <v>43</v>
      </c>
      <c r="H630" s="562" t="s">
        <v>216</v>
      </c>
      <c r="I630" s="588" t="s">
        <v>189</v>
      </c>
      <c r="J630" s="562" t="s">
        <v>195</v>
      </c>
      <c r="K630" s="562">
        <v>5</v>
      </c>
      <c r="L630" s="562">
        <v>1</v>
      </c>
      <c r="M630" s="560">
        <v>0</v>
      </c>
      <c r="N630" s="560" t="s">
        <v>47</v>
      </c>
      <c r="O630" s="560">
        <v>0</v>
      </c>
      <c r="P630" s="560">
        <v>0</v>
      </c>
      <c r="Q630" s="181" t="s">
        <v>80</v>
      </c>
      <c r="R630" s="181">
        <v>1</v>
      </c>
      <c r="S630" s="562" t="s">
        <v>47</v>
      </c>
      <c r="T630" s="560">
        <v>0</v>
      </c>
      <c r="U630" s="181"/>
    </row>
    <row r="631" spans="1:1025" s="195" customFormat="1" ht="43.5" customHeight="1">
      <c r="A631" s="559"/>
      <c r="B631" s="559"/>
      <c r="C631" s="560"/>
      <c r="D631" s="569"/>
      <c r="E631" s="562"/>
      <c r="F631" s="562"/>
      <c r="G631" s="573"/>
      <c r="H631" s="562"/>
      <c r="I631" s="588"/>
      <c r="J631" s="562"/>
      <c r="K631" s="562"/>
      <c r="L631" s="562"/>
      <c r="M631" s="560"/>
      <c r="N631" s="560"/>
      <c r="O631" s="560"/>
      <c r="P631" s="560"/>
      <c r="Q631" s="181" t="s">
        <v>87</v>
      </c>
      <c r="R631" s="181">
        <v>1</v>
      </c>
      <c r="S631" s="562"/>
      <c r="T631" s="560"/>
      <c r="U631" s="181"/>
    </row>
    <row r="632" spans="1:1025" s="195" customFormat="1" ht="43.5" customHeight="1">
      <c r="A632" s="559"/>
      <c r="B632" s="559"/>
      <c r="C632" s="560"/>
      <c r="D632" s="4" t="s">
        <v>1000</v>
      </c>
      <c r="E632" s="4"/>
      <c r="F632" s="4">
        <f>SUM(F613:F631)</f>
        <v>211</v>
      </c>
      <c r="G632" s="4"/>
      <c r="H632" s="4"/>
      <c r="I632" s="4"/>
      <c r="J632" s="4"/>
      <c r="K632" s="4">
        <f>SUM(K613:K631)</f>
        <v>173</v>
      </c>
      <c r="L632" s="4">
        <f>SUM(L613:L631)</f>
        <v>2</v>
      </c>
      <c r="M632" s="4">
        <f>SUM(M613:M631)</f>
        <v>0</v>
      </c>
      <c r="N632" s="4"/>
      <c r="O632" s="4">
        <f>SUM(O613:O631)</f>
        <v>84</v>
      </c>
      <c r="P632" s="4">
        <f>SUM(P613:P631)</f>
        <v>13</v>
      </c>
      <c r="Q632" s="4"/>
      <c r="R632" s="4">
        <f>SUM(R613:R631)</f>
        <v>36</v>
      </c>
      <c r="S632" s="4"/>
      <c r="T632" s="4">
        <f>SUM(T613:T631)</f>
        <v>0</v>
      </c>
      <c r="U632" s="4"/>
    </row>
    <row r="633" spans="1:1025" s="195" customFormat="1" ht="43.5" customHeight="1">
      <c r="A633" s="559"/>
      <c r="B633" s="559"/>
      <c r="C633" s="560" t="s">
        <v>164</v>
      </c>
      <c r="D633" s="178" t="s">
        <v>2</v>
      </c>
      <c r="E633" s="120" t="s">
        <v>118</v>
      </c>
      <c r="F633" s="120">
        <v>2</v>
      </c>
      <c r="G633" s="177" t="s">
        <v>43</v>
      </c>
      <c r="H633" s="120" t="s">
        <v>40</v>
      </c>
      <c r="I633" s="49" t="s">
        <v>189</v>
      </c>
      <c r="J633" s="120" t="s">
        <v>183</v>
      </c>
      <c r="K633" s="120">
        <v>0</v>
      </c>
      <c r="L633" s="120">
        <v>0</v>
      </c>
      <c r="M633" s="120">
        <v>0</v>
      </c>
      <c r="N633" s="120" t="s">
        <v>70</v>
      </c>
      <c r="O633" s="120">
        <v>10</v>
      </c>
      <c r="P633" s="120">
        <v>2</v>
      </c>
      <c r="Q633" s="120" t="s">
        <v>80</v>
      </c>
      <c r="R633" s="120">
        <v>10</v>
      </c>
      <c r="S633" s="120" t="s">
        <v>47</v>
      </c>
      <c r="T633" s="120">
        <v>0</v>
      </c>
      <c r="U633" s="120"/>
    </row>
    <row r="634" spans="1:1025" s="196" customFormat="1" ht="43.5" customHeight="1">
      <c r="A634" s="559"/>
      <c r="B634" s="559"/>
      <c r="C634" s="560"/>
      <c r="D634" s="178" t="s">
        <v>103</v>
      </c>
      <c r="E634" s="120" t="s">
        <v>118</v>
      </c>
      <c r="F634" s="120">
        <v>2</v>
      </c>
      <c r="G634" s="120" t="s">
        <v>43</v>
      </c>
      <c r="H634" s="120" t="s">
        <v>40</v>
      </c>
      <c r="I634" s="49" t="s">
        <v>189</v>
      </c>
      <c r="J634" s="120" t="s">
        <v>237</v>
      </c>
      <c r="K634" s="120">
        <v>6</v>
      </c>
      <c r="L634" s="120" t="s">
        <v>43</v>
      </c>
      <c r="M634" s="120" t="s">
        <v>43</v>
      </c>
      <c r="N634" s="120" t="s">
        <v>71</v>
      </c>
      <c r="O634" s="120">
        <v>4</v>
      </c>
      <c r="P634" s="120">
        <v>0</v>
      </c>
      <c r="Q634" s="120" t="s">
        <v>80</v>
      </c>
      <c r="R634" s="120" t="s">
        <v>590</v>
      </c>
      <c r="S634" s="120" t="s">
        <v>47</v>
      </c>
      <c r="T634" s="120">
        <v>0</v>
      </c>
      <c r="U634" s="120"/>
      <c r="V634" s="195"/>
      <c r="W634" s="195"/>
      <c r="X634" s="195"/>
      <c r="Y634" s="195"/>
      <c r="Z634" s="195"/>
      <c r="AA634" s="195"/>
      <c r="AB634" s="195"/>
      <c r="AC634" s="195"/>
      <c r="AD634" s="195"/>
      <c r="AE634" s="195"/>
      <c r="AF634" s="195"/>
      <c r="AG634" s="195"/>
      <c r="AH634" s="195"/>
      <c r="AI634" s="195"/>
      <c r="AJ634" s="195"/>
      <c r="AK634" s="195"/>
      <c r="AL634" s="195"/>
      <c r="AM634" s="195"/>
      <c r="AN634" s="195"/>
      <c r="AO634" s="195"/>
      <c r="AP634" s="195"/>
      <c r="AQ634" s="195"/>
      <c r="AR634" s="195"/>
      <c r="AS634" s="195"/>
      <c r="AT634" s="195"/>
      <c r="AU634" s="195"/>
      <c r="AV634" s="195"/>
      <c r="AW634" s="195"/>
      <c r="AX634" s="195"/>
      <c r="AY634" s="195"/>
      <c r="AZ634" s="195"/>
      <c r="BA634" s="195"/>
      <c r="BB634" s="195"/>
      <c r="BC634" s="195"/>
      <c r="BD634" s="195"/>
      <c r="BE634" s="195"/>
      <c r="BF634" s="195"/>
      <c r="BG634" s="195"/>
      <c r="BH634" s="195"/>
      <c r="BI634" s="195"/>
      <c r="BJ634" s="195"/>
      <c r="BK634" s="195"/>
      <c r="BL634" s="195"/>
      <c r="BM634" s="195"/>
      <c r="BN634" s="195"/>
      <c r="BO634" s="195"/>
      <c r="BP634" s="195"/>
      <c r="BQ634" s="195"/>
      <c r="BR634" s="195"/>
      <c r="BS634" s="195"/>
      <c r="BT634" s="195"/>
      <c r="BU634" s="195"/>
      <c r="BV634" s="195"/>
      <c r="BW634" s="195"/>
      <c r="BX634" s="195"/>
      <c r="BY634" s="195"/>
      <c r="BZ634" s="195"/>
      <c r="CA634" s="195"/>
      <c r="CB634" s="195"/>
      <c r="CC634" s="195"/>
      <c r="CD634" s="195"/>
      <c r="CE634" s="195"/>
      <c r="CF634" s="195"/>
      <c r="CG634" s="195"/>
      <c r="CH634" s="195"/>
      <c r="CI634" s="195"/>
      <c r="CJ634" s="195"/>
      <c r="CK634" s="195"/>
      <c r="CL634" s="195"/>
      <c r="CM634" s="195"/>
      <c r="CN634" s="195"/>
      <c r="CO634" s="195"/>
      <c r="CP634" s="195"/>
      <c r="CQ634" s="195"/>
      <c r="CR634" s="195"/>
      <c r="CS634" s="195"/>
      <c r="CT634" s="195"/>
      <c r="CU634" s="195"/>
      <c r="CV634" s="195"/>
      <c r="CW634" s="195"/>
      <c r="CX634" s="195"/>
      <c r="CY634" s="195"/>
      <c r="CZ634" s="195"/>
      <c r="DA634" s="195"/>
      <c r="DB634" s="195"/>
      <c r="DC634" s="195"/>
      <c r="DD634" s="195"/>
      <c r="DE634" s="195"/>
      <c r="DF634" s="195"/>
      <c r="DG634" s="195"/>
      <c r="DH634" s="195"/>
      <c r="DI634" s="195"/>
      <c r="DJ634" s="195"/>
      <c r="DK634" s="195"/>
      <c r="DL634" s="195"/>
      <c r="DM634" s="195"/>
      <c r="DN634" s="195"/>
      <c r="DO634" s="195"/>
      <c r="DP634" s="195"/>
      <c r="DQ634" s="195"/>
      <c r="DR634" s="195"/>
      <c r="DS634" s="195"/>
      <c r="DT634" s="195"/>
      <c r="DU634" s="195"/>
      <c r="DV634" s="195"/>
      <c r="DW634" s="195"/>
      <c r="DX634" s="195"/>
      <c r="DY634" s="195"/>
      <c r="DZ634" s="195"/>
      <c r="EA634" s="195"/>
      <c r="EB634" s="195"/>
      <c r="EC634" s="195"/>
      <c r="ED634" s="195"/>
      <c r="EE634" s="195"/>
      <c r="EF634" s="195"/>
      <c r="EG634" s="195"/>
      <c r="EH634" s="195"/>
      <c r="EI634" s="195"/>
      <c r="EJ634" s="195"/>
      <c r="EK634" s="195"/>
      <c r="EL634" s="195"/>
      <c r="EM634" s="195"/>
      <c r="EN634" s="195"/>
      <c r="EO634" s="195"/>
      <c r="EP634" s="195"/>
      <c r="EQ634" s="195"/>
      <c r="ER634" s="195"/>
      <c r="ES634" s="195"/>
      <c r="ET634" s="195"/>
      <c r="EU634" s="195"/>
      <c r="EV634" s="195"/>
      <c r="EW634" s="195"/>
      <c r="EX634" s="195"/>
      <c r="EY634" s="195"/>
      <c r="EZ634" s="195"/>
      <c r="FA634" s="195"/>
      <c r="FB634" s="195"/>
      <c r="FC634" s="195"/>
      <c r="FD634" s="195"/>
      <c r="FE634" s="195"/>
      <c r="FF634" s="195"/>
      <c r="FG634" s="195"/>
      <c r="FH634" s="195"/>
      <c r="FI634" s="195"/>
      <c r="FJ634" s="195"/>
      <c r="FK634" s="195"/>
      <c r="FL634" s="195"/>
      <c r="FM634" s="195"/>
      <c r="FN634" s="195"/>
      <c r="FO634" s="195"/>
      <c r="FP634" s="195"/>
      <c r="FQ634" s="195"/>
      <c r="FR634" s="195"/>
      <c r="FS634" s="195"/>
      <c r="FT634" s="195"/>
      <c r="FU634" s="195"/>
      <c r="FV634" s="195"/>
      <c r="FW634" s="195"/>
      <c r="FX634" s="195"/>
      <c r="FY634" s="195"/>
      <c r="FZ634" s="195"/>
      <c r="GA634" s="195"/>
      <c r="GB634" s="195"/>
      <c r="GC634" s="195"/>
      <c r="GD634" s="195"/>
      <c r="GE634" s="195"/>
      <c r="GF634" s="195"/>
      <c r="GG634" s="195"/>
      <c r="GH634" s="195"/>
      <c r="GI634" s="195"/>
      <c r="GJ634" s="195"/>
      <c r="GK634" s="195"/>
      <c r="GL634" s="195"/>
      <c r="GM634" s="195"/>
      <c r="GN634" s="195"/>
      <c r="GO634" s="195"/>
      <c r="GP634" s="195"/>
      <c r="GQ634" s="195"/>
      <c r="GR634" s="195"/>
      <c r="GS634" s="195"/>
      <c r="GT634" s="195"/>
      <c r="GU634" s="195"/>
      <c r="GV634" s="195"/>
      <c r="GW634" s="195"/>
      <c r="GX634" s="195"/>
      <c r="GY634" s="195"/>
      <c r="GZ634" s="195"/>
      <c r="HA634" s="195"/>
      <c r="HB634" s="195"/>
      <c r="HC634" s="195"/>
      <c r="HD634" s="195"/>
      <c r="HE634" s="195"/>
      <c r="HF634" s="195"/>
      <c r="HG634" s="195"/>
      <c r="HH634" s="195"/>
      <c r="HI634" s="195"/>
      <c r="HJ634" s="195"/>
      <c r="HK634" s="195"/>
      <c r="HL634" s="195"/>
      <c r="HM634" s="195"/>
      <c r="HN634" s="195"/>
      <c r="HO634" s="195"/>
      <c r="HP634" s="195"/>
      <c r="HQ634" s="195"/>
      <c r="HR634" s="195"/>
      <c r="HS634" s="195"/>
      <c r="HT634" s="195"/>
      <c r="HU634" s="195"/>
      <c r="HV634" s="195"/>
      <c r="HW634" s="195"/>
      <c r="HX634" s="195"/>
      <c r="HY634" s="195"/>
      <c r="HZ634" s="195"/>
      <c r="IA634" s="195"/>
      <c r="IB634" s="195"/>
      <c r="IC634" s="195"/>
      <c r="ID634" s="195"/>
      <c r="IE634" s="195"/>
      <c r="IF634" s="195"/>
      <c r="IG634" s="195"/>
      <c r="IH634" s="195"/>
      <c r="II634" s="195"/>
      <c r="IJ634" s="195"/>
      <c r="IK634" s="195"/>
      <c r="IL634" s="195"/>
      <c r="IM634" s="195"/>
      <c r="IN634" s="195"/>
      <c r="IO634" s="195"/>
      <c r="IP634" s="195"/>
      <c r="IQ634" s="195"/>
      <c r="IR634" s="195"/>
      <c r="IS634" s="195"/>
      <c r="IT634" s="195"/>
      <c r="IU634" s="195"/>
      <c r="IV634" s="195"/>
      <c r="IW634" s="195"/>
      <c r="IX634" s="195"/>
      <c r="IY634" s="195"/>
      <c r="IZ634" s="195"/>
      <c r="JA634" s="195"/>
      <c r="JB634" s="195"/>
      <c r="JC634" s="195"/>
      <c r="JD634" s="195"/>
      <c r="JE634" s="195"/>
      <c r="JF634" s="195"/>
      <c r="JG634" s="195"/>
      <c r="JH634" s="195"/>
      <c r="JI634" s="195"/>
      <c r="JJ634" s="195"/>
      <c r="JK634" s="195"/>
      <c r="JL634" s="195"/>
      <c r="JM634" s="195"/>
      <c r="JN634" s="195"/>
      <c r="JO634" s="195"/>
      <c r="JP634" s="195"/>
      <c r="JQ634" s="195"/>
      <c r="JR634" s="195"/>
      <c r="JS634" s="195"/>
      <c r="JT634" s="195"/>
      <c r="JU634" s="195"/>
      <c r="JV634" s="195"/>
      <c r="JW634" s="195"/>
      <c r="JX634" s="195"/>
      <c r="JY634" s="195"/>
      <c r="JZ634" s="195"/>
      <c r="KA634" s="195"/>
      <c r="KB634" s="195"/>
      <c r="KC634" s="195"/>
      <c r="KD634" s="195"/>
      <c r="KE634" s="195"/>
      <c r="KF634" s="195"/>
      <c r="KG634" s="195"/>
      <c r="KH634" s="195"/>
      <c r="KI634" s="195"/>
      <c r="KJ634" s="195"/>
      <c r="KK634" s="195"/>
      <c r="KL634" s="195"/>
      <c r="KM634" s="195"/>
      <c r="KN634" s="195"/>
      <c r="KO634" s="195"/>
      <c r="KP634" s="195"/>
      <c r="KQ634" s="195"/>
      <c r="KR634" s="195"/>
      <c r="KS634" s="195"/>
      <c r="KT634" s="195"/>
      <c r="KU634" s="195"/>
      <c r="KV634" s="195"/>
      <c r="KW634" s="195"/>
      <c r="KX634" s="195"/>
      <c r="KY634" s="195"/>
      <c r="KZ634" s="195"/>
      <c r="LA634" s="195"/>
      <c r="LB634" s="195"/>
      <c r="LC634" s="195"/>
      <c r="LD634" s="195"/>
      <c r="LE634" s="195"/>
      <c r="LF634" s="195"/>
      <c r="LG634" s="195"/>
      <c r="LH634" s="195"/>
      <c r="LI634" s="195"/>
      <c r="LJ634" s="195"/>
      <c r="LK634" s="195"/>
      <c r="LL634" s="195"/>
      <c r="LM634" s="195"/>
      <c r="LN634" s="195"/>
      <c r="LO634" s="195"/>
      <c r="LP634" s="195"/>
      <c r="LQ634" s="195"/>
      <c r="LR634" s="195"/>
      <c r="LS634" s="195"/>
      <c r="LT634" s="195"/>
      <c r="LU634" s="195"/>
      <c r="LV634" s="195"/>
      <c r="LW634" s="195"/>
      <c r="LX634" s="195"/>
      <c r="LY634" s="195"/>
      <c r="LZ634" s="195"/>
      <c r="MA634" s="195"/>
      <c r="MB634" s="195"/>
      <c r="MC634" s="195"/>
      <c r="MD634" s="195"/>
      <c r="ME634" s="195"/>
      <c r="MF634" s="195"/>
      <c r="MG634" s="195"/>
      <c r="MH634" s="195"/>
      <c r="MI634" s="195"/>
      <c r="MJ634" s="195"/>
      <c r="MK634" s="195"/>
      <c r="ML634" s="195"/>
      <c r="MM634" s="195"/>
      <c r="MN634" s="195"/>
      <c r="MO634" s="195"/>
      <c r="MP634" s="195"/>
      <c r="MQ634" s="195"/>
      <c r="MR634" s="195"/>
      <c r="MS634" s="195"/>
      <c r="MT634" s="195"/>
      <c r="MU634" s="195"/>
      <c r="MV634" s="195"/>
      <c r="MW634" s="195"/>
      <c r="MX634" s="195"/>
      <c r="MY634" s="195"/>
      <c r="MZ634" s="195"/>
      <c r="NA634" s="195"/>
      <c r="NB634" s="195"/>
      <c r="NC634" s="195"/>
      <c r="ND634" s="195"/>
      <c r="NE634" s="195"/>
      <c r="NF634" s="195"/>
      <c r="NG634" s="195"/>
      <c r="NH634" s="195"/>
      <c r="NI634" s="195"/>
      <c r="NJ634" s="195"/>
      <c r="NK634" s="195"/>
      <c r="NL634" s="195"/>
      <c r="NM634" s="195"/>
      <c r="NN634" s="195"/>
      <c r="NO634" s="195"/>
      <c r="NP634" s="195"/>
      <c r="NQ634" s="195"/>
      <c r="NR634" s="195"/>
      <c r="NS634" s="195"/>
      <c r="NT634" s="195"/>
      <c r="NU634" s="195"/>
      <c r="NV634" s="195"/>
      <c r="NW634" s="195"/>
      <c r="NX634" s="195"/>
      <c r="NY634" s="195"/>
      <c r="NZ634" s="195"/>
      <c r="OA634" s="195"/>
      <c r="OB634" s="195"/>
      <c r="OC634" s="195"/>
      <c r="OD634" s="195"/>
      <c r="OE634" s="195"/>
      <c r="OF634" s="195"/>
      <c r="OG634" s="195"/>
      <c r="OH634" s="195"/>
      <c r="OI634" s="195"/>
      <c r="OJ634" s="195"/>
      <c r="OK634" s="195"/>
      <c r="OL634" s="195"/>
      <c r="OM634" s="195"/>
      <c r="ON634" s="195"/>
      <c r="OO634" s="195"/>
      <c r="OP634" s="195"/>
      <c r="OQ634" s="195"/>
      <c r="OR634" s="195"/>
      <c r="OS634" s="195"/>
      <c r="OT634" s="195"/>
      <c r="OU634" s="195"/>
      <c r="OV634" s="195"/>
      <c r="OW634" s="195"/>
      <c r="OX634" s="195"/>
      <c r="OY634" s="195"/>
      <c r="OZ634" s="195"/>
      <c r="PA634" s="195"/>
      <c r="PB634" s="195"/>
      <c r="PC634" s="195"/>
      <c r="PD634" s="195"/>
      <c r="PE634" s="195"/>
      <c r="PF634" s="195"/>
      <c r="PG634" s="195"/>
      <c r="PH634" s="195"/>
      <c r="PI634" s="195"/>
      <c r="PJ634" s="195"/>
      <c r="PK634" s="195"/>
      <c r="PL634" s="195"/>
      <c r="PM634" s="195"/>
      <c r="PN634" s="195"/>
      <c r="PO634" s="195"/>
      <c r="PP634" s="195"/>
      <c r="PQ634" s="195"/>
      <c r="PR634" s="195"/>
      <c r="PS634" s="195"/>
      <c r="PT634" s="195"/>
      <c r="PU634" s="195"/>
      <c r="PV634" s="195"/>
      <c r="PW634" s="195"/>
      <c r="PX634" s="195"/>
      <c r="PY634" s="195"/>
      <c r="PZ634" s="195"/>
      <c r="QA634" s="195"/>
      <c r="QB634" s="195"/>
      <c r="QC634" s="195"/>
      <c r="QD634" s="195"/>
      <c r="QE634" s="195"/>
      <c r="QF634" s="195"/>
      <c r="QG634" s="195"/>
      <c r="QH634" s="195"/>
      <c r="QI634" s="195"/>
      <c r="QJ634" s="195"/>
      <c r="QK634" s="195"/>
      <c r="QL634" s="195"/>
      <c r="QM634" s="195"/>
      <c r="QN634" s="195"/>
      <c r="QO634" s="195"/>
      <c r="QP634" s="195"/>
      <c r="QQ634" s="195"/>
      <c r="QR634" s="195"/>
      <c r="QS634" s="195"/>
      <c r="QT634" s="195"/>
      <c r="QU634" s="195"/>
      <c r="QV634" s="195"/>
      <c r="QW634" s="195"/>
      <c r="QX634" s="195"/>
      <c r="QY634" s="195"/>
      <c r="QZ634" s="195"/>
      <c r="RA634" s="195"/>
      <c r="RB634" s="195"/>
      <c r="RC634" s="195"/>
      <c r="RD634" s="195"/>
      <c r="RE634" s="195"/>
      <c r="RF634" s="195"/>
      <c r="RG634" s="195"/>
      <c r="RH634" s="195"/>
      <c r="RI634" s="195"/>
      <c r="RJ634" s="195"/>
      <c r="RK634" s="195"/>
      <c r="RL634" s="195"/>
      <c r="RM634" s="195"/>
      <c r="RN634" s="195"/>
      <c r="RO634" s="195"/>
      <c r="RP634" s="195"/>
      <c r="RQ634" s="195"/>
      <c r="RR634" s="195"/>
      <c r="RS634" s="195"/>
      <c r="RT634" s="195"/>
      <c r="RU634" s="195"/>
      <c r="RV634" s="195"/>
      <c r="RW634" s="195"/>
      <c r="RX634" s="195"/>
      <c r="RY634" s="195"/>
      <c r="RZ634" s="195"/>
      <c r="SA634" s="195"/>
      <c r="SB634" s="195"/>
      <c r="SC634" s="195"/>
      <c r="SD634" s="195"/>
      <c r="SE634" s="195"/>
      <c r="SF634" s="195"/>
      <c r="SG634" s="195"/>
      <c r="SH634" s="195"/>
      <c r="SI634" s="195"/>
      <c r="SJ634" s="195"/>
      <c r="SK634" s="195"/>
      <c r="SL634" s="195"/>
      <c r="SM634" s="195"/>
      <c r="SN634" s="195"/>
      <c r="SO634" s="195"/>
      <c r="SP634" s="195"/>
      <c r="SQ634" s="195"/>
      <c r="SR634" s="195"/>
      <c r="SS634" s="195"/>
      <c r="ST634" s="195"/>
      <c r="SU634" s="195"/>
      <c r="SV634" s="195"/>
      <c r="SW634" s="195"/>
      <c r="SX634" s="195"/>
      <c r="SY634" s="195"/>
      <c r="SZ634" s="195"/>
      <c r="TA634" s="195"/>
      <c r="TB634" s="195"/>
      <c r="TC634" s="195"/>
      <c r="TD634" s="195"/>
      <c r="TE634" s="195"/>
      <c r="TF634" s="195"/>
      <c r="TG634" s="195"/>
      <c r="TH634" s="195"/>
      <c r="TI634" s="195"/>
      <c r="TJ634" s="195"/>
      <c r="TK634" s="195"/>
      <c r="TL634" s="195"/>
      <c r="TM634" s="195"/>
      <c r="TN634" s="195"/>
      <c r="TO634" s="195"/>
      <c r="TP634" s="195"/>
      <c r="TQ634" s="195"/>
      <c r="TR634" s="195"/>
      <c r="TS634" s="195"/>
      <c r="TT634" s="195"/>
      <c r="TU634" s="195"/>
      <c r="TV634" s="195"/>
      <c r="TW634" s="195"/>
      <c r="TX634" s="195"/>
      <c r="TY634" s="195"/>
      <c r="TZ634" s="195"/>
      <c r="UA634" s="195"/>
      <c r="UB634" s="195"/>
      <c r="UC634" s="195"/>
      <c r="UD634" s="195"/>
      <c r="UE634" s="195"/>
      <c r="UF634" s="195"/>
      <c r="UG634" s="195"/>
      <c r="UH634" s="195"/>
      <c r="UI634" s="195"/>
      <c r="UJ634" s="195"/>
      <c r="UK634" s="195"/>
      <c r="UL634" s="195"/>
      <c r="UM634" s="195"/>
      <c r="UN634" s="195"/>
      <c r="UO634" s="195"/>
      <c r="UP634" s="195"/>
      <c r="UQ634" s="195"/>
      <c r="UR634" s="195"/>
      <c r="US634" s="195"/>
      <c r="UT634" s="195"/>
      <c r="UU634" s="195"/>
      <c r="UV634" s="195"/>
      <c r="UW634" s="195"/>
      <c r="UX634" s="195"/>
      <c r="UY634" s="195"/>
      <c r="UZ634" s="195"/>
      <c r="VA634" s="195"/>
      <c r="VB634" s="195"/>
      <c r="VC634" s="195"/>
      <c r="VD634" s="195"/>
      <c r="VE634" s="195"/>
      <c r="VF634" s="195"/>
      <c r="VG634" s="195"/>
      <c r="VH634" s="195"/>
      <c r="VI634" s="195"/>
      <c r="VJ634" s="195"/>
      <c r="VK634" s="195"/>
      <c r="VL634" s="195"/>
      <c r="VM634" s="195"/>
      <c r="VN634" s="195"/>
      <c r="VO634" s="195"/>
      <c r="VP634" s="195"/>
      <c r="VQ634" s="195"/>
      <c r="VR634" s="195"/>
      <c r="VS634" s="195"/>
      <c r="VT634" s="195"/>
      <c r="VU634" s="195"/>
      <c r="VV634" s="195"/>
      <c r="VW634" s="195"/>
      <c r="VX634" s="195"/>
      <c r="VY634" s="195"/>
      <c r="VZ634" s="195"/>
      <c r="WA634" s="195"/>
      <c r="WB634" s="195"/>
      <c r="WC634" s="195"/>
      <c r="WD634" s="195"/>
      <c r="WE634" s="195"/>
      <c r="WF634" s="195"/>
      <c r="WG634" s="195"/>
      <c r="WH634" s="195"/>
      <c r="WI634" s="195"/>
      <c r="WJ634" s="195"/>
      <c r="WK634" s="195"/>
      <c r="WL634" s="195"/>
      <c r="WM634" s="195"/>
      <c r="WN634" s="195"/>
      <c r="WO634" s="195"/>
      <c r="WP634" s="195"/>
      <c r="WQ634" s="195"/>
      <c r="WR634" s="195"/>
      <c r="WS634" s="195"/>
      <c r="WT634" s="195"/>
      <c r="WU634" s="195"/>
      <c r="WV634" s="195"/>
      <c r="WW634" s="195"/>
      <c r="WX634" s="195"/>
      <c r="WY634" s="195"/>
      <c r="WZ634" s="195"/>
      <c r="XA634" s="195"/>
      <c r="XB634" s="195"/>
      <c r="XC634" s="195"/>
      <c r="XD634" s="195"/>
      <c r="XE634" s="195"/>
      <c r="XF634" s="195"/>
      <c r="XG634" s="195"/>
      <c r="XH634" s="195"/>
      <c r="XI634" s="195"/>
      <c r="XJ634" s="195"/>
      <c r="XK634" s="195"/>
      <c r="XL634" s="195"/>
      <c r="XM634" s="195"/>
      <c r="XN634" s="195"/>
      <c r="XO634" s="195"/>
      <c r="XP634" s="195"/>
      <c r="XQ634" s="195"/>
      <c r="XR634" s="195"/>
      <c r="XS634" s="195"/>
      <c r="XT634" s="195"/>
      <c r="XU634" s="195"/>
      <c r="XV634" s="195"/>
      <c r="XW634" s="195"/>
      <c r="XX634" s="195"/>
      <c r="XY634" s="195"/>
      <c r="XZ634" s="195"/>
      <c r="YA634" s="195"/>
      <c r="YB634" s="195"/>
      <c r="YC634" s="195"/>
      <c r="YD634" s="195"/>
      <c r="YE634" s="195"/>
      <c r="YF634" s="195"/>
      <c r="YG634" s="195"/>
      <c r="YH634" s="195"/>
      <c r="YI634" s="195"/>
      <c r="YJ634" s="195"/>
      <c r="YK634" s="195"/>
      <c r="YL634" s="195"/>
      <c r="YM634" s="195"/>
      <c r="YN634" s="195"/>
      <c r="YO634" s="195"/>
      <c r="YP634" s="195"/>
      <c r="YQ634" s="195"/>
      <c r="YR634" s="195"/>
      <c r="YS634" s="195"/>
      <c r="YT634" s="195"/>
      <c r="YU634" s="195"/>
      <c r="YV634" s="195"/>
      <c r="YW634" s="195"/>
      <c r="YX634" s="195"/>
      <c r="YY634" s="195"/>
      <c r="YZ634" s="195"/>
      <c r="ZA634" s="195"/>
      <c r="ZB634" s="195"/>
      <c r="ZC634" s="195"/>
      <c r="ZD634" s="195"/>
      <c r="ZE634" s="195"/>
      <c r="ZF634" s="195"/>
      <c r="ZG634" s="195"/>
      <c r="ZH634" s="195"/>
      <c r="ZI634" s="195"/>
      <c r="ZJ634" s="195"/>
      <c r="ZK634" s="195"/>
      <c r="ZL634" s="195"/>
      <c r="ZM634" s="195"/>
      <c r="ZN634" s="195"/>
      <c r="ZO634" s="195"/>
      <c r="ZP634" s="195"/>
      <c r="ZQ634" s="195"/>
      <c r="ZR634" s="195"/>
      <c r="ZS634" s="195"/>
      <c r="ZT634" s="195"/>
      <c r="ZU634" s="195"/>
      <c r="ZV634" s="195"/>
      <c r="ZW634" s="195"/>
      <c r="ZX634" s="195"/>
      <c r="ZY634" s="195"/>
      <c r="ZZ634" s="195"/>
      <c r="AAA634" s="195"/>
      <c r="AAB634" s="195"/>
      <c r="AAC634" s="195"/>
      <c r="AAD634" s="195"/>
      <c r="AAE634" s="195"/>
      <c r="AAF634" s="195"/>
      <c r="AAG634" s="195"/>
      <c r="AAH634" s="195"/>
      <c r="AAI634" s="195"/>
      <c r="AAJ634" s="195"/>
      <c r="AAK634" s="195"/>
      <c r="AAL634" s="195"/>
      <c r="AAM634" s="195"/>
      <c r="AAN634" s="195"/>
      <c r="AAO634" s="195"/>
      <c r="AAP634" s="195"/>
      <c r="AAQ634" s="195"/>
      <c r="AAR634" s="195"/>
      <c r="AAS634" s="195"/>
      <c r="AAT634" s="195"/>
      <c r="AAU634" s="195"/>
      <c r="AAV634" s="195"/>
      <c r="AAW634" s="195"/>
      <c r="AAX634" s="195"/>
      <c r="AAY634" s="195"/>
      <c r="AAZ634" s="195"/>
      <c r="ABA634" s="195"/>
      <c r="ABB634" s="195"/>
      <c r="ABC634" s="195"/>
      <c r="ABD634" s="195"/>
      <c r="ABE634" s="195"/>
      <c r="ABF634" s="195"/>
      <c r="ABG634" s="195"/>
      <c r="ABH634" s="195"/>
      <c r="ABI634" s="195"/>
      <c r="ABJ634" s="195"/>
      <c r="ABK634" s="195"/>
      <c r="ABL634" s="195"/>
      <c r="ABM634" s="195"/>
      <c r="ABN634" s="195"/>
      <c r="ABO634" s="195"/>
      <c r="ABP634" s="195"/>
      <c r="ABQ634" s="195"/>
      <c r="ABR634" s="195"/>
      <c r="ABS634" s="195"/>
      <c r="ABT634" s="195"/>
      <c r="ABU634" s="195"/>
      <c r="ABV634" s="195"/>
      <c r="ABW634" s="195"/>
      <c r="ABX634" s="195"/>
      <c r="ABY634" s="195"/>
      <c r="ABZ634" s="195"/>
      <c r="ACA634" s="195"/>
      <c r="ACB634" s="195"/>
      <c r="ACC634" s="195"/>
      <c r="ACD634" s="195"/>
      <c r="ACE634" s="195"/>
      <c r="ACF634" s="195"/>
      <c r="ACG634" s="195"/>
      <c r="ACH634" s="195"/>
      <c r="ACI634" s="195"/>
      <c r="ACJ634" s="195"/>
      <c r="ACK634" s="195"/>
      <c r="ACL634" s="195"/>
      <c r="ACM634" s="195"/>
      <c r="ACN634" s="195"/>
      <c r="ACO634" s="195"/>
      <c r="ACP634" s="195"/>
      <c r="ACQ634" s="195"/>
      <c r="ACR634" s="195"/>
      <c r="ACS634" s="195"/>
      <c r="ACT634" s="195"/>
      <c r="ACU634" s="195"/>
      <c r="ACV634" s="195"/>
      <c r="ACW634" s="195"/>
      <c r="ACX634" s="195"/>
      <c r="ACY634" s="195"/>
      <c r="ACZ634" s="195"/>
      <c r="ADA634" s="195"/>
      <c r="ADB634" s="195"/>
      <c r="ADC634" s="195"/>
      <c r="ADD634" s="195"/>
      <c r="ADE634" s="195"/>
      <c r="ADF634" s="195"/>
      <c r="ADG634" s="195"/>
      <c r="ADH634" s="195"/>
      <c r="ADI634" s="195"/>
      <c r="ADJ634" s="195"/>
      <c r="ADK634" s="195"/>
      <c r="ADL634" s="195"/>
      <c r="ADM634" s="195"/>
      <c r="ADN634" s="195"/>
      <c r="ADO634" s="195"/>
      <c r="ADP634" s="195"/>
      <c r="ADQ634" s="195"/>
      <c r="ADR634" s="195"/>
      <c r="ADS634" s="195"/>
      <c r="ADT634" s="195"/>
      <c r="ADU634" s="195"/>
      <c r="ADV634" s="195"/>
      <c r="ADW634" s="195"/>
      <c r="ADX634" s="195"/>
      <c r="ADY634" s="195"/>
      <c r="ADZ634" s="195"/>
      <c r="AEA634" s="195"/>
      <c r="AEB634" s="195"/>
      <c r="AEC634" s="195"/>
      <c r="AED634" s="195"/>
      <c r="AEE634" s="195"/>
      <c r="AEF634" s="195"/>
      <c r="AEG634" s="195"/>
      <c r="AEH634" s="195"/>
      <c r="AEI634" s="195"/>
      <c r="AEJ634" s="195"/>
      <c r="AEK634" s="195"/>
      <c r="AEL634" s="195"/>
      <c r="AEM634" s="195"/>
      <c r="AEN634" s="195"/>
      <c r="AEO634" s="195"/>
      <c r="AEP634" s="195"/>
      <c r="AEQ634" s="195"/>
      <c r="AER634" s="195"/>
      <c r="AES634" s="195"/>
      <c r="AET634" s="195"/>
      <c r="AEU634" s="195"/>
      <c r="AEV634" s="195"/>
      <c r="AEW634" s="195"/>
      <c r="AEX634" s="195"/>
      <c r="AEY634" s="195"/>
      <c r="AEZ634" s="195"/>
      <c r="AFA634" s="195"/>
      <c r="AFB634" s="195"/>
      <c r="AFC634" s="195"/>
      <c r="AFD634" s="195"/>
      <c r="AFE634" s="195"/>
      <c r="AFF634" s="195"/>
      <c r="AFG634" s="195"/>
      <c r="AFH634" s="195"/>
      <c r="AFI634" s="195"/>
      <c r="AFJ634" s="195"/>
      <c r="AFK634" s="195"/>
      <c r="AFL634" s="195"/>
      <c r="AFM634" s="195"/>
      <c r="AFN634" s="195"/>
      <c r="AFO634" s="195"/>
      <c r="AFP634" s="195"/>
      <c r="AFQ634" s="195"/>
      <c r="AFR634" s="195"/>
      <c r="AFS634" s="195"/>
      <c r="AFT634" s="195"/>
      <c r="AFU634" s="195"/>
      <c r="AFV634" s="195"/>
      <c r="AFW634" s="195"/>
      <c r="AFX634" s="195"/>
      <c r="AFY634" s="195"/>
      <c r="AFZ634" s="195"/>
      <c r="AGA634" s="195"/>
      <c r="AGB634" s="195"/>
      <c r="AGC634" s="195"/>
      <c r="AGD634" s="195"/>
      <c r="AGE634" s="195"/>
      <c r="AGF634" s="195"/>
      <c r="AGG634" s="195"/>
      <c r="AGH634" s="195"/>
      <c r="AGI634" s="195"/>
      <c r="AGJ634" s="195"/>
      <c r="AGK634" s="195"/>
      <c r="AGL634" s="195"/>
      <c r="AGM634" s="195"/>
      <c r="AGN634" s="195"/>
      <c r="AGO634" s="195"/>
      <c r="AGP634" s="195"/>
      <c r="AGQ634" s="195"/>
      <c r="AGR634" s="195"/>
      <c r="AGS634" s="195"/>
      <c r="AGT634" s="195"/>
      <c r="AGU634" s="195"/>
      <c r="AGV634" s="195"/>
      <c r="AGW634" s="195"/>
      <c r="AGX634" s="195"/>
      <c r="AGY634" s="195"/>
      <c r="AGZ634" s="195"/>
      <c r="AHA634" s="195"/>
      <c r="AHB634" s="195"/>
      <c r="AHC634" s="195"/>
      <c r="AHD634" s="195"/>
      <c r="AHE634" s="195"/>
      <c r="AHF634" s="195"/>
      <c r="AHG634" s="195"/>
      <c r="AHH634" s="195"/>
      <c r="AHI634" s="195"/>
      <c r="AHJ634" s="195"/>
      <c r="AHK634" s="195"/>
      <c r="AHL634" s="195"/>
      <c r="AHM634" s="195"/>
      <c r="AHN634" s="195"/>
      <c r="AHO634" s="195"/>
      <c r="AHP634" s="195"/>
      <c r="AHQ634" s="195"/>
      <c r="AHR634" s="195"/>
      <c r="AHS634" s="195"/>
      <c r="AHT634" s="195"/>
      <c r="AHU634" s="195"/>
      <c r="AHV634" s="195"/>
      <c r="AHW634" s="195"/>
      <c r="AHX634" s="195"/>
      <c r="AHY634" s="195"/>
      <c r="AHZ634" s="195"/>
      <c r="AIA634" s="195"/>
      <c r="AIB634" s="195"/>
      <c r="AIC634" s="195"/>
      <c r="AID634" s="195"/>
      <c r="AIE634" s="195"/>
      <c r="AIF634" s="195"/>
      <c r="AIG634" s="195"/>
      <c r="AIH634" s="195"/>
      <c r="AII634" s="195"/>
      <c r="AIJ634" s="195"/>
      <c r="AIK634" s="195"/>
      <c r="AIL634" s="195"/>
      <c r="AIM634" s="195"/>
      <c r="AIN634" s="195"/>
      <c r="AIO634" s="195"/>
      <c r="AIP634" s="195"/>
      <c r="AIQ634" s="195"/>
      <c r="AIR634" s="195"/>
      <c r="AIS634" s="195"/>
      <c r="AIT634" s="195"/>
      <c r="AIU634" s="195"/>
      <c r="AIV634" s="195"/>
      <c r="AIW634" s="195"/>
      <c r="AIX634" s="195"/>
      <c r="AIY634" s="195"/>
      <c r="AIZ634" s="195"/>
      <c r="AJA634" s="195"/>
      <c r="AJB634" s="195"/>
      <c r="AJC634" s="195"/>
      <c r="AJD634" s="195"/>
      <c r="AJE634" s="195"/>
      <c r="AJF634" s="195"/>
      <c r="AJG634" s="195"/>
      <c r="AJH634" s="195"/>
      <c r="AJI634" s="195"/>
      <c r="AJJ634" s="195"/>
      <c r="AJK634" s="195"/>
      <c r="AJL634" s="195"/>
      <c r="AJM634" s="195"/>
      <c r="AJN634" s="195"/>
      <c r="AJO634" s="195"/>
      <c r="AJP634" s="195"/>
      <c r="AJQ634" s="195"/>
      <c r="AJR634" s="195"/>
      <c r="AJS634" s="195"/>
      <c r="AJT634" s="195"/>
      <c r="AJU634" s="195"/>
      <c r="AJV634" s="195"/>
      <c r="AJW634" s="195"/>
      <c r="AJX634" s="195"/>
      <c r="AJY634" s="195"/>
      <c r="AJZ634" s="195"/>
      <c r="AKA634" s="195"/>
      <c r="AKB634" s="195"/>
      <c r="AKC634" s="195"/>
      <c r="AKD634" s="195"/>
      <c r="AKE634" s="195"/>
      <c r="AKF634" s="195"/>
      <c r="AKG634" s="195"/>
      <c r="AKH634" s="195"/>
      <c r="AKI634" s="195"/>
      <c r="AKJ634" s="195"/>
      <c r="AKK634" s="195"/>
      <c r="AKL634" s="195"/>
      <c r="AKM634" s="195"/>
      <c r="AKN634" s="195"/>
      <c r="AKO634" s="195"/>
      <c r="AKP634" s="195"/>
      <c r="AKQ634" s="195"/>
      <c r="AKR634" s="195"/>
      <c r="AKS634" s="195"/>
      <c r="AKT634" s="195"/>
      <c r="AKU634" s="195"/>
      <c r="AKV634" s="195"/>
      <c r="AKW634" s="195"/>
      <c r="AKX634" s="195"/>
      <c r="AKY634" s="195"/>
      <c r="AKZ634" s="195"/>
      <c r="ALA634" s="195"/>
      <c r="ALB634" s="195"/>
      <c r="ALC634" s="195"/>
      <c r="ALD634" s="195"/>
      <c r="ALE634" s="195"/>
      <c r="ALF634" s="195"/>
      <c r="ALG634" s="195"/>
      <c r="ALH634" s="195"/>
      <c r="ALI634" s="195"/>
      <c r="ALJ634" s="195"/>
      <c r="ALK634" s="195"/>
      <c r="ALL634" s="195"/>
      <c r="ALM634" s="195"/>
      <c r="ALN634" s="195"/>
      <c r="ALO634" s="195"/>
      <c r="ALP634" s="195"/>
      <c r="ALQ634" s="195"/>
      <c r="ALR634" s="195"/>
      <c r="ALS634" s="195"/>
      <c r="ALT634" s="195"/>
      <c r="ALU634" s="195"/>
      <c r="ALV634" s="195"/>
      <c r="ALW634" s="195"/>
      <c r="ALX634" s="195"/>
      <c r="ALY634" s="195"/>
      <c r="ALZ634" s="195"/>
      <c r="AMA634" s="195"/>
      <c r="AMB634" s="195"/>
      <c r="AMC634" s="195"/>
      <c r="AMD634" s="195"/>
      <c r="AME634" s="195"/>
      <c r="AMF634" s="195"/>
      <c r="AMG634" s="195"/>
      <c r="AMH634" s="195"/>
      <c r="AMI634" s="195"/>
      <c r="AMJ634" s="195"/>
      <c r="AMK634" s="195"/>
    </row>
    <row r="635" spans="1:1025" s="195" customFormat="1" ht="43.5" customHeight="1">
      <c r="A635" s="559"/>
      <c r="B635" s="559"/>
      <c r="C635" s="560"/>
      <c r="D635" s="565" t="s">
        <v>104</v>
      </c>
      <c r="E635" s="120" t="s">
        <v>118</v>
      </c>
      <c r="F635" s="120">
        <v>25</v>
      </c>
      <c r="G635" s="560" t="s">
        <v>43</v>
      </c>
      <c r="H635" s="560" t="s">
        <v>40</v>
      </c>
      <c r="I635" s="561" t="s">
        <v>1213</v>
      </c>
      <c r="J635" s="560" t="s">
        <v>254</v>
      </c>
      <c r="K635" s="120">
        <v>25</v>
      </c>
      <c r="L635" s="120" t="s">
        <v>43</v>
      </c>
      <c r="M635" s="120" t="s">
        <v>47</v>
      </c>
      <c r="N635" s="120" t="s">
        <v>47</v>
      </c>
      <c r="O635" s="120">
        <v>0</v>
      </c>
      <c r="P635" s="120">
        <v>0</v>
      </c>
      <c r="Q635" s="560" t="s">
        <v>80</v>
      </c>
      <c r="R635" s="120" t="s">
        <v>43</v>
      </c>
      <c r="S635" s="555" t="s">
        <v>47</v>
      </c>
      <c r="T635" s="555">
        <v>0</v>
      </c>
      <c r="U635" s="120"/>
    </row>
    <row r="636" spans="1:1025" s="195" customFormat="1" ht="43.5" customHeight="1">
      <c r="A636" s="559"/>
      <c r="B636" s="559"/>
      <c r="C636" s="560"/>
      <c r="D636" s="565"/>
      <c r="E636" s="120" t="s">
        <v>135</v>
      </c>
      <c r="F636" s="120">
        <v>25</v>
      </c>
      <c r="G636" s="560"/>
      <c r="H636" s="560"/>
      <c r="I636" s="561"/>
      <c r="J636" s="560"/>
      <c r="K636" s="120">
        <v>25</v>
      </c>
      <c r="L636" s="120" t="s">
        <v>43</v>
      </c>
      <c r="M636" s="120" t="s">
        <v>47</v>
      </c>
      <c r="N636" s="120" t="s">
        <v>47</v>
      </c>
      <c r="O636" s="120">
        <v>0</v>
      </c>
      <c r="P636" s="120">
        <v>0</v>
      </c>
      <c r="Q636" s="560"/>
      <c r="R636" s="120" t="s">
        <v>43</v>
      </c>
      <c r="S636" s="556"/>
      <c r="T636" s="556"/>
      <c r="U636" s="120"/>
    </row>
    <row r="637" spans="1:1025" s="195" customFormat="1" ht="43.5" customHeight="1">
      <c r="A637" s="559"/>
      <c r="B637" s="559"/>
      <c r="C637" s="560"/>
      <c r="D637" s="178" t="s">
        <v>275</v>
      </c>
      <c r="E637" s="120" t="s">
        <v>118</v>
      </c>
      <c r="F637" s="120">
        <v>5</v>
      </c>
      <c r="G637" s="120" t="s">
        <v>43</v>
      </c>
      <c r="H637" s="120" t="s">
        <v>40</v>
      </c>
      <c r="I637" s="49" t="s">
        <v>279</v>
      </c>
      <c r="J637" s="120" t="s">
        <v>203</v>
      </c>
      <c r="K637" s="120">
        <v>5</v>
      </c>
      <c r="L637" s="120">
        <v>0</v>
      </c>
      <c r="M637" s="120">
        <v>0</v>
      </c>
      <c r="N637" s="120" t="s">
        <v>71</v>
      </c>
      <c r="O637" s="120">
        <v>1</v>
      </c>
      <c r="P637" s="120"/>
      <c r="Q637" s="120" t="s">
        <v>80</v>
      </c>
      <c r="R637" s="120">
        <v>1</v>
      </c>
      <c r="S637" s="120" t="s">
        <v>47</v>
      </c>
      <c r="T637" s="120">
        <v>0</v>
      </c>
      <c r="U637" s="120"/>
    </row>
    <row r="638" spans="1:1025" s="195" customFormat="1" ht="43.5" customHeight="1">
      <c r="A638" s="559"/>
      <c r="B638" s="559"/>
      <c r="C638" s="560"/>
      <c r="D638" s="565" t="s">
        <v>176</v>
      </c>
      <c r="E638" s="120" t="s">
        <v>118</v>
      </c>
      <c r="F638" s="120">
        <v>20</v>
      </c>
      <c r="G638" s="555" t="s">
        <v>43</v>
      </c>
      <c r="H638" s="120" t="s">
        <v>40</v>
      </c>
      <c r="I638" s="49" t="s">
        <v>1217</v>
      </c>
      <c r="J638" s="566" t="s">
        <v>201</v>
      </c>
      <c r="K638" s="120">
        <v>15</v>
      </c>
      <c r="L638" s="120" t="s">
        <v>43</v>
      </c>
      <c r="M638" s="120" t="s">
        <v>43</v>
      </c>
      <c r="N638" s="560" t="s">
        <v>71</v>
      </c>
      <c r="O638" s="120">
        <v>10</v>
      </c>
      <c r="P638" s="120">
        <v>5</v>
      </c>
      <c r="Q638" s="560" t="s">
        <v>80</v>
      </c>
      <c r="R638" s="120" t="s">
        <v>43</v>
      </c>
      <c r="S638" s="555" t="s">
        <v>47</v>
      </c>
      <c r="T638" s="555">
        <v>0</v>
      </c>
      <c r="U638" s="120"/>
    </row>
    <row r="639" spans="1:1025" s="195" customFormat="1" ht="43.5" customHeight="1">
      <c r="A639" s="559"/>
      <c r="B639" s="559"/>
      <c r="C639" s="560"/>
      <c r="D639" s="565"/>
      <c r="E639" s="120" t="s">
        <v>138</v>
      </c>
      <c r="F639" s="120">
        <v>1</v>
      </c>
      <c r="G639" s="556"/>
      <c r="H639" s="120" t="s">
        <v>100</v>
      </c>
      <c r="I639" s="49" t="s">
        <v>47</v>
      </c>
      <c r="J639" s="566"/>
      <c r="K639" s="120">
        <v>0</v>
      </c>
      <c r="L639" s="120">
        <v>0</v>
      </c>
      <c r="M639" s="120">
        <v>0</v>
      </c>
      <c r="N639" s="560"/>
      <c r="O639" s="120">
        <v>3</v>
      </c>
      <c r="P639" s="120">
        <v>1</v>
      </c>
      <c r="Q639" s="560"/>
      <c r="R639" s="120" t="s">
        <v>43</v>
      </c>
      <c r="S639" s="556"/>
      <c r="T639" s="556"/>
      <c r="U639" s="120" t="s">
        <v>489</v>
      </c>
    </row>
    <row r="640" spans="1:1025" s="195" customFormat="1" ht="43.5" customHeight="1">
      <c r="A640" s="559"/>
      <c r="B640" s="559"/>
      <c r="C640" s="560"/>
      <c r="D640" s="178" t="s">
        <v>105</v>
      </c>
      <c r="E640" s="120" t="s">
        <v>118</v>
      </c>
      <c r="F640" s="120">
        <v>4</v>
      </c>
      <c r="G640" s="31" t="s">
        <v>43</v>
      </c>
      <c r="H640" s="120" t="s">
        <v>40</v>
      </c>
      <c r="I640" s="49" t="s">
        <v>189</v>
      </c>
      <c r="J640" s="127" t="s">
        <v>464</v>
      </c>
      <c r="K640" s="120">
        <v>4</v>
      </c>
      <c r="L640" s="120">
        <v>1</v>
      </c>
      <c r="M640" s="120">
        <v>0</v>
      </c>
      <c r="N640" s="120" t="s">
        <v>47</v>
      </c>
      <c r="O640" s="120" t="s">
        <v>47</v>
      </c>
      <c r="P640" s="120" t="s">
        <v>47</v>
      </c>
      <c r="Q640" s="120" t="s">
        <v>87</v>
      </c>
      <c r="R640" s="120">
        <v>1</v>
      </c>
      <c r="S640" s="120" t="s">
        <v>47</v>
      </c>
      <c r="T640" s="120">
        <v>0</v>
      </c>
      <c r="U640" s="120"/>
    </row>
    <row r="641" spans="1:1025" s="195" customFormat="1" ht="43.5" customHeight="1">
      <c r="A641" s="559"/>
      <c r="B641" s="559"/>
      <c r="C641" s="560"/>
      <c r="D641" s="565" t="s">
        <v>107</v>
      </c>
      <c r="E641" s="560" t="s">
        <v>118</v>
      </c>
      <c r="F641" s="560">
        <f>65+20</f>
        <v>85</v>
      </c>
      <c r="G641" s="560" t="s">
        <v>43</v>
      </c>
      <c r="H641" s="560" t="s">
        <v>100</v>
      </c>
      <c r="I641" s="561" t="s">
        <v>189</v>
      </c>
      <c r="J641" s="560" t="s">
        <v>285</v>
      </c>
      <c r="K641" s="560">
        <v>65</v>
      </c>
      <c r="L641" s="560">
        <v>0</v>
      </c>
      <c r="M641" s="560">
        <v>0</v>
      </c>
      <c r="N641" s="560" t="s">
        <v>68</v>
      </c>
      <c r="O641" s="560">
        <v>20</v>
      </c>
      <c r="P641" s="560">
        <v>0</v>
      </c>
      <c r="Q641" s="120" t="s">
        <v>80</v>
      </c>
      <c r="R641" s="120">
        <v>20</v>
      </c>
      <c r="S641" s="555" t="s">
        <v>47</v>
      </c>
      <c r="T641" s="555">
        <v>0</v>
      </c>
      <c r="U641" s="120" t="s">
        <v>587</v>
      </c>
    </row>
    <row r="642" spans="1:1025" s="195" customFormat="1" ht="43.5" customHeight="1">
      <c r="A642" s="559"/>
      <c r="B642" s="559"/>
      <c r="C642" s="560"/>
      <c r="D642" s="565"/>
      <c r="E642" s="560"/>
      <c r="F642" s="560"/>
      <c r="G642" s="560"/>
      <c r="H642" s="560"/>
      <c r="I642" s="561"/>
      <c r="J642" s="560"/>
      <c r="K642" s="560"/>
      <c r="L642" s="560"/>
      <c r="M642" s="560"/>
      <c r="N642" s="560"/>
      <c r="O642" s="560"/>
      <c r="P642" s="560"/>
      <c r="Q642" s="120" t="s">
        <v>87</v>
      </c>
      <c r="R642" s="120">
        <v>2</v>
      </c>
      <c r="S642" s="556"/>
      <c r="T642" s="556"/>
      <c r="U642" s="120"/>
    </row>
    <row r="643" spans="1:1025" s="195" customFormat="1" ht="43.5" customHeight="1">
      <c r="A643" s="559"/>
      <c r="B643" s="559"/>
      <c r="C643" s="560"/>
      <c r="D643" s="178" t="s">
        <v>108</v>
      </c>
      <c r="E643" s="120" t="s">
        <v>118</v>
      </c>
      <c r="F643" s="120">
        <v>15</v>
      </c>
      <c r="G643" s="120" t="s">
        <v>43</v>
      </c>
      <c r="H643" s="120" t="s">
        <v>40</v>
      </c>
      <c r="I643" s="49" t="s">
        <v>189</v>
      </c>
      <c r="J643" s="120" t="s">
        <v>203</v>
      </c>
      <c r="K643" s="120">
        <v>15</v>
      </c>
      <c r="L643" s="120" t="s">
        <v>47</v>
      </c>
      <c r="M643" s="120" t="s">
        <v>47</v>
      </c>
      <c r="N643" s="120" t="s">
        <v>47</v>
      </c>
      <c r="O643" s="120">
        <v>0</v>
      </c>
      <c r="P643" s="120">
        <v>0</v>
      </c>
      <c r="Q643" s="120" t="s">
        <v>47</v>
      </c>
      <c r="R643" s="120">
        <v>0</v>
      </c>
      <c r="S643" s="120" t="s">
        <v>47</v>
      </c>
      <c r="T643" s="120">
        <v>0</v>
      </c>
      <c r="U643" s="120"/>
    </row>
    <row r="644" spans="1:1025" s="195" customFormat="1" ht="43.5" customHeight="1">
      <c r="A644" s="559"/>
      <c r="B644" s="559"/>
      <c r="C644" s="560"/>
      <c r="D644" s="178" t="s">
        <v>109</v>
      </c>
      <c r="E644" s="120" t="s">
        <v>118</v>
      </c>
      <c r="F644" s="120">
        <v>7</v>
      </c>
      <c r="G644" s="120" t="s">
        <v>43</v>
      </c>
      <c r="H644" s="120" t="s">
        <v>40</v>
      </c>
      <c r="I644" s="49" t="s">
        <v>189</v>
      </c>
      <c r="J644" s="120" t="s">
        <v>591</v>
      </c>
      <c r="K644" s="120">
        <v>15</v>
      </c>
      <c r="L644" s="120">
        <v>0</v>
      </c>
      <c r="M644" s="120">
        <v>0</v>
      </c>
      <c r="N644" s="120" t="s">
        <v>67</v>
      </c>
      <c r="O644" s="120">
        <v>5</v>
      </c>
      <c r="P644" s="120">
        <v>0</v>
      </c>
      <c r="Q644" s="120" t="s">
        <v>80</v>
      </c>
      <c r="R644" s="120" t="s">
        <v>43</v>
      </c>
      <c r="S644" s="120" t="s">
        <v>47</v>
      </c>
      <c r="T644" s="120">
        <v>0</v>
      </c>
      <c r="U644" s="120" t="s">
        <v>576</v>
      </c>
    </row>
    <row r="645" spans="1:1025" s="196" customFormat="1" ht="43.5" customHeight="1">
      <c r="A645" s="559"/>
      <c r="B645" s="559"/>
      <c r="C645" s="560"/>
      <c r="D645" s="178" t="s">
        <v>112</v>
      </c>
      <c r="E645" s="120" t="s">
        <v>118</v>
      </c>
      <c r="F645" s="120">
        <v>3</v>
      </c>
      <c r="G645" s="120" t="s">
        <v>43</v>
      </c>
      <c r="H645" s="120" t="s">
        <v>40</v>
      </c>
      <c r="I645" s="49" t="s">
        <v>189</v>
      </c>
      <c r="J645" s="120" t="s">
        <v>562</v>
      </c>
      <c r="K645" s="120">
        <v>3</v>
      </c>
      <c r="L645" s="120">
        <v>0</v>
      </c>
      <c r="M645" s="120">
        <v>0</v>
      </c>
      <c r="N645" s="120" t="s">
        <v>47</v>
      </c>
      <c r="O645" s="120">
        <v>0</v>
      </c>
      <c r="P645" s="120">
        <v>0</v>
      </c>
      <c r="Q645" s="120" t="s">
        <v>47</v>
      </c>
      <c r="R645" s="120">
        <v>0</v>
      </c>
      <c r="S645" s="120" t="s">
        <v>47</v>
      </c>
      <c r="T645" s="120">
        <v>0</v>
      </c>
      <c r="U645" s="120"/>
    </row>
    <row r="646" spans="1:1025" s="196" customFormat="1" ht="43.5" customHeight="1">
      <c r="A646" s="559"/>
      <c r="B646" s="559"/>
      <c r="C646" s="560"/>
      <c r="D646" s="178" t="s">
        <v>115</v>
      </c>
      <c r="E646" s="120" t="s">
        <v>118</v>
      </c>
      <c r="F646" s="120">
        <v>5</v>
      </c>
      <c r="G646" s="120" t="s">
        <v>47</v>
      </c>
      <c r="H646" s="120" t="s">
        <v>40</v>
      </c>
      <c r="I646" s="49" t="s">
        <v>189</v>
      </c>
      <c r="J646" s="120" t="s">
        <v>203</v>
      </c>
      <c r="K646" s="120">
        <v>5</v>
      </c>
      <c r="L646" s="120">
        <v>0</v>
      </c>
      <c r="M646" s="120">
        <v>0</v>
      </c>
      <c r="N646" s="120" t="s">
        <v>47</v>
      </c>
      <c r="O646" s="120">
        <v>0</v>
      </c>
      <c r="P646" s="120">
        <v>0</v>
      </c>
      <c r="Q646" s="120" t="s">
        <v>47</v>
      </c>
      <c r="R646" s="120">
        <v>0</v>
      </c>
      <c r="S646" s="120" t="s">
        <v>47</v>
      </c>
      <c r="T646" s="120">
        <v>0</v>
      </c>
      <c r="U646" s="120"/>
    </row>
    <row r="647" spans="1:1025" s="196" customFormat="1" ht="43.5" customHeight="1">
      <c r="A647" s="559"/>
      <c r="B647" s="559"/>
      <c r="C647" s="560"/>
      <c r="D647" s="182" t="s">
        <v>117</v>
      </c>
      <c r="E647" s="177" t="s">
        <v>118</v>
      </c>
      <c r="F647" s="177">
        <v>5</v>
      </c>
      <c r="G647" s="177" t="s">
        <v>43</v>
      </c>
      <c r="H647" s="177" t="s">
        <v>40</v>
      </c>
      <c r="I647" s="183" t="s">
        <v>189</v>
      </c>
      <c r="J647" s="177" t="s">
        <v>585</v>
      </c>
      <c r="K647" s="177">
        <v>0</v>
      </c>
      <c r="L647" s="177">
        <v>0</v>
      </c>
      <c r="M647" s="177">
        <v>0</v>
      </c>
      <c r="N647" s="177" t="s">
        <v>71</v>
      </c>
      <c r="O647" s="177">
        <v>30</v>
      </c>
      <c r="P647" s="177">
        <v>0</v>
      </c>
      <c r="Q647" s="177" t="s">
        <v>80</v>
      </c>
      <c r="R647" s="177" t="s">
        <v>43</v>
      </c>
      <c r="S647" s="177" t="s">
        <v>47</v>
      </c>
      <c r="T647" s="177">
        <v>0</v>
      </c>
      <c r="U647" s="177"/>
    </row>
    <row r="648" spans="1:1025" s="196" customFormat="1" ht="43.5" customHeight="1">
      <c r="A648" s="559"/>
      <c r="B648" s="559"/>
      <c r="C648" s="560"/>
      <c r="D648" s="178" t="s">
        <v>363</v>
      </c>
      <c r="E648" s="120" t="s">
        <v>118</v>
      </c>
      <c r="F648" s="120">
        <v>5</v>
      </c>
      <c r="G648" s="120" t="s">
        <v>43</v>
      </c>
      <c r="H648" s="120" t="s">
        <v>40</v>
      </c>
      <c r="I648" s="49" t="s">
        <v>189</v>
      </c>
      <c r="J648" s="120" t="s">
        <v>203</v>
      </c>
      <c r="K648" s="120">
        <v>0</v>
      </c>
      <c r="L648" s="120">
        <v>0</v>
      </c>
      <c r="M648" s="120">
        <v>0</v>
      </c>
      <c r="N648" s="120" t="s">
        <v>70</v>
      </c>
      <c r="O648" s="120">
        <v>10</v>
      </c>
      <c r="P648" s="120">
        <v>5</v>
      </c>
      <c r="Q648" s="120" t="s">
        <v>87</v>
      </c>
      <c r="R648" s="120" t="s">
        <v>43</v>
      </c>
      <c r="S648" s="120" t="s">
        <v>47</v>
      </c>
      <c r="T648" s="120">
        <v>0</v>
      </c>
      <c r="U648" s="120"/>
    </row>
    <row r="649" spans="1:1025" s="195" customFormat="1" ht="43.5" customHeight="1">
      <c r="A649" s="559"/>
      <c r="B649" s="559"/>
      <c r="C649" s="560"/>
      <c r="D649" s="569" t="s">
        <v>441</v>
      </c>
      <c r="E649" s="562" t="s">
        <v>443</v>
      </c>
      <c r="F649" s="562">
        <v>5</v>
      </c>
      <c r="G649" s="573" t="s">
        <v>43</v>
      </c>
      <c r="H649" s="562" t="s">
        <v>216</v>
      </c>
      <c r="I649" s="588" t="s">
        <v>189</v>
      </c>
      <c r="J649" s="562" t="s">
        <v>195</v>
      </c>
      <c r="K649" s="562">
        <v>5</v>
      </c>
      <c r="L649" s="562">
        <v>1</v>
      </c>
      <c r="M649" s="560">
        <v>0</v>
      </c>
      <c r="N649" s="560" t="s">
        <v>47</v>
      </c>
      <c r="O649" s="560">
        <v>0</v>
      </c>
      <c r="P649" s="560">
        <v>0</v>
      </c>
      <c r="Q649" s="181" t="s">
        <v>80</v>
      </c>
      <c r="R649" s="181">
        <v>1</v>
      </c>
      <c r="S649" s="562" t="s">
        <v>47</v>
      </c>
      <c r="T649" s="560">
        <v>0</v>
      </c>
      <c r="U649" s="181"/>
    </row>
    <row r="650" spans="1:1025" s="196" customFormat="1" ht="43.5" customHeight="1">
      <c r="A650" s="559"/>
      <c r="B650" s="559"/>
      <c r="C650" s="560"/>
      <c r="D650" s="569"/>
      <c r="E650" s="562"/>
      <c r="F650" s="562"/>
      <c r="G650" s="573"/>
      <c r="H650" s="562"/>
      <c r="I650" s="588"/>
      <c r="J650" s="562"/>
      <c r="K650" s="562"/>
      <c r="L650" s="562"/>
      <c r="M650" s="560"/>
      <c r="N650" s="560"/>
      <c r="O650" s="560"/>
      <c r="P650" s="560"/>
      <c r="Q650" s="181" t="s">
        <v>87</v>
      </c>
      <c r="R650" s="181">
        <v>1</v>
      </c>
      <c r="S650" s="562"/>
      <c r="T650" s="560"/>
      <c r="U650" s="181"/>
      <c r="V650" s="197"/>
      <c r="W650" s="197"/>
      <c r="X650" s="197"/>
      <c r="Y650" s="197"/>
      <c r="Z650" s="197"/>
      <c r="AA650" s="197"/>
      <c r="AB650" s="197"/>
      <c r="AC650" s="197"/>
      <c r="AD650" s="197"/>
      <c r="AE650" s="197"/>
      <c r="AF650" s="197"/>
      <c r="AG650" s="197"/>
      <c r="AH650" s="197"/>
      <c r="AI650" s="197"/>
      <c r="AJ650" s="197"/>
      <c r="AK650" s="197"/>
      <c r="AL650" s="197"/>
      <c r="AM650" s="197"/>
      <c r="AN650" s="197"/>
      <c r="AO650" s="197"/>
      <c r="AP650" s="197"/>
      <c r="AQ650" s="197"/>
      <c r="AR650" s="197"/>
      <c r="AS650" s="197"/>
      <c r="AT650" s="197"/>
      <c r="AU650" s="197"/>
      <c r="AV650" s="197"/>
      <c r="AW650" s="197"/>
      <c r="AX650" s="197"/>
      <c r="AY650" s="197"/>
      <c r="AZ650" s="197"/>
      <c r="BA650" s="197"/>
      <c r="BB650" s="197"/>
      <c r="BC650" s="197"/>
      <c r="BD650" s="197"/>
      <c r="BE650" s="197"/>
      <c r="BF650" s="197"/>
      <c r="BG650" s="197"/>
      <c r="BH650" s="197"/>
      <c r="BI650" s="197"/>
      <c r="BJ650" s="197"/>
      <c r="BK650" s="197"/>
      <c r="BL650" s="197"/>
      <c r="BM650" s="197"/>
      <c r="BN650" s="197"/>
      <c r="BO650" s="197"/>
      <c r="BP650" s="197"/>
      <c r="BQ650" s="197"/>
      <c r="BR650" s="197"/>
      <c r="BS650" s="197"/>
      <c r="BT650" s="197"/>
      <c r="BU650" s="197"/>
      <c r="BV650" s="197"/>
      <c r="BW650" s="197"/>
      <c r="BX650" s="197"/>
      <c r="BY650" s="197"/>
      <c r="BZ650" s="197"/>
      <c r="CA650" s="197"/>
      <c r="CB650" s="197"/>
      <c r="CC650" s="197"/>
      <c r="CD650" s="197"/>
      <c r="CE650" s="197"/>
      <c r="CF650" s="197"/>
      <c r="CG650" s="197"/>
      <c r="CH650" s="197"/>
      <c r="CI650" s="197"/>
      <c r="CJ650" s="197"/>
      <c r="CK650" s="197"/>
      <c r="CL650" s="197"/>
      <c r="CM650" s="197"/>
      <c r="CN650" s="197"/>
      <c r="CO650" s="197"/>
      <c r="CP650" s="197"/>
      <c r="CQ650" s="197"/>
      <c r="CR650" s="197"/>
      <c r="CS650" s="197"/>
      <c r="CT650" s="197"/>
      <c r="CU650" s="197"/>
      <c r="CV650" s="197"/>
      <c r="CW650" s="197"/>
      <c r="CX650" s="197"/>
      <c r="CY650" s="197"/>
      <c r="CZ650" s="197"/>
      <c r="DA650" s="197"/>
      <c r="DB650" s="197"/>
      <c r="DC650" s="197"/>
      <c r="DD650" s="197"/>
      <c r="DE650" s="197"/>
      <c r="DF650" s="197"/>
      <c r="DG650" s="197"/>
      <c r="DH650" s="197"/>
      <c r="DI650" s="197"/>
      <c r="DJ650" s="197"/>
      <c r="DK650" s="197"/>
      <c r="DL650" s="197"/>
      <c r="DM650" s="197"/>
      <c r="DN650" s="197"/>
      <c r="DO650" s="197"/>
      <c r="DP650" s="197"/>
      <c r="DQ650" s="197"/>
      <c r="DR650" s="197"/>
      <c r="DS650" s="197"/>
      <c r="DT650" s="197"/>
      <c r="DU650" s="197"/>
      <c r="DV650" s="197"/>
      <c r="DW650" s="197"/>
      <c r="DX650" s="197"/>
      <c r="DY650" s="197"/>
      <c r="DZ650" s="197"/>
      <c r="EA650" s="197"/>
      <c r="EB650" s="197"/>
      <c r="EC650" s="197"/>
      <c r="ED650" s="197"/>
      <c r="EE650" s="197"/>
      <c r="EF650" s="197"/>
      <c r="EG650" s="197"/>
      <c r="EH650" s="197"/>
      <c r="EI650" s="197"/>
      <c r="EJ650" s="197"/>
      <c r="EK650" s="197"/>
      <c r="EL650" s="197"/>
      <c r="EM650" s="197"/>
      <c r="EN650" s="197"/>
      <c r="EO650" s="197"/>
      <c r="EP650" s="197"/>
      <c r="EQ650" s="197"/>
      <c r="ER650" s="197"/>
      <c r="ES650" s="197"/>
      <c r="ET650" s="197"/>
      <c r="EU650" s="197"/>
      <c r="EV650" s="197"/>
      <c r="EW650" s="197"/>
      <c r="EX650" s="197"/>
      <c r="EY650" s="197"/>
      <c r="EZ650" s="197"/>
      <c r="FA650" s="197"/>
      <c r="FB650" s="197"/>
      <c r="FC650" s="197"/>
      <c r="FD650" s="197"/>
      <c r="FE650" s="197"/>
      <c r="FF650" s="197"/>
      <c r="FG650" s="197"/>
      <c r="FH650" s="197"/>
      <c r="FI650" s="197"/>
      <c r="FJ650" s="197"/>
      <c r="FK650" s="197"/>
      <c r="FL650" s="197"/>
      <c r="FM650" s="197"/>
      <c r="FN650" s="197"/>
      <c r="FO650" s="197"/>
      <c r="FP650" s="197"/>
      <c r="FQ650" s="197"/>
      <c r="FR650" s="197"/>
      <c r="FS650" s="197"/>
      <c r="FT650" s="197"/>
      <c r="FU650" s="197"/>
      <c r="FV650" s="197"/>
      <c r="FW650" s="197"/>
      <c r="FX650" s="197"/>
      <c r="FY650" s="197"/>
      <c r="FZ650" s="197"/>
      <c r="GA650" s="197"/>
      <c r="GB650" s="197"/>
      <c r="GC650" s="197"/>
      <c r="GD650" s="197"/>
      <c r="GE650" s="197"/>
      <c r="GF650" s="197"/>
      <c r="GG650" s="197"/>
      <c r="GH650" s="197"/>
      <c r="GI650" s="197"/>
      <c r="GJ650" s="197"/>
      <c r="GK650" s="197"/>
      <c r="GL650" s="197"/>
      <c r="GM650" s="197"/>
      <c r="GN650" s="197"/>
      <c r="GO650" s="197"/>
      <c r="GP650" s="197"/>
      <c r="GQ650" s="197"/>
      <c r="GR650" s="197"/>
      <c r="GS650" s="197"/>
      <c r="GT650" s="197"/>
      <c r="GU650" s="197"/>
      <c r="GV650" s="197"/>
      <c r="GW650" s="197"/>
      <c r="GX650" s="197"/>
      <c r="GY650" s="197"/>
      <c r="GZ650" s="197"/>
      <c r="HA650" s="197"/>
      <c r="HB650" s="197"/>
      <c r="HC650" s="197"/>
      <c r="HD650" s="197"/>
      <c r="HE650" s="197"/>
      <c r="HF650" s="197"/>
      <c r="HG650" s="197"/>
      <c r="HH650" s="197"/>
      <c r="HI650" s="197"/>
      <c r="HJ650" s="197"/>
      <c r="HK650" s="197"/>
      <c r="HL650" s="197"/>
      <c r="HM650" s="197"/>
      <c r="HN650" s="197"/>
      <c r="HO650" s="197"/>
      <c r="HP650" s="197"/>
      <c r="HQ650" s="197"/>
      <c r="HR650" s="197"/>
      <c r="HS650" s="197"/>
      <c r="HT650" s="197"/>
      <c r="HU650" s="197"/>
      <c r="HV650" s="197"/>
      <c r="HW650" s="197"/>
      <c r="HX650" s="197"/>
      <c r="HY650" s="197"/>
      <c r="HZ650" s="197"/>
      <c r="IA650" s="197"/>
      <c r="IB650" s="197"/>
      <c r="IC650" s="197"/>
      <c r="ID650" s="197"/>
      <c r="IE650" s="197"/>
      <c r="IF650" s="197"/>
      <c r="IG650" s="197"/>
      <c r="IH650" s="197"/>
      <c r="II650" s="197"/>
      <c r="IJ650" s="197"/>
      <c r="IK650" s="197"/>
      <c r="IL650" s="197"/>
      <c r="IM650" s="197"/>
      <c r="IN650" s="197"/>
      <c r="IO650" s="197"/>
      <c r="IP650" s="197"/>
      <c r="IQ650" s="197"/>
      <c r="IR650" s="197"/>
      <c r="IS650" s="197"/>
      <c r="IT650" s="197"/>
      <c r="IU650" s="197"/>
      <c r="IV650" s="197"/>
      <c r="IW650" s="197"/>
      <c r="IX650" s="197"/>
      <c r="IY650" s="197"/>
      <c r="IZ650" s="197"/>
      <c r="JA650" s="197"/>
      <c r="JB650" s="197"/>
      <c r="JC650" s="197"/>
      <c r="JD650" s="197"/>
      <c r="JE650" s="197"/>
      <c r="JF650" s="197"/>
      <c r="JG650" s="197"/>
      <c r="JH650" s="197"/>
      <c r="JI650" s="197"/>
      <c r="JJ650" s="197"/>
      <c r="JK650" s="197"/>
      <c r="JL650" s="197"/>
      <c r="JM650" s="197"/>
      <c r="JN650" s="197"/>
      <c r="JO650" s="197"/>
      <c r="JP650" s="197"/>
      <c r="JQ650" s="197"/>
      <c r="JR650" s="197"/>
      <c r="JS650" s="197"/>
      <c r="JT650" s="197"/>
      <c r="JU650" s="197"/>
      <c r="JV650" s="197"/>
      <c r="JW650" s="197"/>
      <c r="JX650" s="197"/>
      <c r="JY650" s="197"/>
      <c r="JZ650" s="197"/>
      <c r="KA650" s="197"/>
      <c r="KB650" s="197"/>
      <c r="KC650" s="197"/>
      <c r="KD650" s="197"/>
      <c r="KE650" s="197"/>
      <c r="KF650" s="197"/>
      <c r="KG650" s="197"/>
      <c r="KH650" s="197"/>
      <c r="KI650" s="197"/>
      <c r="KJ650" s="197"/>
      <c r="KK650" s="197"/>
      <c r="KL650" s="197"/>
      <c r="KM650" s="197"/>
      <c r="KN650" s="197"/>
      <c r="KO650" s="197"/>
      <c r="KP650" s="197"/>
      <c r="KQ650" s="197"/>
      <c r="KR650" s="197"/>
      <c r="KS650" s="197"/>
      <c r="KT650" s="197"/>
      <c r="KU650" s="197"/>
      <c r="KV650" s="197"/>
      <c r="KW650" s="197"/>
      <c r="KX650" s="197"/>
      <c r="KY650" s="197"/>
      <c r="KZ650" s="197"/>
      <c r="LA650" s="197"/>
      <c r="LB650" s="197"/>
      <c r="LC650" s="197"/>
      <c r="LD650" s="197"/>
      <c r="LE650" s="197"/>
      <c r="LF650" s="197"/>
      <c r="LG650" s="197"/>
      <c r="LH650" s="197"/>
      <c r="LI650" s="197"/>
      <c r="LJ650" s="197"/>
      <c r="LK650" s="197"/>
      <c r="LL650" s="197"/>
      <c r="LM650" s="197"/>
      <c r="LN650" s="197"/>
      <c r="LO650" s="197"/>
      <c r="LP650" s="197"/>
      <c r="LQ650" s="197"/>
      <c r="LR650" s="197"/>
      <c r="LS650" s="197"/>
      <c r="LT650" s="197"/>
      <c r="LU650" s="197"/>
      <c r="LV650" s="197"/>
      <c r="LW650" s="197"/>
      <c r="LX650" s="197"/>
      <c r="LY650" s="197"/>
      <c r="LZ650" s="197"/>
      <c r="MA650" s="197"/>
      <c r="MB650" s="197"/>
      <c r="MC650" s="197"/>
      <c r="MD650" s="197"/>
      <c r="ME650" s="197"/>
      <c r="MF650" s="197"/>
      <c r="MG650" s="197"/>
      <c r="MH650" s="197"/>
      <c r="MI650" s="197"/>
      <c r="MJ650" s="197"/>
      <c r="MK650" s="197"/>
      <c r="ML650" s="197"/>
      <c r="MM650" s="197"/>
      <c r="MN650" s="197"/>
      <c r="MO650" s="197"/>
      <c r="MP650" s="197"/>
      <c r="MQ650" s="197"/>
      <c r="MR650" s="197"/>
      <c r="MS650" s="197"/>
      <c r="MT650" s="197"/>
      <c r="MU650" s="197"/>
      <c r="MV650" s="197"/>
      <c r="MW650" s="197"/>
      <c r="MX650" s="197"/>
      <c r="MY650" s="197"/>
      <c r="MZ650" s="197"/>
      <c r="NA650" s="197"/>
      <c r="NB650" s="197"/>
      <c r="NC650" s="197"/>
      <c r="ND650" s="197"/>
      <c r="NE650" s="197"/>
      <c r="NF650" s="197"/>
      <c r="NG650" s="197"/>
      <c r="NH650" s="197"/>
      <c r="NI650" s="197"/>
      <c r="NJ650" s="197"/>
      <c r="NK650" s="197"/>
      <c r="NL650" s="197"/>
      <c r="NM650" s="197"/>
      <c r="NN650" s="197"/>
      <c r="NO650" s="197"/>
      <c r="NP650" s="197"/>
      <c r="NQ650" s="197"/>
      <c r="NR650" s="197"/>
      <c r="NS650" s="197"/>
      <c r="NT650" s="197"/>
      <c r="NU650" s="197"/>
      <c r="NV650" s="197"/>
      <c r="NW650" s="197"/>
      <c r="NX650" s="197"/>
      <c r="NY650" s="197"/>
      <c r="NZ650" s="197"/>
      <c r="OA650" s="197"/>
      <c r="OB650" s="197"/>
      <c r="OC650" s="197"/>
      <c r="OD650" s="197"/>
      <c r="OE650" s="197"/>
      <c r="OF650" s="197"/>
      <c r="OG650" s="197"/>
      <c r="OH650" s="197"/>
      <c r="OI650" s="197"/>
      <c r="OJ650" s="197"/>
      <c r="OK650" s="197"/>
      <c r="OL650" s="197"/>
      <c r="OM650" s="197"/>
      <c r="ON650" s="197"/>
      <c r="OO650" s="197"/>
      <c r="OP650" s="197"/>
      <c r="OQ650" s="197"/>
      <c r="OR650" s="197"/>
      <c r="OS650" s="197"/>
      <c r="OT650" s="197"/>
      <c r="OU650" s="197"/>
      <c r="OV650" s="197"/>
      <c r="OW650" s="197"/>
      <c r="OX650" s="197"/>
      <c r="OY650" s="197"/>
      <c r="OZ650" s="197"/>
      <c r="PA650" s="197"/>
      <c r="PB650" s="197"/>
      <c r="PC650" s="197"/>
      <c r="PD650" s="197"/>
      <c r="PE650" s="197"/>
      <c r="PF650" s="197"/>
      <c r="PG650" s="197"/>
      <c r="PH650" s="197"/>
      <c r="PI650" s="197"/>
      <c r="PJ650" s="197"/>
      <c r="PK650" s="197"/>
      <c r="PL650" s="197"/>
      <c r="PM650" s="197"/>
      <c r="PN650" s="197"/>
      <c r="PO650" s="197"/>
      <c r="PP650" s="197"/>
      <c r="PQ650" s="197"/>
      <c r="PR650" s="197"/>
      <c r="PS650" s="197"/>
      <c r="PT650" s="197"/>
      <c r="PU650" s="197"/>
      <c r="PV650" s="197"/>
      <c r="PW650" s="197"/>
      <c r="PX650" s="197"/>
      <c r="PY650" s="197"/>
      <c r="PZ650" s="197"/>
      <c r="QA650" s="197"/>
      <c r="QB650" s="197"/>
      <c r="QC650" s="197"/>
      <c r="QD650" s="197"/>
      <c r="QE650" s="197"/>
      <c r="QF650" s="197"/>
      <c r="QG650" s="197"/>
      <c r="QH650" s="197"/>
      <c r="QI650" s="197"/>
      <c r="QJ650" s="197"/>
      <c r="QK650" s="197"/>
      <c r="QL650" s="197"/>
      <c r="QM650" s="197"/>
      <c r="QN650" s="197"/>
      <c r="QO650" s="197"/>
      <c r="QP650" s="197"/>
      <c r="QQ650" s="197"/>
      <c r="QR650" s="197"/>
      <c r="QS650" s="197"/>
      <c r="QT650" s="197"/>
      <c r="QU650" s="197"/>
      <c r="QV650" s="197"/>
      <c r="QW650" s="197"/>
      <c r="QX650" s="197"/>
      <c r="QY650" s="197"/>
      <c r="QZ650" s="197"/>
      <c r="RA650" s="197"/>
      <c r="RB650" s="197"/>
      <c r="RC650" s="197"/>
      <c r="RD650" s="197"/>
      <c r="RE650" s="197"/>
      <c r="RF650" s="197"/>
      <c r="RG650" s="197"/>
      <c r="RH650" s="197"/>
      <c r="RI650" s="197"/>
      <c r="RJ650" s="197"/>
      <c r="RK650" s="197"/>
      <c r="RL650" s="197"/>
      <c r="RM650" s="197"/>
      <c r="RN650" s="197"/>
      <c r="RO650" s="197"/>
      <c r="RP650" s="197"/>
      <c r="RQ650" s="197"/>
      <c r="RR650" s="197"/>
      <c r="RS650" s="197"/>
      <c r="RT650" s="197"/>
      <c r="RU650" s="197"/>
      <c r="RV650" s="197"/>
      <c r="RW650" s="197"/>
      <c r="RX650" s="197"/>
      <c r="RY650" s="197"/>
      <c r="RZ650" s="197"/>
      <c r="SA650" s="197"/>
      <c r="SB650" s="197"/>
      <c r="SC650" s="197"/>
      <c r="SD650" s="197"/>
      <c r="SE650" s="197"/>
      <c r="SF650" s="197"/>
      <c r="SG650" s="197"/>
      <c r="SH650" s="197"/>
      <c r="SI650" s="197"/>
      <c r="SJ650" s="197"/>
      <c r="SK650" s="197"/>
      <c r="SL650" s="197"/>
      <c r="SM650" s="197"/>
      <c r="SN650" s="197"/>
      <c r="SO650" s="197"/>
      <c r="SP650" s="197"/>
      <c r="SQ650" s="197"/>
      <c r="SR650" s="197"/>
      <c r="SS650" s="197"/>
      <c r="ST650" s="197"/>
      <c r="SU650" s="197"/>
      <c r="SV650" s="197"/>
      <c r="SW650" s="197"/>
      <c r="SX650" s="197"/>
      <c r="SY650" s="197"/>
      <c r="SZ650" s="197"/>
      <c r="TA650" s="197"/>
      <c r="TB650" s="197"/>
      <c r="TC650" s="197"/>
      <c r="TD650" s="197"/>
      <c r="TE650" s="197"/>
      <c r="TF650" s="197"/>
      <c r="TG650" s="197"/>
      <c r="TH650" s="197"/>
      <c r="TI650" s="197"/>
      <c r="TJ650" s="197"/>
      <c r="TK650" s="197"/>
      <c r="TL650" s="197"/>
      <c r="TM650" s="197"/>
      <c r="TN650" s="197"/>
      <c r="TO650" s="197"/>
      <c r="TP650" s="197"/>
      <c r="TQ650" s="197"/>
      <c r="TR650" s="197"/>
      <c r="TS650" s="197"/>
      <c r="TT650" s="197"/>
      <c r="TU650" s="197"/>
      <c r="TV650" s="197"/>
      <c r="TW650" s="197"/>
      <c r="TX650" s="197"/>
      <c r="TY650" s="197"/>
      <c r="TZ650" s="197"/>
      <c r="UA650" s="197"/>
      <c r="UB650" s="197"/>
      <c r="UC650" s="197"/>
      <c r="UD650" s="197"/>
      <c r="UE650" s="197"/>
      <c r="UF650" s="197"/>
      <c r="UG650" s="197"/>
      <c r="UH650" s="197"/>
      <c r="UI650" s="197"/>
      <c r="UJ650" s="197"/>
      <c r="UK650" s="197"/>
      <c r="UL650" s="197"/>
      <c r="UM650" s="197"/>
      <c r="UN650" s="197"/>
      <c r="UO650" s="197"/>
      <c r="UP650" s="197"/>
      <c r="UQ650" s="197"/>
      <c r="UR650" s="197"/>
      <c r="US650" s="197"/>
      <c r="UT650" s="197"/>
      <c r="UU650" s="197"/>
      <c r="UV650" s="197"/>
      <c r="UW650" s="197"/>
      <c r="UX650" s="197"/>
      <c r="UY650" s="197"/>
      <c r="UZ650" s="197"/>
      <c r="VA650" s="197"/>
      <c r="VB650" s="197"/>
      <c r="VC650" s="197"/>
      <c r="VD650" s="197"/>
      <c r="VE650" s="197"/>
      <c r="VF650" s="197"/>
      <c r="VG650" s="197"/>
      <c r="VH650" s="197"/>
      <c r="VI650" s="197"/>
      <c r="VJ650" s="197"/>
      <c r="VK650" s="197"/>
      <c r="VL650" s="197"/>
      <c r="VM650" s="197"/>
      <c r="VN650" s="197"/>
      <c r="VO650" s="197"/>
      <c r="VP650" s="197"/>
      <c r="VQ650" s="197"/>
      <c r="VR650" s="197"/>
      <c r="VS650" s="197"/>
      <c r="VT650" s="197"/>
      <c r="VU650" s="197"/>
      <c r="VV650" s="197"/>
      <c r="VW650" s="197"/>
      <c r="VX650" s="197"/>
      <c r="VY650" s="197"/>
      <c r="VZ650" s="197"/>
      <c r="WA650" s="197"/>
      <c r="WB650" s="197"/>
      <c r="WC650" s="197"/>
      <c r="WD650" s="197"/>
      <c r="WE650" s="197"/>
      <c r="WF650" s="197"/>
      <c r="WG650" s="197"/>
      <c r="WH650" s="197"/>
      <c r="WI650" s="197"/>
      <c r="WJ650" s="197"/>
      <c r="WK650" s="197"/>
      <c r="WL650" s="197"/>
      <c r="WM650" s="197"/>
      <c r="WN650" s="197"/>
      <c r="WO650" s="197"/>
      <c r="WP650" s="197"/>
      <c r="WQ650" s="197"/>
      <c r="WR650" s="197"/>
      <c r="WS650" s="197"/>
      <c r="WT650" s="197"/>
      <c r="WU650" s="197"/>
      <c r="WV650" s="197"/>
      <c r="WW650" s="197"/>
      <c r="WX650" s="197"/>
      <c r="WY650" s="197"/>
      <c r="WZ650" s="197"/>
      <c r="XA650" s="197"/>
      <c r="XB650" s="197"/>
      <c r="XC650" s="197"/>
      <c r="XD650" s="197"/>
      <c r="XE650" s="197"/>
      <c r="XF650" s="197"/>
      <c r="XG650" s="197"/>
      <c r="XH650" s="197"/>
      <c r="XI650" s="197"/>
      <c r="XJ650" s="197"/>
      <c r="XK650" s="197"/>
      <c r="XL650" s="197"/>
      <c r="XM650" s="197"/>
      <c r="XN650" s="197"/>
      <c r="XO650" s="197"/>
      <c r="XP650" s="197"/>
      <c r="XQ650" s="197"/>
      <c r="XR650" s="197"/>
      <c r="XS650" s="197"/>
      <c r="XT650" s="197"/>
      <c r="XU650" s="197"/>
      <c r="XV650" s="197"/>
      <c r="XW650" s="197"/>
      <c r="XX650" s="197"/>
      <c r="XY650" s="197"/>
      <c r="XZ650" s="197"/>
      <c r="YA650" s="197"/>
      <c r="YB650" s="197"/>
      <c r="YC650" s="197"/>
      <c r="YD650" s="197"/>
      <c r="YE650" s="197"/>
      <c r="YF650" s="197"/>
      <c r="YG650" s="197"/>
      <c r="YH650" s="197"/>
      <c r="YI650" s="197"/>
      <c r="YJ650" s="197"/>
      <c r="YK650" s="197"/>
      <c r="YL650" s="197"/>
      <c r="YM650" s="197"/>
      <c r="YN650" s="197"/>
      <c r="YO650" s="197"/>
      <c r="YP650" s="197"/>
      <c r="YQ650" s="197"/>
      <c r="YR650" s="197"/>
      <c r="YS650" s="197"/>
      <c r="YT650" s="197"/>
      <c r="YU650" s="197"/>
      <c r="YV650" s="197"/>
      <c r="YW650" s="197"/>
      <c r="YX650" s="197"/>
      <c r="YY650" s="197"/>
      <c r="YZ650" s="197"/>
      <c r="ZA650" s="197"/>
      <c r="ZB650" s="197"/>
      <c r="ZC650" s="197"/>
      <c r="ZD650" s="197"/>
      <c r="ZE650" s="197"/>
      <c r="ZF650" s="197"/>
      <c r="ZG650" s="197"/>
      <c r="ZH650" s="197"/>
      <c r="ZI650" s="197"/>
      <c r="ZJ650" s="197"/>
      <c r="ZK650" s="197"/>
      <c r="ZL650" s="197"/>
      <c r="ZM650" s="197"/>
      <c r="ZN650" s="197"/>
      <c r="ZO650" s="197"/>
      <c r="ZP650" s="197"/>
      <c r="ZQ650" s="197"/>
      <c r="ZR650" s="197"/>
      <c r="ZS650" s="197"/>
      <c r="ZT650" s="197"/>
      <c r="ZU650" s="197"/>
      <c r="ZV650" s="197"/>
      <c r="ZW650" s="197"/>
      <c r="ZX650" s="197"/>
      <c r="ZY650" s="197"/>
      <c r="ZZ650" s="197"/>
      <c r="AAA650" s="197"/>
      <c r="AAB650" s="197"/>
      <c r="AAC650" s="197"/>
      <c r="AAD650" s="197"/>
      <c r="AAE650" s="197"/>
      <c r="AAF650" s="197"/>
      <c r="AAG650" s="197"/>
      <c r="AAH650" s="197"/>
      <c r="AAI650" s="197"/>
      <c r="AAJ650" s="197"/>
      <c r="AAK650" s="197"/>
      <c r="AAL650" s="197"/>
      <c r="AAM650" s="197"/>
      <c r="AAN650" s="197"/>
      <c r="AAO650" s="197"/>
      <c r="AAP650" s="197"/>
      <c r="AAQ650" s="197"/>
      <c r="AAR650" s="197"/>
      <c r="AAS650" s="197"/>
      <c r="AAT650" s="197"/>
      <c r="AAU650" s="197"/>
      <c r="AAV650" s="197"/>
      <c r="AAW650" s="197"/>
      <c r="AAX650" s="197"/>
      <c r="AAY650" s="197"/>
      <c r="AAZ650" s="197"/>
      <c r="ABA650" s="197"/>
      <c r="ABB650" s="197"/>
      <c r="ABC650" s="197"/>
      <c r="ABD650" s="197"/>
      <c r="ABE650" s="197"/>
      <c r="ABF650" s="197"/>
      <c r="ABG650" s="197"/>
      <c r="ABH650" s="197"/>
      <c r="ABI650" s="197"/>
      <c r="ABJ650" s="197"/>
      <c r="ABK650" s="197"/>
      <c r="ABL650" s="197"/>
      <c r="ABM650" s="197"/>
      <c r="ABN650" s="197"/>
      <c r="ABO650" s="197"/>
      <c r="ABP650" s="197"/>
      <c r="ABQ650" s="197"/>
      <c r="ABR650" s="197"/>
      <c r="ABS650" s="197"/>
      <c r="ABT650" s="197"/>
      <c r="ABU650" s="197"/>
      <c r="ABV650" s="197"/>
      <c r="ABW650" s="197"/>
      <c r="ABX650" s="197"/>
      <c r="ABY650" s="197"/>
      <c r="ABZ650" s="197"/>
      <c r="ACA650" s="197"/>
      <c r="ACB650" s="197"/>
      <c r="ACC650" s="197"/>
      <c r="ACD650" s="197"/>
      <c r="ACE650" s="197"/>
      <c r="ACF650" s="197"/>
      <c r="ACG650" s="197"/>
      <c r="ACH650" s="197"/>
      <c r="ACI650" s="197"/>
      <c r="ACJ650" s="197"/>
      <c r="ACK650" s="197"/>
      <c r="ACL650" s="197"/>
      <c r="ACM650" s="197"/>
      <c r="ACN650" s="197"/>
      <c r="ACO650" s="197"/>
      <c r="ACP650" s="197"/>
      <c r="ACQ650" s="197"/>
      <c r="ACR650" s="197"/>
      <c r="ACS650" s="197"/>
      <c r="ACT650" s="197"/>
      <c r="ACU650" s="197"/>
      <c r="ACV650" s="197"/>
      <c r="ACW650" s="197"/>
      <c r="ACX650" s="197"/>
      <c r="ACY650" s="197"/>
      <c r="ACZ650" s="197"/>
      <c r="ADA650" s="197"/>
      <c r="ADB650" s="197"/>
      <c r="ADC650" s="197"/>
      <c r="ADD650" s="197"/>
      <c r="ADE650" s="197"/>
      <c r="ADF650" s="197"/>
      <c r="ADG650" s="197"/>
      <c r="ADH650" s="197"/>
      <c r="ADI650" s="197"/>
      <c r="ADJ650" s="197"/>
      <c r="ADK650" s="197"/>
      <c r="ADL650" s="197"/>
      <c r="ADM650" s="197"/>
      <c r="ADN650" s="197"/>
      <c r="ADO650" s="197"/>
      <c r="ADP650" s="197"/>
      <c r="ADQ650" s="197"/>
      <c r="ADR650" s="197"/>
      <c r="ADS650" s="197"/>
      <c r="ADT650" s="197"/>
      <c r="ADU650" s="197"/>
      <c r="ADV650" s="197"/>
      <c r="ADW650" s="197"/>
      <c r="ADX650" s="197"/>
      <c r="ADY650" s="197"/>
      <c r="ADZ650" s="197"/>
      <c r="AEA650" s="197"/>
      <c r="AEB650" s="197"/>
      <c r="AEC650" s="197"/>
      <c r="AED650" s="197"/>
      <c r="AEE650" s="197"/>
      <c r="AEF650" s="197"/>
      <c r="AEG650" s="197"/>
      <c r="AEH650" s="197"/>
      <c r="AEI650" s="197"/>
      <c r="AEJ650" s="197"/>
      <c r="AEK650" s="197"/>
      <c r="AEL650" s="197"/>
      <c r="AEM650" s="197"/>
      <c r="AEN650" s="197"/>
      <c r="AEO650" s="197"/>
      <c r="AEP650" s="197"/>
      <c r="AEQ650" s="197"/>
      <c r="AER650" s="197"/>
      <c r="AES650" s="197"/>
      <c r="AET650" s="197"/>
      <c r="AEU650" s="197"/>
      <c r="AEV650" s="197"/>
      <c r="AEW650" s="197"/>
      <c r="AEX650" s="197"/>
      <c r="AEY650" s="197"/>
      <c r="AEZ650" s="197"/>
      <c r="AFA650" s="197"/>
      <c r="AFB650" s="197"/>
      <c r="AFC650" s="197"/>
      <c r="AFD650" s="197"/>
      <c r="AFE650" s="197"/>
      <c r="AFF650" s="197"/>
      <c r="AFG650" s="197"/>
      <c r="AFH650" s="197"/>
      <c r="AFI650" s="197"/>
      <c r="AFJ650" s="197"/>
      <c r="AFK650" s="197"/>
      <c r="AFL650" s="197"/>
      <c r="AFM650" s="197"/>
      <c r="AFN650" s="197"/>
      <c r="AFO650" s="197"/>
      <c r="AFP650" s="197"/>
      <c r="AFQ650" s="197"/>
      <c r="AFR650" s="197"/>
      <c r="AFS650" s="197"/>
      <c r="AFT650" s="197"/>
      <c r="AFU650" s="197"/>
      <c r="AFV650" s="197"/>
      <c r="AFW650" s="197"/>
      <c r="AFX650" s="197"/>
      <c r="AFY650" s="197"/>
      <c r="AFZ650" s="197"/>
      <c r="AGA650" s="197"/>
      <c r="AGB650" s="197"/>
      <c r="AGC650" s="197"/>
      <c r="AGD650" s="197"/>
      <c r="AGE650" s="197"/>
      <c r="AGF650" s="197"/>
      <c r="AGG650" s="197"/>
      <c r="AGH650" s="197"/>
      <c r="AGI650" s="197"/>
      <c r="AGJ650" s="197"/>
      <c r="AGK650" s="197"/>
      <c r="AGL650" s="197"/>
      <c r="AGM650" s="197"/>
      <c r="AGN650" s="197"/>
      <c r="AGO650" s="197"/>
      <c r="AGP650" s="197"/>
      <c r="AGQ650" s="197"/>
      <c r="AGR650" s="197"/>
      <c r="AGS650" s="197"/>
      <c r="AGT650" s="197"/>
      <c r="AGU650" s="197"/>
      <c r="AGV650" s="197"/>
      <c r="AGW650" s="197"/>
      <c r="AGX650" s="197"/>
      <c r="AGY650" s="197"/>
      <c r="AGZ650" s="197"/>
      <c r="AHA650" s="197"/>
      <c r="AHB650" s="197"/>
      <c r="AHC650" s="197"/>
      <c r="AHD650" s="197"/>
      <c r="AHE650" s="197"/>
      <c r="AHF650" s="197"/>
      <c r="AHG650" s="197"/>
      <c r="AHH650" s="197"/>
      <c r="AHI650" s="197"/>
      <c r="AHJ650" s="197"/>
      <c r="AHK650" s="197"/>
      <c r="AHL650" s="197"/>
      <c r="AHM650" s="197"/>
      <c r="AHN650" s="197"/>
      <c r="AHO650" s="197"/>
      <c r="AHP650" s="197"/>
      <c r="AHQ650" s="197"/>
      <c r="AHR650" s="197"/>
      <c r="AHS650" s="197"/>
      <c r="AHT650" s="197"/>
      <c r="AHU650" s="197"/>
      <c r="AHV650" s="197"/>
      <c r="AHW650" s="197"/>
      <c r="AHX650" s="197"/>
      <c r="AHY650" s="197"/>
      <c r="AHZ650" s="197"/>
      <c r="AIA650" s="197"/>
      <c r="AIB650" s="197"/>
      <c r="AIC650" s="197"/>
      <c r="AID650" s="197"/>
      <c r="AIE650" s="197"/>
      <c r="AIF650" s="197"/>
      <c r="AIG650" s="197"/>
      <c r="AIH650" s="197"/>
      <c r="AII650" s="197"/>
      <c r="AIJ650" s="197"/>
      <c r="AIK650" s="197"/>
      <c r="AIL650" s="197"/>
      <c r="AIM650" s="197"/>
      <c r="AIN650" s="197"/>
      <c r="AIO650" s="197"/>
      <c r="AIP650" s="197"/>
      <c r="AIQ650" s="197"/>
      <c r="AIR650" s="197"/>
      <c r="AIS650" s="197"/>
      <c r="AIT650" s="197"/>
      <c r="AIU650" s="197"/>
      <c r="AIV650" s="197"/>
      <c r="AIW650" s="197"/>
      <c r="AIX650" s="197"/>
      <c r="AIY650" s="197"/>
      <c r="AIZ650" s="197"/>
      <c r="AJA650" s="197"/>
      <c r="AJB650" s="197"/>
      <c r="AJC650" s="197"/>
      <c r="AJD650" s="197"/>
      <c r="AJE650" s="197"/>
      <c r="AJF650" s="197"/>
      <c r="AJG650" s="197"/>
      <c r="AJH650" s="197"/>
      <c r="AJI650" s="197"/>
      <c r="AJJ650" s="197"/>
      <c r="AJK650" s="197"/>
      <c r="AJL650" s="197"/>
      <c r="AJM650" s="197"/>
      <c r="AJN650" s="197"/>
      <c r="AJO650" s="197"/>
      <c r="AJP650" s="197"/>
      <c r="AJQ650" s="197"/>
      <c r="AJR650" s="197"/>
      <c r="AJS650" s="197"/>
      <c r="AJT650" s="197"/>
      <c r="AJU650" s="197"/>
      <c r="AJV650" s="197"/>
      <c r="AJW650" s="197"/>
      <c r="AJX650" s="197"/>
      <c r="AJY650" s="197"/>
      <c r="AJZ650" s="197"/>
      <c r="AKA650" s="197"/>
      <c r="AKB650" s="197"/>
      <c r="AKC650" s="197"/>
      <c r="AKD650" s="197"/>
      <c r="AKE650" s="197"/>
      <c r="AKF650" s="197"/>
      <c r="AKG650" s="197"/>
      <c r="AKH650" s="197"/>
      <c r="AKI650" s="197"/>
      <c r="AKJ650" s="197"/>
      <c r="AKK650" s="197"/>
      <c r="AKL650" s="197"/>
      <c r="AKM650" s="197"/>
      <c r="AKN650" s="197"/>
      <c r="AKO650" s="197"/>
      <c r="AKP650" s="197"/>
      <c r="AKQ650" s="197"/>
      <c r="AKR650" s="197"/>
      <c r="AKS650" s="197"/>
      <c r="AKT650" s="197"/>
      <c r="AKU650" s="197"/>
      <c r="AKV650" s="197"/>
      <c r="AKW650" s="197"/>
      <c r="AKX650" s="197"/>
      <c r="AKY650" s="197"/>
      <c r="AKZ650" s="197"/>
      <c r="ALA650" s="197"/>
      <c r="ALB650" s="197"/>
      <c r="ALC650" s="197"/>
      <c r="ALD650" s="197"/>
      <c r="ALE650" s="197"/>
      <c r="ALF650" s="197"/>
      <c r="ALG650" s="197"/>
      <c r="ALH650" s="197"/>
      <c r="ALI650" s="197"/>
      <c r="ALJ650" s="197"/>
      <c r="ALK650" s="197"/>
      <c r="ALL650" s="197"/>
      <c r="ALM650" s="197"/>
      <c r="ALN650" s="197"/>
      <c r="ALO650" s="197"/>
      <c r="ALP650" s="197"/>
      <c r="ALQ650" s="197"/>
      <c r="ALR650" s="197"/>
      <c r="ALS650" s="197"/>
      <c r="ALT650" s="197"/>
      <c r="ALU650" s="197"/>
      <c r="ALV650" s="197"/>
      <c r="ALW650" s="197"/>
      <c r="ALX650" s="197"/>
      <c r="ALY650" s="197"/>
      <c r="ALZ650" s="197"/>
      <c r="AMA650" s="197"/>
      <c r="AMB650" s="197"/>
      <c r="AMC650" s="197"/>
      <c r="AMD650" s="197"/>
      <c r="AME650" s="197"/>
      <c r="AMF650" s="197"/>
      <c r="AMG650" s="197"/>
      <c r="AMH650" s="197"/>
      <c r="AMI650" s="197"/>
      <c r="AMJ650" s="197"/>
    </row>
    <row r="651" spans="1:1025" s="195" customFormat="1" ht="43.5" customHeight="1">
      <c r="A651" s="559"/>
      <c r="B651" s="559"/>
      <c r="C651" s="560"/>
      <c r="D651" s="4" t="s">
        <v>1000</v>
      </c>
      <c r="E651" s="4"/>
      <c r="F651" s="4">
        <f>SUM(F633:F650)</f>
        <v>214</v>
      </c>
      <c r="G651" s="4"/>
      <c r="H651" s="4"/>
      <c r="I651" s="4"/>
      <c r="J651" s="4"/>
      <c r="K651" s="4">
        <f>SUM(K633:K650)</f>
        <v>188</v>
      </c>
      <c r="L651" s="4">
        <f>SUM(L633:L650)</f>
        <v>2</v>
      </c>
      <c r="M651" s="4">
        <f>SUM(M633:M650)</f>
        <v>0</v>
      </c>
      <c r="N651" s="4"/>
      <c r="O651" s="4">
        <f>SUM(O633:O650)</f>
        <v>93</v>
      </c>
      <c r="P651" s="4">
        <f>SUM(P633:P650)</f>
        <v>13</v>
      </c>
      <c r="Q651" s="4"/>
      <c r="R651" s="4">
        <f>SUM(R633:R650)</f>
        <v>36</v>
      </c>
      <c r="S651" s="4"/>
      <c r="T651" s="4">
        <f>SUM(T633:T650)</f>
        <v>0</v>
      </c>
      <c r="U651" s="4"/>
    </row>
    <row r="652" spans="1:1025" s="195" customFormat="1" ht="43.5" customHeight="1">
      <c r="A652" s="559"/>
      <c r="B652" s="559"/>
      <c r="C652" s="560" t="s">
        <v>165</v>
      </c>
      <c r="D652" s="178" t="s">
        <v>102</v>
      </c>
      <c r="E652" s="120" t="s">
        <v>127</v>
      </c>
      <c r="F652" s="120">
        <v>15</v>
      </c>
      <c r="G652" s="120" t="s">
        <v>43</v>
      </c>
      <c r="H652" s="120" t="s">
        <v>40</v>
      </c>
      <c r="I652" s="49" t="s">
        <v>207</v>
      </c>
      <c r="J652" s="120" t="s">
        <v>224</v>
      </c>
      <c r="K652" s="120">
        <v>15</v>
      </c>
      <c r="L652" s="120">
        <v>0</v>
      </c>
      <c r="M652" s="120">
        <v>0</v>
      </c>
      <c r="N652" s="120" t="s">
        <v>47</v>
      </c>
      <c r="O652" s="120">
        <v>0</v>
      </c>
      <c r="P652" s="120">
        <v>0</v>
      </c>
      <c r="Q652" s="120" t="s">
        <v>47</v>
      </c>
      <c r="R652" s="120">
        <v>0</v>
      </c>
      <c r="S652" s="120" t="s">
        <v>47</v>
      </c>
      <c r="T652" s="120">
        <v>0</v>
      </c>
      <c r="U652" s="120"/>
    </row>
    <row r="653" spans="1:1025" s="196" customFormat="1" ht="43.5" customHeight="1">
      <c r="A653" s="559"/>
      <c r="B653" s="559"/>
      <c r="C653" s="560"/>
      <c r="D653" s="178" t="s">
        <v>103</v>
      </c>
      <c r="E653" s="120" t="s">
        <v>127</v>
      </c>
      <c r="F653" s="120">
        <v>10</v>
      </c>
      <c r="G653" s="120" t="s">
        <v>43</v>
      </c>
      <c r="H653" s="120" t="s">
        <v>40</v>
      </c>
      <c r="I653" s="49" t="s">
        <v>228</v>
      </c>
      <c r="J653" s="120" t="s">
        <v>237</v>
      </c>
      <c r="K653" s="120">
        <v>10</v>
      </c>
      <c r="L653" s="120" t="s">
        <v>43</v>
      </c>
      <c r="M653" s="120" t="s">
        <v>47</v>
      </c>
      <c r="N653" s="120" t="s">
        <v>43</v>
      </c>
      <c r="O653" s="120" t="s">
        <v>43</v>
      </c>
      <c r="P653" s="120" t="s">
        <v>43</v>
      </c>
      <c r="Q653" s="120" t="s">
        <v>79</v>
      </c>
      <c r="R653" s="120" t="s">
        <v>43</v>
      </c>
      <c r="S653" s="120" t="s">
        <v>47</v>
      </c>
      <c r="T653" s="120">
        <v>0</v>
      </c>
      <c r="U653" s="120"/>
      <c r="AC653" s="195"/>
      <c r="AD653" s="195"/>
      <c r="AE653" s="195"/>
      <c r="AF653" s="195"/>
      <c r="AG653" s="195"/>
      <c r="AH653" s="195"/>
      <c r="AI653" s="195"/>
      <c r="AJ653" s="195"/>
      <c r="AK653" s="195"/>
      <c r="AL653" s="195"/>
      <c r="AM653" s="195"/>
      <c r="AN653" s="195"/>
      <c r="AO653" s="195"/>
      <c r="AP653" s="195"/>
      <c r="AQ653" s="195"/>
      <c r="AR653" s="195"/>
      <c r="AS653" s="195"/>
      <c r="AT653" s="195"/>
      <c r="AU653" s="195"/>
      <c r="AV653" s="195"/>
      <c r="AW653" s="195"/>
      <c r="AX653" s="195"/>
      <c r="AY653" s="195"/>
      <c r="AZ653" s="195"/>
      <c r="BA653" s="195"/>
      <c r="BB653" s="195"/>
      <c r="BC653" s="195"/>
      <c r="BD653" s="195"/>
      <c r="BE653" s="195"/>
      <c r="BF653" s="195"/>
      <c r="BG653" s="195"/>
      <c r="BH653" s="195"/>
      <c r="BI653" s="195"/>
      <c r="BJ653" s="195"/>
      <c r="BK653" s="195"/>
      <c r="BL653" s="195"/>
      <c r="BM653" s="195"/>
      <c r="BN653" s="195"/>
      <c r="BO653" s="195"/>
      <c r="BP653" s="195"/>
      <c r="BQ653" s="195"/>
      <c r="BR653" s="195"/>
      <c r="BS653" s="195"/>
      <c r="BT653" s="195"/>
      <c r="BU653" s="195"/>
      <c r="BV653" s="195"/>
      <c r="BW653" s="195"/>
      <c r="BX653" s="195"/>
      <c r="BY653" s="195"/>
      <c r="BZ653" s="195"/>
      <c r="CA653" s="195"/>
      <c r="CB653" s="195"/>
      <c r="CC653" s="195"/>
      <c r="CD653" s="195"/>
      <c r="CE653" s="195"/>
      <c r="CF653" s="195"/>
      <c r="CG653" s="195"/>
      <c r="CH653" s="195"/>
      <c r="CI653" s="195"/>
      <c r="CJ653" s="195"/>
      <c r="CK653" s="195"/>
      <c r="CL653" s="195"/>
      <c r="CM653" s="195"/>
      <c r="CN653" s="195"/>
      <c r="CO653" s="195"/>
      <c r="CP653" s="195"/>
      <c r="CQ653" s="195"/>
      <c r="CR653" s="195"/>
      <c r="CS653" s="195"/>
      <c r="CT653" s="195"/>
      <c r="CU653" s="195"/>
      <c r="CV653" s="195"/>
      <c r="CW653" s="195"/>
      <c r="CX653" s="195"/>
      <c r="CY653" s="195"/>
      <c r="CZ653" s="195"/>
      <c r="DA653" s="195"/>
      <c r="DB653" s="195"/>
      <c r="DC653" s="195"/>
      <c r="DD653" s="195"/>
      <c r="DE653" s="195"/>
      <c r="DF653" s="195"/>
      <c r="DG653" s="195"/>
      <c r="DH653" s="195"/>
      <c r="DI653" s="195"/>
      <c r="DJ653" s="195"/>
      <c r="DK653" s="195"/>
      <c r="DL653" s="195"/>
      <c r="DM653" s="195"/>
      <c r="DN653" s="195"/>
      <c r="DO653" s="195"/>
      <c r="DP653" s="195"/>
      <c r="DQ653" s="195"/>
      <c r="DR653" s="195"/>
      <c r="DS653" s="195"/>
      <c r="DT653" s="195"/>
      <c r="DU653" s="195"/>
      <c r="DV653" s="195"/>
      <c r="DW653" s="195"/>
      <c r="DX653" s="195"/>
      <c r="DY653" s="195"/>
      <c r="DZ653" s="195"/>
      <c r="EA653" s="195"/>
      <c r="EB653" s="195"/>
      <c r="EC653" s="195"/>
      <c r="ED653" s="195"/>
      <c r="EE653" s="195"/>
      <c r="EF653" s="195"/>
      <c r="EG653" s="195"/>
      <c r="EH653" s="195"/>
      <c r="EI653" s="195"/>
      <c r="EJ653" s="195"/>
      <c r="EK653" s="195"/>
      <c r="EL653" s="195"/>
      <c r="EM653" s="195"/>
      <c r="EN653" s="195"/>
      <c r="EO653" s="195"/>
      <c r="EP653" s="195"/>
      <c r="EQ653" s="195"/>
      <c r="ER653" s="195"/>
      <c r="ES653" s="195"/>
      <c r="ET653" s="195"/>
      <c r="EU653" s="195"/>
      <c r="EV653" s="195"/>
      <c r="EW653" s="195"/>
      <c r="EX653" s="195"/>
      <c r="EY653" s="195"/>
      <c r="EZ653" s="195"/>
      <c r="FA653" s="195"/>
      <c r="FB653" s="195"/>
      <c r="FC653" s="195"/>
      <c r="FD653" s="195"/>
      <c r="FE653" s="195"/>
      <c r="FF653" s="195"/>
      <c r="FG653" s="195"/>
      <c r="FH653" s="195"/>
      <c r="FI653" s="195"/>
      <c r="FJ653" s="195"/>
      <c r="FK653" s="195"/>
      <c r="FL653" s="195"/>
      <c r="FM653" s="195"/>
      <c r="FN653" s="195"/>
      <c r="FO653" s="195"/>
      <c r="FP653" s="195"/>
      <c r="FQ653" s="195"/>
      <c r="FR653" s="195"/>
      <c r="FS653" s="195"/>
      <c r="FT653" s="195"/>
      <c r="FU653" s="195"/>
      <c r="FV653" s="195"/>
      <c r="FW653" s="195"/>
      <c r="FX653" s="195"/>
      <c r="FY653" s="195"/>
      <c r="FZ653" s="195"/>
      <c r="GA653" s="195"/>
      <c r="GB653" s="195"/>
      <c r="GC653" s="195"/>
      <c r="GD653" s="195"/>
      <c r="GE653" s="195"/>
      <c r="GF653" s="195"/>
      <c r="GG653" s="195"/>
      <c r="GH653" s="195"/>
      <c r="GI653" s="195"/>
      <c r="GJ653" s="195"/>
      <c r="GK653" s="195"/>
      <c r="GL653" s="195"/>
      <c r="GM653" s="195"/>
      <c r="GN653" s="195"/>
      <c r="GO653" s="195"/>
      <c r="GP653" s="195"/>
      <c r="GQ653" s="195"/>
      <c r="GR653" s="195"/>
      <c r="GS653" s="195"/>
      <c r="GT653" s="195"/>
      <c r="GU653" s="195"/>
      <c r="GV653" s="195"/>
      <c r="GW653" s="195"/>
      <c r="GX653" s="195"/>
      <c r="GY653" s="195"/>
      <c r="GZ653" s="195"/>
      <c r="HA653" s="195"/>
      <c r="HB653" s="195"/>
      <c r="HC653" s="195"/>
      <c r="HD653" s="195"/>
      <c r="HE653" s="195"/>
      <c r="HF653" s="195"/>
      <c r="HG653" s="195"/>
      <c r="HH653" s="195"/>
      <c r="HI653" s="195"/>
      <c r="HJ653" s="195"/>
      <c r="HK653" s="195"/>
      <c r="HL653" s="195"/>
      <c r="HM653" s="195"/>
      <c r="HN653" s="195"/>
      <c r="HO653" s="195"/>
      <c r="HP653" s="195"/>
      <c r="HQ653" s="195"/>
      <c r="HR653" s="195"/>
      <c r="HS653" s="195"/>
      <c r="HT653" s="195"/>
      <c r="HU653" s="195"/>
      <c r="HV653" s="195"/>
      <c r="HW653" s="195"/>
      <c r="HX653" s="195"/>
      <c r="HY653" s="195"/>
      <c r="HZ653" s="195"/>
      <c r="IA653" s="195"/>
      <c r="IB653" s="195"/>
      <c r="IC653" s="195"/>
      <c r="ID653" s="195"/>
      <c r="IE653" s="195"/>
      <c r="IF653" s="195"/>
      <c r="IG653" s="195"/>
      <c r="IH653" s="195"/>
      <c r="II653" s="195"/>
      <c r="IJ653" s="195"/>
      <c r="IK653" s="195"/>
      <c r="IL653" s="195"/>
      <c r="IM653" s="195"/>
      <c r="IN653" s="195"/>
      <c r="IO653" s="195"/>
      <c r="IP653" s="195"/>
      <c r="IQ653" s="195"/>
      <c r="IR653" s="195"/>
      <c r="IS653" s="195"/>
      <c r="IT653" s="195"/>
      <c r="IU653" s="195"/>
      <c r="IV653" s="195"/>
      <c r="IW653" s="195"/>
      <c r="IX653" s="195"/>
      <c r="IY653" s="195"/>
      <c r="IZ653" s="195"/>
      <c r="JA653" s="195"/>
      <c r="JB653" s="195"/>
      <c r="JC653" s="195"/>
      <c r="JD653" s="195"/>
      <c r="JE653" s="195"/>
      <c r="JF653" s="195"/>
      <c r="JG653" s="195"/>
      <c r="JH653" s="195"/>
      <c r="JI653" s="195"/>
      <c r="JJ653" s="195"/>
      <c r="JK653" s="195"/>
      <c r="JL653" s="195"/>
      <c r="JM653" s="195"/>
      <c r="JN653" s="195"/>
      <c r="JO653" s="195"/>
      <c r="JP653" s="195"/>
      <c r="JQ653" s="195"/>
      <c r="JR653" s="195"/>
      <c r="JS653" s="195"/>
      <c r="JT653" s="195"/>
      <c r="JU653" s="195"/>
      <c r="JV653" s="195"/>
      <c r="JW653" s="195"/>
      <c r="JX653" s="195"/>
      <c r="JY653" s="195"/>
      <c r="JZ653" s="195"/>
      <c r="KA653" s="195"/>
      <c r="KB653" s="195"/>
      <c r="KC653" s="195"/>
      <c r="KD653" s="195"/>
      <c r="KE653" s="195"/>
      <c r="KF653" s="195"/>
      <c r="KG653" s="195"/>
      <c r="KH653" s="195"/>
      <c r="KI653" s="195"/>
      <c r="KJ653" s="195"/>
      <c r="KK653" s="195"/>
      <c r="KL653" s="195"/>
      <c r="KM653" s="195"/>
      <c r="KN653" s="195"/>
      <c r="KO653" s="195"/>
      <c r="KP653" s="195"/>
      <c r="KQ653" s="195"/>
      <c r="KR653" s="195"/>
      <c r="KS653" s="195"/>
      <c r="KT653" s="195"/>
      <c r="KU653" s="195"/>
      <c r="KV653" s="195"/>
      <c r="KW653" s="195"/>
      <c r="KX653" s="195"/>
      <c r="KY653" s="195"/>
      <c r="KZ653" s="195"/>
      <c r="LA653" s="195"/>
      <c r="LB653" s="195"/>
      <c r="LC653" s="195"/>
      <c r="LD653" s="195"/>
      <c r="LE653" s="195"/>
      <c r="LF653" s="195"/>
      <c r="LG653" s="195"/>
      <c r="LH653" s="195"/>
      <c r="LI653" s="195"/>
      <c r="LJ653" s="195"/>
      <c r="LK653" s="195"/>
      <c r="LL653" s="195"/>
      <c r="LM653" s="195"/>
      <c r="LN653" s="195"/>
      <c r="LO653" s="195"/>
      <c r="LP653" s="195"/>
      <c r="LQ653" s="195"/>
      <c r="LR653" s="195"/>
      <c r="LS653" s="195"/>
      <c r="LT653" s="195"/>
      <c r="LU653" s="195"/>
      <c r="LV653" s="195"/>
      <c r="LW653" s="195"/>
      <c r="LX653" s="195"/>
      <c r="LY653" s="195"/>
      <c r="LZ653" s="195"/>
      <c r="MA653" s="195"/>
      <c r="MB653" s="195"/>
      <c r="MC653" s="195"/>
      <c r="MD653" s="195"/>
      <c r="ME653" s="195"/>
      <c r="MF653" s="195"/>
      <c r="MG653" s="195"/>
      <c r="MH653" s="195"/>
      <c r="MI653" s="195"/>
      <c r="MJ653" s="195"/>
      <c r="MK653" s="195"/>
      <c r="ML653" s="195"/>
      <c r="MM653" s="195"/>
      <c r="MN653" s="195"/>
      <c r="MO653" s="195"/>
      <c r="MP653" s="195"/>
      <c r="MQ653" s="195"/>
      <c r="MR653" s="195"/>
      <c r="MS653" s="195"/>
      <c r="MT653" s="195"/>
      <c r="MU653" s="195"/>
      <c r="MV653" s="195"/>
      <c r="MW653" s="195"/>
      <c r="MX653" s="195"/>
      <c r="MY653" s="195"/>
      <c r="MZ653" s="195"/>
      <c r="NA653" s="195"/>
      <c r="NB653" s="195"/>
      <c r="NC653" s="195"/>
      <c r="ND653" s="195"/>
      <c r="NE653" s="195"/>
      <c r="NF653" s="195"/>
      <c r="NG653" s="195"/>
      <c r="NH653" s="195"/>
      <c r="NI653" s="195"/>
      <c r="NJ653" s="195"/>
      <c r="NK653" s="195"/>
      <c r="NL653" s="195"/>
      <c r="NM653" s="195"/>
      <c r="NN653" s="195"/>
      <c r="NO653" s="195"/>
      <c r="NP653" s="195"/>
      <c r="NQ653" s="195"/>
      <c r="NR653" s="195"/>
      <c r="NS653" s="195"/>
      <c r="NT653" s="195"/>
      <c r="NU653" s="195"/>
      <c r="NV653" s="195"/>
      <c r="NW653" s="195"/>
      <c r="NX653" s="195"/>
      <c r="NY653" s="195"/>
      <c r="NZ653" s="195"/>
      <c r="OA653" s="195"/>
      <c r="OB653" s="195"/>
      <c r="OC653" s="195"/>
      <c r="OD653" s="195"/>
      <c r="OE653" s="195"/>
      <c r="OF653" s="195"/>
      <c r="OG653" s="195"/>
      <c r="OH653" s="195"/>
      <c r="OI653" s="195"/>
      <c r="OJ653" s="195"/>
      <c r="OK653" s="195"/>
      <c r="OL653" s="195"/>
      <c r="OM653" s="195"/>
      <c r="ON653" s="195"/>
      <c r="OO653" s="195"/>
      <c r="OP653" s="195"/>
      <c r="OQ653" s="195"/>
      <c r="OR653" s="195"/>
      <c r="OS653" s="195"/>
      <c r="OT653" s="195"/>
      <c r="OU653" s="195"/>
      <c r="OV653" s="195"/>
      <c r="OW653" s="195"/>
      <c r="OX653" s="195"/>
      <c r="OY653" s="195"/>
      <c r="OZ653" s="195"/>
      <c r="PA653" s="195"/>
      <c r="PB653" s="195"/>
      <c r="PC653" s="195"/>
      <c r="PD653" s="195"/>
      <c r="PE653" s="195"/>
      <c r="PF653" s="195"/>
      <c r="PG653" s="195"/>
      <c r="PH653" s="195"/>
      <c r="PI653" s="195"/>
      <c r="PJ653" s="195"/>
      <c r="PK653" s="195"/>
      <c r="PL653" s="195"/>
      <c r="PM653" s="195"/>
      <c r="PN653" s="195"/>
      <c r="PO653" s="195"/>
      <c r="PP653" s="195"/>
      <c r="PQ653" s="195"/>
      <c r="PR653" s="195"/>
      <c r="PS653" s="195"/>
      <c r="PT653" s="195"/>
      <c r="PU653" s="195"/>
      <c r="PV653" s="195"/>
      <c r="PW653" s="195"/>
      <c r="PX653" s="195"/>
      <c r="PY653" s="195"/>
      <c r="PZ653" s="195"/>
      <c r="QA653" s="195"/>
      <c r="QB653" s="195"/>
      <c r="QC653" s="195"/>
      <c r="QD653" s="195"/>
      <c r="QE653" s="195"/>
      <c r="QF653" s="195"/>
      <c r="QG653" s="195"/>
      <c r="QH653" s="195"/>
      <c r="QI653" s="195"/>
      <c r="QJ653" s="195"/>
      <c r="QK653" s="195"/>
      <c r="QL653" s="195"/>
      <c r="QM653" s="195"/>
      <c r="QN653" s="195"/>
      <c r="QO653" s="195"/>
      <c r="QP653" s="195"/>
      <c r="QQ653" s="195"/>
      <c r="QR653" s="195"/>
      <c r="QS653" s="195"/>
      <c r="QT653" s="195"/>
      <c r="QU653" s="195"/>
      <c r="QV653" s="195"/>
      <c r="QW653" s="195"/>
      <c r="QX653" s="195"/>
      <c r="QY653" s="195"/>
      <c r="QZ653" s="195"/>
      <c r="RA653" s="195"/>
      <c r="RB653" s="195"/>
      <c r="RC653" s="195"/>
      <c r="RD653" s="195"/>
      <c r="RE653" s="195"/>
      <c r="RF653" s="195"/>
      <c r="RG653" s="195"/>
      <c r="RH653" s="195"/>
      <c r="RI653" s="195"/>
      <c r="RJ653" s="195"/>
      <c r="RK653" s="195"/>
      <c r="RL653" s="195"/>
      <c r="RM653" s="195"/>
      <c r="RN653" s="195"/>
      <c r="RO653" s="195"/>
      <c r="RP653" s="195"/>
      <c r="RQ653" s="195"/>
      <c r="RR653" s="195"/>
      <c r="RS653" s="195"/>
      <c r="RT653" s="195"/>
      <c r="RU653" s="195"/>
      <c r="RV653" s="195"/>
      <c r="RW653" s="195"/>
      <c r="RX653" s="195"/>
      <c r="RY653" s="195"/>
      <c r="RZ653" s="195"/>
      <c r="SA653" s="195"/>
      <c r="SB653" s="195"/>
      <c r="SC653" s="195"/>
      <c r="SD653" s="195"/>
      <c r="SE653" s="195"/>
      <c r="SF653" s="195"/>
      <c r="SG653" s="195"/>
      <c r="SH653" s="195"/>
      <c r="SI653" s="195"/>
      <c r="SJ653" s="195"/>
      <c r="SK653" s="195"/>
      <c r="SL653" s="195"/>
      <c r="SM653" s="195"/>
      <c r="SN653" s="195"/>
      <c r="SO653" s="195"/>
      <c r="SP653" s="195"/>
      <c r="SQ653" s="195"/>
      <c r="SR653" s="195"/>
      <c r="SS653" s="195"/>
      <c r="ST653" s="195"/>
      <c r="SU653" s="195"/>
      <c r="SV653" s="195"/>
      <c r="SW653" s="195"/>
      <c r="SX653" s="195"/>
      <c r="SY653" s="195"/>
      <c r="SZ653" s="195"/>
      <c r="TA653" s="195"/>
      <c r="TB653" s="195"/>
      <c r="TC653" s="195"/>
      <c r="TD653" s="195"/>
      <c r="TE653" s="195"/>
      <c r="TF653" s="195"/>
      <c r="TG653" s="195"/>
      <c r="TH653" s="195"/>
      <c r="TI653" s="195"/>
      <c r="TJ653" s="195"/>
      <c r="TK653" s="195"/>
      <c r="TL653" s="195"/>
      <c r="TM653" s="195"/>
      <c r="TN653" s="195"/>
      <c r="TO653" s="195"/>
      <c r="TP653" s="195"/>
      <c r="TQ653" s="195"/>
      <c r="TR653" s="195"/>
      <c r="TS653" s="195"/>
      <c r="TT653" s="195"/>
      <c r="TU653" s="195"/>
      <c r="TV653" s="195"/>
      <c r="TW653" s="195"/>
      <c r="TX653" s="195"/>
      <c r="TY653" s="195"/>
      <c r="TZ653" s="195"/>
      <c r="UA653" s="195"/>
      <c r="UB653" s="195"/>
      <c r="UC653" s="195"/>
      <c r="UD653" s="195"/>
      <c r="UE653" s="195"/>
      <c r="UF653" s="195"/>
      <c r="UG653" s="195"/>
      <c r="UH653" s="195"/>
      <c r="UI653" s="195"/>
      <c r="UJ653" s="195"/>
      <c r="UK653" s="195"/>
      <c r="UL653" s="195"/>
      <c r="UM653" s="195"/>
      <c r="UN653" s="195"/>
      <c r="UO653" s="195"/>
      <c r="UP653" s="195"/>
      <c r="UQ653" s="195"/>
      <c r="UR653" s="195"/>
      <c r="US653" s="195"/>
      <c r="UT653" s="195"/>
      <c r="UU653" s="195"/>
      <c r="UV653" s="195"/>
      <c r="UW653" s="195"/>
      <c r="UX653" s="195"/>
      <c r="UY653" s="195"/>
      <c r="UZ653" s="195"/>
      <c r="VA653" s="195"/>
      <c r="VB653" s="195"/>
      <c r="VC653" s="195"/>
      <c r="VD653" s="195"/>
      <c r="VE653" s="195"/>
      <c r="VF653" s="195"/>
      <c r="VG653" s="195"/>
      <c r="VH653" s="195"/>
      <c r="VI653" s="195"/>
      <c r="VJ653" s="195"/>
      <c r="VK653" s="195"/>
      <c r="VL653" s="195"/>
      <c r="VM653" s="195"/>
      <c r="VN653" s="195"/>
      <c r="VO653" s="195"/>
      <c r="VP653" s="195"/>
      <c r="VQ653" s="195"/>
      <c r="VR653" s="195"/>
      <c r="VS653" s="195"/>
      <c r="VT653" s="195"/>
      <c r="VU653" s="195"/>
      <c r="VV653" s="195"/>
      <c r="VW653" s="195"/>
      <c r="VX653" s="195"/>
      <c r="VY653" s="195"/>
      <c r="VZ653" s="195"/>
      <c r="WA653" s="195"/>
      <c r="WB653" s="195"/>
      <c r="WC653" s="195"/>
      <c r="WD653" s="195"/>
      <c r="WE653" s="195"/>
      <c r="WF653" s="195"/>
      <c r="WG653" s="195"/>
      <c r="WH653" s="195"/>
      <c r="WI653" s="195"/>
      <c r="WJ653" s="195"/>
      <c r="WK653" s="195"/>
      <c r="WL653" s="195"/>
      <c r="WM653" s="195"/>
      <c r="WN653" s="195"/>
      <c r="WO653" s="195"/>
      <c r="WP653" s="195"/>
      <c r="WQ653" s="195"/>
      <c r="WR653" s="195"/>
      <c r="WS653" s="195"/>
      <c r="WT653" s="195"/>
      <c r="WU653" s="195"/>
      <c r="WV653" s="195"/>
      <c r="WW653" s="195"/>
      <c r="WX653" s="195"/>
      <c r="WY653" s="195"/>
      <c r="WZ653" s="195"/>
      <c r="XA653" s="195"/>
      <c r="XB653" s="195"/>
      <c r="XC653" s="195"/>
      <c r="XD653" s="195"/>
      <c r="XE653" s="195"/>
      <c r="XF653" s="195"/>
      <c r="XG653" s="195"/>
      <c r="XH653" s="195"/>
      <c r="XI653" s="195"/>
      <c r="XJ653" s="195"/>
      <c r="XK653" s="195"/>
      <c r="XL653" s="195"/>
      <c r="XM653" s="195"/>
      <c r="XN653" s="195"/>
      <c r="XO653" s="195"/>
      <c r="XP653" s="195"/>
      <c r="XQ653" s="195"/>
      <c r="XR653" s="195"/>
      <c r="XS653" s="195"/>
      <c r="XT653" s="195"/>
      <c r="XU653" s="195"/>
      <c r="XV653" s="195"/>
      <c r="XW653" s="195"/>
      <c r="XX653" s="195"/>
      <c r="XY653" s="195"/>
      <c r="XZ653" s="195"/>
      <c r="YA653" s="195"/>
      <c r="YB653" s="195"/>
      <c r="YC653" s="195"/>
      <c r="YD653" s="195"/>
      <c r="YE653" s="195"/>
      <c r="YF653" s="195"/>
      <c r="YG653" s="195"/>
      <c r="YH653" s="195"/>
      <c r="YI653" s="195"/>
      <c r="YJ653" s="195"/>
      <c r="YK653" s="195"/>
      <c r="YL653" s="195"/>
      <c r="YM653" s="195"/>
      <c r="YN653" s="195"/>
      <c r="YO653" s="195"/>
      <c r="YP653" s="195"/>
      <c r="YQ653" s="195"/>
      <c r="YR653" s="195"/>
      <c r="YS653" s="195"/>
      <c r="YT653" s="195"/>
      <c r="YU653" s="195"/>
      <c r="YV653" s="195"/>
      <c r="YW653" s="195"/>
      <c r="YX653" s="195"/>
      <c r="YY653" s="195"/>
      <c r="YZ653" s="195"/>
      <c r="ZA653" s="195"/>
      <c r="ZB653" s="195"/>
      <c r="ZC653" s="195"/>
      <c r="ZD653" s="195"/>
      <c r="ZE653" s="195"/>
      <c r="ZF653" s="195"/>
      <c r="ZG653" s="195"/>
      <c r="ZH653" s="195"/>
      <c r="ZI653" s="195"/>
      <c r="ZJ653" s="195"/>
      <c r="ZK653" s="195"/>
      <c r="ZL653" s="195"/>
      <c r="ZM653" s="195"/>
      <c r="ZN653" s="195"/>
      <c r="ZO653" s="195"/>
      <c r="ZP653" s="195"/>
      <c r="ZQ653" s="195"/>
      <c r="ZR653" s="195"/>
      <c r="ZS653" s="195"/>
      <c r="ZT653" s="195"/>
      <c r="ZU653" s="195"/>
      <c r="ZV653" s="195"/>
      <c r="ZW653" s="195"/>
      <c r="ZX653" s="195"/>
      <c r="ZY653" s="195"/>
      <c r="ZZ653" s="195"/>
      <c r="AAA653" s="195"/>
      <c r="AAB653" s="195"/>
      <c r="AAC653" s="195"/>
      <c r="AAD653" s="195"/>
      <c r="AAE653" s="195"/>
      <c r="AAF653" s="195"/>
      <c r="AAG653" s="195"/>
      <c r="AAH653" s="195"/>
      <c r="AAI653" s="195"/>
      <c r="AAJ653" s="195"/>
      <c r="AAK653" s="195"/>
      <c r="AAL653" s="195"/>
      <c r="AAM653" s="195"/>
      <c r="AAN653" s="195"/>
      <c r="AAO653" s="195"/>
      <c r="AAP653" s="195"/>
      <c r="AAQ653" s="195"/>
      <c r="AAR653" s="195"/>
      <c r="AAS653" s="195"/>
      <c r="AAT653" s="195"/>
      <c r="AAU653" s="195"/>
      <c r="AAV653" s="195"/>
      <c r="AAW653" s="195"/>
      <c r="AAX653" s="195"/>
      <c r="AAY653" s="195"/>
      <c r="AAZ653" s="195"/>
      <c r="ABA653" s="195"/>
      <c r="ABB653" s="195"/>
      <c r="ABC653" s="195"/>
      <c r="ABD653" s="195"/>
      <c r="ABE653" s="195"/>
      <c r="ABF653" s="195"/>
      <c r="ABG653" s="195"/>
      <c r="ABH653" s="195"/>
      <c r="ABI653" s="195"/>
      <c r="ABJ653" s="195"/>
      <c r="ABK653" s="195"/>
      <c r="ABL653" s="195"/>
      <c r="ABM653" s="195"/>
      <c r="ABN653" s="195"/>
      <c r="ABO653" s="195"/>
      <c r="ABP653" s="195"/>
      <c r="ABQ653" s="195"/>
      <c r="ABR653" s="195"/>
      <c r="ABS653" s="195"/>
      <c r="ABT653" s="195"/>
      <c r="ABU653" s="195"/>
      <c r="ABV653" s="195"/>
      <c r="ABW653" s="195"/>
      <c r="ABX653" s="195"/>
      <c r="ABY653" s="195"/>
      <c r="ABZ653" s="195"/>
      <c r="ACA653" s="195"/>
      <c r="ACB653" s="195"/>
      <c r="ACC653" s="195"/>
      <c r="ACD653" s="195"/>
      <c r="ACE653" s="195"/>
      <c r="ACF653" s="195"/>
      <c r="ACG653" s="195"/>
      <c r="ACH653" s="195"/>
      <c r="ACI653" s="195"/>
      <c r="ACJ653" s="195"/>
      <c r="ACK653" s="195"/>
      <c r="ACL653" s="195"/>
      <c r="ACM653" s="195"/>
      <c r="ACN653" s="195"/>
      <c r="ACO653" s="195"/>
      <c r="ACP653" s="195"/>
      <c r="ACQ653" s="195"/>
      <c r="ACR653" s="195"/>
      <c r="ACS653" s="195"/>
      <c r="ACT653" s="195"/>
      <c r="ACU653" s="195"/>
      <c r="ACV653" s="195"/>
      <c r="ACW653" s="195"/>
      <c r="ACX653" s="195"/>
      <c r="ACY653" s="195"/>
      <c r="ACZ653" s="195"/>
      <c r="ADA653" s="195"/>
      <c r="ADB653" s="195"/>
      <c r="ADC653" s="195"/>
      <c r="ADD653" s="195"/>
      <c r="ADE653" s="195"/>
      <c r="ADF653" s="195"/>
      <c r="ADG653" s="195"/>
      <c r="ADH653" s="195"/>
      <c r="ADI653" s="195"/>
      <c r="ADJ653" s="195"/>
      <c r="ADK653" s="195"/>
      <c r="ADL653" s="195"/>
      <c r="ADM653" s="195"/>
      <c r="ADN653" s="195"/>
      <c r="ADO653" s="195"/>
      <c r="ADP653" s="195"/>
      <c r="ADQ653" s="195"/>
      <c r="ADR653" s="195"/>
      <c r="ADS653" s="195"/>
      <c r="ADT653" s="195"/>
      <c r="ADU653" s="195"/>
      <c r="ADV653" s="195"/>
      <c r="ADW653" s="195"/>
      <c r="ADX653" s="195"/>
      <c r="ADY653" s="195"/>
      <c r="ADZ653" s="195"/>
      <c r="AEA653" s="195"/>
      <c r="AEB653" s="195"/>
      <c r="AEC653" s="195"/>
      <c r="AED653" s="195"/>
      <c r="AEE653" s="195"/>
      <c r="AEF653" s="195"/>
      <c r="AEG653" s="195"/>
      <c r="AEH653" s="195"/>
      <c r="AEI653" s="195"/>
      <c r="AEJ653" s="195"/>
      <c r="AEK653" s="195"/>
      <c r="AEL653" s="195"/>
      <c r="AEM653" s="195"/>
      <c r="AEN653" s="195"/>
      <c r="AEO653" s="195"/>
      <c r="AEP653" s="195"/>
      <c r="AEQ653" s="195"/>
      <c r="AER653" s="195"/>
      <c r="AES653" s="195"/>
      <c r="AET653" s="195"/>
      <c r="AEU653" s="195"/>
      <c r="AEV653" s="195"/>
      <c r="AEW653" s="195"/>
      <c r="AEX653" s="195"/>
      <c r="AEY653" s="195"/>
      <c r="AEZ653" s="195"/>
      <c r="AFA653" s="195"/>
      <c r="AFB653" s="195"/>
      <c r="AFC653" s="195"/>
      <c r="AFD653" s="195"/>
      <c r="AFE653" s="195"/>
      <c r="AFF653" s="195"/>
      <c r="AFG653" s="195"/>
      <c r="AFH653" s="195"/>
      <c r="AFI653" s="195"/>
      <c r="AFJ653" s="195"/>
      <c r="AFK653" s="195"/>
      <c r="AFL653" s="195"/>
      <c r="AFM653" s="195"/>
      <c r="AFN653" s="195"/>
      <c r="AFO653" s="195"/>
      <c r="AFP653" s="195"/>
      <c r="AFQ653" s="195"/>
      <c r="AFR653" s="195"/>
      <c r="AFS653" s="195"/>
      <c r="AFT653" s="195"/>
      <c r="AFU653" s="195"/>
      <c r="AFV653" s="195"/>
      <c r="AFW653" s="195"/>
      <c r="AFX653" s="195"/>
      <c r="AFY653" s="195"/>
      <c r="AFZ653" s="195"/>
      <c r="AGA653" s="195"/>
      <c r="AGB653" s="195"/>
      <c r="AGC653" s="195"/>
      <c r="AGD653" s="195"/>
      <c r="AGE653" s="195"/>
      <c r="AGF653" s="195"/>
      <c r="AGG653" s="195"/>
      <c r="AGH653" s="195"/>
      <c r="AGI653" s="195"/>
      <c r="AGJ653" s="195"/>
      <c r="AGK653" s="195"/>
      <c r="AGL653" s="195"/>
      <c r="AGM653" s="195"/>
      <c r="AGN653" s="195"/>
      <c r="AGO653" s="195"/>
      <c r="AGP653" s="195"/>
      <c r="AGQ653" s="195"/>
      <c r="AGR653" s="195"/>
      <c r="AGS653" s="195"/>
      <c r="AGT653" s="195"/>
      <c r="AGU653" s="195"/>
      <c r="AGV653" s="195"/>
      <c r="AGW653" s="195"/>
      <c r="AGX653" s="195"/>
      <c r="AGY653" s="195"/>
      <c r="AGZ653" s="195"/>
      <c r="AHA653" s="195"/>
      <c r="AHB653" s="195"/>
      <c r="AHC653" s="195"/>
      <c r="AHD653" s="195"/>
      <c r="AHE653" s="195"/>
      <c r="AHF653" s="195"/>
      <c r="AHG653" s="195"/>
      <c r="AHH653" s="195"/>
      <c r="AHI653" s="195"/>
      <c r="AHJ653" s="195"/>
      <c r="AHK653" s="195"/>
      <c r="AHL653" s="195"/>
      <c r="AHM653" s="195"/>
      <c r="AHN653" s="195"/>
      <c r="AHO653" s="195"/>
      <c r="AHP653" s="195"/>
      <c r="AHQ653" s="195"/>
      <c r="AHR653" s="195"/>
      <c r="AHS653" s="195"/>
      <c r="AHT653" s="195"/>
      <c r="AHU653" s="195"/>
      <c r="AHV653" s="195"/>
      <c r="AHW653" s="195"/>
      <c r="AHX653" s="195"/>
      <c r="AHY653" s="195"/>
      <c r="AHZ653" s="195"/>
      <c r="AIA653" s="195"/>
      <c r="AIB653" s="195"/>
      <c r="AIC653" s="195"/>
      <c r="AID653" s="195"/>
      <c r="AIE653" s="195"/>
      <c r="AIF653" s="195"/>
      <c r="AIG653" s="195"/>
      <c r="AIH653" s="195"/>
      <c r="AII653" s="195"/>
      <c r="AIJ653" s="195"/>
      <c r="AIK653" s="195"/>
      <c r="AIL653" s="195"/>
      <c r="AIM653" s="195"/>
      <c r="AIN653" s="195"/>
      <c r="AIO653" s="195"/>
      <c r="AIP653" s="195"/>
      <c r="AIQ653" s="195"/>
      <c r="AIR653" s="195"/>
      <c r="AIS653" s="195"/>
      <c r="AIT653" s="195"/>
      <c r="AIU653" s="195"/>
      <c r="AIV653" s="195"/>
      <c r="AIW653" s="195"/>
      <c r="AIX653" s="195"/>
      <c r="AIY653" s="195"/>
      <c r="AIZ653" s="195"/>
      <c r="AJA653" s="195"/>
      <c r="AJB653" s="195"/>
      <c r="AJC653" s="195"/>
      <c r="AJD653" s="195"/>
      <c r="AJE653" s="195"/>
      <c r="AJF653" s="195"/>
      <c r="AJG653" s="195"/>
      <c r="AJH653" s="195"/>
      <c r="AJI653" s="195"/>
      <c r="AJJ653" s="195"/>
      <c r="AJK653" s="195"/>
      <c r="AJL653" s="195"/>
      <c r="AJM653" s="195"/>
      <c r="AJN653" s="195"/>
      <c r="AJO653" s="195"/>
      <c r="AJP653" s="195"/>
      <c r="AJQ653" s="195"/>
      <c r="AJR653" s="195"/>
      <c r="AJS653" s="195"/>
      <c r="AJT653" s="195"/>
      <c r="AJU653" s="195"/>
      <c r="AJV653" s="195"/>
      <c r="AJW653" s="195"/>
      <c r="AJX653" s="195"/>
      <c r="AJY653" s="195"/>
      <c r="AJZ653" s="195"/>
      <c r="AKA653" s="195"/>
      <c r="AKB653" s="195"/>
      <c r="AKC653" s="195"/>
      <c r="AKD653" s="195"/>
      <c r="AKE653" s="195"/>
      <c r="AKF653" s="195"/>
      <c r="AKG653" s="195"/>
      <c r="AKH653" s="195"/>
      <c r="AKI653" s="195"/>
      <c r="AKJ653" s="195"/>
      <c r="AKK653" s="195"/>
      <c r="AKL653" s="195"/>
      <c r="AKM653" s="195"/>
      <c r="AKN653" s="195"/>
      <c r="AKO653" s="195"/>
      <c r="AKP653" s="195"/>
      <c r="AKQ653" s="195"/>
      <c r="AKR653" s="195"/>
      <c r="AKS653" s="195"/>
      <c r="AKT653" s="195"/>
      <c r="AKU653" s="195"/>
      <c r="AKV653" s="195"/>
      <c r="AKW653" s="195"/>
      <c r="AKX653" s="195"/>
      <c r="AKY653" s="195"/>
      <c r="AKZ653" s="195"/>
      <c r="ALA653" s="195"/>
      <c r="ALB653" s="195"/>
      <c r="ALC653" s="195"/>
      <c r="ALD653" s="195"/>
      <c r="ALE653" s="195"/>
      <c r="ALF653" s="195"/>
      <c r="ALG653" s="195"/>
      <c r="ALH653" s="195"/>
      <c r="ALI653" s="195"/>
      <c r="ALJ653" s="195"/>
      <c r="ALK653" s="195"/>
      <c r="ALL653" s="195"/>
      <c r="ALM653" s="195"/>
      <c r="ALN653" s="195"/>
      <c r="ALO653" s="195"/>
      <c r="ALP653" s="195"/>
      <c r="ALQ653" s="195"/>
      <c r="ALR653" s="195"/>
      <c r="ALS653" s="195"/>
      <c r="ALT653" s="195"/>
      <c r="ALU653" s="195"/>
      <c r="ALV653" s="195"/>
      <c r="ALW653" s="195"/>
      <c r="ALX653" s="195"/>
      <c r="ALY653" s="195"/>
      <c r="ALZ653" s="195"/>
      <c r="AMA653" s="195"/>
      <c r="AMB653" s="195"/>
      <c r="AMC653" s="195"/>
      <c r="AMD653" s="195"/>
      <c r="AME653" s="195"/>
      <c r="AMF653" s="195"/>
      <c r="AMG653" s="195"/>
      <c r="AMH653" s="195"/>
      <c r="AMI653" s="195"/>
      <c r="AMJ653" s="195"/>
      <c r="AMK653" s="195"/>
    </row>
    <row r="654" spans="1:1025" s="195" customFormat="1" ht="43.5" customHeight="1">
      <c r="A654" s="559"/>
      <c r="B654" s="559"/>
      <c r="C654" s="560"/>
      <c r="D654" s="565" t="s">
        <v>104</v>
      </c>
      <c r="E654" s="120" t="s">
        <v>127</v>
      </c>
      <c r="F654" s="120">
        <v>50</v>
      </c>
      <c r="G654" s="560" t="s">
        <v>43</v>
      </c>
      <c r="H654" s="560" t="s">
        <v>40</v>
      </c>
      <c r="I654" s="561" t="s">
        <v>1088</v>
      </c>
      <c r="J654" s="560" t="s">
        <v>254</v>
      </c>
      <c r="K654" s="120">
        <v>50</v>
      </c>
      <c r="L654" s="120">
        <v>5</v>
      </c>
      <c r="M654" s="120">
        <v>0</v>
      </c>
      <c r="N654" s="555" t="s">
        <v>47</v>
      </c>
      <c r="O654" s="555">
        <v>0</v>
      </c>
      <c r="P654" s="555">
        <v>0</v>
      </c>
      <c r="Q654" s="560" t="s">
        <v>80</v>
      </c>
      <c r="R654" s="120">
        <v>5</v>
      </c>
      <c r="S654" s="555" t="s">
        <v>47</v>
      </c>
      <c r="T654" s="555">
        <v>0</v>
      </c>
      <c r="U654" s="120"/>
    </row>
    <row r="655" spans="1:1025" s="195" customFormat="1" ht="43.5" customHeight="1">
      <c r="A655" s="559"/>
      <c r="B655" s="559"/>
      <c r="C655" s="560"/>
      <c r="D655" s="565"/>
      <c r="E655" s="120" t="s">
        <v>130</v>
      </c>
      <c r="F655" s="120">
        <v>50</v>
      </c>
      <c r="G655" s="560"/>
      <c r="H655" s="560"/>
      <c r="I655" s="561"/>
      <c r="J655" s="560"/>
      <c r="K655" s="120">
        <v>50</v>
      </c>
      <c r="L655" s="120">
        <v>5</v>
      </c>
      <c r="M655" s="120">
        <v>0</v>
      </c>
      <c r="N655" s="556"/>
      <c r="O655" s="556"/>
      <c r="P655" s="556"/>
      <c r="Q655" s="560"/>
      <c r="R655" s="120">
        <v>5</v>
      </c>
      <c r="S655" s="556"/>
      <c r="T655" s="556"/>
      <c r="U655" s="120"/>
    </row>
    <row r="656" spans="1:1025" s="195" customFormat="1" ht="43.5" customHeight="1">
      <c r="A656" s="559"/>
      <c r="B656" s="559"/>
      <c r="C656" s="560"/>
      <c r="D656" s="565" t="s">
        <v>176</v>
      </c>
      <c r="E656" s="120" t="s">
        <v>130</v>
      </c>
      <c r="F656" s="120">
        <v>5</v>
      </c>
      <c r="G656" s="560" t="s">
        <v>43</v>
      </c>
      <c r="H656" s="560" t="s">
        <v>40</v>
      </c>
      <c r="I656" s="49" t="s">
        <v>1088</v>
      </c>
      <c r="J656" s="566" t="s">
        <v>201</v>
      </c>
      <c r="K656" s="560">
        <v>10</v>
      </c>
      <c r="L656" s="120" t="s">
        <v>43</v>
      </c>
      <c r="M656" s="120" t="s">
        <v>43</v>
      </c>
      <c r="N656" s="120" t="s">
        <v>43</v>
      </c>
      <c r="O656" s="120" t="s">
        <v>43</v>
      </c>
      <c r="P656" s="120" t="s">
        <v>43</v>
      </c>
      <c r="Q656" s="560" t="s">
        <v>80</v>
      </c>
      <c r="R656" s="120" t="s">
        <v>43</v>
      </c>
      <c r="S656" s="555" t="s">
        <v>47</v>
      </c>
      <c r="T656" s="555">
        <v>0</v>
      </c>
      <c r="U656" s="120"/>
    </row>
    <row r="657" spans="1:1025" s="195" customFormat="1" ht="43.5" customHeight="1">
      <c r="A657" s="559"/>
      <c r="B657" s="559"/>
      <c r="C657" s="560"/>
      <c r="D657" s="565"/>
      <c r="E657" s="120" t="s">
        <v>127</v>
      </c>
      <c r="F657" s="120">
        <v>2</v>
      </c>
      <c r="G657" s="560"/>
      <c r="H657" s="560"/>
      <c r="I657" s="49" t="s">
        <v>255</v>
      </c>
      <c r="J657" s="566"/>
      <c r="K657" s="560"/>
      <c r="L657" s="120" t="s">
        <v>43</v>
      </c>
      <c r="M657" s="120" t="s">
        <v>43</v>
      </c>
      <c r="N657" s="120" t="s">
        <v>43</v>
      </c>
      <c r="O657" s="120" t="s">
        <v>43</v>
      </c>
      <c r="P657" s="120" t="s">
        <v>43</v>
      </c>
      <c r="Q657" s="560"/>
      <c r="R657" s="120" t="s">
        <v>43</v>
      </c>
      <c r="S657" s="559"/>
      <c r="T657" s="559"/>
      <c r="U657" s="120"/>
    </row>
    <row r="658" spans="1:1025" s="195" customFormat="1" ht="43.5" customHeight="1">
      <c r="A658" s="559"/>
      <c r="B658" s="559"/>
      <c r="C658" s="560"/>
      <c r="D658" s="565"/>
      <c r="E658" s="120" t="s">
        <v>131</v>
      </c>
      <c r="F658" s="120">
        <v>3</v>
      </c>
      <c r="G658" s="560"/>
      <c r="H658" s="560"/>
      <c r="I658" s="49" t="s">
        <v>255</v>
      </c>
      <c r="J658" s="566"/>
      <c r="K658" s="560"/>
      <c r="L658" s="120" t="s">
        <v>43</v>
      </c>
      <c r="M658" s="120" t="s">
        <v>43</v>
      </c>
      <c r="N658" s="120" t="s">
        <v>43</v>
      </c>
      <c r="O658" s="120" t="s">
        <v>43</v>
      </c>
      <c r="P658" s="120" t="s">
        <v>43</v>
      </c>
      <c r="Q658" s="560"/>
      <c r="R658" s="120" t="s">
        <v>43</v>
      </c>
      <c r="S658" s="556"/>
      <c r="T658" s="556"/>
      <c r="U658" s="120"/>
    </row>
    <row r="659" spans="1:1025" s="195" customFormat="1" ht="43.5" customHeight="1">
      <c r="A659" s="559"/>
      <c r="B659" s="559"/>
      <c r="C659" s="560"/>
      <c r="D659" s="178" t="s">
        <v>105</v>
      </c>
      <c r="E659" s="120" t="s">
        <v>131</v>
      </c>
      <c r="F659" s="120">
        <v>1</v>
      </c>
      <c r="G659" s="120" t="s">
        <v>43</v>
      </c>
      <c r="H659" s="120" t="s">
        <v>40</v>
      </c>
      <c r="I659" s="49" t="s">
        <v>207</v>
      </c>
      <c r="J659" s="127" t="s">
        <v>572</v>
      </c>
      <c r="K659" s="120">
        <v>2</v>
      </c>
      <c r="L659" s="120">
        <v>1</v>
      </c>
      <c r="M659" s="120">
        <v>0</v>
      </c>
      <c r="N659" s="120" t="s">
        <v>47</v>
      </c>
      <c r="O659" s="120">
        <v>0</v>
      </c>
      <c r="P659" s="120">
        <v>0</v>
      </c>
      <c r="Q659" s="120" t="s">
        <v>79</v>
      </c>
      <c r="R659" s="120">
        <v>1</v>
      </c>
      <c r="S659" s="120" t="s">
        <v>47</v>
      </c>
      <c r="T659" s="120">
        <v>0</v>
      </c>
      <c r="U659" s="120"/>
    </row>
    <row r="660" spans="1:1025" s="195" customFormat="1" ht="43.5" customHeight="1">
      <c r="A660" s="559"/>
      <c r="B660" s="559"/>
      <c r="C660" s="560"/>
      <c r="D660" s="182" t="s">
        <v>111</v>
      </c>
      <c r="E660" s="177" t="s">
        <v>127</v>
      </c>
      <c r="F660" s="177">
        <v>12</v>
      </c>
      <c r="G660" s="120" t="s">
        <v>43</v>
      </c>
      <c r="H660" s="177" t="s">
        <v>1218</v>
      </c>
      <c r="I660" s="183" t="s">
        <v>1219</v>
      </c>
      <c r="J660" s="177" t="s">
        <v>593</v>
      </c>
      <c r="K660" s="177">
        <v>12</v>
      </c>
      <c r="L660" s="177">
        <v>5</v>
      </c>
      <c r="M660" s="120">
        <v>0</v>
      </c>
      <c r="N660" s="120" t="s">
        <v>47</v>
      </c>
      <c r="O660" s="120">
        <v>0</v>
      </c>
      <c r="P660" s="120">
        <v>0</v>
      </c>
      <c r="Q660" s="177" t="s">
        <v>80</v>
      </c>
      <c r="R660" s="177" t="s">
        <v>43</v>
      </c>
      <c r="S660" s="120" t="s">
        <v>47</v>
      </c>
      <c r="T660" s="120">
        <v>0</v>
      </c>
      <c r="U660" s="177"/>
    </row>
    <row r="661" spans="1:1025" s="196" customFormat="1" ht="43.5" customHeight="1">
      <c r="A661" s="559"/>
      <c r="B661" s="559"/>
      <c r="C661" s="560"/>
      <c r="D661" s="178" t="s">
        <v>112</v>
      </c>
      <c r="E661" s="120" t="s">
        <v>127</v>
      </c>
      <c r="F661" s="120">
        <v>3</v>
      </c>
      <c r="G661" s="120" t="s">
        <v>43</v>
      </c>
      <c r="H661" s="120" t="s">
        <v>40</v>
      </c>
      <c r="I661" s="49" t="s">
        <v>198</v>
      </c>
      <c r="J661" s="120" t="s">
        <v>249</v>
      </c>
      <c r="K661" s="120">
        <v>3</v>
      </c>
      <c r="L661" s="177">
        <v>0</v>
      </c>
      <c r="M661" s="120">
        <v>0</v>
      </c>
      <c r="N661" s="120" t="s">
        <v>47</v>
      </c>
      <c r="O661" s="120">
        <v>0</v>
      </c>
      <c r="P661" s="120">
        <v>0</v>
      </c>
      <c r="Q661" s="120" t="s">
        <v>47</v>
      </c>
      <c r="R661" s="120">
        <v>0</v>
      </c>
      <c r="S661" s="120" t="s">
        <v>47</v>
      </c>
      <c r="T661" s="120">
        <v>0</v>
      </c>
      <c r="U661" s="120"/>
    </row>
    <row r="662" spans="1:1025" s="196" customFormat="1" ht="43.5" customHeight="1">
      <c r="A662" s="559"/>
      <c r="B662" s="559"/>
      <c r="C662" s="560"/>
      <c r="D662" s="178" t="s">
        <v>113</v>
      </c>
      <c r="E662" s="120" t="s">
        <v>127</v>
      </c>
      <c r="F662" s="120">
        <v>30</v>
      </c>
      <c r="G662" s="120" t="s">
        <v>43</v>
      </c>
      <c r="H662" s="120" t="s">
        <v>40</v>
      </c>
      <c r="I662" s="49" t="s">
        <v>594</v>
      </c>
      <c r="J662" s="120" t="s">
        <v>589</v>
      </c>
      <c r="K662" s="120">
        <v>5</v>
      </c>
      <c r="L662" s="120">
        <v>0</v>
      </c>
      <c r="M662" s="120">
        <v>0</v>
      </c>
      <c r="N662" s="120" t="s">
        <v>47</v>
      </c>
      <c r="O662" s="120">
        <v>0</v>
      </c>
      <c r="P662" s="120">
        <v>0</v>
      </c>
      <c r="Q662" s="120" t="s">
        <v>47</v>
      </c>
      <c r="R662" s="120">
        <v>0</v>
      </c>
      <c r="S662" s="120" t="s">
        <v>47</v>
      </c>
      <c r="T662" s="120">
        <v>0</v>
      </c>
      <c r="U662" s="120"/>
    </row>
    <row r="663" spans="1:1025" s="196" customFormat="1" ht="43.5" customHeight="1">
      <c r="A663" s="559"/>
      <c r="B663" s="559"/>
      <c r="C663" s="560"/>
      <c r="D663" s="178" t="s">
        <v>363</v>
      </c>
      <c r="E663" s="120" t="s">
        <v>125</v>
      </c>
      <c r="F663" s="120">
        <v>4</v>
      </c>
      <c r="G663" s="120" t="s">
        <v>43</v>
      </c>
      <c r="H663" s="120" t="s">
        <v>40</v>
      </c>
      <c r="I663" s="49" t="s">
        <v>1220</v>
      </c>
      <c r="J663" s="120" t="s">
        <v>592</v>
      </c>
      <c r="K663" s="120">
        <v>4</v>
      </c>
      <c r="L663" s="120">
        <v>0</v>
      </c>
      <c r="M663" s="120">
        <v>0</v>
      </c>
      <c r="N663" s="120" t="s">
        <v>47</v>
      </c>
      <c r="O663" s="120">
        <v>0</v>
      </c>
      <c r="P663" s="120" t="s">
        <v>47</v>
      </c>
      <c r="Q663" s="120" t="s">
        <v>47</v>
      </c>
      <c r="R663" s="120">
        <v>0</v>
      </c>
      <c r="S663" s="120" t="s">
        <v>47</v>
      </c>
      <c r="T663" s="120">
        <v>0</v>
      </c>
      <c r="U663" s="120"/>
    </row>
    <row r="664" spans="1:1025" s="195" customFormat="1" ht="43.5" customHeight="1">
      <c r="A664" s="559"/>
      <c r="B664" s="559"/>
      <c r="C664" s="560"/>
      <c r="D664" s="4" t="s">
        <v>1000</v>
      </c>
      <c r="E664" s="4"/>
      <c r="F664" s="4">
        <f>SUM(F652:F663)</f>
        <v>185</v>
      </c>
      <c r="G664" s="4"/>
      <c r="H664" s="4"/>
      <c r="I664" s="4"/>
      <c r="J664" s="4"/>
      <c r="K664" s="4">
        <f>SUM(K652:K663)</f>
        <v>161</v>
      </c>
      <c r="L664" s="4">
        <f>SUM(L652:L663)</f>
        <v>16</v>
      </c>
      <c r="M664" s="4">
        <f>SUM(M652:M663)</f>
        <v>0</v>
      </c>
      <c r="N664" s="4"/>
      <c r="O664" s="4">
        <f>SUM(O652:O663)</f>
        <v>0</v>
      </c>
      <c r="P664" s="4">
        <f>SUM(P652:P663)</f>
        <v>0</v>
      </c>
      <c r="Q664" s="4"/>
      <c r="R664" s="4">
        <f>SUM(R652:R663)</f>
        <v>11</v>
      </c>
      <c r="S664" s="4"/>
      <c r="T664" s="4">
        <f>SUM(T652:T663)</f>
        <v>0</v>
      </c>
      <c r="U664" s="4"/>
    </row>
    <row r="665" spans="1:1025" s="195" customFormat="1" ht="43.5" customHeight="1">
      <c r="A665" s="559"/>
      <c r="B665" s="559"/>
      <c r="C665" s="560" t="s">
        <v>23</v>
      </c>
      <c r="D665" s="178" t="s">
        <v>2</v>
      </c>
      <c r="E665" s="120" t="s">
        <v>138</v>
      </c>
      <c r="F665" s="120">
        <v>4</v>
      </c>
      <c r="G665" s="120" t="s">
        <v>43</v>
      </c>
      <c r="H665" s="120" t="s">
        <v>100</v>
      </c>
      <c r="I665" s="49" t="s">
        <v>182</v>
      </c>
      <c r="J665" s="127" t="s">
        <v>206</v>
      </c>
      <c r="K665" s="120">
        <v>4</v>
      </c>
      <c r="L665" s="120" t="s">
        <v>43</v>
      </c>
      <c r="M665" s="120">
        <v>0</v>
      </c>
      <c r="N665" s="120" t="s">
        <v>47</v>
      </c>
      <c r="O665" s="120">
        <v>0</v>
      </c>
      <c r="P665" s="120">
        <v>0</v>
      </c>
      <c r="Q665" s="120" t="s">
        <v>43</v>
      </c>
      <c r="R665" s="120" t="s">
        <v>43</v>
      </c>
      <c r="S665" s="120" t="s">
        <v>47</v>
      </c>
      <c r="T665" s="120">
        <v>0</v>
      </c>
      <c r="U665" s="120" t="s">
        <v>184</v>
      </c>
    </row>
    <row r="666" spans="1:1025" s="195" customFormat="1" ht="43.5" customHeight="1">
      <c r="A666" s="559"/>
      <c r="B666" s="559"/>
      <c r="C666" s="560"/>
      <c r="D666" s="178" t="s">
        <v>102</v>
      </c>
      <c r="E666" s="120" t="s">
        <v>118</v>
      </c>
      <c r="F666" s="120">
        <v>4</v>
      </c>
      <c r="G666" s="120" t="s">
        <v>43</v>
      </c>
      <c r="H666" s="120" t="s">
        <v>46</v>
      </c>
      <c r="I666" s="49" t="s">
        <v>182</v>
      </c>
      <c r="J666" s="127" t="s">
        <v>537</v>
      </c>
      <c r="K666" s="120">
        <v>4</v>
      </c>
      <c r="L666" s="120" t="s">
        <v>47</v>
      </c>
      <c r="M666" s="120" t="s">
        <v>47</v>
      </c>
      <c r="N666" s="120" t="s">
        <v>47</v>
      </c>
      <c r="O666" s="120">
        <v>0</v>
      </c>
      <c r="P666" s="120">
        <v>0</v>
      </c>
      <c r="Q666" s="120" t="s">
        <v>47</v>
      </c>
      <c r="R666" s="120">
        <v>0</v>
      </c>
      <c r="S666" s="120" t="s">
        <v>47</v>
      </c>
      <c r="T666" s="120">
        <v>0</v>
      </c>
      <c r="U666" s="120"/>
    </row>
    <row r="667" spans="1:1025" s="196" customFormat="1" ht="43.5" customHeight="1">
      <c r="A667" s="559"/>
      <c r="B667" s="559"/>
      <c r="C667" s="560"/>
      <c r="D667" s="565" t="s">
        <v>103</v>
      </c>
      <c r="E667" s="120" t="s">
        <v>118</v>
      </c>
      <c r="F667" s="120">
        <v>5</v>
      </c>
      <c r="G667" s="560" t="s">
        <v>43</v>
      </c>
      <c r="H667" s="120" t="s">
        <v>40</v>
      </c>
      <c r="I667" s="561" t="s">
        <v>182</v>
      </c>
      <c r="J667" s="560" t="s">
        <v>237</v>
      </c>
      <c r="K667" s="120">
        <v>20</v>
      </c>
      <c r="L667" s="560">
        <v>15</v>
      </c>
      <c r="M667" s="560">
        <v>15</v>
      </c>
      <c r="N667" s="555" t="s">
        <v>47</v>
      </c>
      <c r="O667" s="555">
        <v>0</v>
      </c>
      <c r="P667" s="555">
        <v>0</v>
      </c>
      <c r="Q667" s="560" t="s">
        <v>42</v>
      </c>
      <c r="R667" s="560">
        <v>15</v>
      </c>
      <c r="S667" s="555" t="s">
        <v>47</v>
      </c>
      <c r="T667" s="555">
        <v>0</v>
      </c>
      <c r="U667" s="120"/>
      <c r="V667" s="195"/>
      <c r="W667" s="195"/>
      <c r="X667" s="195"/>
      <c r="Y667" s="195"/>
      <c r="Z667" s="195"/>
      <c r="AA667" s="195"/>
      <c r="AB667" s="195"/>
      <c r="AC667" s="195"/>
      <c r="AD667" s="195"/>
      <c r="AE667" s="195"/>
      <c r="AF667" s="195"/>
      <c r="AG667" s="195"/>
      <c r="AH667" s="195"/>
      <c r="AI667" s="195"/>
      <c r="AJ667" s="195"/>
      <c r="AK667" s="195"/>
      <c r="AL667" s="195"/>
      <c r="AM667" s="195"/>
      <c r="AN667" s="195"/>
      <c r="AO667" s="195"/>
      <c r="AP667" s="195"/>
      <c r="AQ667" s="195"/>
      <c r="AR667" s="195"/>
      <c r="AS667" s="195"/>
      <c r="AT667" s="195"/>
      <c r="AU667" s="195"/>
      <c r="AV667" s="195"/>
      <c r="AW667" s="195"/>
      <c r="AX667" s="195"/>
      <c r="AY667" s="195"/>
      <c r="AZ667" s="195"/>
      <c r="BA667" s="195"/>
      <c r="BB667" s="195"/>
      <c r="BC667" s="195"/>
      <c r="BD667" s="195"/>
      <c r="BE667" s="195"/>
      <c r="BF667" s="195"/>
      <c r="BG667" s="195"/>
      <c r="BH667" s="195"/>
      <c r="BI667" s="195"/>
      <c r="BJ667" s="195"/>
      <c r="BK667" s="195"/>
      <c r="BL667" s="195"/>
      <c r="BM667" s="195"/>
      <c r="BN667" s="195"/>
      <c r="BO667" s="195"/>
      <c r="BP667" s="195"/>
      <c r="BQ667" s="195"/>
      <c r="BR667" s="195"/>
      <c r="BS667" s="195"/>
      <c r="BT667" s="195"/>
      <c r="BU667" s="195"/>
      <c r="BV667" s="195"/>
      <c r="BW667" s="195"/>
      <c r="BX667" s="195"/>
      <c r="BY667" s="195"/>
      <c r="BZ667" s="195"/>
      <c r="CA667" s="195"/>
      <c r="CB667" s="195"/>
      <c r="CC667" s="195"/>
      <c r="CD667" s="195"/>
      <c r="CE667" s="195"/>
      <c r="CF667" s="195"/>
      <c r="CG667" s="195"/>
      <c r="CH667" s="195"/>
      <c r="CI667" s="195"/>
      <c r="CJ667" s="195"/>
      <c r="CK667" s="195"/>
      <c r="CL667" s="195"/>
      <c r="CM667" s="195"/>
      <c r="CN667" s="195"/>
      <c r="CO667" s="195"/>
      <c r="CP667" s="195"/>
      <c r="CQ667" s="195"/>
      <c r="CR667" s="195"/>
      <c r="CS667" s="195"/>
      <c r="CT667" s="195"/>
      <c r="CU667" s="195"/>
      <c r="CV667" s="195"/>
      <c r="CW667" s="195"/>
      <c r="CX667" s="195"/>
      <c r="CY667" s="195"/>
      <c r="CZ667" s="195"/>
      <c r="DA667" s="195"/>
      <c r="DB667" s="195"/>
      <c r="DC667" s="195"/>
      <c r="DD667" s="195"/>
      <c r="DE667" s="195"/>
      <c r="DF667" s="195"/>
      <c r="DG667" s="195"/>
      <c r="DH667" s="195"/>
      <c r="DI667" s="195"/>
      <c r="DJ667" s="195"/>
      <c r="DK667" s="195"/>
      <c r="DL667" s="195"/>
      <c r="DM667" s="195"/>
      <c r="DN667" s="195"/>
      <c r="DO667" s="195"/>
      <c r="DP667" s="195"/>
      <c r="DQ667" s="195"/>
      <c r="DR667" s="195"/>
      <c r="DS667" s="195"/>
      <c r="DT667" s="195"/>
      <c r="DU667" s="195"/>
      <c r="DV667" s="195"/>
      <c r="DW667" s="195"/>
      <c r="DX667" s="195"/>
      <c r="DY667" s="195"/>
      <c r="DZ667" s="195"/>
      <c r="EA667" s="195"/>
      <c r="EB667" s="195"/>
      <c r="EC667" s="195"/>
      <c r="ED667" s="195"/>
      <c r="EE667" s="195"/>
      <c r="EF667" s="195"/>
      <c r="EG667" s="195"/>
      <c r="EH667" s="195"/>
      <c r="EI667" s="195"/>
      <c r="EJ667" s="195"/>
      <c r="EK667" s="195"/>
      <c r="EL667" s="195"/>
      <c r="EM667" s="195"/>
      <c r="EN667" s="195"/>
      <c r="EO667" s="195"/>
      <c r="EP667" s="195"/>
      <c r="EQ667" s="195"/>
      <c r="ER667" s="195"/>
      <c r="ES667" s="195"/>
      <c r="ET667" s="195"/>
      <c r="EU667" s="195"/>
      <c r="EV667" s="195"/>
      <c r="EW667" s="195"/>
      <c r="EX667" s="195"/>
      <c r="EY667" s="195"/>
      <c r="EZ667" s="195"/>
      <c r="FA667" s="195"/>
      <c r="FB667" s="195"/>
      <c r="FC667" s="195"/>
      <c r="FD667" s="195"/>
      <c r="FE667" s="195"/>
      <c r="FF667" s="195"/>
      <c r="FG667" s="195"/>
      <c r="FH667" s="195"/>
      <c r="FI667" s="195"/>
      <c r="FJ667" s="195"/>
      <c r="FK667" s="195"/>
      <c r="FL667" s="195"/>
      <c r="FM667" s="195"/>
      <c r="FN667" s="195"/>
      <c r="FO667" s="195"/>
      <c r="FP667" s="195"/>
      <c r="FQ667" s="195"/>
      <c r="FR667" s="195"/>
      <c r="FS667" s="195"/>
      <c r="FT667" s="195"/>
      <c r="FU667" s="195"/>
      <c r="FV667" s="195"/>
      <c r="FW667" s="195"/>
      <c r="FX667" s="195"/>
      <c r="FY667" s="195"/>
      <c r="FZ667" s="195"/>
      <c r="GA667" s="195"/>
      <c r="GB667" s="195"/>
      <c r="GC667" s="195"/>
      <c r="GD667" s="195"/>
      <c r="GE667" s="195"/>
      <c r="GF667" s="195"/>
      <c r="GG667" s="195"/>
      <c r="GH667" s="195"/>
      <c r="GI667" s="195"/>
      <c r="GJ667" s="195"/>
      <c r="GK667" s="195"/>
      <c r="GL667" s="195"/>
      <c r="GM667" s="195"/>
      <c r="GN667" s="195"/>
      <c r="GO667" s="195"/>
      <c r="GP667" s="195"/>
      <c r="GQ667" s="195"/>
      <c r="GR667" s="195"/>
      <c r="GS667" s="195"/>
      <c r="GT667" s="195"/>
      <c r="GU667" s="195"/>
      <c r="GV667" s="195"/>
      <c r="GW667" s="195"/>
      <c r="GX667" s="195"/>
      <c r="GY667" s="195"/>
      <c r="GZ667" s="195"/>
      <c r="HA667" s="195"/>
      <c r="HB667" s="195"/>
      <c r="HC667" s="195"/>
      <c r="HD667" s="195"/>
      <c r="HE667" s="195"/>
      <c r="HF667" s="195"/>
      <c r="HG667" s="195"/>
      <c r="HH667" s="195"/>
      <c r="HI667" s="195"/>
      <c r="HJ667" s="195"/>
      <c r="HK667" s="195"/>
      <c r="HL667" s="195"/>
      <c r="HM667" s="195"/>
      <c r="HN667" s="195"/>
      <c r="HO667" s="195"/>
      <c r="HP667" s="195"/>
      <c r="HQ667" s="195"/>
      <c r="HR667" s="195"/>
      <c r="HS667" s="195"/>
      <c r="HT667" s="195"/>
      <c r="HU667" s="195"/>
      <c r="HV667" s="195"/>
      <c r="HW667" s="195"/>
      <c r="HX667" s="195"/>
      <c r="HY667" s="195"/>
      <c r="HZ667" s="195"/>
      <c r="IA667" s="195"/>
      <c r="IB667" s="195"/>
      <c r="IC667" s="195"/>
      <c r="ID667" s="195"/>
      <c r="IE667" s="195"/>
      <c r="IF667" s="195"/>
      <c r="IG667" s="195"/>
      <c r="IH667" s="195"/>
      <c r="II667" s="195"/>
      <c r="IJ667" s="195"/>
      <c r="IK667" s="195"/>
      <c r="IL667" s="195"/>
      <c r="IM667" s="195"/>
      <c r="IN667" s="195"/>
      <c r="IO667" s="195"/>
      <c r="IP667" s="195"/>
      <c r="IQ667" s="195"/>
      <c r="IR667" s="195"/>
      <c r="IS667" s="195"/>
      <c r="IT667" s="195"/>
      <c r="IU667" s="195"/>
      <c r="IV667" s="195"/>
      <c r="IW667" s="195"/>
      <c r="IX667" s="195"/>
      <c r="IY667" s="195"/>
      <c r="IZ667" s="195"/>
      <c r="JA667" s="195"/>
      <c r="JB667" s="195"/>
      <c r="JC667" s="195"/>
      <c r="JD667" s="195"/>
      <c r="JE667" s="195"/>
      <c r="JF667" s="195"/>
      <c r="JG667" s="195"/>
      <c r="JH667" s="195"/>
      <c r="JI667" s="195"/>
      <c r="JJ667" s="195"/>
      <c r="JK667" s="195"/>
      <c r="JL667" s="195"/>
      <c r="JM667" s="195"/>
      <c r="JN667" s="195"/>
      <c r="JO667" s="195"/>
      <c r="JP667" s="195"/>
      <c r="JQ667" s="195"/>
      <c r="JR667" s="195"/>
      <c r="JS667" s="195"/>
      <c r="JT667" s="195"/>
      <c r="JU667" s="195"/>
      <c r="JV667" s="195"/>
      <c r="JW667" s="195"/>
      <c r="JX667" s="195"/>
      <c r="JY667" s="195"/>
      <c r="JZ667" s="195"/>
      <c r="KA667" s="195"/>
      <c r="KB667" s="195"/>
      <c r="KC667" s="195"/>
      <c r="KD667" s="195"/>
      <c r="KE667" s="195"/>
      <c r="KF667" s="195"/>
      <c r="KG667" s="195"/>
      <c r="KH667" s="195"/>
      <c r="KI667" s="195"/>
      <c r="KJ667" s="195"/>
      <c r="KK667" s="195"/>
      <c r="KL667" s="195"/>
      <c r="KM667" s="195"/>
      <c r="KN667" s="195"/>
      <c r="KO667" s="195"/>
      <c r="KP667" s="195"/>
      <c r="KQ667" s="195"/>
      <c r="KR667" s="195"/>
      <c r="KS667" s="195"/>
      <c r="KT667" s="195"/>
      <c r="KU667" s="195"/>
      <c r="KV667" s="195"/>
      <c r="KW667" s="195"/>
      <c r="KX667" s="195"/>
      <c r="KY667" s="195"/>
      <c r="KZ667" s="195"/>
      <c r="LA667" s="195"/>
      <c r="LB667" s="195"/>
      <c r="LC667" s="195"/>
      <c r="LD667" s="195"/>
      <c r="LE667" s="195"/>
      <c r="LF667" s="195"/>
      <c r="LG667" s="195"/>
      <c r="LH667" s="195"/>
      <c r="LI667" s="195"/>
      <c r="LJ667" s="195"/>
      <c r="LK667" s="195"/>
      <c r="LL667" s="195"/>
      <c r="LM667" s="195"/>
      <c r="LN667" s="195"/>
      <c r="LO667" s="195"/>
      <c r="LP667" s="195"/>
      <c r="LQ667" s="195"/>
      <c r="LR667" s="195"/>
      <c r="LS667" s="195"/>
      <c r="LT667" s="195"/>
      <c r="LU667" s="195"/>
      <c r="LV667" s="195"/>
      <c r="LW667" s="195"/>
      <c r="LX667" s="195"/>
      <c r="LY667" s="195"/>
      <c r="LZ667" s="195"/>
      <c r="MA667" s="195"/>
      <c r="MB667" s="195"/>
      <c r="MC667" s="195"/>
      <c r="MD667" s="195"/>
      <c r="ME667" s="195"/>
      <c r="MF667" s="195"/>
      <c r="MG667" s="195"/>
      <c r="MH667" s="195"/>
      <c r="MI667" s="195"/>
      <c r="MJ667" s="195"/>
      <c r="MK667" s="195"/>
      <c r="ML667" s="195"/>
      <c r="MM667" s="195"/>
      <c r="MN667" s="195"/>
      <c r="MO667" s="195"/>
      <c r="MP667" s="195"/>
      <c r="MQ667" s="195"/>
      <c r="MR667" s="195"/>
      <c r="MS667" s="195"/>
      <c r="MT667" s="195"/>
      <c r="MU667" s="195"/>
      <c r="MV667" s="195"/>
      <c r="MW667" s="195"/>
      <c r="MX667" s="195"/>
      <c r="MY667" s="195"/>
      <c r="MZ667" s="195"/>
      <c r="NA667" s="195"/>
      <c r="NB667" s="195"/>
      <c r="NC667" s="195"/>
      <c r="ND667" s="195"/>
      <c r="NE667" s="195"/>
      <c r="NF667" s="195"/>
      <c r="NG667" s="195"/>
      <c r="NH667" s="195"/>
      <c r="NI667" s="195"/>
      <c r="NJ667" s="195"/>
      <c r="NK667" s="195"/>
      <c r="NL667" s="195"/>
      <c r="NM667" s="195"/>
      <c r="NN667" s="195"/>
      <c r="NO667" s="195"/>
      <c r="NP667" s="195"/>
      <c r="NQ667" s="195"/>
      <c r="NR667" s="195"/>
      <c r="NS667" s="195"/>
      <c r="NT667" s="195"/>
      <c r="NU667" s="195"/>
      <c r="NV667" s="195"/>
      <c r="NW667" s="195"/>
      <c r="NX667" s="195"/>
      <c r="NY667" s="195"/>
      <c r="NZ667" s="195"/>
      <c r="OA667" s="195"/>
      <c r="OB667" s="195"/>
      <c r="OC667" s="195"/>
      <c r="OD667" s="195"/>
      <c r="OE667" s="195"/>
      <c r="OF667" s="195"/>
      <c r="OG667" s="195"/>
      <c r="OH667" s="195"/>
      <c r="OI667" s="195"/>
      <c r="OJ667" s="195"/>
      <c r="OK667" s="195"/>
      <c r="OL667" s="195"/>
      <c r="OM667" s="195"/>
      <c r="ON667" s="195"/>
      <c r="OO667" s="195"/>
      <c r="OP667" s="195"/>
      <c r="OQ667" s="195"/>
      <c r="OR667" s="195"/>
      <c r="OS667" s="195"/>
      <c r="OT667" s="195"/>
      <c r="OU667" s="195"/>
      <c r="OV667" s="195"/>
      <c r="OW667" s="195"/>
      <c r="OX667" s="195"/>
      <c r="OY667" s="195"/>
      <c r="OZ667" s="195"/>
      <c r="PA667" s="195"/>
      <c r="PB667" s="195"/>
      <c r="PC667" s="195"/>
      <c r="PD667" s="195"/>
      <c r="PE667" s="195"/>
      <c r="PF667" s="195"/>
      <c r="PG667" s="195"/>
      <c r="PH667" s="195"/>
      <c r="PI667" s="195"/>
      <c r="PJ667" s="195"/>
      <c r="PK667" s="195"/>
      <c r="PL667" s="195"/>
      <c r="PM667" s="195"/>
      <c r="PN667" s="195"/>
      <c r="PO667" s="195"/>
      <c r="PP667" s="195"/>
      <c r="PQ667" s="195"/>
      <c r="PR667" s="195"/>
      <c r="PS667" s="195"/>
      <c r="PT667" s="195"/>
      <c r="PU667" s="195"/>
      <c r="PV667" s="195"/>
      <c r="PW667" s="195"/>
      <c r="PX667" s="195"/>
      <c r="PY667" s="195"/>
      <c r="PZ667" s="195"/>
      <c r="QA667" s="195"/>
      <c r="QB667" s="195"/>
      <c r="QC667" s="195"/>
      <c r="QD667" s="195"/>
      <c r="QE667" s="195"/>
      <c r="QF667" s="195"/>
      <c r="QG667" s="195"/>
      <c r="QH667" s="195"/>
      <c r="QI667" s="195"/>
      <c r="QJ667" s="195"/>
      <c r="QK667" s="195"/>
      <c r="QL667" s="195"/>
      <c r="QM667" s="195"/>
      <c r="QN667" s="195"/>
      <c r="QO667" s="195"/>
      <c r="QP667" s="195"/>
      <c r="QQ667" s="195"/>
      <c r="QR667" s="195"/>
      <c r="QS667" s="195"/>
      <c r="QT667" s="195"/>
      <c r="QU667" s="195"/>
      <c r="QV667" s="195"/>
      <c r="QW667" s="195"/>
      <c r="QX667" s="195"/>
      <c r="QY667" s="195"/>
      <c r="QZ667" s="195"/>
      <c r="RA667" s="195"/>
      <c r="RB667" s="195"/>
      <c r="RC667" s="195"/>
      <c r="RD667" s="195"/>
      <c r="RE667" s="195"/>
      <c r="RF667" s="195"/>
      <c r="RG667" s="195"/>
      <c r="RH667" s="195"/>
      <c r="RI667" s="195"/>
      <c r="RJ667" s="195"/>
      <c r="RK667" s="195"/>
      <c r="RL667" s="195"/>
      <c r="RM667" s="195"/>
      <c r="RN667" s="195"/>
      <c r="RO667" s="195"/>
      <c r="RP667" s="195"/>
      <c r="RQ667" s="195"/>
      <c r="RR667" s="195"/>
      <c r="RS667" s="195"/>
      <c r="RT667" s="195"/>
      <c r="RU667" s="195"/>
      <c r="RV667" s="195"/>
      <c r="RW667" s="195"/>
      <c r="RX667" s="195"/>
      <c r="RY667" s="195"/>
      <c r="RZ667" s="195"/>
      <c r="SA667" s="195"/>
      <c r="SB667" s="195"/>
      <c r="SC667" s="195"/>
      <c r="SD667" s="195"/>
      <c r="SE667" s="195"/>
      <c r="SF667" s="195"/>
      <c r="SG667" s="195"/>
      <c r="SH667" s="195"/>
      <c r="SI667" s="195"/>
      <c r="SJ667" s="195"/>
      <c r="SK667" s="195"/>
      <c r="SL667" s="195"/>
      <c r="SM667" s="195"/>
      <c r="SN667" s="195"/>
      <c r="SO667" s="195"/>
      <c r="SP667" s="195"/>
      <c r="SQ667" s="195"/>
      <c r="SR667" s="195"/>
      <c r="SS667" s="195"/>
      <c r="ST667" s="195"/>
      <c r="SU667" s="195"/>
      <c r="SV667" s="195"/>
      <c r="SW667" s="195"/>
      <c r="SX667" s="195"/>
      <c r="SY667" s="195"/>
      <c r="SZ667" s="195"/>
      <c r="TA667" s="195"/>
      <c r="TB667" s="195"/>
      <c r="TC667" s="195"/>
      <c r="TD667" s="195"/>
      <c r="TE667" s="195"/>
      <c r="TF667" s="195"/>
      <c r="TG667" s="195"/>
      <c r="TH667" s="195"/>
      <c r="TI667" s="195"/>
      <c r="TJ667" s="195"/>
      <c r="TK667" s="195"/>
      <c r="TL667" s="195"/>
      <c r="TM667" s="195"/>
      <c r="TN667" s="195"/>
      <c r="TO667" s="195"/>
      <c r="TP667" s="195"/>
      <c r="TQ667" s="195"/>
      <c r="TR667" s="195"/>
      <c r="TS667" s="195"/>
      <c r="TT667" s="195"/>
      <c r="TU667" s="195"/>
      <c r="TV667" s="195"/>
      <c r="TW667" s="195"/>
      <c r="TX667" s="195"/>
      <c r="TY667" s="195"/>
      <c r="TZ667" s="195"/>
      <c r="UA667" s="195"/>
      <c r="UB667" s="195"/>
      <c r="UC667" s="195"/>
      <c r="UD667" s="195"/>
      <c r="UE667" s="195"/>
      <c r="UF667" s="195"/>
      <c r="UG667" s="195"/>
      <c r="UH667" s="195"/>
      <c r="UI667" s="195"/>
      <c r="UJ667" s="195"/>
      <c r="UK667" s="195"/>
      <c r="UL667" s="195"/>
      <c r="UM667" s="195"/>
      <c r="UN667" s="195"/>
      <c r="UO667" s="195"/>
      <c r="UP667" s="195"/>
      <c r="UQ667" s="195"/>
      <c r="UR667" s="195"/>
      <c r="US667" s="195"/>
      <c r="UT667" s="195"/>
      <c r="UU667" s="195"/>
      <c r="UV667" s="195"/>
      <c r="UW667" s="195"/>
      <c r="UX667" s="195"/>
      <c r="UY667" s="195"/>
      <c r="UZ667" s="195"/>
      <c r="VA667" s="195"/>
      <c r="VB667" s="195"/>
      <c r="VC667" s="195"/>
      <c r="VD667" s="195"/>
      <c r="VE667" s="195"/>
      <c r="VF667" s="195"/>
      <c r="VG667" s="195"/>
      <c r="VH667" s="195"/>
      <c r="VI667" s="195"/>
      <c r="VJ667" s="195"/>
      <c r="VK667" s="195"/>
      <c r="VL667" s="195"/>
      <c r="VM667" s="195"/>
      <c r="VN667" s="195"/>
      <c r="VO667" s="195"/>
      <c r="VP667" s="195"/>
      <c r="VQ667" s="195"/>
      <c r="VR667" s="195"/>
      <c r="VS667" s="195"/>
      <c r="VT667" s="195"/>
      <c r="VU667" s="195"/>
      <c r="VV667" s="195"/>
      <c r="VW667" s="195"/>
      <c r="VX667" s="195"/>
      <c r="VY667" s="195"/>
      <c r="VZ667" s="195"/>
      <c r="WA667" s="195"/>
      <c r="WB667" s="195"/>
      <c r="WC667" s="195"/>
      <c r="WD667" s="195"/>
      <c r="WE667" s="195"/>
      <c r="WF667" s="195"/>
      <c r="WG667" s="195"/>
      <c r="WH667" s="195"/>
      <c r="WI667" s="195"/>
      <c r="WJ667" s="195"/>
      <c r="WK667" s="195"/>
      <c r="WL667" s="195"/>
      <c r="WM667" s="195"/>
      <c r="WN667" s="195"/>
      <c r="WO667" s="195"/>
      <c r="WP667" s="195"/>
      <c r="WQ667" s="195"/>
      <c r="WR667" s="195"/>
      <c r="WS667" s="195"/>
      <c r="WT667" s="195"/>
      <c r="WU667" s="195"/>
      <c r="WV667" s="195"/>
      <c r="WW667" s="195"/>
      <c r="WX667" s="195"/>
      <c r="WY667" s="195"/>
      <c r="WZ667" s="195"/>
      <c r="XA667" s="195"/>
      <c r="XB667" s="195"/>
      <c r="XC667" s="195"/>
      <c r="XD667" s="195"/>
      <c r="XE667" s="195"/>
      <c r="XF667" s="195"/>
      <c r="XG667" s="195"/>
      <c r="XH667" s="195"/>
      <c r="XI667" s="195"/>
      <c r="XJ667" s="195"/>
      <c r="XK667" s="195"/>
      <c r="XL667" s="195"/>
      <c r="XM667" s="195"/>
      <c r="XN667" s="195"/>
      <c r="XO667" s="195"/>
      <c r="XP667" s="195"/>
      <c r="XQ667" s="195"/>
      <c r="XR667" s="195"/>
      <c r="XS667" s="195"/>
      <c r="XT667" s="195"/>
      <c r="XU667" s="195"/>
      <c r="XV667" s="195"/>
      <c r="XW667" s="195"/>
      <c r="XX667" s="195"/>
      <c r="XY667" s="195"/>
      <c r="XZ667" s="195"/>
      <c r="YA667" s="195"/>
      <c r="YB667" s="195"/>
      <c r="YC667" s="195"/>
      <c r="YD667" s="195"/>
      <c r="YE667" s="195"/>
      <c r="YF667" s="195"/>
      <c r="YG667" s="195"/>
      <c r="YH667" s="195"/>
      <c r="YI667" s="195"/>
      <c r="YJ667" s="195"/>
      <c r="YK667" s="195"/>
      <c r="YL667" s="195"/>
      <c r="YM667" s="195"/>
      <c r="YN667" s="195"/>
      <c r="YO667" s="195"/>
      <c r="YP667" s="195"/>
      <c r="YQ667" s="195"/>
      <c r="YR667" s="195"/>
      <c r="YS667" s="195"/>
      <c r="YT667" s="195"/>
      <c r="YU667" s="195"/>
      <c r="YV667" s="195"/>
      <c r="YW667" s="195"/>
      <c r="YX667" s="195"/>
      <c r="YY667" s="195"/>
      <c r="YZ667" s="195"/>
      <c r="ZA667" s="195"/>
      <c r="ZB667" s="195"/>
      <c r="ZC667" s="195"/>
      <c r="ZD667" s="195"/>
      <c r="ZE667" s="195"/>
      <c r="ZF667" s="195"/>
      <c r="ZG667" s="195"/>
      <c r="ZH667" s="195"/>
      <c r="ZI667" s="195"/>
      <c r="ZJ667" s="195"/>
      <c r="ZK667" s="195"/>
      <c r="ZL667" s="195"/>
      <c r="ZM667" s="195"/>
      <c r="ZN667" s="195"/>
      <c r="ZO667" s="195"/>
      <c r="ZP667" s="195"/>
      <c r="ZQ667" s="195"/>
      <c r="ZR667" s="195"/>
      <c r="ZS667" s="195"/>
      <c r="ZT667" s="195"/>
      <c r="ZU667" s="195"/>
      <c r="ZV667" s="195"/>
      <c r="ZW667" s="195"/>
      <c r="ZX667" s="195"/>
      <c r="ZY667" s="195"/>
      <c r="ZZ667" s="195"/>
      <c r="AAA667" s="195"/>
      <c r="AAB667" s="195"/>
      <c r="AAC667" s="195"/>
      <c r="AAD667" s="195"/>
      <c r="AAE667" s="195"/>
      <c r="AAF667" s="195"/>
      <c r="AAG667" s="195"/>
      <c r="AAH667" s="195"/>
      <c r="AAI667" s="195"/>
      <c r="AAJ667" s="195"/>
      <c r="AAK667" s="195"/>
      <c r="AAL667" s="195"/>
      <c r="AAM667" s="195"/>
      <c r="AAN667" s="195"/>
      <c r="AAO667" s="195"/>
      <c r="AAP667" s="195"/>
      <c r="AAQ667" s="195"/>
      <c r="AAR667" s="195"/>
      <c r="AAS667" s="195"/>
      <c r="AAT667" s="195"/>
      <c r="AAU667" s="195"/>
      <c r="AAV667" s="195"/>
      <c r="AAW667" s="195"/>
      <c r="AAX667" s="195"/>
      <c r="AAY667" s="195"/>
      <c r="AAZ667" s="195"/>
      <c r="ABA667" s="195"/>
      <c r="ABB667" s="195"/>
      <c r="ABC667" s="195"/>
      <c r="ABD667" s="195"/>
      <c r="ABE667" s="195"/>
      <c r="ABF667" s="195"/>
      <c r="ABG667" s="195"/>
      <c r="ABH667" s="195"/>
      <c r="ABI667" s="195"/>
      <c r="ABJ667" s="195"/>
      <c r="ABK667" s="195"/>
      <c r="ABL667" s="195"/>
      <c r="ABM667" s="195"/>
      <c r="ABN667" s="195"/>
      <c r="ABO667" s="195"/>
      <c r="ABP667" s="195"/>
      <c r="ABQ667" s="195"/>
      <c r="ABR667" s="195"/>
      <c r="ABS667" s="195"/>
      <c r="ABT667" s="195"/>
      <c r="ABU667" s="195"/>
      <c r="ABV667" s="195"/>
      <c r="ABW667" s="195"/>
      <c r="ABX667" s="195"/>
      <c r="ABY667" s="195"/>
      <c r="ABZ667" s="195"/>
      <c r="ACA667" s="195"/>
      <c r="ACB667" s="195"/>
      <c r="ACC667" s="195"/>
      <c r="ACD667" s="195"/>
      <c r="ACE667" s="195"/>
      <c r="ACF667" s="195"/>
      <c r="ACG667" s="195"/>
      <c r="ACH667" s="195"/>
      <c r="ACI667" s="195"/>
      <c r="ACJ667" s="195"/>
      <c r="ACK667" s="195"/>
      <c r="ACL667" s="195"/>
      <c r="ACM667" s="195"/>
      <c r="ACN667" s="195"/>
      <c r="ACO667" s="195"/>
      <c r="ACP667" s="195"/>
      <c r="ACQ667" s="195"/>
      <c r="ACR667" s="195"/>
      <c r="ACS667" s="195"/>
      <c r="ACT667" s="195"/>
      <c r="ACU667" s="195"/>
      <c r="ACV667" s="195"/>
      <c r="ACW667" s="195"/>
      <c r="ACX667" s="195"/>
      <c r="ACY667" s="195"/>
      <c r="ACZ667" s="195"/>
      <c r="ADA667" s="195"/>
      <c r="ADB667" s="195"/>
      <c r="ADC667" s="195"/>
      <c r="ADD667" s="195"/>
      <c r="ADE667" s="195"/>
      <c r="ADF667" s="195"/>
      <c r="ADG667" s="195"/>
      <c r="ADH667" s="195"/>
      <c r="ADI667" s="195"/>
      <c r="ADJ667" s="195"/>
      <c r="ADK667" s="195"/>
      <c r="ADL667" s="195"/>
      <c r="ADM667" s="195"/>
      <c r="ADN667" s="195"/>
      <c r="ADO667" s="195"/>
      <c r="ADP667" s="195"/>
      <c r="ADQ667" s="195"/>
      <c r="ADR667" s="195"/>
      <c r="ADS667" s="195"/>
      <c r="ADT667" s="195"/>
      <c r="ADU667" s="195"/>
      <c r="ADV667" s="195"/>
      <c r="ADW667" s="195"/>
      <c r="ADX667" s="195"/>
      <c r="ADY667" s="195"/>
      <c r="ADZ667" s="195"/>
      <c r="AEA667" s="195"/>
      <c r="AEB667" s="195"/>
      <c r="AEC667" s="195"/>
      <c r="AED667" s="195"/>
      <c r="AEE667" s="195"/>
      <c r="AEF667" s="195"/>
      <c r="AEG667" s="195"/>
      <c r="AEH667" s="195"/>
      <c r="AEI667" s="195"/>
      <c r="AEJ667" s="195"/>
      <c r="AEK667" s="195"/>
      <c r="AEL667" s="195"/>
      <c r="AEM667" s="195"/>
      <c r="AEN667" s="195"/>
      <c r="AEO667" s="195"/>
      <c r="AEP667" s="195"/>
      <c r="AEQ667" s="195"/>
      <c r="AER667" s="195"/>
      <c r="AES667" s="195"/>
      <c r="AET667" s="195"/>
      <c r="AEU667" s="195"/>
      <c r="AEV667" s="195"/>
      <c r="AEW667" s="195"/>
      <c r="AEX667" s="195"/>
      <c r="AEY667" s="195"/>
      <c r="AEZ667" s="195"/>
      <c r="AFA667" s="195"/>
      <c r="AFB667" s="195"/>
      <c r="AFC667" s="195"/>
      <c r="AFD667" s="195"/>
      <c r="AFE667" s="195"/>
      <c r="AFF667" s="195"/>
      <c r="AFG667" s="195"/>
      <c r="AFH667" s="195"/>
      <c r="AFI667" s="195"/>
      <c r="AFJ667" s="195"/>
      <c r="AFK667" s="195"/>
      <c r="AFL667" s="195"/>
      <c r="AFM667" s="195"/>
      <c r="AFN667" s="195"/>
      <c r="AFO667" s="195"/>
      <c r="AFP667" s="195"/>
      <c r="AFQ667" s="195"/>
      <c r="AFR667" s="195"/>
      <c r="AFS667" s="195"/>
      <c r="AFT667" s="195"/>
      <c r="AFU667" s="195"/>
      <c r="AFV667" s="195"/>
      <c r="AFW667" s="195"/>
      <c r="AFX667" s="195"/>
      <c r="AFY667" s="195"/>
      <c r="AFZ667" s="195"/>
      <c r="AGA667" s="195"/>
      <c r="AGB667" s="195"/>
      <c r="AGC667" s="195"/>
      <c r="AGD667" s="195"/>
      <c r="AGE667" s="195"/>
      <c r="AGF667" s="195"/>
      <c r="AGG667" s="195"/>
      <c r="AGH667" s="195"/>
      <c r="AGI667" s="195"/>
      <c r="AGJ667" s="195"/>
      <c r="AGK667" s="195"/>
      <c r="AGL667" s="195"/>
      <c r="AGM667" s="195"/>
      <c r="AGN667" s="195"/>
      <c r="AGO667" s="195"/>
      <c r="AGP667" s="195"/>
      <c r="AGQ667" s="195"/>
      <c r="AGR667" s="195"/>
      <c r="AGS667" s="195"/>
      <c r="AGT667" s="195"/>
      <c r="AGU667" s="195"/>
      <c r="AGV667" s="195"/>
      <c r="AGW667" s="195"/>
      <c r="AGX667" s="195"/>
      <c r="AGY667" s="195"/>
      <c r="AGZ667" s="195"/>
      <c r="AHA667" s="195"/>
      <c r="AHB667" s="195"/>
      <c r="AHC667" s="195"/>
      <c r="AHD667" s="195"/>
      <c r="AHE667" s="195"/>
      <c r="AHF667" s="195"/>
      <c r="AHG667" s="195"/>
      <c r="AHH667" s="195"/>
      <c r="AHI667" s="195"/>
      <c r="AHJ667" s="195"/>
      <c r="AHK667" s="195"/>
      <c r="AHL667" s="195"/>
      <c r="AHM667" s="195"/>
      <c r="AHN667" s="195"/>
      <c r="AHO667" s="195"/>
      <c r="AHP667" s="195"/>
      <c r="AHQ667" s="195"/>
      <c r="AHR667" s="195"/>
      <c r="AHS667" s="195"/>
      <c r="AHT667" s="195"/>
      <c r="AHU667" s="195"/>
      <c r="AHV667" s="195"/>
      <c r="AHW667" s="195"/>
      <c r="AHX667" s="195"/>
      <c r="AHY667" s="195"/>
      <c r="AHZ667" s="195"/>
      <c r="AIA667" s="195"/>
      <c r="AIB667" s="195"/>
      <c r="AIC667" s="195"/>
      <c r="AID667" s="195"/>
      <c r="AIE667" s="195"/>
      <c r="AIF667" s="195"/>
      <c r="AIG667" s="195"/>
      <c r="AIH667" s="195"/>
      <c r="AII667" s="195"/>
      <c r="AIJ667" s="195"/>
      <c r="AIK667" s="195"/>
      <c r="AIL667" s="195"/>
      <c r="AIM667" s="195"/>
      <c r="AIN667" s="195"/>
      <c r="AIO667" s="195"/>
      <c r="AIP667" s="195"/>
      <c r="AIQ667" s="195"/>
      <c r="AIR667" s="195"/>
      <c r="AIS667" s="195"/>
      <c r="AIT667" s="195"/>
      <c r="AIU667" s="195"/>
      <c r="AIV667" s="195"/>
      <c r="AIW667" s="195"/>
      <c r="AIX667" s="195"/>
      <c r="AIY667" s="195"/>
      <c r="AIZ667" s="195"/>
      <c r="AJA667" s="195"/>
      <c r="AJB667" s="195"/>
      <c r="AJC667" s="195"/>
      <c r="AJD667" s="195"/>
      <c r="AJE667" s="195"/>
      <c r="AJF667" s="195"/>
      <c r="AJG667" s="195"/>
      <c r="AJH667" s="195"/>
      <c r="AJI667" s="195"/>
      <c r="AJJ667" s="195"/>
      <c r="AJK667" s="195"/>
      <c r="AJL667" s="195"/>
      <c r="AJM667" s="195"/>
      <c r="AJN667" s="195"/>
      <c r="AJO667" s="195"/>
      <c r="AJP667" s="195"/>
      <c r="AJQ667" s="195"/>
      <c r="AJR667" s="195"/>
      <c r="AJS667" s="195"/>
      <c r="AJT667" s="195"/>
      <c r="AJU667" s="195"/>
      <c r="AJV667" s="195"/>
      <c r="AJW667" s="195"/>
      <c r="AJX667" s="195"/>
      <c r="AJY667" s="195"/>
      <c r="AJZ667" s="195"/>
      <c r="AKA667" s="195"/>
      <c r="AKB667" s="195"/>
      <c r="AKC667" s="195"/>
      <c r="AKD667" s="195"/>
      <c r="AKE667" s="195"/>
      <c r="AKF667" s="195"/>
      <c r="AKG667" s="195"/>
      <c r="AKH667" s="195"/>
      <c r="AKI667" s="195"/>
      <c r="AKJ667" s="195"/>
      <c r="AKK667" s="195"/>
      <c r="AKL667" s="195"/>
      <c r="AKM667" s="195"/>
      <c r="AKN667" s="195"/>
      <c r="AKO667" s="195"/>
      <c r="AKP667" s="195"/>
      <c r="AKQ667" s="195"/>
      <c r="AKR667" s="195"/>
      <c r="AKS667" s="195"/>
      <c r="AKT667" s="195"/>
      <c r="AKU667" s="195"/>
      <c r="AKV667" s="195"/>
      <c r="AKW667" s="195"/>
      <c r="AKX667" s="195"/>
      <c r="AKY667" s="195"/>
      <c r="AKZ667" s="195"/>
      <c r="ALA667" s="195"/>
      <c r="ALB667" s="195"/>
      <c r="ALC667" s="195"/>
      <c r="ALD667" s="195"/>
      <c r="ALE667" s="195"/>
      <c r="ALF667" s="195"/>
      <c r="ALG667" s="195"/>
      <c r="ALH667" s="195"/>
      <c r="ALI667" s="195"/>
      <c r="ALJ667" s="195"/>
      <c r="ALK667" s="195"/>
      <c r="ALL667" s="195"/>
      <c r="ALM667" s="195"/>
      <c r="ALN667" s="195"/>
      <c r="ALO667" s="195"/>
      <c r="ALP667" s="195"/>
      <c r="ALQ667" s="195"/>
      <c r="ALR667" s="195"/>
      <c r="ALS667" s="195"/>
      <c r="ALT667" s="195"/>
      <c r="ALU667" s="195"/>
      <c r="ALV667" s="195"/>
      <c r="ALW667" s="195"/>
      <c r="ALX667" s="195"/>
      <c r="ALY667" s="195"/>
      <c r="ALZ667" s="195"/>
      <c r="AMA667" s="195"/>
      <c r="AMB667" s="195"/>
      <c r="AMC667" s="195"/>
      <c r="AMD667" s="195"/>
      <c r="AME667" s="195"/>
      <c r="AMF667" s="195"/>
      <c r="AMG667" s="195"/>
      <c r="AMH667" s="195"/>
      <c r="AMI667" s="195"/>
      <c r="AMJ667" s="195"/>
      <c r="AMK667" s="195"/>
    </row>
    <row r="668" spans="1:1025" s="196" customFormat="1" ht="43.5" customHeight="1">
      <c r="A668" s="559"/>
      <c r="B668" s="559"/>
      <c r="C668" s="560"/>
      <c r="D668" s="565"/>
      <c r="E668" s="181" t="s">
        <v>138</v>
      </c>
      <c r="F668" s="120">
        <v>5</v>
      </c>
      <c r="G668" s="560"/>
      <c r="H668" s="120" t="s">
        <v>100</v>
      </c>
      <c r="I668" s="561"/>
      <c r="J668" s="560"/>
      <c r="K668" s="120">
        <v>30</v>
      </c>
      <c r="L668" s="560"/>
      <c r="M668" s="560"/>
      <c r="N668" s="556"/>
      <c r="O668" s="556"/>
      <c r="P668" s="556"/>
      <c r="Q668" s="560"/>
      <c r="R668" s="560"/>
      <c r="S668" s="556"/>
      <c r="T668" s="556"/>
      <c r="U668" s="120" t="s">
        <v>595</v>
      </c>
      <c r="V668" s="195"/>
      <c r="W668" s="195"/>
      <c r="X668" s="195"/>
      <c r="Y668" s="195"/>
      <c r="Z668" s="195"/>
      <c r="AA668" s="195"/>
      <c r="AB668" s="195"/>
      <c r="AC668" s="195"/>
      <c r="AD668" s="195"/>
      <c r="AE668" s="195"/>
      <c r="AF668" s="195"/>
      <c r="AG668" s="195"/>
      <c r="AH668" s="195"/>
      <c r="AI668" s="195"/>
      <c r="AJ668" s="195"/>
      <c r="AK668" s="195"/>
      <c r="AL668" s="195"/>
      <c r="AM668" s="195"/>
      <c r="AN668" s="195"/>
      <c r="AO668" s="195"/>
      <c r="AP668" s="195"/>
      <c r="AQ668" s="195"/>
      <c r="AR668" s="195"/>
      <c r="AS668" s="195"/>
      <c r="AT668" s="195"/>
      <c r="AU668" s="195"/>
      <c r="AV668" s="195"/>
      <c r="AW668" s="195"/>
      <c r="AX668" s="195"/>
      <c r="AY668" s="195"/>
      <c r="AZ668" s="195"/>
      <c r="BA668" s="195"/>
      <c r="BB668" s="195"/>
      <c r="BC668" s="195"/>
      <c r="BD668" s="195"/>
      <c r="BE668" s="195"/>
      <c r="BF668" s="195"/>
      <c r="BG668" s="195"/>
      <c r="BH668" s="195"/>
      <c r="BI668" s="195"/>
      <c r="BJ668" s="195"/>
      <c r="BK668" s="195"/>
      <c r="BL668" s="195"/>
      <c r="BM668" s="195"/>
      <c r="BN668" s="195"/>
      <c r="BO668" s="195"/>
      <c r="BP668" s="195"/>
      <c r="BQ668" s="195"/>
      <c r="BR668" s="195"/>
      <c r="BS668" s="195"/>
      <c r="BT668" s="195"/>
      <c r="BU668" s="195"/>
      <c r="BV668" s="195"/>
      <c r="BW668" s="195"/>
      <c r="BX668" s="195"/>
      <c r="BY668" s="195"/>
      <c r="BZ668" s="195"/>
      <c r="CA668" s="195"/>
      <c r="CB668" s="195"/>
      <c r="CC668" s="195"/>
      <c r="CD668" s="195"/>
      <c r="CE668" s="195"/>
      <c r="CF668" s="195"/>
      <c r="CG668" s="195"/>
      <c r="CH668" s="195"/>
      <c r="CI668" s="195"/>
      <c r="CJ668" s="195"/>
      <c r="CK668" s="195"/>
      <c r="CL668" s="195"/>
      <c r="CM668" s="195"/>
      <c r="CN668" s="195"/>
      <c r="CO668" s="195"/>
      <c r="CP668" s="195"/>
      <c r="CQ668" s="195"/>
      <c r="CR668" s="195"/>
      <c r="CS668" s="195"/>
      <c r="CT668" s="195"/>
      <c r="CU668" s="195"/>
      <c r="CV668" s="195"/>
      <c r="CW668" s="195"/>
      <c r="CX668" s="195"/>
      <c r="CY668" s="195"/>
      <c r="CZ668" s="195"/>
      <c r="DA668" s="195"/>
      <c r="DB668" s="195"/>
      <c r="DC668" s="195"/>
      <c r="DD668" s="195"/>
      <c r="DE668" s="195"/>
      <c r="DF668" s="195"/>
      <c r="DG668" s="195"/>
      <c r="DH668" s="195"/>
      <c r="DI668" s="195"/>
      <c r="DJ668" s="195"/>
      <c r="DK668" s="195"/>
      <c r="DL668" s="195"/>
      <c r="DM668" s="195"/>
      <c r="DN668" s="195"/>
      <c r="DO668" s="195"/>
      <c r="DP668" s="195"/>
      <c r="DQ668" s="195"/>
      <c r="DR668" s="195"/>
      <c r="DS668" s="195"/>
      <c r="DT668" s="195"/>
      <c r="DU668" s="195"/>
      <c r="DV668" s="195"/>
      <c r="DW668" s="195"/>
      <c r="DX668" s="195"/>
      <c r="DY668" s="195"/>
      <c r="DZ668" s="195"/>
      <c r="EA668" s="195"/>
      <c r="EB668" s="195"/>
      <c r="EC668" s="195"/>
      <c r="ED668" s="195"/>
      <c r="EE668" s="195"/>
      <c r="EF668" s="195"/>
      <c r="EG668" s="195"/>
      <c r="EH668" s="195"/>
      <c r="EI668" s="195"/>
      <c r="EJ668" s="195"/>
      <c r="EK668" s="195"/>
      <c r="EL668" s="195"/>
      <c r="EM668" s="195"/>
      <c r="EN668" s="195"/>
      <c r="EO668" s="195"/>
      <c r="EP668" s="195"/>
      <c r="EQ668" s="195"/>
      <c r="ER668" s="195"/>
      <c r="ES668" s="195"/>
      <c r="ET668" s="195"/>
      <c r="EU668" s="195"/>
      <c r="EV668" s="195"/>
      <c r="EW668" s="195"/>
      <c r="EX668" s="195"/>
      <c r="EY668" s="195"/>
      <c r="EZ668" s="195"/>
      <c r="FA668" s="195"/>
      <c r="FB668" s="195"/>
      <c r="FC668" s="195"/>
      <c r="FD668" s="195"/>
      <c r="FE668" s="195"/>
      <c r="FF668" s="195"/>
      <c r="FG668" s="195"/>
      <c r="FH668" s="195"/>
      <c r="FI668" s="195"/>
      <c r="FJ668" s="195"/>
      <c r="FK668" s="195"/>
      <c r="FL668" s="195"/>
      <c r="FM668" s="195"/>
      <c r="FN668" s="195"/>
      <c r="FO668" s="195"/>
      <c r="FP668" s="195"/>
      <c r="FQ668" s="195"/>
      <c r="FR668" s="195"/>
      <c r="FS668" s="195"/>
      <c r="FT668" s="195"/>
      <c r="FU668" s="195"/>
      <c r="FV668" s="195"/>
      <c r="FW668" s="195"/>
      <c r="FX668" s="195"/>
      <c r="FY668" s="195"/>
      <c r="FZ668" s="195"/>
      <c r="GA668" s="195"/>
      <c r="GB668" s="195"/>
      <c r="GC668" s="195"/>
      <c r="GD668" s="195"/>
      <c r="GE668" s="195"/>
      <c r="GF668" s="195"/>
      <c r="GG668" s="195"/>
      <c r="GH668" s="195"/>
      <c r="GI668" s="195"/>
      <c r="GJ668" s="195"/>
      <c r="GK668" s="195"/>
      <c r="GL668" s="195"/>
      <c r="GM668" s="195"/>
      <c r="GN668" s="195"/>
      <c r="GO668" s="195"/>
      <c r="GP668" s="195"/>
      <c r="GQ668" s="195"/>
      <c r="GR668" s="195"/>
      <c r="GS668" s="195"/>
      <c r="GT668" s="195"/>
      <c r="GU668" s="195"/>
      <c r="GV668" s="195"/>
      <c r="GW668" s="195"/>
      <c r="GX668" s="195"/>
      <c r="GY668" s="195"/>
      <c r="GZ668" s="195"/>
      <c r="HA668" s="195"/>
      <c r="HB668" s="195"/>
      <c r="HC668" s="195"/>
      <c r="HD668" s="195"/>
      <c r="HE668" s="195"/>
      <c r="HF668" s="195"/>
      <c r="HG668" s="195"/>
      <c r="HH668" s="195"/>
      <c r="HI668" s="195"/>
      <c r="HJ668" s="195"/>
      <c r="HK668" s="195"/>
      <c r="HL668" s="195"/>
      <c r="HM668" s="195"/>
      <c r="HN668" s="195"/>
      <c r="HO668" s="195"/>
      <c r="HP668" s="195"/>
      <c r="HQ668" s="195"/>
      <c r="HR668" s="195"/>
      <c r="HS668" s="195"/>
      <c r="HT668" s="195"/>
      <c r="HU668" s="195"/>
      <c r="HV668" s="195"/>
      <c r="HW668" s="195"/>
      <c r="HX668" s="195"/>
      <c r="HY668" s="195"/>
      <c r="HZ668" s="195"/>
      <c r="IA668" s="195"/>
      <c r="IB668" s="195"/>
      <c r="IC668" s="195"/>
      <c r="ID668" s="195"/>
      <c r="IE668" s="195"/>
      <c r="IF668" s="195"/>
      <c r="IG668" s="195"/>
      <c r="IH668" s="195"/>
      <c r="II668" s="195"/>
      <c r="IJ668" s="195"/>
      <c r="IK668" s="195"/>
      <c r="IL668" s="195"/>
      <c r="IM668" s="195"/>
      <c r="IN668" s="195"/>
      <c r="IO668" s="195"/>
      <c r="IP668" s="195"/>
      <c r="IQ668" s="195"/>
      <c r="IR668" s="195"/>
      <c r="IS668" s="195"/>
      <c r="IT668" s="195"/>
      <c r="IU668" s="195"/>
      <c r="IV668" s="195"/>
      <c r="IW668" s="195"/>
      <c r="IX668" s="195"/>
      <c r="IY668" s="195"/>
      <c r="IZ668" s="195"/>
      <c r="JA668" s="195"/>
      <c r="JB668" s="195"/>
      <c r="JC668" s="195"/>
      <c r="JD668" s="195"/>
      <c r="JE668" s="195"/>
      <c r="JF668" s="195"/>
      <c r="JG668" s="195"/>
      <c r="JH668" s="195"/>
      <c r="JI668" s="195"/>
      <c r="JJ668" s="195"/>
      <c r="JK668" s="195"/>
      <c r="JL668" s="195"/>
      <c r="JM668" s="195"/>
      <c r="JN668" s="195"/>
      <c r="JO668" s="195"/>
      <c r="JP668" s="195"/>
      <c r="JQ668" s="195"/>
      <c r="JR668" s="195"/>
      <c r="JS668" s="195"/>
      <c r="JT668" s="195"/>
      <c r="JU668" s="195"/>
      <c r="JV668" s="195"/>
      <c r="JW668" s="195"/>
      <c r="JX668" s="195"/>
      <c r="JY668" s="195"/>
      <c r="JZ668" s="195"/>
      <c r="KA668" s="195"/>
      <c r="KB668" s="195"/>
      <c r="KC668" s="195"/>
      <c r="KD668" s="195"/>
      <c r="KE668" s="195"/>
      <c r="KF668" s="195"/>
      <c r="KG668" s="195"/>
      <c r="KH668" s="195"/>
      <c r="KI668" s="195"/>
      <c r="KJ668" s="195"/>
      <c r="KK668" s="195"/>
      <c r="KL668" s="195"/>
      <c r="KM668" s="195"/>
      <c r="KN668" s="195"/>
      <c r="KO668" s="195"/>
      <c r="KP668" s="195"/>
      <c r="KQ668" s="195"/>
      <c r="KR668" s="195"/>
      <c r="KS668" s="195"/>
      <c r="KT668" s="195"/>
      <c r="KU668" s="195"/>
      <c r="KV668" s="195"/>
      <c r="KW668" s="195"/>
      <c r="KX668" s="195"/>
      <c r="KY668" s="195"/>
      <c r="KZ668" s="195"/>
      <c r="LA668" s="195"/>
      <c r="LB668" s="195"/>
      <c r="LC668" s="195"/>
      <c r="LD668" s="195"/>
      <c r="LE668" s="195"/>
      <c r="LF668" s="195"/>
      <c r="LG668" s="195"/>
      <c r="LH668" s="195"/>
      <c r="LI668" s="195"/>
      <c r="LJ668" s="195"/>
      <c r="LK668" s="195"/>
      <c r="LL668" s="195"/>
      <c r="LM668" s="195"/>
      <c r="LN668" s="195"/>
      <c r="LO668" s="195"/>
      <c r="LP668" s="195"/>
      <c r="LQ668" s="195"/>
      <c r="LR668" s="195"/>
      <c r="LS668" s="195"/>
      <c r="LT668" s="195"/>
      <c r="LU668" s="195"/>
      <c r="LV668" s="195"/>
      <c r="LW668" s="195"/>
      <c r="LX668" s="195"/>
      <c r="LY668" s="195"/>
      <c r="LZ668" s="195"/>
      <c r="MA668" s="195"/>
      <c r="MB668" s="195"/>
      <c r="MC668" s="195"/>
      <c r="MD668" s="195"/>
      <c r="ME668" s="195"/>
      <c r="MF668" s="195"/>
      <c r="MG668" s="195"/>
      <c r="MH668" s="195"/>
      <c r="MI668" s="195"/>
      <c r="MJ668" s="195"/>
      <c r="MK668" s="195"/>
      <c r="ML668" s="195"/>
      <c r="MM668" s="195"/>
      <c r="MN668" s="195"/>
      <c r="MO668" s="195"/>
      <c r="MP668" s="195"/>
      <c r="MQ668" s="195"/>
      <c r="MR668" s="195"/>
      <c r="MS668" s="195"/>
      <c r="MT668" s="195"/>
      <c r="MU668" s="195"/>
      <c r="MV668" s="195"/>
      <c r="MW668" s="195"/>
      <c r="MX668" s="195"/>
      <c r="MY668" s="195"/>
      <c r="MZ668" s="195"/>
      <c r="NA668" s="195"/>
      <c r="NB668" s="195"/>
      <c r="NC668" s="195"/>
      <c r="ND668" s="195"/>
      <c r="NE668" s="195"/>
      <c r="NF668" s="195"/>
      <c r="NG668" s="195"/>
      <c r="NH668" s="195"/>
      <c r="NI668" s="195"/>
      <c r="NJ668" s="195"/>
      <c r="NK668" s="195"/>
      <c r="NL668" s="195"/>
      <c r="NM668" s="195"/>
      <c r="NN668" s="195"/>
      <c r="NO668" s="195"/>
      <c r="NP668" s="195"/>
      <c r="NQ668" s="195"/>
      <c r="NR668" s="195"/>
      <c r="NS668" s="195"/>
      <c r="NT668" s="195"/>
      <c r="NU668" s="195"/>
      <c r="NV668" s="195"/>
      <c r="NW668" s="195"/>
      <c r="NX668" s="195"/>
      <c r="NY668" s="195"/>
      <c r="NZ668" s="195"/>
      <c r="OA668" s="195"/>
      <c r="OB668" s="195"/>
      <c r="OC668" s="195"/>
      <c r="OD668" s="195"/>
      <c r="OE668" s="195"/>
      <c r="OF668" s="195"/>
      <c r="OG668" s="195"/>
      <c r="OH668" s="195"/>
      <c r="OI668" s="195"/>
      <c r="OJ668" s="195"/>
      <c r="OK668" s="195"/>
      <c r="OL668" s="195"/>
      <c r="OM668" s="195"/>
      <c r="ON668" s="195"/>
      <c r="OO668" s="195"/>
      <c r="OP668" s="195"/>
      <c r="OQ668" s="195"/>
      <c r="OR668" s="195"/>
      <c r="OS668" s="195"/>
      <c r="OT668" s="195"/>
      <c r="OU668" s="195"/>
      <c r="OV668" s="195"/>
      <c r="OW668" s="195"/>
      <c r="OX668" s="195"/>
      <c r="OY668" s="195"/>
      <c r="OZ668" s="195"/>
      <c r="PA668" s="195"/>
      <c r="PB668" s="195"/>
      <c r="PC668" s="195"/>
      <c r="PD668" s="195"/>
      <c r="PE668" s="195"/>
      <c r="PF668" s="195"/>
      <c r="PG668" s="195"/>
      <c r="PH668" s="195"/>
      <c r="PI668" s="195"/>
      <c r="PJ668" s="195"/>
      <c r="PK668" s="195"/>
      <c r="PL668" s="195"/>
      <c r="PM668" s="195"/>
      <c r="PN668" s="195"/>
      <c r="PO668" s="195"/>
      <c r="PP668" s="195"/>
      <c r="PQ668" s="195"/>
      <c r="PR668" s="195"/>
      <c r="PS668" s="195"/>
      <c r="PT668" s="195"/>
      <c r="PU668" s="195"/>
      <c r="PV668" s="195"/>
      <c r="PW668" s="195"/>
      <c r="PX668" s="195"/>
      <c r="PY668" s="195"/>
      <c r="PZ668" s="195"/>
      <c r="QA668" s="195"/>
      <c r="QB668" s="195"/>
      <c r="QC668" s="195"/>
      <c r="QD668" s="195"/>
      <c r="QE668" s="195"/>
      <c r="QF668" s="195"/>
      <c r="QG668" s="195"/>
      <c r="QH668" s="195"/>
      <c r="QI668" s="195"/>
      <c r="QJ668" s="195"/>
      <c r="QK668" s="195"/>
      <c r="QL668" s="195"/>
      <c r="QM668" s="195"/>
      <c r="QN668" s="195"/>
      <c r="QO668" s="195"/>
      <c r="QP668" s="195"/>
      <c r="QQ668" s="195"/>
      <c r="QR668" s="195"/>
      <c r="QS668" s="195"/>
      <c r="QT668" s="195"/>
      <c r="QU668" s="195"/>
      <c r="QV668" s="195"/>
      <c r="QW668" s="195"/>
      <c r="QX668" s="195"/>
      <c r="QY668" s="195"/>
      <c r="QZ668" s="195"/>
      <c r="RA668" s="195"/>
      <c r="RB668" s="195"/>
      <c r="RC668" s="195"/>
      <c r="RD668" s="195"/>
      <c r="RE668" s="195"/>
      <c r="RF668" s="195"/>
      <c r="RG668" s="195"/>
      <c r="RH668" s="195"/>
      <c r="RI668" s="195"/>
      <c r="RJ668" s="195"/>
      <c r="RK668" s="195"/>
      <c r="RL668" s="195"/>
      <c r="RM668" s="195"/>
      <c r="RN668" s="195"/>
      <c r="RO668" s="195"/>
      <c r="RP668" s="195"/>
      <c r="RQ668" s="195"/>
      <c r="RR668" s="195"/>
      <c r="RS668" s="195"/>
      <c r="RT668" s="195"/>
      <c r="RU668" s="195"/>
      <c r="RV668" s="195"/>
      <c r="RW668" s="195"/>
      <c r="RX668" s="195"/>
      <c r="RY668" s="195"/>
      <c r="RZ668" s="195"/>
      <c r="SA668" s="195"/>
      <c r="SB668" s="195"/>
      <c r="SC668" s="195"/>
      <c r="SD668" s="195"/>
      <c r="SE668" s="195"/>
      <c r="SF668" s="195"/>
      <c r="SG668" s="195"/>
      <c r="SH668" s="195"/>
      <c r="SI668" s="195"/>
      <c r="SJ668" s="195"/>
      <c r="SK668" s="195"/>
      <c r="SL668" s="195"/>
      <c r="SM668" s="195"/>
      <c r="SN668" s="195"/>
      <c r="SO668" s="195"/>
      <c r="SP668" s="195"/>
      <c r="SQ668" s="195"/>
      <c r="SR668" s="195"/>
      <c r="SS668" s="195"/>
      <c r="ST668" s="195"/>
      <c r="SU668" s="195"/>
      <c r="SV668" s="195"/>
      <c r="SW668" s="195"/>
      <c r="SX668" s="195"/>
      <c r="SY668" s="195"/>
      <c r="SZ668" s="195"/>
      <c r="TA668" s="195"/>
      <c r="TB668" s="195"/>
      <c r="TC668" s="195"/>
      <c r="TD668" s="195"/>
      <c r="TE668" s="195"/>
      <c r="TF668" s="195"/>
      <c r="TG668" s="195"/>
      <c r="TH668" s="195"/>
      <c r="TI668" s="195"/>
      <c r="TJ668" s="195"/>
      <c r="TK668" s="195"/>
      <c r="TL668" s="195"/>
      <c r="TM668" s="195"/>
      <c r="TN668" s="195"/>
      <c r="TO668" s="195"/>
      <c r="TP668" s="195"/>
      <c r="TQ668" s="195"/>
      <c r="TR668" s="195"/>
      <c r="TS668" s="195"/>
      <c r="TT668" s="195"/>
      <c r="TU668" s="195"/>
      <c r="TV668" s="195"/>
      <c r="TW668" s="195"/>
      <c r="TX668" s="195"/>
      <c r="TY668" s="195"/>
      <c r="TZ668" s="195"/>
      <c r="UA668" s="195"/>
      <c r="UB668" s="195"/>
      <c r="UC668" s="195"/>
      <c r="UD668" s="195"/>
      <c r="UE668" s="195"/>
      <c r="UF668" s="195"/>
      <c r="UG668" s="195"/>
      <c r="UH668" s="195"/>
      <c r="UI668" s="195"/>
      <c r="UJ668" s="195"/>
      <c r="UK668" s="195"/>
      <c r="UL668" s="195"/>
      <c r="UM668" s="195"/>
      <c r="UN668" s="195"/>
      <c r="UO668" s="195"/>
      <c r="UP668" s="195"/>
      <c r="UQ668" s="195"/>
      <c r="UR668" s="195"/>
      <c r="US668" s="195"/>
      <c r="UT668" s="195"/>
      <c r="UU668" s="195"/>
      <c r="UV668" s="195"/>
      <c r="UW668" s="195"/>
      <c r="UX668" s="195"/>
      <c r="UY668" s="195"/>
      <c r="UZ668" s="195"/>
      <c r="VA668" s="195"/>
      <c r="VB668" s="195"/>
      <c r="VC668" s="195"/>
      <c r="VD668" s="195"/>
      <c r="VE668" s="195"/>
      <c r="VF668" s="195"/>
      <c r="VG668" s="195"/>
      <c r="VH668" s="195"/>
      <c r="VI668" s="195"/>
      <c r="VJ668" s="195"/>
      <c r="VK668" s="195"/>
      <c r="VL668" s="195"/>
      <c r="VM668" s="195"/>
      <c r="VN668" s="195"/>
      <c r="VO668" s="195"/>
      <c r="VP668" s="195"/>
      <c r="VQ668" s="195"/>
      <c r="VR668" s="195"/>
      <c r="VS668" s="195"/>
      <c r="VT668" s="195"/>
      <c r="VU668" s="195"/>
      <c r="VV668" s="195"/>
      <c r="VW668" s="195"/>
      <c r="VX668" s="195"/>
      <c r="VY668" s="195"/>
      <c r="VZ668" s="195"/>
      <c r="WA668" s="195"/>
      <c r="WB668" s="195"/>
      <c r="WC668" s="195"/>
      <c r="WD668" s="195"/>
      <c r="WE668" s="195"/>
      <c r="WF668" s="195"/>
      <c r="WG668" s="195"/>
      <c r="WH668" s="195"/>
      <c r="WI668" s="195"/>
      <c r="WJ668" s="195"/>
      <c r="WK668" s="195"/>
      <c r="WL668" s="195"/>
      <c r="WM668" s="195"/>
      <c r="WN668" s="195"/>
      <c r="WO668" s="195"/>
      <c r="WP668" s="195"/>
      <c r="WQ668" s="195"/>
      <c r="WR668" s="195"/>
      <c r="WS668" s="195"/>
      <c r="WT668" s="195"/>
      <c r="WU668" s="195"/>
      <c r="WV668" s="195"/>
      <c r="WW668" s="195"/>
      <c r="WX668" s="195"/>
      <c r="WY668" s="195"/>
      <c r="WZ668" s="195"/>
      <c r="XA668" s="195"/>
      <c r="XB668" s="195"/>
      <c r="XC668" s="195"/>
      <c r="XD668" s="195"/>
      <c r="XE668" s="195"/>
      <c r="XF668" s="195"/>
      <c r="XG668" s="195"/>
      <c r="XH668" s="195"/>
      <c r="XI668" s="195"/>
      <c r="XJ668" s="195"/>
      <c r="XK668" s="195"/>
      <c r="XL668" s="195"/>
      <c r="XM668" s="195"/>
      <c r="XN668" s="195"/>
      <c r="XO668" s="195"/>
      <c r="XP668" s="195"/>
      <c r="XQ668" s="195"/>
      <c r="XR668" s="195"/>
      <c r="XS668" s="195"/>
      <c r="XT668" s="195"/>
      <c r="XU668" s="195"/>
      <c r="XV668" s="195"/>
      <c r="XW668" s="195"/>
      <c r="XX668" s="195"/>
      <c r="XY668" s="195"/>
      <c r="XZ668" s="195"/>
      <c r="YA668" s="195"/>
      <c r="YB668" s="195"/>
      <c r="YC668" s="195"/>
      <c r="YD668" s="195"/>
      <c r="YE668" s="195"/>
      <c r="YF668" s="195"/>
      <c r="YG668" s="195"/>
      <c r="YH668" s="195"/>
      <c r="YI668" s="195"/>
      <c r="YJ668" s="195"/>
      <c r="YK668" s="195"/>
      <c r="YL668" s="195"/>
      <c r="YM668" s="195"/>
      <c r="YN668" s="195"/>
      <c r="YO668" s="195"/>
      <c r="YP668" s="195"/>
      <c r="YQ668" s="195"/>
      <c r="YR668" s="195"/>
      <c r="YS668" s="195"/>
      <c r="YT668" s="195"/>
      <c r="YU668" s="195"/>
      <c r="YV668" s="195"/>
      <c r="YW668" s="195"/>
      <c r="YX668" s="195"/>
      <c r="YY668" s="195"/>
      <c r="YZ668" s="195"/>
      <c r="ZA668" s="195"/>
      <c r="ZB668" s="195"/>
      <c r="ZC668" s="195"/>
      <c r="ZD668" s="195"/>
      <c r="ZE668" s="195"/>
      <c r="ZF668" s="195"/>
      <c r="ZG668" s="195"/>
      <c r="ZH668" s="195"/>
      <c r="ZI668" s="195"/>
      <c r="ZJ668" s="195"/>
      <c r="ZK668" s="195"/>
      <c r="ZL668" s="195"/>
      <c r="ZM668" s="195"/>
      <c r="ZN668" s="195"/>
      <c r="ZO668" s="195"/>
      <c r="ZP668" s="195"/>
      <c r="ZQ668" s="195"/>
      <c r="ZR668" s="195"/>
      <c r="ZS668" s="195"/>
      <c r="ZT668" s="195"/>
      <c r="ZU668" s="195"/>
      <c r="ZV668" s="195"/>
      <c r="ZW668" s="195"/>
      <c r="ZX668" s="195"/>
      <c r="ZY668" s="195"/>
      <c r="ZZ668" s="195"/>
      <c r="AAA668" s="195"/>
      <c r="AAB668" s="195"/>
      <c r="AAC668" s="195"/>
      <c r="AAD668" s="195"/>
      <c r="AAE668" s="195"/>
      <c r="AAF668" s="195"/>
      <c r="AAG668" s="195"/>
      <c r="AAH668" s="195"/>
      <c r="AAI668" s="195"/>
      <c r="AAJ668" s="195"/>
      <c r="AAK668" s="195"/>
      <c r="AAL668" s="195"/>
      <c r="AAM668" s="195"/>
      <c r="AAN668" s="195"/>
      <c r="AAO668" s="195"/>
      <c r="AAP668" s="195"/>
      <c r="AAQ668" s="195"/>
      <c r="AAR668" s="195"/>
      <c r="AAS668" s="195"/>
      <c r="AAT668" s="195"/>
      <c r="AAU668" s="195"/>
      <c r="AAV668" s="195"/>
      <c r="AAW668" s="195"/>
      <c r="AAX668" s="195"/>
      <c r="AAY668" s="195"/>
      <c r="AAZ668" s="195"/>
      <c r="ABA668" s="195"/>
      <c r="ABB668" s="195"/>
      <c r="ABC668" s="195"/>
      <c r="ABD668" s="195"/>
      <c r="ABE668" s="195"/>
      <c r="ABF668" s="195"/>
      <c r="ABG668" s="195"/>
      <c r="ABH668" s="195"/>
      <c r="ABI668" s="195"/>
      <c r="ABJ668" s="195"/>
      <c r="ABK668" s="195"/>
      <c r="ABL668" s="195"/>
      <c r="ABM668" s="195"/>
      <c r="ABN668" s="195"/>
      <c r="ABO668" s="195"/>
      <c r="ABP668" s="195"/>
      <c r="ABQ668" s="195"/>
      <c r="ABR668" s="195"/>
      <c r="ABS668" s="195"/>
      <c r="ABT668" s="195"/>
      <c r="ABU668" s="195"/>
      <c r="ABV668" s="195"/>
      <c r="ABW668" s="195"/>
      <c r="ABX668" s="195"/>
      <c r="ABY668" s="195"/>
      <c r="ABZ668" s="195"/>
      <c r="ACA668" s="195"/>
      <c r="ACB668" s="195"/>
      <c r="ACC668" s="195"/>
      <c r="ACD668" s="195"/>
      <c r="ACE668" s="195"/>
      <c r="ACF668" s="195"/>
      <c r="ACG668" s="195"/>
      <c r="ACH668" s="195"/>
      <c r="ACI668" s="195"/>
      <c r="ACJ668" s="195"/>
      <c r="ACK668" s="195"/>
      <c r="ACL668" s="195"/>
      <c r="ACM668" s="195"/>
      <c r="ACN668" s="195"/>
      <c r="ACO668" s="195"/>
      <c r="ACP668" s="195"/>
      <c r="ACQ668" s="195"/>
      <c r="ACR668" s="195"/>
      <c r="ACS668" s="195"/>
      <c r="ACT668" s="195"/>
      <c r="ACU668" s="195"/>
      <c r="ACV668" s="195"/>
      <c r="ACW668" s="195"/>
      <c r="ACX668" s="195"/>
      <c r="ACY668" s="195"/>
      <c r="ACZ668" s="195"/>
      <c r="ADA668" s="195"/>
      <c r="ADB668" s="195"/>
      <c r="ADC668" s="195"/>
      <c r="ADD668" s="195"/>
      <c r="ADE668" s="195"/>
      <c r="ADF668" s="195"/>
      <c r="ADG668" s="195"/>
      <c r="ADH668" s="195"/>
      <c r="ADI668" s="195"/>
      <c r="ADJ668" s="195"/>
      <c r="ADK668" s="195"/>
      <c r="ADL668" s="195"/>
      <c r="ADM668" s="195"/>
      <c r="ADN668" s="195"/>
      <c r="ADO668" s="195"/>
      <c r="ADP668" s="195"/>
      <c r="ADQ668" s="195"/>
      <c r="ADR668" s="195"/>
      <c r="ADS668" s="195"/>
      <c r="ADT668" s="195"/>
      <c r="ADU668" s="195"/>
      <c r="ADV668" s="195"/>
      <c r="ADW668" s="195"/>
      <c r="ADX668" s="195"/>
      <c r="ADY668" s="195"/>
      <c r="ADZ668" s="195"/>
      <c r="AEA668" s="195"/>
      <c r="AEB668" s="195"/>
      <c r="AEC668" s="195"/>
      <c r="AED668" s="195"/>
      <c r="AEE668" s="195"/>
      <c r="AEF668" s="195"/>
      <c r="AEG668" s="195"/>
      <c r="AEH668" s="195"/>
      <c r="AEI668" s="195"/>
      <c r="AEJ668" s="195"/>
      <c r="AEK668" s="195"/>
      <c r="AEL668" s="195"/>
      <c r="AEM668" s="195"/>
      <c r="AEN668" s="195"/>
      <c r="AEO668" s="195"/>
      <c r="AEP668" s="195"/>
      <c r="AEQ668" s="195"/>
      <c r="AER668" s="195"/>
      <c r="AES668" s="195"/>
      <c r="AET668" s="195"/>
      <c r="AEU668" s="195"/>
      <c r="AEV668" s="195"/>
      <c r="AEW668" s="195"/>
      <c r="AEX668" s="195"/>
      <c r="AEY668" s="195"/>
      <c r="AEZ668" s="195"/>
      <c r="AFA668" s="195"/>
      <c r="AFB668" s="195"/>
      <c r="AFC668" s="195"/>
      <c r="AFD668" s="195"/>
      <c r="AFE668" s="195"/>
      <c r="AFF668" s="195"/>
      <c r="AFG668" s="195"/>
      <c r="AFH668" s="195"/>
      <c r="AFI668" s="195"/>
      <c r="AFJ668" s="195"/>
      <c r="AFK668" s="195"/>
      <c r="AFL668" s="195"/>
      <c r="AFM668" s="195"/>
      <c r="AFN668" s="195"/>
      <c r="AFO668" s="195"/>
      <c r="AFP668" s="195"/>
      <c r="AFQ668" s="195"/>
      <c r="AFR668" s="195"/>
      <c r="AFS668" s="195"/>
      <c r="AFT668" s="195"/>
      <c r="AFU668" s="195"/>
      <c r="AFV668" s="195"/>
      <c r="AFW668" s="195"/>
      <c r="AFX668" s="195"/>
      <c r="AFY668" s="195"/>
      <c r="AFZ668" s="195"/>
      <c r="AGA668" s="195"/>
      <c r="AGB668" s="195"/>
      <c r="AGC668" s="195"/>
      <c r="AGD668" s="195"/>
      <c r="AGE668" s="195"/>
      <c r="AGF668" s="195"/>
      <c r="AGG668" s="195"/>
      <c r="AGH668" s="195"/>
      <c r="AGI668" s="195"/>
      <c r="AGJ668" s="195"/>
      <c r="AGK668" s="195"/>
      <c r="AGL668" s="195"/>
      <c r="AGM668" s="195"/>
      <c r="AGN668" s="195"/>
      <c r="AGO668" s="195"/>
      <c r="AGP668" s="195"/>
      <c r="AGQ668" s="195"/>
      <c r="AGR668" s="195"/>
      <c r="AGS668" s="195"/>
      <c r="AGT668" s="195"/>
      <c r="AGU668" s="195"/>
      <c r="AGV668" s="195"/>
      <c r="AGW668" s="195"/>
      <c r="AGX668" s="195"/>
      <c r="AGY668" s="195"/>
      <c r="AGZ668" s="195"/>
      <c r="AHA668" s="195"/>
      <c r="AHB668" s="195"/>
      <c r="AHC668" s="195"/>
      <c r="AHD668" s="195"/>
      <c r="AHE668" s="195"/>
      <c r="AHF668" s="195"/>
      <c r="AHG668" s="195"/>
      <c r="AHH668" s="195"/>
      <c r="AHI668" s="195"/>
      <c r="AHJ668" s="195"/>
      <c r="AHK668" s="195"/>
      <c r="AHL668" s="195"/>
      <c r="AHM668" s="195"/>
      <c r="AHN668" s="195"/>
      <c r="AHO668" s="195"/>
      <c r="AHP668" s="195"/>
      <c r="AHQ668" s="195"/>
      <c r="AHR668" s="195"/>
      <c r="AHS668" s="195"/>
      <c r="AHT668" s="195"/>
      <c r="AHU668" s="195"/>
      <c r="AHV668" s="195"/>
      <c r="AHW668" s="195"/>
      <c r="AHX668" s="195"/>
      <c r="AHY668" s="195"/>
      <c r="AHZ668" s="195"/>
      <c r="AIA668" s="195"/>
      <c r="AIB668" s="195"/>
      <c r="AIC668" s="195"/>
      <c r="AID668" s="195"/>
      <c r="AIE668" s="195"/>
      <c r="AIF668" s="195"/>
      <c r="AIG668" s="195"/>
      <c r="AIH668" s="195"/>
      <c r="AII668" s="195"/>
      <c r="AIJ668" s="195"/>
      <c r="AIK668" s="195"/>
      <c r="AIL668" s="195"/>
      <c r="AIM668" s="195"/>
      <c r="AIN668" s="195"/>
      <c r="AIO668" s="195"/>
      <c r="AIP668" s="195"/>
      <c r="AIQ668" s="195"/>
      <c r="AIR668" s="195"/>
      <c r="AIS668" s="195"/>
      <c r="AIT668" s="195"/>
      <c r="AIU668" s="195"/>
      <c r="AIV668" s="195"/>
      <c r="AIW668" s="195"/>
      <c r="AIX668" s="195"/>
      <c r="AIY668" s="195"/>
      <c r="AIZ668" s="195"/>
      <c r="AJA668" s="195"/>
      <c r="AJB668" s="195"/>
      <c r="AJC668" s="195"/>
      <c r="AJD668" s="195"/>
      <c r="AJE668" s="195"/>
      <c r="AJF668" s="195"/>
      <c r="AJG668" s="195"/>
      <c r="AJH668" s="195"/>
      <c r="AJI668" s="195"/>
      <c r="AJJ668" s="195"/>
      <c r="AJK668" s="195"/>
      <c r="AJL668" s="195"/>
      <c r="AJM668" s="195"/>
      <c r="AJN668" s="195"/>
      <c r="AJO668" s="195"/>
      <c r="AJP668" s="195"/>
      <c r="AJQ668" s="195"/>
      <c r="AJR668" s="195"/>
      <c r="AJS668" s="195"/>
      <c r="AJT668" s="195"/>
      <c r="AJU668" s="195"/>
      <c r="AJV668" s="195"/>
      <c r="AJW668" s="195"/>
      <c r="AJX668" s="195"/>
      <c r="AJY668" s="195"/>
      <c r="AJZ668" s="195"/>
      <c r="AKA668" s="195"/>
      <c r="AKB668" s="195"/>
      <c r="AKC668" s="195"/>
      <c r="AKD668" s="195"/>
      <c r="AKE668" s="195"/>
      <c r="AKF668" s="195"/>
      <c r="AKG668" s="195"/>
      <c r="AKH668" s="195"/>
      <c r="AKI668" s="195"/>
      <c r="AKJ668" s="195"/>
      <c r="AKK668" s="195"/>
      <c r="AKL668" s="195"/>
      <c r="AKM668" s="195"/>
      <c r="AKN668" s="195"/>
      <c r="AKO668" s="195"/>
      <c r="AKP668" s="195"/>
      <c r="AKQ668" s="195"/>
      <c r="AKR668" s="195"/>
      <c r="AKS668" s="195"/>
      <c r="AKT668" s="195"/>
      <c r="AKU668" s="195"/>
      <c r="AKV668" s="195"/>
      <c r="AKW668" s="195"/>
      <c r="AKX668" s="195"/>
      <c r="AKY668" s="195"/>
      <c r="AKZ668" s="195"/>
      <c r="ALA668" s="195"/>
      <c r="ALB668" s="195"/>
      <c r="ALC668" s="195"/>
      <c r="ALD668" s="195"/>
      <c r="ALE668" s="195"/>
      <c r="ALF668" s="195"/>
      <c r="ALG668" s="195"/>
      <c r="ALH668" s="195"/>
      <c r="ALI668" s="195"/>
      <c r="ALJ668" s="195"/>
      <c r="ALK668" s="195"/>
      <c r="ALL668" s="195"/>
      <c r="ALM668" s="195"/>
      <c r="ALN668" s="195"/>
      <c r="ALO668" s="195"/>
      <c r="ALP668" s="195"/>
      <c r="ALQ668" s="195"/>
      <c r="ALR668" s="195"/>
      <c r="ALS668" s="195"/>
      <c r="ALT668" s="195"/>
      <c r="ALU668" s="195"/>
      <c r="ALV668" s="195"/>
      <c r="ALW668" s="195"/>
      <c r="ALX668" s="195"/>
      <c r="ALY668" s="195"/>
      <c r="ALZ668" s="195"/>
      <c r="AMA668" s="195"/>
      <c r="AMB668" s="195"/>
      <c r="AMC668" s="195"/>
      <c r="AMD668" s="195"/>
      <c r="AME668" s="195"/>
      <c r="AMF668" s="195"/>
      <c r="AMG668" s="195"/>
      <c r="AMH668" s="195"/>
      <c r="AMI668" s="195"/>
      <c r="AMJ668" s="195"/>
      <c r="AMK668" s="195"/>
    </row>
    <row r="669" spans="1:1025" s="195" customFormat="1" ht="43.5" customHeight="1">
      <c r="A669" s="559"/>
      <c r="B669" s="559"/>
      <c r="C669" s="560"/>
      <c r="D669" s="565" t="s">
        <v>104</v>
      </c>
      <c r="E669" s="560" t="s">
        <v>118</v>
      </c>
      <c r="F669" s="560">
        <v>200</v>
      </c>
      <c r="G669" s="560" t="s">
        <v>43</v>
      </c>
      <c r="H669" s="120" t="s">
        <v>40</v>
      </c>
      <c r="I669" s="49" t="s">
        <v>1221</v>
      </c>
      <c r="J669" s="566" t="s">
        <v>413</v>
      </c>
      <c r="K669" s="560">
        <v>200</v>
      </c>
      <c r="L669" s="560">
        <v>10</v>
      </c>
      <c r="M669" s="120">
        <v>0</v>
      </c>
      <c r="N669" s="555" t="s">
        <v>47</v>
      </c>
      <c r="O669" s="555">
        <v>0</v>
      </c>
      <c r="P669" s="555">
        <v>0</v>
      </c>
      <c r="Q669" s="560" t="s">
        <v>80</v>
      </c>
      <c r="R669" s="560">
        <v>10</v>
      </c>
      <c r="S669" s="555" t="s">
        <v>47</v>
      </c>
      <c r="T669" s="555">
        <v>0</v>
      </c>
      <c r="U669" s="120"/>
    </row>
    <row r="670" spans="1:1025" s="195" customFormat="1" ht="43.5" customHeight="1">
      <c r="A670" s="559"/>
      <c r="B670" s="559"/>
      <c r="C670" s="560"/>
      <c r="D670" s="565"/>
      <c r="E670" s="560"/>
      <c r="F670" s="560"/>
      <c r="G670" s="560"/>
      <c r="H670" s="120" t="s">
        <v>100</v>
      </c>
      <c r="I670" s="49" t="s">
        <v>182</v>
      </c>
      <c r="J670" s="566"/>
      <c r="K670" s="560"/>
      <c r="L670" s="560"/>
      <c r="M670" s="120">
        <v>0</v>
      </c>
      <c r="N670" s="559"/>
      <c r="O670" s="559"/>
      <c r="P670" s="559"/>
      <c r="Q670" s="560"/>
      <c r="R670" s="560"/>
      <c r="S670" s="559"/>
      <c r="T670" s="559"/>
      <c r="U670" s="120" t="s">
        <v>596</v>
      </c>
    </row>
    <row r="671" spans="1:1025" s="195" customFormat="1" ht="43.5" customHeight="1">
      <c r="A671" s="559"/>
      <c r="B671" s="559"/>
      <c r="C671" s="560"/>
      <c r="D671" s="565"/>
      <c r="E671" s="560" t="s">
        <v>130</v>
      </c>
      <c r="F671" s="560">
        <v>50</v>
      </c>
      <c r="G671" s="560"/>
      <c r="H671" s="120" t="s">
        <v>40</v>
      </c>
      <c r="I671" s="49" t="s">
        <v>1221</v>
      </c>
      <c r="J671" s="566"/>
      <c r="K671" s="560">
        <v>50</v>
      </c>
      <c r="L671" s="560">
        <v>5</v>
      </c>
      <c r="M671" s="120">
        <v>0</v>
      </c>
      <c r="N671" s="559"/>
      <c r="O671" s="559"/>
      <c r="P671" s="559"/>
      <c r="Q671" s="560"/>
      <c r="R671" s="560">
        <v>5</v>
      </c>
      <c r="S671" s="559"/>
      <c r="T671" s="559"/>
      <c r="U671" s="120"/>
    </row>
    <row r="672" spans="1:1025" s="195" customFormat="1" ht="43.5" customHeight="1">
      <c r="A672" s="559"/>
      <c r="B672" s="559"/>
      <c r="C672" s="560"/>
      <c r="D672" s="565"/>
      <c r="E672" s="560"/>
      <c r="F672" s="560"/>
      <c r="G672" s="560"/>
      <c r="H672" s="120" t="s">
        <v>100</v>
      </c>
      <c r="I672" s="49" t="s">
        <v>182</v>
      </c>
      <c r="J672" s="566"/>
      <c r="K672" s="560"/>
      <c r="L672" s="560"/>
      <c r="M672" s="120">
        <v>0</v>
      </c>
      <c r="N672" s="559"/>
      <c r="O672" s="559"/>
      <c r="P672" s="559"/>
      <c r="Q672" s="560"/>
      <c r="R672" s="560"/>
      <c r="S672" s="559"/>
      <c r="T672" s="559"/>
      <c r="U672" s="120" t="s">
        <v>596</v>
      </c>
    </row>
    <row r="673" spans="1:21" s="195" customFormat="1" ht="43.5" customHeight="1">
      <c r="A673" s="559"/>
      <c r="B673" s="559"/>
      <c r="C673" s="560"/>
      <c r="D673" s="565"/>
      <c r="E673" s="120" t="s">
        <v>135</v>
      </c>
      <c r="F673" s="120">
        <v>25</v>
      </c>
      <c r="G673" s="560"/>
      <c r="H673" s="120" t="s">
        <v>40</v>
      </c>
      <c r="I673" s="49" t="s">
        <v>1222</v>
      </c>
      <c r="J673" s="566"/>
      <c r="K673" s="120">
        <v>25</v>
      </c>
      <c r="L673" s="120">
        <v>2</v>
      </c>
      <c r="M673" s="120">
        <v>0</v>
      </c>
      <c r="N673" s="559"/>
      <c r="O673" s="559"/>
      <c r="P673" s="559"/>
      <c r="Q673" s="560"/>
      <c r="R673" s="120">
        <v>2</v>
      </c>
      <c r="S673" s="559"/>
      <c r="T673" s="559"/>
      <c r="U673" s="120"/>
    </row>
    <row r="674" spans="1:21" s="195" customFormat="1" ht="43.5" customHeight="1">
      <c r="A674" s="559"/>
      <c r="B674" s="559"/>
      <c r="C674" s="560"/>
      <c r="D674" s="565"/>
      <c r="E674" s="120" t="s">
        <v>136</v>
      </c>
      <c r="F674" s="120">
        <v>50</v>
      </c>
      <c r="G674" s="560"/>
      <c r="H674" s="120" t="s">
        <v>100</v>
      </c>
      <c r="I674" s="49" t="s">
        <v>182</v>
      </c>
      <c r="J674" s="127" t="s">
        <v>254</v>
      </c>
      <c r="K674" s="120">
        <v>50</v>
      </c>
      <c r="L674" s="120">
        <v>5</v>
      </c>
      <c r="M674" s="120">
        <v>0</v>
      </c>
      <c r="N674" s="556"/>
      <c r="O674" s="556"/>
      <c r="P674" s="556"/>
      <c r="Q674" s="120" t="s">
        <v>80</v>
      </c>
      <c r="R674" s="120">
        <v>5</v>
      </c>
      <c r="S674" s="556"/>
      <c r="T674" s="556"/>
      <c r="U674" s="120" t="s">
        <v>596</v>
      </c>
    </row>
    <row r="675" spans="1:21" s="195" customFormat="1" ht="43.5" customHeight="1">
      <c r="A675" s="559"/>
      <c r="B675" s="559"/>
      <c r="C675" s="560"/>
      <c r="D675" s="565" t="s">
        <v>275</v>
      </c>
      <c r="E675" s="560" t="s">
        <v>118</v>
      </c>
      <c r="F675" s="560">
        <v>100</v>
      </c>
      <c r="G675" s="555" t="s">
        <v>43</v>
      </c>
      <c r="H675" s="120" t="s">
        <v>44</v>
      </c>
      <c r="I675" s="561" t="s">
        <v>182</v>
      </c>
      <c r="J675" s="566" t="s">
        <v>381</v>
      </c>
      <c r="K675" s="560">
        <v>100</v>
      </c>
      <c r="L675" s="120">
        <v>2</v>
      </c>
      <c r="M675" s="120">
        <v>0</v>
      </c>
      <c r="N675" s="555" t="s">
        <v>47</v>
      </c>
      <c r="O675" s="555">
        <v>0</v>
      </c>
      <c r="P675" s="555">
        <v>0</v>
      </c>
      <c r="Q675" s="555" t="s">
        <v>80</v>
      </c>
      <c r="R675" s="120">
        <v>2</v>
      </c>
      <c r="S675" s="555" t="s">
        <v>47</v>
      </c>
      <c r="T675" s="555">
        <v>0</v>
      </c>
      <c r="U675" s="120"/>
    </row>
    <row r="676" spans="1:21" s="195" customFormat="1" ht="43.5" customHeight="1">
      <c r="A676" s="559"/>
      <c r="B676" s="559"/>
      <c r="C676" s="560"/>
      <c r="D676" s="565"/>
      <c r="E676" s="560"/>
      <c r="F676" s="560"/>
      <c r="G676" s="559"/>
      <c r="H676" s="120" t="s">
        <v>60</v>
      </c>
      <c r="I676" s="561"/>
      <c r="J676" s="566"/>
      <c r="K676" s="560"/>
      <c r="L676" s="120">
        <v>1</v>
      </c>
      <c r="M676" s="120">
        <v>0</v>
      </c>
      <c r="N676" s="559"/>
      <c r="O676" s="559"/>
      <c r="P676" s="559"/>
      <c r="Q676" s="559"/>
      <c r="R676" s="120">
        <v>1</v>
      </c>
      <c r="S676" s="559"/>
      <c r="T676" s="559"/>
      <c r="U676" s="120"/>
    </row>
    <row r="677" spans="1:21" s="195" customFormat="1" ht="43.5" customHeight="1">
      <c r="A677" s="559"/>
      <c r="B677" s="559"/>
      <c r="C677" s="560"/>
      <c r="D677" s="565"/>
      <c r="E677" s="560"/>
      <c r="F677" s="560"/>
      <c r="G677" s="559"/>
      <c r="H677" s="120" t="s">
        <v>40</v>
      </c>
      <c r="I677" s="561"/>
      <c r="J677" s="566"/>
      <c r="K677" s="560"/>
      <c r="L677" s="120">
        <v>1</v>
      </c>
      <c r="M677" s="120">
        <v>0</v>
      </c>
      <c r="N677" s="559"/>
      <c r="O677" s="559"/>
      <c r="P677" s="559"/>
      <c r="Q677" s="559"/>
      <c r="R677" s="120">
        <v>1</v>
      </c>
      <c r="S677" s="559"/>
      <c r="T677" s="559"/>
      <c r="U677" s="120"/>
    </row>
    <row r="678" spans="1:21" s="195" customFormat="1" ht="43.5" customHeight="1">
      <c r="A678" s="559"/>
      <c r="B678" s="559"/>
      <c r="C678" s="560"/>
      <c r="D678" s="565"/>
      <c r="E678" s="120" t="s">
        <v>138</v>
      </c>
      <c r="F678" s="120">
        <v>30</v>
      </c>
      <c r="G678" s="556"/>
      <c r="H678" s="120" t="s">
        <v>44</v>
      </c>
      <c r="I678" s="561"/>
      <c r="J678" s="566"/>
      <c r="K678" s="120">
        <v>30</v>
      </c>
      <c r="L678" s="120">
        <v>1</v>
      </c>
      <c r="M678" s="120">
        <v>0</v>
      </c>
      <c r="N678" s="556"/>
      <c r="O678" s="556"/>
      <c r="P678" s="556"/>
      <c r="Q678" s="556"/>
      <c r="R678" s="120">
        <v>1</v>
      </c>
      <c r="S678" s="556"/>
      <c r="T678" s="556"/>
      <c r="U678" s="120" t="s">
        <v>597</v>
      </c>
    </row>
    <row r="679" spans="1:21" s="195" customFormat="1" ht="43.5" customHeight="1">
      <c r="A679" s="559"/>
      <c r="B679" s="559"/>
      <c r="C679" s="560"/>
      <c r="D679" s="565" t="s">
        <v>176</v>
      </c>
      <c r="E679" s="120" t="s">
        <v>118</v>
      </c>
      <c r="F679" s="120">
        <v>15</v>
      </c>
      <c r="G679" s="560" t="s">
        <v>43</v>
      </c>
      <c r="H679" s="120" t="s">
        <v>40</v>
      </c>
      <c r="I679" s="561" t="s">
        <v>598</v>
      </c>
      <c r="J679" s="566" t="s">
        <v>201</v>
      </c>
      <c r="K679" s="560">
        <v>25</v>
      </c>
      <c r="L679" s="120" t="s">
        <v>43</v>
      </c>
      <c r="M679" s="120" t="s">
        <v>43</v>
      </c>
      <c r="N679" s="120" t="s">
        <v>43</v>
      </c>
      <c r="O679" s="120" t="s">
        <v>43</v>
      </c>
      <c r="P679" s="120" t="s">
        <v>43</v>
      </c>
      <c r="Q679" s="560" t="s">
        <v>80</v>
      </c>
      <c r="R679" s="120" t="s">
        <v>43</v>
      </c>
      <c r="S679" s="555" t="s">
        <v>47</v>
      </c>
      <c r="T679" s="555">
        <v>0</v>
      </c>
      <c r="U679" s="120"/>
    </row>
    <row r="680" spans="1:21" s="195" customFormat="1" ht="43.5" customHeight="1">
      <c r="A680" s="559"/>
      <c r="B680" s="559"/>
      <c r="C680" s="560"/>
      <c r="D680" s="565"/>
      <c r="E680" s="120" t="s">
        <v>138</v>
      </c>
      <c r="F680" s="120">
        <v>1</v>
      </c>
      <c r="G680" s="560"/>
      <c r="H680" s="120" t="s">
        <v>100</v>
      </c>
      <c r="I680" s="561"/>
      <c r="J680" s="566"/>
      <c r="K680" s="560"/>
      <c r="L680" s="120" t="s">
        <v>43</v>
      </c>
      <c r="M680" s="120" t="s">
        <v>43</v>
      </c>
      <c r="N680" s="120" t="s">
        <v>43</v>
      </c>
      <c r="O680" s="120" t="s">
        <v>43</v>
      </c>
      <c r="P680" s="120" t="s">
        <v>43</v>
      </c>
      <c r="Q680" s="560"/>
      <c r="R680" s="120" t="s">
        <v>43</v>
      </c>
      <c r="S680" s="556"/>
      <c r="T680" s="556"/>
      <c r="U680" s="120" t="s">
        <v>599</v>
      </c>
    </row>
    <row r="681" spans="1:21" s="195" customFormat="1" ht="43.5" customHeight="1">
      <c r="A681" s="559"/>
      <c r="B681" s="559"/>
      <c r="C681" s="560"/>
      <c r="D681" s="178" t="s">
        <v>105</v>
      </c>
      <c r="E681" s="120" t="s">
        <v>118</v>
      </c>
      <c r="F681" s="120">
        <v>5</v>
      </c>
      <c r="G681" s="120" t="s">
        <v>43</v>
      </c>
      <c r="H681" s="120" t="s">
        <v>40</v>
      </c>
      <c r="I681" s="49" t="s">
        <v>182</v>
      </c>
      <c r="J681" s="120" t="s">
        <v>282</v>
      </c>
      <c r="K681" s="120">
        <v>5</v>
      </c>
      <c r="L681" s="120">
        <v>1</v>
      </c>
      <c r="M681" s="120">
        <v>0</v>
      </c>
      <c r="N681" s="120" t="s">
        <v>47</v>
      </c>
      <c r="O681" s="120" t="s">
        <v>47</v>
      </c>
      <c r="P681" s="120" t="s">
        <v>47</v>
      </c>
      <c r="Q681" s="120" t="s">
        <v>87</v>
      </c>
      <c r="R681" s="120">
        <v>1</v>
      </c>
      <c r="S681" s="120" t="s">
        <v>47</v>
      </c>
      <c r="T681" s="120">
        <v>0</v>
      </c>
      <c r="U681" s="120"/>
    </row>
    <row r="682" spans="1:21" s="195" customFormat="1" ht="43.5" customHeight="1">
      <c r="A682" s="559"/>
      <c r="B682" s="559"/>
      <c r="C682" s="560"/>
      <c r="D682" s="565" t="s">
        <v>107</v>
      </c>
      <c r="E682" s="560" t="s">
        <v>118</v>
      </c>
      <c r="F682" s="560">
        <v>10</v>
      </c>
      <c r="G682" s="560" t="s">
        <v>43</v>
      </c>
      <c r="H682" s="560" t="s">
        <v>40</v>
      </c>
      <c r="I682" s="561" t="s">
        <v>182</v>
      </c>
      <c r="J682" s="560" t="s">
        <v>285</v>
      </c>
      <c r="K682" s="560">
        <v>10</v>
      </c>
      <c r="L682" s="560">
        <v>1</v>
      </c>
      <c r="M682" s="560">
        <v>0</v>
      </c>
      <c r="N682" s="560" t="s">
        <v>47</v>
      </c>
      <c r="O682" s="560">
        <v>0</v>
      </c>
      <c r="P682" s="560">
        <v>0</v>
      </c>
      <c r="Q682" s="120" t="s">
        <v>100</v>
      </c>
      <c r="R682" s="120">
        <v>1</v>
      </c>
      <c r="S682" s="555" t="s">
        <v>47</v>
      </c>
      <c r="T682" s="555">
        <v>0</v>
      </c>
      <c r="U682" s="120" t="s">
        <v>468</v>
      </c>
    </row>
    <row r="683" spans="1:21" s="195" customFormat="1" ht="43.5" customHeight="1">
      <c r="A683" s="559"/>
      <c r="B683" s="559"/>
      <c r="C683" s="560"/>
      <c r="D683" s="565"/>
      <c r="E683" s="560"/>
      <c r="F683" s="560"/>
      <c r="G683" s="560"/>
      <c r="H683" s="560"/>
      <c r="I683" s="561"/>
      <c r="J683" s="560"/>
      <c r="K683" s="560"/>
      <c r="L683" s="560"/>
      <c r="M683" s="560"/>
      <c r="N683" s="560"/>
      <c r="O683" s="560"/>
      <c r="P683" s="560"/>
      <c r="Q683" s="120" t="s">
        <v>80</v>
      </c>
      <c r="R683" s="120">
        <v>1</v>
      </c>
      <c r="S683" s="559"/>
      <c r="T683" s="559"/>
      <c r="U683" s="120"/>
    </row>
    <row r="684" spans="1:21" s="195" customFormat="1" ht="43.5" customHeight="1">
      <c r="A684" s="559"/>
      <c r="B684" s="559"/>
      <c r="C684" s="560"/>
      <c r="D684" s="565"/>
      <c r="E684" s="560"/>
      <c r="F684" s="560"/>
      <c r="G684" s="560"/>
      <c r="H684" s="560"/>
      <c r="I684" s="561"/>
      <c r="J684" s="560"/>
      <c r="K684" s="560"/>
      <c r="L684" s="560"/>
      <c r="M684" s="560"/>
      <c r="N684" s="560"/>
      <c r="O684" s="560"/>
      <c r="P684" s="560"/>
      <c r="Q684" s="120" t="s">
        <v>87</v>
      </c>
      <c r="R684" s="120">
        <v>1</v>
      </c>
      <c r="S684" s="556"/>
      <c r="T684" s="556"/>
      <c r="U684" s="120"/>
    </row>
    <row r="685" spans="1:21" s="195" customFormat="1" ht="43.5" customHeight="1">
      <c r="A685" s="559"/>
      <c r="B685" s="559"/>
      <c r="C685" s="560"/>
      <c r="D685" s="178" t="s">
        <v>108</v>
      </c>
      <c r="E685" s="120" t="s">
        <v>118</v>
      </c>
      <c r="F685" s="120">
        <v>15</v>
      </c>
      <c r="G685" s="120" t="s">
        <v>43</v>
      </c>
      <c r="H685" s="120" t="s">
        <v>1223</v>
      </c>
      <c r="I685" s="49" t="s">
        <v>182</v>
      </c>
      <c r="J685" s="120" t="s">
        <v>186</v>
      </c>
      <c r="K685" s="120">
        <v>15</v>
      </c>
      <c r="L685" s="120" t="s">
        <v>47</v>
      </c>
      <c r="M685" s="120" t="s">
        <v>47</v>
      </c>
      <c r="N685" s="120" t="s">
        <v>47</v>
      </c>
      <c r="O685" s="120">
        <v>0</v>
      </c>
      <c r="P685" s="120">
        <v>0</v>
      </c>
      <c r="Q685" s="120" t="s">
        <v>47</v>
      </c>
      <c r="R685" s="120">
        <v>0</v>
      </c>
      <c r="S685" s="120" t="s">
        <v>47</v>
      </c>
      <c r="T685" s="120">
        <v>0</v>
      </c>
      <c r="U685" s="120"/>
    </row>
    <row r="686" spans="1:21" s="195" customFormat="1" ht="43.5" customHeight="1">
      <c r="A686" s="559"/>
      <c r="B686" s="559"/>
      <c r="C686" s="560"/>
      <c r="D686" s="565" t="s">
        <v>109</v>
      </c>
      <c r="E686" s="120" t="s">
        <v>118</v>
      </c>
      <c r="F686" s="560">
        <v>28</v>
      </c>
      <c r="G686" s="560" t="s">
        <v>43</v>
      </c>
      <c r="H686" s="560" t="s">
        <v>40</v>
      </c>
      <c r="I686" s="561" t="s">
        <v>600</v>
      </c>
      <c r="J686" s="560" t="s">
        <v>254</v>
      </c>
      <c r="K686" s="560">
        <v>40</v>
      </c>
      <c r="L686" s="560">
        <v>5</v>
      </c>
      <c r="M686" s="120">
        <v>0</v>
      </c>
      <c r="N686" s="555" t="s">
        <v>47</v>
      </c>
      <c r="O686" s="555">
        <v>0</v>
      </c>
      <c r="P686" s="555">
        <v>0</v>
      </c>
      <c r="Q686" s="560" t="s">
        <v>80</v>
      </c>
      <c r="R686" s="560" t="s">
        <v>43</v>
      </c>
      <c r="S686" s="555" t="s">
        <v>47</v>
      </c>
      <c r="T686" s="555">
        <v>0</v>
      </c>
      <c r="U686" s="120" t="s">
        <v>576</v>
      </c>
    </row>
    <row r="687" spans="1:21" s="195" customFormat="1" ht="43.5" customHeight="1">
      <c r="A687" s="559"/>
      <c r="B687" s="559"/>
      <c r="C687" s="560"/>
      <c r="D687" s="565"/>
      <c r="E687" s="120" t="s">
        <v>133</v>
      </c>
      <c r="F687" s="560"/>
      <c r="G687" s="560"/>
      <c r="H687" s="560"/>
      <c r="I687" s="561"/>
      <c r="J687" s="560"/>
      <c r="K687" s="560"/>
      <c r="L687" s="560"/>
      <c r="M687" s="120">
        <v>0</v>
      </c>
      <c r="N687" s="559"/>
      <c r="O687" s="559"/>
      <c r="P687" s="559"/>
      <c r="Q687" s="560"/>
      <c r="R687" s="560"/>
      <c r="S687" s="559"/>
      <c r="T687" s="559"/>
      <c r="U687" s="120"/>
    </row>
    <row r="688" spans="1:21" s="195" customFormat="1" ht="43.5" customHeight="1">
      <c r="A688" s="559"/>
      <c r="B688" s="559"/>
      <c r="C688" s="560"/>
      <c r="D688" s="565"/>
      <c r="E688" s="120" t="s">
        <v>138</v>
      </c>
      <c r="F688" s="560"/>
      <c r="G688" s="560"/>
      <c r="H688" s="120" t="s">
        <v>100</v>
      </c>
      <c r="I688" s="561"/>
      <c r="J688" s="560"/>
      <c r="K688" s="560"/>
      <c r="L688" s="560"/>
      <c r="M688" s="120">
        <v>0</v>
      </c>
      <c r="N688" s="556"/>
      <c r="O688" s="556"/>
      <c r="P688" s="556"/>
      <c r="Q688" s="560"/>
      <c r="R688" s="560"/>
      <c r="S688" s="556"/>
      <c r="T688" s="556"/>
      <c r="U688" s="120" t="s">
        <v>601</v>
      </c>
    </row>
    <row r="689" spans="1:1024" s="196" customFormat="1" ht="43.5" customHeight="1">
      <c r="A689" s="559"/>
      <c r="B689" s="559"/>
      <c r="C689" s="560"/>
      <c r="D689" s="565" t="s">
        <v>110</v>
      </c>
      <c r="E689" s="120" t="s">
        <v>118</v>
      </c>
      <c r="F689" s="120">
        <v>7</v>
      </c>
      <c r="G689" s="560" t="s">
        <v>43</v>
      </c>
      <c r="H689" s="120" t="s">
        <v>40</v>
      </c>
      <c r="I689" s="561" t="s">
        <v>1224</v>
      </c>
      <c r="J689" s="566" t="s">
        <v>295</v>
      </c>
      <c r="K689" s="120">
        <v>7</v>
      </c>
      <c r="L689" s="120">
        <v>0</v>
      </c>
      <c r="M689" s="120">
        <v>0</v>
      </c>
      <c r="N689" s="555" t="s">
        <v>47</v>
      </c>
      <c r="O689" s="555">
        <v>0</v>
      </c>
      <c r="P689" s="555">
        <v>0</v>
      </c>
      <c r="Q689" s="120" t="s">
        <v>47</v>
      </c>
      <c r="R689" s="120">
        <v>0</v>
      </c>
      <c r="S689" s="555" t="s">
        <v>47</v>
      </c>
      <c r="T689" s="555">
        <v>0</v>
      </c>
      <c r="U689" s="120"/>
      <c r="V689" s="195"/>
      <c r="W689" s="195"/>
      <c r="X689" s="195"/>
      <c r="Y689" s="195"/>
      <c r="Z689" s="195"/>
      <c r="AA689" s="195"/>
      <c r="AB689" s="195"/>
      <c r="AC689" s="195"/>
      <c r="AD689" s="195"/>
      <c r="AE689" s="195"/>
      <c r="AF689" s="195"/>
      <c r="AG689" s="195"/>
      <c r="AH689" s="195"/>
      <c r="AI689" s="195"/>
      <c r="AJ689" s="195"/>
      <c r="AK689" s="195"/>
      <c r="AL689" s="195"/>
      <c r="AM689" s="195"/>
      <c r="AN689" s="195"/>
      <c r="AO689" s="195"/>
      <c r="AP689" s="195"/>
      <c r="AQ689" s="195"/>
      <c r="AR689" s="195"/>
      <c r="AS689" s="195"/>
      <c r="AT689" s="195"/>
      <c r="AU689" s="195"/>
      <c r="AV689" s="195"/>
      <c r="AW689" s="195"/>
      <c r="AX689" s="195"/>
      <c r="AY689" s="195"/>
      <c r="AZ689" s="195"/>
      <c r="BA689" s="195"/>
      <c r="BB689" s="195"/>
      <c r="BC689" s="195"/>
      <c r="BD689" s="195"/>
      <c r="BE689" s="195"/>
      <c r="BF689" s="195"/>
      <c r="BG689" s="195"/>
      <c r="BH689" s="195"/>
      <c r="BI689" s="195"/>
      <c r="BJ689" s="195"/>
      <c r="BK689" s="195"/>
      <c r="BL689" s="195"/>
      <c r="BM689" s="195"/>
      <c r="BN689" s="195"/>
      <c r="BO689" s="195"/>
      <c r="BP689" s="195"/>
      <c r="BQ689" s="195"/>
      <c r="BR689" s="195"/>
      <c r="BS689" s="195"/>
      <c r="BT689" s="195"/>
      <c r="BU689" s="195"/>
      <c r="BV689" s="195"/>
      <c r="BW689" s="195"/>
      <c r="BX689" s="195"/>
      <c r="BY689" s="195"/>
      <c r="BZ689" s="195"/>
      <c r="CA689" s="195"/>
      <c r="CB689" s="195"/>
      <c r="CC689" s="195"/>
      <c r="CD689" s="195"/>
      <c r="CE689" s="195"/>
      <c r="CF689" s="195"/>
      <c r="CG689" s="195"/>
      <c r="CH689" s="195"/>
      <c r="CI689" s="195"/>
      <c r="CJ689" s="195"/>
      <c r="CK689" s="195"/>
      <c r="CL689" s="195"/>
      <c r="CM689" s="195"/>
      <c r="CN689" s="195"/>
      <c r="CO689" s="195"/>
      <c r="CP689" s="195"/>
      <c r="CQ689" s="195"/>
      <c r="CR689" s="195"/>
      <c r="CS689" s="195"/>
      <c r="CT689" s="195"/>
      <c r="CU689" s="195"/>
      <c r="CV689" s="195"/>
      <c r="CW689" s="195"/>
      <c r="CX689" s="195"/>
      <c r="CY689" s="195"/>
      <c r="CZ689" s="195"/>
      <c r="DA689" s="195"/>
      <c r="DB689" s="195"/>
      <c r="DC689" s="195"/>
      <c r="DD689" s="195"/>
      <c r="DE689" s="195"/>
      <c r="DF689" s="195"/>
      <c r="DG689" s="195"/>
      <c r="DH689" s="195"/>
      <c r="DI689" s="195"/>
      <c r="DJ689" s="195"/>
      <c r="DK689" s="195"/>
      <c r="DL689" s="195"/>
      <c r="DM689" s="195"/>
      <c r="DN689" s="195"/>
      <c r="DO689" s="195"/>
      <c r="DP689" s="195"/>
      <c r="DQ689" s="195"/>
      <c r="DR689" s="195"/>
      <c r="DS689" s="195"/>
      <c r="DT689" s="195"/>
      <c r="DU689" s="195"/>
      <c r="DV689" s="195"/>
      <c r="DW689" s="195"/>
      <c r="DX689" s="195"/>
      <c r="DY689" s="195"/>
      <c r="DZ689" s="195"/>
      <c r="EA689" s="195"/>
      <c r="EB689" s="195"/>
      <c r="EC689" s="195"/>
      <c r="ED689" s="195"/>
      <c r="EE689" s="195"/>
      <c r="EF689" s="195"/>
      <c r="EG689" s="195"/>
      <c r="EH689" s="195"/>
      <c r="EI689" s="195"/>
      <c r="EJ689" s="195"/>
      <c r="EK689" s="195"/>
      <c r="EL689" s="195"/>
      <c r="EM689" s="195"/>
      <c r="EN689" s="195"/>
      <c r="EO689" s="195"/>
      <c r="EP689" s="195"/>
      <c r="EQ689" s="195"/>
      <c r="ER689" s="195"/>
      <c r="ES689" s="195"/>
      <c r="ET689" s="195"/>
      <c r="EU689" s="195"/>
      <c r="EV689" s="195"/>
      <c r="EW689" s="195"/>
      <c r="EX689" s="195"/>
      <c r="EY689" s="195"/>
      <c r="EZ689" s="195"/>
      <c r="FA689" s="195"/>
      <c r="FB689" s="195"/>
      <c r="FC689" s="195"/>
      <c r="FD689" s="195"/>
      <c r="FE689" s="195"/>
      <c r="FF689" s="195"/>
      <c r="FG689" s="195"/>
      <c r="FH689" s="195"/>
      <c r="FI689" s="195"/>
      <c r="FJ689" s="195"/>
      <c r="FK689" s="195"/>
      <c r="FL689" s="195"/>
      <c r="FM689" s="195"/>
      <c r="FN689" s="195"/>
      <c r="FO689" s="195"/>
      <c r="FP689" s="195"/>
      <c r="FQ689" s="195"/>
      <c r="FR689" s="195"/>
      <c r="FS689" s="195"/>
      <c r="FT689" s="195"/>
      <c r="FU689" s="195"/>
      <c r="FV689" s="195"/>
      <c r="FW689" s="195"/>
      <c r="FX689" s="195"/>
      <c r="FY689" s="195"/>
      <c r="FZ689" s="195"/>
      <c r="GA689" s="195"/>
      <c r="GB689" s="195"/>
      <c r="GC689" s="195"/>
      <c r="GD689" s="195"/>
      <c r="GE689" s="195"/>
      <c r="GF689" s="195"/>
      <c r="GG689" s="195"/>
      <c r="GH689" s="195"/>
      <c r="GI689" s="195"/>
      <c r="GJ689" s="195"/>
      <c r="GK689" s="195"/>
      <c r="GL689" s="195"/>
      <c r="GM689" s="195"/>
      <c r="GN689" s="195"/>
      <c r="GO689" s="195"/>
      <c r="GP689" s="195"/>
      <c r="GQ689" s="195"/>
      <c r="GR689" s="195"/>
      <c r="GS689" s="195"/>
      <c r="GT689" s="195"/>
      <c r="GU689" s="195"/>
      <c r="GV689" s="195"/>
      <c r="GW689" s="195"/>
      <c r="GX689" s="195"/>
      <c r="GY689" s="195"/>
      <c r="GZ689" s="195"/>
      <c r="HA689" s="195"/>
      <c r="HB689" s="195"/>
      <c r="HC689" s="195"/>
      <c r="HD689" s="195"/>
      <c r="HE689" s="195"/>
      <c r="HF689" s="195"/>
      <c r="HG689" s="195"/>
      <c r="HH689" s="195"/>
      <c r="HI689" s="195"/>
      <c r="HJ689" s="195"/>
      <c r="HK689" s="195"/>
      <c r="HL689" s="195"/>
      <c r="HM689" s="195"/>
      <c r="HN689" s="195"/>
      <c r="HO689" s="195"/>
      <c r="HP689" s="195"/>
      <c r="HQ689" s="195"/>
      <c r="HR689" s="195"/>
      <c r="HS689" s="195"/>
      <c r="HT689" s="195"/>
      <c r="HU689" s="195"/>
      <c r="HV689" s="195"/>
      <c r="HW689" s="195"/>
      <c r="HX689" s="195"/>
      <c r="HY689" s="195"/>
      <c r="HZ689" s="195"/>
      <c r="IA689" s="195"/>
      <c r="IB689" s="195"/>
      <c r="IC689" s="195"/>
      <c r="ID689" s="195"/>
      <c r="IE689" s="195"/>
      <c r="IF689" s="195"/>
      <c r="IG689" s="195"/>
      <c r="IH689" s="195"/>
      <c r="II689" s="195"/>
      <c r="IJ689" s="195"/>
      <c r="IK689" s="195"/>
      <c r="IL689" s="195"/>
      <c r="IM689" s="195"/>
      <c r="IN689" s="195"/>
      <c r="IO689" s="195"/>
      <c r="IP689" s="195"/>
      <c r="IQ689" s="195"/>
      <c r="IR689" s="195"/>
      <c r="IS689" s="195"/>
      <c r="IT689" s="195"/>
      <c r="IU689" s="195"/>
      <c r="IV689" s="195"/>
      <c r="IW689" s="195"/>
      <c r="IX689" s="195"/>
      <c r="IY689" s="195"/>
      <c r="IZ689" s="195"/>
      <c r="JA689" s="195"/>
      <c r="JB689" s="195"/>
      <c r="JC689" s="195"/>
      <c r="JD689" s="195"/>
      <c r="JE689" s="195"/>
      <c r="JF689" s="195"/>
      <c r="JG689" s="195"/>
      <c r="JH689" s="195"/>
      <c r="JI689" s="195"/>
      <c r="JJ689" s="195"/>
      <c r="JK689" s="195"/>
      <c r="JL689" s="195"/>
      <c r="JM689" s="195"/>
      <c r="JN689" s="195"/>
      <c r="JO689" s="195"/>
      <c r="JP689" s="195"/>
      <c r="JQ689" s="195"/>
      <c r="JR689" s="195"/>
      <c r="JS689" s="195"/>
      <c r="JT689" s="195"/>
      <c r="JU689" s="195"/>
      <c r="JV689" s="195"/>
      <c r="JW689" s="195"/>
      <c r="JX689" s="195"/>
      <c r="JY689" s="195"/>
      <c r="JZ689" s="195"/>
      <c r="KA689" s="195"/>
      <c r="KB689" s="195"/>
      <c r="KC689" s="195"/>
      <c r="KD689" s="195"/>
      <c r="KE689" s="195"/>
      <c r="KF689" s="195"/>
      <c r="KG689" s="195"/>
      <c r="KH689" s="195"/>
      <c r="KI689" s="195"/>
      <c r="KJ689" s="195"/>
      <c r="KK689" s="195"/>
      <c r="KL689" s="195"/>
      <c r="KM689" s="195"/>
      <c r="KN689" s="195"/>
      <c r="KO689" s="195"/>
      <c r="KP689" s="195"/>
      <c r="KQ689" s="195"/>
      <c r="KR689" s="195"/>
      <c r="KS689" s="195"/>
      <c r="KT689" s="195"/>
      <c r="KU689" s="195"/>
      <c r="KV689" s="195"/>
      <c r="KW689" s="195"/>
      <c r="KX689" s="195"/>
      <c r="KY689" s="195"/>
      <c r="KZ689" s="195"/>
      <c r="LA689" s="195"/>
      <c r="LB689" s="195"/>
      <c r="LC689" s="195"/>
      <c r="LD689" s="195"/>
      <c r="LE689" s="195"/>
      <c r="LF689" s="195"/>
      <c r="LG689" s="195"/>
      <c r="LH689" s="195"/>
      <c r="LI689" s="195"/>
      <c r="LJ689" s="195"/>
      <c r="LK689" s="195"/>
      <c r="LL689" s="195"/>
      <c r="LM689" s="195"/>
      <c r="LN689" s="195"/>
      <c r="LO689" s="195"/>
      <c r="LP689" s="195"/>
      <c r="LQ689" s="195"/>
      <c r="LR689" s="195"/>
      <c r="LS689" s="195"/>
      <c r="LT689" s="195"/>
      <c r="LU689" s="195"/>
      <c r="LV689" s="195"/>
      <c r="LW689" s="195"/>
      <c r="LX689" s="195"/>
      <c r="LY689" s="195"/>
      <c r="LZ689" s="195"/>
      <c r="MA689" s="195"/>
      <c r="MB689" s="195"/>
      <c r="MC689" s="195"/>
      <c r="MD689" s="195"/>
      <c r="ME689" s="195"/>
      <c r="MF689" s="195"/>
      <c r="MG689" s="195"/>
      <c r="MH689" s="195"/>
      <c r="MI689" s="195"/>
      <c r="MJ689" s="195"/>
      <c r="MK689" s="195"/>
      <c r="ML689" s="195"/>
      <c r="MM689" s="195"/>
      <c r="MN689" s="195"/>
      <c r="MO689" s="195"/>
      <c r="MP689" s="195"/>
      <c r="MQ689" s="195"/>
      <c r="MR689" s="195"/>
      <c r="MS689" s="195"/>
      <c r="MT689" s="195"/>
      <c r="MU689" s="195"/>
      <c r="MV689" s="195"/>
      <c r="MW689" s="195"/>
      <c r="MX689" s="195"/>
      <c r="MY689" s="195"/>
      <c r="MZ689" s="195"/>
      <c r="NA689" s="195"/>
      <c r="NB689" s="195"/>
      <c r="NC689" s="195"/>
      <c r="ND689" s="195"/>
      <c r="NE689" s="195"/>
      <c r="NF689" s="195"/>
      <c r="NG689" s="195"/>
      <c r="NH689" s="195"/>
      <c r="NI689" s="195"/>
      <c r="NJ689" s="195"/>
      <c r="NK689" s="195"/>
      <c r="NL689" s="195"/>
      <c r="NM689" s="195"/>
      <c r="NN689" s="195"/>
      <c r="NO689" s="195"/>
      <c r="NP689" s="195"/>
      <c r="NQ689" s="195"/>
      <c r="NR689" s="195"/>
      <c r="NS689" s="195"/>
      <c r="NT689" s="195"/>
      <c r="NU689" s="195"/>
      <c r="NV689" s="195"/>
      <c r="NW689" s="195"/>
      <c r="NX689" s="195"/>
      <c r="NY689" s="195"/>
      <c r="NZ689" s="195"/>
      <c r="OA689" s="195"/>
      <c r="OB689" s="195"/>
      <c r="OC689" s="195"/>
      <c r="OD689" s="195"/>
      <c r="OE689" s="195"/>
      <c r="OF689" s="195"/>
      <c r="OG689" s="195"/>
      <c r="OH689" s="195"/>
      <c r="OI689" s="195"/>
      <c r="OJ689" s="195"/>
      <c r="OK689" s="195"/>
      <c r="OL689" s="195"/>
      <c r="OM689" s="195"/>
      <c r="ON689" s="195"/>
      <c r="OO689" s="195"/>
      <c r="OP689" s="195"/>
      <c r="OQ689" s="195"/>
      <c r="OR689" s="195"/>
      <c r="OS689" s="195"/>
      <c r="OT689" s="195"/>
      <c r="OU689" s="195"/>
      <c r="OV689" s="195"/>
      <c r="OW689" s="195"/>
      <c r="OX689" s="195"/>
      <c r="OY689" s="195"/>
      <c r="OZ689" s="195"/>
      <c r="PA689" s="195"/>
      <c r="PB689" s="195"/>
      <c r="PC689" s="195"/>
      <c r="PD689" s="195"/>
      <c r="PE689" s="195"/>
      <c r="PF689" s="195"/>
      <c r="PG689" s="195"/>
      <c r="PH689" s="195"/>
      <c r="PI689" s="195"/>
      <c r="PJ689" s="195"/>
      <c r="PK689" s="195"/>
      <c r="PL689" s="195"/>
      <c r="PM689" s="195"/>
      <c r="PN689" s="195"/>
      <c r="PO689" s="195"/>
      <c r="PP689" s="195"/>
      <c r="PQ689" s="195"/>
      <c r="PR689" s="195"/>
      <c r="PS689" s="195"/>
      <c r="PT689" s="195"/>
      <c r="PU689" s="195"/>
      <c r="PV689" s="195"/>
      <c r="PW689" s="195"/>
      <c r="PX689" s="195"/>
      <c r="PY689" s="195"/>
      <c r="PZ689" s="195"/>
      <c r="QA689" s="195"/>
      <c r="QB689" s="195"/>
      <c r="QC689" s="195"/>
      <c r="QD689" s="195"/>
      <c r="QE689" s="195"/>
      <c r="QF689" s="195"/>
      <c r="QG689" s="195"/>
      <c r="QH689" s="195"/>
      <c r="QI689" s="195"/>
      <c r="QJ689" s="195"/>
      <c r="QK689" s="195"/>
      <c r="QL689" s="195"/>
      <c r="QM689" s="195"/>
      <c r="QN689" s="195"/>
      <c r="QO689" s="195"/>
      <c r="QP689" s="195"/>
      <c r="QQ689" s="195"/>
      <c r="QR689" s="195"/>
      <c r="QS689" s="195"/>
      <c r="QT689" s="195"/>
      <c r="QU689" s="195"/>
      <c r="QV689" s="195"/>
      <c r="QW689" s="195"/>
      <c r="QX689" s="195"/>
      <c r="QY689" s="195"/>
      <c r="QZ689" s="195"/>
      <c r="RA689" s="195"/>
      <c r="RB689" s="195"/>
      <c r="RC689" s="195"/>
      <c r="RD689" s="195"/>
      <c r="RE689" s="195"/>
      <c r="RF689" s="195"/>
      <c r="RG689" s="195"/>
      <c r="RH689" s="195"/>
      <c r="RI689" s="195"/>
      <c r="RJ689" s="195"/>
      <c r="RK689" s="195"/>
      <c r="RL689" s="195"/>
      <c r="RM689" s="195"/>
      <c r="RN689" s="195"/>
      <c r="RO689" s="195"/>
      <c r="RP689" s="195"/>
      <c r="RQ689" s="195"/>
      <c r="RR689" s="195"/>
      <c r="RS689" s="195"/>
      <c r="RT689" s="195"/>
      <c r="RU689" s="195"/>
      <c r="RV689" s="195"/>
      <c r="RW689" s="195"/>
      <c r="RX689" s="195"/>
      <c r="RY689" s="195"/>
      <c r="RZ689" s="195"/>
      <c r="SA689" s="195"/>
      <c r="SB689" s="195"/>
      <c r="SC689" s="195"/>
      <c r="SD689" s="195"/>
      <c r="SE689" s="195"/>
      <c r="SF689" s="195"/>
      <c r="SG689" s="195"/>
      <c r="SH689" s="195"/>
      <c r="SI689" s="195"/>
      <c r="SJ689" s="195"/>
      <c r="SK689" s="195"/>
      <c r="SL689" s="195"/>
      <c r="SM689" s="195"/>
      <c r="SN689" s="195"/>
      <c r="SO689" s="195"/>
      <c r="SP689" s="195"/>
      <c r="SQ689" s="195"/>
      <c r="SR689" s="195"/>
      <c r="SS689" s="195"/>
      <c r="ST689" s="195"/>
      <c r="SU689" s="195"/>
      <c r="SV689" s="195"/>
      <c r="SW689" s="195"/>
      <c r="SX689" s="195"/>
      <c r="SY689" s="195"/>
      <c r="SZ689" s="195"/>
      <c r="TA689" s="195"/>
      <c r="TB689" s="195"/>
      <c r="TC689" s="195"/>
      <c r="TD689" s="195"/>
      <c r="TE689" s="195"/>
      <c r="TF689" s="195"/>
      <c r="TG689" s="195"/>
      <c r="TH689" s="195"/>
      <c r="TI689" s="195"/>
      <c r="TJ689" s="195"/>
      <c r="TK689" s="195"/>
      <c r="TL689" s="195"/>
      <c r="TM689" s="195"/>
      <c r="TN689" s="195"/>
      <c r="TO689" s="195"/>
      <c r="TP689" s="195"/>
      <c r="TQ689" s="195"/>
      <c r="TR689" s="195"/>
      <c r="TS689" s="195"/>
      <c r="TT689" s="195"/>
      <c r="TU689" s="195"/>
      <c r="TV689" s="195"/>
      <c r="TW689" s="195"/>
      <c r="TX689" s="195"/>
      <c r="TY689" s="195"/>
      <c r="TZ689" s="195"/>
      <c r="UA689" s="195"/>
      <c r="UB689" s="195"/>
      <c r="UC689" s="195"/>
      <c r="UD689" s="195"/>
      <c r="UE689" s="195"/>
      <c r="UF689" s="195"/>
      <c r="UG689" s="195"/>
      <c r="UH689" s="195"/>
      <c r="UI689" s="195"/>
      <c r="UJ689" s="195"/>
      <c r="UK689" s="195"/>
      <c r="UL689" s="195"/>
      <c r="UM689" s="195"/>
      <c r="UN689" s="195"/>
      <c r="UO689" s="195"/>
      <c r="UP689" s="195"/>
      <c r="UQ689" s="195"/>
      <c r="UR689" s="195"/>
      <c r="US689" s="195"/>
      <c r="UT689" s="195"/>
      <c r="UU689" s="195"/>
      <c r="UV689" s="195"/>
      <c r="UW689" s="195"/>
      <c r="UX689" s="195"/>
      <c r="UY689" s="195"/>
      <c r="UZ689" s="195"/>
      <c r="VA689" s="195"/>
      <c r="VB689" s="195"/>
      <c r="VC689" s="195"/>
      <c r="VD689" s="195"/>
      <c r="VE689" s="195"/>
      <c r="VF689" s="195"/>
      <c r="VG689" s="195"/>
      <c r="VH689" s="195"/>
      <c r="VI689" s="195"/>
      <c r="VJ689" s="195"/>
      <c r="VK689" s="195"/>
      <c r="VL689" s="195"/>
      <c r="VM689" s="195"/>
      <c r="VN689" s="195"/>
      <c r="VO689" s="195"/>
      <c r="VP689" s="195"/>
      <c r="VQ689" s="195"/>
      <c r="VR689" s="195"/>
      <c r="VS689" s="195"/>
      <c r="VT689" s="195"/>
      <c r="VU689" s="195"/>
      <c r="VV689" s="195"/>
      <c r="VW689" s="195"/>
      <c r="VX689" s="195"/>
      <c r="VY689" s="195"/>
      <c r="VZ689" s="195"/>
      <c r="WA689" s="195"/>
      <c r="WB689" s="195"/>
      <c r="WC689" s="195"/>
      <c r="WD689" s="195"/>
      <c r="WE689" s="195"/>
      <c r="WF689" s="195"/>
      <c r="WG689" s="195"/>
      <c r="WH689" s="195"/>
      <c r="WI689" s="195"/>
      <c r="WJ689" s="195"/>
      <c r="WK689" s="195"/>
      <c r="WL689" s="195"/>
      <c r="WM689" s="195"/>
      <c r="WN689" s="195"/>
      <c r="WO689" s="195"/>
      <c r="WP689" s="195"/>
      <c r="WQ689" s="195"/>
      <c r="WR689" s="195"/>
      <c r="WS689" s="195"/>
      <c r="WT689" s="195"/>
      <c r="WU689" s="195"/>
      <c r="WV689" s="195"/>
      <c r="WW689" s="195"/>
      <c r="WX689" s="195"/>
      <c r="WY689" s="195"/>
      <c r="WZ689" s="195"/>
      <c r="XA689" s="195"/>
      <c r="XB689" s="195"/>
      <c r="XC689" s="195"/>
      <c r="XD689" s="195"/>
      <c r="XE689" s="195"/>
      <c r="XF689" s="195"/>
      <c r="XG689" s="195"/>
      <c r="XH689" s="195"/>
      <c r="XI689" s="195"/>
      <c r="XJ689" s="195"/>
      <c r="XK689" s="195"/>
      <c r="XL689" s="195"/>
      <c r="XM689" s="195"/>
      <c r="XN689" s="195"/>
      <c r="XO689" s="195"/>
      <c r="XP689" s="195"/>
      <c r="XQ689" s="195"/>
      <c r="XR689" s="195"/>
      <c r="XS689" s="195"/>
      <c r="XT689" s="195"/>
      <c r="XU689" s="195"/>
      <c r="XV689" s="195"/>
      <c r="XW689" s="195"/>
      <c r="XX689" s="195"/>
      <c r="XY689" s="195"/>
      <c r="XZ689" s="195"/>
      <c r="YA689" s="195"/>
      <c r="YB689" s="195"/>
      <c r="YC689" s="195"/>
      <c r="YD689" s="195"/>
      <c r="YE689" s="195"/>
      <c r="YF689" s="195"/>
      <c r="YG689" s="195"/>
      <c r="YH689" s="195"/>
      <c r="YI689" s="195"/>
      <c r="YJ689" s="195"/>
      <c r="YK689" s="195"/>
      <c r="YL689" s="195"/>
      <c r="YM689" s="195"/>
      <c r="YN689" s="195"/>
      <c r="YO689" s="195"/>
      <c r="YP689" s="195"/>
      <c r="YQ689" s="195"/>
      <c r="YR689" s="195"/>
      <c r="YS689" s="195"/>
      <c r="YT689" s="195"/>
      <c r="YU689" s="195"/>
      <c r="YV689" s="195"/>
      <c r="YW689" s="195"/>
      <c r="YX689" s="195"/>
      <c r="YY689" s="195"/>
      <c r="YZ689" s="195"/>
      <c r="ZA689" s="195"/>
      <c r="ZB689" s="195"/>
      <c r="ZC689" s="195"/>
      <c r="ZD689" s="195"/>
      <c r="ZE689" s="195"/>
      <c r="ZF689" s="195"/>
      <c r="ZG689" s="195"/>
      <c r="ZH689" s="195"/>
      <c r="ZI689" s="195"/>
      <c r="ZJ689" s="195"/>
      <c r="ZK689" s="195"/>
      <c r="ZL689" s="195"/>
      <c r="ZM689" s="195"/>
      <c r="ZN689" s="195"/>
      <c r="ZO689" s="195"/>
      <c r="ZP689" s="195"/>
      <c r="ZQ689" s="195"/>
      <c r="ZR689" s="195"/>
      <c r="ZS689" s="195"/>
      <c r="ZT689" s="195"/>
      <c r="ZU689" s="195"/>
      <c r="ZV689" s="195"/>
      <c r="ZW689" s="195"/>
      <c r="ZX689" s="195"/>
      <c r="ZY689" s="195"/>
      <c r="ZZ689" s="195"/>
      <c r="AAA689" s="195"/>
      <c r="AAB689" s="195"/>
      <c r="AAC689" s="195"/>
      <c r="AAD689" s="195"/>
      <c r="AAE689" s="195"/>
      <c r="AAF689" s="195"/>
      <c r="AAG689" s="195"/>
      <c r="AAH689" s="195"/>
      <c r="AAI689" s="195"/>
      <c r="AAJ689" s="195"/>
      <c r="AAK689" s="195"/>
      <c r="AAL689" s="195"/>
      <c r="AAM689" s="195"/>
      <c r="AAN689" s="195"/>
      <c r="AAO689" s="195"/>
      <c r="AAP689" s="195"/>
      <c r="AAQ689" s="195"/>
      <c r="AAR689" s="195"/>
      <c r="AAS689" s="195"/>
      <c r="AAT689" s="195"/>
      <c r="AAU689" s="195"/>
      <c r="AAV689" s="195"/>
      <c r="AAW689" s="195"/>
      <c r="AAX689" s="195"/>
      <c r="AAY689" s="195"/>
      <c r="AAZ689" s="195"/>
      <c r="ABA689" s="195"/>
      <c r="ABB689" s="195"/>
      <c r="ABC689" s="195"/>
      <c r="ABD689" s="195"/>
      <c r="ABE689" s="195"/>
      <c r="ABF689" s="195"/>
      <c r="ABG689" s="195"/>
      <c r="ABH689" s="195"/>
      <c r="ABI689" s="195"/>
      <c r="ABJ689" s="195"/>
      <c r="ABK689" s="195"/>
      <c r="ABL689" s="195"/>
      <c r="ABM689" s="195"/>
      <c r="ABN689" s="195"/>
      <c r="ABO689" s="195"/>
      <c r="ABP689" s="195"/>
      <c r="ABQ689" s="195"/>
      <c r="ABR689" s="195"/>
      <c r="ABS689" s="195"/>
      <c r="ABT689" s="195"/>
      <c r="ABU689" s="195"/>
      <c r="ABV689" s="195"/>
      <c r="ABW689" s="195"/>
      <c r="ABX689" s="195"/>
      <c r="ABY689" s="195"/>
      <c r="ABZ689" s="195"/>
      <c r="ACA689" s="195"/>
      <c r="ACB689" s="195"/>
      <c r="ACC689" s="195"/>
      <c r="ACD689" s="195"/>
      <c r="ACE689" s="195"/>
      <c r="ACF689" s="195"/>
      <c r="ACG689" s="195"/>
      <c r="ACH689" s="195"/>
      <c r="ACI689" s="195"/>
      <c r="ACJ689" s="195"/>
      <c r="ACK689" s="195"/>
      <c r="ACL689" s="195"/>
      <c r="ACM689" s="195"/>
      <c r="ACN689" s="195"/>
      <c r="ACO689" s="195"/>
      <c r="ACP689" s="195"/>
      <c r="ACQ689" s="195"/>
      <c r="ACR689" s="195"/>
      <c r="ACS689" s="195"/>
      <c r="ACT689" s="195"/>
      <c r="ACU689" s="195"/>
      <c r="ACV689" s="195"/>
      <c r="ACW689" s="195"/>
      <c r="ACX689" s="195"/>
      <c r="ACY689" s="195"/>
      <c r="ACZ689" s="195"/>
      <c r="ADA689" s="195"/>
      <c r="ADB689" s="195"/>
      <c r="ADC689" s="195"/>
      <c r="ADD689" s="195"/>
      <c r="ADE689" s="195"/>
      <c r="ADF689" s="195"/>
      <c r="ADG689" s="195"/>
      <c r="ADH689" s="195"/>
      <c r="ADI689" s="195"/>
      <c r="ADJ689" s="195"/>
      <c r="ADK689" s="195"/>
      <c r="ADL689" s="195"/>
      <c r="ADM689" s="195"/>
      <c r="ADN689" s="195"/>
      <c r="ADO689" s="195"/>
      <c r="ADP689" s="195"/>
      <c r="ADQ689" s="195"/>
      <c r="ADR689" s="195"/>
      <c r="ADS689" s="195"/>
      <c r="ADT689" s="195"/>
      <c r="ADU689" s="195"/>
      <c r="ADV689" s="195"/>
      <c r="ADW689" s="195"/>
      <c r="ADX689" s="195"/>
      <c r="ADY689" s="195"/>
      <c r="ADZ689" s="195"/>
      <c r="AEA689" s="195"/>
      <c r="AEB689" s="195"/>
      <c r="AEC689" s="195"/>
      <c r="AED689" s="195"/>
      <c r="AEE689" s="195"/>
      <c r="AEF689" s="195"/>
      <c r="AEG689" s="195"/>
      <c r="AEH689" s="195"/>
      <c r="AEI689" s="195"/>
      <c r="AEJ689" s="195"/>
      <c r="AEK689" s="195"/>
      <c r="AEL689" s="195"/>
      <c r="AEM689" s="195"/>
      <c r="AEN689" s="195"/>
      <c r="AEO689" s="195"/>
      <c r="AEP689" s="195"/>
      <c r="AEQ689" s="195"/>
      <c r="AER689" s="195"/>
      <c r="AES689" s="195"/>
      <c r="AET689" s="195"/>
      <c r="AEU689" s="195"/>
      <c r="AEV689" s="195"/>
      <c r="AEW689" s="195"/>
      <c r="AEX689" s="195"/>
      <c r="AEY689" s="195"/>
      <c r="AEZ689" s="195"/>
      <c r="AFA689" s="195"/>
      <c r="AFB689" s="195"/>
      <c r="AFC689" s="195"/>
      <c r="AFD689" s="195"/>
      <c r="AFE689" s="195"/>
      <c r="AFF689" s="195"/>
      <c r="AFG689" s="195"/>
      <c r="AFH689" s="195"/>
      <c r="AFI689" s="195"/>
      <c r="AFJ689" s="195"/>
      <c r="AFK689" s="195"/>
      <c r="AFL689" s="195"/>
      <c r="AFM689" s="195"/>
      <c r="AFN689" s="195"/>
      <c r="AFO689" s="195"/>
      <c r="AFP689" s="195"/>
      <c r="AFQ689" s="195"/>
      <c r="AFR689" s="195"/>
      <c r="AFS689" s="195"/>
      <c r="AFT689" s="195"/>
      <c r="AFU689" s="195"/>
      <c r="AFV689" s="195"/>
      <c r="AFW689" s="195"/>
      <c r="AFX689" s="195"/>
      <c r="AFY689" s="195"/>
      <c r="AFZ689" s="195"/>
      <c r="AGA689" s="195"/>
      <c r="AGB689" s="195"/>
      <c r="AGC689" s="195"/>
      <c r="AGD689" s="195"/>
      <c r="AGE689" s="195"/>
      <c r="AGF689" s="195"/>
      <c r="AGG689" s="195"/>
      <c r="AGH689" s="195"/>
      <c r="AGI689" s="195"/>
      <c r="AGJ689" s="195"/>
      <c r="AGK689" s="195"/>
      <c r="AGL689" s="195"/>
      <c r="AGM689" s="195"/>
      <c r="AGN689" s="195"/>
      <c r="AGO689" s="195"/>
      <c r="AGP689" s="195"/>
      <c r="AGQ689" s="195"/>
      <c r="AGR689" s="195"/>
      <c r="AGS689" s="195"/>
      <c r="AGT689" s="195"/>
      <c r="AGU689" s="195"/>
      <c r="AGV689" s="195"/>
      <c r="AGW689" s="195"/>
      <c r="AGX689" s="195"/>
      <c r="AGY689" s="195"/>
      <c r="AGZ689" s="195"/>
      <c r="AHA689" s="195"/>
      <c r="AHB689" s="195"/>
      <c r="AHC689" s="195"/>
      <c r="AHD689" s="195"/>
      <c r="AHE689" s="195"/>
      <c r="AHF689" s="195"/>
      <c r="AHG689" s="195"/>
      <c r="AHH689" s="195"/>
      <c r="AHI689" s="195"/>
      <c r="AHJ689" s="195"/>
      <c r="AHK689" s="195"/>
      <c r="AHL689" s="195"/>
      <c r="AHM689" s="195"/>
      <c r="AHN689" s="195"/>
      <c r="AHO689" s="195"/>
      <c r="AHP689" s="195"/>
      <c r="AHQ689" s="195"/>
      <c r="AHR689" s="195"/>
      <c r="AHS689" s="195"/>
      <c r="AHT689" s="195"/>
      <c r="AHU689" s="195"/>
      <c r="AHV689" s="195"/>
      <c r="AHW689" s="195"/>
      <c r="AHX689" s="195"/>
      <c r="AHY689" s="195"/>
      <c r="AHZ689" s="195"/>
      <c r="AIA689" s="195"/>
      <c r="AIB689" s="195"/>
      <c r="AIC689" s="195"/>
      <c r="AID689" s="195"/>
      <c r="AIE689" s="195"/>
      <c r="AIF689" s="195"/>
      <c r="AIG689" s="195"/>
      <c r="AIH689" s="195"/>
      <c r="AII689" s="195"/>
      <c r="AIJ689" s="195"/>
      <c r="AIK689" s="195"/>
      <c r="AIL689" s="195"/>
      <c r="AIM689" s="195"/>
      <c r="AIN689" s="195"/>
      <c r="AIO689" s="195"/>
      <c r="AIP689" s="195"/>
      <c r="AIQ689" s="195"/>
      <c r="AIR689" s="195"/>
      <c r="AIS689" s="195"/>
      <c r="AIT689" s="195"/>
      <c r="AIU689" s="195"/>
      <c r="AIV689" s="195"/>
      <c r="AIW689" s="195"/>
      <c r="AIX689" s="195"/>
      <c r="AIY689" s="195"/>
      <c r="AIZ689" s="195"/>
      <c r="AJA689" s="195"/>
      <c r="AJB689" s="195"/>
      <c r="AJC689" s="195"/>
      <c r="AJD689" s="195"/>
      <c r="AJE689" s="195"/>
      <c r="AJF689" s="195"/>
      <c r="AJG689" s="195"/>
      <c r="AJH689" s="195"/>
      <c r="AJI689" s="195"/>
      <c r="AJJ689" s="195"/>
      <c r="AJK689" s="195"/>
      <c r="AJL689" s="195"/>
      <c r="AJM689" s="195"/>
      <c r="AJN689" s="195"/>
      <c r="AJO689" s="195"/>
      <c r="AJP689" s="195"/>
      <c r="AJQ689" s="195"/>
      <c r="AJR689" s="195"/>
      <c r="AJS689" s="195"/>
      <c r="AJT689" s="195"/>
      <c r="AJU689" s="195"/>
      <c r="AJV689" s="195"/>
      <c r="AJW689" s="195"/>
      <c r="AJX689" s="195"/>
      <c r="AJY689" s="195"/>
      <c r="AJZ689" s="195"/>
      <c r="AKA689" s="195"/>
      <c r="AKB689" s="195"/>
      <c r="AKC689" s="195"/>
      <c r="AKD689" s="195"/>
      <c r="AKE689" s="195"/>
      <c r="AKF689" s="195"/>
      <c r="AKG689" s="195"/>
      <c r="AKH689" s="195"/>
      <c r="AKI689" s="195"/>
      <c r="AKJ689" s="195"/>
      <c r="AKK689" s="195"/>
      <c r="AKL689" s="195"/>
      <c r="AKM689" s="195"/>
      <c r="AKN689" s="195"/>
      <c r="AKO689" s="195"/>
      <c r="AKP689" s="195"/>
      <c r="AKQ689" s="195"/>
      <c r="AKR689" s="195"/>
      <c r="AKS689" s="195"/>
      <c r="AKT689" s="195"/>
      <c r="AKU689" s="195"/>
      <c r="AKV689" s="195"/>
      <c r="AKW689" s="195"/>
      <c r="AKX689" s="195"/>
      <c r="AKY689" s="195"/>
      <c r="AKZ689" s="195"/>
      <c r="ALA689" s="195"/>
      <c r="ALB689" s="195"/>
      <c r="ALC689" s="195"/>
      <c r="ALD689" s="195"/>
      <c r="ALE689" s="195"/>
      <c r="ALF689" s="195"/>
      <c r="ALG689" s="195"/>
      <c r="ALH689" s="195"/>
      <c r="ALI689" s="195"/>
      <c r="ALJ689" s="195"/>
      <c r="ALK689" s="195"/>
      <c r="ALL689" s="195"/>
      <c r="ALM689" s="195"/>
      <c r="ALN689" s="195"/>
      <c r="ALO689" s="195"/>
      <c r="ALP689" s="195"/>
      <c r="ALQ689" s="195"/>
      <c r="ALR689" s="195"/>
      <c r="ALS689" s="195"/>
      <c r="ALT689" s="195"/>
      <c r="ALU689" s="195"/>
      <c r="ALV689" s="195"/>
      <c r="ALW689" s="195"/>
      <c r="ALX689" s="195"/>
      <c r="ALY689" s="195"/>
      <c r="ALZ689" s="195"/>
      <c r="AMA689" s="195"/>
      <c r="AMB689" s="195"/>
      <c r="AMC689" s="195"/>
      <c r="AMD689" s="195"/>
      <c r="AME689" s="195"/>
      <c r="AMF689" s="195"/>
      <c r="AMG689" s="195"/>
      <c r="AMH689" s="195"/>
      <c r="AMI689" s="195"/>
      <c r="AMJ689" s="195"/>
    </row>
    <row r="690" spans="1:1024" s="196" customFormat="1" ht="43.5" customHeight="1">
      <c r="A690" s="559"/>
      <c r="B690" s="559"/>
      <c r="C690" s="560"/>
      <c r="D690" s="565"/>
      <c r="E690" s="120" t="s">
        <v>130</v>
      </c>
      <c r="F690" s="120">
        <v>2</v>
      </c>
      <c r="G690" s="560"/>
      <c r="H690" s="120" t="s">
        <v>40</v>
      </c>
      <c r="I690" s="561"/>
      <c r="J690" s="566"/>
      <c r="K690" s="120">
        <v>2</v>
      </c>
      <c r="L690" s="120">
        <v>0</v>
      </c>
      <c r="M690" s="120">
        <v>0</v>
      </c>
      <c r="N690" s="559"/>
      <c r="O690" s="559"/>
      <c r="P690" s="559"/>
      <c r="Q690" s="120" t="s">
        <v>47</v>
      </c>
      <c r="R690" s="120">
        <v>0</v>
      </c>
      <c r="S690" s="559"/>
      <c r="T690" s="559"/>
      <c r="U690" s="120"/>
    </row>
    <row r="691" spans="1:1024" s="196" customFormat="1" ht="43.5" customHeight="1">
      <c r="A691" s="559"/>
      <c r="B691" s="559"/>
      <c r="C691" s="560"/>
      <c r="D691" s="565"/>
      <c r="E691" s="120" t="s">
        <v>136</v>
      </c>
      <c r="F691" s="120">
        <v>1</v>
      </c>
      <c r="G691" s="560"/>
      <c r="H691" s="120" t="s">
        <v>100</v>
      </c>
      <c r="I691" s="561"/>
      <c r="J691" s="566"/>
      <c r="K691" s="120">
        <v>1</v>
      </c>
      <c r="L691" s="120">
        <v>0</v>
      </c>
      <c r="M691" s="120">
        <v>0</v>
      </c>
      <c r="N691" s="556"/>
      <c r="O691" s="556"/>
      <c r="P691" s="556"/>
      <c r="Q691" s="120" t="s">
        <v>47</v>
      </c>
      <c r="R691" s="120">
        <v>0</v>
      </c>
      <c r="S691" s="556"/>
      <c r="T691" s="556"/>
      <c r="U691" s="120" t="s">
        <v>1225</v>
      </c>
    </row>
    <row r="692" spans="1:1024" s="195" customFormat="1" ht="43.5" customHeight="1">
      <c r="A692" s="559"/>
      <c r="B692" s="559"/>
      <c r="C692" s="560"/>
      <c r="D692" s="565" t="s">
        <v>111</v>
      </c>
      <c r="E692" s="573" t="s">
        <v>118</v>
      </c>
      <c r="F692" s="573">
        <v>10</v>
      </c>
      <c r="G692" s="560" t="s">
        <v>43</v>
      </c>
      <c r="H692" s="177" t="s">
        <v>100</v>
      </c>
      <c r="I692" s="580" t="s">
        <v>182</v>
      </c>
      <c r="J692" s="560" t="s">
        <v>254</v>
      </c>
      <c r="K692" s="573">
        <v>10</v>
      </c>
      <c r="L692" s="177" t="s">
        <v>43</v>
      </c>
      <c r="M692" s="120">
        <v>0</v>
      </c>
      <c r="N692" s="555" t="s">
        <v>47</v>
      </c>
      <c r="O692" s="555">
        <v>0</v>
      </c>
      <c r="P692" s="555">
        <v>0</v>
      </c>
      <c r="Q692" s="573" t="s">
        <v>80</v>
      </c>
      <c r="R692" s="177" t="s">
        <v>43</v>
      </c>
      <c r="S692" s="555" t="s">
        <v>47</v>
      </c>
      <c r="T692" s="555">
        <v>0</v>
      </c>
      <c r="U692" s="177" t="s">
        <v>297</v>
      </c>
    </row>
    <row r="693" spans="1:1024" s="195" customFormat="1" ht="43.5" customHeight="1">
      <c r="A693" s="559"/>
      <c r="B693" s="559"/>
      <c r="C693" s="560"/>
      <c r="D693" s="565"/>
      <c r="E693" s="573"/>
      <c r="F693" s="573"/>
      <c r="G693" s="560"/>
      <c r="H693" s="177" t="s">
        <v>40</v>
      </c>
      <c r="I693" s="580"/>
      <c r="J693" s="560"/>
      <c r="K693" s="573"/>
      <c r="L693" s="177" t="s">
        <v>43</v>
      </c>
      <c r="M693" s="120">
        <v>0</v>
      </c>
      <c r="N693" s="559"/>
      <c r="O693" s="559"/>
      <c r="P693" s="559"/>
      <c r="Q693" s="573"/>
      <c r="R693" s="177" t="s">
        <v>43</v>
      </c>
      <c r="S693" s="559"/>
      <c r="T693" s="559"/>
      <c r="U693" s="177"/>
    </row>
    <row r="694" spans="1:1024" s="195" customFormat="1" ht="43.5" customHeight="1">
      <c r="A694" s="559"/>
      <c r="B694" s="559"/>
      <c r="C694" s="560"/>
      <c r="D694" s="565"/>
      <c r="E694" s="573" t="s">
        <v>138</v>
      </c>
      <c r="F694" s="573">
        <v>5</v>
      </c>
      <c r="G694" s="560"/>
      <c r="H694" s="177" t="s">
        <v>44</v>
      </c>
      <c r="I694" s="580" t="s">
        <v>253</v>
      </c>
      <c r="J694" s="560"/>
      <c r="K694" s="573">
        <v>5</v>
      </c>
      <c r="L694" s="177" t="s">
        <v>43</v>
      </c>
      <c r="M694" s="120">
        <v>0</v>
      </c>
      <c r="N694" s="559"/>
      <c r="O694" s="559"/>
      <c r="P694" s="559"/>
      <c r="Q694" s="573"/>
      <c r="R694" s="177" t="s">
        <v>43</v>
      </c>
      <c r="S694" s="559"/>
      <c r="T694" s="559"/>
      <c r="U694" s="177" t="s">
        <v>429</v>
      </c>
    </row>
    <row r="695" spans="1:1024" s="196" customFormat="1" ht="43.5" customHeight="1">
      <c r="A695" s="559"/>
      <c r="B695" s="559"/>
      <c r="C695" s="560"/>
      <c r="D695" s="565"/>
      <c r="E695" s="573"/>
      <c r="F695" s="573"/>
      <c r="G695" s="560"/>
      <c r="H695" s="177" t="s">
        <v>100</v>
      </c>
      <c r="I695" s="580"/>
      <c r="J695" s="560"/>
      <c r="K695" s="573"/>
      <c r="L695" s="177" t="s">
        <v>43</v>
      </c>
      <c r="M695" s="120">
        <v>0</v>
      </c>
      <c r="N695" s="556"/>
      <c r="O695" s="556"/>
      <c r="P695" s="556"/>
      <c r="Q695" s="573"/>
      <c r="R695" s="177" t="s">
        <v>43</v>
      </c>
      <c r="S695" s="556"/>
      <c r="T695" s="556"/>
      <c r="U695" s="177" t="s">
        <v>297</v>
      </c>
      <c r="V695" s="195"/>
      <c r="W695" s="195"/>
      <c r="X695" s="195"/>
      <c r="Y695" s="195"/>
      <c r="Z695" s="195"/>
      <c r="AA695" s="195"/>
      <c r="AB695" s="195"/>
      <c r="AC695" s="195"/>
      <c r="AD695" s="195"/>
      <c r="AE695" s="195"/>
      <c r="AF695" s="195"/>
      <c r="AG695" s="195"/>
      <c r="AH695" s="195"/>
      <c r="AI695" s="195"/>
      <c r="AJ695" s="195"/>
      <c r="AK695" s="195"/>
      <c r="AL695" s="195"/>
      <c r="AM695" s="195"/>
      <c r="AN695" s="195"/>
      <c r="AO695" s="195"/>
      <c r="AP695" s="195"/>
      <c r="AQ695" s="195"/>
      <c r="AR695" s="195"/>
      <c r="AS695" s="195"/>
      <c r="AT695" s="195"/>
      <c r="AU695" s="195"/>
      <c r="AV695" s="195"/>
      <c r="AW695" s="195"/>
      <c r="AX695" s="195"/>
      <c r="AY695" s="195"/>
      <c r="AZ695" s="195"/>
      <c r="BA695" s="195"/>
      <c r="BB695" s="195"/>
      <c r="BC695" s="195"/>
      <c r="BD695" s="195"/>
      <c r="BE695" s="195"/>
      <c r="BF695" s="195"/>
      <c r="BG695" s="195"/>
      <c r="BH695" s="195"/>
      <c r="BI695" s="195"/>
      <c r="BJ695" s="195"/>
      <c r="BK695" s="195"/>
      <c r="BL695" s="195"/>
      <c r="BM695" s="195"/>
      <c r="BN695" s="195"/>
      <c r="BO695" s="195"/>
      <c r="BP695" s="195"/>
      <c r="BQ695" s="195"/>
      <c r="BR695" s="195"/>
      <c r="BS695" s="195"/>
      <c r="BT695" s="195"/>
      <c r="BU695" s="195"/>
      <c r="BV695" s="195"/>
      <c r="BW695" s="195"/>
      <c r="BX695" s="195"/>
      <c r="BY695" s="195"/>
      <c r="BZ695" s="195"/>
      <c r="CA695" s="195"/>
      <c r="CB695" s="195"/>
      <c r="CC695" s="195"/>
      <c r="CD695" s="195"/>
      <c r="CE695" s="195"/>
      <c r="CF695" s="195"/>
      <c r="CG695" s="195"/>
      <c r="CH695" s="195"/>
      <c r="CI695" s="195"/>
      <c r="CJ695" s="195"/>
      <c r="CK695" s="195"/>
      <c r="CL695" s="195"/>
      <c r="CM695" s="195"/>
      <c r="CN695" s="195"/>
      <c r="CO695" s="195"/>
      <c r="CP695" s="195"/>
      <c r="CQ695" s="195"/>
      <c r="CR695" s="195"/>
      <c r="CS695" s="195"/>
      <c r="CT695" s="195"/>
      <c r="CU695" s="195"/>
      <c r="CV695" s="195"/>
      <c r="CW695" s="195"/>
      <c r="CX695" s="195"/>
      <c r="CY695" s="195"/>
      <c r="CZ695" s="195"/>
      <c r="DA695" s="195"/>
      <c r="DB695" s="195"/>
      <c r="DC695" s="195"/>
      <c r="DD695" s="195"/>
      <c r="DE695" s="195"/>
      <c r="DF695" s="195"/>
      <c r="DG695" s="195"/>
      <c r="DH695" s="195"/>
      <c r="DI695" s="195"/>
      <c r="DJ695" s="195"/>
      <c r="DK695" s="195"/>
      <c r="DL695" s="195"/>
      <c r="DM695" s="195"/>
      <c r="DN695" s="195"/>
      <c r="DO695" s="195"/>
      <c r="DP695" s="195"/>
      <c r="DQ695" s="195"/>
      <c r="DR695" s="195"/>
      <c r="DS695" s="195"/>
      <c r="DT695" s="195"/>
      <c r="DU695" s="195"/>
      <c r="DV695" s="195"/>
      <c r="DW695" s="195"/>
      <c r="DX695" s="195"/>
      <c r="DY695" s="195"/>
      <c r="DZ695" s="195"/>
      <c r="EA695" s="195"/>
      <c r="EB695" s="195"/>
      <c r="EC695" s="195"/>
      <c r="ED695" s="195"/>
      <c r="EE695" s="195"/>
      <c r="EF695" s="195"/>
      <c r="EG695" s="195"/>
      <c r="EH695" s="195"/>
      <c r="EI695" s="195"/>
      <c r="EJ695" s="195"/>
      <c r="EK695" s="195"/>
      <c r="EL695" s="195"/>
      <c r="EM695" s="195"/>
      <c r="EN695" s="195"/>
      <c r="EO695" s="195"/>
      <c r="EP695" s="195"/>
      <c r="EQ695" s="195"/>
      <c r="ER695" s="195"/>
      <c r="ES695" s="195"/>
      <c r="ET695" s="195"/>
      <c r="EU695" s="195"/>
      <c r="EV695" s="195"/>
      <c r="EW695" s="195"/>
      <c r="EX695" s="195"/>
      <c r="EY695" s="195"/>
      <c r="EZ695" s="195"/>
      <c r="FA695" s="195"/>
      <c r="FB695" s="195"/>
      <c r="FC695" s="195"/>
      <c r="FD695" s="195"/>
      <c r="FE695" s="195"/>
      <c r="FF695" s="195"/>
      <c r="FG695" s="195"/>
      <c r="FH695" s="195"/>
      <c r="FI695" s="195"/>
      <c r="FJ695" s="195"/>
      <c r="FK695" s="195"/>
      <c r="FL695" s="195"/>
      <c r="FM695" s="195"/>
      <c r="FN695" s="195"/>
      <c r="FO695" s="195"/>
      <c r="FP695" s="195"/>
      <c r="FQ695" s="195"/>
      <c r="FR695" s="195"/>
      <c r="FS695" s="195"/>
      <c r="FT695" s="195"/>
      <c r="FU695" s="195"/>
      <c r="FV695" s="195"/>
      <c r="FW695" s="195"/>
      <c r="FX695" s="195"/>
      <c r="FY695" s="195"/>
      <c r="FZ695" s="195"/>
      <c r="GA695" s="195"/>
      <c r="GB695" s="195"/>
      <c r="GC695" s="195"/>
      <c r="GD695" s="195"/>
      <c r="GE695" s="195"/>
      <c r="GF695" s="195"/>
      <c r="GG695" s="195"/>
      <c r="GH695" s="195"/>
      <c r="GI695" s="195"/>
      <c r="GJ695" s="195"/>
      <c r="GK695" s="195"/>
      <c r="GL695" s="195"/>
      <c r="GM695" s="195"/>
      <c r="GN695" s="195"/>
      <c r="GO695" s="195"/>
      <c r="GP695" s="195"/>
      <c r="GQ695" s="195"/>
      <c r="GR695" s="195"/>
      <c r="GS695" s="195"/>
      <c r="GT695" s="195"/>
      <c r="GU695" s="195"/>
      <c r="GV695" s="195"/>
      <c r="GW695" s="195"/>
      <c r="GX695" s="195"/>
      <c r="GY695" s="195"/>
      <c r="GZ695" s="195"/>
      <c r="HA695" s="195"/>
      <c r="HB695" s="195"/>
      <c r="HC695" s="195"/>
      <c r="HD695" s="195"/>
      <c r="HE695" s="195"/>
      <c r="HF695" s="195"/>
      <c r="HG695" s="195"/>
      <c r="HH695" s="195"/>
      <c r="HI695" s="195"/>
      <c r="HJ695" s="195"/>
      <c r="HK695" s="195"/>
      <c r="HL695" s="195"/>
      <c r="HM695" s="195"/>
      <c r="HN695" s="195"/>
      <c r="HO695" s="195"/>
      <c r="HP695" s="195"/>
      <c r="HQ695" s="195"/>
      <c r="HR695" s="195"/>
      <c r="HS695" s="195"/>
      <c r="HT695" s="195"/>
      <c r="HU695" s="195"/>
      <c r="HV695" s="195"/>
      <c r="HW695" s="195"/>
      <c r="HX695" s="195"/>
      <c r="HY695" s="195"/>
      <c r="HZ695" s="195"/>
      <c r="IA695" s="195"/>
      <c r="IB695" s="195"/>
      <c r="IC695" s="195"/>
      <c r="ID695" s="195"/>
      <c r="IE695" s="195"/>
      <c r="IF695" s="195"/>
      <c r="IG695" s="195"/>
      <c r="IH695" s="195"/>
      <c r="II695" s="195"/>
      <c r="IJ695" s="195"/>
      <c r="IK695" s="195"/>
      <c r="IL695" s="195"/>
      <c r="IM695" s="195"/>
      <c r="IN695" s="195"/>
      <c r="IO695" s="195"/>
      <c r="IP695" s="195"/>
      <c r="IQ695" s="195"/>
      <c r="IR695" s="195"/>
      <c r="IS695" s="195"/>
      <c r="IT695" s="195"/>
      <c r="IU695" s="195"/>
      <c r="IV695" s="195"/>
      <c r="IW695" s="195"/>
      <c r="IX695" s="195"/>
      <c r="IY695" s="195"/>
      <c r="IZ695" s="195"/>
      <c r="JA695" s="195"/>
      <c r="JB695" s="195"/>
      <c r="JC695" s="195"/>
      <c r="JD695" s="195"/>
      <c r="JE695" s="195"/>
      <c r="JF695" s="195"/>
      <c r="JG695" s="195"/>
      <c r="JH695" s="195"/>
      <c r="JI695" s="195"/>
      <c r="JJ695" s="195"/>
      <c r="JK695" s="195"/>
      <c r="JL695" s="195"/>
      <c r="JM695" s="195"/>
      <c r="JN695" s="195"/>
      <c r="JO695" s="195"/>
      <c r="JP695" s="195"/>
      <c r="JQ695" s="195"/>
      <c r="JR695" s="195"/>
      <c r="JS695" s="195"/>
      <c r="JT695" s="195"/>
      <c r="JU695" s="195"/>
      <c r="JV695" s="195"/>
      <c r="JW695" s="195"/>
      <c r="JX695" s="195"/>
      <c r="JY695" s="195"/>
      <c r="JZ695" s="195"/>
      <c r="KA695" s="195"/>
      <c r="KB695" s="195"/>
      <c r="KC695" s="195"/>
      <c r="KD695" s="195"/>
      <c r="KE695" s="195"/>
      <c r="KF695" s="195"/>
      <c r="KG695" s="195"/>
      <c r="KH695" s="195"/>
      <c r="KI695" s="195"/>
      <c r="KJ695" s="195"/>
      <c r="KK695" s="195"/>
      <c r="KL695" s="195"/>
      <c r="KM695" s="195"/>
      <c r="KN695" s="195"/>
      <c r="KO695" s="195"/>
      <c r="KP695" s="195"/>
      <c r="KQ695" s="195"/>
      <c r="KR695" s="195"/>
      <c r="KS695" s="195"/>
      <c r="KT695" s="195"/>
      <c r="KU695" s="195"/>
      <c r="KV695" s="195"/>
      <c r="KW695" s="195"/>
      <c r="KX695" s="195"/>
      <c r="KY695" s="195"/>
      <c r="KZ695" s="195"/>
      <c r="LA695" s="195"/>
      <c r="LB695" s="195"/>
      <c r="LC695" s="195"/>
      <c r="LD695" s="195"/>
      <c r="LE695" s="195"/>
      <c r="LF695" s="195"/>
      <c r="LG695" s="195"/>
      <c r="LH695" s="195"/>
      <c r="LI695" s="195"/>
      <c r="LJ695" s="195"/>
      <c r="LK695" s="195"/>
      <c r="LL695" s="195"/>
      <c r="LM695" s="195"/>
      <c r="LN695" s="195"/>
      <c r="LO695" s="195"/>
      <c r="LP695" s="195"/>
      <c r="LQ695" s="195"/>
      <c r="LR695" s="195"/>
      <c r="LS695" s="195"/>
      <c r="LT695" s="195"/>
      <c r="LU695" s="195"/>
      <c r="LV695" s="195"/>
      <c r="LW695" s="195"/>
      <c r="LX695" s="195"/>
      <c r="LY695" s="195"/>
      <c r="LZ695" s="195"/>
      <c r="MA695" s="195"/>
      <c r="MB695" s="195"/>
      <c r="MC695" s="195"/>
      <c r="MD695" s="195"/>
      <c r="ME695" s="195"/>
      <c r="MF695" s="195"/>
      <c r="MG695" s="195"/>
      <c r="MH695" s="195"/>
      <c r="MI695" s="195"/>
      <c r="MJ695" s="195"/>
      <c r="MK695" s="195"/>
      <c r="ML695" s="195"/>
      <c r="MM695" s="195"/>
      <c r="MN695" s="195"/>
      <c r="MO695" s="195"/>
      <c r="MP695" s="195"/>
      <c r="MQ695" s="195"/>
      <c r="MR695" s="195"/>
      <c r="MS695" s="195"/>
      <c r="MT695" s="195"/>
      <c r="MU695" s="195"/>
      <c r="MV695" s="195"/>
      <c r="MW695" s="195"/>
      <c r="MX695" s="195"/>
      <c r="MY695" s="195"/>
      <c r="MZ695" s="195"/>
      <c r="NA695" s="195"/>
      <c r="NB695" s="195"/>
      <c r="NC695" s="195"/>
      <c r="ND695" s="195"/>
      <c r="NE695" s="195"/>
      <c r="NF695" s="195"/>
      <c r="NG695" s="195"/>
      <c r="NH695" s="195"/>
      <c r="NI695" s="195"/>
      <c r="NJ695" s="195"/>
      <c r="NK695" s="195"/>
      <c r="NL695" s="195"/>
      <c r="NM695" s="195"/>
      <c r="NN695" s="195"/>
      <c r="NO695" s="195"/>
      <c r="NP695" s="195"/>
      <c r="NQ695" s="195"/>
      <c r="NR695" s="195"/>
      <c r="NS695" s="195"/>
      <c r="NT695" s="195"/>
      <c r="NU695" s="195"/>
      <c r="NV695" s="195"/>
      <c r="NW695" s="195"/>
      <c r="NX695" s="195"/>
      <c r="NY695" s="195"/>
      <c r="NZ695" s="195"/>
      <c r="OA695" s="195"/>
      <c r="OB695" s="195"/>
      <c r="OC695" s="195"/>
      <c r="OD695" s="195"/>
      <c r="OE695" s="195"/>
      <c r="OF695" s="195"/>
      <c r="OG695" s="195"/>
      <c r="OH695" s="195"/>
      <c r="OI695" s="195"/>
      <c r="OJ695" s="195"/>
      <c r="OK695" s="195"/>
      <c r="OL695" s="195"/>
      <c r="OM695" s="195"/>
      <c r="ON695" s="195"/>
      <c r="OO695" s="195"/>
      <c r="OP695" s="195"/>
      <c r="OQ695" s="195"/>
      <c r="OR695" s="195"/>
      <c r="OS695" s="195"/>
      <c r="OT695" s="195"/>
      <c r="OU695" s="195"/>
      <c r="OV695" s="195"/>
      <c r="OW695" s="195"/>
      <c r="OX695" s="195"/>
      <c r="OY695" s="195"/>
      <c r="OZ695" s="195"/>
      <c r="PA695" s="195"/>
      <c r="PB695" s="195"/>
      <c r="PC695" s="195"/>
      <c r="PD695" s="195"/>
      <c r="PE695" s="195"/>
      <c r="PF695" s="195"/>
      <c r="PG695" s="195"/>
      <c r="PH695" s="195"/>
      <c r="PI695" s="195"/>
      <c r="PJ695" s="195"/>
      <c r="PK695" s="195"/>
      <c r="PL695" s="195"/>
      <c r="PM695" s="195"/>
      <c r="PN695" s="195"/>
      <c r="PO695" s="195"/>
      <c r="PP695" s="195"/>
      <c r="PQ695" s="195"/>
      <c r="PR695" s="195"/>
      <c r="PS695" s="195"/>
      <c r="PT695" s="195"/>
      <c r="PU695" s="195"/>
      <c r="PV695" s="195"/>
      <c r="PW695" s="195"/>
      <c r="PX695" s="195"/>
      <c r="PY695" s="195"/>
      <c r="PZ695" s="195"/>
      <c r="QA695" s="195"/>
      <c r="QB695" s="195"/>
      <c r="QC695" s="195"/>
      <c r="QD695" s="195"/>
      <c r="QE695" s="195"/>
      <c r="QF695" s="195"/>
      <c r="QG695" s="195"/>
      <c r="QH695" s="195"/>
      <c r="QI695" s="195"/>
      <c r="QJ695" s="195"/>
      <c r="QK695" s="195"/>
      <c r="QL695" s="195"/>
      <c r="QM695" s="195"/>
      <c r="QN695" s="195"/>
      <c r="QO695" s="195"/>
      <c r="QP695" s="195"/>
      <c r="QQ695" s="195"/>
      <c r="QR695" s="195"/>
      <c r="QS695" s="195"/>
      <c r="QT695" s="195"/>
      <c r="QU695" s="195"/>
      <c r="QV695" s="195"/>
      <c r="QW695" s="195"/>
      <c r="QX695" s="195"/>
      <c r="QY695" s="195"/>
      <c r="QZ695" s="195"/>
      <c r="RA695" s="195"/>
      <c r="RB695" s="195"/>
      <c r="RC695" s="195"/>
      <c r="RD695" s="195"/>
      <c r="RE695" s="195"/>
      <c r="RF695" s="195"/>
      <c r="RG695" s="195"/>
      <c r="RH695" s="195"/>
      <c r="RI695" s="195"/>
      <c r="RJ695" s="195"/>
      <c r="RK695" s="195"/>
      <c r="RL695" s="195"/>
      <c r="RM695" s="195"/>
      <c r="RN695" s="195"/>
      <c r="RO695" s="195"/>
      <c r="RP695" s="195"/>
      <c r="RQ695" s="195"/>
      <c r="RR695" s="195"/>
      <c r="RS695" s="195"/>
      <c r="RT695" s="195"/>
      <c r="RU695" s="195"/>
      <c r="RV695" s="195"/>
      <c r="RW695" s="195"/>
      <c r="RX695" s="195"/>
      <c r="RY695" s="195"/>
      <c r="RZ695" s="195"/>
      <c r="SA695" s="195"/>
      <c r="SB695" s="195"/>
      <c r="SC695" s="195"/>
      <c r="SD695" s="195"/>
      <c r="SE695" s="195"/>
      <c r="SF695" s="195"/>
      <c r="SG695" s="195"/>
      <c r="SH695" s="195"/>
      <c r="SI695" s="195"/>
      <c r="SJ695" s="195"/>
      <c r="SK695" s="195"/>
      <c r="SL695" s="195"/>
      <c r="SM695" s="195"/>
      <c r="SN695" s="195"/>
      <c r="SO695" s="195"/>
      <c r="SP695" s="195"/>
      <c r="SQ695" s="195"/>
      <c r="SR695" s="195"/>
      <c r="SS695" s="195"/>
      <c r="ST695" s="195"/>
      <c r="SU695" s="195"/>
      <c r="SV695" s="195"/>
      <c r="SW695" s="195"/>
      <c r="SX695" s="195"/>
      <c r="SY695" s="195"/>
      <c r="SZ695" s="195"/>
      <c r="TA695" s="195"/>
      <c r="TB695" s="195"/>
      <c r="TC695" s="195"/>
      <c r="TD695" s="195"/>
      <c r="TE695" s="195"/>
      <c r="TF695" s="195"/>
      <c r="TG695" s="195"/>
      <c r="TH695" s="195"/>
      <c r="TI695" s="195"/>
      <c r="TJ695" s="195"/>
      <c r="TK695" s="195"/>
      <c r="TL695" s="195"/>
      <c r="TM695" s="195"/>
      <c r="TN695" s="195"/>
      <c r="TO695" s="195"/>
      <c r="TP695" s="195"/>
      <c r="TQ695" s="195"/>
      <c r="TR695" s="195"/>
      <c r="TS695" s="195"/>
      <c r="TT695" s="195"/>
      <c r="TU695" s="195"/>
      <c r="TV695" s="195"/>
      <c r="TW695" s="195"/>
      <c r="TX695" s="195"/>
      <c r="TY695" s="195"/>
      <c r="TZ695" s="195"/>
      <c r="UA695" s="195"/>
      <c r="UB695" s="195"/>
      <c r="UC695" s="195"/>
      <c r="UD695" s="195"/>
      <c r="UE695" s="195"/>
      <c r="UF695" s="195"/>
      <c r="UG695" s="195"/>
      <c r="UH695" s="195"/>
      <c r="UI695" s="195"/>
      <c r="UJ695" s="195"/>
      <c r="UK695" s="195"/>
      <c r="UL695" s="195"/>
      <c r="UM695" s="195"/>
      <c r="UN695" s="195"/>
      <c r="UO695" s="195"/>
      <c r="UP695" s="195"/>
      <c r="UQ695" s="195"/>
      <c r="UR695" s="195"/>
      <c r="US695" s="195"/>
      <c r="UT695" s="195"/>
      <c r="UU695" s="195"/>
      <c r="UV695" s="195"/>
      <c r="UW695" s="195"/>
      <c r="UX695" s="195"/>
      <c r="UY695" s="195"/>
      <c r="UZ695" s="195"/>
      <c r="VA695" s="195"/>
      <c r="VB695" s="195"/>
      <c r="VC695" s="195"/>
      <c r="VD695" s="195"/>
      <c r="VE695" s="195"/>
      <c r="VF695" s="195"/>
      <c r="VG695" s="195"/>
      <c r="VH695" s="195"/>
      <c r="VI695" s="195"/>
      <c r="VJ695" s="195"/>
      <c r="VK695" s="195"/>
      <c r="VL695" s="195"/>
      <c r="VM695" s="195"/>
      <c r="VN695" s="195"/>
      <c r="VO695" s="195"/>
      <c r="VP695" s="195"/>
      <c r="VQ695" s="195"/>
      <c r="VR695" s="195"/>
      <c r="VS695" s="195"/>
      <c r="VT695" s="195"/>
      <c r="VU695" s="195"/>
      <c r="VV695" s="195"/>
      <c r="VW695" s="195"/>
      <c r="VX695" s="195"/>
      <c r="VY695" s="195"/>
      <c r="VZ695" s="195"/>
      <c r="WA695" s="195"/>
      <c r="WB695" s="195"/>
      <c r="WC695" s="195"/>
      <c r="WD695" s="195"/>
      <c r="WE695" s="195"/>
      <c r="WF695" s="195"/>
      <c r="WG695" s="195"/>
      <c r="WH695" s="195"/>
      <c r="WI695" s="195"/>
      <c r="WJ695" s="195"/>
      <c r="WK695" s="195"/>
      <c r="WL695" s="195"/>
      <c r="WM695" s="195"/>
      <c r="WN695" s="195"/>
      <c r="WO695" s="195"/>
      <c r="WP695" s="195"/>
      <c r="WQ695" s="195"/>
      <c r="WR695" s="195"/>
      <c r="WS695" s="195"/>
      <c r="WT695" s="195"/>
      <c r="WU695" s="195"/>
      <c r="WV695" s="195"/>
      <c r="WW695" s="195"/>
      <c r="WX695" s="195"/>
      <c r="WY695" s="195"/>
      <c r="WZ695" s="195"/>
      <c r="XA695" s="195"/>
      <c r="XB695" s="195"/>
      <c r="XC695" s="195"/>
      <c r="XD695" s="195"/>
      <c r="XE695" s="195"/>
      <c r="XF695" s="195"/>
      <c r="XG695" s="195"/>
      <c r="XH695" s="195"/>
      <c r="XI695" s="195"/>
      <c r="XJ695" s="195"/>
      <c r="XK695" s="195"/>
      <c r="XL695" s="195"/>
      <c r="XM695" s="195"/>
      <c r="XN695" s="195"/>
      <c r="XO695" s="195"/>
      <c r="XP695" s="195"/>
      <c r="XQ695" s="195"/>
      <c r="XR695" s="195"/>
      <c r="XS695" s="195"/>
      <c r="XT695" s="195"/>
      <c r="XU695" s="195"/>
      <c r="XV695" s="195"/>
      <c r="XW695" s="195"/>
      <c r="XX695" s="195"/>
      <c r="XY695" s="195"/>
      <c r="XZ695" s="195"/>
      <c r="YA695" s="195"/>
      <c r="YB695" s="195"/>
      <c r="YC695" s="195"/>
      <c r="YD695" s="195"/>
      <c r="YE695" s="195"/>
      <c r="YF695" s="195"/>
      <c r="YG695" s="195"/>
      <c r="YH695" s="195"/>
      <c r="YI695" s="195"/>
      <c r="YJ695" s="195"/>
      <c r="YK695" s="195"/>
      <c r="YL695" s="195"/>
      <c r="YM695" s="195"/>
      <c r="YN695" s="195"/>
      <c r="YO695" s="195"/>
      <c r="YP695" s="195"/>
      <c r="YQ695" s="195"/>
      <c r="YR695" s="195"/>
      <c r="YS695" s="195"/>
      <c r="YT695" s="195"/>
      <c r="YU695" s="195"/>
      <c r="YV695" s="195"/>
      <c r="YW695" s="195"/>
      <c r="YX695" s="195"/>
      <c r="YY695" s="195"/>
      <c r="YZ695" s="195"/>
      <c r="ZA695" s="195"/>
      <c r="ZB695" s="195"/>
      <c r="ZC695" s="195"/>
      <c r="ZD695" s="195"/>
      <c r="ZE695" s="195"/>
      <c r="ZF695" s="195"/>
      <c r="ZG695" s="195"/>
      <c r="ZH695" s="195"/>
      <c r="ZI695" s="195"/>
      <c r="ZJ695" s="195"/>
      <c r="ZK695" s="195"/>
      <c r="ZL695" s="195"/>
      <c r="ZM695" s="195"/>
      <c r="ZN695" s="195"/>
      <c r="ZO695" s="195"/>
      <c r="ZP695" s="195"/>
      <c r="ZQ695" s="195"/>
      <c r="ZR695" s="195"/>
      <c r="ZS695" s="195"/>
      <c r="ZT695" s="195"/>
      <c r="ZU695" s="195"/>
      <c r="ZV695" s="195"/>
      <c r="ZW695" s="195"/>
      <c r="ZX695" s="195"/>
      <c r="ZY695" s="195"/>
      <c r="ZZ695" s="195"/>
      <c r="AAA695" s="195"/>
      <c r="AAB695" s="195"/>
      <c r="AAC695" s="195"/>
      <c r="AAD695" s="195"/>
      <c r="AAE695" s="195"/>
      <c r="AAF695" s="195"/>
      <c r="AAG695" s="195"/>
      <c r="AAH695" s="195"/>
      <c r="AAI695" s="195"/>
      <c r="AAJ695" s="195"/>
      <c r="AAK695" s="195"/>
      <c r="AAL695" s="195"/>
      <c r="AAM695" s="195"/>
      <c r="AAN695" s="195"/>
      <c r="AAO695" s="195"/>
      <c r="AAP695" s="195"/>
      <c r="AAQ695" s="195"/>
      <c r="AAR695" s="195"/>
      <c r="AAS695" s="195"/>
      <c r="AAT695" s="195"/>
      <c r="AAU695" s="195"/>
      <c r="AAV695" s="195"/>
      <c r="AAW695" s="195"/>
      <c r="AAX695" s="195"/>
      <c r="AAY695" s="195"/>
      <c r="AAZ695" s="195"/>
      <c r="ABA695" s="195"/>
      <c r="ABB695" s="195"/>
      <c r="ABC695" s="195"/>
      <c r="ABD695" s="195"/>
      <c r="ABE695" s="195"/>
      <c r="ABF695" s="195"/>
      <c r="ABG695" s="195"/>
      <c r="ABH695" s="195"/>
      <c r="ABI695" s="195"/>
      <c r="ABJ695" s="195"/>
      <c r="ABK695" s="195"/>
      <c r="ABL695" s="195"/>
      <c r="ABM695" s="195"/>
      <c r="ABN695" s="195"/>
      <c r="ABO695" s="195"/>
      <c r="ABP695" s="195"/>
      <c r="ABQ695" s="195"/>
      <c r="ABR695" s="195"/>
      <c r="ABS695" s="195"/>
      <c r="ABT695" s="195"/>
      <c r="ABU695" s="195"/>
      <c r="ABV695" s="195"/>
      <c r="ABW695" s="195"/>
      <c r="ABX695" s="195"/>
      <c r="ABY695" s="195"/>
      <c r="ABZ695" s="195"/>
      <c r="ACA695" s="195"/>
      <c r="ACB695" s="195"/>
      <c r="ACC695" s="195"/>
      <c r="ACD695" s="195"/>
      <c r="ACE695" s="195"/>
      <c r="ACF695" s="195"/>
      <c r="ACG695" s="195"/>
      <c r="ACH695" s="195"/>
      <c r="ACI695" s="195"/>
      <c r="ACJ695" s="195"/>
      <c r="ACK695" s="195"/>
      <c r="ACL695" s="195"/>
      <c r="ACM695" s="195"/>
      <c r="ACN695" s="195"/>
      <c r="ACO695" s="195"/>
      <c r="ACP695" s="195"/>
      <c r="ACQ695" s="195"/>
      <c r="ACR695" s="195"/>
      <c r="ACS695" s="195"/>
      <c r="ACT695" s="195"/>
      <c r="ACU695" s="195"/>
      <c r="ACV695" s="195"/>
      <c r="ACW695" s="195"/>
      <c r="ACX695" s="195"/>
      <c r="ACY695" s="195"/>
      <c r="ACZ695" s="195"/>
      <c r="ADA695" s="195"/>
      <c r="ADB695" s="195"/>
      <c r="ADC695" s="195"/>
      <c r="ADD695" s="195"/>
      <c r="ADE695" s="195"/>
      <c r="ADF695" s="195"/>
      <c r="ADG695" s="195"/>
      <c r="ADH695" s="195"/>
      <c r="ADI695" s="195"/>
      <c r="ADJ695" s="195"/>
      <c r="ADK695" s="195"/>
      <c r="ADL695" s="195"/>
      <c r="ADM695" s="195"/>
      <c r="ADN695" s="195"/>
      <c r="ADO695" s="195"/>
      <c r="ADP695" s="195"/>
      <c r="ADQ695" s="195"/>
      <c r="ADR695" s="195"/>
      <c r="ADS695" s="195"/>
      <c r="ADT695" s="195"/>
      <c r="ADU695" s="195"/>
      <c r="ADV695" s="195"/>
      <c r="ADW695" s="195"/>
      <c r="ADX695" s="195"/>
      <c r="ADY695" s="195"/>
      <c r="ADZ695" s="195"/>
      <c r="AEA695" s="195"/>
      <c r="AEB695" s="195"/>
      <c r="AEC695" s="195"/>
      <c r="AED695" s="195"/>
      <c r="AEE695" s="195"/>
      <c r="AEF695" s="195"/>
      <c r="AEG695" s="195"/>
      <c r="AEH695" s="195"/>
      <c r="AEI695" s="195"/>
      <c r="AEJ695" s="195"/>
      <c r="AEK695" s="195"/>
      <c r="AEL695" s="195"/>
      <c r="AEM695" s="195"/>
      <c r="AEN695" s="195"/>
      <c r="AEO695" s="195"/>
      <c r="AEP695" s="195"/>
      <c r="AEQ695" s="195"/>
      <c r="AER695" s="195"/>
      <c r="AES695" s="195"/>
      <c r="AET695" s="195"/>
      <c r="AEU695" s="195"/>
      <c r="AEV695" s="195"/>
      <c r="AEW695" s="195"/>
      <c r="AEX695" s="195"/>
      <c r="AEY695" s="195"/>
      <c r="AEZ695" s="195"/>
      <c r="AFA695" s="195"/>
      <c r="AFB695" s="195"/>
      <c r="AFC695" s="195"/>
      <c r="AFD695" s="195"/>
      <c r="AFE695" s="195"/>
      <c r="AFF695" s="195"/>
      <c r="AFG695" s="195"/>
      <c r="AFH695" s="195"/>
      <c r="AFI695" s="195"/>
      <c r="AFJ695" s="195"/>
      <c r="AFK695" s="195"/>
      <c r="AFL695" s="195"/>
      <c r="AFM695" s="195"/>
      <c r="AFN695" s="195"/>
      <c r="AFO695" s="195"/>
      <c r="AFP695" s="195"/>
      <c r="AFQ695" s="195"/>
      <c r="AFR695" s="195"/>
      <c r="AFS695" s="195"/>
      <c r="AFT695" s="195"/>
      <c r="AFU695" s="195"/>
      <c r="AFV695" s="195"/>
      <c r="AFW695" s="195"/>
      <c r="AFX695" s="195"/>
      <c r="AFY695" s="195"/>
      <c r="AFZ695" s="195"/>
      <c r="AGA695" s="195"/>
      <c r="AGB695" s="195"/>
      <c r="AGC695" s="195"/>
      <c r="AGD695" s="195"/>
      <c r="AGE695" s="195"/>
      <c r="AGF695" s="195"/>
      <c r="AGG695" s="195"/>
      <c r="AGH695" s="195"/>
      <c r="AGI695" s="195"/>
      <c r="AGJ695" s="195"/>
      <c r="AGK695" s="195"/>
      <c r="AGL695" s="195"/>
      <c r="AGM695" s="195"/>
      <c r="AGN695" s="195"/>
      <c r="AGO695" s="195"/>
      <c r="AGP695" s="195"/>
      <c r="AGQ695" s="195"/>
      <c r="AGR695" s="195"/>
      <c r="AGS695" s="195"/>
      <c r="AGT695" s="195"/>
      <c r="AGU695" s="195"/>
      <c r="AGV695" s="195"/>
      <c r="AGW695" s="195"/>
      <c r="AGX695" s="195"/>
      <c r="AGY695" s="195"/>
      <c r="AGZ695" s="195"/>
      <c r="AHA695" s="195"/>
      <c r="AHB695" s="195"/>
      <c r="AHC695" s="195"/>
      <c r="AHD695" s="195"/>
      <c r="AHE695" s="195"/>
      <c r="AHF695" s="195"/>
      <c r="AHG695" s="195"/>
      <c r="AHH695" s="195"/>
      <c r="AHI695" s="195"/>
      <c r="AHJ695" s="195"/>
      <c r="AHK695" s="195"/>
      <c r="AHL695" s="195"/>
      <c r="AHM695" s="195"/>
      <c r="AHN695" s="195"/>
      <c r="AHO695" s="195"/>
      <c r="AHP695" s="195"/>
      <c r="AHQ695" s="195"/>
      <c r="AHR695" s="195"/>
      <c r="AHS695" s="195"/>
      <c r="AHT695" s="195"/>
      <c r="AHU695" s="195"/>
      <c r="AHV695" s="195"/>
      <c r="AHW695" s="195"/>
      <c r="AHX695" s="195"/>
      <c r="AHY695" s="195"/>
      <c r="AHZ695" s="195"/>
      <c r="AIA695" s="195"/>
      <c r="AIB695" s="195"/>
      <c r="AIC695" s="195"/>
      <c r="AID695" s="195"/>
      <c r="AIE695" s="195"/>
      <c r="AIF695" s="195"/>
      <c r="AIG695" s="195"/>
      <c r="AIH695" s="195"/>
      <c r="AII695" s="195"/>
      <c r="AIJ695" s="195"/>
      <c r="AIK695" s="195"/>
      <c r="AIL695" s="195"/>
      <c r="AIM695" s="195"/>
      <c r="AIN695" s="195"/>
      <c r="AIO695" s="195"/>
      <c r="AIP695" s="195"/>
      <c r="AIQ695" s="195"/>
      <c r="AIR695" s="195"/>
      <c r="AIS695" s="195"/>
      <c r="AIT695" s="195"/>
      <c r="AIU695" s="195"/>
      <c r="AIV695" s="195"/>
      <c r="AIW695" s="195"/>
      <c r="AIX695" s="195"/>
      <c r="AIY695" s="195"/>
      <c r="AIZ695" s="195"/>
      <c r="AJA695" s="195"/>
      <c r="AJB695" s="195"/>
      <c r="AJC695" s="195"/>
      <c r="AJD695" s="195"/>
      <c r="AJE695" s="195"/>
      <c r="AJF695" s="195"/>
      <c r="AJG695" s="195"/>
      <c r="AJH695" s="195"/>
      <c r="AJI695" s="195"/>
      <c r="AJJ695" s="195"/>
      <c r="AJK695" s="195"/>
      <c r="AJL695" s="195"/>
      <c r="AJM695" s="195"/>
      <c r="AJN695" s="195"/>
      <c r="AJO695" s="195"/>
      <c r="AJP695" s="195"/>
      <c r="AJQ695" s="195"/>
      <c r="AJR695" s="195"/>
      <c r="AJS695" s="195"/>
      <c r="AJT695" s="195"/>
      <c r="AJU695" s="195"/>
      <c r="AJV695" s="195"/>
      <c r="AJW695" s="195"/>
      <c r="AJX695" s="195"/>
      <c r="AJY695" s="195"/>
      <c r="AJZ695" s="195"/>
      <c r="AKA695" s="195"/>
      <c r="AKB695" s="195"/>
      <c r="AKC695" s="195"/>
      <c r="AKD695" s="195"/>
      <c r="AKE695" s="195"/>
      <c r="AKF695" s="195"/>
      <c r="AKG695" s="195"/>
      <c r="AKH695" s="195"/>
      <c r="AKI695" s="195"/>
      <c r="AKJ695" s="195"/>
      <c r="AKK695" s="195"/>
      <c r="AKL695" s="195"/>
      <c r="AKM695" s="195"/>
      <c r="AKN695" s="195"/>
      <c r="AKO695" s="195"/>
      <c r="AKP695" s="195"/>
      <c r="AKQ695" s="195"/>
      <c r="AKR695" s="195"/>
      <c r="AKS695" s="195"/>
      <c r="AKT695" s="195"/>
      <c r="AKU695" s="195"/>
      <c r="AKV695" s="195"/>
      <c r="AKW695" s="195"/>
      <c r="AKX695" s="195"/>
      <c r="AKY695" s="195"/>
      <c r="AKZ695" s="195"/>
      <c r="ALA695" s="195"/>
      <c r="ALB695" s="195"/>
      <c r="ALC695" s="195"/>
      <c r="ALD695" s="195"/>
      <c r="ALE695" s="195"/>
      <c r="ALF695" s="195"/>
      <c r="ALG695" s="195"/>
      <c r="ALH695" s="195"/>
      <c r="ALI695" s="195"/>
      <c r="ALJ695" s="195"/>
      <c r="ALK695" s="195"/>
      <c r="ALL695" s="195"/>
      <c r="ALM695" s="195"/>
      <c r="ALN695" s="195"/>
      <c r="ALO695" s="195"/>
      <c r="ALP695" s="195"/>
      <c r="ALQ695" s="195"/>
      <c r="ALR695" s="195"/>
      <c r="ALS695" s="195"/>
      <c r="ALT695" s="195"/>
      <c r="ALU695" s="195"/>
      <c r="ALV695" s="195"/>
      <c r="ALW695" s="195"/>
      <c r="ALX695" s="195"/>
      <c r="ALY695" s="195"/>
      <c r="ALZ695" s="195"/>
      <c r="AMA695" s="195"/>
      <c r="AMB695" s="195"/>
      <c r="AMC695" s="195"/>
      <c r="AMD695" s="195"/>
      <c r="AME695" s="195"/>
      <c r="AMF695" s="195"/>
      <c r="AMG695" s="195"/>
      <c r="AMH695" s="195"/>
      <c r="AMI695" s="195"/>
      <c r="AMJ695" s="195"/>
    </row>
    <row r="696" spans="1:1024" s="196" customFormat="1" ht="43.5" customHeight="1">
      <c r="A696" s="559"/>
      <c r="B696" s="559"/>
      <c r="C696" s="560"/>
      <c r="D696" s="178" t="s">
        <v>112</v>
      </c>
      <c r="E696" s="120" t="s">
        <v>118</v>
      </c>
      <c r="F696" s="120">
        <v>6</v>
      </c>
      <c r="G696" s="120" t="s">
        <v>43</v>
      </c>
      <c r="H696" s="120" t="s">
        <v>40</v>
      </c>
      <c r="I696" s="49" t="s">
        <v>253</v>
      </c>
      <c r="J696" s="120" t="s">
        <v>249</v>
      </c>
      <c r="K696" s="120">
        <v>6</v>
      </c>
      <c r="L696" s="120">
        <v>0</v>
      </c>
      <c r="M696" s="120">
        <v>0</v>
      </c>
      <c r="N696" s="120" t="s">
        <v>47</v>
      </c>
      <c r="O696" s="120">
        <v>0</v>
      </c>
      <c r="P696" s="120">
        <v>0</v>
      </c>
      <c r="Q696" s="120" t="s">
        <v>47</v>
      </c>
      <c r="R696" s="120">
        <v>0</v>
      </c>
      <c r="S696" s="120" t="s">
        <v>47</v>
      </c>
      <c r="T696" s="120">
        <v>0</v>
      </c>
      <c r="U696" s="120"/>
      <c r="V696" s="195"/>
      <c r="W696" s="195"/>
      <c r="X696" s="195"/>
      <c r="Y696" s="195"/>
      <c r="Z696" s="195"/>
      <c r="AA696" s="195"/>
      <c r="AB696" s="195"/>
      <c r="AC696" s="195"/>
      <c r="AD696" s="195"/>
      <c r="AE696" s="195"/>
      <c r="AF696" s="195"/>
      <c r="AG696" s="195"/>
      <c r="AH696" s="195"/>
      <c r="AI696" s="195"/>
      <c r="AJ696" s="195"/>
      <c r="AK696" s="195"/>
      <c r="AL696" s="195"/>
      <c r="AM696" s="195"/>
      <c r="AN696" s="195"/>
      <c r="AO696" s="195"/>
      <c r="AP696" s="195"/>
      <c r="AQ696" s="195"/>
      <c r="AR696" s="195"/>
      <c r="AS696" s="195"/>
      <c r="AT696" s="195"/>
      <c r="AU696" s="195"/>
      <c r="AV696" s="195"/>
      <c r="AW696" s="195"/>
      <c r="AX696" s="195"/>
      <c r="AY696" s="195"/>
      <c r="AZ696" s="195"/>
      <c r="BA696" s="195"/>
      <c r="BB696" s="195"/>
      <c r="BC696" s="195"/>
      <c r="BD696" s="195"/>
      <c r="BE696" s="195"/>
      <c r="BF696" s="195"/>
      <c r="BG696" s="195"/>
      <c r="BH696" s="195"/>
      <c r="BI696" s="195"/>
      <c r="BJ696" s="195"/>
      <c r="BK696" s="195"/>
      <c r="BL696" s="195"/>
      <c r="BM696" s="195"/>
      <c r="BN696" s="195"/>
      <c r="BO696" s="195"/>
      <c r="BP696" s="195"/>
      <c r="BQ696" s="195"/>
      <c r="BR696" s="195"/>
      <c r="BS696" s="195"/>
      <c r="BT696" s="195"/>
      <c r="BU696" s="195"/>
      <c r="BV696" s="195"/>
      <c r="BW696" s="195"/>
      <c r="BX696" s="195"/>
      <c r="BY696" s="195"/>
      <c r="BZ696" s="195"/>
      <c r="CA696" s="195"/>
      <c r="CB696" s="195"/>
      <c r="CC696" s="195"/>
      <c r="CD696" s="195"/>
      <c r="CE696" s="195"/>
      <c r="CF696" s="195"/>
      <c r="CG696" s="195"/>
      <c r="CH696" s="195"/>
      <c r="CI696" s="195"/>
      <c r="CJ696" s="195"/>
      <c r="CK696" s="195"/>
      <c r="CL696" s="195"/>
      <c r="CM696" s="195"/>
      <c r="CN696" s="195"/>
      <c r="CO696" s="195"/>
      <c r="CP696" s="195"/>
      <c r="CQ696" s="195"/>
      <c r="CR696" s="195"/>
      <c r="CS696" s="195"/>
      <c r="CT696" s="195"/>
      <c r="CU696" s="195"/>
      <c r="CV696" s="195"/>
      <c r="CW696" s="195"/>
      <c r="CX696" s="195"/>
      <c r="CY696" s="195"/>
      <c r="CZ696" s="195"/>
      <c r="DA696" s="195"/>
      <c r="DB696" s="195"/>
      <c r="DC696" s="195"/>
      <c r="DD696" s="195"/>
      <c r="DE696" s="195"/>
      <c r="DF696" s="195"/>
      <c r="DG696" s="195"/>
      <c r="DH696" s="195"/>
      <c r="DI696" s="195"/>
      <c r="DJ696" s="195"/>
      <c r="DK696" s="195"/>
      <c r="DL696" s="195"/>
      <c r="DM696" s="195"/>
      <c r="DN696" s="195"/>
      <c r="DO696" s="195"/>
      <c r="DP696" s="195"/>
      <c r="DQ696" s="195"/>
      <c r="DR696" s="195"/>
      <c r="DS696" s="195"/>
      <c r="DT696" s="195"/>
      <c r="DU696" s="195"/>
      <c r="DV696" s="195"/>
      <c r="DW696" s="195"/>
      <c r="DX696" s="195"/>
      <c r="DY696" s="195"/>
      <c r="DZ696" s="195"/>
      <c r="EA696" s="195"/>
      <c r="EB696" s="195"/>
      <c r="EC696" s="195"/>
      <c r="ED696" s="195"/>
      <c r="EE696" s="195"/>
      <c r="EF696" s="195"/>
      <c r="EG696" s="195"/>
      <c r="EH696" s="195"/>
      <c r="EI696" s="195"/>
      <c r="EJ696" s="195"/>
      <c r="EK696" s="195"/>
      <c r="EL696" s="195"/>
      <c r="EM696" s="195"/>
      <c r="EN696" s="195"/>
      <c r="EO696" s="195"/>
      <c r="EP696" s="195"/>
      <c r="EQ696" s="195"/>
      <c r="ER696" s="195"/>
      <c r="ES696" s="195"/>
      <c r="ET696" s="195"/>
      <c r="EU696" s="195"/>
      <c r="EV696" s="195"/>
      <c r="EW696" s="195"/>
      <c r="EX696" s="195"/>
      <c r="EY696" s="195"/>
      <c r="EZ696" s="195"/>
      <c r="FA696" s="195"/>
      <c r="FB696" s="195"/>
      <c r="FC696" s="195"/>
      <c r="FD696" s="195"/>
      <c r="FE696" s="195"/>
      <c r="FF696" s="195"/>
      <c r="FG696" s="195"/>
      <c r="FH696" s="195"/>
      <c r="FI696" s="195"/>
      <c r="FJ696" s="195"/>
      <c r="FK696" s="195"/>
      <c r="FL696" s="195"/>
      <c r="FM696" s="195"/>
      <c r="FN696" s="195"/>
      <c r="FO696" s="195"/>
      <c r="FP696" s="195"/>
      <c r="FQ696" s="195"/>
      <c r="FR696" s="195"/>
      <c r="FS696" s="195"/>
      <c r="FT696" s="195"/>
      <c r="FU696" s="195"/>
      <c r="FV696" s="195"/>
      <c r="FW696" s="195"/>
      <c r="FX696" s="195"/>
      <c r="FY696" s="195"/>
      <c r="FZ696" s="195"/>
      <c r="GA696" s="195"/>
      <c r="GB696" s="195"/>
      <c r="GC696" s="195"/>
      <c r="GD696" s="195"/>
      <c r="GE696" s="195"/>
      <c r="GF696" s="195"/>
      <c r="GG696" s="195"/>
      <c r="GH696" s="195"/>
      <c r="GI696" s="195"/>
      <c r="GJ696" s="195"/>
      <c r="GK696" s="195"/>
      <c r="GL696" s="195"/>
      <c r="GM696" s="195"/>
      <c r="GN696" s="195"/>
      <c r="GO696" s="195"/>
      <c r="GP696" s="195"/>
      <c r="GQ696" s="195"/>
      <c r="GR696" s="195"/>
      <c r="GS696" s="195"/>
      <c r="GT696" s="195"/>
      <c r="GU696" s="195"/>
      <c r="GV696" s="195"/>
      <c r="GW696" s="195"/>
      <c r="GX696" s="195"/>
      <c r="GY696" s="195"/>
      <c r="GZ696" s="195"/>
      <c r="HA696" s="195"/>
      <c r="HB696" s="195"/>
      <c r="HC696" s="195"/>
      <c r="HD696" s="195"/>
      <c r="HE696" s="195"/>
      <c r="HF696" s="195"/>
      <c r="HG696" s="195"/>
      <c r="HH696" s="195"/>
      <c r="HI696" s="195"/>
      <c r="HJ696" s="195"/>
      <c r="HK696" s="195"/>
      <c r="HL696" s="195"/>
      <c r="HM696" s="195"/>
      <c r="HN696" s="195"/>
      <c r="HO696" s="195"/>
      <c r="HP696" s="195"/>
      <c r="HQ696" s="195"/>
      <c r="HR696" s="195"/>
      <c r="HS696" s="195"/>
      <c r="HT696" s="195"/>
      <c r="HU696" s="195"/>
      <c r="HV696" s="195"/>
      <c r="HW696" s="195"/>
      <c r="HX696" s="195"/>
      <c r="HY696" s="195"/>
      <c r="HZ696" s="195"/>
      <c r="IA696" s="195"/>
      <c r="IB696" s="195"/>
      <c r="IC696" s="195"/>
      <c r="ID696" s="195"/>
      <c r="IE696" s="195"/>
      <c r="IF696" s="195"/>
      <c r="IG696" s="195"/>
      <c r="IH696" s="195"/>
      <c r="II696" s="195"/>
      <c r="IJ696" s="195"/>
      <c r="IK696" s="195"/>
      <c r="IL696" s="195"/>
      <c r="IM696" s="195"/>
      <c r="IN696" s="195"/>
      <c r="IO696" s="195"/>
      <c r="IP696" s="195"/>
      <c r="IQ696" s="195"/>
      <c r="IR696" s="195"/>
      <c r="IS696" s="195"/>
      <c r="IT696" s="195"/>
      <c r="IU696" s="195"/>
      <c r="IV696" s="195"/>
      <c r="IW696" s="195"/>
      <c r="IX696" s="195"/>
      <c r="IY696" s="195"/>
      <c r="IZ696" s="195"/>
      <c r="JA696" s="195"/>
      <c r="JB696" s="195"/>
      <c r="JC696" s="195"/>
      <c r="JD696" s="195"/>
      <c r="JE696" s="195"/>
      <c r="JF696" s="195"/>
      <c r="JG696" s="195"/>
      <c r="JH696" s="195"/>
      <c r="JI696" s="195"/>
      <c r="JJ696" s="195"/>
      <c r="JK696" s="195"/>
      <c r="JL696" s="195"/>
      <c r="JM696" s="195"/>
      <c r="JN696" s="195"/>
      <c r="JO696" s="195"/>
      <c r="JP696" s="195"/>
      <c r="JQ696" s="195"/>
      <c r="JR696" s="195"/>
      <c r="JS696" s="195"/>
      <c r="JT696" s="195"/>
      <c r="JU696" s="195"/>
      <c r="JV696" s="195"/>
      <c r="JW696" s="195"/>
      <c r="JX696" s="195"/>
      <c r="JY696" s="195"/>
      <c r="JZ696" s="195"/>
      <c r="KA696" s="195"/>
      <c r="KB696" s="195"/>
      <c r="KC696" s="195"/>
      <c r="KD696" s="195"/>
      <c r="KE696" s="195"/>
      <c r="KF696" s="195"/>
      <c r="KG696" s="195"/>
      <c r="KH696" s="195"/>
      <c r="KI696" s="195"/>
      <c r="KJ696" s="195"/>
      <c r="KK696" s="195"/>
      <c r="KL696" s="195"/>
      <c r="KM696" s="195"/>
      <c r="KN696" s="195"/>
      <c r="KO696" s="195"/>
      <c r="KP696" s="195"/>
      <c r="KQ696" s="195"/>
      <c r="KR696" s="195"/>
      <c r="KS696" s="195"/>
      <c r="KT696" s="195"/>
      <c r="KU696" s="195"/>
      <c r="KV696" s="195"/>
      <c r="KW696" s="195"/>
      <c r="KX696" s="195"/>
      <c r="KY696" s="195"/>
      <c r="KZ696" s="195"/>
      <c r="LA696" s="195"/>
      <c r="LB696" s="195"/>
      <c r="LC696" s="195"/>
      <c r="LD696" s="195"/>
      <c r="LE696" s="195"/>
      <c r="LF696" s="195"/>
      <c r="LG696" s="195"/>
      <c r="LH696" s="195"/>
      <c r="LI696" s="195"/>
      <c r="LJ696" s="195"/>
      <c r="LK696" s="195"/>
      <c r="LL696" s="195"/>
      <c r="LM696" s="195"/>
      <c r="LN696" s="195"/>
      <c r="LO696" s="195"/>
      <c r="LP696" s="195"/>
      <c r="LQ696" s="195"/>
      <c r="LR696" s="195"/>
      <c r="LS696" s="195"/>
      <c r="LT696" s="195"/>
      <c r="LU696" s="195"/>
      <c r="LV696" s="195"/>
      <c r="LW696" s="195"/>
      <c r="LX696" s="195"/>
      <c r="LY696" s="195"/>
      <c r="LZ696" s="195"/>
      <c r="MA696" s="195"/>
      <c r="MB696" s="195"/>
      <c r="MC696" s="195"/>
      <c r="MD696" s="195"/>
      <c r="ME696" s="195"/>
      <c r="MF696" s="195"/>
      <c r="MG696" s="195"/>
      <c r="MH696" s="195"/>
      <c r="MI696" s="195"/>
      <c r="MJ696" s="195"/>
      <c r="MK696" s="195"/>
      <c r="ML696" s="195"/>
      <c r="MM696" s="195"/>
      <c r="MN696" s="195"/>
      <c r="MO696" s="195"/>
      <c r="MP696" s="195"/>
      <c r="MQ696" s="195"/>
      <c r="MR696" s="195"/>
      <c r="MS696" s="195"/>
      <c r="MT696" s="195"/>
      <c r="MU696" s="195"/>
      <c r="MV696" s="195"/>
      <c r="MW696" s="195"/>
      <c r="MX696" s="195"/>
      <c r="MY696" s="195"/>
      <c r="MZ696" s="195"/>
      <c r="NA696" s="195"/>
      <c r="NB696" s="195"/>
      <c r="NC696" s="195"/>
      <c r="ND696" s="195"/>
      <c r="NE696" s="195"/>
      <c r="NF696" s="195"/>
      <c r="NG696" s="195"/>
      <c r="NH696" s="195"/>
      <c r="NI696" s="195"/>
      <c r="NJ696" s="195"/>
      <c r="NK696" s="195"/>
      <c r="NL696" s="195"/>
      <c r="NM696" s="195"/>
      <c r="NN696" s="195"/>
      <c r="NO696" s="195"/>
      <c r="NP696" s="195"/>
      <c r="NQ696" s="195"/>
      <c r="NR696" s="195"/>
      <c r="NS696" s="195"/>
      <c r="NT696" s="195"/>
      <c r="NU696" s="195"/>
      <c r="NV696" s="195"/>
      <c r="NW696" s="195"/>
      <c r="NX696" s="195"/>
      <c r="NY696" s="195"/>
      <c r="NZ696" s="195"/>
      <c r="OA696" s="195"/>
      <c r="OB696" s="195"/>
      <c r="OC696" s="195"/>
      <c r="OD696" s="195"/>
      <c r="OE696" s="195"/>
      <c r="OF696" s="195"/>
      <c r="OG696" s="195"/>
      <c r="OH696" s="195"/>
      <c r="OI696" s="195"/>
      <c r="OJ696" s="195"/>
      <c r="OK696" s="195"/>
      <c r="OL696" s="195"/>
      <c r="OM696" s="195"/>
      <c r="ON696" s="195"/>
      <c r="OO696" s="195"/>
      <c r="OP696" s="195"/>
      <c r="OQ696" s="195"/>
      <c r="OR696" s="195"/>
      <c r="OS696" s="195"/>
      <c r="OT696" s="195"/>
      <c r="OU696" s="195"/>
      <c r="OV696" s="195"/>
      <c r="OW696" s="195"/>
      <c r="OX696" s="195"/>
      <c r="OY696" s="195"/>
      <c r="OZ696" s="195"/>
      <c r="PA696" s="195"/>
      <c r="PB696" s="195"/>
      <c r="PC696" s="195"/>
      <c r="PD696" s="195"/>
      <c r="PE696" s="195"/>
      <c r="PF696" s="195"/>
      <c r="PG696" s="195"/>
      <c r="PH696" s="195"/>
      <c r="PI696" s="195"/>
      <c r="PJ696" s="195"/>
      <c r="PK696" s="195"/>
      <c r="PL696" s="195"/>
      <c r="PM696" s="195"/>
      <c r="PN696" s="195"/>
      <c r="PO696" s="195"/>
      <c r="PP696" s="195"/>
      <c r="PQ696" s="195"/>
      <c r="PR696" s="195"/>
      <c r="PS696" s="195"/>
      <c r="PT696" s="195"/>
      <c r="PU696" s="195"/>
      <c r="PV696" s="195"/>
      <c r="PW696" s="195"/>
      <c r="PX696" s="195"/>
      <c r="PY696" s="195"/>
      <c r="PZ696" s="195"/>
      <c r="QA696" s="195"/>
      <c r="QB696" s="195"/>
      <c r="QC696" s="195"/>
      <c r="QD696" s="195"/>
      <c r="QE696" s="195"/>
      <c r="QF696" s="195"/>
      <c r="QG696" s="195"/>
      <c r="QH696" s="195"/>
      <c r="QI696" s="195"/>
      <c r="QJ696" s="195"/>
      <c r="QK696" s="195"/>
      <c r="QL696" s="195"/>
      <c r="QM696" s="195"/>
      <c r="QN696" s="195"/>
      <c r="QO696" s="195"/>
      <c r="QP696" s="195"/>
      <c r="QQ696" s="195"/>
      <c r="QR696" s="195"/>
      <c r="QS696" s="195"/>
      <c r="QT696" s="195"/>
      <c r="QU696" s="195"/>
      <c r="QV696" s="195"/>
      <c r="QW696" s="195"/>
      <c r="QX696" s="195"/>
      <c r="QY696" s="195"/>
      <c r="QZ696" s="195"/>
      <c r="RA696" s="195"/>
      <c r="RB696" s="195"/>
      <c r="RC696" s="195"/>
      <c r="RD696" s="195"/>
      <c r="RE696" s="195"/>
      <c r="RF696" s="195"/>
      <c r="RG696" s="195"/>
      <c r="RH696" s="195"/>
      <c r="RI696" s="195"/>
      <c r="RJ696" s="195"/>
      <c r="RK696" s="195"/>
      <c r="RL696" s="195"/>
      <c r="RM696" s="195"/>
      <c r="RN696" s="195"/>
      <c r="RO696" s="195"/>
      <c r="RP696" s="195"/>
      <c r="RQ696" s="195"/>
      <c r="RR696" s="195"/>
      <c r="RS696" s="195"/>
      <c r="RT696" s="195"/>
      <c r="RU696" s="195"/>
      <c r="RV696" s="195"/>
      <c r="RW696" s="195"/>
      <c r="RX696" s="195"/>
      <c r="RY696" s="195"/>
      <c r="RZ696" s="195"/>
      <c r="SA696" s="195"/>
      <c r="SB696" s="195"/>
      <c r="SC696" s="195"/>
      <c r="SD696" s="195"/>
      <c r="SE696" s="195"/>
      <c r="SF696" s="195"/>
      <c r="SG696" s="195"/>
      <c r="SH696" s="195"/>
      <c r="SI696" s="195"/>
      <c r="SJ696" s="195"/>
      <c r="SK696" s="195"/>
      <c r="SL696" s="195"/>
      <c r="SM696" s="195"/>
      <c r="SN696" s="195"/>
      <c r="SO696" s="195"/>
      <c r="SP696" s="195"/>
      <c r="SQ696" s="195"/>
      <c r="SR696" s="195"/>
      <c r="SS696" s="195"/>
      <c r="ST696" s="195"/>
      <c r="SU696" s="195"/>
      <c r="SV696" s="195"/>
      <c r="SW696" s="195"/>
      <c r="SX696" s="195"/>
      <c r="SY696" s="195"/>
      <c r="SZ696" s="195"/>
      <c r="TA696" s="195"/>
      <c r="TB696" s="195"/>
      <c r="TC696" s="195"/>
      <c r="TD696" s="195"/>
      <c r="TE696" s="195"/>
      <c r="TF696" s="195"/>
      <c r="TG696" s="195"/>
      <c r="TH696" s="195"/>
      <c r="TI696" s="195"/>
      <c r="TJ696" s="195"/>
      <c r="TK696" s="195"/>
      <c r="TL696" s="195"/>
      <c r="TM696" s="195"/>
      <c r="TN696" s="195"/>
      <c r="TO696" s="195"/>
      <c r="TP696" s="195"/>
      <c r="TQ696" s="195"/>
      <c r="TR696" s="195"/>
      <c r="TS696" s="195"/>
      <c r="TT696" s="195"/>
      <c r="TU696" s="195"/>
      <c r="TV696" s="195"/>
      <c r="TW696" s="195"/>
      <c r="TX696" s="195"/>
      <c r="TY696" s="195"/>
      <c r="TZ696" s="195"/>
      <c r="UA696" s="195"/>
      <c r="UB696" s="195"/>
      <c r="UC696" s="195"/>
      <c r="UD696" s="195"/>
      <c r="UE696" s="195"/>
      <c r="UF696" s="195"/>
      <c r="UG696" s="195"/>
      <c r="UH696" s="195"/>
      <c r="UI696" s="195"/>
      <c r="UJ696" s="195"/>
      <c r="UK696" s="195"/>
      <c r="UL696" s="195"/>
      <c r="UM696" s="195"/>
      <c r="UN696" s="195"/>
      <c r="UO696" s="195"/>
      <c r="UP696" s="195"/>
      <c r="UQ696" s="195"/>
      <c r="UR696" s="195"/>
      <c r="US696" s="195"/>
      <c r="UT696" s="195"/>
      <c r="UU696" s="195"/>
      <c r="UV696" s="195"/>
      <c r="UW696" s="195"/>
      <c r="UX696" s="195"/>
      <c r="UY696" s="195"/>
      <c r="UZ696" s="195"/>
      <c r="VA696" s="195"/>
      <c r="VB696" s="195"/>
      <c r="VC696" s="195"/>
      <c r="VD696" s="195"/>
      <c r="VE696" s="195"/>
      <c r="VF696" s="195"/>
      <c r="VG696" s="195"/>
      <c r="VH696" s="195"/>
      <c r="VI696" s="195"/>
      <c r="VJ696" s="195"/>
      <c r="VK696" s="195"/>
      <c r="VL696" s="195"/>
      <c r="VM696" s="195"/>
      <c r="VN696" s="195"/>
      <c r="VO696" s="195"/>
      <c r="VP696" s="195"/>
      <c r="VQ696" s="195"/>
      <c r="VR696" s="195"/>
      <c r="VS696" s="195"/>
      <c r="VT696" s="195"/>
      <c r="VU696" s="195"/>
      <c r="VV696" s="195"/>
      <c r="VW696" s="195"/>
      <c r="VX696" s="195"/>
      <c r="VY696" s="195"/>
      <c r="VZ696" s="195"/>
      <c r="WA696" s="195"/>
      <c r="WB696" s="195"/>
      <c r="WC696" s="195"/>
      <c r="WD696" s="195"/>
      <c r="WE696" s="195"/>
      <c r="WF696" s="195"/>
      <c r="WG696" s="195"/>
      <c r="WH696" s="195"/>
      <c r="WI696" s="195"/>
      <c r="WJ696" s="195"/>
      <c r="WK696" s="195"/>
      <c r="WL696" s="195"/>
      <c r="WM696" s="195"/>
      <c r="WN696" s="195"/>
      <c r="WO696" s="195"/>
      <c r="WP696" s="195"/>
      <c r="WQ696" s="195"/>
      <c r="WR696" s="195"/>
      <c r="WS696" s="195"/>
      <c r="WT696" s="195"/>
      <c r="WU696" s="195"/>
      <c r="WV696" s="195"/>
      <c r="WW696" s="195"/>
      <c r="WX696" s="195"/>
      <c r="WY696" s="195"/>
      <c r="WZ696" s="195"/>
      <c r="XA696" s="195"/>
      <c r="XB696" s="195"/>
      <c r="XC696" s="195"/>
      <c r="XD696" s="195"/>
      <c r="XE696" s="195"/>
      <c r="XF696" s="195"/>
      <c r="XG696" s="195"/>
      <c r="XH696" s="195"/>
      <c r="XI696" s="195"/>
      <c r="XJ696" s="195"/>
      <c r="XK696" s="195"/>
      <c r="XL696" s="195"/>
      <c r="XM696" s="195"/>
      <c r="XN696" s="195"/>
      <c r="XO696" s="195"/>
      <c r="XP696" s="195"/>
      <c r="XQ696" s="195"/>
      <c r="XR696" s="195"/>
      <c r="XS696" s="195"/>
      <c r="XT696" s="195"/>
      <c r="XU696" s="195"/>
      <c r="XV696" s="195"/>
      <c r="XW696" s="195"/>
      <c r="XX696" s="195"/>
      <c r="XY696" s="195"/>
      <c r="XZ696" s="195"/>
      <c r="YA696" s="195"/>
      <c r="YB696" s="195"/>
      <c r="YC696" s="195"/>
      <c r="YD696" s="195"/>
      <c r="YE696" s="195"/>
      <c r="YF696" s="195"/>
      <c r="YG696" s="195"/>
      <c r="YH696" s="195"/>
      <c r="YI696" s="195"/>
      <c r="YJ696" s="195"/>
      <c r="YK696" s="195"/>
      <c r="YL696" s="195"/>
      <c r="YM696" s="195"/>
      <c r="YN696" s="195"/>
      <c r="YO696" s="195"/>
      <c r="YP696" s="195"/>
      <c r="YQ696" s="195"/>
      <c r="YR696" s="195"/>
      <c r="YS696" s="195"/>
      <c r="YT696" s="195"/>
      <c r="YU696" s="195"/>
      <c r="YV696" s="195"/>
      <c r="YW696" s="195"/>
      <c r="YX696" s="195"/>
      <c r="YY696" s="195"/>
      <c r="YZ696" s="195"/>
      <c r="ZA696" s="195"/>
      <c r="ZB696" s="195"/>
      <c r="ZC696" s="195"/>
      <c r="ZD696" s="195"/>
      <c r="ZE696" s="195"/>
      <c r="ZF696" s="195"/>
      <c r="ZG696" s="195"/>
      <c r="ZH696" s="195"/>
      <c r="ZI696" s="195"/>
      <c r="ZJ696" s="195"/>
      <c r="ZK696" s="195"/>
      <c r="ZL696" s="195"/>
      <c r="ZM696" s="195"/>
      <c r="ZN696" s="195"/>
      <c r="ZO696" s="195"/>
      <c r="ZP696" s="195"/>
      <c r="ZQ696" s="195"/>
      <c r="ZR696" s="195"/>
      <c r="ZS696" s="195"/>
      <c r="ZT696" s="195"/>
      <c r="ZU696" s="195"/>
      <c r="ZV696" s="195"/>
      <c r="ZW696" s="195"/>
      <c r="ZX696" s="195"/>
      <c r="ZY696" s="195"/>
      <c r="ZZ696" s="195"/>
      <c r="AAA696" s="195"/>
      <c r="AAB696" s="195"/>
      <c r="AAC696" s="195"/>
      <c r="AAD696" s="195"/>
      <c r="AAE696" s="195"/>
      <c r="AAF696" s="195"/>
      <c r="AAG696" s="195"/>
      <c r="AAH696" s="195"/>
      <c r="AAI696" s="195"/>
      <c r="AAJ696" s="195"/>
      <c r="AAK696" s="195"/>
      <c r="AAL696" s="195"/>
      <c r="AAM696" s="195"/>
      <c r="AAN696" s="195"/>
      <c r="AAO696" s="195"/>
      <c r="AAP696" s="195"/>
      <c r="AAQ696" s="195"/>
      <c r="AAR696" s="195"/>
      <c r="AAS696" s="195"/>
      <c r="AAT696" s="195"/>
      <c r="AAU696" s="195"/>
      <c r="AAV696" s="195"/>
      <c r="AAW696" s="195"/>
      <c r="AAX696" s="195"/>
      <c r="AAY696" s="195"/>
      <c r="AAZ696" s="195"/>
      <c r="ABA696" s="195"/>
      <c r="ABB696" s="195"/>
      <c r="ABC696" s="195"/>
      <c r="ABD696" s="195"/>
      <c r="ABE696" s="195"/>
      <c r="ABF696" s="195"/>
      <c r="ABG696" s="195"/>
      <c r="ABH696" s="195"/>
      <c r="ABI696" s="195"/>
      <c r="ABJ696" s="195"/>
      <c r="ABK696" s="195"/>
      <c r="ABL696" s="195"/>
      <c r="ABM696" s="195"/>
      <c r="ABN696" s="195"/>
      <c r="ABO696" s="195"/>
      <c r="ABP696" s="195"/>
      <c r="ABQ696" s="195"/>
      <c r="ABR696" s="195"/>
      <c r="ABS696" s="195"/>
      <c r="ABT696" s="195"/>
      <c r="ABU696" s="195"/>
      <c r="ABV696" s="195"/>
      <c r="ABW696" s="195"/>
      <c r="ABX696" s="195"/>
      <c r="ABY696" s="195"/>
      <c r="ABZ696" s="195"/>
      <c r="ACA696" s="195"/>
      <c r="ACB696" s="195"/>
      <c r="ACC696" s="195"/>
      <c r="ACD696" s="195"/>
      <c r="ACE696" s="195"/>
      <c r="ACF696" s="195"/>
      <c r="ACG696" s="195"/>
      <c r="ACH696" s="195"/>
      <c r="ACI696" s="195"/>
      <c r="ACJ696" s="195"/>
      <c r="ACK696" s="195"/>
      <c r="ACL696" s="195"/>
      <c r="ACM696" s="195"/>
      <c r="ACN696" s="195"/>
      <c r="ACO696" s="195"/>
      <c r="ACP696" s="195"/>
      <c r="ACQ696" s="195"/>
      <c r="ACR696" s="195"/>
      <c r="ACS696" s="195"/>
      <c r="ACT696" s="195"/>
      <c r="ACU696" s="195"/>
      <c r="ACV696" s="195"/>
      <c r="ACW696" s="195"/>
      <c r="ACX696" s="195"/>
      <c r="ACY696" s="195"/>
      <c r="ACZ696" s="195"/>
      <c r="ADA696" s="195"/>
      <c r="ADB696" s="195"/>
      <c r="ADC696" s="195"/>
      <c r="ADD696" s="195"/>
      <c r="ADE696" s="195"/>
      <c r="ADF696" s="195"/>
      <c r="ADG696" s="195"/>
      <c r="ADH696" s="195"/>
      <c r="ADI696" s="195"/>
      <c r="ADJ696" s="195"/>
      <c r="ADK696" s="195"/>
      <c r="ADL696" s="195"/>
      <c r="ADM696" s="195"/>
      <c r="ADN696" s="195"/>
      <c r="ADO696" s="195"/>
      <c r="ADP696" s="195"/>
      <c r="ADQ696" s="195"/>
      <c r="ADR696" s="195"/>
      <c r="ADS696" s="195"/>
      <c r="ADT696" s="195"/>
      <c r="ADU696" s="195"/>
      <c r="ADV696" s="195"/>
      <c r="ADW696" s="195"/>
      <c r="ADX696" s="195"/>
      <c r="ADY696" s="195"/>
      <c r="ADZ696" s="195"/>
      <c r="AEA696" s="195"/>
      <c r="AEB696" s="195"/>
      <c r="AEC696" s="195"/>
      <c r="AED696" s="195"/>
      <c r="AEE696" s="195"/>
      <c r="AEF696" s="195"/>
      <c r="AEG696" s="195"/>
      <c r="AEH696" s="195"/>
      <c r="AEI696" s="195"/>
      <c r="AEJ696" s="195"/>
      <c r="AEK696" s="195"/>
      <c r="AEL696" s="195"/>
      <c r="AEM696" s="195"/>
      <c r="AEN696" s="195"/>
      <c r="AEO696" s="195"/>
      <c r="AEP696" s="195"/>
      <c r="AEQ696" s="195"/>
      <c r="AER696" s="195"/>
      <c r="AES696" s="195"/>
      <c r="AET696" s="195"/>
      <c r="AEU696" s="195"/>
      <c r="AEV696" s="195"/>
      <c r="AEW696" s="195"/>
      <c r="AEX696" s="195"/>
      <c r="AEY696" s="195"/>
      <c r="AEZ696" s="195"/>
      <c r="AFA696" s="195"/>
      <c r="AFB696" s="195"/>
      <c r="AFC696" s="195"/>
      <c r="AFD696" s="195"/>
      <c r="AFE696" s="195"/>
      <c r="AFF696" s="195"/>
      <c r="AFG696" s="195"/>
      <c r="AFH696" s="195"/>
      <c r="AFI696" s="195"/>
      <c r="AFJ696" s="195"/>
      <c r="AFK696" s="195"/>
      <c r="AFL696" s="195"/>
      <c r="AFM696" s="195"/>
      <c r="AFN696" s="195"/>
      <c r="AFO696" s="195"/>
      <c r="AFP696" s="195"/>
      <c r="AFQ696" s="195"/>
      <c r="AFR696" s="195"/>
      <c r="AFS696" s="195"/>
      <c r="AFT696" s="195"/>
      <c r="AFU696" s="195"/>
      <c r="AFV696" s="195"/>
      <c r="AFW696" s="195"/>
      <c r="AFX696" s="195"/>
      <c r="AFY696" s="195"/>
      <c r="AFZ696" s="195"/>
      <c r="AGA696" s="195"/>
      <c r="AGB696" s="195"/>
      <c r="AGC696" s="195"/>
      <c r="AGD696" s="195"/>
      <c r="AGE696" s="195"/>
      <c r="AGF696" s="195"/>
      <c r="AGG696" s="195"/>
      <c r="AGH696" s="195"/>
      <c r="AGI696" s="195"/>
      <c r="AGJ696" s="195"/>
      <c r="AGK696" s="195"/>
      <c r="AGL696" s="195"/>
      <c r="AGM696" s="195"/>
      <c r="AGN696" s="195"/>
      <c r="AGO696" s="195"/>
      <c r="AGP696" s="195"/>
      <c r="AGQ696" s="195"/>
      <c r="AGR696" s="195"/>
      <c r="AGS696" s="195"/>
      <c r="AGT696" s="195"/>
      <c r="AGU696" s="195"/>
      <c r="AGV696" s="195"/>
      <c r="AGW696" s="195"/>
      <c r="AGX696" s="195"/>
      <c r="AGY696" s="195"/>
      <c r="AGZ696" s="195"/>
      <c r="AHA696" s="195"/>
      <c r="AHB696" s="195"/>
      <c r="AHC696" s="195"/>
      <c r="AHD696" s="195"/>
      <c r="AHE696" s="195"/>
      <c r="AHF696" s="195"/>
      <c r="AHG696" s="195"/>
      <c r="AHH696" s="195"/>
      <c r="AHI696" s="195"/>
      <c r="AHJ696" s="195"/>
      <c r="AHK696" s="195"/>
      <c r="AHL696" s="195"/>
      <c r="AHM696" s="195"/>
      <c r="AHN696" s="195"/>
      <c r="AHO696" s="195"/>
      <c r="AHP696" s="195"/>
      <c r="AHQ696" s="195"/>
      <c r="AHR696" s="195"/>
      <c r="AHS696" s="195"/>
      <c r="AHT696" s="195"/>
      <c r="AHU696" s="195"/>
      <c r="AHV696" s="195"/>
      <c r="AHW696" s="195"/>
      <c r="AHX696" s="195"/>
      <c r="AHY696" s="195"/>
      <c r="AHZ696" s="195"/>
      <c r="AIA696" s="195"/>
      <c r="AIB696" s="195"/>
      <c r="AIC696" s="195"/>
      <c r="AID696" s="195"/>
      <c r="AIE696" s="195"/>
      <c r="AIF696" s="195"/>
      <c r="AIG696" s="195"/>
      <c r="AIH696" s="195"/>
      <c r="AII696" s="195"/>
      <c r="AIJ696" s="195"/>
      <c r="AIK696" s="195"/>
      <c r="AIL696" s="195"/>
      <c r="AIM696" s="195"/>
      <c r="AIN696" s="195"/>
      <c r="AIO696" s="195"/>
      <c r="AIP696" s="195"/>
      <c r="AIQ696" s="195"/>
      <c r="AIR696" s="195"/>
      <c r="AIS696" s="195"/>
      <c r="AIT696" s="195"/>
      <c r="AIU696" s="195"/>
      <c r="AIV696" s="195"/>
      <c r="AIW696" s="195"/>
      <c r="AIX696" s="195"/>
      <c r="AIY696" s="195"/>
      <c r="AIZ696" s="195"/>
      <c r="AJA696" s="195"/>
      <c r="AJB696" s="195"/>
      <c r="AJC696" s="195"/>
      <c r="AJD696" s="195"/>
      <c r="AJE696" s="195"/>
      <c r="AJF696" s="195"/>
      <c r="AJG696" s="195"/>
      <c r="AJH696" s="195"/>
      <c r="AJI696" s="195"/>
      <c r="AJJ696" s="195"/>
      <c r="AJK696" s="195"/>
      <c r="AJL696" s="195"/>
      <c r="AJM696" s="195"/>
      <c r="AJN696" s="195"/>
      <c r="AJO696" s="195"/>
      <c r="AJP696" s="195"/>
      <c r="AJQ696" s="195"/>
      <c r="AJR696" s="195"/>
      <c r="AJS696" s="195"/>
      <c r="AJT696" s="195"/>
      <c r="AJU696" s="195"/>
      <c r="AJV696" s="195"/>
      <c r="AJW696" s="195"/>
      <c r="AJX696" s="195"/>
      <c r="AJY696" s="195"/>
      <c r="AJZ696" s="195"/>
      <c r="AKA696" s="195"/>
      <c r="AKB696" s="195"/>
      <c r="AKC696" s="195"/>
      <c r="AKD696" s="195"/>
      <c r="AKE696" s="195"/>
      <c r="AKF696" s="195"/>
      <c r="AKG696" s="195"/>
      <c r="AKH696" s="195"/>
      <c r="AKI696" s="195"/>
      <c r="AKJ696" s="195"/>
      <c r="AKK696" s="195"/>
      <c r="AKL696" s="195"/>
      <c r="AKM696" s="195"/>
      <c r="AKN696" s="195"/>
      <c r="AKO696" s="195"/>
      <c r="AKP696" s="195"/>
      <c r="AKQ696" s="195"/>
      <c r="AKR696" s="195"/>
      <c r="AKS696" s="195"/>
      <c r="AKT696" s="195"/>
      <c r="AKU696" s="195"/>
      <c r="AKV696" s="195"/>
      <c r="AKW696" s="195"/>
      <c r="AKX696" s="195"/>
      <c r="AKY696" s="195"/>
      <c r="AKZ696" s="195"/>
      <c r="ALA696" s="195"/>
      <c r="ALB696" s="195"/>
      <c r="ALC696" s="195"/>
      <c r="ALD696" s="195"/>
      <c r="ALE696" s="195"/>
      <c r="ALF696" s="195"/>
      <c r="ALG696" s="195"/>
      <c r="ALH696" s="195"/>
      <c r="ALI696" s="195"/>
      <c r="ALJ696" s="195"/>
      <c r="ALK696" s="195"/>
      <c r="ALL696" s="195"/>
      <c r="ALM696" s="195"/>
      <c r="ALN696" s="195"/>
      <c r="ALO696" s="195"/>
      <c r="ALP696" s="195"/>
      <c r="ALQ696" s="195"/>
      <c r="ALR696" s="195"/>
      <c r="ALS696" s="195"/>
      <c r="ALT696" s="195"/>
      <c r="ALU696" s="195"/>
      <c r="ALV696" s="195"/>
      <c r="ALW696" s="195"/>
      <c r="ALX696" s="195"/>
      <c r="ALY696" s="195"/>
      <c r="ALZ696" s="195"/>
      <c r="AMA696" s="195"/>
      <c r="AMB696" s="195"/>
      <c r="AMC696" s="195"/>
      <c r="AMD696" s="195"/>
      <c r="AME696" s="195"/>
      <c r="AMF696" s="195"/>
      <c r="AMG696" s="195"/>
      <c r="AMH696" s="195"/>
      <c r="AMI696" s="195"/>
      <c r="AMJ696" s="195"/>
    </row>
    <row r="697" spans="1:1024" s="196" customFormat="1" ht="43.5" customHeight="1">
      <c r="A697" s="559"/>
      <c r="B697" s="559"/>
      <c r="C697" s="560"/>
      <c r="D697" s="565" t="s">
        <v>113</v>
      </c>
      <c r="E697" s="560" t="s">
        <v>118</v>
      </c>
      <c r="F697" s="560">
        <v>5</v>
      </c>
      <c r="G697" s="560" t="s">
        <v>43</v>
      </c>
      <c r="H697" s="120" t="s">
        <v>60</v>
      </c>
      <c r="I697" s="561" t="s">
        <v>603</v>
      </c>
      <c r="J697" s="560" t="s">
        <v>604</v>
      </c>
      <c r="K697" s="560">
        <v>5</v>
      </c>
      <c r="L697" s="560">
        <v>10</v>
      </c>
      <c r="M697" s="120">
        <v>0</v>
      </c>
      <c r="N697" s="555" t="s">
        <v>47</v>
      </c>
      <c r="O697" s="555">
        <v>0</v>
      </c>
      <c r="P697" s="555">
        <v>0</v>
      </c>
      <c r="Q697" s="560" t="s">
        <v>80</v>
      </c>
      <c r="R697" s="560">
        <v>10</v>
      </c>
      <c r="S697" s="555" t="s">
        <v>47</v>
      </c>
      <c r="T697" s="555">
        <v>0</v>
      </c>
      <c r="U697" s="120"/>
      <c r="V697" s="195"/>
      <c r="W697" s="195"/>
      <c r="X697" s="195"/>
      <c r="Y697" s="195"/>
      <c r="Z697" s="195"/>
      <c r="AA697" s="195"/>
      <c r="AB697" s="195"/>
      <c r="AC697" s="195"/>
      <c r="AD697" s="195"/>
      <c r="AE697" s="195"/>
      <c r="AF697" s="195"/>
      <c r="AG697" s="195"/>
      <c r="AH697" s="195"/>
      <c r="AI697" s="195"/>
      <c r="AJ697" s="195"/>
      <c r="AK697" s="195"/>
      <c r="AL697" s="195"/>
      <c r="AM697" s="195"/>
      <c r="AN697" s="195"/>
      <c r="AO697" s="195"/>
      <c r="AP697" s="195"/>
      <c r="AQ697" s="195"/>
      <c r="AR697" s="195"/>
      <c r="AS697" s="195"/>
      <c r="AT697" s="195"/>
      <c r="AU697" s="195"/>
      <c r="AV697" s="195"/>
      <c r="AW697" s="195"/>
      <c r="AX697" s="195"/>
      <c r="AY697" s="195"/>
      <c r="AZ697" s="195"/>
      <c r="BA697" s="195"/>
      <c r="BB697" s="195"/>
      <c r="BC697" s="195"/>
      <c r="BD697" s="195"/>
      <c r="BE697" s="195"/>
      <c r="BF697" s="195"/>
      <c r="BG697" s="195"/>
      <c r="BH697" s="195"/>
      <c r="BI697" s="195"/>
      <c r="BJ697" s="195"/>
      <c r="BK697" s="195"/>
      <c r="BL697" s="195"/>
      <c r="BM697" s="195"/>
      <c r="BN697" s="195"/>
      <c r="BO697" s="195"/>
      <c r="BP697" s="195"/>
      <c r="BQ697" s="195"/>
      <c r="BR697" s="195"/>
      <c r="BS697" s="195"/>
      <c r="BT697" s="195"/>
      <c r="BU697" s="195"/>
      <c r="BV697" s="195"/>
      <c r="BW697" s="195"/>
      <c r="BX697" s="195"/>
      <c r="BY697" s="195"/>
      <c r="BZ697" s="195"/>
      <c r="CA697" s="195"/>
      <c r="CB697" s="195"/>
      <c r="CC697" s="195"/>
      <c r="CD697" s="195"/>
      <c r="CE697" s="195"/>
      <c r="CF697" s="195"/>
      <c r="CG697" s="195"/>
      <c r="CH697" s="195"/>
      <c r="CI697" s="195"/>
      <c r="CJ697" s="195"/>
      <c r="CK697" s="195"/>
      <c r="CL697" s="195"/>
      <c r="CM697" s="195"/>
      <c r="CN697" s="195"/>
      <c r="CO697" s="195"/>
      <c r="CP697" s="195"/>
      <c r="CQ697" s="195"/>
      <c r="CR697" s="195"/>
      <c r="CS697" s="195"/>
      <c r="CT697" s="195"/>
      <c r="CU697" s="195"/>
      <c r="CV697" s="195"/>
      <c r="CW697" s="195"/>
      <c r="CX697" s="195"/>
      <c r="CY697" s="195"/>
      <c r="CZ697" s="195"/>
      <c r="DA697" s="195"/>
      <c r="DB697" s="195"/>
      <c r="DC697" s="195"/>
      <c r="DD697" s="195"/>
      <c r="DE697" s="195"/>
      <c r="DF697" s="195"/>
      <c r="DG697" s="195"/>
      <c r="DH697" s="195"/>
      <c r="DI697" s="195"/>
      <c r="DJ697" s="195"/>
      <c r="DK697" s="195"/>
      <c r="DL697" s="195"/>
      <c r="DM697" s="195"/>
      <c r="DN697" s="195"/>
      <c r="DO697" s="195"/>
      <c r="DP697" s="195"/>
      <c r="DQ697" s="195"/>
      <c r="DR697" s="195"/>
      <c r="DS697" s="195"/>
      <c r="DT697" s="195"/>
      <c r="DU697" s="195"/>
      <c r="DV697" s="195"/>
      <c r="DW697" s="195"/>
      <c r="DX697" s="195"/>
      <c r="DY697" s="195"/>
      <c r="DZ697" s="195"/>
      <c r="EA697" s="195"/>
      <c r="EB697" s="195"/>
      <c r="EC697" s="195"/>
      <c r="ED697" s="195"/>
      <c r="EE697" s="195"/>
      <c r="EF697" s="195"/>
      <c r="EG697" s="195"/>
      <c r="EH697" s="195"/>
      <c r="EI697" s="195"/>
      <c r="EJ697" s="195"/>
      <c r="EK697" s="195"/>
      <c r="EL697" s="195"/>
      <c r="EM697" s="195"/>
      <c r="EN697" s="195"/>
      <c r="EO697" s="195"/>
      <c r="EP697" s="195"/>
      <c r="EQ697" s="195"/>
      <c r="ER697" s="195"/>
      <c r="ES697" s="195"/>
      <c r="ET697" s="195"/>
      <c r="EU697" s="195"/>
      <c r="EV697" s="195"/>
      <c r="EW697" s="195"/>
      <c r="EX697" s="195"/>
      <c r="EY697" s="195"/>
      <c r="EZ697" s="195"/>
      <c r="FA697" s="195"/>
      <c r="FB697" s="195"/>
      <c r="FC697" s="195"/>
      <c r="FD697" s="195"/>
      <c r="FE697" s="195"/>
      <c r="FF697" s="195"/>
      <c r="FG697" s="195"/>
      <c r="FH697" s="195"/>
      <c r="FI697" s="195"/>
      <c r="FJ697" s="195"/>
      <c r="FK697" s="195"/>
      <c r="FL697" s="195"/>
      <c r="FM697" s="195"/>
      <c r="FN697" s="195"/>
      <c r="FO697" s="195"/>
      <c r="FP697" s="195"/>
      <c r="FQ697" s="195"/>
      <c r="FR697" s="195"/>
      <c r="FS697" s="195"/>
      <c r="FT697" s="195"/>
      <c r="FU697" s="195"/>
      <c r="FV697" s="195"/>
      <c r="FW697" s="195"/>
      <c r="FX697" s="195"/>
      <c r="FY697" s="195"/>
      <c r="FZ697" s="195"/>
      <c r="GA697" s="195"/>
      <c r="GB697" s="195"/>
      <c r="GC697" s="195"/>
      <c r="GD697" s="195"/>
      <c r="GE697" s="195"/>
      <c r="GF697" s="195"/>
      <c r="GG697" s="195"/>
      <c r="GH697" s="195"/>
      <c r="GI697" s="195"/>
      <c r="GJ697" s="195"/>
      <c r="GK697" s="195"/>
      <c r="GL697" s="195"/>
      <c r="GM697" s="195"/>
      <c r="GN697" s="195"/>
      <c r="GO697" s="195"/>
      <c r="GP697" s="195"/>
      <c r="GQ697" s="195"/>
      <c r="GR697" s="195"/>
      <c r="GS697" s="195"/>
      <c r="GT697" s="195"/>
      <c r="GU697" s="195"/>
      <c r="GV697" s="195"/>
      <c r="GW697" s="195"/>
      <c r="GX697" s="195"/>
      <c r="GY697" s="195"/>
      <c r="GZ697" s="195"/>
      <c r="HA697" s="195"/>
      <c r="HB697" s="195"/>
      <c r="HC697" s="195"/>
      <c r="HD697" s="195"/>
      <c r="HE697" s="195"/>
      <c r="HF697" s="195"/>
      <c r="HG697" s="195"/>
      <c r="HH697" s="195"/>
      <c r="HI697" s="195"/>
      <c r="HJ697" s="195"/>
      <c r="HK697" s="195"/>
      <c r="HL697" s="195"/>
      <c r="HM697" s="195"/>
      <c r="HN697" s="195"/>
      <c r="HO697" s="195"/>
      <c r="HP697" s="195"/>
      <c r="HQ697" s="195"/>
      <c r="HR697" s="195"/>
      <c r="HS697" s="195"/>
      <c r="HT697" s="195"/>
      <c r="HU697" s="195"/>
      <c r="HV697" s="195"/>
      <c r="HW697" s="195"/>
      <c r="HX697" s="195"/>
      <c r="HY697" s="195"/>
      <c r="HZ697" s="195"/>
      <c r="IA697" s="195"/>
      <c r="IB697" s="195"/>
      <c r="IC697" s="195"/>
      <c r="ID697" s="195"/>
      <c r="IE697" s="195"/>
      <c r="IF697" s="195"/>
      <c r="IG697" s="195"/>
      <c r="IH697" s="195"/>
      <c r="II697" s="195"/>
      <c r="IJ697" s="195"/>
      <c r="IK697" s="195"/>
      <c r="IL697" s="195"/>
      <c r="IM697" s="195"/>
      <c r="IN697" s="195"/>
      <c r="IO697" s="195"/>
      <c r="IP697" s="195"/>
      <c r="IQ697" s="195"/>
      <c r="IR697" s="195"/>
      <c r="IS697" s="195"/>
      <c r="IT697" s="195"/>
      <c r="IU697" s="195"/>
      <c r="IV697" s="195"/>
      <c r="IW697" s="195"/>
      <c r="IX697" s="195"/>
      <c r="IY697" s="195"/>
      <c r="IZ697" s="195"/>
      <c r="JA697" s="195"/>
      <c r="JB697" s="195"/>
      <c r="JC697" s="195"/>
      <c r="JD697" s="195"/>
      <c r="JE697" s="195"/>
      <c r="JF697" s="195"/>
      <c r="JG697" s="195"/>
      <c r="JH697" s="195"/>
      <c r="JI697" s="195"/>
      <c r="JJ697" s="195"/>
      <c r="JK697" s="195"/>
      <c r="JL697" s="195"/>
      <c r="JM697" s="195"/>
      <c r="JN697" s="195"/>
      <c r="JO697" s="195"/>
      <c r="JP697" s="195"/>
      <c r="JQ697" s="195"/>
      <c r="JR697" s="195"/>
      <c r="JS697" s="195"/>
      <c r="JT697" s="195"/>
      <c r="JU697" s="195"/>
      <c r="JV697" s="195"/>
      <c r="JW697" s="195"/>
      <c r="JX697" s="195"/>
      <c r="JY697" s="195"/>
      <c r="JZ697" s="195"/>
      <c r="KA697" s="195"/>
      <c r="KB697" s="195"/>
      <c r="KC697" s="195"/>
      <c r="KD697" s="195"/>
      <c r="KE697" s="195"/>
      <c r="KF697" s="195"/>
      <c r="KG697" s="195"/>
      <c r="KH697" s="195"/>
      <c r="KI697" s="195"/>
      <c r="KJ697" s="195"/>
      <c r="KK697" s="195"/>
      <c r="KL697" s="195"/>
      <c r="KM697" s="195"/>
      <c r="KN697" s="195"/>
      <c r="KO697" s="195"/>
      <c r="KP697" s="195"/>
      <c r="KQ697" s="195"/>
      <c r="KR697" s="195"/>
      <c r="KS697" s="195"/>
      <c r="KT697" s="195"/>
      <c r="KU697" s="195"/>
      <c r="KV697" s="195"/>
      <c r="KW697" s="195"/>
      <c r="KX697" s="195"/>
      <c r="KY697" s="195"/>
      <c r="KZ697" s="195"/>
      <c r="LA697" s="195"/>
      <c r="LB697" s="195"/>
      <c r="LC697" s="195"/>
      <c r="LD697" s="195"/>
      <c r="LE697" s="195"/>
      <c r="LF697" s="195"/>
      <c r="LG697" s="195"/>
      <c r="LH697" s="195"/>
      <c r="LI697" s="195"/>
      <c r="LJ697" s="195"/>
      <c r="LK697" s="195"/>
      <c r="LL697" s="195"/>
      <c r="LM697" s="195"/>
      <c r="LN697" s="195"/>
      <c r="LO697" s="195"/>
      <c r="LP697" s="195"/>
      <c r="LQ697" s="195"/>
      <c r="LR697" s="195"/>
      <c r="LS697" s="195"/>
      <c r="LT697" s="195"/>
      <c r="LU697" s="195"/>
      <c r="LV697" s="195"/>
      <c r="LW697" s="195"/>
      <c r="LX697" s="195"/>
      <c r="LY697" s="195"/>
      <c r="LZ697" s="195"/>
      <c r="MA697" s="195"/>
      <c r="MB697" s="195"/>
      <c r="MC697" s="195"/>
      <c r="MD697" s="195"/>
      <c r="ME697" s="195"/>
      <c r="MF697" s="195"/>
      <c r="MG697" s="195"/>
      <c r="MH697" s="195"/>
      <c r="MI697" s="195"/>
      <c r="MJ697" s="195"/>
      <c r="MK697" s="195"/>
      <c r="ML697" s="195"/>
      <c r="MM697" s="195"/>
      <c r="MN697" s="195"/>
      <c r="MO697" s="195"/>
      <c r="MP697" s="195"/>
      <c r="MQ697" s="195"/>
      <c r="MR697" s="195"/>
      <c r="MS697" s="195"/>
      <c r="MT697" s="195"/>
      <c r="MU697" s="195"/>
      <c r="MV697" s="195"/>
      <c r="MW697" s="195"/>
      <c r="MX697" s="195"/>
      <c r="MY697" s="195"/>
      <c r="MZ697" s="195"/>
      <c r="NA697" s="195"/>
      <c r="NB697" s="195"/>
      <c r="NC697" s="195"/>
      <c r="ND697" s="195"/>
      <c r="NE697" s="195"/>
      <c r="NF697" s="195"/>
      <c r="NG697" s="195"/>
      <c r="NH697" s="195"/>
      <c r="NI697" s="195"/>
      <c r="NJ697" s="195"/>
      <c r="NK697" s="195"/>
      <c r="NL697" s="195"/>
      <c r="NM697" s="195"/>
      <c r="NN697" s="195"/>
      <c r="NO697" s="195"/>
      <c r="NP697" s="195"/>
      <c r="NQ697" s="195"/>
      <c r="NR697" s="195"/>
      <c r="NS697" s="195"/>
      <c r="NT697" s="195"/>
      <c r="NU697" s="195"/>
      <c r="NV697" s="195"/>
      <c r="NW697" s="195"/>
      <c r="NX697" s="195"/>
      <c r="NY697" s="195"/>
      <c r="NZ697" s="195"/>
      <c r="OA697" s="195"/>
      <c r="OB697" s="195"/>
      <c r="OC697" s="195"/>
      <c r="OD697" s="195"/>
      <c r="OE697" s="195"/>
      <c r="OF697" s="195"/>
      <c r="OG697" s="195"/>
      <c r="OH697" s="195"/>
      <c r="OI697" s="195"/>
      <c r="OJ697" s="195"/>
      <c r="OK697" s="195"/>
      <c r="OL697" s="195"/>
      <c r="OM697" s="195"/>
      <c r="ON697" s="195"/>
      <c r="OO697" s="195"/>
      <c r="OP697" s="195"/>
      <c r="OQ697" s="195"/>
      <c r="OR697" s="195"/>
      <c r="OS697" s="195"/>
      <c r="OT697" s="195"/>
      <c r="OU697" s="195"/>
      <c r="OV697" s="195"/>
      <c r="OW697" s="195"/>
      <c r="OX697" s="195"/>
      <c r="OY697" s="195"/>
      <c r="OZ697" s="195"/>
      <c r="PA697" s="195"/>
      <c r="PB697" s="195"/>
      <c r="PC697" s="195"/>
      <c r="PD697" s="195"/>
      <c r="PE697" s="195"/>
      <c r="PF697" s="195"/>
      <c r="PG697" s="195"/>
      <c r="PH697" s="195"/>
      <c r="PI697" s="195"/>
      <c r="PJ697" s="195"/>
      <c r="PK697" s="195"/>
      <c r="PL697" s="195"/>
      <c r="PM697" s="195"/>
      <c r="PN697" s="195"/>
      <c r="PO697" s="195"/>
      <c r="PP697" s="195"/>
      <c r="PQ697" s="195"/>
      <c r="PR697" s="195"/>
      <c r="PS697" s="195"/>
      <c r="PT697" s="195"/>
      <c r="PU697" s="195"/>
      <c r="PV697" s="195"/>
      <c r="PW697" s="195"/>
      <c r="PX697" s="195"/>
      <c r="PY697" s="195"/>
      <c r="PZ697" s="195"/>
      <c r="QA697" s="195"/>
      <c r="QB697" s="195"/>
      <c r="QC697" s="195"/>
      <c r="QD697" s="195"/>
      <c r="QE697" s="195"/>
      <c r="QF697" s="195"/>
      <c r="QG697" s="195"/>
      <c r="QH697" s="195"/>
      <c r="QI697" s="195"/>
      <c r="QJ697" s="195"/>
      <c r="QK697" s="195"/>
      <c r="QL697" s="195"/>
      <c r="QM697" s="195"/>
      <c r="QN697" s="195"/>
      <c r="QO697" s="195"/>
      <c r="QP697" s="195"/>
      <c r="QQ697" s="195"/>
      <c r="QR697" s="195"/>
      <c r="QS697" s="195"/>
      <c r="QT697" s="195"/>
      <c r="QU697" s="195"/>
      <c r="QV697" s="195"/>
      <c r="QW697" s="195"/>
      <c r="QX697" s="195"/>
      <c r="QY697" s="195"/>
      <c r="QZ697" s="195"/>
      <c r="RA697" s="195"/>
      <c r="RB697" s="195"/>
      <c r="RC697" s="195"/>
      <c r="RD697" s="195"/>
      <c r="RE697" s="195"/>
      <c r="RF697" s="195"/>
      <c r="RG697" s="195"/>
      <c r="RH697" s="195"/>
      <c r="RI697" s="195"/>
      <c r="RJ697" s="195"/>
      <c r="RK697" s="195"/>
      <c r="RL697" s="195"/>
      <c r="RM697" s="195"/>
      <c r="RN697" s="195"/>
      <c r="RO697" s="195"/>
      <c r="RP697" s="195"/>
      <c r="RQ697" s="195"/>
      <c r="RR697" s="195"/>
      <c r="RS697" s="195"/>
      <c r="RT697" s="195"/>
      <c r="RU697" s="195"/>
      <c r="RV697" s="195"/>
      <c r="RW697" s="195"/>
      <c r="RX697" s="195"/>
      <c r="RY697" s="195"/>
      <c r="RZ697" s="195"/>
      <c r="SA697" s="195"/>
      <c r="SB697" s="195"/>
      <c r="SC697" s="195"/>
      <c r="SD697" s="195"/>
      <c r="SE697" s="195"/>
      <c r="SF697" s="195"/>
      <c r="SG697" s="195"/>
      <c r="SH697" s="195"/>
      <c r="SI697" s="195"/>
      <c r="SJ697" s="195"/>
      <c r="SK697" s="195"/>
      <c r="SL697" s="195"/>
      <c r="SM697" s="195"/>
      <c r="SN697" s="195"/>
      <c r="SO697" s="195"/>
      <c r="SP697" s="195"/>
      <c r="SQ697" s="195"/>
      <c r="SR697" s="195"/>
      <c r="SS697" s="195"/>
      <c r="ST697" s="195"/>
      <c r="SU697" s="195"/>
      <c r="SV697" s="195"/>
      <c r="SW697" s="195"/>
      <c r="SX697" s="195"/>
      <c r="SY697" s="195"/>
      <c r="SZ697" s="195"/>
      <c r="TA697" s="195"/>
      <c r="TB697" s="195"/>
      <c r="TC697" s="195"/>
      <c r="TD697" s="195"/>
      <c r="TE697" s="195"/>
      <c r="TF697" s="195"/>
      <c r="TG697" s="195"/>
      <c r="TH697" s="195"/>
      <c r="TI697" s="195"/>
      <c r="TJ697" s="195"/>
      <c r="TK697" s="195"/>
      <c r="TL697" s="195"/>
      <c r="TM697" s="195"/>
      <c r="TN697" s="195"/>
      <c r="TO697" s="195"/>
      <c r="TP697" s="195"/>
      <c r="TQ697" s="195"/>
      <c r="TR697" s="195"/>
      <c r="TS697" s="195"/>
      <c r="TT697" s="195"/>
      <c r="TU697" s="195"/>
      <c r="TV697" s="195"/>
      <c r="TW697" s="195"/>
      <c r="TX697" s="195"/>
      <c r="TY697" s="195"/>
      <c r="TZ697" s="195"/>
      <c r="UA697" s="195"/>
      <c r="UB697" s="195"/>
      <c r="UC697" s="195"/>
      <c r="UD697" s="195"/>
      <c r="UE697" s="195"/>
      <c r="UF697" s="195"/>
      <c r="UG697" s="195"/>
      <c r="UH697" s="195"/>
      <c r="UI697" s="195"/>
      <c r="UJ697" s="195"/>
      <c r="UK697" s="195"/>
      <c r="UL697" s="195"/>
      <c r="UM697" s="195"/>
      <c r="UN697" s="195"/>
      <c r="UO697" s="195"/>
      <c r="UP697" s="195"/>
      <c r="UQ697" s="195"/>
      <c r="UR697" s="195"/>
      <c r="US697" s="195"/>
      <c r="UT697" s="195"/>
      <c r="UU697" s="195"/>
      <c r="UV697" s="195"/>
      <c r="UW697" s="195"/>
      <c r="UX697" s="195"/>
      <c r="UY697" s="195"/>
      <c r="UZ697" s="195"/>
      <c r="VA697" s="195"/>
      <c r="VB697" s="195"/>
      <c r="VC697" s="195"/>
      <c r="VD697" s="195"/>
      <c r="VE697" s="195"/>
      <c r="VF697" s="195"/>
      <c r="VG697" s="195"/>
      <c r="VH697" s="195"/>
      <c r="VI697" s="195"/>
      <c r="VJ697" s="195"/>
      <c r="VK697" s="195"/>
      <c r="VL697" s="195"/>
      <c r="VM697" s="195"/>
      <c r="VN697" s="195"/>
      <c r="VO697" s="195"/>
      <c r="VP697" s="195"/>
      <c r="VQ697" s="195"/>
      <c r="VR697" s="195"/>
      <c r="VS697" s="195"/>
      <c r="VT697" s="195"/>
      <c r="VU697" s="195"/>
      <c r="VV697" s="195"/>
      <c r="VW697" s="195"/>
      <c r="VX697" s="195"/>
      <c r="VY697" s="195"/>
      <c r="VZ697" s="195"/>
      <c r="WA697" s="195"/>
      <c r="WB697" s="195"/>
      <c r="WC697" s="195"/>
      <c r="WD697" s="195"/>
      <c r="WE697" s="195"/>
      <c r="WF697" s="195"/>
      <c r="WG697" s="195"/>
      <c r="WH697" s="195"/>
      <c r="WI697" s="195"/>
      <c r="WJ697" s="195"/>
      <c r="WK697" s="195"/>
      <c r="WL697" s="195"/>
      <c r="WM697" s="195"/>
      <c r="WN697" s="195"/>
      <c r="WO697" s="195"/>
      <c r="WP697" s="195"/>
      <c r="WQ697" s="195"/>
      <c r="WR697" s="195"/>
      <c r="WS697" s="195"/>
      <c r="WT697" s="195"/>
      <c r="WU697" s="195"/>
      <c r="WV697" s="195"/>
      <c r="WW697" s="195"/>
      <c r="WX697" s="195"/>
      <c r="WY697" s="195"/>
      <c r="WZ697" s="195"/>
      <c r="XA697" s="195"/>
      <c r="XB697" s="195"/>
      <c r="XC697" s="195"/>
      <c r="XD697" s="195"/>
      <c r="XE697" s="195"/>
      <c r="XF697" s="195"/>
      <c r="XG697" s="195"/>
      <c r="XH697" s="195"/>
      <c r="XI697" s="195"/>
      <c r="XJ697" s="195"/>
      <c r="XK697" s="195"/>
      <c r="XL697" s="195"/>
      <c r="XM697" s="195"/>
      <c r="XN697" s="195"/>
      <c r="XO697" s="195"/>
      <c r="XP697" s="195"/>
      <c r="XQ697" s="195"/>
      <c r="XR697" s="195"/>
      <c r="XS697" s="195"/>
      <c r="XT697" s="195"/>
      <c r="XU697" s="195"/>
      <c r="XV697" s="195"/>
      <c r="XW697" s="195"/>
      <c r="XX697" s="195"/>
      <c r="XY697" s="195"/>
      <c r="XZ697" s="195"/>
      <c r="YA697" s="195"/>
      <c r="YB697" s="195"/>
      <c r="YC697" s="195"/>
      <c r="YD697" s="195"/>
      <c r="YE697" s="195"/>
      <c r="YF697" s="195"/>
      <c r="YG697" s="195"/>
      <c r="YH697" s="195"/>
      <c r="YI697" s="195"/>
      <c r="YJ697" s="195"/>
      <c r="YK697" s="195"/>
      <c r="YL697" s="195"/>
      <c r="YM697" s="195"/>
      <c r="YN697" s="195"/>
      <c r="YO697" s="195"/>
      <c r="YP697" s="195"/>
      <c r="YQ697" s="195"/>
      <c r="YR697" s="195"/>
      <c r="YS697" s="195"/>
      <c r="YT697" s="195"/>
      <c r="YU697" s="195"/>
      <c r="YV697" s="195"/>
      <c r="YW697" s="195"/>
      <c r="YX697" s="195"/>
      <c r="YY697" s="195"/>
      <c r="YZ697" s="195"/>
      <c r="ZA697" s="195"/>
      <c r="ZB697" s="195"/>
      <c r="ZC697" s="195"/>
      <c r="ZD697" s="195"/>
      <c r="ZE697" s="195"/>
      <c r="ZF697" s="195"/>
      <c r="ZG697" s="195"/>
      <c r="ZH697" s="195"/>
      <c r="ZI697" s="195"/>
      <c r="ZJ697" s="195"/>
      <c r="ZK697" s="195"/>
      <c r="ZL697" s="195"/>
      <c r="ZM697" s="195"/>
      <c r="ZN697" s="195"/>
      <c r="ZO697" s="195"/>
      <c r="ZP697" s="195"/>
      <c r="ZQ697" s="195"/>
      <c r="ZR697" s="195"/>
      <c r="ZS697" s="195"/>
      <c r="ZT697" s="195"/>
      <c r="ZU697" s="195"/>
      <c r="ZV697" s="195"/>
      <c r="ZW697" s="195"/>
      <c r="ZX697" s="195"/>
      <c r="ZY697" s="195"/>
      <c r="ZZ697" s="195"/>
      <c r="AAA697" s="195"/>
      <c r="AAB697" s="195"/>
      <c r="AAC697" s="195"/>
      <c r="AAD697" s="195"/>
      <c r="AAE697" s="195"/>
      <c r="AAF697" s="195"/>
      <c r="AAG697" s="195"/>
      <c r="AAH697" s="195"/>
      <c r="AAI697" s="195"/>
      <c r="AAJ697" s="195"/>
      <c r="AAK697" s="195"/>
      <c r="AAL697" s="195"/>
      <c r="AAM697" s="195"/>
      <c r="AAN697" s="195"/>
      <c r="AAO697" s="195"/>
      <c r="AAP697" s="195"/>
      <c r="AAQ697" s="195"/>
      <c r="AAR697" s="195"/>
      <c r="AAS697" s="195"/>
      <c r="AAT697" s="195"/>
      <c r="AAU697" s="195"/>
      <c r="AAV697" s="195"/>
      <c r="AAW697" s="195"/>
      <c r="AAX697" s="195"/>
      <c r="AAY697" s="195"/>
      <c r="AAZ697" s="195"/>
      <c r="ABA697" s="195"/>
      <c r="ABB697" s="195"/>
      <c r="ABC697" s="195"/>
      <c r="ABD697" s="195"/>
      <c r="ABE697" s="195"/>
      <c r="ABF697" s="195"/>
      <c r="ABG697" s="195"/>
      <c r="ABH697" s="195"/>
      <c r="ABI697" s="195"/>
      <c r="ABJ697" s="195"/>
      <c r="ABK697" s="195"/>
      <c r="ABL697" s="195"/>
      <c r="ABM697" s="195"/>
      <c r="ABN697" s="195"/>
      <c r="ABO697" s="195"/>
      <c r="ABP697" s="195"/>
      <c r="ABQ697" s="195"/>
      <c r="ABR697" s="195"/>
      <c r="ABS697" s="195"/>
      <c r="ABT697" s="195"/>
      <c r="ABU697" s="195"/>
      <c r="ABV697" s="195"/>
      <c r="ABW697" s="195"/>
      <c r="ABX697" s="195"/>
      <c r="ABY697" s="195"/>
      <c r="ABZ697" s="195"/>
      <c r="ACA697" s="195"/>
      <c r="ACB697" s="195"/>
      <c r="ACC697" s="195"/>
      <c r="ACD697" s="195"/>
      <c r="ACE697" s="195"/>
      <c r="ACF697" s="195"/>
      <c r="ACG697" s="195"/>
      <c r="ACH697" s="195"/>
      <c r="ACI697" s="195"/>
      <c r="ACJ697" s="195"/>
      <c r="ACK697" s="195"/>
      <c r="ACL697" s="195"/>
      <c r="ACM697" s="195"/>
      <c r="ACN697" s="195"/>
      <c r="ACO697" s="195"/>
      <c r="ACP697" s="195"/>
      <c r="ACQ697" s="195"/>
      <c r="ACR697" s="195"/>
      <c r="ACS697" s="195"/>
      <c r="ACT697" s="195"/>
      <c r="ACU697" s="195"/>
      <c r="ACV697" s="195"/>
      <c r="ACW697" s="195"/>
      <c r="ACX697" s="195"/>
      <c r="ACY697" s="195"/>
      <c r="ACZ697" s="195"/>
      <c r="ADA697" s="195"/>
      <c r="ADB697" s="195"/>
      <c r="ADC697" s="195"/>
      <c r="ADD697" s="195"/>
      <c r="ADE697" s="195"/>
      <c r="ADF697" s="195"/>
      <c r="ADG697" s="195"/>
      <c r="ADH697" s="195"/>
      <c r="ADI697" s="195"/>
      <c r="ADJ697" s="195"/>
      <c r="ADK697" s="195"/>
      <c r="ADL697" s="195"/>
      <c r="ADM697" s="195"/>
      <c r="ADN697" s="195"/>
      <c r="ADO697" s="195"/>
      <c r="ADP697" s="195"/>
      <c r="ADQ697" s="195"/>
      <c r="ADR697" s="195"/>
      <c r="ADS697" s="195"/>
      <c r="ADT697" s="195"/>
      <c r="ADU697" s="195"/>
      <c r="ADV697" s="195"/>
      <c r="ADW697" s="195"/>
      <c r="ADX697" s="195"/>
      <c r="ADY697" s="195"/>
      <c r="ADZ697" s="195"/>
      <c r="AEA697" s="195"/>
      <c r="AEB697" s="195"/>
      <c r="AEC697" s="195"/>
      <c r="AED697" s="195"/>
      <c r="AEE697" s="195"/>
      <c r="AEF697" s="195"/>
      <c r="AEG697" s="195"/>
      <c r="AEH697" s="195"/>
      <c r="AEI697" s="195"/>
      <c r="AEJ697" s="195"/>
      <c r="AEK697" s="195"/>
      <c r="AEL697" s="195"/>
      <c r="AEM697" s="195"/>
      <c r="AEN697" s="195"/>
      <c r="AEO697" s="195"/>
      <c r="AEP697" s="195"/>
      <c r="AEQ697" s="195"/>
      <c r="AER697" s="195"/>
      <c r="AES697" s="195"/>
      <c r="AET697" s="195"/>
      <c r="AEU697" s="195"/>
      <c r="AEV697" s="195"/>
      <c r="AEW697" s="195"/>
      <c r="AEX697" s="195"/>
      <c r="AEY697" s="195"/>
      <c r="AEZ697" s="195"/>
      <c r="AFA697" s="195"/>
      <c r="AFB697" s="195"/>
      <c r="AFC697" s="195"/>
      <c r="AFD697" s="195"/>
      <c r="AFE697" s="195"/>
      <c r="AFF697" s="195"/>
      <c r="AFG697" s="195"/>
      <c r="AFH697" s="195"/>
      <c r="AFI697" s="195"/>
      <c r="AFJ697" s="195"/>
      <c r="AFK697" s="195"/>
      <c r="AFL697" s="195"/>
      <c r="AFM697" s="195"/>
      <c r="AFN697" s="195"/>
      <c r="AFO697" s="195"/>
      <c r="AFP697" s="195"/>
      <c r="AFQ697" s="195"/>
      <c r="AFR697" s="195"/>
      <c r="AFS697" s="195"/>
      <c r="AFT697" s="195"/>
      <c r="AFU697" s="195"/>
      <c r="AFV697" s="195"/>
      <c r="AFW697" s="195"/>
      <c r="AFX697" s="195"/>
      <c r="AFY697" s="195"/>
      <c r="AFZ697" s="195"/>
      <c r="AGA697" s="195"/>
      <c r="AGB697" s="195"/>
      <c r="AGC697" s="195"/>
      <c r="AGD697" s="195"/>
      <c r="AGE697" s="195"/>
      <c r="AGF697" s="195"/>
      <c r="AGG697" s="195"/>
      <c r="AGH697" s="195"/>
      <c r="AGI697" s="195"/>
      <c r="AGJ697" s="195"/>
      <c r="AGK697" s="195"/>
      <c r="AGL697" s="195"/>
      <c r="AGM697" s="195"/>
      <c r="AGN697" s="195"/>
      <c r="AGO697" s="195"/>
      <c r="AGP697" s="195"/>
      <c r="AGQ697" s="195"/>
      <c r="AGR697" s="195"/>
      <c r="AGS697" s="195"/>
      <c r="AGT697" s="195"/>
      <c r="AGU697" s="195"/>
      <c r="AGV697" s="195"/>
      <c r="AGW697" s="195"/>
      <c r="AGX697" s="195"/>
      <c r="AGY697" s="195"/>
      <c r="AGZ697" s="195"/>
      <c r="AHA697" s="195"/>
      <c r="AHB697" s="195"/>
      <c r="AHC697" s="195"/>
      <c r="AHD697" s="195"/>
      <c r="AHE697" s="195"/>
      <c r="AHF697" s="195"/>
      <c r="AHG697" s="195"/>
      <c r="AHH697" s="195"/>
      <c r="AHI697" s="195"/>
      <c r="AHJ697" s="195"/>
      <c r="AHK697" s="195"/>
      <c r="AHL697" s="195"/>
      <c r="AHM697" s="195"/>
      <c r="AHN697" s="195"/>
      <c r="AHO697" s="195"/>
      <c r="AHP697" s="195"/>
      <c r="AHQ697" s="195"/>
      <c r="AHR697" s="195"/>
      <c r="AHS697" s="195"/>
      <c r="AHT697" s="195"/>
      <c r="AHU697" s="195"/>
      <c r="AHV697" s="195"/>
      <c r="AHW697" s="195"/>
      <c r="AHX697" s="195"/>
      <c r="AHY697" s="195"/>
      <c r="AHZ697" s="195"/>
      <c r="AIA697" s="195"/>
      <c r="AIB697" s="195"/>
      <c r="AIC697" s="195"/>
      <c r="AID697" s="195"/>
      <c r="AIE697" s="195"/>
      <c r="AIF697" s="195"/>
      <c r="AIG697" s="195"/>
      <c r="AIH697" s="195"/>
      <c r="AII697" s="195"/>
      <c r="AIJ697" s="195"/>
      <c r="AIK697" s="195"/>
      <c r="AIL697" s="195"/>
      <c r="AIM697" s="195"/>
      <c r="AIN697" s="195"/>
      <c r="AIO697" s="195"/>
      <c r="AIP697" s="195"/>
      <c r="AIQ697" s="195"/>
      <c r="AIR697" s="195"/>
      <c r="AIS697" s="195"/>
      <c r="AIT697" s="195"/>
      <c r="AIU697" s="195"/>
      <c r="AIV697" s="195"/>
      <c r="AIW697" s="195"/>
      <c r="AIX697" s="195"/>
      <c r="AIY697" s="195"/>
      <c r="AIZ697" s="195"/>
      <c r="AJA697" s="195"/>
      <c r="AJB697" s="195"/>
      <c r="AJC697" s="195"/>
      <c r="AJD697" s="195"/>
      <c r="AJE697" s="195"/>
      <c r="AJF697" s="195"/>
      <c r="AJG697" s="195"/>
      <c r="AJH697" s="195"/>
      <c r="AJI697" s="195"/>
      <c r="AJJ697" s="195"/>
      <c r="AJK697" s="195"/>
      <c r="AJL697" s="195"/>
      <c r="AJM697" s="195"/>
      <c r="AJN697" s="195"/>
      <c r="AJO697" s="195"/>
      <c r="AJP697" s="195"/>
      <c r="AJQ697" s="195"/>
      <c r="AJR697" s="195"/>
      <c r="AJS697" s="195"/>
      <c r="AJT697" s="195"/>
      <c r="AJU697" s="195"/>
      <c r="AJV697" s="195"/>
      <c r="AJW697" s="195"/>
      <c r="AJX697" s="195"/>
      <c r="AJY697" s="195"/>
      <c r="AJZ697" s="195"/>
      <c r="AKA697" s="195"/>
      <c r="AKB697" s="195"/>
      <c r="AKC697" s="195"/>
      <c r="AKD697" s="195"/>
      <c r="AKE697" s="195"/>
      <c r="AKF697" s="195"/>
      <c r="AKG697" s="195"/>
      <c r="AKH697" s="195"/>
      <c r="AKI697" s="195"/>
      <c r="AKJ697" s="195"/>
      <c r="AKK697" s="195"/>
      <c r="AKL697" s="195"/>
      <c r="AKM697" s="195"/>
      <c r="AKN697" s="195"/>
      <c r="AKO697" s="195"/>
      <c r="AKP697" s="195"/>
      <c r="AKQ697" s="195"/>
      <c r="AKR697" s="195"/>
      <c r="AKS697" s="195"/>
      <c r="AKT697" s="195"/>
      <c r="AKU697" s="195"/>
      <c r="AKV697" s="195"/>
      <c r="AKW697" s="195"/>
      <c r="AKX697" s="195"/>
      <c r="AKY697" s="195"/>
      <c r="AKZ697" s="195"/>
      <c r="ALA697" s="195"/>
      <c r="ALB697" s="195"/>
      <c r="ALC697" s="195"/>
      <c r="ALD697" s="195"/>
      <c r="ALE697" s="195"/>
      <c r="ALF697" s="195"/>
      <c r="ALG697" s="195"/>
      <c r="ALH697" s="195"/>
      <c r="ALI697" s="195"/>
      <c r="ALJ697" s="195"/>
      <c r="ALK697" s="195"/>
      <c r="ALL697" s="195"/>
      <c r="ALM697" s="195"/>
      <c r="ALN697" s="195"/>
      <c r="ALO697" s="195"/>
      <c r="ALP697" s="195"/>
      <c r="ALQ697" s="195"/>
      <c r="ALR697" s="195"/>
      <c r="ALS697" s="195"/>
      <c r="ALT697" s="195"/>
      <c r="ALU697" s="195"/>
      <c r="ALV697" s="195"/>
      <c r="ALW697" s="195"/>
      <c r="ALX697" s="195"/>
      <c r="ALY697" s="195"/>
      <c r="ALZ697" s="195"/>
      <c r="AMA697" s="195"/>
      <c r="AMB697" s="195"/>
      <c r="AMC697" s="195"/>
      <c r="AMD697" s="195"/>
      <c r="AME697" s="195"/>
      <c r="AMF697" s="195"/>
      <c r="AMG697" s="195"/>
      <c r="AMH697" s="195"/>
      <c r="AMI697" s="195"/>
      <c r="AMJ697" s="195"/>
    </row>
    <row r="698" spans="1:1024" s="196" customFormat="1" ht="43.5" customHeight="1">
      <c r="A698" s="559"/>
      <c r="B698" s="559"/>
      <c r="C698" s="560"/>
      <c r="D698" s="565"/>
      <c r="E698" s="560"/>
      <c r="F698" s="560"/>
      <c r="G698" s="560"/>
      <c r="H698" s="120" t="s">
        <v>100</v>
      </c>
      <c r="I698" s="561"/>
      <c r="J698" s="560"/>
      <c r="K698" s="560"/>
      <c r="L698" s="560"/>
      <c r="M698" s="120">
        <v>0</v>
      </c>
      <c r="N698" s="556"/>
      <c r="O698" s="556"/>
      <c r="P698" s="556"/>
      <c r="Q698" s="560"/>
      <c r="R698" s="560"/>
      <c r="S698" s="556"/>
      <c r="T698" s="556"/>
      <c r="U698" s="120" t="s">
        <v>392</v>
      </c>
      <c r="V698" s="195"/>
      <c r="W698" s="195"/>
      <c r="X698" s="195"/>
      <c r="Y698" s="195"/>
      <c r="Z698" s="195"/>
      <c r="AA698" s="195"/>
      <c r="AB698" s="195"/>
      <c r="AC698" s="195"/>
      <c r="AD698" s="195"/>
      <c r="AE698" s="195"/>
      <c r="AF698" s="195"/>
      <c r="AG698" s="195"/>
      <c r="AH698" s="195"/>
      <c r="AI698" s="195"/>
      <c r="AJ698" s="195"/>
      <c r="AK698" s="195"/>
      <c r="AL698" s="195"/>
      <c r="AM698" s="195"/>
      <c r="AN698" s="195"/>
      <c r="AO698" s="195"/>
      <c r="AP698" s="195"/>
      <c r="AQ698" s="195"/>
      <c r="AR698" s="195"/>
      <c r="AS698" s="195"/>
      <c r="AT698" s="195"/>
      <c r="AU698" s="195"/>
      <c r="AV698" s="195"/>
      <c r="AW698" s="195"/>
      <c r="AX698" s="195"/>
      <c r="AY698" s="195"/>
      <c r="AZ698" s="195"/>
      <c r="BA698" s="195"/>
      <c r="BB698" s="195"/>
      <c r="BC698" s="195"/>
      <c r="BD698" s="195"/>
      <c r="BE698" s="195"/>
      <c r="BF698" s="195"/>
      <c r="BG698" s="195"/>
      <c r="BH698" s="195"/>
      <c r="BI698" s="195"/>
      <c r="BJ698" s="195"/>
      <c r="BK698" s="195"/>
      <c r="BL698" s="195"/>
      <c r="BM698" s="195"/>
      <c r="BN698" s="195"/>
      <c r="BO698" s="195"/>
      <c r="BP698" s="195"/>
      <c r="BQ698" s="195"/>
      <c r="BR698" s="195"/>
      <c r="BS698" s="195"/>
      <c r="BT698" s="195"/>
      <c r="BU698" s="195"/>
      <c r="BV698" s="195"/>
      <c r="BW698" s="195"/>
      <c r="BX698" s="195"/>
      <c r="BY698" s="195"/>
      <c r="BZ698" s="195"/>
      <c r="CA698" s="195"/>
      <c r="CB698" s="195"/>
      <c r="CC698" s="195"/>
      <c r="CD698" s="195"/>
      <c r="CE698" s="195"/>
      <c r="CF698" s="195"/>
      <c r="CG698" s="195"/>
      <c r="CH698" s="195"/>
      <c r="CI698" s="195"/>
      <c r="CJ698" s="195"/>
      <c r="CK698" s="195"/>
      <c r="CL698" s="195"/>
      <c r="CM698" s="195"/>
      <c r="CN698" s="195"/>
      <c r="CO698" s="195"/>
      <c r="CP698" s="195"/>
      <c r="CQ698" s="195"/>
      <c r="CR698" s="195"/>
      <c r="CS698" s="195"/>
      <c r="CT698" s="195"/>
      <c r="CU698" s="195"/>
      <c r="CV698" s="195"/>
      <c r="CW698" s="195"/>
      <c r="CX698" s="195"/>
      <c r="CY698" s="195"/>
      <c r="CZ698" s="195"/>
      <c r="DA698" s="195"/>
      <c r="DB698" s="195"/>
      <c r="DC698" s="195"/>
      <c r="DD698" s="195"/>
      <c r="DE698" s="195"/>
      <c r="DF698" s="195"/>
      <c r="DG698" s="195"/>
      <c r="DH698" s="195"/>
      <c r="DI698" s="195"/>
      <c r="DJ698" s="195"/>
      <c r="DK698" s="195"/>
      <c r="DL698" s="195"/>
      <c r="DM698" s="195"/>
      <c r="DN698" s="195"/>
      <c r="DO698" s="195"/>
      <c r="DP698" s="195"/>
      <c r="DQ698" s="195"/>
      <c r="DR698" s="195"/>
      <c r="DS698" s="195"/>
      <c r="DT698" s="195"/>
      <c r="DU698" s="195"/>
      <c r="DV698" s="195"/>
      <c r="DW698" s="195"/>
      <c r="DX698" s="195"/>
      <c r="DY698" s="195"/>
      <c r="DZ698" s="195"/>
      <c r="EA698" s="195"/>
      <c r="EB698" s="195"/>
      <c r="EC698" s="195"/>
      <c r="ED698" s="195"/>
      <c r="EE698" s="195"/>
      <c r="EF698" s="195"/>
      <c r="EG698" s="195"/>
      <c r="EH698" s="195"/>
      <c r="EI698" s="195"/>
      <c r="EJ698" s="195"/>
      <c r="EK698" s="195"/>
      <c r="EL698" s="195"/>
      <c r="EM698" s="195"/>
      <c r="EN698" s="195"/>
      <c r="EO698" s="195"/>
      <c r="EP698" s="195"/>
      <c r="EQ698" s="195"/>
      <c r="ER698" s="195"/>
      <c r="ES698" s="195"/>
      <c r="ET698" s="195"/>
      <c r="EU698" s="195"/>
      <c r="EV698" s="195"/>
      <c r="EW698" s="195"/>
      <c r="EX698" s="195"/>
      <c r="EY698" s="195"/>
      <c r="EZ698" s="195"/>
      <c r="FA698" s="195"/>
      <c r="FB698" s="195"/>
      <c r="FC698" s="195"/>
      <c r="FD698" s="195"/>
      <c r="FE698" s="195"/>
      <c r="FF698" s="195"/>
      <c r="FG698" s="195"/>
      <c r="FH698" s="195"/>
      <c r="FI698" s="195"/>
      <c r="FJ698" s="195"/>
      <c r="FK698" s="195"/>
      <c r="FL698" s="195"/>
      <c r="FM698" s="195"/>
      <c r="FN698" s="195"/>
      <c r="FO698" s="195"/>
      <c r="FP698" s="195"/>
      <c r="FQ698" s="195"/>
      <c r="FR698" s="195"/>
      <c r="FS698" s="195"/>
      <c r="FT698" s="195"/>
      <c r="FU698" s="195"/>
      <c r="FV698" s="195"/>
      <c r="FW698" s="195"/>
      <c r="FX698" s="195"/>
      <c r="FY698" s="195"/>
      <c r="FZ698" s="195"/>
      <c r="GA698" s="195"/>
      <c r="GB698" s="195"/>
      <c r="GC698" s="195"/>
      <c r="GD698" s="195"/>
      <c r="GE698" s="195"/>
      <c r="GF698" s="195"/>
      <c r="GG698" s="195"/>
      <c r="GH698" s="195"/>
      <c r="GI698" s="195"/>
      <c r="GJ698" s="195"/>
      <c r="GK698" s="195"/>
      <c r="GL698" s="195"/>
      <c r="GM698" s="195"/>
      <c r="GN698" s="195"/>
      <c r="GO698" s="195"/>
      <c r="GP698" s="195"/>
      <c r="GQ698" s="195"/>
      <c r="GR698" s="195"/>
      <c r="GS698" s="195"/>
      <c r="GT698" s="195"/>
      <c r="GU698" s="195"/>
      <c r="GV698" s="195"/>
      <c r="GW698" s="195"/>
      <c r="GX698" s="195"/>
      <c r="GY698" s="195"/>
      <c r="GZ698" s="195"/>
      <c r="HA698" s="195"/>
      <c r="HB698" s="195"/>
      <c r="HC698" s="195"/>
      <c r="HD698" s="195"/>
      <c r="HE698" s="195"/>
      <c r="HF698" s="195"/>
      <c r="HG698" s="195"/>
      <c r="HH698" s="195"/>
      <c r="HI698" s="195"/>
      <c r="HJ698" s="195"/>
      <c r="HK698" s="195"/>
      <c r="HL698" s="195"/>
      <c r="HM698" s="195"/>
      <c r="HN698" s="195"/>
      <c r="HO698" s="195"/>
      <c r="HP698" s="195"/>
      <c r="HQ698" s="195"/>
      <c r="HR698" s="195"/>
      <c r="HS698" s="195"/>
      <c r="HT698" s="195"/>
      <c r="HU698" s="195"/>
      <c r="HV698" s="195"/>
      <c r="HW698" s="195"/>
      <c r="HX698" s="195"/>
      <c r="HY698" s="195"/>
      <c r="HZ698" s="195"/>
      <c r="IA698" s="195"/>
      <c r="IB698" s="195"/>
      <c r="IC698" s="195"/>
      <c r="ID698" s="195"/>
      <c r="IE698" s="195"/>
      <c r="IF698" s="195"/>
      <c r="IG698" s="195"/>
      <c r="IH698" s="195"/>
      <c r="II698" s="195"/>
      <c r="IJ698" s="195"/>
      <c r="IK698" s="195"/>
      <c r="IL698" s="195"/>
      <c r="IM698" s="195"/>
      <c r="IN698" s="195"/>
      <c r="IO698" s="195"/>
      <c r="IP698" s="195"/>
      <c r="IQ698" s="195"/>
      <c r="IR698" s="195"/>
      <c r="IS698" s="195"/>
      <c r="IT698" s="195"/>
      <c r="IU698" s="195"/>
      <c r="IV698" s="195"/>
      <c r="IW698" s="195"/>
      <c r="IX698" s="195"/>
      <c r="IY698" s="195"/>
      <c r="IZ698" s="195"/>
      <c r="JA698" s="195"/>
      <c r="JB698" s="195"/>
      <c r="JC698" s="195"/>
      <c r="JD698" s="195"/>
      <c r="JE698" s="195"/>
      <c r="JF698" s="195"/>
      <c r="JG698" s="195"/>
      <c r="JH698" s="195"/>
      <c r="JI698" s="195"/>
      <c r="JJ698" s="195"/>
      <c r="JK698" s="195"/>
      <c r="JL698" s="195"/>
      <c r="JM698" s="195"/>
      <c r="JN698" s="195"/>
      <c r="JO698" s="195"/>
      <c r="JP698" s="195"/>
      <c r="JQ698" s="195"/>
      <c r="JR698" s="195"/>
      <c r="JS698" s="195"/>
      <c r="JT698" s="195"/>
      <c r="JU698" s="195"/>
      <c r="JV698" s="195"/>
      <c r="JW698" s="195"/>
      <c r="JX698" s="195"/>
      <c r="JY698" s="195"/>
      <c r="JZ698" s="195"/>
      <c r="KA698" s="195"/>
      <c r="KB698" s="195"/>
      <c r="KC698" s="195"/>
      <c r="KD698" s="195"/>
      <c r="KE698" s="195"/>
      <c r="KF698" s="195"/>
      <c r="KG698" s="195"/>
      <c r="KH698" s="195"/>
      <c r="KI698" s="195"/>
      <c r="KJ698" s="195"/>
      <c r="KK698" s="195"/>
      <c r="KL698" s="195"/>
      <c r="KM698" s="195"/>
      <c r="KN698" s="195"/>
      <c r="KO698" s="195"/>
      <c r="KP698" s="195"/>
      <c r="KQ698" s="195"/>
      <c r="KR698" s="195"/>
      <c r="KS698" s="195"/>
      <c r="KT698" s="195"/>
      <c r="KU698" s="195"/>
      <c r="KV698" s="195"/>
      <c r="KW698" s="195"/>
      <c r="KX698" s="195"/>
      <c r="KY698" s="195"/>
      <c r="KZ698" s="195"/>
      <c r="LA698" s="195"/>
      <c r="LB698" s="195"/>
      <c r="LC698" s="195"/>
      <c r="LD698" s="195"/>
      <c r="LE698" s="195"/>
      <c r="LF698" s="195"/>
      <c r="LG698" s="195"/>
      <c r="LH698" s="195"/>
      <c r="LI698" s="195"/>
      <c r="LJ698" s="195"/>
      <c r="LK698" s="195"/>
      <c r="LL698" s="195"/>
      <c r="LM698" s="195"/>
      <c r="LN698" s="195"/>
      <c r="LO698" s="195"/>
      <c r="LP698" s="195"/>
      <c r="LQ698" s="195"/>
      <c r="LR698" s="195"/>
      <c r="LS698" s="195"/>
      <c r="LT698" s="195"/>
      <c r="LU698" s="195"/>
      <c r="LV698" s="195"/>
      <c r="LW698" s="195"/>
      <c r="LX698" s="195"/>
      <c r="LY698" s="195"/>
      <c r="LZ698" s="195"/>
      <c r="MA698" s="195"/>
      <c r="MB698" s="195"/>
      <c r="MC698" s="195"/>
      <c r="MD698" s="195"/>
      <c r="ME698" s="195"/>
      <c r="MF698" s="195"/>
      <c r="MG698" s="195"/>
      <c r="MH698" s="195"/>
      <c r="MI698" s="195"/>
      <c r="MJ698" s="195"/>
      <c r="MK698" s="195"/>
      <c r="ML698" s="195"/>
      <c r="MM698" s="195"/>
      <c r="MN698" s="195"/>
      <c r="MO698" s="195"/>
      <c r="MP698" s="195"/>
      <c r="MQ698" s="195"/>
      <c r="MR698" s="195"/>
      <c r="MS698" s="195"/>
      <c r="MT698" s="195"/>
      <c r="MU698" s="195"/>
      <c r="MV698" s="195"/>
      <c r="MW698" s="195"/>
      <c r="MX698" s="195"/>
      <c r="MY698" s="195"/>
      <c r="MZ698" s="195"/>
      <c r="NA698" s="195"/>
      <c r="NB698" s="195"/>
      <c r="NC698" s="195"/>
      <c r="ND698" s="195"/>
      <c r="NE698" s="195"/>
      <c r="NF698" s="195"/>
      <c r="NG698" s="195"/>
      <c r="NH698" s="195"/>
      <c r="NI698" s="195"/>
      <c r="NJ698" s="195"/>
      <c r="NK698" s="195"/>
      <c r="NL698" s="195"/>
      <c r="NM698" s="195"/>
      <c r="NN698" s="195"/>
      <c r="NO698" s="195"/>
      <c r="NP698" s="195"/>
      <c r="NQ698" s="195"/>
      <c r="NR698" s="195"/>
      <c r="NS698" s="195"/>
      <c r="NT698" s="195"/>
      <c r="NU698" s="195"/>
      <c r="NV698" s="195"/>
      <c r="NW698" s="195"/>
      <c r="NX698" s="195"/>
      <c r="NY698" s="195"/>
      <c r="NZ698" s="195"/>
      <c r="OA698" s="195"/>
      <c r="OB698" s="195"/>
      <c r="OC698" s="195"/>
      <c r="OD698" s="195"/>
      <c r="OE698" s="195"/>
      <c r="OF698" s="195"/>
      <c r="OG698" s="195"/>
      <c r="OH698" s="195"/>
      <c r="OI698" s="195"/>
      <c r="OJ698" s="195"/>
      <c r="OK698" s="195"/>
      <c r="OL698" s="195"/>
      <c r="OM698" s="195"/>
      <c r="ON698" s="195"/>
      <c r="OO698" s="195"/>
      <c r="OP698" s="195"/>
      <c r="OQ698" s="195"/>
      <c r="OR698" s="195"/>
      <c r="OS698" s="195"/>
      <c r="OT698" s="195"/>
      <c r="OU698" s="195"/>
      <c r="OV698" s="195"/>
      <c r="OW698" s="195"/>
      <c r="OX698" s="195"/>
      <c r="OY698" s="195"/>
      <c r="OZ698" s="195"/>
      <c r="PA698" s="195"/>
      <c r="PB698" s="195"/>
      <c r="PC698" s="195"/>
      <c r="PD698" s="195"/>
      <c r="PE698" s="195"/>
      <c r="PF698" s="195"/>
      <c r="PG698" s="195"/>
      <c r="PH698" s="195"/>
      <c r="PI698" s="195"/>
      <c r="PJ698" s="195"/>
      <c r="PK698" s="195"/>
      <c r="PL698" s="195"/>
      <c r="PM698" s="195"/>
      <c r="PN698" s="195"/>
      <c r="PO698" s="195"/>
      <c r="PP698" s="195"/>
      <c r="PQ698" s="195"/>
      <c r="PR698" s="195"/>
      <c r="PS698" s="195"/>
      <c r="PT698" s="195"/>
      <c r="PU698" s="195"/>
      <c r="PV698" s="195"/>
      <c r="PW698" s="195"/>
      <c r="PX698" s="195"/>
      <c r="PY698" s="195"/>
      <c r="PZ698" s="195"/>
      <c r="QA698" s="195"/>
      <c r="QB698" s="195"/>
      <c r="QC698" s="195"/>
      <c r="QD698" s="195"/>
      <c r="QE698" s="195"/>
      <c r="QF698" s="195"/>
      <c r="QG698" s="195"/>
      <c r="QH698" s="195"/>
      <c r="QI698" s="195"/>
      <c r="QJ698" s="195"/>
      <c r="QK698" s="195"/>
      <c r="QL698" s="195"/>
      <c r="QM698" s="195"/>
      <c r="QN698" s="195"/>
      <c r="QO698" s="195"/>
      <c r="QP698" s="195"/>
      <c r="QQ698" s="195"/>
      <c r="QR698" s="195"/>
      <c r="QS698" s="195"/>
      <c r="QT698" s="195"/>
      <c r="QU698" s="195"/>
      <c r="QV698" s="195"/>
      <c r="QW698" s="195"/>
      <c r="QX698" s="195"/>
      <c r="QY698" s="195"/>
      <c r="QZ698" s="195"/>
      <c r="RA698" s="195"/>
      <c r="RB698" s="195"/>
      <c r="RC698" s="195"/>
      <c r="RD698" s="195"/>
      <c r="RE698" s="195"/>
      <c r="RF698" s="195"/>
      <c r="RG698" s="195"/>
      <c r="RH698" s="195"/>
      <c r="RI698" s="195"/>
      <c r="RJ698" s="195"/>
      <c r="RK698" s="195"/>
      <c r="RL698" s="195"/>
      <c r="RM698" s="195"/>
      <c r="RN698" s="195"/>
      <c r="RO698" s="195"/>
      <c r="RP698" s="195"/>
      <c r="RQ698" s="195"/>
      <c r="RR698" s="195"/>
      <c r="RS698" s="195"/>
      <c r="RT698" s="195"/>
      <c r="RU698" s="195"/>
      <c r="RV698" s="195"/>
      <c r="RW698" s="195"/>
      <c r="RX698" s="195"/>
      <c r="RY698" s="195"/>
      <c r="RZ698" s="195"/>
      <c r="SA698" s="195"/>
      <c r="SB698" s="195"/>
      <c r="SC698" s="195"/>
      <c r="SD698" s="195"/>
      <c r="SE698" s="195"/>
      <c r="SF698" s="195"/>
      <c r="SG698" s="195"/>
      <c r="SH698" s="195"/>
      <c r="SI698" s="195"/>
      <c r="SJ698" s="195"/>
      <c r="SK698" s="195"/>
      <c r="SL698" s="195"/>
      <c r="SM698" s="195"/>
      <c r="SN698" s="195"/>
      <c r="SO698" s="195"/>
      <c r="SP698" s="195"/>
      <c r="SQ698" s="195"/>
      <c r="SR698" s="195"/>
      <c r="SS698" s="195"/>
      <c r="ST698" s="195"/>
      <c r="SU698" s="195"/>
      <c r="SV698" s="195"/>
      <c r="SW698" s="195"/>
      <c r="SX698" s="195"/>
      <c r="SY698" s="195"/>
      <c r="SZ698" s="195"/>
      <c r="TA698" s="195"/>
      <c r="TB698" s="195"/>
      <c r="TC698" s="195"/>
      <c r="TD698" s="195"/>
      <c r="TE698" s="195"/>
      <c r="TF698" s="195"/>
      <c r="TG698" s="195"/>
      <c r="TH698" s="195"/>
      <c r="TI698" s="195"/>
      <c r="TJ698" s="195"/>
      <c r="TK698" s="195"/>
      <c r="TL698" s="195"/>
      <c r="TM698" s="195"/>
      <c r="TN698" s="195"/>
      <c r="TO698" s="195"/>
      <c r="TP698" s="195"/>
      <c r="TQ698" s="195"/>
      <c r="TR698" s="195"/>
      <c r="TS698" s="195"/>
      <c r="TT698" s="195"/>
      <c r="TU698" s="195"/>
      <c r="TV698" s="195"/>
      <c r="TW698" s="195"/>
      <c r="TX698" s="195"/>
      <c r="TY698" s="195"/>
      <c r="TZ698" s="195"/>
      <c r="UA698" s="195"/>
      <c r="UB698" s="195"/>
      <c r="UC698" s="195"/>
      <c r="UD698" s="195"/>
      <c r="UE698" s="195"/>
      <c r="UF698" s="195"/>
      <c r="UG698" s="195"/>
      <c r="UH698" s="195"/>
      <c r="UI698" s="195"/>
      <c r="UJ698" s="195"/>
      <c r="UK698" s="195"/>
      <c r="UL698" s="195"/>
      <c r="UM698" s="195"/>
      <c r="UN698" s="195"/>
      <c r="UO698" s="195"/>
      <c r="UP698" s="195"/>
      <c r="UQ698" s="195"/>
      <c r="UR698" s="195"/>
      <c r="US698" s="195"/>
      <c r="UT698" s="195"/>
      <c r="UU698" s="195"/>
      <c r="UV698" s="195"/>
      <c r="UW698" s="195"/>
      <c r="UX698" s="195"/>
      <c r="UY698" s="195"/>
      <c r="UZ698" s="195"/>
      <c r="VA698" s="195"/>
      <c r="VB698" s="195"/>
      <c r="VC698" s="195"/>
      <c r="VD698" s="195"/>
      <c r="VE698" s="195"/>
      <c r="VF698" s="195"/>
      <c r="VG698" s="195"/>
      <c r="VH698" s="195"/>
      <c r="VI698" s="195"/>
      <c r="VJ698" s="195"/>
      <c r="VK698" s="195"/>
      <c r="VL698" s="195"/>
      <c r="VM698" s="195"/>
      <c r="VN698" s="195"/>
      <c r="VO698" s="195"/>
      <c r="VP698" s="195"/>
      <c r="VQ698" s="195"/>
      <c r="VR698" s="195"/>
      <c r="VS698" s="195"/>
      <c r="VT698" s="195"/>
      <c r="VU698" s="195"/>
      <c r="VV698" s="195"/>
      <c r="VW698" s="195"/>
      <c r="VX698" s="195"/>
      <c r="VY698" s="195"/>
      <c r="VZ698" s="195"/>
      <c r="WA698" s="195"/>
      <c r="WB698" s="195"/>
      <c r="WC698" s="195"/>
      <c r="WD698" s="195"/>
      <c r="WE698" s="195"/>
      <c r="WF698" s="195"/>
      <c r="WG698" s="195"/>
      <c r="WH698" s="195"/>
      <c r="WI698" s="195"/>
      <c r="WJ698" s="195"/>
      <c r="WK698" s="195"/>
      <c r="WL698" s="195"/>
      <c r="WM698" s="195"/>
      <c r="WN698" s="195"/>
      <c r="WO698" s="195"/>
      <c r="WP698" s="195"/>
      <c r="WQ698" s="195"/>
      <c r="WR698" s="195"/>
      <c r="WS698" s="195"/>
      <c r="WT698" s="195"/>
      <c r="WU698" s="195"/>
      <c r="WV698" s="195"/>
      <c r="WW698" s="195"/>
      <c r="WX698" s="195"/>
      <c r="WY698" s="195"/>
      <c r="WZ698" s="195"/>
      <c r="XA698" s="195"/>
      <c r="XB698" s="195"/>
      <c r="XC698" s="195"/>
      <c r="XD698" s="195"/>
      <c r="XE698" s="195"/>
      <c r="XF698" s="195"/>
      <c r="XG698" s="195"/>
      <c r="XH698" s="195"/>
      <c r="XI698" s="195"/>
      <c r="XJ698" s="195"/>
      <c r="XK698" s="195"/>
      <c r="XL698" s="195"/>
      <c r="XM698" s="195"/>
      <c r="XN698" s="195"/>
      <c r="XO698" s="195"/>
      <c r="XP698" s="195"/>
      <c r="XQ698" s="195"/>
      <c r="XR698" s="195"/>
      <c r="XS698" s="195"/>
      <c r="XT698" s="195"/>
      <c r="XU698" s="195"/>
      <c r="XV698" s="195"/>
      <c r="XW698" s="195"/>
      <c r="XX698" s="195"/>
      <c r="XY698" s="195"/>
      <c r="XZ698" s="195"/>
      <c r="YA698" s="195"/>
      <c r="YB698" s="195"/>
      <c r="YC698" s="195"/>
      <c r="YD698" s="195"/>
      <c r="YE698" s="195"/>
      <c r="YF698" s="195"/>
      <c r="YG698" s="195"/>
      <c r="YH698" s="195"/>
      <c r="YI698" s="195"/>
      <c r="YJ698" s="195"/>
      <c r="YK698" s="195"/>
      <c r="YL698" s="195"/>
      <c r="YM698" s="195"/>
      <c r="YN698" s="195"/>
      <c r="YO698" s="195"/>
      <c r="YP698" s="195"/>
      <c r="YQ698" s="195"/>
      <c r="YR698" s="195"/>
      <c r="YS698" s="195"/>
      <c r="YT698" s="195"/>
      <c r="YU698" s="195"/>
      <c r="YV698" s="195"/>
      <c r="YW698" s="195"/>
      <c r="YX698" s="195"/>
      <c r="YY698" s="195"/>
      <c r="YZ698" s="195"/>
      <c r="ZA698" s="195"/>
      <c r="ZB698" s="195"/>
      <c r="ZC698" s="195"/>
      <c r="ZD698" s="195"/>
      <c r="ZE698" s="195"/>
      <c r="ZF698" s="195"/>
      <c r="ZG698" s="195"/>
      <c r="ZH698" s="195"/>
      <c r="ZI698" s="195"/>
      <c r="ZJ698" s="195"/>
      <c r="ZK698" s="195"/>
      <c r="ZL698" s="195"/>
      <c r="ZM698" s="195"/>
      <c r="ZN698" s="195"/>
      <c r="ZO698" s="195"/>
      <c r="ZP698" s="195"/>
      <c r="ZQ698" s="195"/>
      <c r="ZR698" s="195"/>
      <c r="ZS698" s="195"/>
      <c r="ZT698" s="195"/>
      <c r="ZU698" s="195"/>
      <c r="ZV698" s="195"/>
      <c r="ZW698" s="195"/>
      <c r="ZX698" s="195"/>
      <c r="ZY698" s="195"/>
      <c r="ZZ698" s="195"/>
      <c r="AAA698" s="195"/>
      <c r="AAB698" s="195"/>
      <c r="AAC698" s="195"/>
      <c r="AAD698" s="195"/>
      <c r="AAE698" s="195"/>
      <c r="AAF698" s="195"/>
      <c r="AAG698" s="195"/>
      <c r="AAH698" s="195"/>
      <c r="AAI698" s="195"/>
      <c r="AAJ698" s="195"/>
      <c r="AAK698" s="195"/>
      <c r="AAL698" s="195"/>
      <c r="AAM698" s="195"/>
      <c r="AAN698" s="195"/>
      <c r="AAO698" s="195"/>
      <c r="AAP698" s="195"/>
      <c r="AAQ698" s="195"/>
      <c r="AAR698" s="195"/>
      <c r="AAS698" s="195"/>
      <c r="AAT698" s="195"/>
      <c r="AAU698" s="195"/>
      <c r="AAV698" s="195"/>
      <c r="AAW698" s="195"/>
      <c r="AAX698" s="195"/>
      <c r="AAY698" s="195"/>
      <c r="AAZ698" s="195"/>
      <c r="ABA698" s="195"/>
      <c r="ABB698" s="195"/>
      <c r="ABC698" s="195"/>
      <c r="ABD698" s="195"/>
      <c r="ABE698" s="195"/>
      <c r="ABF698" s="195"/>
      <c r="ABG698" s="195"/>
      <c r="ABH698" s="195"/>
      <c r="ABI698" s="195"/>
      <c r="ABJ698" s="195"/>
      <c r="ABK698" s="195"/>
      <c r="ABL698" s="195"/>
      <c r="ABM698" s="195"/>
      <c r="ABN698" s="195"/>
      <c r="ABO698" s="195"/>
      <c r="ABP698" s="195"/>
      <c r="ABQ698" s="195"/>
      <c r="ABR698" s="195"/>
      <c r="ABS698" s="195"/>
      <c r="ABT698" s="195"/>
      <c r="ABU698" s="195"/>
      <c r="ABV698" s="195"/>
      <c r="ABW698" s="195"/>
      <c r="ABX698" s="195"/>
      <c r="ABY698" s="195"/>
      <c r="ABZ698" s="195"/>
      <c r="ACA698" s="195"/>
      <c r="ACB698" s="195"/>
      <c r="ACC698" s="195"/>
      <c r="ACD698" s="195"/>
      <c r="ACE698" s="195"/>
      <c r="ACF698" s="195"/>
      <c r="ACG698" s="195"/>
      <c r="ACH698" s="195"/>
      <c r="ACI698" s="195"/>
      <c r="ACJ698" s="195"/>
      <c r="ACK698" s="195"/>
      <c r="ACL698" s="195"/>
      <c r="ACM698" s="195"/>
      <c r="ACN698" s="195"/>
      <c r="ACO698" s="195"/>
      <c r="ACP698" s="195"/>
      <c r="ACQ698" s="195"/>
      <c r="ACR698" s="195"/>
      <c r="ACS698" s="195"/>
      <c r="ACT698" s="195"/>
      <c r="ACU698" s="195"/>
      <c r="ACV698" s="195"/>
      <c r="ACW698" s="195"/>
      <c r="ACX698" s="195"/>
      <c r="ACY698" s="195"/>
      <c r="ACZ698" s="195"/>
      <c r="ADA698" s="195"/>
      <c r="ADB698" s="195"/>
      <c r="ADC698" s="195"/>
      <c r="ADD698" s="195"/>
      <c r="ADE698" s="195"/>
      <c r="ADF698" s="195"/>
      <c r="ADG698" s="195"/>
      <c r="ADH698" s="195"/>
      <c r="ADI698" s="195"/>
      <c r="ADJ698" s="195"/>
      <c r="ADK698" s="195"/>
      <c r="ADL698" s="195"/>
      <c r="ADM698" s="195"/>
      <c r="ADN698" s="195"/>
      <c r="ADO698" s="195"/>
      <c r="ADP698" s="195"/>
      <c r="ADQ698" s="195"/>
      <c r="ADR698" s="195"/>
      <c r="ADS698" s="195"/>
      <c r="ADT698" s="195"/>
      <c r="ADU698" s="195"/>
      <c r="ADV698" s="195"/>
      <c r="ADW698" s="195"/>
      <c r="ADX698" s="195"/>
      <c r="ADY698" s="195"/>
      <c r="ADZ698" s="195"/>
      <c r="AEA698" s="195"/>
      <c r="AEB698" s="195"/>
      <c r="AEC698" s="195"/>
      <c r="AED698" s="195"/>
      <c r="AEE698" s="195"/>
      <c r="AEF698" s="195"/>
      <c r="AEG698" s="195"/>
      <c r="AEH698" s="195"/>
      <c r="AEI698" s="195"/>
      <c r="AEJ698" s="195"/>
      <c r="AEK698" s="195"/>
      <c r="AEL698" s="195"/>
      <c r="AEM698" s="195"/>
      <c r="AEN698" s="195"/>
      <c r="AEO698" s="195"/>
      <c r="AEP698" s="195"/>
      <c r="AEQ698" s="195"/>
      <c r="AER698" s="195"/>
      <c r="AES698" s="195"/>
      <c r="AET698" s="195"/>
      <c r="AEU698" s="195"/>
      <c r="AEV698" s="195"/>
      <c r="AEW698" s="195"/>
      <c r="AEX698" s="195"/>
      <c r="AEY698" s="195"/>
      <c r="AEZ698" s="195"/>
      <c r="AFA698" s="195"/>
      <c r="AFB698" s="195"/>
      <c r="AFC698" s="195"/>
      <c r="AFD698" s="195"/>
      <c r="AFE698" s="195"/>
      <c r="AFF698" s="195"/>
      <c r="AFG698" s="195"/>
      <c r="AFH698" s="195"/>
      <c r="AFI698" s="195"/>
      <c r="AFJ698" s="195"/>
      <c r="AFK698" s="195"/>
      <c r="AFL698" s="195"/>
      <c r="AFM698" s="195"/>
      <c r="AFN698" s="195"/>
      <c r="AFO698" s="195"/>
      <c r="AFP698" s="195"/>
      <c r="AFQ698" s="195"/>
      <c r="AFR698" s="195"/>
      <c r="AFS698" s="195"/>
      <c r="AFT698" s="195"/>
      <c r="AFU698" s="195"/>
      <c r="AFV698" s="195"/>
      <c r="AFW698" s="195"/>
      <c r="AFX698" s="195"/>
      <c r="AFY698" s="195"/>
      <c r="AFZ698" s="195"/>
      <c r="AGA698" s="195"/>
      <c r="AGB698" s="195"/>
      <c r="AGC698" s="195"/>
      <c r="AGD698" s="195"/>
      <c r="AGE698" s="195"/>
      <c r="AGF698" s="195"/>
      <c r="AGG698" s="195"/>
      <c r="AGH698" s="195"/>
      <c r="AGI698" s="195"/>
      <c r="AGJ698" s="195"/>
      <c r="AGK698" s="195"/>
      <c r="AGL698" s="195"/>
      <c r="AGM698" s="195"/>
      <c r="AGN698" s="195"/>
      <c r="AGO698" s="195"/>
      <c r="AGP698" s="195"/>
      <c r="AGQ698" s="195"/>
      <c r="AGR698" s="195"/>
      <c r="AGS698" s="195"/>
      <c r="AGT698" s="195"/>
      <c r="AGU698" s="195"/>
      <c r="AGV698" s="195"/>
      <c r="AGW698" s="195"/>
      <c r="AGX698" s="195"/>
      <c r="AGY698" s="195"/>
      <c r="AGZ698" s="195"/>
      <c r="AHA698" s="195"/>
      <c r="AHB698" s="195"/>
      <c r="AHC698" s="195"/>
      <c r="AHD698" s="195"/>
      <c r="AHE698" s="195"/>
      <c r="AHF698" s="195"/>
      <c r="AHG698" s="195"/>
      <c r="AHH698" s="195"/>
      <c r="AHI698" s="195"/>
      <c r="AHJ698" s="195"/>
      <c r="AHK698" s="195"/>
      <c r="AHL698" s="195"/>
      <c r="AHM698" s="195"/>
      <c r="AHN698" s="195"/>
      <c r="AHO698" s="195"/>
      <c r="AHP698" s="195"/>
      <c r="AHQ698" s="195"/>
      <c r="AHR698" s="195"/>
      <c r="AHS698" s="195"/>
      <c r="AHT698" s="195"/>
      <c r="AHU698" s="195"/>
      <c r="AHV698" s="195"/>
      <c r="AHW698" s="195"/>
      <c r="AHX698" s="195"/>
      <c r="AHY698" s="195"/>
      <c r="AHZ698" s="195"/>
      <c r="AIA698" s="195"/>
      <c r="AIB698" s="195"/>
      <c r="AIC698" s="195"/>
      <c r="AID698" s="195"/>
      <c r="AIE698" s="195"/>
      <c r="AIF698" s="195"/>
      <c r="AIG698" s="195"/>
      <c r="AIH698" s="195"/>
      <c r="AII698" s="195"/>
      <c r="AIJ698" s="195"/>
      <c r="AIK698" s="195"/>
      <c r="AIL698" s="195"/>
      <c r="AIM698" s="195"/>
      <c r="AIN698" s="195"/>
      <c r="AIO698" s="195"/>
      <c r="AIP698" s="195"/>
      <c r="AIQ698" s="195"/>
      <c r="AIR698" s="195"/>
      <c r="AIS698" s="195"/>
      <c r="AIT698" s="195"/>
      <c r="AIU698" s="195"/>
      <c r="AIV698" s="195"/>
      <c r="AIW698" s="195"/>
      <c r="AIX698" s="195"/>
      <c r="AIY698" s="195"/>
      <c r="AIZ698" s="195"/>
      <c r="AJA698" s="195"/>
      <c r="AJB698" s="195"/>
      <c r="AJC698" s="195"/>
      <c r="AJD698" s="195"/>
      <c r="AJE698" s="195"/>
      <c r="AJF698" s="195"/>
      <c r="AJG698" s="195"/>
      <c r="AJH698" s="195"/>
      <c r="AJI698" s="195"/>
      <c r="AJJ698" s="195"/>
      <c r="AJK698" s="195"/>
      <c r="AJL698" s="195"/>
      <c r="AJM698" s="195"/>
      <c r="AJN698" s="195"/>
      <c r="AJO698" s="195"/>
      <c r="AJP698" s="195"/>
      <c r="AJQ698" s="195"/>
      <c r="AJR698" s="195"/>
      <c r="AJS698" s="195"/>
      <c r="AJT698" s="195"/>
      <c r="AJU698" s="195"/>
      <c r="AJV698" s="195"/>
      <c r="AJW698" s="195"/>
      <c r="AJX698" s="195"/>
      <c r="AJY698" s="195"/>
      <c r="AJZ698" s="195"/>
      <c r="AKA698" s="195"/>
      <c r="AKB698" s="195"/>
      <c r="AKC698" s="195"/>
      <c r="AKD698" s="195"/>
      <c r="AKE698" s="195"/>
      <c r="AKF698" s="195"/>
      <c r="AKG698" s="195"/>
      <c r="AKH698" s="195"/>
      <c r="AKI698" s="195"/>
      <c r="AKJ698" s="195"/>
      <c r="AKK698" s="195"/>
      <c r="AKL698" s="195"/>
      <c r="AKM698" s="195"/>
      <c r="AKN698" s="195"/>
      <c r="AKO698" s="195"/>
      <c r="AKP698" s="195"/>
      <c r="AKQ698" s="195"/>
      <c r="AKR698" s="195"/>
      <c r="AKS698" s="195"/>
      <c r="AKT698" s="195"/>
      <c r="AKU698" s="195"/>
      <c r="AKV698" s="195"/>
      <c r="AKW698" s="195"/>
      <c r="AKX698" s="195"/>
      <c r="AKY698" s="195"/>
      <c r="AKZ698" s="195"/>
      <c r="ALA698" s="195"/>
      <c r="ALB698" s="195"/>
      <c r="ALC698" s="195"/>
      <c r="ALD698" s="195"/>
      <c r="ALE698" s="195"/>
      <c r="ALF698" s="195"/>
      <c r="ALG698" s="195"/>
      <c r="ALH698" s="195"/>
      <c r="ALI698" s="195"/>
      <c r="ALJ698" s="195"/>
      <c r="ALK698" s="195"/>
      <c r="ALL698" s="195"/>
      <c r="ALM698" s="195"/>
      <c r="ALN698" s="195"/>
      <c r="ALO698" s="195"/>
      <c r="ALP698" s="195"/>
      <c r="ALQ698" s="195"/>
      <c r="ALR698" s="195"/>
      <c r="ALS698" s="195"/>
      <c r="ALT698" s="195"/>
      <c r="ALU698" s="195"/>
      <c r="ALV698" s="195"/>
      <c r="ALW698" s="195"/>
      <c r="ALX698" s="195"/>
      <c r="ALY698" s="195"/>
      <c r="ALZ698" s="195"/>
      <c r="AMA698" s="195"/>
      <c r="AMB698" s="195"/>
      <c r="AMC698" s="195"/>
      <c r="AMD698" s="195"/>
      <c r="AME698" s="195"/>
      <c r="AMF698" s="195"/>
      <c r="AMG698" s="195"/>
      <c r="AMH698" s="195"/>
      <c r="AMI698" s="195"/>
      <c r="AMJ698" s="195"/>
    </row>
    <row r="699" spans="1:1024" s="195" customFormat="1" ht="43.5" customHeight="1">
      <c r="A699" s="559"/>
      <c r="B699" s="559"/>
      <c r="C699" s="560"/>
      <c r="D699" s="565" t="s">
        <v>114</v>
      </c>
      <c r="E699" s="120" t="s">
        <v>118</v>
      </c>
      <c r="F699" s="560">
        <v>6</v>
      </c>
      <c r="G699" s="560" t="s">
        <v>43</v>
      </c>
      <c r="H699" s="120" t="s">
        <v>40</v>
      </c>
      <c r="I699" s="49" t="s">
        <v>253</v>
      </c>
      <c r="J699" s="560" t="s">
        <v>520</v>
      </c>
      <c r="K699" s="560">
        <v>6</v>
      </c>
      <c r="L699" s="120">
        <v>0</v>
      </c>
      <c r="M699" s="120">
        <v>0</v>
      </c>
      <c r="N699" s="555" t="s">
        <v>47</v>
      </c>
      <c r="O699" s="555">
        <v>0</v>
      </c>
      <c r="P699" s="555">
        <v>0</v>
      </c>
      <c r="Q699" s="555" t="s">
        <v>47</v>
      </c>
      <c r="R699" s="555">
        <v>0</v>
      </c>
      <c r="S699" s="555" t="s">
        <v>47</v>
      </c>
      <c r="T699" s="555">
        <v>0</v>
      </c>
      <c r="U699" s="120"/>
    </row>
    <row r="700" spans="1:1024" s="195" customFormat="1" ht="43.5" customHeight="1">
      <c r="A700" s="559"/>
      <c r="B700" s="559"/>
      <c r="C700" s="560"/>
      <c r="D700" s="565"/>
      <c r="E700" s="560" t="s">
        <v>418</v>
      </c>
      <c r="F700" s="560"/>
      <c r="G700" s="560"/>
      <c r="H700" s="120" t="s">
        <v>60</v>
      </c>
      <c r="I700" s="120" t="s">
        <v>287</v>
      </c>
      <c r="J700" s="560"/>
      <c r="K700" s="560"/>
      <c r="L700" s="120">
        <v>0</v>
      </c>
      <c r="M700" s="120">
        <v>0</v>
      </c>
      <c r="N700" s="559"/>
      <c r="O700" s="559"/>
      <c r="P700" s="559"/>
      <c r="Q700" s="559"/>
      <c r="R700" s="559"/>
      <c r="S700" s="559"/>
      <c r="T700" s="559"/>
      <c r="U700" s="120" t="s">
        <v>1226</v>
      </c>
    </row>
    <row r="701" spans="1:1024" s="195" customFormat="1" ht="43.5" customHeight="1">
      <c r="A701" s="559"/>
      <c r="B701" s="559"/>
      <c r="C701" s="560"/>
      <c r="D701" s="565"/>
      <c r="E701" s="560"/>
      <c r="F701" s="560"/>
      <c r="G701" s="560"/>
      <c r="H701" s="120" t="s">
        <v>66</v>
      </c>
      <c r="I701" s="120" t="s">
        <v>605</v>
      </c>
      <c r="J701" s="560"/>
      <c r="K701" s="560"/>
      <c r="L701" s="120">
        <v>0</v>
      </c>
      <c r="M701" s="120">
        <v>0</v>
      </c>
      <c r="N701" s="559"/>
      <c r="O701" s="559"/>
      <c r="P701" s="559"/>
      <c r="Q701" s="559"/>
      <c r="R701" s="559"/>
      <c r="S701" s="559"/>
      <c r="T701" s="559"/>
      <c r="U701" s="49"/>
    </row>
    <row r="702" spans="1:1024" s="195" customFormat="1" ht="43.5" customHeight="1">
      <c r="A702" s="559"/>
      <c r="B702" s="559"/>
      <c r="C702" s="560"/>
      <c r="D702" s="565"/>
      <c r="E702" s="560"/>
      <c r="F702" s="560"/>
      <c r="G702" s="560"/>
      <c r="H702" s="120" t="s">
        <v>100</v>
      </c>
      <c r="I702" s="49" t="s">
        <v>253</v>
      </c>
      <c r="J702" s="560"/>
      <c r="K702" s="560"/>
      <c r="L702" s="120">
        <v>0</v>
      </c>
      <c r="M702" s="120">
        <v>0</v>
      </c>
      <c r="N702" s="556"/>
      <c r="O702" s="556"/>
      <c r="P702" s="556"/>
      <c r="Q702" s="556"/>
      <c r="R702" s="556"/>
      <c r="S702" s="556"/>
      <c r="T702" s="556"/>
      <c r="U702" s="120" t="s">
        <v>209</v>
      </c>
    </row>
    <row r="703" spans="1:1024" s="196" customFormat="1" ht="43.5" customHeight="1">
      <c r="A703" s="559"/>
      <c r="B703" s="559"/>
      <c r="C703" s="560"/>
      <c r="D703" s="565" t="s">
        <v>115</v>
      </c>
      <c r="E703" s="560" t="s">
        <v>118</v>
      </c>
      <c r="F703" s="560">
        <v>5</v>
      </c>
      <c r="G703" s="560" t="s">
        <v>43</v>
      </c>
      <c r="H703" s="560" t="s">
        <v>40</v>
      </c>
      <c r="I703" s="561" t="s">
        <v>182</v>
      </c>
      <c r="J703" s="560" t="s">
        <v>422</v>
      </c>
      <c r="K703" s="560">
        <v>5</v>
      </c>
      <c r="L703" s="560">
        <v>5</v>
      </c>
      <c r="M703" s="560">
        <v>2</v>
      </c>
      <c r="N703" s="555" t="s">
        <v>47</v>
      </c>
      <c r="O703" s="555">
        <v>0</v>
      </c>
      <c r="P703" s="555">
        <v>0</v>
      </c>
      <c r="Q703" s="120" t="s">
        <v>80</v>
      </c>
      <c r="R703" s="120">
        <v>5</v>
      </c>
      <c r="S703" s="555" t="s">
        <v>47</v>
      </c>
      <c r="T703" s="555">
        <v>0</v>
      </c>
      <c r="U703" s="120"/>
    </row>
    <row r="704" spans="1:1024" s="196" customFormat="1" ht="43.5" customHeight="1">
      <c r="A704" s="559"/>
      <c r="B704" s="559"/>
      <c r="C704" s="560"/>
      <c r="D704" s="565"/>
      <c r="E704" s="560"/>
      <c r="F704" s="560"/>
      <c r="G704" s="560"/>
      <c r="H704" s="560"/>
      <c r="I704" s="561"/>
      <c r="J704" s="560"/>
      <c r="K704" s="560"/>
      <c r="L704" s="560"/>
      <c r="M704" s="560"/>
      <c r="N704" s="556"/>
      <c r="O704" s="556"/>
      <c r="P704" s="556"/>
      <c r="Q704" s="120" t="s">
        <v>87</v>
      </c>
      <c r="R704" s="120" t="s">
        <v>43</v>
      </c>
      <c r="S704" s="556"/>
      <c r="T704" s="556"/>
      <c r="U704" s="120"/>
    </row>
    <row r="705" spans="1:1024" s="195" customFormat="1" ht="43.5" customHeight="1">
      <c r="A705" s="559"/>
      <c r="B705" s="559"/>
      <c r="C705" s="560"/>
      <c r="D705" s="565" t="s">
        <v>116</v>
      </c>
      <c r="E705" s="560" t="s">
        <v>118</v>
      </c>
      <c r="F705" s="560">
        <v>15</v>
      </c>
      <c r="G705" s="555" t="s">
        <v>43</v>
      </c>
      <c r="H705" s="120" t="s">
        <v>40</v>
      </c>
      <c r="I705" s="561" t="s">
        <v>182</v>
      </c>
      <c r="J705" s="566" t="s">
        <v>606</v>
      </c>
      <c r="K705" s="560">
        <v>15</v>
      </c>
      <c r="L705" s="120" t="s">
        <v>43</v>
      </c>
      <c r="M705" s="120" t="s">
        <v>43</v>
      </c>
      <c r="N705" s="120" t="s">
        <v>43</v>
      </c>
      <c r="O705" s="120" t="s">
        <v>43</v>
      </c>
      <c r="P705" s="120" t="s">
        <v>43</v>
      </c>
      <c r="Q705" s="560" t="s">
        <v>80</v>
      </c>
      <c r="R705" s="560" t="s">
        <v>43</v>
      </c>
      <c r="S705" s="555" t="s">
        <v>43</v>
      </c>
      <c r="T705" s="555">
        <v>0</v>
      </c>
      <c r="U705" s="120"/>
    </row>
    <row r="706" spans="1:1024" s="196" customFormat="1" ht="43.5" customHeight="1">
      <c r="A706" s="559"/>
      <c r="B706" s="559"/>
      <c r="C706" s="560"/>
      <c r="D706" s="565"/>
      <c r="E706" s="560"/>
      <c r="F706" s="560"/>
      <c r="G706" s="559"/>
      <c r="H706" s="120" t="s">
        <v>100</v>
      </c>
      <c r="I706" s="561"/>
      <c r="J706" s="566"/>
      <c r="K706" s="560"/>
      <c r="L706" s="120" t="s">
        <v>43</v>
      </c>
      <c r="M706" s="120" t="s">
        <v>43</v>
      </c>
      <c r="N706" s="120" t="s">
        <v>43</v>
      </c>
      <c r="O706" s="120" t="s">
        <v>43</v>
      </c>
      <c r="P706" s="120" t="s">
        <v>43</v>
      </c>
      <c r="Q706" s="560"/>
      <c r="R706" s="560"/>
      <c r="S706" s="559"/>
      <c r="T706" s="559"/>
      <c r="U706" s="120" t="s">
        <v>209</v>
      </c>
      <c r="V706" s="197"/>
      <c r="W706" s="197"/>
      <c r="X706" s="197"/>
      <c r="Y706" s="197"/>
      <c r="Z706" s="197"/>
      <c r="AA706" s="197"/>
      <c r="AB706" s="197"/>
      <c r="AC706" s="197"/>
      <c r="AD706" s="197"/>
      <c r="AE706" s="197"/>
      <c r="AF706" s="197"/>
      <c r="AG706" s="197"/>
      <c r="AH706" s="197"/>
      <c r="AI706" s="197"/>
      <c r="AJ706" s="197"/>
      <c r="AK706" s="197"/>
      <c r="AL706" s="197"/>
      <c r="AM706" s="197"/>
      <c r="AN706" s="197"/>
      <c r="AO706" s="197"/>
      <c r="AP706" s="197"/>
      <c r="AQ706" s="197"/>
      <c r="AR706" s="197"/>
      <c r="AS706" s="197"/>
      <c r="AT706" s="197"/>
      <c r="AU706" s="197"/>
      <c r="AV706" s="197"/>
      <c r="AW706" s="197"/>
      <c r="AX706" s="197"/>
      <c r="AY706" s="197"/>
      <c r="AZ706" s="197"/>
      <c r="BA706" s="197"/>
      <c r="BB706" s="197"/>
      <c r="BC706" s="197"/>
      <c r="BD706" s="197"/>
      <c r="BE706" s="197"/>
      <c r="BF706" s="197"/>
      <c r="BG706" s="197"/>
      <c r="BH706" s="197"/>
      <c r="BI706" s="197"/>
      <c r="BJ706" s="197"/>
      <c r="BK706" s="197"/>
      <c r="BL706" s="197"/>
      <c r="BM706" s="197"/>
      <c r="BN706" s="197"/>
      <c r="BO706" s="197"/>
      <c r="BP706" s="197"/>
      <c r="BQ706" s="197"/>
      <c r="BR706" s="197"/>
      <c r="BS706" s="197"/>
      <c r="BT706" s="197"/>
      <c r="BU706" s="197"/>
      <c r="BV706" s="197"/>
      <c r="BW706" s="197"/>
      <c r="BX706" s="197"/>
      <c r="BY706" s="197"/>
      <c r="BZ706" s="197"/>
      <c r="CA706" s="197"/>
      <c r="CB706" s="197"/>
      <c r="CC706" s="197"/>
      <c r="CD706" s="197"/>
      <c r="CE706" s="197"/>
      <c r="CF706" s="197"/>
      <c r="CG706" s="197"/>
      <c r="CH706" s="197"/>
      <c r="CI706" s="197"/>
      <c r="CJ706" s="197"/>
      <c r="CK706" s="197"/>
      <c r="CL706" s="197"/>
      <c r="CM706" s="197"/>
      <c r="CN706" s="197"/>
      <c r="CO706" s="197"/>
      <c r="CP706" s="197"/>
      <c r="CQ706" s="197"/>
      <c r="CR706" s="197"/>
      <c r="CS706" s="197"/>
      <c r="CT706" s="197"/>
      <c r="CU706" s="197"/>
      <c r="CV706" s="197"/>
      <c r="CW706" s="197"/>
      <c r="CX706" s="197"/>
      <c r="CY706" s="197"/>
      <c r="CZ706" s="197"/>
      <c r="DA706" s="197"/>
      <c r="DB706" s="197"/>
      <c r="DC706" s="197"/>
      <c r="DD706" s="197"/>
      <c r="DE706" s="197"/>
      <c r="DF706" s="197"/>
      <c r="DG706" s="197"/>
      <c r="DH706" s="197"/>
      <c r="DI706" s="197"/>
      <c r="DJ706" s="197"/>
      <c r="DK706" s="197"/>
      <c r="DL706" s="197"/>
      <c r="DM706" s="197"/>
      <c r="DN706" s="197"/>
      <c r="DO706" s="197"/>
      <c r="DP706" s="197"/>
      <c r="DQ706" s="197"/>
      <c r="DR706" s="197"/>
      <c r="DS706" s="197"/>
      <c r="DT706" s="197"/>
      <c r="DU706" s="197"/>
      <c r="DV706" s="197"/>
      <c r="DW706" s="197"/>
      <c r="DX706" s="197"/>
      <c r="DY706" s="197"/>
      <c r="DZ706" s="197"/>
      <c r="EA706" s="197"/>
      <c r="EB706" s="197"/>
      <c r="EC706" s="197"/>
      <c r="ED706" s="197"/>
      <c r="EE706" s="197"/>
      <c r="EF706" s="197"/>
      <c r="EG706" s="197"/>
      <c r="EH706" s="197"/>
      <c r="EI706" s="197"/>
      <c r="EJ706" s="197"/>
      <c r="EK706" s="197"/>
      <c r="EL706" s="197"/>
      <c r="EM706" s="197"/>
      <c r="EN706" s="197"/>
      <c r="EO706" s="197"/>
      <c r="EP706" s="197"/>
      <c r="EQ706" s="197"/>
      <c r="ER706" s="197"/>
      <c r="ES706" s="197"/>
      <c r="ET706" s="197"/>
      <c r="EU706" s="197"/>
      <c r="EV706" s="197"/>
      <c r="EW706" s="197"/>
      <c r="EX706" s="197"/>
      <c r="EY706" s="197"/>
      <c r="EZ706" s="197"/>
      <c r="FA706" s="197"/>
      <c r="FB706" s="197"/>
      <c r="FC706" s="197"/>
      <c r="FD706" s="197"/>
      <c r="FE706" s="197"/>
      <c r="FF706" s="197"/>
      <c r="FG706" s="197"/>
      <c r="FH706" s="197"/>
      <c r="FI706" s="197"/>
      <c r="FJ706" s="197"/>
      <c r="FK706" s="197"/>
      <c r="FL706" s="197"/>
      <c r="FM706" s="197"/>
      <c r="FN706" s="197"/>
      <c r="FO706" s="197"/>
      <c r="FP706" s="197"/>
      <c r="FQ706" s="197"/>
      <c r="FR706" s="197"/>
      <c r="FS706" s="197"/>
      <c r="FT706" s="197"/>
      <c r="FU706" s="197"/>
      <c r="FV706" s="197"/>
      <c r="FW706" s="197"/>
      <c r="FX706" s="197"/>
      <c r="FY706" s="197"/>
      <c r="FZ706" s="197"/>
      <c r="GA706" s="197"/>
      <c r="GB706" s="197"/>
      <c r="GC706" s="197"/>
      <c r="GD706" s="197"/>
      <c r="GE706" s="197"/>
      <c r="GF706" s="197"/>
      <c r="GG706" s="197"/>
      <c r="GH706" s="197"/>
      <c r="GI706" s="197"/>
      <c r="GJ706" s="197"/>
      <c r="GK706" s="197"/>
      <c r="GL706" s="197"/>
      <c r="GM706" s="197"/>
      <c r="GN706" s="197"/>
      <c r="GO706" s="197"/>
      <c r="GP706" s="197"/>
      <c r="GQ706" s="197"/>
      <c r="GR706" s="197"/>
      <c r="GS706" s="197"/>
      <c r="GT706" s="197"/>
      <c r="GU706" s="197"/>
      <c r="GV706" s="197"/>
      <c r="GW706" s="197"/>
      <c r="GX706" s="197"/>
      <c r="GY706" s="197"/>
      <c r="GZ706" s="197"/>
      <c r="HA706" s="197"/>
      <c r="HB706" s="197"/>
      <c r="HC706" s="197"/>
      <c r="HD706" s="197"/>
      <c r="HE706" s="197"/>
      <c r="HF706" s="197"/>
      <c r="HG706" s="197"/>
      <c r="HH706" s="197"/>
      <c r="HI706" s="197"/>
      <c r="HJ706" s="197"/>
      <c r="HK706" s="197"/>
      <c r="HL706" s="197"/>
      <c r="HM706" s="197"/>
      <c r="HN706" s="197"/>
      <c r="HO706" s="197"/>
      <c r="HP706" s="197"/>
      <c r="HQ706" s="197"/>
      <c r="HR706" s="197"/>
      <c r="HS706" s="197"/>
      <c r="HT706" s="197"/>
      <c r="HU706" s="197"/>
      <c r="HV706" s="197"/>
      <c r="HW706" s="197"/>
      <c r="HX706" s="197"/>
      <c r="HY706" s="197"/>
      <c r="HZ706" s="197"/>
      <c r="IA706" s="197"/>
      <c r="IB706" s="197"/>
      <c r="IC706" s="197"/>
      <c r="ID706" s="197"/>
      <c r="IE706" s="197"/>
      <c r="IF706" s="197"/>
      <c r="IG706" s="197"/>
      <c r="IH706" s="197"/>
      <c r="II706" s="197"/>
      <c r="IJ706" s="197"/>
      <c r="IK706" s="197"/>
      <c r="IL706" s="197"/>
      <c r="IM706" s="197"/>
      <c r="IN706" s="197"/>
      <c r="IO706" s="197"/>
      <c r="IP706" s="197"/>
      <c r="IQ706" s="197"/>
      <c r="IR706" s="197"/>
      <c r="IS706" s="197"/>
      <c r="IT706" s="197"/>
      <c r="IU706" s="197"/>
      <c r="IV706" s="197"/>
      <c r="IW706" s="197"/>
      <c r="IX706" s="197"/>
      <c r="IY706" s="197"/>
      <c r="IZ706" s="197"/>
      <c r="JA706" s="197"/>
      <c r="JB706" s="197"/>
      <c r="JC706" s="197"/>
      <c r="JD706" s="197"/>
      <c r="JE706" s="197"/>
      <c r="JF706" s="197"/>
      <c r="JG706" s="197"/>
      <c r="JH706" s="197"/>
      <c r="JI706" s="197"/>
      <c r="JJ706" s="197"/>
      <c r="JK706" s="197"/>
      <c r="JL706" s="197"/>
      <c r="JM706" s="197"/>
      <c r="JN706" s="197"/>
      <c r="JO706" s="197"/>
      <c r="JP706" s="197"/>
      <c r="JQ706" s="197"/>
      <c r="JR706" s="197"/>
      <c r="JS706" s="197"/>
      <c r="JT706" s="197"/>
      <c r="JU706" s="197"/>
      <c r="JV706" s="197"/>
      <c r="JW706" s="197"/>
      <c r="JX706" s="197"/>
      <c r="JY706" s="197"/>
      <c r="JZ706" s="197"/>
      <c r="KA706" s="197"/>
      <c r="KB706" s="197"/>
      <c r="KC706" s="197"/>
      <c r="KD706" s="197"/>
      <c r="KE706" s="197"/>
      <c r="KF706" s="197"/>
      <c r="KG706" s="197"/>
      <c r="KH706" s="197"/>
      <c r="KI706" s="197"/>
      <c r="KJ706" s="197"/>
      <c r="KK706" s="197"/>
      <c r="KL706" s="197"/>
      <c r="KM706" s="197"/>
      <c r="KN706" s="197"/>
      <c r="KO706" s="197"/>
      <c r="KP706" s="197"/>
      <c r="KQ706" s="197"/>
      <c r="KR706" s="197"/>
      <c r="KS706" s="197"/>
      <c r="KT706" s="197"/>
      <c r="KU706" s="197"/>
      <c r="KV706" s="197"/>
      <c r="KW706" s="197"/>
      <c r="KX706" s="197"/>
      <c r="KY706" s="197"/>
      <c r="KZ706" s="197"/>
      <c r="LA706" s="197"/>
      <c r="LB706" s="197"/>
      <c r="LC706" s="197"/>
      <c r="LD706" s="197"/>
      <c r="LE706" s="197"/>
      <c r="LF706" s="197"/>
      <c r="LG706" s="197"/>
      <c r="LH706" s="197"/>
      <c r="LI706" s="197"/>
      <c r="LJ706" s="197"/>
      <c r="LK706" s="197"/>
      <c r="LL706" s="197"/>
      <c r="LM706" s="197"/>
      <c r="LN706" s="197"/>
      <c r="LO706" s="197"/>
      <c r="LP706" s="197"/>
      <c r="LQ706" s="197"/>
      <c r="LR706" s="197"/>
      <c r="LS706" s="197"/>
      <c r="LT706" s="197"/>
      <c r="LU706" s="197"/>
      <c r="LV706" s="197"/>
      <c r="LW706" s="197"/>
      <c r="LX706" s="197"/>
      <c r="LY706" s="197"/>
      <c r="LZ706" s="197"/>
      <c r="MA706" s="197"/>
      <c r="MB706" s="197"/>
      <c r="MC706" s="197"/>
      <c r="MD706" s="197"/>
      <c r="ME706" s="197"/>
      <c r="MF706" s="197"/>
      <c r="MG706" s="197"/>
      <c r="MH706" s="197"/>
      <c r="MI706" s="197"/>
      <c r="MJ706" s="197"/>
      <c r="MK706" s="197"/>
      <c r="ML706" s="197"/>
      <c r="MM706" s="197"/>
      <c r="MN706" s="197"/>
      <c r="MO706" s="197"/>
      <c r="MP706" s="197"/>
      <c r="MQ706" s="197"/>
      <c r="MR706" s="197"/>
      <c r="MS706" s="197"/>
      <c r="MT706" s="197"/>
      <c r="MU706" s="197"/>
      <c r="MV706" s="197"/>
      <c r="MW706" s="197"/>
      <c r="MX706" s="197"/>
      <c r="MY706" s="197"/>
      <c r="MZ706" s="197"/>
      <c r="NA706" s="197"/>
      <c r="NB706" s="197"/>
      <c r="NC706" s="197"/>
      <c r="ND706" s="197"/>
      <c r="NE706" s="197"/>
      <c r="NF706" s="197"/>
      <c r="NG706" s="197"/>
      <c r="NH706" s="197"/>
      <c r="NI706" s="197"/>
      <c r="NJ706" s="197"/>
      <c r="NK706" s="197"/>
      <c r="NL706" s="197"/>
      <c r="NM706" s="197"/>
      <c r="NN706" s="197"/>
      <c r="NO706" s="197"/>
      <c r="NP706" s="197"/>
      <c r="NQ706" s="197"/>
      <c r="NR706" s="197"/>
      <c r="NS706" s="197"/>
      <c r="NT706" s="197"/>
      <c r="NU706" s="197"/>
      <c r="NV706" s="197"/>
      <c r="NW706" s="197"/>
      <c r="NX706" s="197"/>
      <c r="NY706" s="197"/>
      <c r="NZ706" s="197"/>
      <c r="OA706" s="197"/>
      <c r="OB706" s="197"/>
      <c r="OC706" s="197"/>
      <c r="OD706" s="197"/>
      <c r="OE706" s="197"/>
      <c r="OF706" s="197"/>
      <c r="OG706" s="197"/>
      <c r="OH706" s="197"/>
      <c r="OI706" s="197"/>
      <c r="OJ706" s="197"/>
      <c r="OK706" s="197"/>
      <c r="OL706" s="197"/>
      <c r="OM706" s="197"/>
      <c r="ON706" s="197"/>
      <c r="OO706" s="197"/>
      <c r="OP706" s="197"/>
      <c r="OQ706" s="197"/>
      <c r="OR706" s="197"/>
      <c r="OS706" s="197"/>
      <c r="OT706" s="197"/>
      <c r="OU706" s="197"/>
      <c r="OV706" s="197"/>
      <c r="OW706" s="197"/>
      <c r="OX706" s="197"/>
      <c r="OY706" s="197"/>
      <c r="OZ706" s="197"/>
      <c r="PA706" s="197"/>
      <c r="PB706" s="197"/>
      <c r="PC706" s="197"/>
      <c r="PD706" s="197"/>
      <c r="PE706" s="197"/>
      <c r="PF706" s="197"/>
      <c r="PG706" s="197"/>
      <c r="PH706" s="197"/>
      <c r="PI706" s="197"/>
      <c r="PJ706" s="197"/>
      <c r="PK706" s="197"/>
      <c r="PL706" s="197"/>
      <c r="PM706" s="197"/>
      <c r="PN706" s="197"/>
      <c r="PO706" s="197"/>
      <c r="PP706" s="197"/>
      <c r="PQ706" s="197"/>
      <c r="PR706" s="197"/>
      <c r="PS706" s="197"/>
      <c r="PT706" s="197"/>
      <c r="PU706" s="197"/>
      <c r="PV706" s="197"/>
      <c r="PW706" s="197"/>
      <c r="PX706" s="197"/>
      <c r="PY706" s="197"/>
      <c r="PZ706" s="197"/>
      <c r="QA706" s="197"/>
      <c r="QB706" s="197"/>
      <c r="QC706" s="197"/>
      <c r="QD706" s="197"/>
      <c r="QE706" s="197"/>
      <c r="QF706" s="197"/>
      <c r="QG706" s="197"/>
      <c r="QH706" s="197"/>
      <c r="QI706" s="197"/>
      <c r="QJ706" s="197"/>
      <c r="QK706" s="197"/>
      <c r="QL706" s="197"/>
      <c r="QM706" s="197"/>
      <c r="QN706" s="197"/>
      <c r="QO706" s="197"/>
      <c r="QP706" s="197"/>
      <c r="QQ706" s="197"/>
      <c r="QR706" s="197"/>
      <c r="QS706" s="197"/>
      <c r="QT706" s="197"/>
      <c r="QU706" s="197"/>
      <c r="QV706" s="197"/>
      <c r="QW706" s="197"/>
      <c r="QX706" s="197"/>
      <c r="QY706" s="197"/>
      <c r="QZ706" s="197"/>
      <c r="RA706" s="197"/>
      <c r="RB706" s="197"/>
      <c r="RC706" s="197"/>
      <c r="RD706" s="197"/>
      <c r="RE706" s="197"/>
      <c r="RF706" s="197"/>
      <c r="RG706" s="197"/>
      <c r="RH706" s="197"/>
      <c r="RI706" s="197"/>
      <c r="RJ706" s="197"/>
      <c r="RK706" s="197"/>
      <c r="RL706" s="197"/>
      <c r="RM706" s="197"/>
      <c r="RN706" s="197"/>
      <c r="RO706" s="197"/>
      <c r="RP706" s="197"/>
      <c r="RQ706" s="197"/>
      <c r="RR706" s="197"/>
      <c r="RS706" s="197"/>
      <c r="RT706" s="197"/>
      <c r="RU706" s="197"/>
      <c r="RV706" s="197"/>
      <c r="RW706" s="197"/>
      <c r="RX706" s="197"/>
      <c r="RY706" s="197"/>
      <c r="RZ706" s="197"/>
      <c r="SA706" s="197"/>
      <c r="SB706" s="197"/>
      <c r="SC706" s="197"/>
      <c r="SD706" s="197"/>
      <c r="SE706" s="197"/>
      <c r="SF706" s="197"/>
      <c r="SG706" s="197"/>
      <c r="SH706" s="197"/>
      <c r="SI706" s="197"/>
      <c r="SJ706" s="197"/>
      <c r="SK706" s="197"/>
      <c r="SL706" s="197"/>
      <c r="SM706" s="197"/>
      <c r="SN706" s="197"/>
      <c r="SO706" s="197"/>
      <c r="SP706" s="197"/>
      <c r="SQ706" s="197"/>
      <c r="SR706" s="197"/>
      <c r="SS706" s="197"/>
      <c r="ST706" s="197"/>
      <c r="SU706" s="197"/>
      <c r="SV706" s="197"/>
      <c r="SW706" s="197"/>
      <c r="SX706" s="197"/>
      <c r="SY706" s="197"/>
      <c r="SZ706" s="197"/>
      <c r="TA706" s="197"/>
      <c r="TB706" s="197"/>
      <c r="TC706" s="197"/>
      <c r="TD706" s="197"/>
      <c r="TE706" s="197"/>
      <c r="TF706" s="197"/>
      <c r="TG706" s="197"/>
      <c r="TH706" s="197"/>
      <c r="TI706" s="197"/>
      <c r="TJ706" s="197"/>
      <c r="TK706" s="197"/>
      <c r="TL706" s="197"/>
      <c r="TM706" s="197"/>
      <c r="TN706" s="197"/>
      <c r="TO706" s="197"/>
      <c r="TP706" s="197"/>
      <c r="TQ706" s="197"/>
      <c r="TR706" s="197"/>
      <c r="TS706" s="197"/>
      <c r="TT706" s="197"/>
      <c r="TU706" s="197"/>
      <c r="TV706" s="197"/>
      <c r="TW706" s="197"/>
      <c r="TX706" s="197"/>
      <c r="TY706" s="197"/>
      <c r="TZ706" s="197"/>
      <c r="UA706" s="197"/>
      <c r="UB706" s="197"/>
      <c r="UC706" s="197"/>
      <c r="UD706" s="197"/>
      <c r="UE706" s="197"/>
      <c r="UF706" s="197"/>
      <c r="UG706" s="197"/>
      <c r="UH706" s="197"/>
      <c r="UI706" s="197"/>
      <c r="UJ706" s="197"/>
      <c r="UK706" s="197"/>
      <c r="UL706" s="197"/>
      <c r="UM706" s="197"/>
      <c r="UN706" s="197"/>
      <c r="UO706" s="197"/>
      <c r="UP706" s="197"/>
      <c r="UQ706" s="197"/>
      <c r="UR706" s="197"/>
      <c r="US706" s="197"/>
      <c r="UT706" s="197"/>
      <c r="UU706" s="197"/>
      <c r="UV706" s="197"/>
      <c r="UW706" s="197"/>
      <c r="UX706" s="197"/>
      <c r="UY706" s="197"/>
      <c r="UZ706" s="197"/>
      <c r="VA706" s="197"/>
      <c r="VB706" s="197"/>
      <c r="VC706" s="197"/>
      <c r="VD706" s="197"/>
      <c r="VE706" s="197"/>
      <c r="VF706" s="197"/>
      <c r="VG706" s="197"/>
      <c r="VH706" s="197"/>
      <c r="VI706" s="197"/>
      <c r="VJ706" s="197"/>
      <c r="VK706" s="197"/>
      <c r="VL706" s="197"/>
      <c r="VM706" s="197"/>
      <c r="VN706" s="197"/>
      <c r="VO706" s="197"/>
      <c r="VP706" s="197"/>
      <c r="VQ706" s="197"/>
      <c r="VR706" s="197"/>
      <c r="VS706" s="197"/>
      <c r="VT706" s="197"/>
      <c r="VU706" s="197"/>
      <c r="VV706" s="197"/>
      <c r="VW706" s="197"/>
      <c r="VX706" s="197"/>
      <c r="VY706" s="197"/>
      <c r="VZ706" s="197"/>
      <c r="WA706" s="197"/>
      <c r="WB706" s="197"/>
      <c r="WC706" s="197"/>
      <c r="WD706" s="197"/>
      <c r="WE706" s="197"/>
      <c r="WF706" s="197"/>
      <c r="WG706" s="197"/>
      <c r="WH706" s="197"/>
      <c r="WI706" s="197"/>
      <c r="WJ706" s="197"/>
      <c r="WK706" s="197"/>
      <c r="WL706" s="197"/>
      <c r="WM706" s="197"/>
      <c r="WN706" s="197"/>
      <c r="WO706" s="197"/>
      <c r="WP706" s="197"/>
      <c r="WQ706" s="197"/>
      <c r="WR706" s="197"/>
      <c r="WS706" s="197"/>
      <c r="WT706" s="197"/>
      <c r="WU706" s="197"/>
      <c r="WV706" s="197"/>
      <c r="WW706" s="197"/>
      <c r="WX706" s="197"/>
      <c r="WY706" s="197"/>
      <c r="WZ706" s="197"/>
      <c r="XA706" s="197"/>
      <c r="XB706" s="197"/>
      <c r="XC706" s="197"/>
      <c r="XD706" s="197"/>
      <c r="XE706" s="197"/>
      <c r="XF706" s="197"/>
      <c r="XG706" s="197"/>
      <c r="XH706" s="197"/>
      <c r="XI706" s="197"/>
      <c r="XJ706" s="197"/>
      <c r="XK706" s="197"/>
      <c r="XL706" s="197"/>
      <c r="XM706" s="197"/>
      <c r="XN706" s="197"/>
      <c r="XO706" s="197"/>
      <c r="XP706" s="197"/>
      <c r="XQ706" s="197"/>
      <c r="XR706" s="197"/>
      <c r="XS706" s="197"/>
      <c r="XT706" s="197"/>
      <c r="XU706" s="197"/>
      <c r="XV706" s="197"/>
      <c r="XW706" s="197"/>
      <c r="XX706" s="197"/>
      <c r="XY706" s="197"/>
      <c r="XZ706" s="197"/>
      <c r="YA706" s="197"/>
      <c r="YB706" s="197"/>
      <c r="YC706" s="197"/>
      <c r="YD706" s="197"/>
      <c r="YE706" s="197"/>
      <c r="YF706" s="197"/>
      <c r="YG706" s="197"/>
      <c r="YH706" s="197"/>
      <c r="YI706" s="197"/>
      <c r="YJ706" s="197"/>
      <c r="YK706" s="197"/>
      <c r="YL706" s="197"/>
      <c r="YM706" s="197"/>
      <c r="YN706" s="197"/>
      <c r="YO706" s="197"/>
      <c r="YP706" s="197"/>
      <c r="YQ706" s="197"/>
      <c r="YR706" s="197"/>
      <c r="YS706" s="197"/>
      <c r="YT706" s="197"/>
      <c r="YU706" s="197"/>
      <c r="YV706" s="197"/>
      <c r="YW706" s="197"/>
      <c r="YX706" s="197"/>
      <c r="YY706" s="197"/>
      <c r="YZ706" s="197"/>
      <c r="ZA706" s="197"/>
      <c r="ZB706" s="197"/>
      <c r="ZC706" s="197"/>
      <c r="ZD706" s="197"/>
      <c r="ZE706" s="197"/>
      <c r="ZF706" s="197"/>
      <c r="ZG706" s="197"/>
      <c r="ZH706" s="197"/>
      <c r="ZI706" s="197"/>
      <c r="ZJ706" s="197"/>
      <c r="ZK706" s="197"/>
      <c r="ZL706" s="197"/>
      <c r="ZM706" s="197"/>
      <c r="ZN706" s="197"/>
      <c r="ZO706" s="197"/>
      <c r="ZP706" s="197"/>
      <c r="ZQ706" s="197"/>
      <c r="ZR706" s="197"/>
      <c r="ZS706" s="197"/>
      <c r="ZT706" s="197"/>
      <c r="ZU706" s="197"/>
      <c r="ZV706" s="197"/>
      <c r="ZW706" s="197"/>
      <c r="ZX706" s="197"/>
      <c r="ZY706" s="197"/>
      <c r="ZZ706" s="197"/>
      <c r="AAA706" s="197"/>
      <c r="AAB706" s="197"/>
      <c r="AAC706" s="197"/>
      <c r="AAD706" s="197"/>
      <c r="AAE706" s="197"/>
      <c r="AAF706" s="197"/>
      <c r="AAG706" s="197"/>
      <c r="AAH706" s="197"/>
      <c r="AAI706" s="197"/>
      <c r="AAJ706" s="197"/>
      <c r="AAK706" s="197"/>
      <c r="AAL706" s="197"/>
      <c r="AAM706" s="197"/>
      <c r="AAN706" s="197"/>
      <c r="AAO706" s="197"/>
      <c r="AAP706" s="197"/>
      <c r="AAQ706" s="197"/>
      <c r="AAR706" s="197"/>
      <c r="AAS706" s="197"/>
      <c r="AAT706" s="197"/>
      <c r="AAU706" s="197"/>
      <c r="AAV706" s="197"/>
      <c r="AAW706" s="197"/>
      <c r="AAX706" s="197"/>
      <c r="AAY706" s="197"/>
      <c r="AAZ706" s="197"/>
      <c r="ABA706" s="197"/>
      <c r="ABB706" s="197"/>
      <c r="ABC706" s="197"/>
      <c r="ABD706" s="197"/>
      <c r="ABE706" s="197"/>
      <c r="ABF706" s="197"/>
      <c r="ABG706" s="197"/>
      <c r="ABH706" s="197"/>
      <c r="ABI706" s="197"/>
      <c r="ABJ706" s="197"/>
      <c r="ABK706" s="197"/>
      <c r="ABL706" s="197"/>
      <c r="ABM706" s="197"/>
      <c r="ABN706" s="197"/>
      <c r="ABO706" s="197"/>
      <c r="ABP706" s="197"/>
      <c r="ABQ706" s="197"/>
      <c r="ABR706" s="197"/>
      <c r="ABS706" s="197"/>
      <c r="ABT706" s="197"/>
      <c r="ABU706" s="197"/>
      <c r="ABV706" s="197"/>
      <c r="ABW706" s="197"/>
      <c r="ABX706" s="197"/>
      <c r="ABY706" s="197"/>
      <c r="ABZ706" s="197"/>
      <c r="ACA706" s="197"/>
      <c r="ACB706" s="197"/>
      <c r="ACC706" s="197"/>
      <c r="ACD706" s="197"/>
      <c r="ACE706" s="197"/>
      <c r="ACF706" s="197"/>
      <c r="ACG706" s="197"/>
      <c r="ACH706" s="197"/>
      <c r="ACI706" s="197"/>
      <c r="ACJ706" s="197"/>
      <c r="ACK706" s="197"/>
      <c r="ACL706" s="197"/>
      <c r="ACM706" s="197"/>
      <c r="ACN706" s="197"/>
      <c r="ACO706" s="197"/>
      <c r="ACP706" s="197"/>
      <c r="ACQ706" s="197"/>
      <c r="ACR706" s="197"/>
      <c r="ACS706" s="197"/>
      <c r="ACT706" s="197"/>
      <c r="ACU706" s="197"/>
      <c r="ACV706" s="197"/>
      <c r="ACW706" s="197"/>
      <c r="ACX706" s="197"/>
      <c r="ACY706" s="197"/>
      <c r="ACZ706" s="197"/>
      <c r="ADA706" s="197"/>
      <c r="ADB706" s="197"/>
      <c r="ADC706" s="197"/>
      <c r="ADD706" s="197"/>
      <c r="ADE706" s="197"/>
      <c r="ADF706" s="197"/>
      <c r="ADG706" s="197"/>
      <c r="ADH706" s="197"/>
      <c r="ADI706" s="197"/>
      <c r="ADJ706" s="197"/>
      <c r="ADK706" s="197"/>
      <c r="ADL706" s="197"/>
      <c r="ADM706" s="197"/>
      <c r="ADN706" s="197"/>
      <c r="ADO706" s="197"/>
      <c r="ADP706" s="197"/>
      <c r="ADQ706" s="197"/>
      <c r="ADR706" s="197"/>
      <c r="ADS706" s="197"/>
      <c r="ADT706" s="197"/>
      <c r="ADU706" s="197"/>
      <c r="ADV706" s="197"/>
      <c r="ADW706" s="197"/>
      <c r="ADX706" s="197"/>
      <c r="ADY706" s="197"/>
      <c r="ADZ706" s="197"/>
      <c r="AEA706" s="197"/>
      <c r="AEB706" s="197"/>
      <c r="AEC706" s="197"/>
      <c r="AED706" s="197"/>
      <c r="AEE706" s="197"/>
      <c r="AEF706" s="197"/>
      <c r="AEG706" s="197"/>
      <c r="AEH706" s="197"/>
      <c r="AEI706" s="197"/>
      <c r="AEJ706" s="197"/>
      <c r="AEK706" s="197"/>
      <c r="AEL706" s="197"/>
      <c r="AEM706" s="197"/>
      <c r="AEN706" s="197"/>
      <c r="AEO706" s="197"/>
      <c r="AEP706" s="197"/>
      <c r="AEQ706" s="197"/>
      <c r="AER706" s="197"/>
      <c r="AES706" s="197"/>
      <c r="AET706" s="197"/>
      <c r="AEU706" s="197"/>
      <c r="AEV706" s="197"/>
      <c r="AEW706" s="197"/>
      <c r="AEX706" s="197"/>
      <c r="AEY706" s="197"/>
      <c r="AEZ706" s="197"/>
      <c r="AFA706" s="197"/>
      <c r="AFB706" s="197"/>
      <c r="AFC706" s="197"/>
      <c r="AFD706" s="197"/>
      <c r="AFE706" s="197"/>
      <c r="AFF706" s="197"/>
      <c r="AFG706" s="197"/>
      <c r="AFH706" s="197"/>
      <c r="AFI706" s="197"/>
      <c r="AFJ706" s="197"/>
      <c r="AFK706" s="197"/>
      <c r="AFL706" s="197"/>
      <c r="AFM706" s="197"/>
      <c r="AFN706" s="197"/>
      <c r="AFO706" s="197"/>
      <c r="AFP706" s="197"/>
      <c r="AFQ706" s="197"/>
      <c r="AFR706" s="197"/>
      <c r="AFS706" s="197"/>
      <c r="AFT706" s="197"/>
      <c r="AFU706" s="197"/>
      <c r="AFV706" s="197"/>
      <c r="AFW706" s="197"/>
      <c r="AFX706" s="197"/>
      <c r="AFY706" s="197"/>
      <c r="AFZ706" s="197"/>
      <c r="AGA706" s="197"/>
      <c r="AGB706" s="197"/>
      <c r="AGC706" s="197"/>
      <c r="AGD706" s="197"/>
      <c r="AGE706" s="197"/>
      <c r="AGF706" s="197"/>
      <c r="AGG706" s="197"/>
      <c r="AGH706" s="197"/>
      <c r="AGI706" s="197"/>
      <c r="AGJ706" s="197"/>
      <c r="AGK706" s="197"/>
      <c r="AGL706" s="197"/>
      <c r="AGM706" s="197"/>
      <c r="AGN706" s="197"/>
      <c r="AGO706" s="197"/>
      <c r="AGP706" s="197"/>
      <c r="AGQ706" s="197"/>
      <c r="AGR706" s="197"/>
      <c r="AGS706" s="197"/>
      <c r="AGT706" s="197"/>
      <c r="AGU706" s="197"/>
      <c r="AGV706" s="197"/>
      <c r="AGW706" s="197"/>
      <c r="AGX706" s="197"/>
      <c r="AGY706" s="197"/>
      <c r="AGZ706" s="197"/>
      <c r="AHA706" s="197"/>
      <c r="AHB706" s="197"/>
      <c r="AHC706" s="197"/>
      <c r="AHD706" s="197"/>
      <c r="AHE706" s="197"/>
      <c r="AHF706" s="197"/>
      <c r="AHG706" s="197"/>
      <c r="AHH706" s="197"/>
      <c r="AHI706" s="197"/>
      <c r="AHJ706" s="197"/>
      <c r="AHK706" s="197"/>
      <c r="AHL706" s="197"/>
      <c r="AHM706" s="197"/>
      <c r="AHN706" s="197"/>
      <c r="AHO706" s="197"/>
      <c r="AHP706" s="197"/>
      <c r="AHQ706" s="197"/>
      <c r="AHR706" s="197"/>
      <c r="AHS706" s="197"/>
      <c r="AHT706" s="197"/>
      <c r="AHU706" s="197"/>
      <c r="AHV706" s="197"/>
      <c r="AHW706" s="197"/>
      <c r="AHX706" s="197"/>
      <c r="AHY706" s="197"/>
      <c r="AHZ706" s="197"/>
      <c r="AIA706" s="197"/>
      <c r="AIB706" s="197"/>
      <c r="AIC706" s="197"/>
      <c r="AID706" s="197"/>
      <c r="AIE706" s="197"/>
      <c r="AIF706" s="197"/>
      <c r="AIG706" s="197"/>
      <c r="AIH706" s="197"/>
      <c r="AII706" s="197"/>
      <c r="AIJ706" s="197"/>
      <c r="AIK706" s="197"/>
      <c r="AIL706" s="197"/>
      <c r="AIM706" s="197"/>
      <c r="AIN706" s="197"/>
      <c r="AIO706" s="197"/>
      <c r="AIP706" s="197"/>
      <c r="AIQ706" s="197"/>
      <c r="AIR706" s="197"/>
      <c r="AIS706" s="197"/>
      <c r="AIT706" s="197"/>
      <c r="AIU706" s="197"/>
      <c r="AIV706" s="197"/>
      <c r="AIW706" s="197"/>
      <c r="AIX706" s="197"/>
      <c r="AIY706" s="197"/>
      <c r="AIZ706" s="197"/>
      <c r="AJA706" s="197"/>
      <c r="AJB706" s="197"/>
      <c r="AJC706" s="197"/>
      <c r="AJD706" s="197"/>
      <c r="AJE706" s="197"/>
      <c r="AJF706" s="197"/>
      <c r="AJG706" s="197"/>
      <c r="AJH706" s="197"/>
      <c r="AJI706" s="197"/>
      <c r="AJJ706" s="197"/>
      <c r="AJK706" s="197"/>
      <c r="AJL706" s="197"/>
      <c r="AJM706" s="197"/>
      <c r="AJN706" s="197"/>
      <c r="AJO706" s="197"/>
      <c r="AJP706" s="197"/>
      <c r="AJQ706" s="197"/>
      <c r="AJR706" s="197"/>
      <c r="AJS706" s="197"/>
      <c r="AJT706" s="197"/>
      <c r="AJU706" s="197"/>
      <c r="AJV706" s="197"/>
      <c r="AJW706" s="197"/>
      <c r="AJX706" s="197"/>
      <c r="AJY706" s="197"/>
      <c r="AJZ706" s="197"/>
      <c r="AKA706" s="197"/>
      <c r="AKB706" s="197"/>
      <c r="AKC706" s="197"/>
      <c r="AKD706" s="197"/>
      <c r="AKE706" s="197"/>
      <c r="AKF706" s="197"/>
      <c r="AKG706" s="197"/>
      <c r="AKH706" s="197"/>
      <c r="AKI706" s="197"/>
      <c r="AKJ706" s="197"/>
      <c r="AKK706" s="197"/>
      <c r="AKL706" s="197"/>
      <c r="AKM706" s="197"/>
      <c r="AKN706" s="197"/>
      <c r="AKO706" s="197"/>
      <c r="AKP706" s="197"/>
      <c r="AKQ706" s="197"/>
      <c r="AKR706" s="197"/>
      <c r="AKS706" s="197"/>
      <c r="AKT706" s="197"/>
      <c r="AKU706" s="197"/>
      <c r="AKV706" s="197"/>
      <c r="AKW706" s="197"/>
      <c r="AKX706" s="197"/>
      <c r="AKY706" s="197"/>
      <c r="AKZ706" s="197"/>
      <c r="ALA706" s="197"/>
      <c r="ALB706" s="197"/>
      <c r="ALC706" s="197"/>
      <c r="ALD706" s="197"/>
      <c r="ALE706" s="197"/>
      <c r="ALF706" s="197"/>
      <c r="ALG706" s="197"/>
      <c r="ALH706" s="197"/>
      <c r="ALI706" s="197"/>
      <c r="ALJ706" s="197"/>
      <c r="ALK706" s="197"/>
      <c r="ALL706" s="197"/>
      <c r="ALM706" s="197"/>
      <c r="ALN706" s="197"/>
      <c r="ALO706" s="197"/>
      <c r="ALP706" s="197"/>
      <c r="ALQ706" s="197"/>
      <c r="ALR706" s="197"/>
      <c r="ALS706" s="197"/>
      <c r="ALT706" s="197"/>
      <c r="ALU706" s="197"/>
      <c r="ALV706" s="197"/>
      <c r="ALW706" s="197"/>
      <c r="ALX706" s="197"/>
      <c r="ALY706" s="197"/>
      <c r="ALZ706" s="197"/>
      <c r="AMA706" s="197"/>
      <c r="AMB706" s="197"/>
      <c r="AMC706" s="197"/>
      <c r="AMD706" s="197"/>
      <c r="AME706" s="197"/>
      <c r="AMF706" s="197"/>
      <c r="AMG706" s="197"/>
      <c r="AMH706" s="197"/>
      <c r="AMI706" s="197"/>
      <c r="AMJ706" s="197"/>
    </row>
    <row r="707" spans="1:1024" s="196" customFormat="1" ht="43.5" customHeight="1">
      <c r="A707" s="559"/>
      <c r="B707" s="559"/>
      <c r="C707" s="560"/>
      <c r="D707" s="565"/>
      <c r="E707" s="120" t="s">
        <v>136</v>
      </c>
      <c r="F707" s="120">
        <v>8</v>
      </c>
      <c r="G707" s="556"/>
      <c r="H707" s="120" t="s">
        <v>100</v>
      </c>
      <c r="I707" s="561"/>
      <c r="J707" s="127" t="s">
        <v>365</v>
      </c>
      <c r="K707" s="120">
        <v>8</v>
      </c>
      <c r="L707" s="120" t="s">
        <v>43</v>
      </c>
      <c r="M707" s="120" t="s">
        <v>43</v>
      </c>
      <c r="N707" s="120" t="s">
        <v>43</v>
      </c>
      <c r="O707" s="120" t="s">
        <v>43</v>
      </c>
      <c r="P707" s="120" t="s">
        <v>43</v>
      </c>
      <c r="Q707" s="560"/>
      <c r="R707" s="560"/>
      <c r="S707" s="556"/>
      <c r="T707" s="556"/>
      <c r="U707" s="120" t="s">
        <v>607</v>
      </c>
      <c r="V707" s="197"/>
      <c r="W707" s="197"/>
      <c r="X707" s="197"/>
      <c r="Y707" s="197"/>
      <c r="Z707" s="197"/>
      <c r="AA707" s="197"/>
      <c r="AB707" s="197"/>
      <c r="AC707" s="197"/>
      <c r="AD707" s="197"/>
      <c r="AE707" s="197"/>
      <c r="AF707" s="197"/>
      <c r="AG707" s="197"/>
      <c r="AH707" s="197"/>
      <c r="AI707" s="197"/>
      <c r="AJ707" s="197"/>
      <c r="AK707" s="197"/>
      <c r="AL707" s="197"/>
      <c r="AM707" s="197"/>
      <c r="AN707" s="197"/>
      <c r="AO707" s="197"/>
      <c r="AP707" s="197"/>
      <c r="AQ707" s="197"/>
      <c r="AR707" s="197"/>
      <c r="AS707" s="197"/>
      <c r="AT707" s="197"/>
      <c r="AU707" s="197"/>
      <c r="AV707" s="197"/>
      <c r="AW707" s="197"/>
      <c r="AX707" s="197"/>
      <c r="AY707" s="197"/>
      <c r="AZ707" s="197"/>
      <c r="BA707" s="197"/>
      <c r="BB707" s="197"/>
      <c r="BC707" s="197"/>
      <c r="BD707" s="197"/>
      <c r="BE707" s="197"/>
      <c r="BF707" s="197"/>
      <c r="BG707" s="197"/>
      <c r="BH707" s="197"/>
      <c r="BI707" s="197"/>
      <c r="BJ707" s="197"/>
      <c r="BK707" s="197"/>
      <c r="BL707" s="197"/>
      <c r="BM707" s="197"/>
      <c r="BN707" s="197"/>
      <c r="BO707" s="197"/>
      <c r="BP707" s="197"/>
      <c r="BQ707" s="197"/>
      <c r="BR707" s="197"/>
      <c r="BS707" s="197"/>
      <c r="BT707" s="197"/>
      <c r="BU707" s="197"/>
      <c r="BV707" s="197"/>
      <c r="BW707" s="197"/>
      <c r="BX707" s="197"/>
      <c r="BY707" s="197"/>
      <c r="BZ707" s="197"/>
      <c r="CA707" s="197"/>
      <c r="CB707" s="197"/>
      <c r="CC707" s="197"/>
      <c r="CD707" s="197"/>
      <c r="CE707" s="197"/>
      <c r="CF707" s="197"/>
      <c r="CG707" s="197"/>
      <c r="CH707" s="197"/>
      <c r="CI707" s="197"/>
      <c r="CJ707" s="197"/>
      <c r="CK707" s="197"/>
      <c r="CL707" s="197"/>
      <c r="CM707" s="197"/>
      <c r="CN707" s="197"/>
      <c r="CO707" s="197"/>
      <c r="CP707" s="197"/>
      <c r="CQ707" s="197"/>
      <c r="CR707" s="197"/>
      <c r="CS707" s="197"/>
      <c r="CT707" s="197"/>
      <c r="CU707" s="197"/>
      <c r="CV707" s="197"/>
      <c r="CW707" s="197"/>
      <c r="CX707" s="197"/>
      <c r="CY707" s="197"/>
      <c r="CZ707" s="197"/>
      <c r="DA707" s="197"/>
      <c r="DB707" s="197"/>
      <c r="DC707" s="197"/>
      <c r="DD707" s="197"/>
      <c r="DE707" s="197"/>
      <c r="DF707" s="197"/>
      <c r="DG707" s="197"/>
      <c r="DH707" s="197"/>
      <c r="DI707" s="197"/>
      <c r="DJ707" s="197"/>
      <c r="DK707" s="197"/>
      <c r="DL707" s="197"/>
      <c r="DM707" s="197"/>
      <c r="DN707" s="197"/>
      <c r="DO707" s="197"/>
      <c r="DP707" s="197"/>
      <c r="DQ707" s="197"/>
      <c r="DR707" s="197"/>
      <c r="DS707" s="197"/>
      <c r="DT707" s="197"/>
      <c r="DU707" s="197"/>
      <c r="DV707" s="197"/>
      <c r="DW707" s="197"/>
      <c r="DX707" s="197"/>
      <c r="DY707" s="197"/>
      <c r="DZ707" s="197"/>
      <c r="EA707" s="197"/>
      <c r="EB707" s="197"/>
      <c r="EC707" s="197"/>
      <c r="ED707" s="197"/>
      <c r="EE707" s="197"/>
      <c r="EF707" s="197"/>
      <c r="EG707" s="197"/>
      <c r="EH707" s="197"/>
      <c r="EI707" s="197"/>
      <c r="EJ707" s="197"/>
      <c r="EK707" s="197"/>
      <c r="EL707" s="197"/>
      <c r="EM707" s="197"/>
      <c r="EN707" s="197"/>
      <c r="EO707" s="197"/>
      <c r="EP707" s="197"/>
      <c r="EQ707" s="197"/>
      <c r="ER707" s="197"/>
      <c r="ES707" s="197"/>
      <c r="ET707" s="197"/>
      <c r="EU707" s="197"/>
      <c r="EV707" s="197"/>
      <c r="EW707" s="197"/>
      <c r="EX707" s="197"/>
      <c r="EY707" s="197"/>
      <c r="EZ707" s="197"/>
      <c r="FA707" s="197"/>
      <c r="FB707" s="197"/>
      <c r="FC707" s="197"/>
      <c r="FD707" s="197"/>
      <c r="FE707" s="197"/>
      <c r="FF707" s="197"/>
      <c r="FG707" s="197"/>
      <c r="FH707" s="197"/>
      <c r="FI707" s="197"/>
      <c r="FJ707" s="197"/>
      <c r="FK707" s="197"/>
      <c r="FL707" s="197"/>
      <c r="FM707" s="197"/>
      <c r="FN707" s="197"/>
      <c r="FO707" s="197"/>
      <c r="FP707" s="197"/>
      <c r="FQ707" s="197"/>
      <c r="FR707" s="197"/>
      <c r="FS707" s="197"/>
      <c r="FT707" s="197"/>
      <c r="FU707" s="197"/>
      <c r="FV707" s="197"/>
      <c r="FW707" s="197"/>
      <c r="FX707" s="197"/>
      <c r="FY707" s="197"/>
      <c r="FZ707" s="197"/>
      <c r="GA707" s="197"/>
      <c r="GB707" s="197"/>
      <c r="GC707" s="197"/>
      <c r="GD707" s="197"/>
      <c r="GE707" s="197"/>
      <c r="GF707" s="197"/>
      <c r="GG707" s="197"/>
      <c r="GH707" s="197"/>
      <c r="GI707" s="197"/>
      <c r="GJ707" s="197"/>
      <c r="GK707" s="197"/>
      <c r="GL707" s="197"/>
      <c r="GM707" s="197"/>
      <c r="GN707" s="197"/>
      <c r="GO707" s="197"/>
      <c r="GP707" s="197"/>
      <c r="GQ707" s="197"/>
      <c r="GR707" s="197"/>
      <c r="GS707" s="197"/>
      <c r="GT707" s="197"/>
      <c r="GU707" s="197"/>
      <c r="GV707" s="197"/>
      <c r="GW707" s="197"/>
      <c r="GX707" s="197"/>
      <c r="GY707" s="197"/>
      <c r="GZ707" s="197"/>
      <c r="HA707" s="197"/>
      <c r="HB707" s="197"/>
      <c r="HC707" s="197"/>
      <c r="HD707" s="197"/>
      <c r="HE707" s="197"/>
      <c r="HF707" s="197"/>
      <c r="HG707" s="197"/>
      <c r="HH707" s="197"/>
      <c r="HI707" s="197"/>
      <c r="HJ707" s="197"/>
      <c r="HK707" s="197"/>
      <c r="HL707" s="197"/>
      <c r="HM707" s="197"/>
      <c r="HN707" s="197"/>
      <c r="HO707" s="197"/>
      <c r="HP707" s="197"/>
      <c r="HQ707" s="197"/>
      <c r="HR707" s="197"/>
      <c r="HS707" s="197"/>
      <c r="HT707" s="197"/>
      <c r="HU707" s="197"/>
      <c r="HV707" s="197"/>
      <c r="HW707" s="197"/>
      <c r="HX707" s="197"/>
      <c r="HY707" s="197"/>
      <c r="HZ707" s="197"/>
      <c r="IA707" s="197"/>
      <c r="IB707" s="197"/>
      <c r="IC707" s="197"/>
      <c r="ID707" s="197"/>
      <c r="IE707" s="197"/>
      <c r="IF707" s="197"/>
      <c r="IG707" s="197"/>
      <c r="IH707" s="197"/>
      <c r="II707" s="197"/>
      <c r="IJ707" s="197"/>
      <c r="IK707" s="197"/>
      <c r="IL707" s="197"/>
      <c r="IM707" s="197"/>
      <c r="IN707" s="197"/>
      <c r="IO707" s="197"/>
      <c r="IP707" s="197"/>
      <c r="IQ707" s="197"/>
      <c r="IR707" s="197"/>
      <c r="IS707" s="197"/>
      <c r="IT707" s="197"/>
      <c r="IU707" s="197"/>
      <c r="IV707" s="197"/>
      <c r="IW707" s="197"/>
      <c r="IX707" s="197"/>
      <c r="IY707" s="197"/>
      <c r="IZ707" s="197"/>
      <c r="JA707" s="197"/>
      <c r="JB707" s="197"/>
      <c r="JC707" s="197"/>
      <c r="JD707" s="197"/>
      <c r="JE707" s="197"/>
      <c r="JF707" s="197"/>
      <c r="JG707" s="197"/>
      <c r="JH707" s="197"/>
      <c r="JI707" s="197"/>
      <c r="JJ707" s="197"/>
      <c r="JK707" s="197"/>
      <c r="JL707" s="197"/>
      <c r="JM707" s="197"/>
      <c r="JN707" s="197"/>
      <c r="JO707" s="197"/>
      <c r="JP707" s="197"/>
      <c r="JQ707" s="197"/>
      <c r="JR707" s="197"/>
      <c r="JS707" s="197"/>
      <c r="JT707" s="197"/>
      <c r="JU707" s="197"/>
      <c r="JV707" s="197"/>
      <c r="JW707" s="197"/>
      <c r="JX707" s="197"/>
      <c r="JY707" s="197"/>
      <c r="JZ707" s="197"/>
      <c r="KA707" s="197"/>
      <c r="KB707" s="197"/>
      <c r="KC707" s="197"/>
      <c r="KD707" s="197"/>
      <c r="KE707" s="197"/>
      <c r="KF707" s="197"/>
      <c r="KG707" s="197"/>
      <c r="KH707" s="197"/>
      <c r="KI707" s="197"/>
      <c r="KJ707" s="197"/>
      <c r="KK707" s="197"/>
      <c r="KL707" s="197"/>
      <c r="KM707" s="197"/>
      <c r="KN707" s="197"/>
      <c r="KO707" s="197"/>
      <c r="KP707" s="197"/>
      <c r="KQ707" s="197"/>
      <c r="KR707" s="197"/>
      <c r="KS707" s="197"/>
      <c r="KT707" s="197"/>
      <c r="KU707" s="197"/>
      <c r="KV707" s="197"/>
      <c r="KW707" s="197"/>
      <c r="KX707" s="197"/>
      <c r="KY707" s="197"/>
      <c r="KZ707" s="197"/>
      <c r="LA707" s="197"/>
      <c r="LB707" s="197"/>
      <c r="LC707" s="197"/>
      <c r="LD707" s="197"/>
      <c r="LE707" s="197"/>
      <c r="LF707" s="197"/>
      <c r="LG707" s="197"/>
      <c r="LH707" s="197"/>
      <c r="LI707" s="197"/>
      <c r="LJ707" s="197"/>
      <c r="LK707" s="197"/>
      <c r="LL707" s="197"/>
      <c r="LM707" s="197"/>
      <c r="LN707" s="197"/>
      <c r="LO707" s="197"/>
      <c r="LP707" s="197"/>
      <c r="LQ707" s="197"/>
      <c r="LR707" s="197"/>
      <c r="LS707" s="197"/>
      <c r="LT707" s="197"/>
      <c r="LU707" s="197"/>
      <c r="LV707" s="197"/>
      <c r="LW707" s="197"/>
      <c r="LX707" s="197"/>
      <c r="LY707" s="197"/>
      <c r="LZ707" s="197"/>
      <c r="MA707" s="197"/>
      <c r="MB707" s="197"/>
      <c r="MC707" s="197"/>
      <c r="MD707" s="197"/>
      <c r="ME707" s="197"/>
      <c r="MF707" s="197"/>
      <c r="MG707" s="197"/>
      <c r="MH707" s="197"/>
      <c r="MI707" s="197"/>
      <c r="MJ707" s="197"/>
      <c r="MK707" s="197"/>
      <c r="ML707" s="197"/>
      <c r="MM707" s="197"/>
      <c r="MN707" s="197"/>
      <c r="MO707" s="197"/>
      <c r="MP707" s="197"/>
      <c r="MQ707" s="197"/>
      <c r="MR707" s="197"/>
      <c r="MS707" s="197"/>
      <c r="MT707" s="197"/>
      <c r="MU707" s="197"/>
      <c r="MV707" s="197"/>
      <c r="MW707" s="197"/>
      <c r="MX707" s="197"/>
      <c r="MY707" s="197"/>
      <c r="MZ707" s="197"/>
      <c r="NA707" s="197"/>
      <c r="NB707" s="197"/>
      <c r="NC707" s="197"/>
      <c r="ND707" s="197"/>
      <c r="NE707" s="197"/>
      <c r="NF707" s="197"/>
      <c r="NG707" s="197"/>
      <c r="NH707" s="197"/>
      <c r="NI707" s="197"/>
      <c r="NJ707" s="197"/>
      <c r="NK707" s="197"/>
      <c r="NL707" s="197"/>
      <c r="NM707" s="197"/>
      <c r="NN707" s="197"/>
      <c r="NO707" s="197"/>
      <c r="NP707" s="197"/>
      <c r="NQ707" s="197"/>
      <c r="NR707" s="197"/>
      <c r="NS707" s="197"/>
      <c r="NT707" s="197"/>
      <c r="NU707" s="197"/>
      <c r="NV707" s="197"/>
      <c r="NW707" s="197"/>
      <c r="NX707" s="197"/>
      <c r="NY707" s="197"/>
      <c r="NZ707" s="197"/>
      <c r="OA707" s="197"/>
      <c r="OB707" s="197"/>
      <c r="OC707" s="197"/>
      <c r="OD707" s="197"/>
      <c r="OE707" s="197"/>
      <c r="OF707" s="197"/>
      <c r="OG707" s="197"/>
      <c r="OH707" s="197"/>
      <c r="OI707" s="197"/>
      <c r="OJ707" s="197"/>
      <c r="OK707" s="197"/>
      <c r="OL707" s="197"/>
      <c r="OM707" s="197"/>
      <c r="ON707" s="197"/>
      <c r="OO707" s="197"/>
      <c r="OP707" s="197"/>
      <c r="OQ707" s="197"/>
      <c r="OR707" s="197"/>
      <c r="OS707" s="197"/>
      <c r="OT707" s="197"/>
      <c r="OU707" s="197"/>
      <c r="OV707" s="197"/>
      <c r="OW707" s="197"/>
      <c r="OX707" s="197"/>
      <c r="OY707" s="197"/>
      <c r="OZ707" s="197"/>
      <c r="PA707" s="197"/>
      <c r="PB707" s="197"/>
      <c r="PC707" s="197"/>
      <c r="PD707" s="197"/>
      <c r="PE707" s="197"/>
      <c r="PF707" s="197"/>
      <c r="PG707" s="197"/>
      <c r="PH707" s="197"/>
      <c r="PI707" s="197"/>
      <c r="PJ707" s="197"/>
      <c r="PK707" s="197"/>
      <c r="PL707" s="197"/>
      <c r="PM707" s="197"/>
      <c r="PN707" s="197"/>
      <c r="PO707" s="197"/>
      <c r="PP707" s="197"/>
      <c r="PQ707" s="197"/>
      <c r="PR707" s="197"/>
      <c r="PS707" s="197"/>
      <c r="PT707" s="197"/>
      <c r="PU707" s="197"/>
      <c r="PV707" s="197"/>
      <c r="PW707" s="197"/>
      <c r="PX707" s="197"/>
      <c r="PY707" s="197"/>
      <c r="PZ707" s="197"/>
      <c r="QA707" s="197"/>
      <c r="QB707" s="197"/>
      <c r="QC707" s="197"/>
      <c r="QD707" s="197"/>
      <c r="QE707" s="197"/>
      <c r="QF707" s="197"/>
      <c r="QG707" s="197"/>
      <c r="QH707" s="197"/>
      <c r="QI707" s="197"/>
      <c r="QJ707" s="197"/>
      <c r="QK707" s="197"/>
      <c r="QL707" s="197"/>
      <c r="QM707" s="197"/>
      <c r="QN707" s="197"/>
      <c r="QO707" s="197"/>
      <c r="QP707" s="197"/>
      <c r="QQ707" s="197"/>
      <c r="QR707" s="197"/>
      <c r="QS707" s="197"/>
      <c r="QT707" s="197"/>
      <c r="QU707" s="197"/>
      <c r="QV707" s="197"/>
      <c r="QW707" s="197"/>
      <c r="QX707" s="197"/>
      <c r="QY707" s="197"/>
      <c r="QZ707" s="197"/>
      <c r="RA707" s="197"/>
      <c r="RB707" s="197"/>
      <c r="RC707" s="197"/>
      <c r="RD707" s="197"/>
      <c r="RE707" s="197"/>
      <c r="RF707" s="197"/>
      <c r="RG707" s="197"/>
      <c r="RH707" s="197"/>
      <c r="RI707" s="197"/>
      <c r="RJ707" s="197"/>
      <c r="RK707" s="197"/>
      <c r="RL707" s="197"/>
      <c r="RM707" s="197"/>
      <c r="RN707" s="197"/>
      <c r="RO707" s="197"/>
      <c r="RP707" s="197"/>
      <c r="RQ707" s="197"/>
      <c r="RR707" s="197"/>
      <c r="RS707" s="197"/>
      <c r="RT707" s="197"/>
      <c r="RU707" s="197"/>
      <c r="RV707" s="197"/>
      <c r="RW707" s="197"/>
      <c r="RX707" s="197"/>
      <c r="RY707" s="197"/>
      <c r="RZ707" s="197"/>
      <c r="SA707" s="197"/>
      <c r="SB707" s="197"/>
      <c r="SC707" s="197"/>
      <c r="SD707" s="197"/>
      <c r="SE707" s="197"/>
      <c r="SF707" s="197"/>
      <c r="SG707" s="197"/>
      <c r="SH707" s="197"/>
      <c r="SI707" s="197"/>
      <c r="SJ707" s="197"/>
      <c r="SK707" s="197"/>
      <c r="SL707" s="197"/>
      <c r="SM707" s="197"/>
      <c r="SN707" s="197"/>
      <c r="SO707" s="197"/>
      <c r="SP707" s="197"/>
      <c r="SQ707" s="197"/>
      <c r="SR707" s="197"/>
      <c r="SS707" s="197"/>
      <c r="ST707" s="197"/>
      <c r="SU707" s="197"/>
      <c r="SV707" s="197"/>
      <c r="SW707" s="197"/>
      <c r="SX707" s="197"/>
      <c r="SY707" s="197"/>
      <c r="SZ707" s="197"/>
      <c r="TA707" s="197"/>
      <c r="TB707" s="197"/>
      <c r="TC707" s="197"/>
      <c r="TD707" s="197"/>
      <c r="TE707" s="197"/>
      <c r="TF707" s="197"/>
      <c r="TG707" s="197"/>
      <c r="TH707" s="197"/>
      <c r="TI707" s="197"/>
      <c r="TJ707" s="197"/>
      <c r="TK707" s="197"/>
      <c r="TL707" s="197"/>
      <c r="TM707" s="197"/>
      <c r="TN707" s="197"/>
      <c r="TO707" s="197"/>
      <c r="TP707" s="197"/>
      <c r="TQ707" s="197"/>
      <c r="TR707" s="197"/>
      <c r="TS707" s="197"/>
      <c r="TT707" s="197"/>
      <c r="TU707" s="197"/>
      <c r="TV707" s="197"/>
      <c r="TW707" s="197"/>
      <c r="TX707" s="197"/>
      <c r="TY707" s="197"/>
      <c r="TZ707" s="197"/>
      <c r="UA707" s="197"/>
      <c r="UB707" s="197"/>
      <c r="UC707" s="197"/>
      <c r="UD707" s="197"/>
      <c r="UE707" s="197"/>
      <c r="UF707" s="197"/>
      <c r="UG707" s="197"/>
      <c r="UH707" s="197"/>
      <c r="UI707" s="197"/>
      <c r="UJ707" s="197"/>
      <c r="UK707" s="197"/>
      <c r="UL707" s="197"/>
      <c r="UM707" s="197"/>
      <c r="UN707" s="197"/>
      <c r="UO707" s="197"/>
      <c r="UP707" s="197"/>
      <c r="UQ707" s="197"/>
      <c r="UR707" s="197"/>
      <c r="US707" s="197"/>
      <c r="UT707" s="197"/>
      <c r="UU707" s="197"/>
      <c r="UV707" s="197"/>
      <c r="UW707" s="197"/>
      <c r="UX707" s="197"/>
      <c r="UY707" s="197"/>
      <c r="UZ707" s="197"/>
      <c r="VA707" s="197"/>
      <c r="VB707" s="197"/>
      <c r="VC707" s="197"/>
      <c r="VD707" s="197"/>
      <c r="VE707" s="197"/>
      <c r="VF707" s="197"/>
      <c r="VG707" s="197"/>
      <c r="VH707" s="197"/>
      <c r="VI707" s="197"/>
      <c r="VJ707" s="197"/>
      <c r="VK707" s="197"/>
      <c r="VL707" s="197"/>
      <c r="VM707" s="197"/>
      <c r="VN707" s="197"/>
      <c r="VO707" s="197"/>
      <c r="VP707" s="197"/>
      <c r="VQ707" s="197"/>
      <c r="VR707" s="197"/>
      <c r="VS707" s="197"/>
      <c r="VT707" s="197"/>
      <c r="VU707" s="197"/>
      <c r="VV707" s="197"/>
      <c r="VW707" s="197"/>
      <c r="VX707" s="197"/>
      <c r="VY707" s="197"/>
      <c r="VZ707" s="197"/>
      <c r="WA707" s="197"/>
      <c r="WB707" s="197"/>
      <c r="WC707" s="197"/>
      <c r="WD707" s="197"/>
      <c r="WE707" s="197"/>
      <c r="WF707" s="197"/>
      <c r="WG707" s="197"/>
      <c r="WH707" s="197"/>
      <c r="WI707" s="197"/>
      <c r="WJ707" s="197"/>
      <c r="WK707" s="197"/>
      <c r="WL707" s="197"/>
      <c r="WM707" s="197"/>
      <c r="WN707" s="197"/>
      <c r="WO707" s="197"/>
      <c r="WP707" s="197"/>
      <c r="WQ707" s="197"/>
      <c r="WR707" s="197"/>
      <c r="WS707" s="197"/>
      <c r="WT707" s="197"/>
      <c r="WU707" s="197"/>
      <c r="WV707" s="197"/>
      <c r="WW707" s="197"/>
      <c r="WX707" s="197"/>
      <c r="WY707" s="197"/>
      <c r="WZ707" s="197"/>
      <c r="XA707" s="197"/>
      <c r="XB707" s="197"/>
      <c r="XC707" s="197"/>
      <c r="XD707" s="197"/>
      <c r="XE707" s="197"/>
      <c r="XF707" s="197"/>
      <c r="XG707" s="197"/>
      <c r="XH707" s="197"/>
      <c r="XI707" s="197"/>
      <c r="XJ707" s="197"/>
      <c r="XK707" s="197"/>
      <c r="XL707" s="197"/>
      <c r="XM707" s="197"/>
      <c r="XN707" s="197"/>
      <c r="XO707" s="197"/>
      <c r="XP707" s="197"/>
      <c r="XQ707" s="197"/>
      <c r="XR707" s="197"/>
      <c r="XS707" s="197"/>
      <c r="XT707" s="197"/>
      <c r="XU707" s="197"/>
      <c r="XV707" s="197"/>
      <c r="XW707" s="197"/>
      <c r="XX707" s="197"/>
      <c r="XY707" s="197"/>
      <c r="XZ707" s="197"/>
      <c r="YA707" s="197"/>
      <c r="YB707" s="197"/>
      <c r="YC707" s="197"/>
      <c r="YD707" s="197"/>
      <c r="YE707" s="197"/>
      <c r="YF707" s="197"/>
      <c r="YG707" s="197"/>
      <c r="YH707" s="197"/>
      <c r="YI707" s="197"/>
      <c r="YJ707" s="197"/>
      <c r="YK707" s="197"/>
      <c r="YL707" s="197"/>
      <c r="YM707" s="197"/>
      <c r="YN707" s="197"/>
      <c r="YO707" s="197"/>
      <c r="YP707" s="197"/>
      <c r="YQ707" s="197"/>
      <c r="YR707" s="197"/>
      <c r="YS707" s="197"/>
      <c r="YT707" s="197"/>
      <c r="YU707" s="197"/>
      <c r="YV707" s="197"/>
      <c r="YW707" s="197"/>
      <c r="YX707" s="197"/>
      <c r="YY707" s="197"/>
      <c r="YZ707" s="197"/>
      <c r="ZA707" s="197"/>
      <c r="ZB707" s="197"/>
      <c r="ZC707" s="197"/>
      <c r="ZD707" s="197"/>
      <c r="ZE707" s="197"/>
      <c r="ZF707" s="197"/>
      <c r="ZG707" s="197"/>
      <c r="ZH707" s="197"/>
      <c r="ZI707" s="197"/>
      <c r="ZJ707" s="197"/>
      <c r="ZK707" s="197"/>
      <c r="ZL707" s="197"/>
      <c r="ZM707" s="197"/>
      <c r="ZN707" s="197"/>
      <c r="ZO707" s="197"/>
      <c r="ZP707" s="197"/>
      <c r="ZQ707" s="197"/>
      <c r="ZR707" s="197"/>
      <c r="ZS707" s="197"/>
      <c r="ZT707" s="197"/>
      <c r="ZU707" s="197"/>
      <c r="ZV707" s="197"/>
      <c r="ZW707" s="197"/>
      <c r="ZX707" s="197"/>
      <c r="ZY707" s="197"/>
      <c r="ZZ707" s="197"/>
      <c r="AAA707" s="197"/>
      <c r="AAB707" s="197"/>
      <c r="AAC707" s="197"/>
      <c r="AAD707" s="197"/>
      <c r="AAE707" s="197"/>
      <c r="AAF707" s="197"/>
      <c r="AAG707" s="197"/>
      <c r="AAH707" s="197"/>
      <c r="AAI707" s="197"/>
      <c r="AAJ707" s="197"/>
      <c r="AAK707" s="197"/>
      <c r="AAL707" s="197"/>
      <c r="AAM707" s="197"/>
      <c r="AAN707" s="197"/>
      <c r="AAO707" s="197"/>
      <c r="AAP707" s="197"/>
      <c r="AAQ707" s="197"/>
      <c r="AAR707" s="197"/>
      <c r="AAS707" s="197"/>
      <c r="AAT707" s="197"/>
      <c r="AAU707" s="197"/>
      <c r="AAV707" s="197"/>
      <c r="AAW707" s="197"/>
      <c r="AAX707" s="197"/>
      <c r="AAY707" s="197"/>
      <c r="AAZ707" s="197"/>
      <c r="ABA707" s="197"/>
      <c r="ABB707" s="197"/>
      <c r="ABC707" s="197"/>
      <c r="ABD707" s="197"/>
      <c r="ABE707" s="197"/>
      <c r="ABF707" s="197"/>
      <c r="ABG707" s="197"/>
      <c r="ABH707" s="197"/>
      <c r="ABI707" s="197"/>
      <c r="ABJ707" s="197"/>
      <c r="ABK707" s="197"/>
      <c r="ABL707" s="197"/>
      <c r="ABM707" s="197"/>
      <c r="ABN707" s="197"/>
      <c r="ABO707" s="197"/>
      <c r="ABP707" s="197"/>
      <c r="ABQ707" s="197"/>
      <c r="ABR707" s="197"/>
      <c r="ABS707" s="197"/>
      <c r="ABT707" s="197"/>
      <c r="ABU707" s="197"/>
      <c r="ABV707" s="197"/>
      <c r="ABW707" s="197"/>
      <c r="ABX707" s="197"/>
      <c r="ABY707" s="197"/>
      <c r="ABZ707" s="197"/>
      <c r="ACA707" s="197"/>
      <c r="ACB707" s="197"/>
      <c r="ACC707" s="197"/>
      <c r="ACD707" s="197"/>
      <c r="ACE707" s="197"/>
      <c r="ACF707" s="197"/>
      <c r="ACG707" s="197"/>
      <c r="ACH707" s="197"/>
      <c r="ACI707" s="197"/>
      <c r="ACJ707" s="197"/>
      <c r="ACK707" s="197"/>
      <c r="ACL707" s="197"/>
      <c r="ACM707" s="197"/>
      <c r="ACN707" s="197"/>
      <c r="ACO707" s="197"/>
      <c r="ACP707" s="197"/>
      <c r="ACQ707" s="197"/>
      <c r="ACR707" s="197"/>
      <c r="ACS707" s="197"/>
      <c r="ACT707" s="197"/>
      <c r="ACU707" s="197"/>
      <c r="ACV707" s="197"/>
      <c r="ACW707" s="197"/>
      <c r="ACX707" s="197"/>
      <c r="ACY707" s="197"/>
      <c r="ACZ707" s="197"/>
      <c r="ADA707" s="197"/>
      <c r="ADB707" s="197"/>
      <c r="ADC707" s="197"/>
      <c r="ADD707" s="197"/>
      <c r="ADE707" s="197"/>
      <c r="ADF707" s="197"/>
      <c r="ADG707" s="197"/>
      <c r="ADH707" s="197"/>
      <c r="ADI707" s="197"/>
      <c r="ADJ707" s="197"/>
      <c r="ADK707" s="197"/>
      <c r="ADL707" s="197"/>
      <c r="ADM707" s="197"/>
      <c r="ADN707" s="197"/>
      <c r="ADO707" s="197"/>
      <c r="ADP707" s="197"/>
      <c r="ADQ707" s="197"/>
      <c r="ADR707" s="197"/>
      <c r="ADS707" s="197"/>
      <c r="ADT707" s="197"/>
      <c r="ADU707" s="197"/>
      <c r="ADV707" s="197"/>
      <c r="ADW707" s="197"/>
      <c r="ADX707" s="197"/>
      <c r="ADY707" s="197"/>
      <c r="ADZ707" s="197"/>
      <c r="AEA707" s="197"/>
      <c r="AEB707" s="197"/>
      <c r="AEC707" s="197"/>
      <c r="AED707" s="197"/>
      <c r="AEE707" s="197"/>
      <c r="AEF707" s="197"/>
      <c r="AEG707" s="197"/>
      <c r="AEH707" s="197"/>
      <c r="AEI707" s="197"/>
      <c r="AEJ707" s="197"/>
      <c r="AEK707" s="197"/>
      <c r="AEL707" s="197"/>
      <c r="AEM707" s="197"/>
      <c r="AEN707" s="197"/>
      <c r="AEO707" s="197"/>
      <c r="AEP707" s="197"/>
      <c r="AEQ707" s="197"/>
      <c r="AER707" s="197"/>
      <c r="AES707" s="197"/>
      <c r="AET707" s="197"/>
      <c r="AEU707" s="197"/>
      <c r="AEV707" s="197"/>
      <c r="AEW707" s="197"/>
      <c r="AEX707" s="197"/>
      <c r="AEY707" s="197"/>
      <c r="AEZ707" s="197"/>
      <c r="AFA707" s="197"/>
      <c r="AFB707" s="197"/>
      <c r="AFC707" s="197"/>
      <c r="AFD707" s="197"/>
      <c r="AFE707" s="197"/>
      <c r="AFF707" s="197"/>
      <c r="AFG707" s="197"/>
      <c r="AFH707" s="197"/>
      <c r="AFI707" s="197"/>
      <c r="AFJ707" s="197"/>
      <c r="AFK707" s="197"/>
      <c r="AFL707" s="197"/>
      <c r="AFM707" s="197"/>
      <c r="AFN707" s="197"/>
      <c r="AFO707" s="197"/>
      <c r="AFP707" s="197"/>
      <c r="AFQ707" s="197"/>
      <c r="AFR707" s="197"/>
      <c r="AFS707" s="197"/>
      <c r="AFT707" s="197"/>
      <c r="AFU707" s="197"/>
      <c r="AFV707" s="197"/>
      <c r="AFW707" s="197"/>
      <c r="AFX707" s="197"/>
      <c r="AFY707" s="197"/>
      <c r="AFZ707" s="197"/>
      <c r="AGA707" s="197"/>
      <c r="AGB707" s="197"/>
      <c r="AGC707" s="197"/>
      <c r="AGD707" s="197"/>
      <c r="AGE707" s="197"/>
      <c r="AGF707" s="197"/>
      <c r="AGG707" s="197"/>
      <c r="AGH707" s="197"/>
      <c r="AGI707" s="197"/>
      <c r="AGJ707" s="197"/>
      <c r="AGK707" s="197"/>
      <c r="AGL707" s="197"/>
      <c r="AGM707" s="197"/>
      <c r="AGN707" s="197"/>
      <c r="AGO707" s="197"/>
      <c r="AGP707" s="197"/>
      <c r="AGQ707" s="197"/>
      <c r="AGR707" s="197"/>
      <c r="AGS707" s="197"/>
      <c r="AGT707" s="197"/>
      <c r="AGU707" s="197"/>
      <c r="AGV707" s="197"/>
      <c r="AGW707" s="197"/>
      <c r="AGX707" s="197"/>
      <c r="AGY707" s="197"/>
      <c r="AGZ707" s="197"/>
      <c r="AHA707" s="197"/>
      <c r="AHB707" s="197"/>
      <c r="AHC707" s="197"/>
      <c r="AHD707" s="197"/>
      <c r="AHE707" s="197"/>
      <c r="AHF707" s="197"/>
      <c r="AHG707" s="197"/>
      <c r="AHH707" s="197"/>
      <c r="AHI707" s="197"/>
      <c r="AHJ707" s="197"/>
      <c r="AHK707" s="197"/>
      <c r="AHL707" s="197"/>
      <c r="AHM707" s="197"/>
      <c r="AHN707" s="197"/>
      <c r="AHO707" s="197"/>
      <c r="AHP707" s="197"/>
      <c r="AHQ707" s="197"/>
      <c r="AHR707" s="197"/>
      <c r="AHS707" s="197"/>
      <c r="AHT707" s="197"/>
      <c r="AHU707" s="197"/>
      <c r="AHV707" s="197"/>
      <c r="AHW707" s="197"/>
      <c r="AHX707" s="197"/>
      <c r="AHY707" s="197"/>
      <c r="AHZ707" s="197"/>
      <c r="AIA707" s="197"/>
      <c r="AIB707" s="197"/>
      <c r="AIC707" s="197"/>
      <c r="AID707" s="197"/>
      <c r="AIE707" s="197"/>
      <c r="AIF707" s="197"/>
      <c r="AIG707" s="197"/>
      <c r="AIH707" s="197"/>
      <c r="AII707" s="197"/>
      <c r="AIJ707" s="197"/>
      <c r="AIK707" s="197"/>
      <c r="AIL707" s="197"/>
      <c r="AIM707" s="197"/>
      <c r="AIN707" s="197"/>
      <c r="AIO707" s="197"/>
      <c r="AIP707" s="197"/>
      <c r="AIQ707" s="197"/>
      <c r="AIR707" s="197"/>
      <c r="AIS707" s="197"/>
      <c r="AIT707" s="197"/>
      <c r="AIU707" s="197"/>
      <c r="AIV707" s="197"/>
      <c r="AIW707" s="197"/>
      <c r="AIX707" s="197"/>
      <c r="AIY707" s="197"/>
      <c r="AIZ707" s="197"/>
      <c r="AJA707" s="197"/>
      <c r="AJB707" s="197"/>
      <c r="AJC707" s="197"/>
      <c r="AJD707" s="197"/>
      <c r="AJE707" s="197"/>
      <c r="AJF707" s="197"/>
      <c r="AJG707" s="197"/>
      <c r="AJH707" s="197"/>
      <c r="AJI707" s="197"/>
      <c r="AJJ707" s="197"/>
      <c r="AJK707" s="197"/>
      <c r="AJL707" s="197"/>
      <c r="AJM707" s="197"/>
      <c r="AJN707" s="197"/>
      <c r="AJO707" s="197"/>
      <c r="AJP707" s="197"/>
      <c r="AJQ707" s="197"/>
      <c r="AJR707" s="197"/>
      <c r="AJS707" s="197"/>
      <c r="AJT707" s="197"/>
      <c r="AJU707" s="197"/>
      <c r="AJV707" s="197"/>
      <c r="AJW707" s="197"/>
      <c r="AJX707" s="197"/>
      <c r="AJY707" s="197"/>
      <c r="AJZ707" s="197"/>
      <c r="AKA707" s="197"/>
      <c r="AKB707" s="197"/>
      <c r="AKC707" s="197"/>
      <c r="AKD707" s="197"/>
      <c r="AKE707" s="197"/>
      <c r="AKF707" s="197"/>
      <c r="AKG707" s="197"/>
      <c r="AKH707" s="197"/>
      <c r="AKI707" s="197"/>
      <c r="AKJ707" s="197"/>
      <c r="AKK707" s="197"/>
      <c r="AKL707" s="197"/>
      <c r="AKM707" s="197"/>
      <c r="AKN707" s="197"/>
      <c r="AKO707" s="197"/>
      <c r="AKP707" s="197"/>
      <c r="AKQ707" s="197"/>
      <c r="AKR707" s="197"/>
      <c r="AKS707" s="197"/>
      <c r="AKT707" s="197"/>
      <c r="AKU707" s="197"/>
      <c r="AKV707" s="197"/>
      <c r="AKW707" s="197"/>
      <c r="AKX707" s="197"/>
      <c r="AKY707" s="197"/>
      <c r="AKZ707" s="197"/>
      <c r="ALA707" s="197"/>
      <c r="ALB707" s="197"/>
      <c r="ALC707" s="197"/>
      <c r="ALD707" s="197"/>
      <c r="ALE707" s="197"/>
      <c r="ALF707" s="197"/>
      <c r="ALG707" s="197"/>
      <c r="ALH707" s="197"/>
      <c r="ALI707" s="197"/>
      <c r="ALJ707" s="197"/>
      <c r="ALK707" s="197"/>
      <c r="ALL707" s="197"/>
      <c r="ALM707" s="197"/>
      <c r="ALN707" s="197"/>
      <c r="ALO707" s="197"/>
      <c r="ALP707" s="197"/>
      <c r="ALQ707" s="197"/>
      <c r="ALR707" s="197"/>
      <c r="ALS707" s="197"/>
      <c r="ALT707" s="197"/>
      <c r="ALU707" s="197"/>
      <c r="ALV707" s="197"/>
      <c r="ALW707" s="197"/>
      <c r="ALX707" s="197"/>
      <c r="ALY707" s="197"/>
      <c r="ALZ707" s="197"/>
      <c r="AMA707" s="197"/>
      <c r="AMB707" s="197"/>
      <c r="AMC707" s="197"/>
      <c r="AMD707" s="197"/>
      <c r="AME707" s="197"/>
      <c r="AMF707" s="197"/>
      <c r="AMG707" s="197"/>
      <c r="AMH707" s="197"/>
      <c r="AMI707" s="197"/>
      <c r="AMJ707" s="197"/>
    </row>
    <row r="708" spans="1:1024" s="196" customFormat="1" ht="43.5" customHeight="1">
      <c r="A708" s="559"/>
      <c r="B708" s="559"/>
      <c r="C708" s="560"/>
      <c r="D708" s="182" t="s">
        <v>117</v>
      </c>
      <c r="E708" s="205" t="s">
        <v>138</v>
      </c>
      <c r="F708" s="177">
        <v>10</v>
      </c>
      <c r="G708" s="177" t="s">
        <v>43</v>
      </c>
      <c r="H708" s="177" t="s">
        <v>100</v>
      </c>
      <c r="I708" s="183" t="s">
        <v>212</v>
      </c>
      <c r="J708" s="193" t="s">
        <v>288</v>
      </c>
      <c r="K708" s="177">
        <v>10</v>
      </c>
      <c r="L708" s="177" t="s">
        <v>43</v>
      </c>
      <c r="M708" s="177" t="s">
        <v>43</v>
      </c>
      <c r="N708" s="177" t="s">
        <v>47</v>
      </c>
      <c r="O708" s="177">
        <v>0</v>
      </c>
      <c r="P708" s="177">
        <v>0</v>
      </c>
      <c r="Q708" s="177" t="s">
        <v>47</v>
      </c>
      <c r="R708" s="177">
        <v>0</v>
      </c>
      <c r="S708" s="177" t="s">
        <v>47</v>
      </c>
      <c r="T708" s="177">
        <v>0</v>
      </c>
      <c r="U708" s="177" t="s">
        <v>608</v>
      </c>
      <c r="V708" s="197"/>
      <c r="W708" s="197"/>
      <c r="X708" s="197"/>
      <c r="Y708" s="197"/>
      <c r="Z708" s="197"/>
      <c r="AA708" s="197"/>
      <c r="AB708" s="197"/>
      <c r="AC708" s="197"/>
      <c r="AD708" s="197"/>
      <c r="AE708" s="197"/>
      <c r="AF708" s="197"/>
      <c r="AG708" s="197"/>
      <c r="AH708" s="197"/>
      <c r="AI708" s="197"/>
      <c r="AJ708" s="197"/>
      <c r="AK708" s="197"/>
      <c r="AL708" s="197"/>
      <c r="AM708" s="197"/>
      <c r="AN708" s="197"/>
      <c r="AO708" s="197"/>
      <c r="AP708" s="197"/>
      <c r="AQ708" s="197"/>
      <c r="AR708" s="197"/>
      <c r="AS708" s="197"/>
      <c r="AT708" s="197"/>
      <c r="AU708" s="197"/>
      <c r="AV708" s="197"/>
      <c r="AW708" s="197"/>
      <c r="AX708" s="197"/>
      <c r="AY708" s="197"/>
      <c r="AZ708" s="197"/>
      <c r="BA708" s="197"/>
      <c r="BB708" s="197"/>
      <c r="BC708" s="197"/>
      <c r="BD708" s="197"/>
      <c r="BE708" s="197"/>
      <c r="BF708" s="197"/>
      <c r="BG708" s="197"/>
      <c r="BH708" s="197"/>
      <c r="BI708" s="197"/>
      <c r="BJ708" s="197"/>
      <c r="BK708" s="197"/>
      <c r="BL708" s="197"/>
      <c r="BM708" s="197"/>
      <c r="BN708" s="197"/>
      <c r="BO708" s="197"/>
      <c r="BP708" s="197"/>
      <c r="BQ708" s="197"/>
      <c r="BR708" s="197"/>
      <c r="BS708" s="197"/>
      <c r="BT708" s="197"/>
      <c r="BU708" s="197"/>
      <c r="BV708" s="197"/>
      <c r="BW708" s="197"/>
      <c r="BX708" s="197"/>
      <c r="BY708" s="197"/>
      <c r="BZ708" s="197"/>
      <c r="CA708" s="197"/>
      <c r="CB708" s="197"/>
      <c r="CC708" s="197"/>
      <c r="CD708" s="197"/>
      <c r="CE708" s="197"/>
      <c r="CF708" s="197"/>
      <c r="CG708" s="197"/>
      <c r="CH708" s="197"/>
      <c r="CI708" s="197"/>
      <c r="CJ708" s="197"/>
      <c r="CK708" s="197"/>
      <c r="CL708" s="197"/>
      <c r="CM708" s="197"/>
      <c r="CN708" s="197"/>
      <c r="CO708" s="197"/>
      <c r="CP708" s="197"/>
      <c r="CQ708" s="197"/>
      <c r="CR708" s="197"/>
      <c r="CS708" s="197"/>
      <c r="CT708" s="197"/>
      <c r="CU708" s="197"/>
      <c r="CV708" s="197"/>
      <c r="CW708" s="197"/>
      <c r="CX708" s="197"/>
      <c r="CY708" s="197"/>
      <c r="CZ708" s="197"/>
      <c r="DA708" s="197"/>
      <c r="DB708" s="197"/>
      <c r="DC708" s="197"/>
      <c r="DD708" s="197"/>
      <c r="DE708" s="197"/>
      <c r="DF708" s="197"/>
      <c r="DG708" s="197"/>
      <c r="DH708" s="197"/>
      <c r="DI708" s="197"/>
      <c r="DJ708" s="197"/>
      <c r="DK708" s="197"/>
      <c r="DL708" s="197"/>
      <c r="DM708" s="197"/>
      <c r="DN708" s="197"/>
      <c r="DO708" s="197"/>
      <c r="DP708" s="197"/>
      <c r="DQ708" s="197"/>
      <c r="DR708" s="197"/>
      <c r="DS708" s="197"/>
      <c r="DT708" s="197"/>
      <c r="DU708" s="197"/>
      <c r="DV708" s="197"/>
      <c r="DW708" s="197"/>
      <c r="DX708" s="197"/>
      <c r="DY708" s="197"/>
      <c r="DZ708" s="197"/>
      <c r="EA708" s="197"/>
      <c r="EB708" s="197"/>
      <c r="EC708" s="197"/>
      <c r="ED708" s="197"/>
      <c r="EE708" s="197"/>
      <c r="EF708" s="197"/>
      <c r="EG708" s="197"/>
      <c r="EH708" s="197"/>
      <c r="EI708" s="197"/>
      <c r="EJ708" s="197"/>
      <c r="EK708" s="197"/>
      <c r="EL708" s="197"/>
      <c r="EM708" s="197"/>
      <c r="EN708" s="197"/>
      <c r="EO708" s="197"/>
      <c r="EP708" s="197"/>
      <c r="EQ708" s="197"/>
      <c r="ER708" s="197"/>
      <c r="ES708" s="197"/>
      <c r="ET708" s="197"/>
      <c r="EU708" s="197"/>
      <c r="EV708" s="197"/>
      <c r="EW708" s="197"/>
      <c r="EX708" s="197"/>
      <c r="EY708" s="197"/>
      <c r="EZ708" s="197"/>
      <c r="FA708" s="197"/>
      <c r="FB708" s="197"/>
      <c r="FC708" s="197"/>
      <c r="FD708" s="197"/>
      <c r="FE708" s="197"/>
      <c r="FF708" s="197"/>
      <c r="FG708" s="197"/>
      <c r="FH708" s="197"/>
      <c r="FI708" s="197"/>
      <c r="FJ708" s="197"/>
      <c r="FK708" s="197"/>
      <c r="FL708" s="197"/>
      <c r="FM708" s="197"/>
      <c r="FN708" s="197"/>
      <c r="FO708" s="197"/>
      <c r="FP708" s="197"/>
      <c r="FQ708" s="197"/>
      <c r="FR708" s="197"/>
      <c r="FS708" s="197"/>
      <c r="FT708" s="197"/>
      <c r="FU708" s="197"/>
      <c r="FV708" s="197"/>
      <c r="FW708" s="197"/>
      <c r="FX708" s="197"/>
      <c r="FY708" s="197"/>
      <c r="FZ708" s="197"/>
      <c r="GA708" s="197"/>
      <c r="GB708" s="197"/>
      <c r="GC708" s="197"/>
      <c r="GD708" s="197"/>
      <c r="GE708" s="197"/>
      <c r="GF708" s="197"/>
      <c r="GG708" s="197"/>
      <c r="GH708" s="197"/>
      <c r="GI708" s="197"/>
      <c r="GJ708" s="197"/>
      <c r="GK708" s="197"/>
      <c r="GL708" s="197"/>
      <c r="GM708" s="197"/>
      <c r="GN708" s="197"/>
      <c r="GO708" s="197"/>
      <c r="GP708" s="197"/>
      <c r="GQ708" s="197"/>
      <c r="GR708" s="197"/>
      <c r="GS708" s="197"/>
      <c r="GT708" s="197"/>
      <c r="GU708" s="197"/>
      <c r="GV708" s="197"/>
      <c r="GW708" s="197"/>
      <c r="GX708" s="197"/>
      <c r="GY708" s="197"/>
      <c r="GZ708" s="197"/>
      <c r="HA708" s="197"/>
      <c r="HB708" s="197"/>
      <c r="HC708" s="197"/>
      <c r="HD708" s="197"/>
      <c r="HE708" s="197"/>
      <c r="HF708" s="197"/>
      <c r="HG708" s="197"/>
      <c r="HH708" s="197"/>
      <c r="HI708" s="197"/>
      <c r="HJ708" s="197"/>
      <c r="HK708" s="197"/>
      <c r="HL708" s="197"/>
      <c r="HM708" s="197"/>
      <c r="HN708" s="197"/>
      <c r="HO708" s="197"/>
      <c r="HP708" s="197"/>
      <c r="HQ708" s="197"/>
      <c r="HR708" s="197"/>
      <c r="HS708" s="197"/>
      <c r="HT708" s="197"/>
      <c r="HU708" s="197"/>
      <c r="HV708" s="197"/>
      <c r="HW708" s="197"/>
      <c r="HX708" s="197"/>
      <c r="HY708" s="197"/>
      <c r="HZ708" s="197"/>
      <c r="IA708" s="197"/>
      <c r="IB708" s="197"/>
      <c r="IC708" s="197"/>
      <c r="ID708" s="197"/>
      <c r="IE708" s="197"/>
      <c r="IF708" s="197"/>
      <c r="IG708" s="197"/>
      <c r="IH708" s="197"/>
      <c r="II708" s="197"/>
      <c r="IJ708" s="197"/>
      <c r="IK708" s="197"/>
      <c r="IL708" s="197"/>
      <c r="IM708" s="197"/>
      <c r="IN708" s="197"/>
      <c r="IO708" s="197"/>
      <c r="IP708" s="197"/>
      <c r="IQ708" s="197"/>
      <c r="IR708" s="197"/>
      <c r="IS708" s="197"/>
      <c r="IT708" s="197"/>
      <c r="IU708" s="197"/>
      <c r="IV708" s="197"/>
      <c r="IW708" s="197"/>
      <c r="IX708" s="197"/>
      <c r="IY708" s="197"/>
      <c r="IZ708" s="197"/>
      <c r="JA708" s="197"/>
      <c r="JB708" s="197"/>
      <c r="JC708" s="197"/>
      <c r="JD708" s="197"/>
      <c r="JE708" s="197"/>
      <c r="JF708" s="197"/>
      <c r="JG708" s="197"/>
      <c r="JH708" s="197"/>
      <c r="JI708" s="197"/>
      <c r="JJ708" s="197"/>
      <c r="JK708" s="197"/>
      <c r="JL708" s="197"/>
      <c r="JM708" s="197"/>
      <c r="JN708" s="197"/>
      <c r="JO708" s="197"/>
      <c r="JP708" s="197"/>
      <c r="JQ708" s="197"/>
      <c r="JR708" s="197"/>
      <c r="JS708" s="197"/>
      <c r="JT708" s="197"/>
      <c r="JU708" s="197"/>
      <c r="JV708" s="197"/>
      <c r="JW708" s="197"/>
      <c r="JX708" s="197"/>
      <c r="JY708" s="197"/>
      <c r="JZ708" s="197"/>
      <c r="KA708" s="197"/>
      <c r="KB708" s="197"/>
      <c r="KC708" s="197"/>
      <c r="KD708" s="197"/>
      <c r="KE708" s="197"/>
      <c r="KF708" s="197"/>
      <c r="KG708" s="197"/>
      <c r="KH708" s="197"/>
      <c r="KI708" s="197"/>
      <c r="KJ708" s="197"/>
      <c r="KK708" s="197"/>
      <c r="KL708" s="197"/>
      <c r="KM708" s="197"/>
      <c r="KN708" s="197"/>
      <c r="KO708" s="197"/>
      <c r="KP708" s="197"/>
      <c r="KQ708" s="197"/>
      <c r="KR708" s="197"/>
      <c r="KS708" s="197"/>
      <c r="KT708" s="197"/>
      <c r="KU708" s="197"/>
      <c r="KV708" s="197"/>
      <c r="KW708" s="197"/>
      <c r="KX708" s="197"/>
      <c r="KY708" s="197"/>
      <c r="KZ708" s="197"/>
      <c r="LA708" s="197"/>
      <c r="LB708" s="197"/>
      <c r="LC708" s="197"/>
      <c r="LD708" s="197"/>
      <c r="LE708" s="197"/>
      <c r="LF708" s="197"/>
      <c r="LG708" s="197"/>
      <c r="LH708" s="197"/>
      <c r="LI708" s="197"/>
      <c r="LJ708" s="197"/>
      <c r="LK708" s="197"/>
      <c r="LL708" s="197"/>
      <c r="LM708" s="197"/>
      <c r="LN708" s="197"/>
      <c r="LO708" s="197"/>
      <c r="LP708" s="197"/>
      <c r="LQ708" s="197"/>
      <c r="LR708" s="197"/>
      <c r="LS708" s="197"/>
      <c r="LT708" s="197"/>
      <c r="LU708" s="197"/>
      <c r="LV708" s="197"/>
      <c r="LW708" s="197"/>
      <c r="LX708" s="197"/>
      <c r="LY708" s="197"/>
      <c r="LZ708" s="197"/>
      <c r="MA708" s="197"/>
      <c r="MB708" s="197"/>
      <c r="MC708" s="197"/>
      <c r="MD708" s="197"/>
      <c r="ME708" s="197"/>
      <c r="MF708" s="197"/>
      <c r="MG708" s="197"/>
      <c r="MH708" s="197"/>
      <c r="MI708" s="197"/>
      <c r="MJ708" s="197"/>
      <c r="MK708" s="197"/>
      <c r="ML708" s="197"/>
      <c r="MM708" s="197"/>
      <c r="MN708" s="197"/>
      <c r="MO708" s="197"/>
      <c r="MP708" s="197"/>
      <c r="MQ708" s="197"/>
      <c r="MR708" s="197"/>
      <c r="MS708" s="197"/>
      <c r="MT708" s="197"/>
      <c r="MU708" s="197"/>
      <c r="MV708" s="197"/>
      <c r="MW708" s="197"/>
      <c r="MX708" s="197"/>
      <c r="MY708" s="197"/>
      <c r="MZ708" s="197"/>
      <c r="NA708" s="197"/>
      <c r="NB708" s="197"/>
      <c r="NC708" s="197"/>
      <c r="ND708" s="197"/>
      <c r="NE708" s="197"/>
      <c r="NF708" s="197"/>
      <c r="NG708" s="197"/>
      <c r="NH708" s="197"/>
      <c r="NI708" s="197"/>
      <c r="NJ708" s="197"/>
      <c r="NK708" s="197"/>
      <c r="NL708" s="197"/>
      <c r="NM708" s="197"/>
      <c r="NN708" s="197"/>
      <c r="NO708" s="197"/>
      <c r="NP708" s="197"/>
      <c r="NQ708" s="197"/>
      <c r="NR708" s="197"/>
      <c r="NS708" s="197"/>
      <c r="NT708" s="197"/>
      <c r="NU708" s="197"/>
      <c r="NV708" s="197"/>
      <c r="NW708" s="197"/>
      <c r="NX708" s="197"/>
      <c r="NY708" s="197"/>
      <c r="NZ708" s="197"/>
      <c r="OA708" s="197"/>
      <c r="OB708" s="197"/>
      <c r="OC708" s="197"/>
      <c r="OD708" s="197"/>
      <c r="OE708" s="197"/>
      <c r="OF708" s="197"/>
      <c r="OG708" s="197"/>
      <c r="OH708" s="197"/>
      <c r="OI708" s="197"/>
      <c r="OJ708" s="197"/>
      <c r="OK708" s="197"/>
      <c r="OL708" s="197"/>
      <c r="OM708" s="197"/>
      <c r="ON708" s="197"/>
      <c r="OO708" s="197"/>
      <c r="OP708" s="197"/>
      <c r="OQ708" s="197"/>
      <c r="OR708" s="197"/>
      <c r="OS708" s="197"/>
      <c r="OT708" s="197"/>
      <c r="OU708" s="197"/>
      <c r="OV708" s="197"/>
      <c r="OW708" s="197"/>
      <c r="OX708" s="197"/>
      <c r="OY708" s="197"/>
      <c r="OZ708" s="197"/>
      <c r="PA708" s="197"/>
      <c r="PB708" s="197"/>
      <c r="PC708" s="197"/>
      <c r="PD708" s="197"/>
      <c r="PE708" s="197"/>
      <c r="PF708" s="197"/>
      <c r="PG708" s="197"/>
      <c r="PH708" s="197"/>
      <c r="PI708" s="197"/>
      <c r="PJ708" s="197"/>
      <c r="PK708" s="197"/>
      <c r="PL708" s="197"/>
      <c r="PM708" s="197"/>
      <c r="PN708" s="197"/>
      <c r="PO708" s="197"/>
      <c r="PP708" s="197"/>
      <c r="PQ708" s="197"/>
      <c r="PR708" s="197"/>
      <c r="PS708" s="197"/>
      <c r="PT708" s="197"/>
      <c r="PU708" s="197"/>
      <c r="PV708" s="197"/>
      <c r="PW708" s="197"/>
      <c r="PX708" s="197"/>
      <c r="PY708" s="197"/>
      <c r="PZ708" s="197"/>
      <c r="QA708" s="197"/>
      <c r="QB708" s="197"/>
      <c r="QC708" s="197"/>
      <c r="QD708" s="197"/>
      <c r="QE708" s="197"/>
      <c r="QF708" s="197"/>
      <c r="QG708" s="197"/>
      <c r="QH708" s="197"/>
      <c r="QI708" s="197"/>
      <c r="QJ708" s="197"/>
      <c r="QK708" s="197"/>
      <c r="QL708" s="197"/>
      <c r="QM708" s="197"/>
      <c r="QN708" s="197"/>
      <c r="QO708" s="197"/>
      <c r="QP708" s="197"/>
      <c r="QQ708" s="197"/>
      <c r="QR708" s="197"/>
      <c r="QS708" s="197"/>
      <c r="QT708" s="197"/>
      <c r="QU708" s="197"/>
      <c r="QV708" s="197"/>
      <c r="QW708" s="197"/>
      <c r="QX708" s="197"/>
      <c r="QY708" s="197"/>
      <c r="QZ708" s="197"/>
      <c r="RA708" s="197"/>
      <c r="RB708" s="197"/>
      <c r="RC708" s="197"/>
      <c r="RD708" s="197"/>
      <c r="RE708" s="197"/>
      <c r="RF708" s="197"/>
      <c r="RG708" s="197"/>
      <c r="RH708" s="197"/>
      <c r="RI708" s="197"/>
      <c r="RJ708" s="197"/>
      <c r="RK708" s="197"/>
      <c r="RL708" s="197"/>
      <c r="RM708" s="197"/>
      <c r="RN708" s="197"/>
      <c r="RO708" s="197"/>
      <c r="RP708" s="197"/>
      <c r="RQ708" s="197"/>
      <c r="RR708" s="197"/>
      <c r="RS708" s="197"/>
      <c r="RT708" s="197"/>
      <c r="RU708" s="197"/>
      <c r="RV708" s="197"/>
      <c r="RW708" s="197"/>
      <c r="RX708" s="197"/>
      <c r="RY708" s="197"/>
      <c r="RZ708" s="197"/>
      <c r="SA708" s="197"/>
      <c r="SB708" s="197"/>
      <c r="SC708" s="197"/>
      <c r="SD708" s="197"/>
      <c r="SE708" s="197"/>
      <c r="SF708" s="197"/>
      <c r="SG708" s="197"/>
      <c r="SH708" s="197"/>
      <c r="SI708" s="197"/>
      <c r="SJ708" s="197"/>
      <c r="SK708" s="197"/>
      <c r="SL708" s="197"/>
      <c r="SM708" s="197"/>
      <c r="SN708" s="197"/>
      <c r="SO708" s="197"/>
      <c r="SP708" s="197"/>
      <c r="SQ708" s="197"/>
      <c r="SR708" s="197"/>
      <c r="SS708" s="197"/>
      <c r="ST708" s="197"/>
      <c r="SU708" s="197"/>
      <c r="SV708" s="197"/>
      <c r="SW708" s="197"/>
      <c r="SX708" s="197"/>
      <c r="SY708" s="197"/>
      <c r="SZ708" s="197"/>
      <c r="TA708" s="197"/>
      <c r="TB708" s="197"/>
      <c r="TC708" s="197"/>
      <c r="TD708" s="197"/>
      <c r="TE708" s="197"/>
      <c r="TF708" s="197"/>
      <c r="TG708" s="197"/>
      <c r="TH708" s="197"/>
      <c r="TI708" s="197"/>
      <c r="TJ708" s="197"/>
      <c r="TK708" s="197"/>
      <c r="TL708" s="197"/>
      <c r="TM708" s="197"/>
      <c r="TN708" s="197"/>
      <c r="TO708" s="197"/>
      <c r="TP708" s="197"/>
      <c r="TQ708" s="197"/>
      <c r="TR708" s="197"/>
      <c r="TS708" s="197"/>
      <c r="TT708" s="197"/>
      <c r="TU708" s="197"/>
      <c r="TV708" s="197"/>
      <c r="TW708" s="197"/>
      <c r="TX708" s="197"/>
      <c r="TY708" s="197"/>
      <c r="TZ708" s="197"/>
      <c r="UA708" s="197"/>
      <c r="UB708" s="197"/>
      <c r="UC708" s="197"/>
      <c r="UD708" s="197"/>
      <c r="UE708" s="197"/>
      <c r="UF708" s="197"/>
      <c r="UG708" s="197"/>
      <c r="UH708" s="197"/>
      <c r="UI708" s="197"/>
      <c r="UJ708" s="197"/>
      <c r="UK708" s="197"/>
      <c r="UL708" s="197"/>
      <c r="UM708" s="197"/>
      <c r="UN708" s="197"/>
      <c r="UO708" s="197"/>
      <c r="UP708" s="197"/>
      <c r="UQ708" s="197"/>
      <c r="UR708" s="197"/>
      <c r="US708" s="197"/>
      <c r="UT708" s="197"/>
      <c r="UU708" s="197"/>
      <c r="UV708" s="197"/>
      <c r="UW708" s="197"/>
      <c r="UX708" s="197"/>
      <c r="UY708" s="197"/>
      <c r="UZ708" s="197"/>
      <c r="VA708" s="197"/>
      <c r="VB708" s="197"/>
      <c r="VC708" s="197"/>
      <c r="VD708" s="197"/>
      <c r="VE708" s="197"/>
      <c r="VF708" s="197"/>
      <c r="VG708" s="197"/>
      <c r="VH708" s="197"/>
      <c r="VI708" s="197"/>
      <c r="VJ708" s="197"/>
      <c r="VK708" s="197"/>
      <c r="VL708" s="197"/>
      <c r="VM708" s="197"/>
      <c r="VN708" s="197"/>
      <c r="VO708" s="197"/>
      <c r="VP708" s="197"/>
      <c r="VQ708" s="197"/>
      <c r="VR708" s="197"/>
      <c r="VS708" s="197"/>
      <c r="VT708" s="197"/>
      <c r="VU708" s="197"/>
      <c r="VV708" s="197"/>
      <c r="VW708" s="197"/>
      <c r="VX708" s="197"/>
      <c r="VY708" s="197"/>
      <c r="VZ708" s="197"/>
      <c r="WA708" s="197"/>
      <c r="WB708" s="197"/>
      <c r="WC708" s="197"/>
      <c r="WD708" s="197"/>
      <c r="WE708" s="197"/>
      <c r="WF708" s="197"/>
      <c r="WG708" s="197"/>
      <c r="WH708" s="197"/>
      <c r="WI708" s="197"/>
      <c r="WJ708" s="197"/>
      <c r="WK708" s="197"/>
      <c r="WL708" s="197"/>
      <c r="WM708" s="197"/>
      <c r="WN708" s="197"/>
      <c r="WO708" s="197"/>
      <c r="WP708" s="197"/>
      <c r="WQ708" s="197"/>
      <c r="WR708" s="197"/>
      <c r="WS708" s="197"/>
      <c r="WT708" s="197"/>
      <c r="WU708" s="197"/>
      <c r="WV708" s="197"/>
      <c r="WW708" s="197"/>
      <c r="WX708" s="197"/>
      <c r="WY708" s="197"/>
      <c r="WZ708" s="197"/>
      <c r="XA708" s="197"/>
      <c r="XB708" s="197"/>
      <c r="XC708" s="197"/>
      <c r="XD708" s="197"/>
      <c r="XE708" s="197"/>
      <c r="XF708" s="197"/>
      <c r="XG708" s="197"/>
      <c r="XH708" s="197"/>
      <c r="XI708" s="197"/>
      <c r="XJ708" s="197"/>
      <c r="XK708" s="197"/>
      <c r="XL708" s="197"/>
      <c r="XM708" s="197"/>
      <c r="XN708" s="197"/>
      <c r="XO708" s="197"/>
      <c r="XP708" s="197"/>
      <c r="XQ708" s="197"/>
      <c r="XR708" s="197"/>
      <c r="XS708" s="197"/>
      <c r="XT708" s="197"/>
      <c r="XU708" s="197"/>
      <c r="XV708" s="197"/>
      <c r="XW708" s="197"/>
      <c r="XX708" s="197"/>
      <c r="XY708" s="197"/>
      <c r="XZ708" s="197"/>
      <c r="YA708" s="197"/>
      <c r="YB708" s="197"/>
      <c r="YC708" s="197"/>
      <c r="YD708" s="197"/>
      <c r="YE708" s="197"/>
      <c r="YF708" s="197"/>
      <c r="YG708" s="197"/>
      <c r="YH708" s="197"/>
      <c r="YI708" s="197"/>
      <c r="YJ708" s="197"/>
      <c r="YK708" s="197"/>
      <c r="YL708" s="197"/>
      <c r="YM708" s="197"/>
      <c r="YN708" s="197"/>
      <c r="YO708" s="197"/>
      <c r="YP708" s="197"/>
      <c r="YQ708" s="197"/>
      <c r="YR708" s="197"/>
      <c r="YS708" s="197"/>
      <c r="YT708" s="197"/>
      <c r="YU708" s="197"/>
      <c r="YV708" s="197"/>
      <c r="YW708" s="197"/>
      <c r="YX708" s="197"/>
      <c r="YY708" s="197"/>
      <c r="YZ708" s="197"/>
      <c r="ZA708" s="197"/>
      <c r="ZB708" s="197"/>
      <c r="ZC708" s="197"/>
      <c r="ZD708" s="197"/>
      <c r="ZE708" s="197"/>
      <c r="ZF708" s="197"/>
      <c r="ZG708" s="197"/>
      <c r="ZH708" s="197"/>
      <c r="ZI708" s="197"/>
      <c r="ZJ708" s="197"/>
      <c r="ZK708" s="197"/>
      <c r="ZL708" s="197"/>
      <c r="ZM708" s="197"/>
      <c r="ZN708" s="197"/>
      <c r="ZO708" s="197"/>
      <c r="ZP708" s="197"/>
      <c r="ZQ708" s="197"/>
      <c r="ZR708" s="197"/>
      <c r="ZS708" s="197"/>
      <c r="ZT708" s="197"/>
      <c r="ZU708" s="197"/>
      <c r="ZV708" s="197"/>
      <c r="ZW708" s="197"/>
      <c r="ZX708" s="197"/>
      <c r="ZY708" s="197"/>
      <c r="ZZ708" s="197"/>
      <c r="AAA708" s="197"/>
      <c r="AAB708" s="197"/>
      <c r="AAC708" s="197"/>
      <c r="AAD708" s="197"/>
      <c r="AAE708" s="197"/>
      <c r="AAF708" s="197"/>
      <c r="AAG708" s="197"/>
      <c r="AAH708" s="197"/>
      <c r="AAI708" s="197"/>
      <c r="AAJ708" s="197"/>
      <c r="AAK708" s="197"/>
      <c r="AAL708" s="197"/>
      <c r="AAM708" s="197"/>
      <c r="AAN708" s="197"/>
      <c r="AAO708" s="197"/>
      <c r="AAP708" s="197"/>
      <c r="AAQ708" s="197"/>
      <c r="AAR708" s="197"/>
      <c r="AAS708" s="197"/>
      <c r="AAT708" s="197"/>
      <c r="AAU708" s="197"/>
      <c r="AAV708" s="197"/>
      <c r="AAW708" s="197"/>
      <c r="AAX708" s="197"/>
      <c r="AAY708" s="197"/>
      <c r="AAZ708" s="197"/>
      <c r="ABA708" s="197"/>
      <c r="ABB708" s="197"/>
      <c r="ABC708" s="197"/>
      <c r="ABD708" s="197"/>
      <c r="ABE708" s="197"/>
      <c r="ABF708" s="197"/>
      <c r="ABG708" s="197"/>
      <c r="ABH708" s="197"/>
      <c r="ABI708" s="197"/>
      <c r="ABJ708" s="197"/>
      <c r="ABK708" s="197"/>
      <c r="ABL708" s="197"/>
      <c r="ABM708" s="197"/>
      <c r="ABN708" s="197"/>
      <c r="ABO708" s="197"/>
      <c r="ABP708" s="197"/>
      <c r="ABQ708" s="197"/>
      <c r="ABR708" s="197"/>
      <c r="ABS708" s="197"/>
      <c r="ABT708" s="197"/>
      <c r="ABU708" s="197"/>
      <c r="ABV708" s="197"/>
      <c r="ABW708" s="197"/>
      <c r="ABX708" s="197"/>
      <c r="ABY708" s="197"/>
      <c r="ABZ708" s="197"/>
      <c r="ACA708" s="197"/>
      <c r="ACB708" s="197"/>
      <c r="ACC708" s="197"/>
      <c r="ACD708" s="197"/>
      <c r="ACE708" s="197"/>
      <c r="ACF708" s="197"/>
      <c r="ACG708" s="197"/>
      <c r="ACH708" s="197"/>
      <c r="ACI708" s="197"/>
      <c r="ACJ708" s="197"/>
      <c r="ACK708" s="197"/>
      <c r="ACL708" s="197"/>
      <c r="ACM708" s="197"/>
      <c r="ACN708" s="197"/>
      <c r="ACO708" s="197"/>
      <c r="ACP708" s="197"/>
      <c r="ACQ708" s="197"/>
      <c r="ACR708" s="197"/>
      <c r="ACS708" s="197"/>
      <c r="ACT708" s="197"/>
      <c r="ACU708" s="197"/>
      <c r="ACV708" s="197"/>
      <c r="ACW708" s="197"/>
      <c r="ACX708" s="197"/>
      <c r="ACY708" s="197"/>
      <c r="ACZ708" s="197"/>
      <c r="ADA708" s="197"/>
      <c r="ADB708" s="197"/>
      <c r="ADC708" s="197"/>
      <c r="ADD708" s="197"/>
      <c r="ADE708" s="197"/>
      <c r="ADF708" s="197"/>
      <c r="ADG708" s="197"/>
      <c r="ADH708" s="197"/>
      <c r="ADI708" s="197"/>
      <c r="ADJ708" s="197"/>
      <c r="ADK708" s="197"/>
      <c r="ADL708" s="197"/>
      <c r="ADM708" s="197"/>
      <c r="ADN708" s="197"/>
      <c r="ADO708" s="197"/>
      <c r="ADP708" s="197"/>
      <c r="ADQ708" s="197"/>
      <c r="ADR708" s="197"/>
      <c r="ADS708" s="197"/>
      <c r="ADT708" s="197"/>
      <c r="ADU708" s="197"/>
      <c r="ADV708" s="197"/>
      <c r="ADW708" s="197"/>
      <c r="ADX708" s="197"/>
      <c r="ADY708" s="197"/>
      <c r="ADZ708" s="197"/>
      <c r="AEA708" s="197"/>
      <c r="AEB708" s="197"/>
      <c r="AEC708" s="197"/>
      <c r="AED708" s="197"/>
      <c r="AEE708" s="197"/>
      <c r="AEF708" s="197"/>
      <c r="AEG708" s="197"/>
      <c r="AEH708" s="197"/>
      <c r="AEI708" s="197"/>
      <c r="AEJ708" s="197"/>
      <c r="AEK708" s="197"/>
      <c r="AEL708" s="197"/>
      <c r="AEM708" s="197"/>
      <c r="AEN708" s="197"/>
      <c r="AEO708" s="197"/>
      <c r="AEP708" s="197"/>
      <c r="AEQ708" s="197"/>
      <c r="AER708" s="197"/>
      <c r="AES708" s="197"/>
      <c r="AET708" s="197"/>
      <c r="AEU708" s="197"/>
      <c r="AEV708" s="197"/>
      <c r="AEW708" s="197"/>
      <c r="AEX708" s="197"/>
      <c r="AEY708" s="197"/>
      <c r="AEZ708" s="197"/>
      <c r="AFA708" s="197"/>
      <c r="AFB708" s="197"/>
      <c r="AFC708" s="197"/>
      <c r="AFD708" s="197"/>
      <c r="AFE708" s="197"/>
      <c r="AFF708" s="197"/>
      <c r="AFG708" s="197"/>
      <c r="AFH708" s="197"/>
      <c r="AFI708" s="197"/>
      <c r="AFJ708" s="197"/>
      <c r="AFK708" s="197"/>
      <c r="AFL708" s="197"/>
      <c r="AFM708" s="197"/>
      <c r="AFN708" s="197"/>
      <c r="AFO708" s="197"/>
      <c r="AFP708" s="197"/>
      <c r="AFQ708" s="197"/>
      <c r="AFR708" s="197"/>
      <c r="AFS708" s="197"/>
      <c r="AFT708" s="197"/>
      <c r="AFU708" s="197"/>
      <c r="AFV708" s="197"/>
      <c r="AFW708" s="197"/>
      <c r="AFX708" s="197"/>
      <c r="AFY708" s="197"/>
      <c r="AFZ708" s="197"/>
      <c r="AGA708" s="197"/>
      <c r="AGB708" s="197"/>
      <c r="AGC708" s="197"/>
      <c r="AGD708" s="197"/>
      <c r="AGE708" s="197"/>
      <c r="AGF708" s="197"/>
      <c r="AGG708" s="197"/>
      <c r="AGH708" s="197"/>
      <c r="AGI708" s="197"/>
      <c r="AGJ708" s="197"/>
      <c r="AGK708" s="197"/>
      <c r="AGL708" s="197"/>
      <c r="AGM708" s="197"/>
      <c r="AGN708" s="197"/>
      <c r="AGO708" s="197"/>
      <c r="AGP708" s="197"/>
      <c r="AGQ708" s="197"/>
      <c r="AGR708" s="197"/>
      <c r="AGS708" s="197"/>
      <c r="AGT708" s="197"/>
      <c r="AGU708" s="197"/>
      <c r="AGV708" s="197"/>
      <c r="AGW708" s="197"/>
      <c r="AGX708" s="197"/>
      <c r="AGY708" s="197"/>
      <c r="AGZ708" s="197"/>
      <c r="AHA708" s="197"/>
      <c r="AHB708" s="197"/>
      <c r="AHC708" s="197"/>
      <c r="AHD708" s="197"/>
      <c r="AHE708" s="197"/>
      <c r="AHF708" s="197"/>
      <c r="AHG708" s="197"/>
      <c r="AHH708" s="197"/>
      <c r="AHI708" s="197"/>
      <c r="AHJ708" s="197"/>
      <c r="AHK708" s="197"/>
      <c r="AHL708" s="197"/>
      <c r="AHM708" s="197"/>
      <c r="AHN708" s="197"/>
      <c r="AHO708" s="197"/>
      <c r="AHP708" s="197"/>
      <c r="AHQ708" s="197"/>
      <c r="AHR708" s="197"/>
      <c r="AHS708" s="197"/>
      <c r="AHT708" s="197"/>
      <c r="AHU708" s="197"/>
      <c r="AHV708" s="197"/>
      <c r="AHW708" s="197"/>
      <c r="AHX708" s="197"/>
      <c r="AHY708" s="197"/>
      <c r="AHZ708" s="197"/>
      <c r="AIA708" s="197"/>
      <c r="AIB708" s="197"/>
      <c r="AIC708" s="197"/>
      <c r="AID708" s="197"/>
      <c r="AIE708" s="197"/>
      <c r="AIF708" s="197"/>
      <c r="AIG708" s="197"/>
      <c r="AIH708" s="197"/>
      <c r="AII708" s="197"/>
      <c r="AIJ708" s="197"/>
      <c r="AIK708" s="197"/>
      <c r="AIL708" s="197"/>
      <c r="AIM708" s="197"/>
      <c r="AIN708" s="197"/>
      <c r="AIO708" s="197"/>
      <c r="AIP708" s="197"/>
      <c r="AIQ708" s="197"/>
      <c r="AIR708" s="197"/>
      <c r="AIS708" s="197"/>
      <c r="AIT708" s="197"/>
      <c r="AIU708" s="197"/>
      <c r="AIV708" s="197"/>
      <c r="AIW708" s="197"/>
      <c r="AIX708" s="197"/>
      <c r="AIY708" s="197"/>
      <c r="AIZ708" s="197"/>
      <c r="AJA708" s="197"/>
      <c r="AJB708" s="197"/>
      <c r="AJC708" s="197"/>
      <c r="AJD708" s="197"/>
      <c r="AJE708" s="197"/>
      <c r="AJF708" s="197"/>
      <c r="AJG708" s="197"/>
      <c r="AJH708" s="197"/>
      <c r="AJI708" s="197"/>
      <c r="AJJ708" s="197"/>
      <c r="AJK708" s="197"/>
      <c r="AJL708" s="197"/>
      <c r="AJM708" s="197"/>
      <c r="AJN708" s="197"/>
      <c r="AJO708" s="197"/>
      <c r="AJP708" s="197"/>
      <c r="AJQ708" s="197"/>
      <c r="AJR708" s="197"/>
      <c r="AJS708" s="197"/>
      <c r="AJT708" s="197"/>
      <c r="AJU708" s="197"/>
      <c r="AJV708" s="197"/>
      <c r="AJW708" s="197"/>
      <c r="AJX708" s="197"/>
      <c r="AJY708" s="197"/>
      <c r="AJZ708" s="197"/>
      <c r="AKA708" s="197"/>
      <c r="AKB708" s="197"/>
      <c r="AKC708" s="197"/>
      <c r="AKD708" s="197"/>
      <c r="AKE708" s="197"/>
      <c r="AKF708" s="197"/>
      <c r="AKG708" s="197"/>
      <c r="AKH708" s="197"/>
      <c r="AKI708" s="197"/>
      <c r="AKJ708" s="197"/>
      <c r="AKK708" s="197"/>
      <c r="AKL708" s="197"/>
      <c r="AKM708" s="197"/>
      <c r="AKN708" s="197"/>
      <c r="AKO708" s="197"/>
      <c r="AKP708" s="197"/>
      <c r="AKQ708" s="197"/>
      <c r="AKR708" s="197"/>
      <c r="AKS708" s="197"/>
      <c r="AKT708" s="197"/>
      <c r="AKU708" s="197"/>
      <c r="AKV708" s="197"/>
      <c r="AKW708" s="197"/>
      <c r="AKX708" s="197"/>
      <c r="AKY708" s="197"/>
      <c r="AKZ708" s="197"/>
      <c r="ALA708" s="197"/>
      <c r="ALB708" s="197"/>
      <c r="ALC708" s="197"/>
      <c r="ALD708" s="197"/>
      <c r="ALE708" s="197"/>
      <c r="ALF708" s="197"/>
      <c r="ALG708" s="197"/>
      <c r="ALH708" s="197"/>
      <c r="ALI708" s="197"/>
      <c r="ALJ708" s="197"/>
      <c r="ALK708" s="197"/>
      <c r="ALL708" s="197"/>
      <c r="ALM708" s="197"/>
      <c r="ALN708" s="197"/>
      <c r="ALO708" s="197"/>
      <c r="ALP708" s="197"/>
      <c r="ALQ708" s="197"/>
      <c r="ALR708" s="197"/>
      <c r="ALS708" s="197"/>
      <c r="ALT708" s="197"/>
      <c r="ALU708" s="197"/>
      <c r="ALV708" s="197"/>
      <c r="ALW708" s="197"/>
      <c r="ALX708" s="197"/>
      <c r="ALY708" s="197"/>
      <c r="ALZ708" s="197"/>
      <c r="AMA708" s="197"/>
      <c r="AMB708" s="197"/>
      <c r="AMC708" s="197"/>
      <c r="AMD708" s="197"/>
      <c r="AME708" s="197"/>
      <c r="AMF708" s="197"/>
      <c r="AMG708" s="197"/>
      <c r="AMH708" s="197"/>
      <c r="AMI708" s="197"/>
      <c r="AMJ708" s="197"/>
    </row>
    <row r="709" spans="1:1024" s="196" customFormat="1" ht="43.5" customHeight="1">
      <c r="A709" s="559"/>
      <c r="B709" s="559"/>
      <c r="C709" s="560"/>
      <c r="D709" s="178" t="s">
        <v>363</v>
      </c>
      <c r="E709" s="120" t="s">
        <v>118</v>
      </c>
      <c r="F709" s="120">
        <v>3</v>
      </c>
      <c r="G709" s="177" t="s">
        <v>43</v>
      </c>
      <c r="H709" s="120" t="s">
        <v>40</v>
      </c>
      <c r="I709" s="49" t="s">
        <v>182</v>
      </c>
      <c r="J709" s="127" t="s">
        <v>282</v>
      </c>
      <c r="K709" s="120">
        <v>3</v>
      </c>
      <c r="L709" s="120">
        <v>0</v>
      </c>
      <c r="M709" s="120">
        <v>0</v>
      </c>
      <c r="N709" s="120" t="s">
        <v>47</v>
      </c>
      <c r="O709" s="120">
        <v>0</v>
      </c>
      <c r="P709" s="120" t="s">
        <v>47</v>
      </c>
      <c r="Q709" s="120" t="s">
        <v>47</v>
      </c>
      <c r="R709" s="120">
        <v>0</v>
      </c>
      <c r="S709" s="120" t="s">
        <v>47</v>
      </c>
      <c r="T709" s="120">
        <v>0</v>
      </c>
      <c r="U709" s="120"/>
      <c r="V709" s="197"/>
      <c r="W709" s="197"/>
      <c r="X709" s="197"/>
      <c r="Y709" s="197"/>
      <c r="Z709" s="197"/>
      <c r="AA709" s="197"/>
      <c r="AB709" s="197"/>
      <c r="AC709" s="197"/>
      <c r="AD709" s="197"/>
      <c r="AE709" s="197"/>
      <c r="AF709" s="197"/>
      <c r="AG709" s="197"/>
      <c r="AH709" s="197"/>
      <c r="AI709" s="197"/>
      <c r="AJ709" s="197"/>
      <c r="AK709" s="197"/>
      <c r="AL709" s="197"/>
      <c r="AM709" s="197"/>
      <c r="AN709" s="197"/>
      <c r="AO709" s="197"/>
      <c r="AP709" s="197"/>
      <c r="AQ709" s="197"/>
      <c r="AR709" s="197"/>
      <c r="AS709" s="197"/>
      <c r="AT709" s="197"/>
      <c r="AU709" s="197"/>
      <c r="AV709" s="197"/>
      <c r="AW709" s="197"/>
      <c r="AX709" s="197"/>
      <c r="AY709" s="197"/>
      <c r="AZ709" s="197"/>
      <c r="BA709" s="197"/>
      <c r="BB709" s="197"/>
      <c r="BC709" s="197"/>
      <c r="BD709" s="197"/>
      <c r="BE709" s="197"/>
      <c r="BF709" s="197"/>
      <c r="BG709" s="197"/>
      <c r="BH709" s="197"/>
      <c r="BI709" s="197"/>
      <c r="BJ709" s="197"/>
      <c r="BK709" s="197"/>
      <c r="BL709" s="197"/>
      <c r="BM709" s="197"/>
      <c r="BN709" s="197"/>
      <c r="BO709" s="197"/>
      <c r="BP709" s="197"/>
      <c r="BQ709" s="197"/>
      <c r="BR709" s="197"/>
      <c r="BS709" s="197"/>
      <c r="BT709" s="197"/>
      <c r="BU709" s="197"/>
      <c r="BV709" s="197"/>
      <c r="BW709" s="197"/>
      <c r="BX709" s="197"/>
      <c r="BY709" s="197"/>
      <c r="BZ709" s="197"/>
      <c r="CA709" s="197"/>
      <c r="CB709" s="197"/>
      <c r="CC709" s="197"/>
      <c r="CD709" s="197"/>
      <c r="CE709" s="197"/>
      <c r="CF709" s="197"/>
      <c r="CG709" s="197"/>
      <c r="CH709" s="197"/>
      <c r="CI709" s="197"/>
      <c r="CJ709" s="197"/>
      <c r="CK709" s="197"/>
      <c r="CL709" s="197"/>
      <c r="CM709" s="197"/>
      <c r="CN709" s="197"/>
      <c r="CO709" s="197"/>
      <c r="CP709" s="197"/>
      <c r="CQ709" s="197"/>
      <c r="CR709" s="197"/>
      <c r="CS709" s="197"/>
      <c r="CT709" s="197"/>
      <c r="CU709" s="197"/>
      <c r="CV709" s="197"/>
      <c r="CW709" s="197"/>
      <c r="CX709" s="197"/>
      <c r="CY709" s="197"/>
      <c r="CZ709" s="197"/>
      <c r="DA709" s="197"/>
      <c r="DB709" s="197"/>
      <c r="DC709" s="197"/>
      <c r="DD709" s="197"/>
      <c r="DE709" s="197"/>
      <c r="DF709" s="197"/>
      <c r="DG709" s="197"/>
      <c r="DH709" s="197"/>
      <c r="DI709" s="197"/>
      <c r="DJ709" s="197"/>
      <c r="DK709" s="197"/>
      <c r="DL709" s="197"/>
      <c r="DM709" s="197"/>
      <c r="DN709" s="197"/>
      <c r="DO709" s="197"/>
      <c r="DP709" s="197"/>
      <c r="DQ709" s="197"/>
      <c r="DR709" s="197"/>
      <c r="DS709" s="197"/>
      <c r="DT709" s="197"/>
      <c r="DU709" s="197"/>
      <c r="DV709" s="197"/>
      <c r="DW709" s="197"/>
      <c r="DX709" s="197"/>
      <c r="DY709" s="197"/>
      <c r="DZ709" s="197"/>
      <c r="EA709" s="197"/>
      <c r="EB709" s="197"/>
      <c r="EC709" s="197"/>
      <c r="ED709" s="197"/>
      <c r="EE709" s="197"/>
      <c r="EF709" s="197"/>
      <c r="EG709" s="197"/>
      <c r="EH709" s="197"/>
      <c r="EI709" s="197"/>
      <c r="EJ709" s="197"/>
      <c r="EK709" s="197"/>
      <c r="EL709" s="197"/>
      <c r="EM709" s="197"/>
      <c r="EN709" s="197"/>
      <c r="EO709" s="197"/>
      <c r="EP709" s="197"/>
      <c r="EQ709" s="197"/>
      <c r="ER709" s="197"/>
      <c r="ES709" s="197"/>
      <c r="ET709" s="197"/>
      <c r="EU709" s="197"/>
      <c r="EV709" s="197"/>
      <c r="EW709" s="197"/>
      <c r="EX709" s="197"/>
      <c r="EY709" s="197"/>
      <c r="EZ709" s="197"/>
      <c r="FA709" s="197"/>
      <c r="FB709" s="197"/>
      <c r="FC709" s="197"/>
      <c r="FD709" s="197"/>
      <c r="FE709" s="197"/>
      <c r="FF709" s="197"/>
      <c r="FG709" s="197"/>
      <c r="FH709" s="197"/>
      <c r="FI709" s="197"/>
      <c r="FJ709" s="197"/>
      <c r="FK709" s="197"/>
      <c r="FL709" s="197"/>
      <c r="FM709" s="197"/>
      <c r="FN709" s="197"/>
      <c r="FO709" s="197"/>
      <c r="FP709" s="197"/>
      <c r="FQ709" s="197"/>
      <c r="FR709" s="197"/>
      <c r="FS709" s="197"/>
      <c r="FT709" s="197"/>
      <c r="FU709" s="197"/>
      <c r="FV709" s="197"/>
      <c r="FW709" s="197"/>
      <c r="FX709" s="197"/>
      <c r="FY709" s="197"/>
      <c r="FZ709" s="197"/>
      <c r="GA709" s="197"/>
      <c r="GB709" s="197"/>
      <c r="GC709" s="197"/>
      <c r="GD709" s="197"/>
      <c r="GE709" s="197"/>
      <c r="GF709" s="197"/>
      <c r="GG709" s="197"/>
      <c r="GH709" s="197"/>
      <c r="GI709" s="197"/>
      <c r="GJ709" s="197"/>
      <c r="GK709" s="197"/>
      <c r="GL709" s="197"/>
      <c r="GM709" s="197"/>
      <c r="GN709" s="197"/>
      <c r="GO709" s="197"/>
      <c r="GP709" s="197"/>
      <c r="GQ709" s="197"/>
      <c r="GR709" s="197"/>
      <c r="GS709" s="197"/>
      <c r="GT709" s="197"/>
      <c r="GU709" s="197"/>
      <c r="GV709" s="197"/>
      <c r="GW709" s="197"/>
      <c r="GX709" s="197"/>
      <c r="GY709" s="197"/>
      <c r="GZ709" s="197"/>
      <c r="HA709" s="197"/>
      <c r="HB709" s="197"/>
      <c r="HC709" s="197"/>
      <c r="HD709" s="197"/>
      <c r="HE709" s="197"/>
      <c r="HF709" s="197"/>
      <c r="HG709" s="197"/>
      <c r="HH709" s="197"/>
      <c r="HI709" s="197"/>
      <c r="HJ709" s="197"/>
      <c r="HK709" s="197"/>
      <c r="HL709" s="197"/>
      <c r="HM709" s="197"/>
      <c r="HN709" s="197"/>
      <c r="HO709" s="197"/>
      <c r="HP709" s="197"/>
      <c r="HQ709" s="197"/>
      <c r="HR709" s="197"/>
      <c r="HS709" s="197"/>
      <c r="HT709" s="197"/>
      <c r="HU709" s="197"/>
      <c r="HV709" s="197"/>
      <c r="HW709" s="197"/>
      <c r="HX709" s="197"/>
      <c r="HY709" s="197"/>
      <c r="HZ709" s="197"/>
      <c r="IA709" s="197"/>
      <c r="IB709" s="197"/>
      <c r="IC709" s="197"/>
      <c r="ID709" s="197"/>
      <c r="IE709" s="197"/>
      <c r="IF709" s="197"/>
      <c r="IG709" s="197"/>
      <c r="IH709" s="197"/>
      <c r="II709" s="197"/>
      <c r="IJ709" s="197"/>
      <c r="IK709" s="197"/>
      <c r="IL709" s="197"/>
      <c r="IM709" s="197"/>
      <c r="IN709" s="197"/>
      <c r="IO709" s="197"/>
      <c r="IP709" s="197"/>
      <c r="IQ709" s="197"/>
      <c r="IR709" s="197"/>
      <c r="IS709" s="197"/>
      <c r="IT709" s="197"/>
      <c r="IU709" s="197"/>
      <c r="IV709" s="197"/>
      <c r="IW709" s="197"/>
      <c r="IX709" s="197"/>
      <c r="IY709" s="197"/>
      <c r="IZ709" s="197"/>
      <c r="JA709" s="197"/>
      <c r="JB709" s="197"/>
      <c r="JC709" s="197"/>
      <c r="JD709" s="197"/>
      <c r="JE709" s="197"/>
      <c r="JF709" s="197"/>
      <c r="JG709" s="197"/>
      <c r="JH709" s="197"/>
      <c r="JI709" s="197"/>
      <c r="JJ709" s="197"/>
      <c r="JK709" s="197"/>
      <c r="JL709" s="197"/>
      <c r="JM709" s="197"/>
      <c r="JN709" s="197"/>
      <c r="JO709" s="197"/>
      <c r="JP709" s="197"/>
      <c r="JQ709" s="197"/>
      <c r="JR709" s="197"/>
      <c r="JS709" s="197"/>
      <c r="JT709" s="197"/>
      <c r="JU709" s="197"/>
      <c r="JV709" s="197"/>
      <c r="JW709" s="197"/>
      <c r="JX709" s="197"/>
      <c r="JY709" s="197"/>
      <c r="JZ709" s="197"/>
      <c r="KA709" s="197"/>
      <c r="KB709" s="197"/>
      <c r="KC709" s="197"/>
      <c r="KD709" s="197"/>
      <c r="KE709" s="197"/>
      <c r="KF709" s="197"/>
      <c r="KG709" s="197"/>
      <c r="KH709" s="197"/>
      <c r="KI709" s="197"/>
      <c r="KJ709" s="197"/>
      <c r="KK709" s="197"/>
      <c r="KL709" s="197"/>
      <c r="KM709" s="197"/>
      <c r="KN709" s="197"/>
      <c r="KO709" s="197"/>
      <c r="KP709" s="197"/>
      <c r="KQ709" s="197"/>
      <c r="KR709" s="197"/>
      <c r="KS709" s="197"/>
      <c r="KT709" s="197"/>
      <c r="KU709" s="197"/>
      <c r="KV709" s="197"/>
      <c r="KW709" s="197"/>
      <c r="KX709" s="197"/>
      <c r="KY709" s="197"/>
      <c r="KZ709" s="197"/>
      <c r="LA709" s="197"/>
      <c r="LB709" s="197"/>
      <c r="LC709" s="197"/>
      <c r="LD709" s="197"/>
      <c r="LE709" s="197"/>
      <c r="LF709" s="197"/>
      <c r="LG709" s="197"/>
      <c r="LH709" s="197"/>
      <c r="LI709" s="197"/>
      <c r="LJ709" s="197"/>
      <c r="LK709" s="197"/>
      <c r="LL709" s="197"/>
      <c r="LM709" s="197"/>
      <c r="LN709" s="197"/>
      <c r="LO709" s="197"/>
      <c r="LP709" s="197"/>
      <c r="LQ709" s="197"/>
      <c r="LR709" s="197"/>
      <c r="LS709" s="197"/>
      <c r="LT709" s="197"/>
      <c r="LU709" s="197"/>
      <c r="LV709" s="197"/>
      <c r="LW709" s="197"/>
      <c r="LX709" s="197"/>
      <c r="LY709" s="197"/>
      <c r="LZ709" s="197"/>
      <c r="MA709" s="197"/>
      <c r="MB709" s="197"/>
      <c r="MC709" s="197"/>
      <c r="MD709" s="197"/>
      <c r="ME709" s="197"/>
      <c r="MF709" s="197"/>
      <c r="MG709" s="197"/>
      <c r="MH709" s="197"/>
      <c r="MI709" s="197"/>
      <c r="MJ709" s="197"/>
      <c r="MK709" s="197"/>
      <c r="ML709" s="197"/>
      <c r="MM709" s="197"/>
      <c r="MN709" s="197"/>
      <c r="MO709" s="197"/>
      <c r="MP709" s="197"/>
      <c r="MQ709" s="197"/>
      <c r="MR709" s="197"/>
      <c r="MS709" s="197"/>
      <c r="MT709" s="197"/>
      <c r="MU709" s="197"/>
      <c r="MV709" s="197"/>
      <c r="MW709" s="197"/>
      <c r="MX709" s="197"/>
      <c r="MY709" s="197"/>
      <c r="MZ709" s="197"/>
      <c r="NA709" s="197"/>
      <c r="NB709" s="197"/>
      <c r="NC709" s="197"/>
      <c r="ND709" s="197"/>
      <c r="NE709" s="197"/>
      <c r="NF709" s="197"/>
      <c r="NG709" s="197"/>
      <c r="NH709" s="197"/>
      <c r="NI709" s="197"/>
      <c r="NJ709" s="197"/>
      <c r="NK709" s="197"/>
      <c r="NL709" s="197"/>
      <c r="NM709" s="197"/>
      <c r="NN709" s="197"/>
      <c r="NO709" s="197"/>
      <c r="NP709" s="197"/>
      <c r="NQ709" s="197"/>
      <c r="NR709" s="197"/>
      <c r="NS709" s="197"/>
      <c r="NT709" s="197"/>
      <c r="NU709" s="197"/>
      <c r="NV709" s="197"/>
      <c r="NW709" s="197"/>
      <c r="NX709" s="197"/>
      <c r="NY709" s="197"/>
      <c r="NZ709" s="197"/>
      <c r="OA709" s="197"/>
      <c r="OB709" s="197"/>
      <c r="OC709" s="197"/>
      <c r="OD709" s="197"/>
      <c r="OE709" s="197"/>
      <c r="OF709" s="197"/>
      <c r="OG709" s="197"/>
      <c r="OH709" s="197"/>
      <c r="OI709" s="197"/>
      <c r="OJ709" s="197"/>
      <c r="OK709" s="197"/>
      <c r="OL709" s="197"/>
      <c r="OM709" s="197"/>
      <c r="ON709" s="197"/>
      <c r="OO709" s="197"/>
      <c r="OP709" s="197"/>
      <c r="OQ709" s="197"/>
      <c r="OR709" s="197"/>
      <c r="OS709" s="197"/>
      <c r="OT709" s="197"/>
      <c r="OU709" s="197"/>
      <c r="OV709" s="197"/>
      <c r="OW709" s="197"/>
      <c r="OX709" s="197"/>
      <c r="OY709" s="197"/>
      <c r="OZ709" s="197"/>
      <c r="PA709" s="197"/>
      <c r="PB709" s="197"/>
      <c r="PC709" s="197"/>
      <c r="PD709" s="197"/>
      <c r="PE709" s="197"/>
      <c r="PF709" s="197"/>
      <c r="PG709" s="197"/>
      <c r="PH709" s="197"/>
      <c r="PI709" s="197"/>
      <c r="PJ709" s="197"/>
      <c r="PK709" s="197"/>
      <c r="PL709" s="197"/>
      <c r="PM709" s="197"/>
      <c r="PN709" s="197"/>
      <c r="PO709" s="197"/>
      <c r="PP709" s="197"/>
      <c r="PQ709" s="197"/>
      <c r="PR709" s="197"/>
      <c r="PS709" s="197"/>
      <c r="PT709" s="197"/>
      <c r="PU709" s="197"/>
      <c r="PV709" s="197"/>
      <c r="PW709" s="197"/>
      <c r="PX709" s="197"/>
      <c r="PY709" s="197"/>
      <c r="PZ709" s="197"/>
      <c r="QA709" s="197"/>
      <c r="QB709" s="197"/>
      <c r="QC709" s="197"/>
      <c r="QD709" s="197"/>
      <c r="QE709" s="197"/>
      <c r="QF709" s="197"/>
      <c r="QG709" s="197"/>
      <c r="QH709" s="197"/>
      <c r="QI709" s="197"/>
      <c r="QJ709" s="197"/>
      <c r="QK709" s="197"/>
      <c r="QL709" s="197"/>
      <c r="QM709" s="197"/>
      <c r="QN709" s="197"/>
      <c r="QO709" s="197"/>
      <c r="QP709" s="197"/>
      <c r="QQ709" s="197"/>
      <c r="QR709" s="197"/>
      <c r="QS709" s="197"/>
      <c r="QT709" s="197"/>
      <c r="QU709" s="197"/>
      <c r="QV709" s="197"/>
      <c r="QW709" s="197"/>
      <c r="QX709" s="197"/>
      <c r="QY709" s="197"/>
      <c r="QZ709" s="197"/>
      <c r="RA709" s="197"/>
      <c r="RB709" s="197"/>
      <c r="RC709" s="197"/>
      <c r="RD709" s="197"/>
      <c r="RE709" s="197"/>
      <c r="RF709" s="197"/>
      <c r="RG709" s="197"/>
      <c r="RH709" s="197"/>
      <c r="RI709" s="197"/>
      <c r="RJ709" s="197"/>
      <c r="RK709" s="197"/>
      <c r="RL709" s="197"/>
      <c r="RM709" s="197"/>
      <c r="RN709" s="197"/>
      <c r="RO709" s="197"/>
      <c r="RP709" s="197"/>
      <c r="RQ709" s="197"/>
      <c r="RR709" s="197"/>
      <c r="RS709" s="197"/>
      <c r="RT709" s="197"/>
      <c r="RU709" s="197"/>
      <c r="RV709" s="197"/>
      <c r="RW709" s="197"/>
      <c r="RX709" s="197"/>
      <c r="RY709" s="197"/>
      <c r="RZ709" s="197"/>
      <c r="SA709" s="197"/>
      <c r="SB709" s="197"/>
      <c r="SC709" s="197"/>
      <c r="SD709" s="197"/>
      <c r="SE709" s="197"/>
      <c r="SF709" s="197"/>
      <c r="SG709" s="197"/>
      <c r="SH709" s="197"/>
      <c r="SI709" s="197"/>
      <c r="SJ709" s="197"/>
      <c r="SK709" s="197"/>
      <c r="SL709" s="197"/>
      <c r="SM709" s="197"/>
      <c r="SN709" s="197"/>
      <c r="SO709" s="197"/>
      <c r="SP709" s="197"/>
      <c r="SQ709" s="197"/>
      <c r="SR709" s="197"/>
      <c r="SS709" s="197"/>
      <c r="ST709" s="197"/>
      <c r="SU709" s="197"/>
      <c r="SV709" s="197"/>
      <c r="SW709" s="197"/>
      <c r="SX709" s="197"/>
      <c r="SY709" s="197"/>
      <c r="SZ709" s="197"/>
      <c r="TA709" s="197"/>
      <c r="TB709" s="197"/>
      <c r="TC709" s="197"/>
      <c r="TD709" s="197"/>
      <c r="TE709" s="197"/>
      <c r="TF709" s="197"/>
      <c r="TG709" s="197"/>
      <c r="TH709" s="197"/>
      <c r="TI709" s="197"/>
      <c r="TJ709" s="197"/>
      <c r="TK709" s="197"/>
      <c r="TL709" s="197"/>
      <c r="TM709" s="197"/>
      <c r="TN709" s="197"/>
      <c r="TO709" s="197"/>
      <c r="TP709" s="197"/>
      <c r="TQ709" s="197"/>
      <c r="TR709" s="197"/>
      <c r="TS709" s="197"/>
      <c r="TT709" s="197"/>
      <c r="TU709" s="197"/>
      <c r="TV709" s="197"/>
      <c r="TW709" s="197"/>
      <c r="TX709" s="197"/>
      <c r="TY709" s="197"/>
      <c r="TZ709" s="197"/>
      <c r="UA709" s="197"/>
      <c r="UB709" s="197"/>
      <c r="UC709" s="197"/>
      <c r="UD709" s="197"/>
      <c r="UE709" s="197"/>
      <c r="UF709" s="197"/>
      <c r="UG709" s="197"/>
      <c r="UH709" s="197"/>
      <c r="UI709" s="197"/>
      <c r="UJ709" s="197"/>
      <c r="UK709" s="197"/>
      <c r="UL709" s="197"/>
      <c r="UM709" s="197"/>
      <c r="UN709" s="197"/>
      <c r="UO709" s="197"/>
      <c r="UP709" s="197"/>
      <c r="UQ709" s="197"/>
      <c r="UR709" s="197"/>
      <c r="US709" s="197"/>
      <c r="UT709" s="197"/>
      <c r="UU709" s="197"/>
      <c r="UV709" s="197"/>
      <c r="UW709" s="197"/>
      <c r="UX709" s="197"/>
      <c r="UY709" s="197"/>
      <c r="UZ709" s="197"/>
      <c r="VA709" s="197"/>
      <c r="VB709" s="197"/>
      <c r="VC709" s="197"/>
      <c r="VD709" s="197"/>
      <c r="VE709" s="197"/>
      <c r="VF709" s="197"/>
      <c r="VG709" s="197"/>
      <c r="VH709" s="197"/>
      <c r="VI709" s="197"/>
      <c r="VJ709" s="197"/>
      <c r="VK709" s="197"/>
      <c r="VL709" s="197"/>
      <c r="VM709" s="197"/>
      <c r="VN709" s="197"/>
      <c r="VO709" s="197"/>
      <c r="VP709" s="197"/>
      <c r="VQ709" s="197"/>
      <c r="VR709" s="197"/>
      <c r="VS709" s="197"/>
      <c r="VT709" s="197"/>
      <c r="VU709" s="197"/>
      <c r="VV709" s="197"/>
      <c r="VW709" s="197"/>
      <c r="VX709" s="197"/>
      <c r="VY709" s="197"/>
      <c r="VZ709" s="197"/>
      <c r="WA709" s="197"/>
      <c r="WB709" s="197"/>
      <c r="WC709" s="197"/>
      <c r="WD709" s="197"/>
      <c r="WE709" s="197"/>
      <c r="WF709" s="197"/>
      <c r="WG709" s="197"/>
      <c r="WH709" s="197"/>
      <c r="WI709" s="197"/>
      <c r="WJ709" s="197"/>
      <c r="WK709" s="197"/>
      <c r="WL709" s="197"/>
      <c r="WM709" s="197"/>
      <c r="WN709" s="197"/>
      <c r="WO709" s="197"/>
      <c r="WP709" s="197"/>
      <c r="WQ709" s="197"/>
      <c r="WR709" s="197"/>
      <c r="WS709" s="197"/>
      <c r="WT709" s="197"/>
      <c r="WU709" s="197"/>
      <c r="WV709" s="197"/>
      <c r="WW709" s="197"/>
      <c r="WX709" s="197"/>
      <c r="WY709" s="197"/>
      <c r="WZ709" s="197"/>
      <c r="XA709" s="197"/>
      <c r="XB709" s="197"/>
      <c r="XC709" s="197"/>
      <c r="XD709" s="197"/>
      <c r="XE709" s="197"/>
      <c r="XF709" s="197"/>
      <c r="XG709" s="197"/>
      <c r="XH709" s="197"/>
      <c r="XI709" s="197"/>
      <c r="XJ709" s="197"/>
      <c r="XK709" s="197"/>
      <c r="XL709" s="197"/>
      <c r="XM709" s="197"/>
      <c r="XN709" s="197"/>
      <c r="XO709" s="197"/>
      <c r="XP709" s="197"/>
      <c r="XQ709" s="197"/>
      <c r="XR709" s="197"/>
      <c r="XS709" s="197"/>
      <c r="XT709" s="197"/>
      <c r="XU709" s="197"/>
      <c r="XV709" s="197"/>
      <c r="XW709" s="197"/>
      <c r="XX709" s="197"/>
      <c r="XY709" s="197"/>
      <c r="XZ709" s="197"/>
      <c r="YA709" s="197"/>
      <c r="YB709" s="197"/>
      <c r="YC709" s="197"/>
      <c r="YD709" s="197"/>
      <c r="YE709" s="197"/>
      <c r="YF709" s="197"/>
      <c r="YG709" s="197"/>
      <c r="YH709" s="197"/>
      <c r="YI709" s="197"/>
      <c r="YJ709" s="197"/>
      <c r="YK709" s="197"/>
      <c r="YL709" s="197"/>
      <c r="YM709" s="197"/>
      <c r="YN709" s="197"/>
      <c r="YO709" s="197"/>
      <c r="YP709" s="197"/>
      <c r="YQ709" s="197"/>
      <c r="YR709" s="197"/>
      <c r="YS709" s="197"/>
      <c r="YT709" s="197"/>
      <c r="YU709" s="197"/>
      <c r="YV709" s="197"/>
      <c r="YW709" s="197"/>
      <c r="YX709" s="197"/>
      <c r="YY709" s="197"/>
      <c r="YZ709" s="197"/>
      <c r="ZA709" s="197"/>
      <c r="ZB709" s="197"/>
      <c r="ZC709" s="197"/>
      <c r="ZD709" s="197"/>
      <c r="ZE709" s="197"/>
      <c r="ZF709" s="197"/>
      <c r="ZG709" s="197"/>
      <c r="ZH709" s="197"/>
      <c r="ZI709" s="197"/>
      <c r="ZJ709" s="197"/>
      <c r="ZK709" s="197"/>
      <c r="ZL709" s="197"/>
      <c r="ZM709" s="197"/>
      <c r="ZN709" s="197"/>
      <c r="ZO709" s="197"/>
      <c r="ZP709" s="197"/>
      <c r="ZQ709" s="197"/>
      <c r="ZR709" s="197"/>
      <c r="ZS709" s="197"/>
      <c r="ZT709" s="197"/>
      <c r="ZU709" s="197"/>
      <c r="ZV709" s="197"/>
      <c r="ZW709" s="197"/>
      <c r="ZX709" s="197"/>
      <c r="ZY709" s="197"/>
      <c r="ZZ709" s="197"/>
      <c r="AAA709" s="197"/>
      <c r="AAB709" s="197"/>
      <c r="AAC709" s="197"/>
      <c r="AAD709" s="197"/>
      <c r="AAE709" s="197"/>
      <c r="AAF709" s="197"/>
      <c r="AAG709" s="197"/>
      <c r="AAH709" s="197"/>
      <c r="AAI709" s="197"/>
      <c r="AAJ709" s="197"/>
      <c r="AAK709" s="197"/>
      <c r="AAL709" s="197"/>
      <c r="AAM709" s="197"/>
      <c r="AAN709" s="197"/>
      <c r="AAO709" s="197"/>
      <c r="AAP709" s="197"/>
      <c r="AAQ709" s="197"/>
      <c r="AAR709" s="197"/>
      <c r="AAS709" s="197"/>
      <c r="AAT709" s="197"/>
      <c r="AAU709" s="197"/>
      <c r="AAV709" s="197"/>
      <c r="AAW709" s="197"/>
      <c r="AAX709" s="197"/>
      <c r="AAY709" s="197"/>
      <c r="AAZ709" s="197"/>
      <c r="ABA709" s="197"/>
      <c r="ABB709" s="197"/>
      <c r="ABC709" s="197"/>
      <c r="ABD709" s="197"/>
      <c r="ABE709" s="197"/>
      <c r="ABF709" s="197"/>
      <c r="ABG709" s="197"/>
      <c r="ABH709" s="197"/>
      <c r="ABI709" s="197"/>
      <c r="ABJ709" s="197"/>
      <c r="ABK709" s="197"/>
      <c r="ABL709" s="197"/>
      <c r="ABM709" s="197"/>
      <c r="ABN709" s="197"/>
      <c r="ABO709" s="197"/>
      <c r="ABP709" s="197"/>
      <c r="ABQ709" s="197"/>
      <c r="ABR709" s="197"/>
      <c r="ABS709" s="197"/>
      <c r="ABT709" s="197"/>
      <c r="ABU709" s="197"/>
      <c r="ABV709" s="197"/>
      <c r="ABW709" s="197"/>
      <c r="ABX709" s="197"/>
      <c r="ABY709" s="197"/>
      <c r="ABZ709" s="197"/>
      <c r="ACA709" s="197"/>
      <c r="ACB709" s="197"/>
      <c r="ACC709" s="197"/>
      <c r="ACD709" s="197"/>
      <c r="ACE709" s="197"/>
      <c r="ACF709" s="197"/>
      <c r="ACG709" s="197"/>
      <c r="ACH709" s="197"/>
      <c r="ACI709" s="197"/>
      <c r="ACJ709" s="197"/>
      <c r="ACK709" s="197"/>
      <c r="ACL709" s="197"/>
      <c r="ACM709" s="197"/>
      <c r="ACN709" s="197"/>
      <c r="ACO709" s="197"/>
      <c r="ACP709" s="197"/>
      <c r="ACQ709" s="197"/>
      <c r="ACR709" s="197"/>
      <c r="ACS709" s="197"/>
      <c r="ACT709" s="197"/>
      <c r="ACU709" s="197"/>
      <c r="ACV709" s="197"/>
      <c r="ACW709" s="197"/>
      <c r="ACX709" s="197"/>
      <c r="ACY709" s="197"/>
      <c r="ACZ709" s="197"/>
      <c r="ADA709" s="197"/>
      <c r="ADB709" s="197"/>
      <c r="ADC709" s="197"/>
      <c r="ADD709" s="197"/>
      <c r="ADE709" s="197"/>
      <c r="ADF709" s="197"/>
      <c r="ADG709" s="197"/>
      <c r="ADH709" s="197"/>
      <c r="ADI709" s="197"/>
      <c r="ADJ709" s="197"/>
      <c r="ADK709" s="197"/>
      <c r="ADL709" s="197"/>
      <c r="ADM709" s="197"/>
      <c r="ADN709" s="197"/>
      <c r="ADO709" s="197"/>
      <c r="ADP709" s="197"/>
      <c r="ADQ709" s="197"/>
      <c r="ADR709" s="197"/>
      <c r="ADS709" s="197"/>
      <c r="ADT709" s="197"/>
      <c r="ADU709" s="197"/>
      <c r="ADV709" s="197"/>
      <c r="ADW709" s="197"/>
      <c r="ADX709" s="197"/>
      <c r="ADY709" s="197"/>
      <c r="ADZ709" s="197"/>
      <c r="AEA709" s="197"/>
      <c r="AEB709" s="197"/>
      <c r="AEC709" s="197"/>
      <c r="AED709" s="197"/>
      <c r="AEE709" s="197"/>
      <c r="AEF709" s="197"/>
      <c r="AEG709" s="197"/>
      <c r="AEH709" s="197"/>
      <c r="AEI709" s="197"/>
      <c r="AEJ709" s="197"/>
      <c r="AEK709" s="197"/>
      <c r="AEL709" s="197"/>
      <c r="AEM709" s="197"/>
      <c r="AEN709" s="197"/>
      <c r="AEO709" s="197"/>
      <c r="AEP709" s="197"/>
      <c r="AEQ709" s="197"/>
      <c r="AER709" s="197"/>
      <c r="AES709" s="197"/>
      <c r="AET709" s="197"/>
      <c r="AEU709" s="197"/>
      <c r="AEV709" s="197"/>
      <c r="AEW709" s="197"/>
      <c r="AEX709" s="197"/>
      <c r="AEY709" s="197"/>
      <c r="AEZ709" s="197"/>
      <c r="AFA709" s="197"/>
      <c r="AFB709" s="197"/>
      <c r="AFC709" s="197"/>
      <c r="AFD709" s="197"/>
      <c r="AFE709" s="197"/>
      <c r="AFF709" s="197"/>
      <c r="AFG709" s="197"/>
      <c r="AFH709" s="197"/>
      <c r="AFI709" s="197"/>
      <c r="AFJ709" s="197"/>
      <c r="AFK709" s="197"/>
      <c r="AFL709" s="197"/>
      <c r="AFM709" s="197"/>
      <c r="AFN709" s="197"/>
      <c r="AFO709" s="197"/>
      <c r="AFP709" s="197"/>
      <c r="AFQ709" s="197"/>
      <c r="AFR709" s="197"/>
      <c r="AFS709" s="197"/>
      <c r="AFT709" s="197"/>
      <c r="AFU709" s="197"/>
      <c r="AFV709" s="197"/>
      <c r="AFW709" s="197"/>
      <c r="AFX709" s="197"/>
      <c r="AFY709" s="197"/>
      <c r="AFZ709" s="197"/>
      <c r="AGA709" s="197"/>
      <c r="AGB709" s="197"/>
      <c r="AGC709" s="197"/>
      <c r="AGD709" s="197"/>
      <c r="AGE709" s="197"/>
      <c r="AGF709" s="197"/>
      <c r="AGG709" s="197"/>
      <c r="AGH709" s="197"/>
      <c r="AGI709" s="197"/>
      <c r="AGJ709" s="197"/>
      <c r="AGK709" s="197"/>
      <c r="AGL709" s="197"/>
      <c r="AGM709" s="197"/>
      <c r="AGN709" s="197"/>
      <c r="AGO709" s="197"/>
      <c r="AGP709" s="197"/>
      <c r="AGQ709" s="197"/>
      <c r="AGR709" s="197"/>
      <c r="AGS709" s="197"/>
      <c r="AGT709" s="197"/>
      <c r="AGU709" s="197"/>
      <c r="AGV709" s="197"/>
      <c r="AGW709" s="197"/>
      <c r="AGX709" s="197"/>
      <c r="AGY709" s="197"/>
      <c r="AGZ709" s="197"/>
      <c r="AHA709" s="197"/>
      <c r="AHB709" s="197"/>
      <c r="AHC709" s="197"/>
      <c r="AHD709" s="197"/>
      <c r="AHE709" s="197"/>
      <c r="AHF709" s="197"/>
      <c r="AHG709" s="197"/>
      <c r="AHH709" s="197"/>
      <c r="AHI709" s="197"/>
      <c r="AHJ709" s="197"/>
      <c r="AHK709" s="197"/>
      <c r="AHL709" s="197"/>
      <c r="AHM709" s="197"/>
      <c r="AHN709" s="197"/>
      <c r="AHO709" s="197"/>
      <c r="AHP709" s="197"/>
      <c r="AHQ709" s="197"/>
      <c r="AHR709" s="197"/>
      <c r="AHS709" s="197"/>
      <c r="AHT709" s="197"/>
      <c r="AHU709" s="197"/>
      <c r="AHV709" s="197"/>
      <c r="AHW709" s="197"/>
      <c r="AHX709" s="197"/>
      <c r="AHY709" s="197"/>
      <c r="AHZ709" s="197"/>
      <c r="AIA709" s="197"/>
      <c r="AIB709" s="197"/>
      <c r="AIC709" s="197"/>
      <c r="AID709" s="197"/>
      <c r="AIE709" s="197"/>
      <c r="AIF709" s="197"/>
      <c r="AIG709" s="197"/>
      <c r="AIH709" s="197"/>
      <c r="AII709" s="197"/>
      <c r="AIJ709" s="197"/>
      <c r="AIK709" s="197"/>
      <c r="AIL709" s="197"/>
      <c r="AIM709" s="197"/>
      <c r="AIN709" s="197"/>
      <c r="AIO709" s="197"/>
      <c r="AIP709" s="197"/>
      <c r="AIQ709" s="197"/>
      <c r="AIR709" s="197"/>
      <c r="AIS709" s="197"/>
      <c r="AIT709" s="197"/>
      <c r="AIU709" s="197"/>
      <c r="AIV709" s="197"/>
      <c r="AIW709" s="197"/>
      <c r="AIX709" s="197"/>
      <c r="AIY709" s="197"/>
      <c r="AIZ709" s="197"/>
      <c r="AJA709" s="197"/>
      <c r="AJB709" s="197"/>
      <c r="AJC709" s="197"/>
      <c r="AJD709" s="197"/>
      <c r="AJE709" s="197"/>
      <c r="AJF709" s="197"/>
      <c r="AJG709" s="197"/>
      <c r="AJH709" s="197"/>
      <c r="AJI709" s="197"/>
      <c r="AJJ709" s="197"/>
      <c r="AJK709" s="197"/>
      <c r="AJL709" s="197"/>
      <c r="AJM709" s="197"/>
      <c r="AJN709" s="197"/>
      <c r="AJO709" s="197"/>
      <c r="AJP709" s="197"/>
      <c r="AJQ709" s="197"/>
      <c r="AJR709" s="197"/>
      <c r="AJS709" s="197"/>
      <c r="AJT709" s="197"/>
      <c r="AJU709" s="197"/>
      <c r="AJV709" s="197"/>
      <c r="AJW709" s="197"/>
      <c r="AJX709" s="197"/>
      <c r="AJY709" s="197"/>
      <c r="AJZ709" s="197"/>
      <c r="AKA709" s="197"/>
      <c r="AKB709" s="197"/>
      <c r="AKC709" s="197"/>
      <c r="AKD709" s="197"/>
      <c r="AKE709" s="197"/>
      <c r="AKF709" s="197"/>
      <c r="AKG709" s="197"/>
      <c r="AKH709" s="197"/>
      <c r="AKI709" s="197"/>
      <c r="AKJ709" s="197"/>
      <c r="AKK709" s="197"/>
      <c r="AKL709" s="197"/>
      <c r="AKM709" s="197"/>
      <c r="AKN709" s="197"/>
      <c r="AKO709" s="197"/>
      <c r="AKP709" s="197"/>
      <c r="AKQ709" s="197"/>
      <c r="AKR709" s="197"/>
      <c r="AKS709" s="197"/>
      <c r="AKT709" s="197"/>
      <c r="AKU709" s="197"/>
      <c r="AKV709" s="197"/>
      <c r="AKW709" s="197"/>
      <c r="AKX709" s="197"/>
      <c r="AKY709" s="197"/>
      <c r="AKZ709" s="197"/>
      <c r="ALA709" s="197"/>
      <c r="ALB709" s="197"/>
      <c r="ALC709" s="197"/>
      <c r="ALD709" s="197"/>
      <c r="ALE709" s="197"/>
      <c r="ALF709" s="197"/>
      <c r="ALG709" s="197"/>
      <c r="ALH709" s="197"/>
      <c r="ALI709" s="197"/>
      <c r="ALJ709" s="197"/>
      <c r="ALK709" s="197"/>
      <c r="ALL709" s="197"/>
      <c r="ALM709" s="197"/>
      <c r="ALN709" s="197"/>
      <c r="ALO709" s="197"/>
      <c r="ALP709" s="197"/>
      <c r="ALQ709" s="197"/>
      <c r="ALR709" s="197"/>
      <c r="ALS709" s="197"/>
      <c r="ALT709" s="197"/>
      <c r="ALU709" s="197"/>
      <c r="ALV709" s="197"/>
      <c r="ALW709" s="197"/>
      <c r="ALX709" s="197"/>
      <c r="ALY709" s="197"/>
      <c r="ALZ709" s="197"/>
      <c r="AMA709" s="197"/>
      <c r="AMB709" s="197"/>
      <c r="AMC709" s="197"/>
      <c r="AMD709" s="197"/>
      <c r="AME709" s="197"/>
      <c r="AMF709" s="197"/>
      <c r="AMG709" s="197"/>
      <c r="AMH709" s="197"/>
      <c r="AMI709" s="197"/>
      <c r="AMJ709" s="197"/>
    </row>
    <row r="710" spans="1:1024" s="196" customFormat="1" ht="43.5" customHeight="1">
      <c r="A710" s="559"/>
      <c r="B710" s="559"/>
      <c r="C710" s="560"/>
      <c r="D710" s="565" t="s">
        <v>441</v>
      </c>
      <c r="E710" s="562" t="s">
        <v>136</v>
      </c>
      <c r="F710" s="562">
        <v>4</v>
      </c>
      <c r="G710" s="573" t="s">
        <v>43</v>
      </c>
      <c r="H710" s="562" t="s">
        <v>100</v>
      </c>
      <c r="I710" s="588" t="s">
        <v>182</v>
      </c>
      <c r="J710" s="562" t="s">
        <v>442</v>
      </c>
      <c r="K710" s="562">
        <v>8</v>
      </c>
      <c r="L710" s="562">
        <v>8</v>
      </c>
      <c r="M710" s="562" t="s">
        <v>447</v>
      </c>
      <c r="N710" s="562" t="s">
        <v>47</v>
      </c>
      <c r="O710" s="562">
        <v>0</v>
      </c>
      <c r="P710" s="562" t="s">
        <v>47</v>
      </c>
      <c r="Q710" s="181" t="s">
        <v>80</v>
      </c>
      <c r="R710" s="181">
        <v>8</v>
      </c>
      <c r="S710" s="574" t="s">
        <v>47</v>
      </c>
      <c r="T710" s="574">
        <v>0</v>
      </c>
      <c r="U710" s="562" t="s">
        <v>602</v>
      </c>
      <c r="V710" s="197"/>
      <c r="W710" s="197"/>
      <c r="X710" s="197"/>
      <c r="Y710" s="197"/>
      <c r="Z710" s="197"/>
      <c r="AA710" s="197"/>
      <c r="AB710" s="197"/>
      <c r="AC710" s="197"/>
      <c r="AD710" s="197"/>
      <c r="AE710" s="197"/>
      <c r="AF710" s="197"/>
      <c r="AG710" s="197"/>
      <c r="AH710" s="197"/>
      <c r="AI710" s="197"/>
      <c r="AJ710" s="197"/>
      <c r="AK710" s="197"/>
      <c r="AL710" s="197"/>
      <c r="AM710" s="197"/>
      <c r="AN710" s="197"/>
      <c r="AO710" s="197"/>
      <c r="AP710" s="197"/>
      <c r="AQ710" s="197"/>
      <c r="AR710" s="197"/>
      <c r="AS710" s="197"/>
      <c r="AT710" s="197"/>
      <c r="AU710" s="197"/>
      <c r="AV710" s="197"/>
      <c r="AW710" s="197"/>
      <c r="AX710" s="197"/>
      <c r="AY710" s="197"/>
      <c r="AZ710" s="197"/>
      <c r="BA710" s="197"/>
      <c r="BB710" s="197"/>
      <c r="BC710" s="197"/>
      <c r="BD710" s="197"/>
      <c r="BE710" s="197"/>
      <c r="BF710" s="197"/>
      <c r="BG710" s="197"/>
      <c r="BH710" s="197"/>
      <c r="BI710" s="197"/>
      <c r="BJ710" s="197"/>
      <c r="BK710" s="197"/>
      <c r="BL710" s="197"/>
      <c r="BM710" s="197"/>
      <c r="BN710" s="197"/>
      <c r="BO710" s="197"/>
      <c r="BP710" s="197"/>
      <c r="BQ710" s="197"/>
      <c r="BR710" s="197"/>
      <c r="BS710" s="197"/>
      <c r="BT710" s="197"/>
      <c r="BU710" s="197"/>
      <c r="BV710" s="197"/>
      <c r="BW710" s="197"/>
      <c r="BX710" s="197"/>
      <c r="BY710" s="197"/>
      <c r="BZ710" s="197"/>
      <c r="CA710" s="197"/>
      <c r="CB710" s="197"/>
      <c r="CC710" s="197"/>
      <c r="CD710" s="197"/>
      <c r="CE710" s="197"/>
      <c r="CF710" s="197"/>
      <c r="CG710" s="197"/>
      <c r="CH710" s="197"/>
      <c r="CI710" s="197"/>
      <c r="CJ710" s="197"/>
      <c r="CK710" s="197"/>
      <c r="CL710" s="197"/>
      <c r="CM710" s="197"/>
      <c r="CN710" s="197"/>
      <c r="CO710" s="197"/>
      <c r="CP710" s="197"/>
      <c r="CQ710" s="197"/>
      <c r="CR710" s="197"/>
      <c r="CS710" s="197"/>
      <c r="CT710" s="197"/>
      <c r="CU710" s="197"/>
      <c r="CV710" s="197"/>
      <c r="CW710" s="197"/>
      <c r="CX710" s="197"/>
      <c r="CY710" s="197"/>
      <c r="CZ710" s="197"/>
      <c r="DA710" s="197"/>
      <c r="DB710" s="197"/>
      <c r="DC710" s="197"/>
      <c r="DD710" s="197"/>
      <c r="DE710" s="197"/>
      <c r="DF710" s="197"/>
      <c r="DG710" s="197"/>
      <c r="DH710" s="197"/>
      <c r="DI710" s="197"/>
      <c r="DJ710" s="197"/>
      <c r="DK710" s="197"/>
      <c r="DL710" s="197"/>
      <c r="DM710" s="197"/>
      <c r="DN710" s="197"/>
      <c r="DO710" s="197"/>
      <c r="DP710" s="197"/>
      <c r="DQ710" s="197"/>
      <c r="DR710" s="197"/>
      <c r="DS710" s="197"/>
      <c r="DT710" s="197"/>
      <c r="DU710" s="197"/>
      <c r="DV710" s="197"/>
      <c r="DW710" s="197"/>
      <c r="DX710" s="197"/>
      <c r="DY710" s="197"/>
      <c r="DZ710" s="197"/>
      <c r="EA710" s="197"/>
      <c r="EB710" s="197"/>
      <c r="EC710" s="197"/>
      <c r="ED710" s="197"/>
      <c r="EE710" s="197"/>
      <c r="EF710" s="197"/>
      <c r="EG710" s="197"/>
      <c r="EH710" s="197"/>
      <c r="EI710" s="197"/>
      <c r="EJ710" s="197"/>
      <c r="EK710" s="197"/>
      <c r="EL710" s="197"/>
      <c r="EM710" s="197"/>
      <c r="EN710" s="197"/>
      <c r="EO710" s="197"/>
      <c r="EP710" s="197"/>
      <c r="EQ710" s="197"/>
      <c r="ER710" s="197"/>
      <c r="ES710" s="197"/>
      <c r="ET710" s="197"/>
      <c r="EU710" s="197"/>
      <c r="EV710" s="197"/>
      <c r="EW710" s="197"/>
      <c r="EX710" s="197"/>
      <c r="EY710" s="197"/>
      <c r="EZ710" s="197"/>
      <c r="FA710" s="197"/>
      <c r="FB710" s="197"/>
      <c r="FC710" s="197"/>
      <c r="FD710" s="197"/>
      <c r="FE710" s="197"/>
      <c r="FF710" s="197"/>
      <c r="FG710" s="197"/>
      <c r="FH710" s="197"/>
      <c r="FI710" s="197"/>
      <c r="FJ710" s="197"/>
      <c r="FK710" s="197"/>
      <c r="FL710" s="197"/>
      <c r="FM710" s="197"/>
      <c r="FN710" s="197"/>
      <c r="FO710" s="197"/>
      <c r="FP710" s="197"/>
      <c r="FQ710" s="197"/>
      <c r="FR710" s="197"/>
      <c r="FS710" s="197"/>
      <c r="FT710" s="197"/>
      <c r="FU710" s="197"/>
      <c r="FV710" s="197"/>
      <c r="FW710" s="197"/>
      <c r="FX710" s="197"/>
      <c r="FY710" s="197"/>
      <c r="FZ710" s="197"/>
      <c r="GA710" s="197"/>
      <c r="GB710" s="197"/>
      <c r="GC710" s="197"/>
      <c r="GD710" s="197"/>
      <c r="GE710" s="197"/>
      <c r="GF710" s="197"/>
      <c r="GG710" s="197"/>
      <c r="GH710" s="197"/>
      <c r="GI710" s="197"/>
      <c r="GJ710" s="197"/>
      <c r="GK710" s="197"/>
      <c r="GL710" s="197"/>
      <c r="GM710" s="197"/>
      <c r="GN710" s="197"/>
      <c r="GO710" s="197"/>
      <c r="GP710" s="197"/>
      <c r="GQ710" s="197"/>
      <c r="GR710" s="197"/>
      <c r="GS710" s="197"/>
      <c r="GT710" s="197"/>
      <c r="GU710" s="197"/>
      <c r="GV710" s="197"/>
      <c r="GW710" s="197"/>
      <c r="GX710" s="197"/>
      <c r="GY710" s="197"/>
      <c r="GZ710" s="197"/>
      <c r="HA710" s="197"/>
      <c r="HB710" s="197"/>
      <c r="HC710" s="197"/>
      <c r="HD710" s="197"/>
      <c r="HE710" s="197"/>
      <c r="HF710" s="197"/>
      <c r="HG710" s="197"/>
      <c r="HH710" s="197"/>
      <c r="HI710" s="197"/>
      <c r="HJ710" s="197"/>
      <c r="HK710" s="197"/>
      <c r="HL710" s="197"/>
      <c r="HM710" s="197"/>
      <c r="HN710" s="197"/>
      <c r="HO710" s="197"/>
      <c r="HP710" s="197"/>
      <c r="HQ710" s="197"/>
      <c r="HR710" s="197"/>
      <c r="HS710" s="197"/>
      <c r="HT710" s="197"/>
      <c r="HU710" s="197"/>
      <c r="HV710" s="197"/>
      <c r="HW710" s="197"/>
      <c r="HX710" s="197"/>
      <c r="HY710" s="197"/>
      <c r="HZ710" s="197"/>
      <c r="IA710" s="197"/>
      <c r="IB710" s="197"/>
      <c r="IC710" s="197"/>
      <c r="ID710" s="197"/>
      <c r="IE710" s="197"/>
      <c r="IF710" s="197"/>
      <c r="IG710" s="197"/>
      <c r="IH710" s="197"/>
      <c r="II710" s="197"/>
      <c r="IJ710" s="197"/>
      <c r="IK710" s="197"/>
      <c r="IL710" s="197"/>
      <c r="IM710" s="197"/>
      <c r="IN710" s="197"/>
      <c r="IO710" s="197"/>
      <c r="IP710" s="197"/>
      <c r="IQ710" s="197"/>
      <c r="IR710" s="197"/>
      <c r="IS710" s="197"/>
      <c r="IT710" s="197"/>
      <c r="IU710" s="197"/>
      <c r="IV710" s="197"/>
      <c r="IW710" s="197"/>
      <c r="IX710" s="197"/>
      <c r="IY710" s="197"/>
      <c r="IZ710" s="197"/>
      <c r="JA710" s="197"/>
      <c r="JB710" s="197"/>
      <c r="JC710" s="197"/>
      <c r="JD710" s="197"/>
      <c r="JE710" s="197"/>
      <c r="JF710" s="197"/>
      <c r="JG710" s="197"/>
      <c r="JH710" s="197"/>
      <c r="JI710" s="197"/>
      <c r="JJ710" s="197"/>
      <c r="JK710" s="197"/>
      <c r="JL710" s="197"/>
      <c r="JM710" s="197"/>
      <c r="JN710" s="197"/>
      <c r="JO710" s="197"/>
      <c r="JP710" s="197"/>
      <c r="JQ710" s="197"/>
      <c r="JR710" s="197"/>
      <c r="JS710" s="197"/>
      <c r="JT710" s="197"/>
      <c r="JU710" s="197"/>
      <c r="JV710" s="197"/>
      <c r="JW710" s="197"/>
      <c r="JX710" s="197"/>
      <c r="JY710" s="197"/>
      <c r="JZ710" s="197"/>
      <c r="KA710" s="197"/>
      <c r="KB710" s="197"/>
      <c r="KC710" s="197"/>
      <c r="KD710" s="197"/>
      <c r="KE710" s="197"/>
      <c r="KF710" s="197"/>
      <c r="KG710" s="197"/>
      <c r="KH710" s="197"/>
      <c r="KI710" s="197"/>
      <c r="KJ710" s="197"/>
      <c r="KK710" s="197"/>
      <c r="KL710" s="197"/>
      <c r="KM710" s="197"/>
      <c r="KN710" s="197"/>
      <c r="KO710" s="197"/>
      <c r="KP710" s="197"/>
      <c r="KQ710" s="197"/>
      <c r="KR710" s="197"/>
      <c r="KS710" s="197"/>
      <c r="KT710" s="197"/>
      <c r="KU710" s="197"/>
      <c r="KV710" s="197"/>
      <c r="KW710" s="197"/>
      <c r="KX710" s="197"/>
      <c r="KY710" s="197"/>
      <c r="KZ710" s="197"/>
      <c r="LA710" s="197"/>
      <c r="LB710" s="197"/>
      <c r="LC710" s="197"/>
      <c r="LD710" s="197"/>
      <c r="LE710" s="197"/>
      <c r="LF710" s="197"/>
      <c r="LG710" s="197"/>
      <c r="LH710" s="197"/>
      <c r="LI710" s="197"/>
      <c r="LJ710" s="197"/>
      <c r="LK710" s="197"/>
      <c r="LL710" s="197"/>
      <c r="LM710" s="197"/>
      <c r="LN710" s="197"/>
      <c r="LO710" s="197"/>
      <c r="LP710" s="197"/>
      <c r="LQ710" s="197"/>
      <c r="LR710" s="197"/>
      <c r="LS710" s="197"/>
      <c r="LT710" s="197"/>
      <c r="LU710" s="197"/>
      <c r="LV710" s="197"/>
      <c r="LW710" s="197"/>
      <c r="LX710" s="197"/>
      <c r="LY710" s="197"/>
      <c r="LZ710" s="197"/>
      <c r="MA710" s="197"/>
      <c r="MB710" s="197"/>
      <c r="MC710" s="197"/>
      <c r="MD710" s="197"/>
      <c r="ME710" s="197"/>
      <c r="MF710" s="197"/>
      <c r="MG710" s="197"/>
      <c r="MH710" s="197"/>
      <c r="MI710" s="197"/>
      <c r="MJ710" s="197"/>
      <c r="MK710" s="197"/>
      <c r="ML710" s="197"/>
      <c r="MM710" s="197"/>
      <c r="MN710" s="197"/>
      <c r="MO710" s="197"/>
      <c r="MP710" s="197"/>
      <c r="MQ710" s="197"/>
      <c r="MR710" s="197"/>
      <c r="MS710" s="197"/>
      <c r="MT710" s="197"/>
      <c r="MU710" s="197"/>
      <c r="MV710" s="197"/>
      <c r="MW710" s="197"/>
      <c r="MX710" s="197"/>
      <c r="MY710" s="197"/>
      <c r="MZ710" s="197"/>
      <c r="NA710" s="197"/>
      <c r="NB710" s="197"/>
      <c r="NC710" s="197"/>
      <c r="ND710" s="197"/>
      <c r="NE710" s="197"/>
      <c r="NF710" s="197"/>
      <c r="NG710" s="197"/>
      <c r="NH710" s="197"/>
      <c r="NI710" s="197"/>
      <c r="NJ710" s="197"/>
      <c r="NK710" s="197"/>
      <c r="NL710" s="197"/>
      <c r="NM710" s="197"/>
      <c r="NN710" s="197"/>
      <c r="NO710" s="197"/>
      <c r="NP710" s="197"/>
      <c r="NQ710" s="197"/>
      <c r="NR710" s="197"/>
      <c r="NS710" s="197"/>
      <c r="NT710" s="197"/>
      <c r="NU710" s="197"/>
      <c r="NV710" s="197"/>
      <c r="NW710" s="197"/>
      <c r="NX710" s="197"/>
      <c r="NY710" s="197"/>
      <c r="NZ710" s="197"/>
      <c r="OA710" s="197"/>
      <c r="OB710" s="197"/>
      <c r="OC710" s="197"/>
      <c r="OD710" s="197"/>
      <c r="OE710" s="197"/>
      <c r="OF710" s="197"/>
      <c r="OG710" s="197"/>
      <c r="OH710" s="197"/>
      <c r="OI710" s="197"/>
      <c r="OJ710" s="197"/>
      <c r="OK710" s="197"/>
      <c r="OL710" s="197"/>
      <c r="OM710" s="197"/>
      <c r="ON710" s="197"/>
      <c r="OO710" s="197"/>
      <c r="OP710" s="197"/>
      <c r="OQ710" s="197"/>
      <c r="OR710" s="197"/>
      <c r="OS710" s="197"/>
      <c r="OT710" s="197"/>
      <c r="OU710" s="197"/>
      <c r="OV710" s="197"/>
      <c r="OW710" s="197"/>
      <c r="OX710" s="197"/>
      <c r="OY710" s="197"/>
      <c r="OZ710" s="197"/>
      <c r="PA710" s="197"/>
      <c r="PB710" s="197"/>
      <c r="PC710" s="197"/>
      <c r="PD710" s="197"/>
      <c r="PE710" s="197"/>
      <c r="PF710" s="197"/>
      <c r="PG710" s="197"/>
      <c r="PH710" s="197"/>
      <c r="PI710" s="197"/>
      <c r="PJ710" s="197"/>
      <c r="PK710" s="197"/>
      <c r="PL710" s="197"/>
      <c r="PM710" s="197"/>
      <c r="PN710" s="197"/>
      <c r="PO710" s="197"/>
      <c r="PP710" s="197"/>
      <c r="PQ710" s="197"/>
      <c r="PR710" s="197"/>
      <c r="PS710" s="197"/>
      <c r="PT710" s="197"/>
      <c r="PU710" s="197"/>
      <c r="PV710" s="197"/>
      <c r="PW710" s="197"/>
      <c r="PX710" s="197"/>
      <c r="PY710" s="197"/>
      <c r="PZ710" s="197"/>
      <c r="QA710" s="197"/>
      <c r="QB710" s="197"/>
      <c r="QC710" s="197"/>
      <c r="QD710" s="197"/>
      <c r="QE710" s="197"/>
      <c r="QF710" s="197"/>
      <c r="QG710" s="197"/>
      <c r="QH710" s="197"/>
      <c r="QI710" s="197"/>
      <c r="QJ710" s="197"/>
      <c r="QK710" s="197"/>
      <c r="QL710" s="197"/>
      <c r="QM710" s="197"/>
      <c r="QN710" s="197"/>
      <c r="QO710" s="197"/>
      <c r="QP710" s="197"/>
      <c r="QQ710" s="197"/>
      <c r="QR710" s="197"/>
      <c r="QS710" s="197"/>
      <c r="QT710" s="197"/>
      <c r="QU710" s="197"/>
      <c r="QV710" s="197"/>
      <c r="QW710" s="197"/>
      <c r="QX710" s="197"/>
      <c r="QY710" s="197"/>
      <c r="QZ710" s="197"/>
      <c r="RA710" s="197"/>
      <c r="RB710" s="197"/>
      <c r="RC710" s="197"/>
      <c r="RD710" s="197"/>
      <c r="RE710" s="197"/>
      <c r="RF710" s="197"/>
      <c r="RG710" s="197"/>
      <c r="RH710" s="197"/>
      <c r="RI710" s="197"/>
      <c r="RJ710" s="197"/>
      <c r="RK710" s="197"/>
      <c r="RL710" s="197"/>
      <c r="RM710" s="197"/>
      <c r="RN710" s="197"/>
      <c r="RO710" s="197"/>
      <c r="RP710" s="197"/>
      <c r="RQ710" s="197"/>
      <c r="RR710" s="197"/>
      <c r="RS710" s="197"/>
      <c r="RT710" s="197"/>
      <c r="RU710" s="197"/>
      <c r="RV710" s="197"/>
      <c r="RW710" s="197"/>
      <c r="RX710" s="197"/>
      <c r="RY710" s="197"/>
      <c r="RZ710" s="197"/>
      <c r="SA710" s="197"/>
      <c r="SB710" s="197"/>
      <c r="SC710" s="197"/>
      <c r="SD710" s="197"/>
      <c r="SE710" s="197"/>
      <c r="SF710" s="197"/>
      <c r="SG710" s="197"/>
      <c r="SH710" s="197"/>
      <c r="SI710" s="197"/>
      <c r="SJ710" s="197"/>
      <c r="SK710" s="197"/>
      <c r="SL710" s="197"/>
      <c r="SM710" s="197"/>
      <c r="SN710" s="197"/>
      <c r="SO710" s="197"/>
      <c r="SP710" s="197"/>
      <c r="SQ710" s="197"/>
      <c r="SR710" s="197"/>
      <c r="SS710" s="197"/>
      <c r="ST710" s="197"/>
      <c r="SU710" s="197"/>
      <c r="SV710" s="197"/>
      <c r="SW710" s="197"/>
      <c r="SX710" s="197"/>
      <c r="SY710" s="197"/>
      <c r="SZ710" s="197"/>
      <c r="TA710" s="197"/>
      <c r="TB710" s="197"/>
      <c r="TC710" s="197"/>
      <c r="TD710" s="197"/>
      <c r="TE710" s="197"/>
      <c r="TF710" s="197"/>
      <c r="TG710" s="197"/>
      <c r="TH710" s="197"/>
      <c r="TI710" s="197"/>
      <c r="TJ710" s="197"/>
      <c r="TK710" s="197"/>
      <c r="TL710" s="197"/>
      <c r="TM710" s="197"/>
      <c r="TN710" s="197"/>
      <c r="TO710" s="197"/>
      <c r="TP710" s="197"/>
      <c r="TQ710" s="197"/>
      <c r="TR710" s="197"/>
      <c r="TS710" s="197"/>
      <c r="TT710" s="197"/>
      <c r="TU710" s="197"/>
      <c r="TV710" s="197"/>
      <c r="TW710" s="197"/>
      <c r="TX710" s="197"/>
      <c r="TY710" s="197"/>
      <c r="TZ710" s="197"/>
      <c r="UA710" s="197"/>
      <c r="UB710" s="197"/>
      <c r="UC710" s="197"/>
      <c r="UD710" s="197"/>
      <c r="UE710" s="197"/>
      <c r="UF710" s="197"/>
      <c r="UG710" s="197"/>
      <c r="UH710" s="197"/>
      <c r="UI710" s="197"/>
      <c r="UJ710" s="197"/>
      <c r="UK710" s="197"/>
      <c r="UL710" s="197"/>
      <c r="UM710" s="197"/>
      <c r="UN710" s="197"/>
      <c r="UO710" s="197"/>
      <c r="UP710" s="197"/>
      <c r="UQ710" s="197"/>
      <c r="UR710" s="197"/>
      <c r="US710" s="197"/>
      <c r="UT710" s="197"/>
      <c r="UU710" s="197"/>
      <c r="UV710" s="197"/>
      <c r="UW710" s="197"/>
      <c r="UX710" s="197"/>
      <c r="UY710" s="197"/>
      <c r="UZ710" s="197"/>
      <c r="VA710" s="197"/>
      <c r="VB710" s="197"/>
      <c r="VC710" s="197"/>
      <c r="VD710" s="197"/>
      <c r="VE710" s="197"/>
      <c r="VF710" s="197"/>
      <c r="VG710" s="197"/>
      <c r="VH710" s="197"/>
      <c r="VI710" s="197"/>
      <c r="VJ710" s="197"/>
      <c r="VK710" s="197"/>
      <c r="VL710" s="197"/>
      <c r="VM710" s="197"/>
      <c r="VN710" s="197"/>
      <c r="VO710" s="197"/>
      <c r="VP710" s="197"/>
      <c r="VQ710" s="197"/>
      <c r="VR710" s="197"/>
      <c r="VS710" s="197"/>
      <c r="VT710" s="197"/>
      <c r="VU710" s="197"/>
      <c r="VV710" s="197"/>
      <c r="VW710" s="197"/>
      <c r="VX710" s="197"/>
      <c r="VY710" s="197"/>
      <c r="VZ710" s="197"/>
      <c r="WA710" s="197"/>
      <c r="WB710" s="197"/>
      <c r="WC710" s="197"/>
      <c r="WD710" s="197"/>
      <c r="WE710" s="197"/>
      <c r="WF710" s="197"/>
      <c r="WG710" s="197"/>
      <c r="WH710" s="197"/>
      <c r="WI710" s="197"/>
      <c r="WJ710" s="197"/>
      <c r="WK710" s="197"/>
      <c r="WL710" s="197"/>
      <c r="WM710" s="197"/>
      <c r="WN710" s="197"/>
      <c r="WO710" s="197"/>
      <c r="WP710" s="197"/>
      <c r="WQ710" s="197"/>
      <c r="WR710" s="197"/>
      <c r="WS710" s="197"/>
      <c r="WT710" s="197"/>
      <c r="WU710" s="197"/>
      <c r="WV710" s="197"/>
      <c r="WW710" s="197"/>
      <c r="WX710" s="197"/>
      <c r="WY710" s="197"/>
      <c r="WZ710" s="197"/>
      <c r="XA710" s="197"/>
      <c r="XB710" s="197"/>
      <c r="XC710" s="197"/>
      <c r="XD710" s="197"/>
      <c r="XE710" s="197"/>
      <c r="XF710" s="197"/>
      <c r="XG710" s="197"/>
      <c r="XH710" s="197"/>
      <c r="XI710" s="197"/>
      <c r="XJ710" s="197"/>
      <c r="XK710" s="197"/>
      <c r="XL710" s="197"/>
      <c r="XM710" s="197"/>
      <c r="XN710" s="197"/>
      <c r="XO710" s="197"/>
      <c r="XP710" s="197"/>
      <c r="XQ710" s="197"/>
      <c r="XR710" s="197"/>
      <c r="XS710" s="197"/>
      <c r="XT710" s="197"/>
      <c r="XU710" s="197"/>
      <c r="XV710" s="197"/>
      <c r="XW710" s="197"/>
      <c r="XX710" s="197"/>
      <c r="XY710" s="197"/>
      <c r="XZ710" s="197"/>
      <c r="YA710" s="197"/>
      <c r="YB710" s="197"/>
      <c r="YC710" s="197"/>
      <c r="YD710" s="197"/>
      <c r="YE710" s="197"/>
      <c r="YF710" s="197"/>
      <c r="YG710" s="197"/>
      <c r="YH710" s="197"/>
      <c r="YI710" s="197"/>
      <c r="YJ710" s="197"/>
      <c r="YK710" s="197"/>
      <c r="YL710" s="197"/>
      <c r="YM710" s="197"/>
      <c r="YN710" s="197"/>
      <c r="YO710" s="197"/>
      <c r="YP710" s="197"/>
      <c r="YQ710" s="197"/>
      <c r="YR710" s="197"/>
      <c r="YS710" s="197"/>
      <c r="YT710" s="197"/>
      <c r="YU710" s="197"/>
      <c r="YV710" s="197"/>
      <c r="YW710" s="197"/>
      <c r="YX710" s="197"/>
      <c r="YY710" s="197"/>
      <c r="YZ710" s="197"/>
      <c r="ZA710" s="197"/>
      <c r="ZB710" s="197"/>
      <c r="ZC710" s="197"/>
      <c r="ZD710" s="197"/>
      <c r="ZE710" s="197"/>
      <c r="ZF710" s="197"/>
      <c r="ZG710" s="197"/>
      <c r="ZH710" s="197"/>
      <c r="ZI710" s="197"/>
      <c r="ZJ710" s="197"/>
      <c r="ZK710" s="197"/>
      <c r="ZL710" s="197"/>
      <c r="ZM710" s="197"/>
      <c r="ZN710" s="197"/>
      <c r="ZO710" s="197"/>
      <c r="ZP710" s="197"/>
      <c r="ZQ710" s="197"/>
      <c r="ZR710" s="197"/>
      <c r="ZS710" s="197"/>
      <c r="ZT710" s="197"/>
      <c r="ZU710" s="197"/>
      <c r="ZV710" s="197"/>
      <c r="ZW710" s="197"/>
      <c r="ZX710" s="197"/>
      <c r="ZY710" s="197"/>
      <c r="ZZ710" s="197"/>
      <c r="AAA710" s="197"/>
      <c r="AAB710" s="197"/>
      <c r="AAC710" s="197"/>
      <c r="AAD710" s="197"/>
      <c r="AAE710" s="197"/>
      <c r="AAF710" s="197"/>
      <c r="AAG710" s="197"/>
      <c r="AAH710" s="197"/>
      <c r="AAI710" s="197"/>
      <c r="AAJ710" s="197"/>
      <c r="AAK710" s="197"/>
      <c r="AAL710" s="197"/>
      <c r="AAM710" s="197"/>
      <c r="AAN710" s="197"/>
      <c r="AAO710" s="197"/>
      <c r="AAP710" s="197"/>
      <c r="AAQ710" s="197"/>
      <c r="AAR710" s="197"/>
      <c r="AAS710" s="197"/>
      <c r="AAT710" s="197"/>
      <c r="AAU710" s="197"/>
      <c r="AAV710" s="197"/>
      <c r="AAW710" s="197"/>
      <c r="AAX710" s="197"/>
      <c r="AAY710" s="197"/>
      <c r="AAZ710" s="197"/>
      <c r="ABA710" s="197"/>
      <c r="ABB710" s="197"/>
      <c r="ABC710" s="197"/>
      <c r="ABD710" s="197"/>
      <c r="ABE710" s="197"/>
      <c r="ABF710" s="197"/>
      <c r="ABG710" s="197"/>
      <c r="ABH710" s="197"/>
      <c r="ABI710" s="197"/>
      <c r="ABJ710" s="197"/>
      <c r="ABK710" s="197"/>
      <c r="ABL710" s="197"/>
      <c r="ABM710" s="197"/>
      <c r="ABN710" s="197"/>
      <c r="ABO710" s="197"/>
      <c r="ABP710" s="197"/>
      <c r="ABQ710" s="197"/>
      <c r="ABR710" s="197"/>
      <c r="ABS710" s="197"/>
      <c r="ABT710" s="197"/>
      <c r="ABU710" s="197"/>
      <c r="ABV710" s="197"/>
      <c r="ABW710" s="197"/>
      <c r="ABX710" s="197"/>
      <c r="ABY710" s="197"/>
      <c r="ABZ710" s="197"/>
      <c r="ACA710" s="197"/>
      <c r="ACB710" s="197"/>
      <c r="ACC710" s="197"/>
      <c r="ACD710" s="197"/>
      <c r="ACE710" s="197"/>
      <c r="ACF710" s="197"/>
      <c r="ACG710" s="197"/>
      <c r="ACH710" s="197"/>
      <c r="ACI710" s="197"/>
      <c r="ACJ710" s="197"/>
      <c r="ACK710" s="197"/>
      <c r="ACL710" s="197"/>
      <c r="ACM710" s="197"/>
      <c r="ACN710" s="197"/>
      <c r="ACO710" s="197"/>
      <c r="ACP710" s="197"/>
      <c r="ACQ710" s="197"/>
      <c r="ACR710" s="197"/>
      <c r="ACS710" s="197"/>
      <c r="ACT710" s="197"/>
      <c r="ACU710" s="197"/>
      <c r="ACV710" s="197"/>
      <c r="ACW710" s="197"/>
      <c r="ACX710" s="197"/>
      <c r="ACY710" s="197"/>
      <c r="ACZ710" s="197"/>
      <c r="ADA710" s="197"/>
      <c r="ADB710" s="197"/>
      <c r="ADC710" s="197"/>
      <c r="ADD710" s="197"/>
      <c r="ADE710" s="197"/>
      <c r="ADF710" s="197"/>
      <c r="ADG710" s="197"/>
      <c r="ADH710" s="197"/>
      <c r="ADI710" s="197"/>
      <c r="ADJ710" s="197"/>
      <c r="ADK710" s="197"/>
      <c r="ADL710" s="197"/>
      <c r="ADM710" s="197"/>
      <c r="ADN710" s="197"/>
      <c r="ADO710" s="197"/>
      <c r="ADP710" s="197"/>
      <c r="ADQ710" s="197"/>
      <c r="ADR710" s="197"/>
      <c r="ADS710" s="197"/>
      <c r="ADT710" s="197"/>
      <c r="ADU710" s="197"/>
      <c r="ADV710" s="197"/>
      <c r="ADW710" s="197"/>
      <c r="ADX710" s="197"/>
      <c r="ADY710" s="197"/>
      <c r="ADZ710" s="197"/>
      <c r="AEA710" s="197"/>
      <c r="AEB710" s="197"/>
      <c r="AEC710" s="197"/>
      <c r="AED710" s="197"/>
      <c r="AEE710" s="197"/>
      <c r="AEF710" s="197"/>
      <c r="AEG710" s="197"/>
      <c r="AEH710" s="197"/>
      <c r="AEI710" s="197"/>
      <c r="AEJ710" s="197"/>
      <c r="AEK710" s="197"/>
      <c r="AEL710" s="197"/>
      <c r="AEM710" s="197"/>
      <c r="AEN710" s="197"/>
      <c r="AEO710" s="197"/>
      <c r="AEP710" s="197"/>
      <c r="AEQ710" s="197"/>
      <c r="AER710" s="197"/>
      <c r="AES710" s="197"/>
      <c r="AET710" s="197"/>
      <c r="AEU710" s="197"/>
      <c r="AEV710" s="197"/>
      <c r="AEW710" s="197"/>
      <c r="AEX710" s="197"/>
      <c r="AEY710" s="197"/>
      <c r="AEZ710" s="197"/>
      <c r="AFA710" s="197"/>
      <c r="AFB710" s="197"/>
      <c r="AFC710" s="197"/>
      <c r="AFD710" s="197"/>
      <c r="AFE710" s="197"/>
      <c r="AFF710" s="197"/>
      <c r="AFG710" s="197"/>
      <c r="AFH710" s="197"/>
      <c r="AFI710" s="197"/>
      <c r="AFJ710" s="197"/>
      <c r="AFK710" s="197"/>
      <c r="AFL710" s="197"/>
      <c r="AFM710" s="197"/>
      <c r="AFN710" s="197"/>
      <c r="AFO710" s="197"/>
      <c r="AFP710" s="197"/>
      <c r="AFQ710" s="197"/>
      <c r="AFR710" s="197"/>
      <c r="AFS710" s="197"/>
      <c r="AFT710" s="197"/>
      <c r="AFU710" s="197"/>
      <c r="AFV710" s="197"/>
      <c r="AFW710" s="197"/>
      <c r="AFX710" s="197"/>
      <c r="AFY710" s="197"/>
      <c r="AFZ710" s="197"/>
      <c r="AGA710" s="197"/>
      <c r="AGB710" s="197"/>
      <c r="AGC710" s="197"/>
      <c r="AGD710" s="197"/>
      <c r="AGE710" s="197"/>
      <c r="AGF710" s="197"/>
      <c r="AGG710" s="197"/>
      <c r="AGH710" s="197"/>
      <c r="AGI710" s="197"/>
      <c r="AGJ710" s="197"/>
      <c r="AGK710" s="197"/>
      <c r="AGL710" s="197"/>
      <c r="AGM710" s="197"/>
      <c r="AGN710" s="197"/>
      <c r="AGO710" s="197"/>
      <c r="AGP710" s="197"/>
      <c r="AGQ710" s="197"/>
      <c r="AGR710" s="197"/>
      <c r="AGS710" s="197"/>
      <c r="AGT710" s="197"/>
      <c r="AGU710" s="197"/>
      <c r="AGV710" s="197"/>
      <c r="AGW710" s="197"/>
      <c r="AGX710" s="197"/>
      <c r="AGY710" s="197"/>
      <c r="AGZ710" s="197"/>
      <c r="AHA710" s="197"/>
      <c r="AHB710" s="197"/>
      <c r="AHC710" s="197"/>
      <c r="AHD710" s="197"/>
      <c r="AHE710" s="197"/>
      <c r="AHF710" s="197"/>
      <c r="AHG710" s="197"/>
      <c r="AHH710" s="197"/>
      <c r="AHI710" s="197"/>
      <c r="AHJ710" s="197"/>
      <c r="AHK710" s="197"/>
      <c r="AHL710" s="197"/>
      <c r="AHM710" s="197"/>
      <c r="AHN710" s="197"/>
      <c r="AHO710" s="197"/>
      <c r="AHP710" s="197"/>
      <c r="AHQ710" s="197"/>
      <c r="AHR710" s="197"/>
      <c r="AHS710" s="197"/>
      <c r="AHT710" s="197"/>
      <c r="AHU710" s="197"/>
      <c r="AHV710" s="197"/>
      <c r="AHW710" s="197"/>
      <c r="AHX710" s="197"/>
      <c r="AHY710" s="197"/>
      <c r="AHZ710" s="197"/>
      <c r="AIA710" s="197"/>
      <c r="AIB710" s="197"/>
      <c r="AIC710" s="197"/>
      <c r="AID710" s="197"/>
      <c r="AIE710" s="197"/>
      <c r="AIF710" s="197"/>
      <c r="AIG710" s="197"/>
      <c r="AIH710" s="197"/>
      <c r="AII710" s="197"/>
      <c r="AIJ710" s="197"/>
      <c r="AIK710" s="197"/>
      <c r="AIL710" s="197"/>
      <c r="AIM710" s="197"/>
      <c r="AIN710" s="197"/>
      <c r="AIO710" s="197"/>
      <c r="AIP710" s="197"/>
      <c r="AIQ710" s="197"/>
      <c r="AIR710" s="197"/>
      <c r="AIS710" s="197"/>
      <c r="AIT710" s="197"/>
      <c r="AIU710" s="197"/>
      <c r="AIV710" s="197"/>
      <c r="AIW710" s="197"/>
      <c r="AIX710" s="197"/>
      <c r="AIY710" s="197"/>
      <c r="AIZ710" s="197"/>
      <c r="AJA710" s="197"/>
      <c r="AJB710" s="197"/>
      <c r="AJC710" s="197"/>
      <c r="AJD710" s="197"/>
      <c r="AJE710" s="197"/>
      <c r="AJF710" s="197"/>
      <c r="AJG710" s="197"/>
      <c r="AJH710" s="197"/>
      <c r="AJI710" s="197"/>
      <c r="AJJ710" s="197"/>
      <c r="AJK710" s="197"/>
      <c r="AJL710" s="197"/>
      <c r="AJM710" s="197"/>
      <c r="AJN710" s="197"/>
      <c r="AJO710" s="197"/>
      <c r="AJP710" s="197"/>
      <c r="AJQ710" s="197"/>
      <c r="AJR710" s="197"/>
      <c r="AJS710" s="197"/>
      <c r="AJT710" s="197"/>
      <c r="AJU710" s="197"/>
      <c r="AJV710" s="197"/>
      <c r="AJW710" s="197"/>
      <c r="AJX710" s="197"/>
      <c r="AJY710" s="197"/>
      <c r="AJZ710" s="197"/>
      <c r="AKA710" s="197"/>
      <c r="AKB710" s="197"/>
      <c r="AKC710" s="197"/>
      <c r="AKD710" s="197"/>
      <c r="AKE710" s="197"/>
      <c r="AKF710" s="197"/>
      <c r="AKG710" s="197"/>
      <c r="AKH710" s="197"/>
      <c r="AKI710" s="197"/>
      <c r="AKJ710" s="197"/>
      <c r="AKK710" s="197"/>
      <c r="AKL710" s="197"/>
      <c r="AKM710" s="197"/>
      <c r="AKN710" s="197"/>
      <c r="AKO710" s="197"/>
      <c r="AKP710" s="197"/>
      <c r="AKQ710" s="197"/>
      <c r="AKR710" s="197"/>
      <c r="AKS710" s="197"/>
      <c r="AKT710" s="197"/>
      <c r="AKU710" s="197"/>
      <c r="AKV710" s="197"/>
      <c r="AKW710" s="197"/>
      <c r="AKX710" s="197"/>
      <c r="AKY710" s="197"/>
      <c r="AKZ710" s="197"/>
      <c r="ALA710" s="197"/>
      <c r="ALB710" s="197"/>
      <c r="ALC710" s="197"/>
      <c r="ALD710" s="197"/>
      <c r="ALE710" s="197"/>
      <c r="ALF710" s="197"/>
      <c r="ALG710" s="197"/>
      <c r="ALH710" s="197"/>
      <c r="ALI710" s="197"/>
      <c r="ALJ710" s="197"/>
      <c r="ALK710" s="197"/>
      <c r="ALL710" s="197"/>
      <c r="ALM710" s="197"/>
      <c r="ALN710" s="197"/>
      <c r="ALO710" s="197"/>
      <c r="ALP710" s="197"/>
      <c r="ALQ710" s="197"/>
      <c r="ALR710" s="197"/>
      <c r="ALS710" s="197"/>
      <c r="ALT710" s="197"/>
      <c r="ALU710" s="197"/>
      <c r="ALV710" s="197"/>
      <c r="ALW710" s="197"/>
      <c r="ALX710" s="197"/>
      <c r="ALY710" s="197"/>
      <c r="ALZ710" s="197"/>
      <c r="AMA710" s="197"/>
      <c r="AMB710" s="197"/>
      <c r="AMC710" s="197"/>
      <c r="AMD710" s="197"/>
      <c r="AME710" s="197"/>
      <c r="AMF710" s="197"/>
      <c r="AMG710" s="197"/>
      <c r="AMH710" s="197"/>
      <c r="AMI710" s="197"/>
      <c r="AMJ710" s="197"/>
    </row>
    <row r="711" spans="1:1024" s="196" customFormat="1" ht="43.5" customHeight="1">
      <c r="A711" s="559"/>
      <c r="B711" s="559"/>
      <c r="C711" s="560"/>
      <c r="D711" s="565"/>
      <c r="E711" s="562"/>
      <c r="F711" s="562"/>
      <c r="G711" s="573"/>
      <c r="H711" s="562"/>
      <c r="I711" s="588"/>
      <c r="J711" s="562"/>
      <c r="K711" s="562"/>
      <c r="L711" s="562"/>
      <c r="M711" s="562"/>
      <c r="N711" s="562"/>
      <c r="O711" s="562"/>
      <c r="P711" s="562"/>
      <c r="Q711" s="181" t="s">
        <v>1205</v>
      </c>
      <c r="R711" s="181">
        <v>8</v>
      </c>
      <c r="S711" s="575"/>
      <c r="T711" s="575"/>
      <c r="U711" s="562"/>
      <c r="V711" s="197"/>
      <c r="W711" s="197"/>
      <c r="X711" s="197"/>
      <c r="Y711" s="197"/>
      <c r="Z711" s="197"/>
      <c r="AA711" s="197"/>
      <c r="AB711" s="197"/>
      <c r="AC711" s="197"/>
      <c r="AD711" s="197"/>
      <c r="AE711" s="197"/>
      <c r="AF711" s="197"/>
      <c r="AG711" s="197"/>
      <c r="AH711" s="197"/>
      <c r="AI711" s="197"/>
      <c r="AJ711" s="197"/>
      <c r="AK711" s="197"/>
      <c r="AL711" s="197"/>
      <c r="AM711" s="197"/>
      <c r="AN711" s="197"/>
      <c r="AO711" s="197"/>
      <c r="AP711" s="197"/>
      <c r="AQ711" s="197"/>
      <c r="AR711" s="197"/>
      <c r="AS711" s="197"/>
      <c r="AT711" s="197"/>
      <c r="AU711" s="197"/>
      <c r="AV711" s="197"/>
      <c r="AW711" s="197"/>
      <c r="AX711" s="197"/>
      <c r="AY711" s="197"/>
      <c r="AZ711" s="197"/>
      <c r="BA711" s="197"/>
      <c r="BB711" s="197"/>
      <c r="BC711" s="197"/>
      <c r="BD711" s="197"/>
      <c r="BE711" s="197"/>
      <c r="BF711" s="197"/>
      <c r="BG711" s="197"/>
      <c r="BH711" s="197"/>
      <c r="BI711" s="197"/>
      <c r="BJ711" s="197"/>
      <c r="BK711" s="197"/>
      <c r="BL711" s="197"/>
      <c r="BM711" s="197"/>
      <c r="BN711" s="197"/>
      <c r="BO711" s="197"/>
      <c r="BP711" s="197"/>
      <c r="BQ711" s="197"/>
      <c r="BR711" s="197"/>
      <c r="BS711" s="197"/>
      <c r="BT711" s="197"/>
      <c r="BU711" s="197"/>
      <c r="BV711" s="197"/>
      <c r="BW711" s="197"/>
      <c r="BX711" s="197"/>
      <c r="BY711" s="197"/>
      <c r="BZ711" s="197"/>
      <c r="CA711" s="197"/>
      <c r="CB711" s="197"/>
      <c r="CC711" s="197"/>
      <c r="CD711" s="197"/>
      <c r="CE711" s="197"/>
      <c r="CF711" s="197"/>
      <c r="CG711" s="197"/>
      <c r="CH711" s="197"/>
      <c r="CI711" s="197"/>
      <c r="CJ711" s="197"/>
      <c r="CK711" s="197"/>
      <c r="CL711" s="197"/>
      <c r="CM711" s="197"/>
      <c r="CN711" s="197"/>
      <c r="CO711" s="197"/>
      <c r="CP711" s="197"/>
      <c r="CQ711" s="197"/>
      <c r="CR711" s="197"/>
      <c r="CS711" s="197"/>
      <c r="CT711" s="197"/>
      <c r="CU711" s="197"/>
      <c r="CV711" s="197"/>
      <c r="CW711" s="197"/>
      <c r="CX711" s="197"/>
      <c r="CY711" s="197"/>
      <c r="CZ711" s="197"/>
      <c r="DA711" s="197"/>
      <c r="DB711" s="197"/>
      <c r="DC711" s="197"/>
      <c r="DD711" s="197"/>
      <c r="DE711" s="197"/>
      <c r="DF711" s="197"/>
      <c r="DG711" s="197"/>
      <c r="DH711" s="197"/>
      <c r="DI711" s="197"/>
      <c r="DJ711" s="197"/>
      <c r="DK711" s="197"/>
      <c r="DL711" s="197"/>
      <c r="DM711" s="197"/>
      <c r="DN711" s="197"/>
      <c r="DO711" s="197"/>
      <c r="DP711" s="197"/>
      <c r="DQ711" s="197"/>
      <c r="DR711" s="197"/>
      <c r="DS711" s="197"/>
      <c r="DT711" s="197"/>
      <c r="DU711" s="197"/>
      <c r="DV711" s="197"/>
      <c r="DW711" s="197"/>
      <c r="DX711" s="197"/>
      <c r="DY711" s="197"/>
      <c r="DZ711" s="197"/>
      <c r="EA711" s="197"/>
      <c r="EB711" s="197"/>
      <c r="EC711" s="197"/>
      <c r="ED711" s="197"/>
      <c r="EE711" s="197"/>
      <c r="EF711" s="197"/>
      <c r="EG711" s="197"/>
      <c r="EH711" s="197"/>
      <c r="EI711" s="197"/>
      <c r="EJ711" s="197"/>
      <c r="EK711" s="197"/>
      <c r="EL711" s="197"/>
      <c r="EM711" s="197"/>
      <c r="EN711" s="197"/>
      <c r="EO711" s="197"/>
      <c r="EP711" s="197"/>
      <c r="EQ711" s="197"/>
      <c r="ER711" s="197"/>
      <c r="ES711" s="197"/>
      <c r="ET711" s="197"/>
      <c r="EU711" s="197"/>
      <c r="EV711" s="197"/>
      <c r="EW711" s="197"/>
      <c r="EX711" s="197"/>
      <c r="EY711" s="197"/>
      <c r="EZ711" s="197"/>
      <c r="FA711" s="197"/>
      <c r="FB711" s="197"/>
      <c r="FC711" s="197"/>
      <c r="FD711" s="197"/>
      <c r="FE711" s="197"/>
      <c r="FF711" s="197"/>
      <c r="FG711" s="197"/>
      <c r="FH711" s="197"/>
      <c r="FI711" s="197"/>
      <c r="FJ711" s="197"/>
      <c r="FK711" s="197"/>
      <c r="FL711" s="197"/>
      <c r="FM711" s="197"/>
      <c r="FN711" s="197"/>
      <c r="FO711" s="197"/>
      <c r="FP711" s="197"/>
      <c r="FQ711" s="197"/>
      <c r="FR711" s="197"/>
      <c r="FS711" s="197"/>
      <c r="FT711" s="197"/>
      <c r="FU711" s="197"/>
      <c r="FV711" s="197"/>
      <c r="FW711" s="197"/>
      <c r="FX711" s="197"/>
      <c r="FY711" s="197"/>
      <c r="FZ711" s="197"/>
      <c r="GA711" s="197"/>
      <c r="GB711" s="197"/>
      <c r="GC711" s="197"/>
      <c r="GD711" s="197"/>
      <c r="GE711" s="197"/>
      <c r="GF711" s="197"/>
      <c r="GG711" s="197"/>
      <c r="GH711" s="197"/>
      <c r="GI711" s="197"/>
      <c r="GJ711" s="197"/>
      <c r="GK711" s="197"/>
      <c r="GL711" s="197"/>
      <c r="GM711" s="197"/>
      <c r="GN711" s="197"/>
      <c r="GO711" s="197"/>
      <c r="GP711" s="197"/>
      <c r="GQ711" s="197"/>
      <c r="GR711" s="197"/>
      <c r="GS711" s="197"/>
      <c r="GT711" s="197"/>
      <c r="GU711" s="197"/>
      <c r="GV711" s="197"/>
      <c r="GW711" s="197"/>
      <c r="GX711" s="197"/>
      <c r="GY711" s="197"/>
      <c r="GZ711" s="197"/>
      <c r="HA711" s="197"/>
      <c r="HB711" s="197"/>
      <c r="HC711" s="197"/>
      <c r="HD711" s="197"/>
      <c r="HE711" s="197"/>
      <c r="HF711" s="197"/>
      <c r="HG711" s="197"/>
      <c r="HH711" s="197"/>
      <c r="HI711" s="197"/>
      <c r="HJ711" s="197"/>
      <c r="HK711" s="197"/>
      <c r="HL711" s="197"/>
      <c r="HM711" s="197"/>
      <c r="HN711" s="197"/>
      <c r="HO711" s="197"/>
      <c r="HP711" s="197"/>
      <c r="HQ711" s="197"/>
      <c r="HR711" s="197"/>
      <c r="HS711" s="197"/>
      <c r="HT711" s="197"/>
      <c r="HU711" s="197"/>
      <c r="HV711" s="197"/>
      <c r="HW711" s="197"/>
      <c r="HX711" s="197"/>
      <c r="HY711" s="197"/>
      <c r="HZ711" s="197"/>
      <c r="IA711" s="197"/>
      <c r="IB711" s="197"/>
      <c r="IC711" s="197"/>
      <c r="ID711" s="197"/>
      <c r="IE711" s="197"/>
      <c r="IF711" s="197"/>
      <c r="IG711" s="197"/>
      <c r="IH711" s="197"/>
      <c r="II711" s="197"/>
      <c r="IJ711" s="197"/>
      <c r="IK711" s="197"/>
      <c r="IL711" s="197"/>
      <c r="IM711" s="197"/>
      <c r="IN711" s="197"/>
      <c r="IO711" s="197"/>
      <c r="IP711" s="197"/>
      <c r="IQ711" s="197"/>
      <c r="IR711" s="197"/>
      <c r="IS711" s="197"/>
      <c r="IT711" s="197"/>
      <c r="IU711" s="197"/>
      <c r="IV711" s="197"/>
      <c r="IW711" s="197"/>
      <c r="IX711" s="197"/>
      <c r="IY711" s="197"/>
      <c r="IZ711" s="197"/>
      <c r="JA711" s="197"/>
      <c r="JB711" s="197"/>
      <c r="JC711" s="197"/>
      <c r="JD711" s="197"/>
      <c r="JE711" s="197"/>
      <c r="JF711" s="197"/>
      <c r="JG711" s="197"/>
      <c r="JH711" s="197"/>
      <c r="JI711" s="197"/>
      <c r="JJ711" s="197"/>
      <c r="JK711" s="197"/>
      <c r="JL711" s="197"/>
      <c r="JM711" s="197"/>
      <c r="JN711" s="197"/>
      <c r="JO711" s="197"/>
      <c r="JP711" s="197"/>
      <c r="JQ711" s="197"/>
      <c r="JR711" s="197"/>
      <c r="JS711" s="197"/>
      <c r="JT711" s="197"/>
      <c r="JU711" s="197"/>
      <c r="JV711" s="197"/>
      <c r="JW711" s="197"/>
      <c r="JX711" s="197"/>
      <c r="JY711" s="197"/>
      <c r="JZ711" s="197"/>
      <c r="KA711" s="197"/>
      <c r="KB711" s="197"/>
      <c r="KC711" s="197"/>
      <c r="KD711" s="197"/>
      <c r="KE711" s="197"/>
      <c r="KF711" s="197"/>
      <c r="KG711" s="197"/>
      <c r="KH711" s="197"/>
      <c r="KI711" s="197"/>
      <c r="KJ711" s="197"/>
      <c r="KK711" s="197"/>
      <c r="KL711" s="197"/>
      <c r="KM711" s="197"/>
      <c r="KN711" s="197"/>
      <c r="KO711" s="197"/>
      <c r="KP711" s="197"/>
      <c r="KQ711" s="197"/>
      <c r="KR711" s="197"/>
      <c r="KS711" s="197"/>
      <c r="KT711" s="197"/>
      <c r="KU711" s="197"/>
      <c r="KV711" s="197"/>
      <c r="KW711" s="197"/>
      <c r="KX711" s="197"/>
      <c r="KY711" s="197"/>
      <c r="KZ711" s="197"/>
      <c r="LA711" s="197"/>
      <c r="LB711" s="197"/>
      <c r="LC711" s="197"/>
      <c r="LD711" s="197"/>
      <c r="LE711" s="197"/>
      <c r="LF711" s="197"/>
      <c r="LG711" s="197"/>
      <c r="LH711" s="197"/>
      <c r="LI711" s="197"/>
      <c r="LJ711" s="197"/>
      <c r="LK711" s="197"/>
      <c r="LL711" s="197"/>
      <c r="LM711" s="197"/>
      <c r="LN711" s="197"/>
      <c r="LO711" s="197"/>
      <c r="LP711" s="197"/>
      <c r="LQ711" s="197"/>
      <c r="LR711" s="197"/>
      <c r="LS711" s="197"/>
      <c r="LT711" s="197"/>
      <c r="LU711" s="197"/>
      <c r="LV711" s="197"/>
      <c r="LW711" s="197"/>
      <c r="LX711" s="197"/>
      <c r="LY711" s="197"/>
      <c r="LZ711" s="197"/>
      <c r="MA711" s="197"/>
      <c r="MB711" s="197"/>
      <c r="MC711" s="197"/>
      <c r="MD711" s="197"/>
      <c r="ME711" s="197"/>
      <c r="MF711" s="197"/>
      <c r="MG711" s="197"/>
      <c r="MH711" s="197"/>
      <c r="MI711" s="197"/>
      <c r="MJ711" s="197"/>
      <c r="MK711" s="197"/>
      <c r="ML711" s="197"/>
      <c r="MM711" s="197"/>
      <c r="MN711" s="197"/>
      <c r="MO711" s="197"/>
      <c r="MP711" s="197"/>
      <c r="MQ711" s="197"/>
      <c r="MR711" s="197"/>
      <c r="MS711" s="197"/>
      <c r="MT711" s="197"/>
      <c r="MU711" s="197"/>
      <c r="MV711" s="197"/>
      <c r="MW711" s="197"/>
      <c r="MX711" s="197"/>
      <c r="MY711" s="197"/>
      <c r="MZ711" s="197"/>
      <c r="NA711" s="197"/>
      <c r="NB711" s="197"/>
      <c r="NC711" s="197"/>
      <c r="ND711" s="197"/>
      <c r="NE711" s="197"/>
      <c r="NF711" s="197"/>
      <c r="NG711" s="197"/>
      <c r="NH711" s="197"/>
      <c r="NI711" s="197"/>
      <c r="NJ711" s="197"/>
      <c r="NK711" s="197"/>
      <c r="NL711" s="197"/>
      <c r="NM711" s="197"/>
      <c r="NN711" s="197"/>
      <c r="NO711" s="197"/>
      <c r="NP711" s="197"/>
      <c r="NQ711" s="197"/>
      <c r="NR711" s="197"/>
      <c r="NS711" s="197"/>
      <c r="NT711" s="197"/>
      <c r="NU711" s="197"/>
      <c r="NV711" s="197"/>
      <c r="NW711" s="197"/>
      <c r="NX711" s="197"/>
      <c r="NY711" s="197"/>
      <c r="NZ711" s="197"/>
      <c r="OA711" s="197"/>
      <c r="OB711" s="197"/>
      <c r="OC711" s="197"/>
      <c r="OD711" s="197"/>
      <c r="OE711" s="197"/>
      <c r="OF711" s="197"/>
      <c r="OG711" s="197"/>
      <c r="OH711" s="197"/>
      <c r="OI711" s="197"/>
      <c r="OJ711" s="197"/>
      <c r="OK711" s="197"/>
      <c r="OL711" s="197"/>
      <c r="OM711" s="197"/>
      <c r="ON711" s="197"/>
      <c r="OO711" s="197"/>
      <c r="OP711" s="197"/>
      <c r="OQ711" s="197"/>
      <c r="OR711" s="197"/>
      <c r="OS711" s="197"/>
      <c r="OT711" s="197"/>
      <c r="OU711" s="197"/>
      <c r="OV711" s="197"/>
      <c r="OW711" s="197"/>
      <c r="OX711" s="197"/>
      <c r="OY711" s="197"/>
      <c r="OZ711" s="197"/>
      <c r="PA711" s="197"/>
      <c r="PB711" s="197"/>
      <c r="PC711" s="197"/>
      <c r="PD711" s="197"/>
      <c r="PE711" s="197"/>
      <c r="PF711" s="197"/>
      <c r="PG711" s="197"/>
      <c r="PH711" s="197"/>
      <c r="PI711" s="197"/>
      <c r="PJ711" s="197"/>
      <c r="PK711" s="197"/>
      <c r="PL711" s="197"/>
      <c r="PM711" s="197"/>
      <c r="PN711" s="197"/>
      <c r="PO711" s="197"/>
      <c r="PP711" s="197"/>
      <c r="PQ711" s="197"/>
      <c r="PR711" s="197"/>
      <c r="PS711" s="197"/>
      <c r="PT711" s="197"/>
      <c r="PU711" s="197"/>
      <c r="PV711" s="197"/>
      <c r="PW711" s="197"/>
      <c r="PX711" s="197"/>
      <c r="PY711" s="197"/>
      <c r="PZ711" s="197"/>
      <c r="QA711" s="197"/>
      <c r="QB711" s="197"/>
      <c r="QC711" s="197"/>
      <c r="QD711" s="197"/>
      <c r="QE711" s="197"/>
      <c r="QF711" s="197"/>
      <c r="QG711" s="197"/>
      <c r="QH711" s="197"/>
      <c r="QI711" s="197"/>
      <c r="QJ711" s="197"/>
      <c r="QK711" s="197"/>
      <c r="QL711" s="197"/>
      <c r="QM711" s="197"/>
      <c r="QN711" s="197"/>
      <c r="QO711" s="197"/>
      <c r="QP711" s="197"/>
      <c r="QQ711" s="197"/>
      <c r="QR711" s="197"/>
      <c r="QS711" s="197"/>
      <c r="QT711" s="197"/>
      <c r="QU711" s="197"/>
      <c r="QV711" s="197"/>
      <c r="QW711" s="197"/>
      <c r="QX711" s="197"/>
      <c r="QY711" s="197"/>
      <c r="QZ711" s="197"/>
      <c r="RA711" s="197"/>
      <c r="RB711" s="197"/>
      <c r="RC711" s="197"/>
      <c r="RD711" s="197"/>
      <c r="RE711" s="197"/>
      <c r="RF711" s="197"/>
      <c r="RG711" s="197"/>
      <c r="RH711" s="197"/>
      <c r="RI711" s="197"/>
      <c r="RJ711" s="197"/>
      <c r="RK711" s="197"/>
      <c r="RL711" s="197"/>
      <c r="RM711" s="197"/>
      <c r="RN711" s="197"/>
      <c r="RO711" s="197"/>
      <c r="RP711" s="197"/>
      <c r="RQ711" s="197"/>
      <c r="RR711" s="197"/>
      <c r="RS711" s="197"/>
      <c r="RT711" s="197"/>
      <c r="RU711" s="197"/>
      <c r="RV711" s="197"/>
      <c r="RW711" s="197"/>
      <c r="RX711" s="197"/>
      <c r="RY711" s="197"/>
      <c r="RZ711" s="197"/>
      <c r="SA711" s="197"/>
      <c r="SB711" s="197"/>
      <c r="SC711" s="197"/>
      <c r="SD711" s="197"/>
      <c r="SE711" s="197"/>
      <c r="SF711" s="197"/>
      <c r="SG711" s="197"/>
      <c r="SH711" s="197"/>
      <c r="SI711" s="197"/>
      <c r="SJ711" s="197"/>
      <c r="SK711" s="197"/>
      <c r="SL711" s="197"/>
      <c r="SM711" s="197"/>
      <c r="SN711" s="197"/>
      <c r="SO711" s="197"/>
      <c r="SP711" s="197"/>
      <c r="SQ711" s="197"/>
      <c r="SR711" s="197"/>
      <c r="SS711" s="197"/>
      <c r="ST711" s="197"/>
      <c r="SU711" s="197"/>
      <c r="SV711" s="197"/>
      <c r="SW711" s="197"/>
      <c r="SX711" s="197"/>
      <c r="SY711" s="197"/>
      <c r="SZ711" s="197"/>
      <c r="TA711" s="197"/>
      <c r="TB711" s="197"/>
      <c r="TC711" s="197"/>
      <c r="TD711" s="197"/>
      <c r="TE711" s="197"/>
      <c r="TF711" s="197"/>
      <c r="TG711" s="197"/>
      <c r="TH711" s="197"/>
      <c r="TI711" s="197"/>
      <c r="TJ711" s="197"/>
      <c r="TK711" s="197"/>
      <c r="TL711" s="197"/>
      <c r="TM711" s="197"/>
      <c r="TN711" s="197"/>
      <c r="TO711" s="197"/>
      <c r="TP711" s="197"/>
      <c r="TQ711" s="197"/>
      <c r="TR711" s="197"/>
      <c r="TS711" s="197"/>
      <c r="TT711" s="197"/>
      <c r="TU711" s="197"/>
      <c r="TV711" s="197"/>
      <c r="TW711" s="197"/>
      <c r="TX711" s="197"/>
      <c r="TY711" s="197"/>
      <c r="TZ711" s="197"/>
      <c r="UA711" s="197"/>
      <c r="UB711" s="197"/>
      <c r="UC711" s="197"/>
      <c r="UD711" s="197"/>
      <c r="UE711" s="197"/>
      <c r="UF711" s="197"/>
      <c r="UG711" s="197"/>
      <c r="UH711" s="197"/>
      <c r="UI711" s="197"/>
      <c r="UJ711" s="197"/>
      <c r="UK711" s="197"/>
      <c r="UL711" s="197"/>
      <c r="UM711" s="197"/>
      <c r="UN711" s="197"/>
      <c r="UO711" s="197"/>
      <c r="UP711" s="197"/>
      <c r="UQ711" s="197"/>
      <c r="UR711" s="197"/>
      <c r="US711" s="197"/>
      <c r="UT711" s="197"/>
      <c r="UU711" s="197"/>
      <c r="UV711" s="197"/>
      <c r="UW711" s="197"/>
      <c r="UX711" s="197"/>
      <c r="UY711" s="197"/>
      <c r="UZ711" s="197"/>
      <c r="VA711" s="197"/>
      <c r="VB711" s="197"/>
      <c r="VC711" s="197"/>
      <c r="VD711" s="197"/>
      <c r="VE711" s="197"/>
      <c r="VF711" s="197"/>
      <c r="VG711" s="197"/>
      <c r="VH711" s="197"/>
      <c r="VI711" s="197"/>
      <c r="VJ711" s="197"/>
      <c r="VK711" s="197"/>
      <c r="VL711" s="197"/>
      <c r="VM711" s="197"/>
      <c r="VN711" s="197"/>
      <c r="VO711" s="197"/>
      <c r="VP711" s="197"/>
      <c r="VQ711" s="197"/>
      <c r="VR711" s="197"/>
      <c r="VS711" s="197"/>
      <c r="VT711" s="197"/>
      <c r="VU711" s="197"/>
      <c r="VV711" s="197"/>
      <c r="VW711" s="197"/>
      <c r="VX711" s="197"/>
      <c r="VY711" s="197"/>
      <c r="VZ711" s="197"/>
      <c r="WA711" s="197"/>
      <c r="WB711" s="197"/>
      <c r="WC711" s="197"/>
      <c r="WD711" s="197"/>
      <c r="WE711" s="197"/>
      <c r="WF711" s="197"/>
      <c r="WG711" s="197"/>
      <c r="WH711" s="197"/>
      <c r="WI711" s="197"/>
      <c r="WJ711" s="197"/>
      <c r="WK711" s="197"/>
      <c r="WL711" s="197"/>
      <c r="WM711" s="197"/>
      <c r="WN711" s="197"/>
      <c r="WO711" s="197"/>
      <c r="WP711" s="197"/>
      <c r="WQ711" s="197"/>
      <c r="WR711" s="197"/>
      <c r="WS711" s="197"/>
      <c r="WT711" s="197"/>
      <c r="WU711" s="197"/>
      <c r="WV711" s="197"/>
      <c r="WW711" s="197"/>
      <c r="WX711" s="197"/>
      <c r="WY711" s="197"/>
      <c r="WZ711" s="197"/>
      <c r="XA711" s="197"/>
      <c r="XB711" s="197"/>
      <c r="XC711" s="197"/>
      <c r="XD711" s="197"/>
      <c r="XE711" s="197"/>
      <c r="XF711" s="197"/>
      <c r="XG711" s="197"/>
      <c r="XH711" s="197"/>
      <c r="XI711" s="197"/>
      <c r="XJ711" s="197"/>
      <c r="XK711" s="197"/>
      <c r="XL711" s="197"/>
      <c r="XM711" s="197"/>
      <c r="XN711" s="197"/>
      <c r="XO711" s="197"/>
      <c r="XP711" s="197"/>
      <c r="XQ711" s="197"/>
      <c r="XR711" s="197"/>
      <c r="XS711" s="197"/>
      <c r="XT711" s="197"/>
      <c r="XU711" s="197"/>
      <c r="XV711" s="197"/>
      <c r="XW711" s="197"/>
      <c r="XX711" s="197"/>
      <c r="XY711" s="197"/>
      <c r="XZ711" s="197"/>
      <c r="YA711" s="197"/>
      <c r="YB711" s="197"/>
      <c r="YC711" s="197"/>
      <c r="YD711" s="197"/>
      <c r="YE711" s="197"/>
      <c r="YF711" s="197"/>
      <c r="YG711" s="197"/>
      <c r="YH711" s="197"/>
      <c r="YI711" s="197"/>
      <c r="YJ711" s="197"/>
      <c r="YK711" s="197"/>
      <c r="YL711" s="197"/>
      <c r="YM711" s="197"/>
      <c r="YN711" s="197"/>
      <c r="YO711" s="197"/>
      <c r="YP711" s="197"/>
      <c r="YQ711" s="197"/>
      <c r="YR711" s="197"/>
      <c r="YS711" s="197"/>
      <c r="YT711" s="197"/>
      <c r="YU711" s="197"/>
      <c r="YV711" s="197"/>
      <c r="YW711" s="197"/>
      <c r="YX711" s="197"/>
      <c r="YY711" s="197"/>
      <c r="YZ711" s="197"/>
      <c r="ZA711" s="197"/>
      <c r="ZB711" s="197"/>
      <c r="ZC711" s="197"/>
      <c r="ZD711" s="197"/>
      <c r="ZE711" s="197"/>
      <c r="ZF711" s="197"/>
      <c r="ZG711" s="197"/>
      <c r="ZH711" s="197"/>
      <c r="ZI711" s="197"/>
      <c r="ZJ711" s="197"/>
      <c r="ZK711" s="197"/>
      <c r="ZL711" s="197"/>
      <c r="ZM711" s="197"/>
      <c r="ZN711" s="197"/>
      <c r="ZO711" s="197"/>
      <c r="ZP711" s="197"/>
      <c r="ZQ711" s="197"/>
      <c r="ZR711" s="197"/>
      <c r="ZS711" s="197"/>
      <c r="ZT711" s="197"/>
      <c r="ZU711" s="197"/>
      <c r="ZV711" s="197"/>
      <c r="ZW711" s="197"/>
      <c r="ZX711" s="197"/>
      <c r="ZY711" s="197"/>
      <c r="ZZ711" s="197"/>
      <c r="AAA711" s="197"/>
      <c r="AAB711" s="197"/>
      <c r="AAC711" s="197"/>
      <c r="AAD711" s="197"/>
      <c r="AAE711" s="197"/>
      <c r="AAF711" s="197"/>
      <c r="AAG711" s="197"/>
      <c r="AAH711" s="197"/>
      <c r="AAI711" s="197"/>
      <c r="AAJ711" s="197"/>
      <c r="AAK711" s="197"/>
      <c r="AAL711" s="197"/>
      <c r="AAM711" s="197"/>
      <c r="AAN711" s="197"/>
      <c r="AAO711" s="197"/>
      <c r="AAP711" s="197"/>
      <c r="AAQ711" s="197"/>
      <c r="AAR711" s="197"/>
      <c r="AAS711" s="197"/>
      <c r="AAT711" s="197"/>
      <c r="AAU711" s="197"/>
      <c r="AAV711" s="197"/>
      <c r="AAW711" s="197"/>
      <c r="AAX711" s="197"/>
      <c r="AAY711" s="197"/>
      <c r="AAZ711" s="197"/>
      <c r="ABA711" s="197"/>
      <c r="ABB711" s="197"/>
      <c r="ABC711" s="197"/>
      <c r="ABD711" s="197"/>
      <c r="ABE711" s="197"/>
      <c r="ABF711" s="197"/>
      <c r="ABG711" s="197"/>
      <c r="ABH711" s="197"/>
      <c r="ABI711" s="197"/>
      <c r="ABJ711" s="197"/>
      <c r="ABK711" s="197"/>
      <c r="ABL711" s="197"/>
      <c r="ABM711" s="197"/>
      <c r="ABN711" s="197"/>
      <c r="ABO711" s="197"/>
      <c r="ABP711" s="197"/>
      <c r="ABQ711" s="197"/>
      <c r="ABR711" s="197"/>
      <c r="ABS711" s="197"/>
      <c r="ABT711" s="197"/>
      <c r="ABU711" s="197"/>
      <c r="ABV711" s="197"/>
      <c r="ABW711" s="197"/>
      <c r="ABX711" s="197"/>
      <c r="ABY711" s="197"/>
      <c r="ABZ711" s="197"/>
      <c r="ACA711" s="197"/>
      <c r="ACB711" s="197"/>
      <c r="ACC711" s="197"/>
      <c r="ACD711" s="197"/>
      <c r="ACE711" s="197"/>
      <c r="ACF711" s="197"/>
      <c r="ACG711" s="197"/>
      <c r="ACH711" s="197"/>
      <c r="ACI711" s="197"/>
      <c r="ACJ711" s="197"/>
      <c r="ACK711" s="197"/>
      <c r="ACL711" s="197"/>
      <c r="ACM711" s="197"/>
      <c r="ACN711" s="197"/>
      <c r="ACO711" s="197"/>
      <c r="ACP711" s="197"/>
      <c r="ACQ711" s="197"/>
      <c r="ACR711" s="197"/>
      <c r="ACS711" s="197"/>
      <c r="ACT711" s="197"/>
      <c r="ACU711" s="197"/>
      <c r="ACV711" s="197"/>
      <c r="ACW711" s="197"/>
      <c r="ACX711" s="197"/>
      <c r="ACY711" s="197"/>
      <c r="ACZ711" s="197"/>
      <c r="ADA711" s="197"/>
      <c r="ADB711" s="197"/>
      <c r="ADC711" s="197"/>
      <c r="ADD711" s="197"/>
      <c r="ADE711" s="197"/>
      <c r="ADF711" s="197"/>
      <c r="ADG711" s="197"/>
      <c r="ADH711" s="197"/>
      <c r="ADI711" s="197"/>
      <c r="ADJ711" s="197"/>
      <c r="ADK711" s="197"/>
      <c r="ADL711" s="197"/>
      <c r="ADM711" s="197"/>
      <c r="ADN711" s="197"/>
      <c r="ADO711" s="197"/>
      <c r="ADP711" s="197"/>
      <c r="ADQ711" s="197"/>
      <c r="ADR711" s="197"/>
      <c r="ADS711" s="197"/>
      <c r="ADT711" s="197"/>
      <c r="ADU711" s="197"/>
      <c r="ADV711" s="197"/>
      <c r="ADW711" s="197"/>
      <c r="ADX711" s="197"/>
      <c r="ADY711" s="197"/>
      <c r="ADZ711" s="197"/>
      <c r="AEA711" s="197"/>
      <c r="AEB711" s="197"/>
      <c r="AEC711" s="197"/>
      <c r="AED711" s="197"/>
      <c r="AEE711" s="197"/>
      <c r="AEF711" s="197"/>
      <c r="AEG711" s="197"/>
      <c r="AEH711" s="197"/>
      <c r="AEI711" s="197"/>
      <c r="AEJ711" s="197"/>
      <c r="AEK711" s="197"/>
      <c r="AEL711" s="197"/>
      <c r="AEM711" s="197"/>
      <c r="AEN711" s="197"/>
      <c r="AEO711" s="197"/>
      <c r="AEP711" s="197"/>
      <c r="AEQ711" s="197"/>
      <c r="AER711" s="197"/>
      <c r="AES711" s="197"/>
      <c r="AET711" s="197"/>
      <c r="AEU711" s="197"/>
      <c r="AEV711" s="197"/>
      <c r="AEW711" s="197"/>
      <c r="AEX711" s="197"/>
      <c r="AEY711" s="197"/>
      <c r="AEZ711" s="197"/>
      <c r="AFA711" s="197"/>
      <c r="AFB711" s="197"/>
      <c r="AFC711" s="197"/>
      <c r="AFD711" s="197"/>
      <c r="AFE711" s="197"/>
      <c r="AFF711" s="197"/>
      <c r="AFG711" s="197"/>
      <c r="AFH711" s="197"/>
      <c r="AFI711" s="197"/>
      <c r="AFJ711" s="197"/>
      <c r="AFK711" s="197"/>
      <c r="AFL711" s="197"/>
      <c r="AFM711" s="197"/>
      <c r="AFN711" s="197"/>
      <c r="AFO711" s="197"/>
      <c r="AFP711" s="197"/>
      <c r="AFQ711" s="197"/>
      <c r="AFR711" s="197"/>
      <c r="AFS711" s="197"/>
      <c r="AFT711" s="197"/>
      <c r="AFU711" s="197"/>
      <c r="AFV711" s="197"/>
      <c r="AFW711" s="197"/>
      <c r="AFX711" s="197"/>
      <c r="AFY711" s="197"/>
      <c r="AFZ711" s="197"/>
      <c r="AGA711" s="197"/>
      <c r="AGB711" s="197"/>
      <c r="AGC711" s="197"/>
      <c r="AGD711" s="197"/>
      <c r="AGE711" s="197"/>
      <c r="AGF711" s="197"/>
      <c r="AGG711" s="197"/>
      <c r="AGH711" s="197"/>
      <c r="AGI711" s="197"/>
      <c r="AGJ711" s="197"/>
      <c r="AGK711" s="197"/>
      <c r="AGL711" s="197"/>
      <c r="AGM711" s="197"/>
      <c r="AGN711" s="197"/>
      <c r="AGO711" s="197"/>
      <c r="AGP711" s="197"/>
      <c r="AGQ711" s="197"/>
      <c r="AGR711" s="197"/>
      <c r="AGS711" s="197"/>
      <c r="AGT711" s="197"/>
      <c r="AGU711" s="197"/>
      <c r="AGV711" s="197"/>
      <c r="AGW711" s="197"/>
      <c r="AGX711" s="197"/>
      <c r="AGY711" s="197"/>
      <c r="AGZ711" s="197"/>
      <c r="AHA711" s="197"/>
      <c r="AHB711" s="197"/>
      <c r="AHC711" s="197"/>
      <c r="AHD711" s="197"/>
      <c r="AHE711" s="197"/>
      <c r="AHF711" s="197"/>
      <c r="AHG711" s="197"/>
      <c r="AHH711" s="197"/>
      <c r="AHI711" s="197"/>
      <c r="AHJ711" s="197"/>
      <c r="AHK711" s="197"/>
      <c r="AHL711" s="197"/>
      <c r="AHM711" s="197"/>
      <c r="AHN711" s="197"/>
      <c r="AHO711" s="197"/>
      <c r="AHP711" s="197"/>
      <c r="AHQ711" s="197"/>
      <c r="AHR711" s="197"/>
      <c r="AHS711" s="197"/>
      <c r="AHT711" s="197"/>
      <c r="AHU711" s="197"/>
      <c r="AHV711" s="197"/>
      <c r="AHW711" s="197"/>
      <c r="AHX711" s="197"/>
      <c r="AHY711" s="197"/>
      <c r="AHZ711" s="197"/>
      <c r="AIA711" s="197"/>
      <c r="AIB711" s="197"/>
      <c r="AIC711" s="197"/>
      <c r="AID711" s="197"/>
      <c r="AIE711" s="197"/>
      <c r="AIF711" s="197"/>
      <c r="AIG711" s="197"/>
      <c r="AIH711" s="197"/>
      <c r="AII711" s="197"/>
      <c r="AIJ711" s="197"/>
      <c r="AIK711" s="197"/>
      <c r="AIL711" s="197"/>
      <c r="AIM711" s="197"/>
      <c r="AIN711" s="197"/>
      <c r="AIO711" s="197"/>
      <c r="AIP711" s="197"/>
      <c r="AIQ711" s="197"/>
      <c r="AIR711" s="197"/>
      <c r="AIS711" s="197"/>
      <c r="AIT711" s="197"/>
      <c r="AIU711" s="197"/>
      <c r="AIV711" s="197"/>
      <c r="AIW711" s="197"/>
      <c r="AIX711" s="197"/>
      <c r="AIY711" s="197"/>
      <c r="AIZ711" s="197"/>
      <c r="AJA711" s="197"/>
      <c r="AJB711" s="197"/>
      <c r="AJC711" s="197"/>
      <c r="AJD711" s="197"/>
      <c r="AJE711" s="197"/>
      <c r="AJF711" s="197"/>
      <c r="AJG711" s="197"/>
      <c r="AJH711" s="197"/>
      <c r="AJI711" s="197"/>
      <c r="AJJ711" s="197"/>
      <c r="AJK711" s="197"/>
      <c r="AJL711" s="197"/>
      <c r="AJM711" s="197"/>
      <c r="AJN711" s="197"/>
      <c r="AJO711" s="197"/>
      <c r="AJP711" s="197"/>
      <c r="AJQ711" s="197"/>
      <c r="AJR711" s="197"/>
      <c r="AJS711" s="197"/>
      <c r="AJT711" s="197"/>
      <c r="AJU711" s="197"/>
      <c r="AJV711" s="197"/>
      <c r="AJW711" s="197"/>
      <c r="AJX711" s="197"/>
      <c r="AJY711" s="197"/>
      <c r="AJZ711" s="197"/>
      <c r="AKA711" s="197"/>
      <c r="AKB711" s="197"/>
      <c r="AKC711" s="197"/>
      <c r="AKD711" s="197"/>
      <c r="AKE711" s="197"/>
      <c r="AKF711" s="197"/>
      <c r="AKG711" s="197"/>
      <c r="AKH711" s="197"/>
      <c r="AKI711" s="197"/>
      <c r="AKJ711" s="197"/>
      <c r="AKK711" s="197"/>
      <c r="AKL711" s="197"/>
      <c r="AKM711" s="197"/>
      <c r="AKN711" s="197"/>
      <c r="AKO711" s="197"/>
      <c r="AKP711" s="197"/>
      <c r="AKQ711" s="197"/>
      <c r="AKR711" s="197"/>
      <c r="AKS711" s="197"/>
      <c r="AKT711" s="197"/>
      <c r="AKU711" s="197"/>
      <c r="AKV711" s="197"/>
      <c r="AKW711" s="197"/>
      <c r="AKX711" s="197"/>
      <c r="AKY711" s="197"/>
      <c r="AKZ711" s="197"/>
      <c r="ALA711" s="197"/>
      <c r="ALB711" s="197"/>
      <c r="ALC711" s="197"/>
      <c r="ALD711" s="197"/>
      <c r="ALE711" s="197"/>
      <c r="ALF711" s="197"/>
      <c r="ALG711" s="197"/>
      <c r="ALH711" s="197"/>
      <c r="ALI711" s="197"/>
      <c r="ALJ711" s="197"/>
      <c r="ALK711" s="197"/>
      <c r="ALL711" s="197"/>
      <c r="ALM711" s="197"/>
      <c r="ALN711" s="197"/>
      <c r="ALO711" s="197"/>
      <c r="ALP711" s="197"/>
      <c r="ALQ711" s="197"/>
      <c r="ALR711" s="197"/>
      <c r="ALS711" s="197"/>
      <c r="ALT711" s="197"/>
      <c r="ALU711" s="197"/>
      <c r="ALV711" s="197"/>
      <c r="ALW711" s="197"/>
      <c r="ALX711" s="197"/>
      <c r="ALY711" s="197"/>
      <c r="ALZ711" s="197"/>
      <c r="AMA711" s="197"/>
      <c r="AMB711" s="197"/>
      <c r="AMC711" s="197"/>
      <c r="AMD711" s="197"/>
      <c r="AME711" s="197"/>
      <c r="AMF711" s="197"/>
      <c r="AMG711" s="197"/>
      <c r="AMH711" s="197"/>
      <c r="AMI711" s="197"/>
      <c r="AMJ711" s="197"/>
    </row>
    <row r="712" spans="1:1024" s="196" customFormat="1" ht="43.5" customHeight="1">
      <c r="A712" s="559"/>
      <c r="B712" s="559"/>
      <c r="C712" s="560"/>
      <c r="D712" s="565"/>
      <c r="E712" s="562" t="s">
        <v>443</v>
      </c>
      <c r="F712" s="562">
        <v>20</v>
      </c>
      <c r="G712" s="573"/>
      <c r="H712" s="562" t="s">
        <v>216</v>
      </c>
      <c r="I712" s="588"/>
      <c r="J712" s="562" t="s">
        <v>444</v>
      </c>
      <c r="K712" s="562">
        <v>20</v>
      </c>
      <c r="L712" s="562">
        <v>6</v>
      </c>
      <c r="M712" s="562" t="s">
        <v>447</v>
      </c>
      <c r="N712" s="562" t="s">
        <v>47</v>
      </c>
      <c r="O712" s="562">
        <v>0</v>
      </c>
      <c r="P712" s="562" t="s">
        <v>47</v>
      </c>
      <c r="Q712" s="181" t="s">
        <v>80</v>
      </c>
      <c r="R712" s="181">
        <v>6</v>
      </c>
      <c r="S712" s="575"/>
      <c r="T712" s="575"/>
      <c r="U712" s="181"/>
      <c r="V712" s="197"/>
      <c r="W712" s="197"/>
      <c r="X712" s="197"/>
      <c r="Y712" s="197"/>
      <c r="Z712" s="197"/>
      <c r="AA712" s="197"/>
      <c r="AB712" s="197"/>
      <c r="AC712" s="197"/>
      <c r="AD712" s="197"/>
      <c r="AE712" s="197"/>
      <c r="AF712" s="197"/>
      <c r="AG712" s="197"/>
      <c r="AH712" s="197"/>
      <c r="AI712" s="197"/>
      <c r="AJ712" s="197"/>
      <c r="AK712" s="197"/>
      <c r="AL712" s="197"/>
      <c r="AM712" s="197"/>
      <c r="AN712" s="197"/>
      <c r="AO712" s="197"/>
      <c r="AP712" s="197"/>
      <c r="AQ712" s="197"/>
      <c r="AR712" s="197"/>
      <c r="AS712" s="197"/>
      <c r="AT712" s="197"/>
      <c r="AU712" s="197"/>
      <c r="AV712" s="197"/>
      <c r="AW712" s="197"/>
      <c r="AX712" s="197"/>
      <c r="AY712" s="197"/>
      <c r="AZ712" s="197"/>
      <c r="BA712" s="197"/>
      <c r="BB712" s="197"/>
      <c r="BC712" s="197"/>
      <c r="BD712" s="197"/>
      <c r="BE712" s="197"/>
      <c r="BF712" s="197"/>
      <c r="BG712" s="197"/>
      <c r="BH712" s="197"/>
      <c r="BI712" s="197"/>
      <c r="BJ712" s="197"/>
      <c r="BK712" s="197"/>
      <c r="BL712" s="197"/>
      <c r="BM712" s="197"/>
      <c r="BN712" s="197"/>
      <c r="BO712" s="197"/>
      <c r="BP712" s="197"/>
      <c r="BQ712" s="197"/>
      <c r="BR712" s="197"/>
      <c r="BS712" s="197"/>
      <c r="BT712" s="197"/>
      <c r="BU712" s="197"/>
      <c r="BV712" s="197"/>
      <c r="BW712" s="197"/>
      <c r="BX712" s="197"/>
      <c r="BY712" s="197"/>
      <c r="BZ712" s="197"/>
      <c r="CA712" s="197"/>
      <c r="CB712" s="197"/>
      <c r="CC712" s="197"/>
      <c r="CD712" s="197"/>
      <c r="CE712" s="197"/>
      <c r="CF712" s="197"/>
      <c r="CG712" s="197"/>
      <c r="CH712" s="197"/>
      <c r="CI712" s="197"/>
      <c r="CJ712" s="197"/>
      <c r="CK712" s="197"/>
      <c r="CL712" s="197"/>
      <c r="CM712" s="197"/>
      <c r="CN712" s="197"/>
      <c r="CO712" s="197"/>
      <c r="CP712" s="197"/>
      <c r="CQ712" s="197"/>
      <c r="CR712" s="197"/>
      <c r="CS712" s="197"/>
      <c r="CT712" s="197"/>
      <c r="CU712" s="197"/>
      <c r="CV712" s="197"/>
      <c r="CW712" s="197"/>
      <c r="CX712" s="197"/>
      <c r="CY712" s="197"/>
      <c r="CZ712" s="197"/>
      <c r="DA712" s="197"/>
      <c r="DB712" s="197"/>
      <c r="DC712" s="197"/>
      <c r="DD712" s="197"/>
      <c r="DE712" s="197"/>
      <c r="DF712" s="197"/>
      <c r="DG712" s="197"/>
      <c r="DH712" s="197"/>
      <c r="DI712" s="197"/>
      <c r="DJ712" s="197"/>
      <c r="DK712" s="197"/>
      <c r="DL712" s="197"/>
      <c r="DM712" s="197"/>
      <c r="DN712" s="197"/>
      <c r="DO712" s="197"/>
      <c r="DP712" s="197"/>
      <c r="DQ712" s="197"/>
      <c r="DR712" s="197"/>
      <c r="DS712" s="197"/>
      <c r="DT712" s="197"/>
      <c r="DU712" s="197"/>
      <c r="DV712" s="197"/>
      <c r="DW712" s="197"/>
      <c r="DX712" s="197"/>
      <c r="DY712" s="197"/>
      <c r="DZ712" s="197"/>
      <c r="EA712" s="197"/>
      <c r="EB712" s="197"/>
      <c r="EC712" s="197"/>
      <c r="ED712" s="197"/>
      <c r="EE712" s="197"/>
      <c r="EF712" s="197"/>
      <c r="EG712" s="197"/>
      <c r="EH712" s="197"/>
      <c r="EI712" s="197"/>
      <c r="EJ712" s="197"/>
      <c r="EK712" s="197"/>
      <c r="EL712" s="197"/>
      <c r="EM712" s="197"/>
      <c r="EN712" s="197"/>
      <c r="EO712" s="197"/>
      <c r="EP712" s="197"/>
      <c r="EQ712" s="197"/>
      <c r="ER712" s="197"/>
      <c r="ES712" s="197"/>
      <c r="ET712" s="197"/>
      <c r="EU712" s="197"/>
      <c r="EV712" s="197"/>
      <c r="EW712" s="197"/>
      <c r="EX712" s="197"/>
      <c r="EY712" s="197"/>
      <c r="EZ712" s="197"/>
      <c r="FA712" s="197"/>
      <c r="FB712" s="197"/>
      <c r="FC712" s="197"/>
      <c r="FD712" s="197"/>
      <c r="FE712" s="197"/>
      <c r="FF712" s="197"/>
      <c r="FG712" s="197"/>
      <c r="FH712" s="197"/>
      <c r="FI712" s="197"/>
      <c r="FJ712" s="197"/>
      <c r="FK712" s="197"/>
      <c r="FL712" s="197"/>
      <c r="FM712" s="197"/>
      <c r="FN712" s="197"/>
      <c r="FO712" s="197"/>
      <c r="FP712" s="197"/>
      <c r="FQ712" s="197"/>
      <c r="FR712" s="197"/>
      <c r="FS712" s="197"/>
      <c r="FT712" s="197"/>
      <c r="FU712" s="197"/>
      <c r="FV712" s="197"/>
      <c r="FW712" s="197"/>
      <c r="FX712" s="197"/>
      <c r="FY712" s="197"/>
      <c r="FZ712" s="197"/>
      <c r="GA712" s="197"/>
      <c r="GB712" s="197"/>
      <c r="GC712" s="197"/>
      <c r="GD712" s="197"/>
      <c r="GE712" s="197"/>
      <c r="GF712" s="197"/>
      <c r="GG712" s="197"/>
      <c r="GH712" s="197"/>
      <c r="GI712" s="197"/>
      <c r="GJ712" s="197"/>
      <c r="GK712" s="197"/>
      <c r="GL712" s="197"/>
      <c r="GM712" s="197"/>
      <c r="GN712" s="197"/>
      <c r="GO712" s="197"/>
      <c r="GP712" s="197"/>
      <c r="GQ712" s="197"/>
      <c r="GR712" s="197"/>
      <c r="GS712" s="197"/>
      <c r="GT712" s="197"/>
      <c r="GU712" s="197"/>
      <c r="GV712" s="197"/>
      <c r="GW712" s="197"/>
      <c r="GX712" s="197"/>
      <c r="GY712" s="197"/>
      <c r="GZ712" s="197"/>
      <c r="HA712" s="197"/>
      <c r="HB712" s="197"/>
      <c r="HC712" s="197"/>
      <c r="HD712" s="197"/>
      <c r="HE712" s="197"/>
      <c r="HF712" s="197"/>
      <c r="HG712" s="197"/>
      <c r="HH712" s="197"/>
      <c r="HI712" s="197"/>
      <c r="HJ712" s="197"/>
      <c r="HK712" s="197"/>
      <c r="HL712" s="197"/>
      <c r="HM712" s="197"/>
      <c r="HN712" s="197"/>
      <c r="HO712" s="197"/>
      <c r="HP712" s="197"/>
      <c r="HQ712" s="197"/>
      <c r="HR712" s="197"/>
      <c r="HS712" s="197"/>
      <c r="HT712" s="197"/>
      <c r="HU712" s="197"/>
      <c r="HV712" s="197"/>
      <c r="HW712" s="197"/>
      <c r="HX712" s="197"/>
      <c r="HY712" s="197"/>
      <c r="HZ712" s="197"/>
      <c r="IA712" s="197"/>
      <c r="IB712" s="197"/>
      <c r="IC712" s="197"/>
      <c r="ID712" s="197"/>
      <c r="IE712" s="197"/>
      <c r="IF712" s="197"/>
      <c r="IG712" s="197"/>
      <c r="IH712" s="197"/>
      <c r="II712" s="197"/>
      <c r="IJ712" s="197"/>
      <c r="IK712" s="197"/>
      <c r="IL712" s="197"/>
      <c r="IM712" s="197"/>
      <c r="IN712" s="197"/>
      <c r="IO712" s="197"/>
      <c r="IP712" s="197"/>
      <c r="IQ712" s="197"/>
      <c r="IR712" s="197"/>
      <c r="IS712" s="197"/>
      <c r="IT712" s="197"/>
      <c r="IU712" s="197"/>
      <c r="IV712" s="197"/>
      <c r="IW712" s="197"/>
      <c r="IX712" s="197"/>
      <c r="IY712" s="197"/>
      <c r="IZ712" s="197"/>
      <c r="JA712" s="197"/>
      <c r="JB712" s="197"/>
      <c r="JC712" s="197"/>
      <c r="JD712" s="197"/>
      <c r="JE712" s="197"/>
      <c r="JF712" s="197"/>
      <c r="JG712" s="197"/>
      <c r="JH712" s="197"/>
      <c r="JI712" s="197"/>
      <c r="JJ712" s="197"/>
      <c r="JK712" s="197"/>
      <c r="JL712" s="197"/>
      <c r="JM712" s="197"/>
      <c r="JN712" s="197"/>
      <c r="JO712" s="197"/>
      <c r="JP712" s="197"/>
      <c r="JQ712" s="197"/>
      <c r="JR712" s="197"/>
      <c r="JS712" s="197"/>
      <c r="JT712" s="197"/>
      <c r="JU712" s="197"/>
      <c r="JV712" s="197"/>
      <c r="JW712" s="197"/>
      <c r="JX712" s="197"/>
      <c r="JY712" s="197"/>
      <c r="JZ712" s="197"/>
      <c r="KA712" s="197"/>
      <c r="KB712" s="197"/>
      <c r="KC712" s="197"/>
      <c r="KD712" s="197"/>
      <c r="KE712" s="197"/>
      <c r="KF712" s="197"/>
      <c r="KG712" s="197"/>
      <c r="KH712" s="197"/>
      <c r="KI712" s="197"/>
      <c r="KJ712" s="197"/>
      <c r="KK712" s="197"/>
      <c r="KL712" s="197"/>
      <c r="KM712" s="197"/>
      <c r="KN712" s="197"/>
      <c r="KO712" s="197"/>
      <c r="KP712" s="197"/>
      <c r="KQ712" s="197"/>
      <c r="KR712" s="197"/>
      <c r="KS712" s="197"/>
      <c r="KT712" s="197"/>
      <c r="KU712" s="197"/>
      <c r="KV712" s="197"/>
      <c r="KW712" s="197"/>
      <c r="KX712" s="197"/>
      <c r="KY712" s="197"/>
      <c r="KZ712" s="197"/>
      <c r="LA712" s="197"/>
      <c r="LB712" s="197"/>
      <c r="LC712" s="197"/>
      <c r="LD712" s="197"/>
      <c r="LE712" s="197"/>
      <c r="LF712" s="197"/>
      <c r="LG712" s="197"/>
      <c r="LH712" s="197"/>
      <c r="LI712" s="197"/>
      <c r="LJ712" s="197"/>
      <c r="LK712" s="197"/>
      <c r="LL712" s="197"/>
      <c r="LM712" s="197"/>
      <c r="LN712" s="197"/>
      <c r="LO712" s="197"/>
      <c r="LP712" s="197"/>
      <c r="LQ712" s="197"/>
      <c r="LR712" s="197"/>
      <c r="LS712" s="197"/>
      <c r="LT712" s="197"/>
      <c r="LU712" s="197"/>
      <c r="LV712" s="197"/>
      <c r="LW712" s="197"/>
      <c r="LX712" s="197"/>
      <c r="LY712" s="197"/>
      <c r="LZ712" s="197"/>
      <c r="MA712" s="197"/>
      <c r="MB712" s="197"/>
      <c r="MC712" s="197"/>
      <c r="MD712" s="197"/>
      <c r="ME712" s="197"/>
      <c r="MF712" s="197"/>
      <c r="MG712" s="197"/>
      <c r="MH712" s="197"/>
      <c r="MI712" s="197"/>
      <c r="MJ712" s="197"/>
      <c r="MK712" s="197"/>
      <c r="ML712" s="197"/>
      <c r="MM712" s="197"/>
      <c r="MN712" s="197"/>
      <c r="MO712" s="197"/>
      <c r="MP712" s="197"/>
      <c r="MQ712" s="197"/>
      <c r="MR712" s="197"/>
      <c r="MS712" s="197"/>
      <c r="MT712" s="197"/>
      <c r="MU712" s="197"/>
      <c r="MV712" s="197"/>
      <c r="MW712" s="197"/>
      <c r="MX712" s="197"/>
      <c r="MY712" s="197"/>
      <c r="MZ712" s="197"/>
      <c r="NA712" s="197"/>
      <c r="NB712" s="197"/>
      <c r="NC712" s="197"/>
      <c r="ND712" s="197"/>
      <c r="NE712" s="197"/>
      <c r="NF712" s="197"/>
      <c r="NG712" s="197"/>
      <c r="NH712" s="197"/>
      <c r="NI712" s="197"/>
      <c r="NJ712" s="197"/>
      <c r="NK712" s="197"/>
      <c r="NL712" s="197"/>
      <c r="NM712" s="197"/>
      <c r="NN712" s="197"/>
      <c r="NO712" s="197"/>
      <c r="NP712" s="197"/>
      <c r="NQ712" s="197"/>
      <c r="NR712" s="197"/>
      <c r="NS712" s="197"/>
      <c r="NT712" s="197"/>
      <c r="NU712" s="197"/>
      <c r="NV712" s="197"/>
      <c r="NW712" s="197"/>
      <c r="NX712" s="197"/>
      <c r="NY712" s="197"/>
      <c r="NZ712" s="197"/>
      <c r="OA712" s="197"/>
      <c r="OB712" s="197"/>
      <c r="OC712" s="197"/>
      <c r="OD712" s="197"/>
      <c r="OE712" s="197"/>
      <c r="OF712" s="197"/>
      <c r="OG712" s="197"/>
      <c r="OH712" s="197"/>
      <c r="OI712" s="197"/>
      <c r="OJ712" s="197"/>
      <c r="OK712" s="197"/>
      <c r="OL712" s="197"/>
      <c r="OM712" s="197"/>
      <c r="ON712" s="197"/>
      <c r="OO712" s="197"/>
      <c r="OP712" s="197"/>
      <c r="OQ712" s="197"/>
      <c r="OR712" s="197"/>
      <c r="OS712" s="197"/>
      <c r="OT712" s="197"/>
      <c r="OU712" s="197"/>
      <c r="OV712" s="197"/>
      <c r="OW712" s="197"/>
      <c r="OX712" s="197"/>
      <c r="OY712" s="197"/>
      <c r="OZ712" s="197"/>
      <c r="PA712" s="197"/>
      <c r="PB712" s="197"/>
      <c r="PC712" s="197"/>
      <c r="PD712" s="197"/>
      <c r="PE712" s="197"/>
      <c r="PF712" s="197"/>
      <c r="PG712" s="197"/>
      <c r="PH712" s="197"/>
      <c r="PI712" s="197"/>
      <c r="PJ712" s="197"/>
      <c r="PK712" s="197"/>
      <c r="PL712" s="197"/>
      <c r="PM712" s="197"/>
      <c r="PN712" s="197"/>
      <c r="PO712" s="197"/>
      <c r="PP712" s="197"/>
      <c r="PQ712" s="197"/>
      <c r="PR712" s="197"/>
      <c r="PS712" s="197"/>
      <c r="PT712" s="197"/>
      <c r="PU712" s="197"/>
      <c r="PV712" s="197"/>
      <c r="PW712" s="197"/>
      <c r="PX712" s="197"/>
      <c r="PY712" s="197"/>
      <c r="PZ712" s="197"/>
      <c r="QA712" s="197"/>
      <c r="QB712" s="197"/>
      <c r="QC712" s="197"/>
      <c r="QD712" s="197"/>
      <c r="QE712" s="197"/>
      <c r="QF712" s="197"/>
      <c r="QG712" s="197"/>
      <c r="QH712" s="197"/>
      <c r="QI712" s="197"/>
      <c r="QJ712" s="197"/>
      <c r="QK712" s="197"/>
      <c r="QL712" s="197"/>
      <c r="QM712" s="197"/>
      <c r="QN712" s="197"/>
      <c r="QO712" s="197"/>
      <c r="QP712" s="197"/>
      <c r="QQ712" s="197"/>
      <c r="QR712" s="197"/>
      <c r="QS712" s="197"/>
      <c r="QT712" s="197"/>
      <c r="QU712" s="197"/>
      <c r="QV712" s="197"/>
      <c r="QW712" s="197"/>
      <c r="QX712" s="197"/>
      <c r="QY712" s="197"/>
      <c r="QZ712" s="197"/>
      <c r="RA712" s="197"/>
      <c r="RB712" s="197"/>
      <c r="RC712" s="197"/>
      <c r="RD712" s="197"/>
      <c r="RE712" s="197"/>
      <c r="RF712" s="197"/>
      <c r="RG712" s="197"/>
      <c r="RH712" s="197"/>
      <c r="RI712" s="197"/>
      <c r="RJ712" s="197"/>
      <c r="RK712" s="197"/>
      <c r="RL712" s="197"/>
      <c r="RM712" s="197"/>
      <c r="RN712" s="197"/>
      <c r="RO712" s="197"/>
      <c r="RP712" s="197"/>
      <c r="RQ712" s="197"/>
      <c r="RR712" s="197"/>
      <c r="RS712" s="197"/>
      <c r="RT712" s="197"/>
      <c r="RU712" s="197"/>
      <c r="RV712" s="197"/>
      <c r="RW712" s="197"/>
      <c r="RX712" s="197"/>
      <c r="RY712" s="197"/>
      <c r="RZ712" s="197"/>
      <c r="SA712" s="197"/>
      <c r="SB712" s="197"/>
      <c r="SC712" s="197"/>
      <c r="SD712" s="197"/>
      <c r="SE712" s="197"/>
      <c r="SF712" s="197"/>
      <c r="SG712" s="197"/>
      <c r="SH712" s="197"/>
      <c r="SI712" s="197"/>
      <c r="SJ712" s="197"/>
      <c r="SK712" s="197"/>
      <c r="SL712" s="197"/>
      <c r="SM712" s="197"/>
      <c r="SN712" s="197"/>
      <c r="SO712" s="197"/>
      <c r="SP712" s="197"/>
      <c r="SQ712" s="197"/>
      <c r="SR712" s="197"/>
      <c r="SS712" s="197"/>
      <c r="ST712" s="197"/>
      <c r="SU712" s="197"/>
      <c r="SV712" s="197"/>
      <c r="SW712" s="197"/>
      <c r="SX712" s="197"/>
      <c r="SY712" s="197"/>
      <c r="SZ712" s="197"/>
      <c r="TA712" s="197"/>
      <c r="TB712" s="197"/>
      <c r="TC712" s="197"/>
      <c r="TD712" s="197"/>
      <c r="TE712" s="197"/>
      <c r="TF712" s="197"/>
      <c r="TG712" s="197"/>
      <c r="TH712" s="197"/>
      <c r="TI712" s="197"/>
      <c r="TJ712" s="197"/>
      <c r="TK712" s="197"/>
      <c r="TL712" s="197"/>
      <c r="TM712" s="197"/>
      <c r="TN712" s="197"/>
      <c r="TO712" s="197"/>
      <c r="TP712" s="197"/>
      <c r="TQ712" s="197"/>
      <c r="TR712" s="197"/>
      <c r="TS712" s="197"/>
      <c r="TT712" s="197"/>
      <c r="TU712" s="197"/>
      <c r="TV712" s="197"/>
      <c r="TW712" s="197"/>
      <c r="TX712" s="197"/>
      <c r="TY712" s="197"/>
      <c r="TZ712" s="197"/>
      <c r="UA712" s="197"/>
      <c r="UB712" s="197"/>
      <c r="UC712" s="197"/>
      <c r="UD712" s="197"/>
      <c r="UE712" s="197"/>
      <c r="UF712" s="197"/>
      <c r="UG712" s="197"/>
      <c r="UH712" s="197"/>
      <c r="UI712" s="197"/>
      <c r="UJ712" s="197"/>
      <c r="UK712" s="197"/>
      <c r="UL712" s="197"/>
      <c r="UM712" s="197"/>
      <c r="UN712" s="197"/>
      <c r="UO712" s="197"/>
      <c r="UP712" s="197"/>
      <c r="UQ712" s="197"/>
      <c r="UR712" s="197"/>
      <c r="US712" s="197"/>
      <c r="UT712" s="197"/>
      <c r="UU712" s="197"/>
      <c r="UV712" s="197"/>
      <c r="UW712" s="197"/>
      <c r="UX712" s="197"/>
      <c r="UY712" s="197"/>
      <c r="UZ712" s="197"/>
      <c r="VA712" s="197"/>
      <c r="VB712" s="197"/>
      <c r="VC712" s="197"/>
      <c r="VD712" s="197"/>
      <c r="VE712" s="197"/>
      <c r="VF712" s="197"/>
      <c r="VG712" s="197"/>
      <c r="VH712" s="197"/>
      <c r="VI712" s="197"/>
      <c r="VJ712" s="197"/>
      <c r="VK712" s="197"/>
      <c r="VL712" s="197"/>
      <c r="VM712" s="197"/>
      <c r="VN712" s="197"/>
      <c r="VO712" s="197"/>
      <c r="VP712" s="197"/>
      <c r="VQ712" s="197"/>
      <c r="VR712" s="197"/>
      <c r="VS712" s="197"/>
      <c r="VT712" s="197"/>
      <c r="VU712" s="197"/>
      <c r="VV712" s="197"/>
      <c r="VW712" s="197"/>
      <c r="VX712" s="197"/>
      <c r="VY712" s="197"/>
      <c r="VZ712" s="197"/>
      <c r="WA712" s="197"/>
      <c r="WB712" s="197"/>
      <c r="WC712" s="197"/>
      <c r="WD712" s="197"/>
      <c r="WE712" s="197"/>
      <c r="WF712" s="197"/>
      <c r="WG712" s="197"/>
      <c r="WH712" s="197"/>
      <c r="WI712" s="197"/>
      <c r="WJ712" s="197"/>
      <c r="WK712" s="197"/>
      <c r="WL712" s="197"/>
      <c r="WM712" s="197"/>
      <c r="WN712" s="197"/>
      <c r="WO712" s="197"/>
      <c r="WP712" s="197"/>
      <c r="WQ712" s="197"/>
      <c r="WR712" s="197"/>
      <c r="WS712" s="197"/>
      <c r="WT712" s="197"/>
      <c r="WU712" s="197"/>
      <c r="WV712" s="197"/>
      <c r="WW712" s="197"/>
      <c r="WX712" s="197"/>
      <c r="WY712" s="197"/>
      <c r="WZ712" s="197"/>
      <c r="XA712" s="197"/>
      <c r="XB712" s="197"/>
      <c r="XC712" s="197"/>
      <c r="XD712" s="197"/>
      <c r="XE712" s="197"/>
      <c r="XF712" s="197"/>
      <c r="XG712" s="197"/>
      <c r="XH712" s="197"/>
      <c r="XI712" s="197"/>
      <c r="XJ712" s="197"/>
      <c r="XK712" s="197"/>
      <c r="XL712" s="197"/>
      <c r="XM712" s="197"/>
      <c r="XN712" s="197"/>
      <c r="XO712" s="197"/>
      <c r="XP712" s="197"/>
      <c r="XQ712" s="197"/>
      <c r="XR712" s="197"/>
      <c r="XS712" s="197"/>
      <c r="XT712" s="197"/>
      <c r="XU712" s="197"/>
      <c r="XV712" s="197"/>
      <c r="XW712" s="197"/>
      <c r="XX712" s="197"/>
      <c r="XY712" s="197"/>
      <c r="XZ712" s="197"/>
      <c r="YA712" s="197"/>
      <c r="YB712" s="197"/>
      <c r="YC712" s="197"/>
      <c r="YD712" s="197"/>
      <c r="YE712" s="197"/>
      <c r="YF712" s="197"/>
      <c r="YG712" s="197"/>
      <c r="YH712" s="197"/>
      <c r="YI712" s="197"/>
      <c r="YJ712" s="197"/>
      <c r="YK712" s="197"/>
      <c r="YL712" s="197"/>
      <c r="YM712" s="197"/>
      <c r="YN712" s="197"/>
      <c r="YO712" s="197"/>
      <c r="YP712" s="197"/>
      <c r="YQ712" s="197"/>
      <c r="YR712" s="197"/>
      <c r="YS712" s="197"/>
      <c r="YT712" s="197"/>
      <c r="YU712" s="197"/>
      <c r="YV712" s="197"/>
      <c r="YW712" s="197"/>
      <c r="YX712" s="197"/>
      <c r="YY712" s="197"/>
      <c r="YZ712" s="197"/>
      <c r="ZA712" s="197"/>
      <c r="ZB712" s="197"/>
      <c r="ZC712" s="197"/>
      <c r="ZD712" s="197"/>
      <c r="ZE712" s="197"/>
      <c r="ZF712" s="197"/>
      <c r="ZG712" s="197"/>
      <c r="ZH712" s="197"/>
      <c r="ZI712" s="197"/>
      <c r="ZJ712" s="197"/>
      <c r="ZK712" s="197"/>
      <c r="ZL712" s="197"/>
      <c r="ZM712" s="197"/>
      <c r="ZN712" s="197"/>
      <c r="ZO712" s="197"/>
      <c r="ZP712" s="197"/>
      <c r="ZQ712" s="197"/>
      <c r="ZR712" s="197"/>
      <c r="ZS712" s="197"/>
      <c r="ZT712" s="197"/>
      <c r="ZU712" s="197"/>
      <c r="ZV712" s="197"/>
      <c r="ZW712" s="197"/>
      <c r="ZX712" s="197"/>
      <c r="ZY712" s="197"/>
      <c r="ZZ712" s="197"/>
      <c r="AAA712" s="197"/>
      <c r="AAB712" s="197"/>
      <c r="AAC712" s="197"/>
      <c r="AAD712" s="197"/>
      <c r="AAE712" s="197"/>
      <c r="AAF712" s="197"/>
      <c r="AAG712" s="197"/>
      <c r="AAH712" s="197"/>
      <c r="AAI712" s="197"/>
      <c r="AAJ712" s="197"/>
      <c r="AAK712" s="197"/>
      <c r="AAL712" s="197"/>
      <c r="AAM712" s="197"/>
      <c r="AAN712" s="197"/>
      <c r="AAO712" s="197"/>
      <c r="AAP712" s="197"/>
      <c r="AAQ712" s="197"/>
      <c r="AAR712" s="197"/>
      <c r="AAS712" s="197"/>
      <c r="AAT712" s="197"/>
      <c r="AAU712" s="197"/>
      <c r="AAV712" s="197"/>
      <c r="AAW712" s="197"/>
      <c r="AAX712" s="197"/>
      <c r="AAY712" s="197"/>
      <c r="AAZ712" s="197"/>
      <c r="ABA712" s="197"/>
      <c r="ABB712" s="197"/>
      <c r="ABC712" s="197"/>
      <c r="ABD712" s="197"/>
      <c r="ABE712" s="197"/>
      <c r="ABF712" s="197"/>
      <c r="ABG712" s="197"/>
      <c r="ABH712" s="197"/>
      <c r="ABI712" s="197"/>
      <c r="ABJ712" s="197"/>
      <c r="ABK712" s="197"/>
      <c r="ABL712" s="197"/>
      <c r="ABM712" s="197"/>
      <c r="ABN712" s="197"/>
      <c r="ABO712" s="197"/>
      <c r="ABP712" s="197"/>
      <c r="ABQ712" s="197"/>
      <c r="ABR712" s="197"/>
      <c r="ABS712" s="197"/>
      <c r="ABT712" s="197"/>
      <c r="ABU712" s="197"/>
      <c r="ABV712" s="197"/>
      <c r="ABW712" s="197"/>
      <c r="ABX712" s="197"/>
      <c r="ABY712" s="197"/>
      <c r="ABZ712" s="197"/>
      <c r="ACA712" s="197"/>
      <c r="ACB712" s="197"/>
      <c r="ACC712" s="197"/>
      <c r="ACD712" s="197"/>
      <c r="ACE712" s="197"/>
      <c r="ACF712" s="197"/>
      <c r="ACG712" s="197"/>
      <c r="ACH712" s="197"/>
      <c r="ACI712" s="197"/>
      <c r="ACJ712" s="197"/>
      <c r="ACK712" s="197"/>
      <c r="ACL712" s="197"/>
      <c r="ACM712" s="197"/>
      <c r="ACN712" s="197"/>
      <c r="ACO712" s="197"/>
      <c r="ACP712" s="197"/>
      <c r="ACQ712" s="197"/>
      <c r="ACR712" s="197"/>
      <c r="ACS712" s="197"/>
      <c r="ACT712" s="197"/>
      <c r="ACU712" s="197"/>
      <c r="ACV712" s="197"/>
      <c r="ACW712" s="197"/>
      <c r="ACX712" s="197"/>
      <c r="ACY712" s="197"/>
      <c r="ACZ712" s="197"/>
      <c r="ADA712" s="197"/>
      <c r="ADB712" s="197"/>
      <c r="ADC712" s="197"/>
      <c r="ADD712" s="197"/>
      <c r="ADE712" s="197"/>
      <c r="ADF712" s="197"/>
      <c r="ADG712" s="197"/>
      <c r="ADH712" s="197"/>
      <c r="ADI712" s="197"/>
      <c r="ADJ712" s="197"/>
      <c r="ADK712" s="197"/>
      <c r="ADL712" s="197"/>
      <c r="ADM712" s="197"/>
      <c r="ADN712" s="197"/>
      <c r="ADO712" s="197"/>
      <c r="ADP712" s="197"/>
      <c r="ADQ712" s="197"/>
      <c r="ADR712" s="197"/>
      <c r="ADS712" s="197"/>
      <c r="ADT712" s="197"/>
      <c r="ADU712" s="197"/>
      <c r="ADV712" s="197"/>
      <c r="ADW712" s="197"/>
      <c r="ADX712" s="197"/>
      <c r="ADY712" s="197"/>
      <c r="ADZ712" s="197"/>
      <c r="AEA712" s="197"/>
      <c r="AEB712" s="197"/>
      <c r="AEC712" s="197"/>
      <c r="AED712" s="197"/>
      <c r="AEE712" s="197"/>
      <c r="AEF712" s="197"/>
      <c r="AEG712" s="197"/>
      <c r="AEH712" s="197"/>
      <c r="AEI712" s="197"/>
      <c r="AEJ712" s="197"/>
      <c r="AEK712" s="197"/>
      <c r="AEL712" s="197"/>
      <c r="AEM712" s="197"/>
      <c r="AEN712" s="197"/>
      <c r="AEO712" s="197"/>
      <c r="AEP712" s="197"/>
      <c r="AEQ712" s="197"/>
      <c r="AER712" s="197"/>
      <c r="AES712" s="197"/>
      <c r="AET712" s="197"/>
      <c r="AEU712" s="197"/>
      <c r="AEV712" s="197"/>
      <c r="AEW712" s="197"/>
      <c r="AEX712" s="197"/>
      <c r="AEY712" s="197"/>
      <c r="AEZ712" s="197"/>
      <c r="AFA712" s="197"/>
      <c r="AFB712" s="197"/>
      <c r="AFC712" s="197"/>
      <c r="AFD712" s="197"/>
      <c r="AFE712" s="197"/>
      <c r="AFF712" s="197"/>
      <c r="AFG712" s="197"/>
      <c r="AFH712" s="197"/>
      <c r="AFI712" s="197"/>
      <c r="AFJ712" s="197"/>
      <c r="AFK712" s="197"/>
      <c r="AFL712" s="197"/>
      <c r="AFM712" s="197"/>
      <c r="AFN712" s="197"/>
      <c r="AFO712" s="197"/>
      <c r="AFP712" s="197"/>
      <c r="AFQ712" s="197"/>
      <c r="AFR712" s="197"/>
      <c r="AFS712" s="197"/>
      <c r="AFT712" s="197"/>
      <c r="AFU712" s="197"/>
      <c r="AFV712" s="197"/>
      <c r="AFW712" s="197"/>
      <c r="AFX712" s="197"/>
      <c r="AFY712" s="197"/>
      <c r="AFZ712" s="197"/>
      <c r="AGA712" s="197"/>
      <c r="AGB712" s="197"/>
      <c r="AGC712" s="197"/>
      <c r="AGD712" s="197"/>
      <c r="AGE712" s="197"/>
      <c r="AGF712" s="197"/>
      <c r="AGG712" s="197"/>
      <c r="AGH712" s="197"/>
      <c r="AGI712" s="197"/>
      <c r="AGJ712" s="197"/>
      <c r="AGK712" s="197"/>
      <c r="AGL712" s="197"/>
      <c r="AGM712" s="197"/>
      <c r="AGN712" s="197"/>
      <c r="AGO712" s="197"/>
      <c r="AGP712" s="197"/>
      <c r="AGQ712" s="197"/>
      <c r="AGR712" s="197"/>
      <c r="AGS712" s="197"/>
      <c r="AGT712" s="197"/>
      <c r="AGU712" s="197"/>
      <c r="AGV712" s="197"/>
      <c r="AGW712" s="197"/>
      <c r="AGX712" s="197"/>
      <c r="AGY712" s="197"/>
      <c r="AGZ712" s="197"/>
      <c r="AHA712" s="197"/>
      <c r="AHB712" s="197"/>
      <c r="AHC712" s="197"/>
      <c r="AHD712" s="197"/>
      <c r="AHE712" s="197"/>
      <c r="AHF712" s="197"/>
      <c r="AHG712" s="197"/>
      <c r="AHH712" s="197"/>
      <c r="AHI712" s="197"/>
      <c r="AHJ712" s="197"/>
      <c r="AHK712" s="197"/>
      <c r="AHL712" s="197"/>
      <c r="AHM712" s="197"/>
      <c r="AHN712" s="197"/>
      <c r="AHO712" s="197"/>
      <c r="AHP712" s="197"/>
      <c r="AHQ712" s="197"/>
      <c r="AHR712" s="197"/>
      <c r="AHS712" s="197"/>
      <c r="AHT712" s="197"/>
      <c r="AHU712" s="197"/>
      <c r="AHV712" s="197"/>
      <c r="AHW712" s="197"/>
      <c r="AHX712" s="197"/>
      <c r="AHY712" s="197"/>
      <c r="AHZ712" s="197"/>
      <c r="AIA712" s="197"/>
      <c r="AIB712" s="197"/>
      <c r="AIC712" s="197"/>
      <c r="AID712" s="197"/>
      <c r="AIE712" s="197"/>
      <c r="AIF712" s="197"/>
      <c r="AIG712" s="197"/>
      <c r="AIH712" s="197"/>
      <c r="AII712" s="197"/>
      <c r="AIJ712" s="197"/>
      <c r="AIK712" s="197"/>
      <c r="AIL712" s="197"/>
      <c r="AIM712" s="197"/>
      <c r="AIN712" s="197"/>
      <c r="AIO712" s="197"/>
      <c r="AIP712" s="197"/>
      <c r="AIQ712" s="197"/>
      <c r="AIR712" s="197"/>
      <c r="AIS712" s="197"/>
      <c r="AIT712" s="197"/>
      <c r="AIU712" s="197"/>
      <c r="AIV712" s="197"/>
      <c r="AIW712" s="197"/>
      <c r="AIX712" s="197"/>
      <c r="AIY712" s="197"/>
      <c r="AIZ712" s="197"/>
      <c r="AJA712" s="197"/>
      <c r="AJB712" s="197"/>
      <c r="AJC712" s="197"/>
      <c r="AJD712" s="197"/>
      <c r="AJE712" s="197"/>
      <c r="AJF712" s="197"/>
      <c r="AJG712" s="197"/>
      <c r="AJH712" s="197"/>
      <c r="AJI712" s="197"/>
      <c r="AJJ712" s="197"/>
      <c r="AJK712" s="197"/>
      <c r="AJL712" s="197"/>
      <c r="AJM712" s="197"/>
      <c r="AJN712" s="197"/>
      <c r="AJO712" s="197"/>
      <c r="AJP712" s="197"/>
      <c r="AJQ712" s="197"/>
      <c r="AJR712" s="197"/>
      <c r="AJS712" s="197"/>
      <c r="AJT712" s="197"/>
      <c r="AJU712" s="197"/>
      <c r="AJV712" s="197"/>
      <c r="AJW712" s="197"/>
      <c r="AJX712" s="197"/>
      <c r="AJY712" s="197"/>
      <c r="AJZ712" s="197"/>
      <c r="AKA712" s="197"/>
      <c r="AKB712" s="197"/>
      <c r="AKC712" s="197"/>
      <c r="AKD712" s="197"/>
      <c r="AKE712" s="197"/>
      <c r="AKF712" s="197"/>
      <c r="AKG712" s="197"/>
      <c r="AKH712" s="197"/>
      <c r="AKI712" s="197"/>
      <c r="AKJ712" s="197"/>
      <c r="AKK712" s="197"/>
      <c r="AKL712" s="197"/>
      <c r="AKM712" s="197"/>
      <c r="AKN712" s="197"/>
      <c r="AKO712" s="197"/>
      <c r="AKP712" s="197"/>
      <c r="AKQ712" s="197"/>
      <c r="AKR712" s="197"/>
      <c r="AKS712" s="197"/>
      <c r="AKT712" s="197"/>
      <c r="AKU712" s="197"/>
      <c r="AKV712" s="197"/>
      <c r="AKW712" s="197"/>
      <c r="AKX712" s="197"/>
      <c r="AKY712" s="197"/>
      <c r="AKZ712" s="197"/>
      <c r="ALA712" s="197"/>
      <c r="ALB712" s="197"/>
      <c r="ALC712" s="197"/>
      <c r="ALD712" s="197"/>
      <c r="ALE712" s="197"/>
      <c r="ALF712" s="197"/>
      <c r="ALG712" s="197"/>
      <c r="ALH712" s="197"/>
      <c r="ALI712" s="197"/>
      <c r="ALJ712" s="197"/>
      <c r="ALK712" s="197"/>
      <c r="ALL712" s="197"/>
      <c r="ALM712" s="197"/>
      <c r="ALN712" s="197"/>
      <c r="ALO712" s="197"/>
      <c r="ALP712" s="197"/>
      <c r="ALQ712" s="197"/>
      <c r="ALR712" s="197"/>
      <c r="ALS712" s="197"/>
      <c r="ALT712" s="197"/>
      <c r="ALU712" s="197"/>
      <c r="ALV712" s="197"/>
      <c r="ALW712" s="197"/>
      <c r="ALX712" s="197"/>
      <c r="ALY712" s="197"/>
      <c r="ALZ712" s="197"/>
      <c r="AMA712" s="197"/>
      <c r="AMB712" s="197"/>
      <c r="AMC712" s="197"/>
      <c r="AMD712" s="197"/>
      <c r="AME712" s="197"/>
      <c r="AMF712" s="197"/>
      <c r="AMG712" s="197"/>
      <c r="AMH712" s="197"/>
      <c r="AMI712" s="197"/>
      <c r="AMJ712" s="197"/>
    </row>
    <row r="713" spans="1:1024" s="196" customFormat="1" ht="43.5" customHeight="1">
      <c r="A713" s="559"/>
      <c r="B713" s="559"/>
      <c r="C713" s="560"/>
      <c r="D713" s="565"/>
      <c r="E713" s="562"/>
      <c r="F713" s="562"/>
      <c r="G713" s="573"/>
      <c r="H713" s="562"/>
      <c r="I713" s="588"/>
      <c r="J713" s="562"/>
      <c r="K713" s="562"/>
      <c r="L713" s="562"/>
      <c r="M713" s="562"/>
      <c r="N713" s="562"/>
      <c r="O713" s="562"/>
      <c r="P713" s="562"/>
      <c r="Q713" s="181" t="s">
        <v>1205</v>
      </c>
      <c r="R713" s="181">
        <v>6</v>
      </c>
      <c r="S713" s="576"/>
      <c r="T713" s="576"/>
      <c r="U713" s="181"/>
      <c r="V713" s="197"/>
      <c r="W713" s="197"/>
      <c r="X713" s="197"/>
      <c r="Y713" s="197"/>
      <c r="Z713" s="197"/>
      <c r="AA713" s="197"/>
      <c r="AB713" s="197"/>
      <c r="AC713" s="197"/>
      <c r="AD713" s="197"/>
      <c r="AE713" s="197"/>
      <c r="AF713" s="197"/>
      <c r="AG713" s="197"/>
      <c r="AH713" s="197"/>
      <c r="AI713" s="197"/>
      <c r="AJ713" s="197"/>
      <c r="AK713" s="197"/>
      <c r="AL713" s="197"/>
      <c r="AM713" s="197"/>
      <c r="AN713" s="197"/>
      <c r="AO713" s="197"/>
      <c r="AP713" s="197"/>
      <c r="AQ713" s="197"/>
      <c r="AR713" s="197"/>
      <c r="AS713" s="197"/>
      <c r="AT713" s="197"/>
      <c r="AU713" s="197"/>
      <c r="AV713" s="197"/>
      <c r="AW713" s="197"/>
      <c r="AX713" s="197"/>
      <c r="AY713" s="197"/>
      <c r="AZ713" s="197"/>
      <c r="BA713" s="197"/>
      <c r="BB713" s="197"/>
      <c r="BC713" s="197"/>
      <c r="BD713" s="197"/>
      <c r="BE713" s="197"/>
      <c r="BF713" s="197"/>
      <c r="BG713" s="197"/>
      <c r="BH713" s="197"/>
      <c r="BI713" s="197"/>
      <c r="BJ713" s="197"/>
      <c r="BK713" s="197"/>
      <c r="BL713" s="197"/>
      <c r="BM713" s="197"/>
      <c r="BN713" s="197"/>
      <c r="BO713" s="197"/>
      <c r="BP713" s="197"/>
      <c r="BQ713" s="197"/>
      <c r="BR713" s="197"/>
      <c r="BS713" s="197"/>
      <c r="BT713" s="197"/>
      <c r="BU713" s="197"/>
      <c r="BV713" s="197"/>
      <c r="BW713" s="197"/>
      <c r="BX713" s="197"/>
      <c r="BY713" s="197"/>
      <c r="BZ713" s="197"/>
      <c r="CA713" s="197"/>
      <c r="CB713" s="197"/>
      <c r="CC713" s="197"/>
      <c r="CD713" s="197"/>
      <c r="CE713" s="197"/>
      <c r="CF713" s="197"/>
      <c r="CG713" s="197"/>
      <c r="CH713" s="197"/>
      <c r="CI713" s="197"/>
      <c r="CJ713" s="197"/>
      <c r="CK713" s="197"/>
      <c r="CL713" s="197"/>
      <c r="CM713" s="197"/>
      <c r="CN713" s="197"/>
      <c r="CO713" s="197"/>
      <c r="CP713" s="197"/>
      <c r="CQ713" s="197"/>
      <c r="CR713" s="197"/>
      <c r="CS713" s="197"/>
      <c r="CT713" s="197"/>
      <c r="CU713" s="197"/>
      <c r="CV713" s="197"/>
      <c r="CW713" s="197"/>
      <c r="CX713" s="197"/>
      <c r="CY713" s="197"/>
      <c r="CZ713" s="197"/>
      <c r="DA713" s="197"/>
      <c r="DB713" s="197"/>
      <c r="DC713" s="197"/>
      <c r="DD713" s="197"/>
      <c r="DE713" s="197"/>
      <c r="DF713" s="197"/>
      <c r="DG713" s="197"/>
      <c r="DH713" s="197"/>
      <c r="DI713" s="197"/>
      <c r="DJ713" s="197"/>
      <c r="DK713" s="197"/>
      <c r="DL713" s="197"/>
      <c r="DM713" s="197"/>
      <c r="DN713" s="197"/>
      <c r="DO713" s="197"/>
      <c r="DP713" s="197"/>
      <c r="DQ713" s="197"/>
      <c r="DR713" s="197"/>
      <c r="DS713" s="197"/>
      <c r="DT713" s="197"/>
      <c r="DU713" s="197"/>
      <c r="DV713" s="197"/>
      <c r="DW713" s="197"/>
      <c r="DX713" s="197"/>
      <c r="DY713" s="197"/>
      <c r="DZ713" s="197"/>
      <c r="EA713" s="197"/>
      <c r="EB713" s="197"/>
      <c r="EC713" s="197"/>
      <c r="ED713" s="197"/>
      <c r="EE713" s="197"/>
      <c r="EF713" s="197"/>
      <c r="EG713" s="197"/>
      <c r="EH713" s="197"/>
      <c r="EI713" s="197"/>
      <c r="EJ713" s="197"/>
      <c r="EK713" s="197"/>
      <c r="EL713" s="197"/>
      <c r="EM713" s="197"/>
      <c r="EN713" s="197"/>
      <c r="EO713" s="197"/>
      <c r="EP713" s="197"/>
      <c r="EQ713" s="197"/>
      <c r="ER713" s="197"/>
      <c r="ES713" s="197"/>
      <c r="ET713" s="197"/>
      <c r="EU713" s="197"/>
      <c r="EV713" s="197"/>
      <c r="EW713" s="197"/>
      <c r="EX713" s="197"/>
      <c r="EY713" s="197"/>
      <c r="EZ713" s="197"/>
      <c r="FA713" s="197"/>
      <c r="FB713" s="197"/>
      <c r="FC713" s="197"/>
      <c r="FD713" s="197"/>
      <c r="FE713" s="197"/>
      <c r="FF713" s="197"/>
      <c r="FG713" s="197"/>
      <c r="FH713" s="197"/>
      <c r="FI713" s="197"/>
      <c r="FJ713" s="197"/>
      <c r="FK713" s="197"/>
      <c r="FL713" s="197"/>
      <c r="FM713" s="197"/>
      <c r="FN713" s="197"/>
      <c r="FO713" s="197"/>
      <c r="FP713" s="197"/>
      <c r="FQ713" s="197"/>
      <c r="FR713" s="197"/>
      <c r="FS713" s="197"/>
      <c r="FT713" s="197"/>
      <c r="FU713" s="197"/>
      <c r="FV713" s="197"/>
      <c r="FW713" s="197"/>
      <c r="FX713" s="197"/>
      <c r="FY713" s="197"/>
      <c r="FZ713" s="197"/>
      <c r="GA713" s="197"/>
      <c r="GB713" s="197"/>
      <c r="GC713" s="197"/>
      <c r="GD713" s="197"/>
      <c r="GE713" s="197"/>
      <c r="GF713" s="197"/>
      <c r="GG713" s="197"/>
      <c r="GH713" s="197"/>
      <c r="GI713" s="197"/>
      <c r="GJ713" s="197"/>
      <c r="GK713" s="197"/>
      <c r="GL713" s="197"/>
      <c r="GM713" s="197"/>
      <c r="GN713" s="197"/>
      <c r="GO713" s="197"/>
      <c r="GP713" s="197"/>
      <c r="GQ713" s="197"/>
      <c r="GR713" s="197"/>
      <c r="GS713" s="197"/>
      <c r="GT713" s="197"/>
      <c r="GU713" s="197"/>
      <c r="GV713" s="197"/>
      <c r="GW713" s="197"/>
      <c r="GX713" s="197"/>
      <c r="GY713" s="197"/>
      <c r="GZ713" s="197"/>
      <c r="HA713" s="197"/>
      <c r="HB713" s="197"/>
      <c r="HC713" s="197"/>
      <c r="HD713" s="197"/>
      <c r="HE713" s="197"/>
      <c r="HF713" s="197"/>
      <c r="HG713" s="197"/>
      <c r="HH713" s="197"/>
      <c r="HI713" s="197"/>
      <c r="HJ713" s="197"/>
      <c r="HK713" s="197"/>
      <c r="HL713" s="197"/>
      <c r="HM713" s="197"/>
      <c r="HN713" s="197"/>
      <c r="HO713" s="197"/>
      <c r="HP713" s="197"/>
      <c r="HQ713" s="197"/>
      <c r="HR713" s="197"/>
      <c r="HS713" s="197"/>
      <c r="HT713" s="197"/>
      <c r="HU713" s="197"/>
      <c r="HV713" s="197"/>
      <c r="HW713" s="197"/>
      <c r="HX713" s="197"/>
      <c r="HY713" s="197"/>
      <c r="HZ713" s="197"/>
      <c r="IA713" s="197"/>
      <c r="IB713" s="197"/>
      <c r="IC713" s="197"/>
      <c r="ID713" s="197"/>
      <c r="IE713" s="197"/>
      <c r="IF713" s="197"/>
      <c r="IG713" s="197"/>
      <c r="IH713" s="197"/>
      <c r="II713" s="197"/>
      <c r="IJ713" s="197"/>
      <c r="IK713" s="197"/>
      <c r="IL713" s="197"/>
      <c r="IM713" s="197"/>
      <c r="IN713" s="197"/>
      <c r="IO713" s="197"/>
      <c r="IP713" s="197"/>
      <c r="IQ713" s="197"/>
      <c r="IR713" s="197"/>
      <c r="IS713" s="197"/>
      <c r="IT713" s="197"/>
      <c r="IU713" s="197"/>
      <c r="IV713" s="197"/>
      <c r="IW713" s="197"/>
      <c r="IX713" s="197"/>
      <c r="IY713" s="197"/>
      <c r="IZ713" s="197"/>
      <c r="JA713" s="197"/>
      <c r="JB713" s="197"/>
      <c r="JC713" s="197"/>
      <c r="JD713" s="197"/>
      <c r="JE713" s="197"/>
      <c r="JF713" s="197"/>
      <c r="JG713" s="197"/>
      <c r="JH713" s="197"/>
      <c r="JI713" s="197"/>
      <c r="JJ713" s="197"/>
      <c r="JK713" s="197"/>
      <c r="JL713" s="197"/>
      <c r="JM713" s="197"/>
      <c r="JN713" s="197"/>
      <c r="JO713" s="197"/>
      <c r="JP713" s="197"/>
      <c r="JQ713" s="197"/>
      <c r="JR713" s="197"/>
      <c r="JS713" s="197"/>
      <c r="JT713" s="197"/>
      <c r="JU713" s="197"/>
      <c r="JV713" s="197"/>
      <c r="JW713" s="197"/>
      <c r="JX713" s="197"/>
      <c r="JY713" s="197"/>
      <c r="JZ713" s="197"/>
      <c r="KA713" s="197"/>
      <c r="KB713" s="197"/>
      <c r="KC713" s="197"/>
      <c r="KD713" s="197"/>
      <c r="KE713" s="197"/>
      <c r="KF713" s="197"/>
      <c r="KG713" s="197"/>
      <c r="KH713" s="197"/>
      <c r="KI713" s="197"/>
      <c r="KJ713" s="197"/>
      <c r="KK713" s="197"/>
      <c r="KL713" s="197"/>
      <c r="KM713" s="197"/>
      <c r="KN713" s="197"/>
      <c r="KO713" s="197"/>
      <c r="KP713" s="197"/>
      <c r="KQ713" s="197"/>
      <c r="KR713" s="197"/>
      <c r="KS713" s="197"/>
      <c r="KT713" s="197"/>
      <c r="KU713" s="197"/>
      <c r="KV713" s="197"/>
      <c r="KW713" s="197"/>
      <c r="KX713" s="197"/>
      <c r="KY713" s="197"/>
      <c r="KZ713" s="197"/>
      <c r="LA713" s="197"/>
      <c r="LB713" s="197"/>
      <c r="LC713" s="197"/>
      <c r="LD713" s="197"/>
      <c r="LE713" s="197"/>
      <c r="LF713" s="197"/>
      <c r="LG713" s="197"/>
      <c r="LH713" s="197"/>
      <c r="LI713" s="197"/>
      <c r="LJ713" s="197"/>
      <c r="LK713" s="197"/>
      <c r="LL713" s="197"/>
      <c r="LM713" s="197"/>
      <c r="LN713" s="197"/>
      <c r="LO713" s="197"/>
      <c r="LP713" s="197"/>
      <c r="LQ713" s="197"/>
      <c r="LR713" s="197"/>
      <c r="LS713" s="197"/>
      <c r="LT713" s="197"/>
      <c r="LU713" s="197"/>
      <c r="LV713" s="197"/>
      <c r="LW713" s="197"/>
      <c r="LX713" s="197"/>
      <c r="LY713" s="197"/>
      <c r="LZ713" s="197"/>
      <c r="MA713" s="197"/>
      <c r="MB713" s="197"/>
      <c r="MC713" s="197"/>
      <c r="MD713" s="197"/>
      <c r="ME713" s="197"/>
      <c r="MF713" s="197"/>
      <c r="MG713" s="197"/>
      <c r="MH713" s="197"/>
      <c r="MI713" s="197"/>
      <c r="MJ713" s="197"/>
      <c r="MK713" s="197"/>
      <c r="ML713" s="197"/>
      <c r="MM713" s="197"/>
      <c r="MN713" s="197"/>
      <c r="MO713" s="197"/>
      <c r="MP713" s="197"/>
      <c r="MQ713" s="197"/>
      <c r="MR713" s="197"/>
      <c r="MS713" s="197"/>
      <c r="MT713" s="197"/>
      <c r="MU713" s="197"/>
      <c r="MV713" s="197"/>
      <c r="MW713" s="197"/>
      <c r="MX713" s="197"/>
      <c r="MY713" s="197"/>
      <c r="MZ713" s="197"/>
      <c r="NA713" s="197"/>
      <c r="NB713" s="197"/>
      <c r="NC713" s="197"/>
      <c r="ND713" s="197"/>
      <c r="NE713" s="197"/>
      <c r="NF713" s="197"/>
      <c r="NG713" s="197"/>
      <c r="NH713" s="197"/>
      <c r="NI713" s="197"/>
      <c r="NJ713" s="197"/>
      <c r="NK713" s="197"/>
      <c r="NL713" s="197"/>
      <c r="NM713" s="197"/>
      <c r="NN713" s="197"/>
      <c r="NO713" s="197"/>
      <c r="NP713" s="197"/>
      <c r="NQ713" s="197"/>
      <c r="NR713" s="197"/>
      <c r="NS713" s="197"/>
      <c r="NT713" s="197"/>
      <c r="NU713" s="197"/>
      <c r="NV713" s="197"/>
      <c r="NW713" s="197"/>
      <c r="NX713" s="197"/>
      <c r="NY713" s="197"/>
      <c r="NZ713" s="197"/>
      <c r="OA713" s="197"/>
      <c r="OB713" s="197"/>
      <c r="OC713" s="197"/>
      <c r="OD713" s="197"/>
      <c r="OE713" s="197"/>
      <c r="OF713" s="197"/>
      <c r="OG713" s="197"/>
      <c r="OH713" s="197"/>
      <c r="OI713" s="197"/>
      <c r="OJ713" s="197"/>
      <c r="OK713" s="197"/>
      <c r="OL713" s="197"/>
      <c r="OM713" s="197"/>
      <c r="ON713" s="197"/>
      <c r="OO713" s="197"/>
      <c r="OP713" s="197"/>
      <c r="OQ713" s="197"/>
      <c r="OR713" s="197"/>
      <c r="OS713" s="197"/>
      <c r="OT713" s="197"/>
      <c r="OU713" s="197"/>
      <c r="OV713" s="197"/>
      <c r="OW713" s="197"/>
      <c r="OX713" s="197"/>
      <c r="OY713" s="197"/>
      <c r="OZ713" s="197"/>
      <c r="PA713" s="197"/>
      <c r="PB713" s="197"/>
      <c r="PC713" s="197"/>
      <c r="PD713" s="197"/>
      <c r="PE713" s="197"/>
      <c r="PF713" s="197"/>
      <c r="PG713" s="197"/>
      <c r="PH713" s="197"/>
      <c r="PI713" s="197"/>
      <c r="PJ713" s="197"/>
      <c r="PK713" s="197"/>
      <c r="PL713" s="197"/>
      <c r="PM713" s="197"/>
      <c r="PN713" s="197"/>
      <c r="PO713" s="197"/>
      <c r="PP713" s="197"/>
      <c r="PQ713" s="197"/>
      <c r="PR713" s="197"/>
      <c r="PS713" s="197"/>
      <c r="PT713" s="197"/>
      <c r="PU713" s="197"/>
      <c r="PV713" s="197"/>
      <c r="PW713" s="197"/>
      <c r="PX713" s="197"/>
      <c r="PY713" s="197"/>
      <c r="PZ713" s="197"/>
      <c r="QA713" s="197"/>
      <c r="QB713" s="197"/>
      <c r="QC713" s="197"/>
      <c r="QD713" s="197"/>
      <c r="QE713" s="197"/>
      <c r="QF713" s="197"/>
      <c r="QG713" s="197"/>
      <c r="QH713" s="197"/>
      <c r="QI713" s="197"/>
      <c r="QJ713" s="197"/>
      <c r="QK713" s="197"/>
      <c r="QL713" s="197"/>
      <c r="QM713" s="197"/>
      <c r="QN713" s="197"/>
      <c r="QO713" s="197"/>
      <c r="QP713" s="197"/>
      <c r="QQ713" s="197"/>
      <c r="QR713" s="197"/>
      <c r="QS713" s="197"/>
      <c r="QT713" s="197"/>
      <c r="QU713" s="197"/>
      <c r="QV713" s="197"/>
      <c r="QW713" s="197"/>
      <c r="QX713" s="197"/>
      <c r="QY713" s="197"/>
      <c r="QZ713" s="197"/>
      <c r="RA713" s="197"/>
      <c r="RB713" s="197"/>
      <c r="RC713" s="197"/>
      <c r="RD713" s="197"/>
      <c r="RE713" s="197"/>
      <c r="RF713" s="197"/>
      <c r="RG713" s="197"/>
      <c r="RH713" s="197"/>
      <c r="RI713" s="197"/>
      <c r="RJ713" s="197"/>
      <c r="RK713" s="197"/>
      <c r="RL713" s="197"/>
      <c r="RM713" s="197"/>
      <c r="RN713" s="197"/>
      <c r="RO713" s="197"/>
      <c r="RP713" s="197"/>
      <c r="RQ713" s="197"/>
      <c r="RR713" s="197"/>
      <c r="RS713" s="197"/>
      <c r="RT713" s="197"/>
      <c r="RU713" s="197"/>
      <c r="RV713" s="197"/>
      <c r="RW713" s="197"/>
      <c r="RX713" s="197"/>
      <c r="RY713" s="197"/>
      <c r="RZ713" s="197"/>
      <c r="SA713" s="197"/>
      <c r="SB713" s="197"/>
      <c r="SC713" s="197"/>
      <c r="SD713" s="197"/>
      <c r="SE713" s="197"/>
      <c r="SF713" s="197"/>
      <c r="SG713" s="197"/>
      <c r="SH713" s="197"/>
      <c r="SI713" s="197"/>
      <c r="SJ713" s="197"/>
      <c r="SK713" s="197"/>
      <c r="SL713" s="197"/>
      <c r="SM713" s="197"/>
      <c r="SN713" s="197"/>
      <c r="SO713" s="197"/>
      <c r="SP713" s="197"/>
      <c r="SQ713" s="197"/>
      <c r="SR713" s="197"/>
      <c r="SS713" s="197"/>
      <c r="ST713" s="197"/>
      <c r="SU713" s="197"/>
      <c r="SV713" s="197"/>
      <c r="SW713" s="197"/>
      <c r="SX713" s="197"/>
      <c r="SY713" s="197"/>
      <c r="SZ713" s="197"/>
      <c r="TA713" s="197"/>
      <c r="TB713" s="197"/>
      <c r="TC713" s="197"/>
      <c r="TD713" s="197"/>
      <c r="TE713" s="197"/>
      <c r="TF713" s="197"/>
      <c r="TG713" s="197"/>
      <c r="TH713" s="197"/>
      <c r="TI713" s="197"/>
      <c r="TJ713" s="197"/>
      <c r="TK713" s="197"/>
      <c r="TL713" s="197"/>
      <c r="TM713" s="197"/>
      <c r="TN713" s="197"/>
      <c r="TO713" s="197"/>
      <c r="TP713" s="197"/>
      <c r="TQ713" s="197"/>
      <c r="TR713" s="197"/>
      <c r="TS713" s="197"/>
      <c r="TT713" s="197"/>
      <c r="TU713" s="197"/>
      <c r="TV713" s="197"/>
      <c r="TW713" s="197"/>
      <c r="TX713" s="197"/>
      <c r="TY713" s="197"/>
      <c r="TZ713" s="197"/>
      <c r="UA713" s="197"/>
      <c r="UB713" s="197"/>
      <c r="UC713" s="197"/>
      <c r="UD713" s="197"/>
      <c r="UE713" s="197"/>
      <c r="UF713" s="197"/>
      <c r="UG713" s="197"/>
      <c r="UH713" s="197"/>
      <c r="UI713" s="197"/>
      <c r="UJ713" s="197"/>
      <c r="UK713" s="197"/>
      <c r="UL713" s="197"/>
      <c r="UM713" s="197"/>
      <c r="UN713" s="197"/>
      <c r="UO713" s="197"/>
      <c r="UP713" s="197"/>
      <c r="UQ713" s="197"/>
      <c r="UR713" s="197"/>
      <c r="US713" s="197"/>
      <c r="UT713" s="197"/>
      <c r="UU713" s="197"/>
      <c r="UV713" s="197"/>
      <c r="UW713" s="197"/>
      <c r="UX713" s="197"/>
      <c r="UY713" s="197"/>
      <c r="UZ713" s="197"/>
      <c r="VA713" s="197"/>
      <c r="VB713" s="197"/>
      <c r="VC713" s="197"/>
      <c r="VD713" s="197"/>
      <c r="VE713" s="197"/>
      <c r="VF713" s="197"/>
      <c r="VG713" s="197"/>
      <c r="VH713" s="197"/>
      <c r="VI713" s="197"/>
      <c r="VJ713" s="197"/>
      <c r="VK713" s="197"/>
      <c r="VL713" s="197"/>
      <c r="VM713" s="197"/>
      <c r="VN713" s="197"/>
      <c r="VO713" s="197"/>
      <c r="VP713" s="197"/>
      <c r="VQ713" s="197"/>
      <c r="VR713" s="197"/>
      <c r="VS713" s="197"/>
      <c r="VT713" s="197"/>
      <c r="VU713" s="197"/>
      <c r="VV713" s="197"/>
      <c r="VW713" s="197"/>
      <c r="VX713" s="197"/>
      <c r="VY713" s="197"/>
      <c r="VZ713" s="197"/>
      <c r="WA713" s="197"/>
      <c r="WB713" s="197"/>
      <c r="WC713" s="197"/>
      <c r="WD713" s="197"/>
      <c r="WE713" s="197"/>
      <c r="WF713" s="197"/>
      <c r="WG713" s="197"/>
      <c r="WH713" s="197"/>
      <c r="WI713" s="197"/>
      <c r="WJ713" s="197"/>
      <c r="WK713" s="197"/>
      <c r="WL713" s="197"/>
      <c r="WM713" s="197"/>
      <c r="WN713" s="197"/>
      <c r="WO713" s="197"/>
      <c r="WP713" s="197"/>
      <c r="WQ713" s="197"/>
      <c r="WR713" s="197"/>
      <c r="WS713" s="197"/>
      <c r="WT713" s="197"/>
      <c r="WU713" s="197"/>
      <c r="WV713" s="197"/>
      <c r="WW713" s="197"/>
      <c r="WX713" s="197"/>
      <c r="WY713" s="197"/>
      <c r="WZ713" s="197"/>
      <c r="XA713" s="197"/>
      <c r="XB713" s="197"/>
      <c r="XC713" s="197"/>
      <c r="XD713" s="197"/>
      <c r="XE713" s="197"/>
      <c r="XF713" s="197"/>
      <c r="XG713" s="197"/>
      <c r="XH713" s="197"/>
      <c r="XI713" s="197"/>
      <c r="XJ713" s="197"/>
      <c r="XK713" s="197"/>
      <c r="XL713" s="197"/>
      <c r="XM713" s="197"/>
      <c r="XN713" s="197"/>
      <c r="XO713" s="197"/>
      <c r="XP713" s="197"/>
      <c r="XQ713" s="197"/>
      <c r="XR713" s="197"/>
      <c r="XS713" s="197"/>
      <c r="XT713" s="197"/>
      <c r="XU713" s="197"/>
      <c r="XV713" s="197"/>
      <c r="XW713" s="197"/>
      <c r="XX713" s="197"/>
      <c r="XY713" s="197"/>
      <c r="XZ713" s="197"/>
      <c r="YA713" s="197"/>
      <c r="YB713" s="197"/>
      <c r="YC713" s="197"/>
      <c r="YD713" s="197"/>
      <c r="YE713" s="197"/>
      <c r="YF713" s="197"/>
      <c r="YG713" s="197"/>
      <c r="YH713" s="197"/>
      <c r="YI713" s="197"/>
      <c r="YJ713" s="197"/>
      <c r="YK713" s="197"/>
      <c r="YL713" s="197"/>
      <c r="YM713" s="197"/>
      <c r="YN713" s="197"/>
      <c r="YO713" s="197"/>
      <c r="YP713" s="197"/>
      <c r="YQ713" s="197"/>
      <c r="YR713" s="197"/>
      <c r="YS713" s="197"/>
      <c r="YT713" s="197"/>
      <c r="YU713" s="197"/>
      <c r="YV713" s="197"/>
      <c r="YW713" s="197"/>
      <c r="YX713" s="197"/>
      <c r="YY713" s="197"/>
      <c r="YZ713" s="197"/>
      <c r="ZA713" s="197"/>
      <c r="ZB713" s="197"/>
      <c r="ZC713" s="197"/>
      <c r="ZD713" s="197"/>
      <c r="ZE713" s="197"/>
      <c r="ZF713" s="197"/>
      <c r="ZG713" s="197"/>
      <c r="ZH713" s="197"/>
      <c r="ZI713" s="197"/>
      <c r="ZJ713" s="197"/>
      <c r="ZK713" s="197"/>
      <c r="ZL713" s="197"/>
      <c r="ZM713" s="197"/>
      <c r="ZN713" s="197"/>
      <c r="ZO713" s="197"/>
      <c r="ZP713" s="197"/>
      <c r="ZQ713" s="197"/>
      <c r="ZR713" s="197"/>
      <c r="ZS713" s="197"/>
      <c r="ZT713" s="197"/>
      <c r="ZU713" s="197"/>
      <c r="ZV713" s="197"/>
      <c r="ZW713" s="197"/>
      <c r="ZX713" s="197"/>
      <c r="ZY713" s="197"/>
      <c r="ZZ713" s="197"/>
      <c r="AAA713" s="197"/>
      <c r="AAB713" s="197"/>
      <c r="AAC713" s="197"/>
      <c r="AAD713" s="197"/>
      <c r="AAE713" s="197"/>
      <c r="AAF713" s="197"/>
      <c r="AAG713" s="197"/>
      <c r="AAH713" s="197"/>
      <c r="AAI713" s="197"/>
      <c r="AAJ713" s="197"/>
      <c r="AAK713" s="197"/>
      <c r="AAL713" s="197"/>
      <c r="AAM713" s="197"/>
      <c r="AAN713" s="197"/>
      <c r="AAO713" s="197"/>
      <c r="AAP713" s="197"/>
      <c r="AAQ713" s="197"/>
      <c r="AAR713" s="197"/>
      <c r="AAS713" s="197"/>
      <c r="AAT713" s="197"/>
      <c r="AAU713" s="197"/>
      <c r="AAV713" s="197"/>
      <c r="AAW713" s="197"/>
      <c r="AAX713" s="197"/>
      <c r="AAY713" s="197"/>
      <c r="AAZ713" s="197"/>
      <c r="ABA713" s="197"/>
      <c r="ABB713" s="197"/>
      <c r="ABC713" s="197"/>
      <c r="ABD713" s="197"/>
      <c r="ABE713" s="197"/>
      <c r="ABF713" s="197"/>
      <c r="ABG713" s="197"/>
      <c r="ABH713" s="197"/>
      <c r="ABI713" s="197"/>
      <c r="ABJ713" s="197"/>
      <c r="ABK713" s="197"/>
      <c r="ABL713" s="197"/>
      <c r="ABM713" s="197"/>
      <c r="ABN713" s="197"/>
      <c r="ABO713" s="197"/>
      <c r="ABP713" s="197"/>
      <c r="ABQ713" s="197"/>
      <c r="ABR713" s="197"/>
      <c r="ABS713" s="197"/>
      <c r="ABT713" s="197"/>
      <c r="ABU713" s="197"/>
      <c r="ABV713" s="197"/>
      <c r="ABW713" s="197"/>
      <c r="ABX713" s="197"/>
      <c r="ABY713" s="197"/>
      <c r="ABZ713" s="197"/>
      <c r="ACA713" s="197"/>
      <c r="ACB713" s="197"/>
      <c r="ACC713" s="197"/>
      <c r="ACD713" s="197"/>
      <c r="ACE713" s="197"/>
      <c r="ACF713" s="197"/>
      <c r="ACG713" s="197"/>
      <c r="ACH713" s="197"/>
      <c r="ACI713" s="197"/>
      <c r="ACJ713" s="197"/>
      <c r="ACK713" s="197"/>
      <c r="ACL713" s="197"/>
      <c r="ACM713" s="197"/>
      <c r="ACN713" s="197"/>
      <c r="ACO713" s="197"/>
      <c r="ACP713" s="197"/>
      <c r="ACQ713" s="197"/>
      <c r="ACR713" s="197"/>
      <c r="ACS713" s="197"/>
      <c r="ACT713" s="197"/>
      <c r="ACU713" s="197"/>
      <c r="ACV713" s="197"/>
      <c r="ACW713" s="197"/>
      <c r="ACX713" s="197"/>
      <c r="ACY713" s="197"/>
      <c r="ACZ713" s="197"/>
      <c r="ADA713" s="197"/>
      <c r="ADB713" s="197"/>
      <c r="ADC713" s="197"/>
      <c r="ADD713" s="197"/>
      <c r="ADE713" s="197"/>
      <c r="ADF713" s="197"/>
      <c r="ADG713" s="197"/>
      <c r="ADH713" s="197"/>
      <c r="ADI713" s="197"/>
      <c r="ADJ713" s="197"/>
      <c r="ADK713" s="197"/>
      <c r="ADL713" s="197"/>
      <c r="ADM713" s="197"/>
      <c r="ADN713" s="197"/>
      <c r="ADO713" s="197"/>
      <c r="ADP713" s="197"/>
      <c r="ADQ713" s="197"/>
      <c r="ADR713" s="197"/>
      <c r="ADS713" s="197"/>
      <c r="ADT713" s="197"/>
      <c r="ADU713" s="197"/>
      <c r="ADV713" s="197"/>
      <c r="ADW713" s="197"/>
      <c r="ADX713" s="197"/>
      <c r="ADY713" s="197"/>
      <c r="ADZ713" s="197"/>
      <c r="AEA713" s="197"/>
      <c r="AEB713" s="197"/>
      <c r="AEC713" s="197"/>
      <c r="AED713" s="197"/>
      <c r="AEE713" s="197"/>
      <c r="AEF713" s="197"/>
      <c r="AEG713" s="197"/>
      <c r="AEH713" s="197"/>
      <c r="AEI713" s="197"/>
      <c r="AEJ713" s="197"/>
      <c r="AEK713" s="197"/>
      <c r="AEL713" s="197"/>
      <c r="AEM713" s="197"/>
      <c r="AEN713" s="197"/>
      <c r="AEO713" s="197"/>
      <c r="AEP713" s="197"/>
      <c r="AEQ713" s="197"/>
      <c r="AER713" s="197"/>
      <c r="AES713" s="197"/>
      <c r="AET713" s="197"/>
      <c r="AEU713" s="197"/>
      <c r="AEV713" s="197"/>
      <c r="AEW713" s="197"/>
      <c r="AEX713" s="197"/>
      <c r="AEY713" s="197"/>
      <c r="AEZ713" s="197"/>
      <c r="AFA713" s="197"/>
      <c r="AFB713" s="197"/>
      <c r="AFC713" s="197"/>
      <c r="AFD713" s="197"/>
      <c r="AFE713" s="197"/>
      <c r="AFF713" s="197"/>
      <c r="AFG713" s="197"/>
      <c r="AFH713" s="197"/>
      <c r="AFI713" s="197"/>
      <c r="AFJ713" s="197"/>
      <c r="AFK713" s="197"/>
      <c r="AFL713" s="197"/>
      <c r="AFM713" s="197"/>
      <c r="AFN713" s="197"/>
      <c r="AFO713" s="197"/>
      <c r="AFP713" s="197"/>
      <c r="AFQ713" s="197"/>
      <c r="AFR713" s="197"/>
      <c r="AFS713" s="197"/>
      <c r="AFT713" s="197"/>
      <c r="AFU713" s="197"/>
      <c r="AFV713" s="197"/>
      <c r="AFW713" s="197"/>
      <c r="AFX713" s="197"/>
      <c r="AFY713" s="197"/>
      <c r="AFZ713" s="197"/>
      <c r="AGA713" s="197"/>
      <c r="AGB713" s="197"/>
      <c r="AGC713" s="197"/>
      <c r="AGD713" s="197"/>
      <c r="AGE713" s="197"/>
      <c r="AGF713" s="197"/>
      <c r="AGG713" s="197"/>
      <c r="AGH713" s="197"/>
      <c r="AGI713" s="197"/>
      <c r="AGJ713" s="197"/>
      <c r="AGK713" s="197"/>
      <c r="AGL713" s="197"/>
      <c r="AGM713" s="197"/>
      <c r="AGN713" s="197"/>
      <c r="AGO713" s="197"/>
      <c r="AGP713" s="197"/>
      <c r="AGQ713" s="197"/>
      <c r="AGR713" s="197"/>
      <c r="AGS713" s="197"/>
      <c r="AGT713" s="197"/>
      <c r="AGU713" s="197"/>
      <c r="AGV713" s="197"/>
      <c r="AGW713" s="197"/>
      <c r="AGX713" s="197"/>
      <c r="AGY713" s="197"/>
      <c r="AGZ713" s="197"/>
      <c r="AHA713" s="197"/>
      <c r="AHB713" s="197"/>
      <c r="AHC713" s="197"/>
      <c r="AHD713" s="197"/>
      <c r="AHE713" s="197"/>
      <c r="AHF713" s="197"/>
      <c r="AHG713" s="197"/>
      <c r="AHH713" s="197"/>
      <c r="AHI713" s="197"/>
      <c r="AHJ713" s="197"/>
      <c r="AHK713" s="197"/>
      <c r="AHL713" s="197"/>
      <c r="AHM713" s="197"/>
      <c r="AHN713" s="197"/>
      <c r="AHO713" s="197"/>
      <c r="AHP713" s="197"/>
      <c r="AHQ713" s="197"/>
      <c r="AHR713" s="197"/>
      <c r="AHS713" s="197"/>
      <c r="AHT713" s="197"/>
      <c r="AHU713" s="197"/>
      <c r="AHV713" s="197"/>
      <c r="AHW713" s="197"/>
      <c r="AHX713" s="197"/>
      <c r="AHY713" s="197"/>
      <c r="AHZ713" s="197"/>
      <c r="AIA713" s="197"/>
      <c r="AIB713" s="197"/>
      <c r="AIC713" s="197"/>
      <c r="AID713" s="197"/>
      <c r="AIE713" s="197"/>
      <c r="AIF713" s="197"/>
      <c r="AIG713" s="197"/>
      <c r="AIH713" s="197"/>
      <c r="AII713" s="197"/>
      <c r="AIJ713" s="197"/>
      <c r="AIK713" s="197"/>
      <c r="AIL713" s="197"/>
      <c r="AIM713" s="197"/>
      <c r="AIN713" s="197"/>
      <c r="AIO713" s="197"/>
      <c r="AIP713" s="197"/>
      <c r="AIQ713" s="197"/>
      <c r="AIR713" s="197"/>
      <c r="AIS713" s="197"/>
      <c r="AIT713" s="197"/>
      <c r="AIU713" s="197"/>
      <c r="AIV713" s="197"/>
      <c r="AIW713" s="197"/>
      <c r="AIX713" s="197"/>
      <c r="AIY713" s="197"/>
      <c r="AIZ713" s="197"/>
      <c r="AJA713" s="197"/>
      <c r="AJB713" s="197"/>
      <c r="AJC713" s="197"/>
      <c r="AJD713" s="197"/>
      <c r="AJE713" s="197"/>
      <c r="AJF713" s="197"/>
      <c r="AJG713" s="197"/>
      <c r="AJH713" s="197"/>
      <c r="AJI713" s="197"/>
      <c r="AJJ713" s="197"/>
      <c r="AJK713" s="197"/>
      <c r="AJL713" s="197"/>
      <c r="AJM713" s="197"/>
      <c r="AJN713" s="197"/>
      <c r="AJO713" s="197"/>
      <c r="AJP713" s="197"/>
      <c r="AJQ713" s="197"/>
      <c r="AJR713" s="197"/>
      <c r="AJS713" s="197"/>
      <c r="AJT713" s="197"/>
      <c r="AJU713" s="197"/>
      <c r="AJV713" s="197"/>
      <c r="AJW713" s="197"/>
      <c r="AJX713" s="197"/>
      <c r="AJY713" s="197"/>
      <c r="AJZ713" s="197"/>
      <c r="AKA713" s="197"/>
      <c r="AKB713" s="197"/>
      <c r="AKC713" s="197"/>
      <c r="AKD713" s="197"/>
      <c r="AKE713" s="197"/>
      <c r="AKF713" s="197"/>
      <c r="AKG713" s="197"/>
      <c r="AKH713" s="197"/>
      <c r="AKI713" s="197"/>
      <c r="AKJ713" s="197"/>
      <c r="AKK713" s="197"/>
      <c r="AKL713" s="197"/>
      <c r="AKM713" s="197"/>
      <c r="AKN713" s="197"/>
      <c r="AKO713" s="197"/>
      <c r="AKP713" s="197"/>
      <c r="AKQ713" s="197"/>
      <c r="AKR713" s="197"/>
      <c r="AKS713" s="197"/>
      <c r="AKT713" s="197"/>
      <c r="AKU713" s="197"/>
      <c r="AKV713" s="197"/>
      <c r="AKW713" s="197"/>
      <c r="AKX713" s="197"/>
      <c r="AKY713" s="197"/>
      <c r="AKZ713" s="197"/>
      <c r="ALA713" s="197"/>
      <c r="ALB713" s="197"/>
      <c r="ALC713" s="197"/>
      <c r="ALD713" s="197"/>
      <c r="ALE713" s="197"/>
      <c r="ALF713" s="197"/>
      <c r="ALG713" s="197"/>
      <c r="ALH713" s="197"/>
      <c r="ALI713" s="197"/>
      <c r="ALJ713" s="197"/>
      <c r="ALK713" s="197"/>
      <c r="ALL713" s="197"/>
      <c r="ALM713" s="197"/>
      <c r="ALN713" s="197"/>
      <c r="ALO713" s="197"/>
      <c r="ALP713" s="197"/>
      <c r="ALQ713" s="197"/>
      <c r="ALR713" s="197"/>
      <c r="ALS713" s="197"/>
      <c r="ALT713" s="197"/>
      <c r="ALU713" s="197"/>
      <c r="ALV713" s="197"/>
      <c r="ALW713" s="197"/>
      <c r="ALX713" s="197"/>
      <c r="ALY713" s="197"/>
      <c r="ALZ713" s="197"/>
      <c r="AMA713" s="197"/>
      <c r="AMB713" s="197"/>
      <c r="AMC713" s="197"/>
      <c r="AMD713" s="197"/>
      <c r="AME713" s="197"/>
      <c r="AMF713" s="197"/>
      <c r="AMG713" s="197"/>
      <c r="AMH713" s="197"/>
      <c r="AMI713" s="197"/>
      <c r="AMJ713" s="197"/>
    </row>
    <row r="714" spans="1:1024" s="195" customFormat="1" ht="43.5" customHeight="1">
      <c r="A714" s="559"/>
      <c r="B714" s="559"/>
      <c r="C714" s="560"/>
      <c r="D714" s="4" t="s">
        <v>1000</v>
      </c>
      <c r="E714" s="4"/>
      <c r="F714" s="4">
        <f>SUM(F665:F712)</f>
        <v>654</v>
      </c>
      <c r="G714" s="4"/>
      <c r="H714" s="4"/>
      <c r="I714" s="4"/>
      <c r="J714" s="4"/>
      <c r="K714" s="4">
        <f>SUM(K665:K712)</f>
        <v>719</v>
      </c>
      <c r="L714" s="4">
        <f>SUM(L665:L712)</f>
        <v>78</v>
      </c>
      <c r="M714" s="4">
        <f>SUM(M665:M712)</f>
        <v>17</v>
      </c>
      <c r="N714" s="4"/>
      <c r="O714" s="4">
        <f>SUM(O665:O712)</f>
        <v>0</v>
      </c>
      <c r="P714" s="4">
        <f>SUM(P665:P712)</f>
        <v>0</v>
      </c>
      <c r="Q714" s="4"/>
      <c r="R714" s="4">
        <f>SUM(R665:R712)</f>
        <v>83</v>
      </c>
      <c r="S714" s="4"/>
      <c r="T714" s="4">
        <f>SUM(T665:T712)</f>
        <v>0</v>
      </c>
      <c r="U714" s="4"/>
    </row>
    <row r="715" spans="1:1024" s="195" customFormat="1" ht="43.5" customHeight="1">
      <c r="A715" s="559"/>
      <c r="B715" s="559"/>
      <c r="C715" s="560" t="s">
        <v>141</v>
      </c>
      <c r="D715" s="178" t="s">
        <v>2</v>
      </c>
      <c r="E715" s="120" t="s">
        <v>127</v>
      </c>
      <c r="F715" s="120">
        <v>2</v>
      </c>
      <c r="G715" s="120" t="s">
        <v>43</v>
      </c>
      <c r="H715" s="120" t="s">
        <v>40</v>
      </c>
      <c r="I715" s="49" t="s">
        <v>204</v>
      </c>
      <c r="J715" s="127" t="s">
        <v>183</v>
      </c>
      <c r="K715" s="120">
        <v>2</v>
      </c>
      <c r="L715" s="120" t="s">
        <v>43</v>
      </c>
      <c r="M715" s="120">
        <v>0</v>
      </c>
      <c r="N715" s="120" t="s">
        <v>47</v>
      </c>
      <c r="O715" s="120">
        <v>0</v>
      </c>
      <c r="P715" s="120">
        <v>0</v>
      </c>
      <c r="Q715" s="120" t="s">
        <v>43</v>
      </c>
      <c r="R715" s="120" t="s">
        <v>43</v>
      </c>
      <c r="S715" s="120" t="s">
        <v>47</v>
      </c>
      <c r="T715" s="120">
        <v>0</v>
      </c>
      <c r="U715" s="120"/>
    </row>
    <row r="716" spans="1:1024" s="195" customFormat="1" ht="43.5" customHeight="1">
      <c r="A716" s="559"/>
      <c r="B716" s="559"/>
      <c r="C716" s="560"/>
      <c r="D716" s="565" t="s">
        <v>104</v>
      </c>
      <c r="E716" s="560" t="s">
        <v>127</v>
      </c>
      <c r="F716" s="560">
        <v>20</v>
      </c>
      <c r="G716" s="560" t="s">
        <v>43</v>
      </c>
      <c r="H716" s="120" t="s">
        <v>216</v>
      </c>
      <c r="I716" s="561" t="s">
        <v>263</v>
      </c>
      <c r="J716" s="120" t="s">
        <v>609</v>
      </c>
      <c r="K716" s="560">
        <v>20</v>
      </c>
      <c r="L716" s="120">
        <v>0</v>
      </c>
      <c r="M716" s="120">
        <v>0</v>
      </c>
      <c r="N716" s="555" t="s">
        <v>47</v>
      </c>
      <c r="O716" s="555">
        <v>0</v>
      </c>
      <c r="P716" s="555">
        <v>0</v>
      </c>
      <c r="Q716" s="120" t="s">
        <v>47</v>
      </c>
      <c r="R716" s="120">
        <v>0</v>
      </c>
      <c r="S716" s="555" t="s">
        <v>47</v>
      </c>
      <c r="T716" s="555">
        <v>0</v>
      </c>
      <c r="U716" s="120"/>
    </row>
    <row r="717" spans="1:1024" s="195" customFormat="1" ht="43.5" customHeight="1">
      <c r="A717" s="559"/>
      <c r="B717" s="559"/>
      <c r="C717" s="560"/>
      <c r="D717" s="565"/>
      <c r="E717" s="560"/>
      <c r="F717" s="560"/>
      <c r="G717" s="560"/>
      <c r="H717" s="120" t="s">
        <v>44</v>
      </c>
      <c r="I717" s="561"/>
      <c r="J717" s="120" t="s">
        <v>181</v>
      </c>
      <c r="K717" s="560"/>
      <c r="L717" s="120">
        <v>5</v>
      </c>
      <c r="M717" s="120">
        <v>0</v>
      </c>
      <c r="N717" s="559"/>
      <c r="O717" s="559"/>
      <c r="P717" s="559"/>
      <c r="Q717" s="120" t="s">
        <v>80</v>
      </c>
      <c r="R717" s="120">
        <v>5</v>
      </c>
      <c r="S717" s="559"/>
      <c r="T717" s="559"/>
      <c r="U717" s="120"/>
    </row>
    <row r="718" spans="1:1024" s="195" customFormat="1" ht="43.5" customHeight="1">
      <c r="A718" s="559"/>
      <c r="B718" s="559"/>
      <c r="C718" s="560"/>
      <c r="D718" s="565"/>
      <c r="E718" s="560" t="s">
        <v>130</v>
      </c>
      <c r="F718" s="560">
        <v>20</v>
      </c>
      <c r="G718" s="560"/>
      <c r="H718" s="120" t="s">
        <v>40</v>
      </c>
      <c r="I718" s="561"/>
      <c r="J718" s="120" t="s">
        <v>609</v>
      </c>
      <c r="K718" s="560">
        <v>20</v>
      </c>
      <c r="L718" s="120">
        <v>0</v>
      </c>
      <c r="M718" s="120">
        <v>0</v>
      </c>
      <c r="N718" s="559"/>
      <c r="O718" s="559"/>
      <c r="P718" s="559"/>
      <c r="Q718" s="120" t="s">
        <v>47</v>
      </c>
      <c r="R718" s="120">
        <v>0</v>
      </c>
      <c r="S718" s="559"/>
      <c r="T718" s="559"/>
      <c r="U718" s="120"/>
    </row>
    <row r="719" spans="1:1024" s="195" customFormat="1" ht="43.5" customHeight="1">
      <c r="A719" s="559"/>
      <c r="B719" s="559"/>
      <c r="C719" s="560"/>
      <c r="D719" s="565"/>
      <c r="E719" s="560"/>
      <c r="F719" s="560"/>
      <c r="G719" s="560"/>
      <c r="H719" s="120" t="s">
        <v>44</v>
      </c>
      <c r="I719" s="561"/>
      <c r="J719" s="120" t="s">
        <v>181</v>
      </c>
      <c r="K719" s="560"/>
      <c r="L719" s="120">
        <v>5</v>
      </c>
      <c r="M719" s="120">
        <v>0</v>
      </c>
      <c r="N719" s="556"/>
      <c r="O719" s="556"/>
      <c r="P719" s="556"/>
      <c r="Q719" s="120" t="s">
        <v>80</v>
      </c>
      <c r="R719" s="120">
        <v>5</v>
      </c>
      <c r="S719" s="556"/>
      <c r="T719" s="556"/>
      <c r="U719" s="120"/>
    </row>
    <row r="720" spans="1:1024" s="195" customFormat="1" ht="43.5" customHeight="1">
      <c r="A720" s="559"/>
      <c r="B720" s="559"/>
      <c r="C720" s="560"/>
      <c r="D720" s="178" t="s">
        <v>176</v>
      </c>
      <c r="E720" s="120" t="s">
        <v>133</v>
      </c>
      <c r="F720" s="120">
        <v>10</v>
      </c>
      <c r="G720" s="120" t="s">
        <v>43</v>
      </c>
      <c r="H720" s="120" t="s">
        <v>44</v>
      </c>
      <c r="I720" s="49" t="s">
        <v>204</v>
      </c>
      <c r="J720" s="127" t="s">
        <v>181</v>
      </c>
      <c r="K720" s="120">
        <v>10</v>
      </c>
      <c r="L720" s="120" t="s">
        <v>43</v>
      </c>
      <c r="M720" s="120" t="s">
        <v>43</v>
      </c>
      <c r="N720" s="120" t="s">
        <v>43</v>
      </c>
      <c r="O720" s="120" t="s">
        <v>43</v>
      </c>
      <c r="P720" s="120" t="s">
        <v>43</v>
      </c>
      <c r="Q720" s="120" t="s">
        <v>80</v>
      </c>
      <c r="R720" s="120" t="s">
        <v>43</v>
      </c>
      <c r="S720" s="120" t="s">
        <v>47</v>
      </c>
      <c r="T720" s="120">
        <v>0</v>
      </c>
      <c r="U720" s="120"/>
    </row>
    <row r="721" spans="1:21" s="195" customFormat="1" ht="43.5" customHeight="1">
      <c r="A721" s="559"/>
      <c r="B721" s="559"/>
      <c r="C721" s="560"/>
      <c r="D721" s="178" t="s">
        <v>105</v>
      </c>
      <c r="E721" s="120" t="s">
        <v>127</v>
      </c>
      <c r="F721" s="120">
        <v>2</v>
      </c>
      <c r="G721" s="120" t="s">
        <v>43</v>
      </c>
      <c r="H721" s="120" t="s">
        <v>40</v>
      </c>
      <c r="I721" s="49" t="s">
        <v>220</v>
      </c>
      <c r="J721" s="127" t="s">
        <v>610</v>
      </c>
      <c r="K721" s="120">
        <v>4</v>
      </c>
      <c r="L721" s="120">
        <v>1</v>
      </c>
      <c r="M721" s="120">
        <v>0</v>
      </c>
      <c r="N721" s="120" t="s">
        <v>47</v>
      </c>
      <c r="O721" s="120" t="s">
        <v>47</v>
      </c>
      <c r="P721" s="120" t="s">
        <v>47</v>
      </c>
      <c r="Q721" s="120" t="s">
        <v>79</v>
      </c>
      <c r="R721" s="120">
        <v>1</v>
      </c>
      <c r="S721" s="120" t="s">
        <v>47</v>
      </c>
      <c r="T721" s="120">
        <v>0</v>
      </c>
      <c r="U721" s="120"/>
    </row>
    <row r="722" spans="1:21" s="195" customFormat="1" ht="43.5" customHeight="1">
      <c r="A722" s="559"/>
      <c r="B722" s="559"/>
      <c r="C722" s="560"/>
      <c r="D722" s="565" t="s">
        <v>108</v>
      </c>
      <c r="E722" s="120" t="s">
        <v>346</v>
      </c>
      <c r="F722" s="120">
        <v>5</v>
      </c>
      <c r="G722" s="560" t="s">
        <v>43</v>
      </c>
      <c r="H722" s="560" t="s">
        <v>40</v>
      </c>
      <c r="I722" s="561" t="s">
        <v>220</v>
      </c>
      <c r="J722" s="560" t="s">
        <v>345</v>
      </c>
      <c r="K722" s="120">
        <v>5</v>
      </c>
      <c r="L722" s="120">
        <v>0</v>
      </c>
      <c r="M722" s="120">
        <v>0</v>
      </c>
      <c r="N722" s="555" t="s">
        <v>47</v>
      </c>
      <c r="O722" s="555">
        <v>0</v>
      </c>
      <c r="P722" s="555">
        <v>0</v>
      </c>
      <c r="Q722" s="555" t="s">
        <v>47</v>
      </c>
      <c r="R722" s="555" t="s">
        <v>47</v>
      </c>
      <c r="S722" s="555" t="s">
        <v>47</v>
      </c>
      <c r="T722" s="555">
        <v>0</v>
      </c>
      <c r="U722" s="120"/>
    </row>
    <row r="723" spans="1:21" s="195" customFormat="1" ht="43.5" customHeight="1">
      <c r="A723" s="559"/>
      <c r="B723" s="559"/>
      <c r="C723" s="560"/>
      <c r="D723" s="565"/>
      <c r="E723" s="120" t="s">
        <v>347</v>
      </c>
      <c r="F723" s="120">
        <v>3</v>
      </c>
      <c r="G723" s="560"/>
      <c r="H723" s="560"/>
      <c r="I723" s="561"/>
      <c r="J723" s="560"/>
      <c r="K723" s="120">
        <v>3</v>
      </c>
      <c r="L723" s="120">
        <v>0</v>
      </c>
      <c r="M723" s="120">
        <v>0</v>
      </c>
      <c r="N723" s="556"/>
      <c r="O723" s="556"/>
      <c r="P723" s="556"/>
      <c r="Q723" s="556"/>
      <c r="R723" s="556"/>
      <c r="S723" s="556"/>
      <c r="T723" s="556"/>
      <c r="U723" s="120"/>
    </row>
    <row r="724" spans="1:21" s="195" customFormat="1" ht="43.5" customHeight="1">
      <c r="A724" s="559"/>
      <c r="B724" s="559"/>
      <c r="C724" s="560"/>
      <c r="D724" s="178" t="s">
        <v>112</v>
      </c>
      <c r="E724" s="120" t="s">
        <v>127</v>
      </c>
      <c r="F724" s="120">
        <v>3</v>
      </c>
      <c r="G724" s="177" t="s">
        <v>43</v>
      </c>
      <c r="H724" s="120" t="s">
        <v>40</v>
      </c>
      <c r="I724" s="49" t="s">
        <v>204</v>
      </c>
      <c r="J724" s="120" t="s">
        <v>249</v>
      </c>
      <c r="K724" s="120">
        <v>3</v>
      </c>
      <c r="L724" s="120">
        <v>0</v>
      </c>
      <c r="M724" s="120">
        <v>0</v>
      </c>
      <c r="N724" s="120" t="s">
        <v>47</v>
      </c>
      <c r="O724" s="120">
        <v>0</v>
      </c>
      <c r="P724" s="120">
        <v>0</v>
      </c>
      <c r="Q724" s="120" t="s">
        <v>47</v>
      </c>
      <c r="R724" s="120" t="s">
        <v>47</v>
      </c>
      <c r="S724" s="120" t="s">
        <v>47</v>
      </c>
      <c r="T724" s="120">
        <v>0</v>
      </c>
      <c r="U724" s="120"/>
    </row>
    <row r="725" spans="1:21" s="195" customFormat="1" ht="43.5" customHeight="1">
      <c r="A725" s="559"/>
      <c r="B725" s="559"/>
      <c r="C725" s="560"/>
      <c r="D725" s="178" t="s">
        <v>115</v>
      </c>
      <c r="E725" s="120" t="s">
        <v>127</v>
      </c>
      <c r="F725" s="120">
        <v>3</v>
      </c>
      <c r="G725" s="177" t="s">
        <v>43</v>
      </c>
      <c r="H725" s="120" t="s">
        <v>40</v>
      </c>
      <c r="I725" s="49" t="s">
        <v>370</v>
      </c>
      <c r="J725" s="127" t="s">
        <v>523</v>
      </c>
      <c r="K725" s="120">
        <v>3</v>
      </c>
      <c r="L725" s="120">
        <v>0</v>
      </c>
      <c r="M725" s="120">
        <v>0</v>
      </c>
      <c r="N725" s="120" t="s">
        <v>47</v>
      </c>
      <c r="O725" s="120">
        <v>0</v>
      </c>
      <c r="P725" s="120">
        <v>0</v>
      </c>
      <c r="Q725" s="120" t="s">
        <v>47</v>
      </c>
      <c r="R725" s="120" t="s">
        <v>47</v>
      </c>
      <c r="S725" s="120" t="s">
        <v>47</v>
      </c>
      <c r="T725" s="120">
        <v>0</v>
      </c>
      <c r="U725" s="120"/>
    </row>
    <row r="726" spans="1:21" s="195" customFormat="1" ht="43.5" customHeight="1">
      <c r="A726" s="559"/>
      <c r="B726" s="559"/>
      <c r="C726" s="560"/>
      <c r="D726" s="182" t="s">
        <v>117</v>
      </c>
      <c r="E726" s="177" t="s">
        <v>127</v>
      </c>
      <c r="F726" s="177">
        <v>10</v>
      </c>
      <c r="G726" s="177" t="s">
        <v>43</v>
      </c>
      <c r="H726" s="177" t="s">
        <v>40</v>
      </c>
      <c r="I726" s="183" t="s">
        <v>220</v>
      </c>
      <c r="J726" s="193" t="s">
        <v>186</v>
      </c>
      <c r="K726" s="177">
        <v>0</v>
      </c>
      <c r="L726" s="177">
        <v>0</v>
      </c>
      <c r="M726" s="177">
        <v>0</v>
      </c>
      <c r="N726" s="177" t="s">
        <v>70</v>
      </c>
      <c r="O726" s="177">
        <v>10</v>
      </c>
      <c r="P726" s="177"/>
      <c r="Q726" s="177" t="s">
        <v>80</v>
      </c>
      <c r="R726" s="177" t="s">
        <v>43</v>
      </c>
      <c r="S726" s="177" t="s">
        <v>47</v>
      </c>
      <c r="T726" s="177">
        <v>0</v>
      </c>
      <c r="U726" s="177"/>
    </row>
    <row r="727" spans="1:21" s="195" customFormat="1" ht="43.5" customHeight="1">
      <c r="A727" s="559"/>
      <c r="B727" s="559"/>
      <c r="C727" s="560"/>
      <c r="D727" s="565" t="s">
        <v>363</v>
      </c>
      <c r="E727" s="120" t="s">
        <v>133</v>
      </c>
      <c r="F727" s="120">
        <v>2</v>
      </c>
      <c r="G727" s="573" t="s">
        <v>43</v>
      </c>
      <c r="H727" s="560" t="s">
        <v>40</v>
      </c>
      <c r="I727" s="561" t="s">
        <v>220</v>
      </c>
      <c r="J727" s="560" t="s">
        <v>203</v>
      </c>
      <c r="K727" s="120">
        <v>2</v>
      </c>
      <c r="L727" s="120">
        <v>0</v>
      </c>
      <c r="M727" s="120">
        <v>0</v>
      </c>
      <c r="N727" s="555" t="s">
        <v>47</v>
      </c>
      <c r="O727" s="555">
        <v>0</v>
      </c>
      <c r="P727" s="555">
        <v>0</v>
      </c>
      <c r="Q727" s="555" t="s">
        <v>47</v>
      </c>
      <c r="R727" s="555">
        <v>0</v>
      </c>
      <c r="S727" s="555" t="s">
        <v>47</v>
      </c>
      <c r="T727" s="555">
        <v>0</v>
      </c>
      <c r="U727" s="120"/>
    </row>
    <row r="728" spans="1:21" s="195" customFormat="1" ht="43.5" customHeight="1">
      <c r="A728" s="559"/>
      <c r="B728" s="559"/>
      <c r="C728" s="560"/>
      <c r="D728" s="565"/>
      <c r="E728" s="120" t="s">
        <v>120</v>
      </c>
      <c r="F728" s="120">
        <v>2</v>
      </c>
      <c r="G728" s="573"/>
      <c r="H728" s="560"/>
      <c r="I728" s="561"/>
      <c r="J728" s="560"/>
      <c r="K728" s="120">
        <v>2</v>
      </c>
      <c r="L728" s="120">
        <v>0</v>
      </c>
      <c r="M728" s="120">
        <v>0</v>
      </c>
      <c r="N728" s="556"/>
      <c r="O728" s="556"/>
      <c r="P728" s="556"/>
      <c r="Q728" s="556"/>
      <c r="R728" s="556"/>
      <c r="S728" s="556"/>
      <c r="T728" s="556"/>
      <c r="U728" s="120"/>
    </row>
    <row r="729" spans="1:21" s="195" customFormat="1" ht="43.5" customHeight="1">
      <c r="A729" s="559"/>
      <c r="B729" s="559"/>
      <c r="C729" s="560"/>
      <c r="D729" s="4" t="s">
        <v>1000</v>
      </c>
      <c r="E729" s="4"/>
      <c r="F729" s="4">
        <f>SUM(F715:F728)</f>
        <v>82</v>
      </c>
      <c r="G729" s="4"/>
      <c r="H729" s="4"/>
      <c r="I729" s="4"/>
      <c r="J729" s="4"/>
      <c r="K729" s="4">
        <f>SUM(K715:K728)</f>
        <v>74</v>
      </c>
      <c r="L729" s="4">
        <f>SUM(L715:L728)</f>
        <v>11</v>
      </c>
      <c r="M729" s="4">
        <f>SUM(M715:M728)</f>
        <v>0</v>
      </c>
      <c r="N729" s="4"/>
      <c r="O729" s="4">
        <f>SUM(O715:O728)</f>
        <v>10</v>
      </c>
      <c r="P729" s="4">
        <f>SUM(P715:P728)</f>
        <v>0</v>
      </c>
      <c r="Q729" s="4"/>
      <c r="R729" s="4">
        <f>SUM(R715:R728)</f>
        <v>11</v>
      </c>
      <c r="S729" s="4"/>
      <c r="T729" s="4">
        <f>SUM(T715:T728)</f>
        <v>0</v>
      </c>
      <c r="U729" s="4"/>
    </row>
    <row r="730" spans="1:21" s="195" customFormat="1" ht="43.5" customHeight="1">
      <c r="A730" s="559"/>
      <c r="B730" s="559"/>
      <c r="C730" s="560" t="s">
        <v>166</v>
      </c>
      <c r="D730" s="178" t="s">
        <v>2</v>
      </c>
      <c r="E730" s="120" t="s">
        <v>118</v>
      </c>
      <c r="F730" s="120">
        <v>2</v>
      </c>
      <c r="G730" s="120" t="s">
        <v>43</v>
      </c>
      <c r="H730" s="120" t="s">
        <v>40</v>
      </c>
      <c r="I730" s="49" t="s">
        <v>385</v>
      </c>
      <c r="J730" s="127" t="s">
        <v>183</v>
      </c>
      <c r="K730" s="120">
        <v>0</v>
      </c>
      <c r="L730" s="120">
        <v>0</v>
      </c>
      <c r="M730" s="120">
        <v>0</v>
      </c>
      <c r="N730" s="120" t="s">
        <v>70</v>
      </c>
      <c r="O730" s="120">
        <v>10</v>
      </c>
      <c r="P730" s="120">
        <v>2</v>
      </c>
      <c r="Q730" s="120" t="s">
        <v>80</v>
      </c>
      <c r="R730" s="120">
        <v>10</v>
      </c>
      <c r="S730" s="120" t="s">
        <v>47</v>
      </c>
      <c r="T730" s="120">
        <v>0</v>
      </c>
      <c r="U730" s="120"/>
    </row>
    <row r="731" spans="1:21" s="195" customFormat="1" ht="43.5" customHeight="1">
      <c r="A731" s="559"/>
      <c r="B731" s="559"/>
      <c r="C731" s="560"/>
      <c r="D731" s="178" t="s">
        <v>102</v>
      </c>
      <c r="E731" s="120" t="s">
        <v>135</v>
      </c>
      <c r="F731" s="120">
        <v>4</v>
      </c>
      <c r="G731" s="120" t="s">
        <v>43</v>
      </c>
      <c r="H731" s="120" t="s">
        <v>40</v>
      </c>
      <c r="I731" s="49" t="s">
        <v>194</v>
      </c>
      <c r="J731" s="127" t="s">
        <v>537</v>
      </c>
      <c r="K731" s="120">
        <v>4</v>
      </c>
      <c r="L731" s="120">
        <v>0</v>
      </c>
      <c r="M731" s="120">
        <v>0</v>
      </c>
      <c r="N731" s="120" t="s">
        <v>47</v>
      </c>
      <c r="O731" s="120">
        <v>0</v>
      </c>
      <c r="P731" s="120">
        <v>0</v>
      </c>
      <c r="Q731" s="120" t="s">
        <v>47</v>
      </c>
      <c r="R731" s="120">
        <v>0</v>
      </c>
      <c r="S731" s="120" t="s">
        <v>47</v>
      </c>
      <c r="T731" s="120">
        <v>0</v>
      </c>
      <c r="U731" s="120"/>
    </row>
    <row r="732" spans="1:21" s="195" customFormat="1" ht="43.5" customHeight="1">
      <c r="A732" s="559"/>
      <c r="B732" s="559"/>
      <c r="C732" s="560"/>
      <c r="D732" s="565" t="s">
        <v>104</v>
      </c>
      <c r="E732" s="560" t="s">
        <v>118</v>
      </c>
      <c r="F732" s="560">
        <v>25</v>
      </c>
      <c r="G732" s="560" t="s">
        <v>43</v>
      </c>
      <c r="H732" s="560" t="s">
        <v>44</v>
      </c>
      <c r="I732" s="561" t="s">
        <v>253</v>
      </c>
      <c r="J732" s="560" t="s">
        <v>214</v>
      </c>
      <c r="K732" s="560">
        <v>25</v>
      </c>
      <c r="L732" s="560">
        <v>5</v>
      </c>
      <c r="M732" s="560">
        <v>0</v>
      </c>
      <c r="N732" s="555" t="s">
        <v>47</v>
      </c>
      <c r="O732" s="555">
        <v>0</v>
      </c>
      <c r="P732" s="555">
        <v>0</v>
      </c>
      <c r="Q732" s="120" t="s">
        <v>80</v>
      </c>
      <c r="R732" s="120">
        <v>5</v>
      </c>
      <c r="S732" s="555" t="s">
        <v>47</v>
      </c>
      <c r="T732" s="555">
        <v>0</v>
      </c>
      <c r="U732" s="120"/>
    </row>
    <row r="733" spans="1:21" s="195" customFormat="1" ht="43.5" customHeight="1">
      <c r="A733" s="559"/>
      <c r="B733" s="559"/>
      <c r="C733" s="560"/>
      <c r="D733" s="565"/>
      <c r="E733" s="560"/>
      <c r="F733" s="560"/>
      <c r="G733" s="560"/>
      <c r="H733" s="560"/>
      <c r="I733" s="561"/>
      <c r="J733" s="560"/>
      <c r="K733" s="560"/>
      <c r="L733" s="560"/>
      <c r="M733" s="560"/>
      <c r="N733" s="559"/>
      <c r="O733" s="559"/>
      <c r="P733" s="559"/>
      <c r="Q733" s="120" t="s">
        <v>87</v>
      </c>
      <c r="R733" s="120" t="s">
        <v>43</v>
      </c>
      <c r="S733" s="559"/>
      <c r="T733" s="559"/>
      <c r="U733" s="120"/>
    </row>
    <row r="734" spans="1:21" s="195" customFormat="1" ht="43.5" customHeight="1">
      <c r="A734" s="559"/>
      <c r="B734" s="559"/>
      <c r="C734" s="560"/>
      <c r="D734" s="565"/>
      <c r="E734" s="120" t="s">
        <v>136</v>
      </c>
      <c r="F734" s="120">
        <v>10</v>
      </c>
      <c r="G734" s="560"/>
      <c r="H734" s="120" t="s">
        <v>44</v>
      </c>
      <c r="I734" s="49" t="s">
        <v>1227</v>
      </c>
      <c r="J734" s="120" t="s">
        <v>214</v>
      </c>
      <c r="K734" s="120">
        <v>10</v>
      </c>
      <c r="L734" s="120">
        <v>5</v>
      </c>
      <c r="M734" s="120">
        <v>0</v>
      </c>
      <c r="N734" s="556"/>
      <c r="O734" s="556"/>
      <c r="P734" s="556"/>
      <c r="Q734" s="120" t="s">
        <v>80</v>
      </c>
      <c r="R734" s="120">
        <v>5</v>
      </c>
      <c r="S734" s="556"/>
      <c r="T734" s="556"/>
      <c r="U734" s="120"/>
    </row>
    <row r="735" spans="1:21" s="195" customFormat="1" ht="43.5" customHeight="1">
      <c r="A735" s="559"/>
      <c r="B735" s="559"/>
      <c r="C735" s="560"/>
      <c r="D735" s="178" t="s">
        <v>275</v>
      </c>
      <c r="E735" s="120" t="s">
        <v>118</v>
      </c>
      <c r="F735" s="120">
        <v>3</v>
      </c>
      <c r="G735" s="120" t="s">
        <v>43</v>
      </c>
      <c r="H735" s="120" t="s">
        <v>40</v>
      </c>
      <c r="I735" s="49" t="s">
        <v>194</v>
      </c>
      <c r="J735" s="120" t="s">
        <v>181</v>
      </c>
      <c r="K735" s="120">
        <v>3</v>
      </c>
      <c r="L735" s="120">
        <v>0</v>
      </c>
      <c r="M735" s="120">
        <v>0</v>
      </c>
      <c r="N735" s="120" t="s">
        <v>71</v>
      </c>
      <c r="O735" s="120">
        <v>3</v>
      </c>
      <c r="P735" s="120">
        <v>0</v>
      </c>
      <c r="Q735" s="120" t="s">
        <v>80</v>
      </c>
      <c r="R735" s="120">
        <v>1</v>
      </c>
      <c r="S735" s="120" t="s">
        <v>47</v>
      </c>
      <c r="T735" s="120">
        <v>0</v>
      </c>
      <c r="U735" s="120"/>
    </row>
    <row r="736" spans="1:21" s="195" customFormat="1" ht="43.5" customHeight="1">
      <c r="A736" s="559"/>
      <c r="B736" s="559"/>
      <c r="C736" s="560"/>
      <c r="D736" s="178" t="s">
        <v>176</v>
      </c>
      <c r="E736" s="120" t="s">
        <v>118</v>
      </c>
      <c r="F736" s="120">
        <v>15</v>
      </c>
      <c r="G736" s="120" t="s">
        <v>43</v>
      </c>
      <c r="H736" s="120" t="s">
        <v>40</v>
      </c>
      <c r="I736" s="49" t="s">
        <v>197</v>
      </c>
      <c r="J736" s="127" t="s">
        <v>201</v>
      </c>
      <c r="K736" s="120">
        <v>15</v>
      </c>
      <c r="L736" s="120" t="s">
        <v>43</v>
      </c>
      <c r="M736" s="120" t="s">
        <v>43</v>
      </c>
      <c r="N736" s="120" t="s">
        <v>43</v>
      </c>
      <c r="O736" s="120" t="s">
        <v>43</v>
      </c>
      <c r="P736" s="120" t="s">
        <v>43</v>
      </c>
      <c r="Q736" s="120" t="s">
        <v>80</v>
      </c>
      <c r="R736" s="120" t="s">
        <v>43</v>
      </c>
      <c r="S736" s="120" t="s">
        <v>47</v>
      </c>
      <c r="T736" s="120" t="s">
        <v>47</v>
      </c>
      <c r="U736" s="120"/>
    </row>
    <row r="737" spans="1:21" s="195" customFormat="1" ht="43.5" customHeight="1">
      <c r="A737" s="559"/>
      <c r="B737" s="559"/>
      <c r="C737" s="560"/>
      <c r="D737" s="178" t="s">
        <v>105</v>
      </c>
      <c r="E737" s="120" t="s">
        <v>138</v>
      </c>
      <c r="F737" s="120">
        <v>1</v>
      </c>
      <c r="G737" s="120" t="s">
        <v>43</v>
      </c>
      <c r="H737" s="120" t="s">
        <v>100</v>
      </c>
      <c r="I737" s="120" t="s">
        <v>47</v>
      </c>
      <c r="J737" s="127" t="s">
        <v>254</v>
      </c>
      <c r="K737" s="120">
        <v>0</v>
      </c>
      <c r="L737" s="120">
        <v>0</v>
      </c>
      <c r="M737" s="120">
        <v>0</v>
      </c>
      <c r="N737" s="120" t="s">
        <v>71</v>
      </c>
      <c r="O737" s="120">
        <v>50</v>
      </c>
      <c r="P737" s="120">
        <v>2</v>
      </c>
      <c r="Q737" s="120" t="s">
        <v>87</v>
      </c>
      <c r="R737" s="120" t="s">
        <v>43</v>
      </c>
      <c r="S737" s="120" t="s">
        <v>47</v>
      </c>
      <c r="T737" s="120">
        <v>0</v>
      </c>
      <c r="U737" s="120" t="s">
        <v>548</v>
      </c>
    </row>
    <row r="738" spans="1:21" s="195" customFormat="1" ht="43.5" customHeight="1">
      <c r="A738" s="559"/>
      <c r="B738" s="559"/>
      <c r="C738" s="560"/>
      <c r="D738" s="565" t="s">
        <v>107</v>
      </c>
      <c r="E738" s="560" t="s">
        <v>118</v>
      </c>
      <c r="F738" s="560">
        <v>8</v>
      </c>
      <c r="G738" s="560" t="s">
        <v>43</v>
      </c>
      <c r="H738" s="560" t="s">
        <v>100</v>
      </c>
      <c r="I738" s="561" t="s">
        <v>194</v>
      </c>
      <c r="J738" s="566" t="s">
        <v>373</v>
      </c>
      <c r="K738" s="560">
        <v>0</v>
      </c>
      <c r="L738" s="560">
        <v>0</v>
      </c>
      <c r="M738" s="560" t="s">
        <v>47</v>
      </c>
      <c r="N738" s="560" t="s">
        <v>70</v>
      </c>
      <c r="O738" s="560">
        <v>8</v>
      </c>
      <c r="P738" s="560">
        <v>0</v>
      </c>
      <c r="Q738" s="120" t="s">
        <v>80</v>
      </c>
      <c r="R738" s="120">
        <v>5</v>
      </c>
      <c r="S738" s="555" t="s">
        <v>47</v>
      </c>
      <c r="T738" s="555">
        <v>0</v>
      </c>
      <c r="U738" s="120" t="s">
        <v>561</v>
      </c>
    </row>
    <row r="739" spans="1:21" s="203" customFormat="1" ht="43.5" customHeight="1">
      <c r="A739" s="559"/>
      <c r="B739" s="559"/>
      <c r="C739" s="560"/>
      <c r="D739" s="565"/>
      <c r="E739" s="560"/>
      <c r="F739" s="560"/>
      <c r="G739" s="560"/>
      <c r="H739" s="560"/>
      <c r="I739" s="561"/>
      <c r="J739" s="566"/>
      <c r="K739" s="560"/>
      <c r="L739" s="560"/>
      <c r="M739" s="560"/>
      <c r="N739" s="560"/>
      <c r="O739" s="560"/>
      <c r="P739" s="560"/>
      <c r="Q739" s="120" t="s">
        <v>87</v>
      </c>
      <c r="R739" s="120">
        <v>1</v>
      </c>
      <c r="S739" s="556"/>
      <c r="T739" s="556"/>
      <c r="U739" s="120"/>
    </row>
    <row r="740" spans="1:21" s="196" customFormat="1" ht="43.5" customHeight="1">
      <c r="A740" s="559"/>
      <c r="B740" s="559"/>
      <c r="C740" s="560"/>
      <c r="D740" s="182" t="s">
        <v>111</v>
      </c>
      <c r="E740" s="177" t="s">
        <v>118</v>
      </c>
      <c r="F740" s="177">
        <v>10</v>
      </c>
      <c r="G740" s="120" t="s">
        <v>43</v>
      </c>
      <c r="H740" s="177" t="s">
        <v>40</v>
      </c>
      <c r="I740" s="183" t="s">
        <v>1228</v>
      </c>
      <c r="J740" s="177" t="s">
        <v>611</v>
      </c>
      <c r="K740" s="177">
        <v>10</v>
      </c>
      <c r="L740" s="177" t="s">
        <v>43</v>
      </c>
      <c r="M740" s="120">
        <v>0</v>
      </c>
      <c r="N740" s="120" t="s">
        <v>47</v>
      </c>
      <c r="O740" s="120">
        <v>0</v>
      </c>
      <c r="P740" s="120">
        <v>0</v>
      </c>
      <c r="Q740" s="177" t="s">
        <v>80</v>
      </c>
      <c r="R740" s="177" t="s">
        <v>43</v>
      </c>
      <c r="S740" s="120" t="s">
        <v>47</v>
      </c>
      <c r="T740" s="120">
        <v>0</v>
      </c>
      <c r="U740" s="177"/>
    </row>
    <row r="741" spans="1:21" s="195" customFormat="1" ht="43.5" customHeight="1">
      <c r="A741" s="559"/>
      <c r="B741" s="559"/>
      <c r="C741" s="560"/>
      <c r="D741" s="178" t="s">
        <v>112</v>
      </c>
      <c r="E741" s="120" t="s">
        <v>118</v>
      </c>
      <c r="F741" s="120">
        <v>6</v>
      </c>
      <c r="G741" s="120" t="s">
        <v>43</v>
      </c>
      <c r="H741" s="120" t="s">
        <v>40</v>
      </c>
      <c r="I741" s="49" t="s">
        <v>197</v>
      </c>
      <c r="J741" s="120" t="s">
        <v>249</v>
      </c>
      <c r="K741" s="120">
        <v>6</v>
      </c>
      <c r="L741" s="120">
        <v>0</v>
      </c>
      <c r="M741" s="120">
        <v>0</v>
      </c>
      <c r="N741" s="120" t="s">
        <v>47</v>
      </c>
      <c r="O741" s="120">
        <v>0</v>
      </c>
      <c r="P741" s="120">
        <v>0</v>
      </c>
      <c r="Q741" s="120" t="s">
        <v>47</v>
      </c>
      <c r="R741" s="120">
        <v>0</v>
      </c>
      <c r="S741" s="120" t="s">
        <v>47</v>
      </c>
      <c r="T741" s="120">
        <v>0</v>
      </c>
      <c r="U741" s="120"/>
    </row>
    <row r="742" spans="1:21" s="195" customFormat="1" ht="43.5" customHeight="1">
      <c r="A742" s="559"/>
      <c r="B742" s="559"/>
      <c r="C742" s="560"/>
      <c r="D742" s="178" t="s">
        <v>113</v>
      </c>
      <c r="E742" s="120" t="s">
        <v>118</v>
      </c>
      <c r="F742" s="120">
        <v>5</v>
      </c>
      <c r="G742" s="120" t="s">
        <v>43</v>
      </c>
      <c r="H742" s="120" t="s">
        <v>40</v>
      </c>
      <c r="I742" s="49" t="s">
        <v>612</v>
      </c>
      <c r="J742" s="120" t="s">
        <v>589</v>
      </c>
      <c r="K742" s="120">
        <v>5</v>
      </c>
      <c r="L742" s="120">
        <v>0</v>
      </c>
      <c r="M742" s="120">
        <v>0</v>
      </c>
      <c r="N742" s="120" t="s">
        <v>47</v>
      </c>
      <c r="O742" s="120">
        <v>0</v>
      </c>
      <c r="P742" s="120">
        <v>0</v>
      </c>
      <c r="Q742" s="120" t="s">
        <v>47</v>
      </c>
      <c r="R742" s="120">
        <v>0</v>
      </c>
      <c r="S742" s="120" t="s">
        <v>47</v>
      </c>
      <c r="T742" s="120">
        <v>0</v>
      </c>
      <c r="U742" s="120"/>
    </row>
    <row r="743" spans="1:21" s="195" customFormat="1" ht="43.5" customHeight="1">
      <c r="A743" s="559"/>
      <c r="B743" s="559"/>
      <c r="C743" s="560"/>
      <c r="D743" s="178" t="s">
        <v>115</v>
      </c>
      <c r="E743" s="120" t="s">
        <v>118</v>
      </c>
      <c r="F743" s="120">
        <v>3</v>
      </c>
      <c r="G743" s="120" t="s">
        <v>43</v>
      </c>
      <c r="H743" s="120" t="s">
        <v>1229</v>
      </c>
      <c r="I743" s="49" t="s">
        <v>194</v>
      </c>
      <c r="J743" s="127" t="s">
        <v>186</v>
      </c>
      <c r="K743" s="120">
        <v>3</v>
      </c>
      <c r="L743" s="120">
        <v>0</v>
      </c>
      <c r="M743" s="120">
        <v>0</v>
      </c>
      <c r="N743" s="120" t="s">
        <v>47</v>
      </c>
      <c r="O743" s="120">
        <v>0</v>
      </c>
      <c r="P743" s="120">
        <v>0</v>
      </c>
      <c r="Q743" s="120" t="s">
        <v>47</v>
      </c>
      <c r="R743" s="120">
        <v>0</v>
      </c>
      <c r="S743" s="120" t="s">
        <v>47</v>
      </c>
      <c r="T743" s="120">
        <v>0</v>
      </c>
      <c r="U743" s="120"/>
    </row>
    <row r="744" spans="1:21" s="196" customFormat="1" ht="43.5" customHeight="1">
      <c r="A744" s="559"/>
      <c r="B744" s="559"/>
      <c r="C744" s="560"/>
      <c r="D744" s="182" t="s">
        <v>117</v>
      </c>
      <c r="E744" s="177" t="s">
        <v>135</v>
      </c>
      <c r="F744" s="177">
        <v>3</v>
      </c>
      <c r="G744" s="177" t="s">
        <v>43</v>
      </c>
      <c r="H744" s="177" t="s">
        <v>1229</v>
      </c>
      <c r="I744" s="183" t="s">
        <v>613</v>
      </c>
      <c r="J744" s="193" t="s">
        <v>373</v>
      </c>
      <c r="K744" s="177">
        <v>3</v>
      </c>
      <c r="L744" s="177" t="s">
        <v>43</v>
      </c>
      <c r="M744" s="177" t="s">
        <v>43</v>
      </c>
      <c r="N744" s="177" t="s">
        <v>43</v>
      </c>
      <c r="O744" s="120">
        <v>0</v>
      </c>
      <c r="P744" s="120">
        <v>0</v>
      </c>
      <c r="Q744" s="120" t="s">
        <v>47</v>
      </c>
      <c r="R744" s="120">
        <v>0</v>
      </c>
      <c r="S744" s="120" t="s">
        <v>47</v>
      </c>
      <c r="T744" s="177" t="s">
        <v>47</v>
      </c>
      <c r="U744" s="177"/>
    </row>
    <row r="745" spans="1:21" s="195" customFormat="1" ht="43.5" customHeight="1">
      <c r="A745" s="559"/>
      <c r="B745" s="559"/>
      <c r="C745" s="560"/>
      <c r="D745" s="565" t="s">
        <v>363</v>
      </c>
      <c r="E745" s="120" t="s">
        <v>118</v>
      </c>
      <c r="F745" s="120">
        <v>2</v>
      </c>
      <c r="G745" s="120" t="s">
        <v>43</v>
      </c>
      <c r="H745" s="560" t="s">
        <v>40</v>
      </c>
      <c r="I745" s="561" t="s">
        <v>212</v>
      </c>
      <c r="J745" s="560" t="s">
        <v>295</v>
      </c>
      <c r="K745" s="120">
        <v>2</v>
      </c>
      <c r="L745" s="120">
        <v>0</v>
      </c>
      <c r="M745" s="120">
        <v>0</v>
      </c>
      <c r="N745" s="555" t="s">
        <v>47</v>
      </c>
      <c r="O745" s="555">
        <v>0</v>
      </c>
      <c r="P745" s="555">
        <v>0</v>
      </c>
      <c r="Q745" s="555" t="s">
        <v>47</v>
      </c>
      <c r="R745" s="555">
        <v>0</v>
      </c>
      <c r="S745" s="555" t="s">
        <v>47</v>
      </c>
      <c r="T745" s="555">
        <v>0</v>
      </c>
      <c r="U745" s="120"/>
    </row>
    <row r="746" spans="1:21" s="195" customFormat="1" ht="43.5" customHeight="1">
      <c r="A746" s="559"/>
      <c r="B746" s="559"/>
      <c r="C746" s="560"/>
      <c r="D746" s="565"/>
      <c r="E746" s="120" t="s">
        <v>136</v>
      </c>
      <c r="F746" s="120">
        <v>2</v>
      </c>
      <c r="G746" s="120" t="s">
        <v>43</v>
      </c>
      <c r="H746" s="560"/>
      <c r="I746" s="561"/>
      <c r="J746" s="560"/>
      <c r="K746" s="120">
        <v>2</v>
      </c>
      <c r="L746" s="120">
        <v>0</v>
      </c>
      <c r="M746" s="120">
        <v>0</v>
      </c>
      <c r="N746" s="559"/>
      <c r="O746" s="559"/>
      <c r="P746" s="559"/>
      <c r="Q746" s="559"/>
      <c r="R746" s="559"/>
      <c r="S746" s="559"/>
      <c r="T746" s="559"/>
      <c r="U746" s="120"/>
    </row>
    <row r="747" spans="1:21" s="195" customFormat="1" ht="43.5" customHeight="1">
      <c r="A747" s="559"/>
      <c r="B747" s="559"/>
      <c r="C747" s="560"/>
      <c r="D747" s="565"/>
      <c r="E747" s="120" t="s">
        <v>125</v>
      </c>
      <c r="F747" s="120">
        <v>3</v>
      </c>
      <c r="G747" s="120" t="s">
        <v>43</v>
      </c>
      <c r="H747" s="560"/>
      <c r="I747" s="561"/>
      <c r="J747" s="560"/>
      <c r="K747" s="120">
        <v>3</v>
      </c>
      <c r="L747" s="120">
        <v>0</v>
      </c>
      <c r="M747" s="120">
        <v>0</v>
      </c>
      <c r="N747" s="556"/>
      <c r="O747" s="556"/>
      <c r="P747" s="556"/>
      <c r="Q747" s="556"/>
      <c r="R747" s="556"/>
      <c r="S747" s="556"/>
      <c r="T747" s="556"/>
      <c r="U747" s="120"/>
    </row>
    <row r="748" spans="1:21" s="195" customFormat="1" ht="43.5" customHeight="1">
      <c r="A748" s="559"/>
      <c r="B748" s="559"/>
      <c r="C748" s="560"/>
      <c r="D748" s="4" t="s">
        <v>1000</v>
      </c>
      <c r="E748" s="4"/>
      <c r="F748" s="4">
        <f>SUM(F730:F747)</f>
        <v>102</v>
      </c>
      <c r="G748" s="4"/>
      <c r="H748" s="4"/>
      <c r="I748" s="4"/>
      <c r="J748" s="4"/>
      <c r="K748" s="4">
        <f>SUM(K730:K747)</f>
        <v>91</v>
      </c>
      <c r="L748" s="4">
        <f>SUM(L730:L747)</f>
        <v>10</v>
      </c>
      <c r="M748" s="4">
        <f>SUM(M730:M747)</f>
        <v>0</v>
      </c>
      <c r="N748" s="4"/>
      <c r="O748" s="4">
        <f>SUM(O730:O747)</f>
        <v>71</v>
      </c>
      <c r="P748" s="4">
        <f>SUM(P730:P747)</f>
        <v>4</v>
      </c>
      <c r="Q748" s="4"/>
      <c r="R748" s="4">
        <f>SUM(R730:R747)</f>
        <v>27</v>
      </c>
      <c r="S748" s="4"/>
      <c r="T748" s="4">
        <f>SUM(T730:T747)</f>
        <v>0</v>
      </c>
      <c r="U748" s="4"/>
    </row>
    <row r="749" spans="1:21" s="195" customFormat="1" ht="43.5" customHeight="1">
      <c r="A749" s="559"/>
      <c r="B749" s="559"/>
      <c r="C749" s="560" t="s">
        <v>167</v>
      </c>
      <c r="D749" s="178" t="s">
        <v>2</v>
      </c>
      <c r="E749" s="120" t="s">
        <v>118</v>
      </c>
      <c r="F749" s="120">
        <v>2</v>
      </c>
      <c r="G749" s="120" t="s">
        <v>43</v>
      </c>
      <c r="H749" s="120" t="s">
        <v>40</v>
      </c>
      <c r="I749" s="49" t="s">
        <v>194</v>
      </c>
      <c r="J749" s="127" t="s">
        <v>183</v>
      </c>
      <c r="K749" s="120">
        <v>0</v>
      </c>
      <c r="L749" s="120">
        <v>0</v>
      </c>
      <c r="M749" s="120">
        <v>0</v>
      </c>
      <c r="N749" s="120" t="s">
        <v>71</v>
      </c>
      <c r="O749" s="120">
        <v>6</v>
      </c>
      <c r="P749" s="120">
        <v>2</v>
      </c>
      <c r="Q749" s="120" t="s">
        <v>80</v>
      </c>
      <c r="R749" s="120">
        <v>6</v>
      </c>
      <c r="S749" s="120" t="s">
        <v>47</v>
      </c>
      <c r="T749" s="120">
        <v>0</v>
      </c>
      <c r="U749" s="120"/>
    </row>
    <row r="750" spans="1:21" s="195" customFormat="1" ht="43.5" customHeight="1">
      <c r="A750" s="559"/>
      <c r="B750" s="559"/>
      <c r="C750" s="560"/>
      <c r="D750" s="178" t="s">
        <v>102</v>
      </c>
      <c r="E750" s="120" t="s">
        <v>135</v>
      </c>
      <c r="F750" s="120">
        <v>4</v>
      </c>
      <c r="G750" s="120" t="s">
        <v>43</v>
      </c>
      <c r="H750" s="120" t="s">
        <v>40</v>
      </c>
      <c r="I750" s="49" t="s">
        <v>194</v>
      </c>
      <c r="J750" s="127" t="s">
        <v>614</v>
      </c>
      <c r="K750" s="120">
        <v>4</v>
      </c>
      <c r="L750" s="120">
        <v>0</v>
      </c>
      <c r="M750" s="120">
        <v>0</v>
      </c>
      <c r="N750" s="120" t="s">
        <v>47</v>
      </c>
      <c r="O750" s="120">
        <v>0</v>
      </c>
      <c r="P750" s="120">
        <v>0</v>
      </c>
      <c r="Q750" s="120" t="s">
        <v>47</v>
      </c>
      <c r="R750" s="120">
        <v>0</v>
      </c>
      <c r="S750" s="120" t="s">
        <v>47</v>
      </c>
      <c r="T750" s="120">
        <v>0</v>
      </c>
      <c r="U750" s="120"/>
    </row>
    <row r="751" spans="1:21" s="195" customFormat="1" ht="64.5" customHeight="1">
      <c r="A751" s="559"/>
      <c r="B751" s="559"/>
      <c r="C751" s="560"/>
      <c r="D751" s="565" t="s">
        <v>104</v>
      </c>
      <c r="E751" s="120" t="s">
        <v>118</v>
      </c>
      <c r="F751" s="120">
        <v>25</v>
      </c>
      <c r="G751" s="560" t="s">
        <v>43</v>
      </c>
      <c r="H751" s="560" t="s">
        <v>40</v>
      </c>
      <c r="I751" s="561" t="s">
        <v>1230</v>
      </c>
      <c r="J751" s="560" t="s">
        <v>237</v>
      </c>
      <c r="K751" s="120">
        <v>25</v>
      </c>
      <c r="L751" s="120">
        <v>10</v>
      </c>
      <c r="M751" s="120">
        <v>0</v>
      </c>
      <c r="N751" s="555" t="s">
        <v>47</v>
      </c>
      <c r="O751" s="555">
        <v>0</v>
      </c>
      <c r="P751" s="555">
        <v>0</v>
      </c>
      <c r="Q751" s="560" t="s">
        <v>80</v>
      </c>
      <c r="R751" s="120">
        <v>10</v>
      </c>
      <c r="S751" s="555" t="s">
        <v>47</v>
      </c>
      <c r="T751" s="555">
        <v>0</v>
      </c>
      <c r="U751" s="120"/>
    </row>
    <row r="752" spans="1:21" s="195" customFormat="1" ht="43.5" customHeight="1">
      <c r="A752" s="559"/>
      <c r="B752" s="559"/>
      <c r="C752" s="560"/>
      <c r="D752" s="565"/>
      <c r="E752" s="120" t="s">
        <v>130</v>
      </c>
      <c r="F752" s="120">
        <v>10</v>
      </c>
      <c r="G752" s="560"/>
      <c r="H752" s="560"/>
      <c r="I752" s="561"/>
      <c r="J752" s="560"/>
      <c r="K752" s="120">
        <v>10</v>
      </c>
      <c r="L752" s="120">
        <v>5</v>
      </c>
      <c r="M752" s="120">
        <v>0</v>
      </c>
      <c r="N752" s="559"/>
      <c r="O752" s="559"/>
      <c r="P752" s="559"/>
      <c r="Q752" s="560"/>
      <c r="R752" s="120">
        <v>5</v>
      </c>
      <c r="S752" s="559"/>
      <c r="T752" s="559"/>
      <c r="U752" s="120"/>
    </row>
    <row r="753" spans="1:21" s="195" customFormat="1" ht="43.5" customHeight="1">
      <c r="A753" s="559"/>
      <c r="B753" s="559"/>
      <c r="C753" s="560"/>
      <c r="D753" s="565"/>
      <c r="E753" s="120" t="s">
        <v>135</v>
      </c>
      <c r="F753" s="120">
        <v>25</v>
      </c>
      <c r="G753" s="560"/>
      <c r="H753" s="560"/>
      <c r="I753" s="561"/>
      <c r="J753" s="560"/>
      <c r="K753" s="120">
        <v>25</v>
      </c>
      <c r="L753" s="120">
        <v>10</v>
      </c>
      <c r="M753" s="120">
        <v>0</v>
      </c>
      <c r="N753" s="556"/>
      <c r="O753" s="556"/>
      <c r="P753" s="556"/>
      <c r="Q753" s="560"/>
      <c r="R753" s="120">
        <v>10</v>
      </c>
      <c r="S753" s="556"/>
      <c r="T753" s="556"/>
      <c r="U753" s="120"/>
    </row>
    <row r="754" spans="1:21" s="195" customFormat="1" ht="43.5" customHeight="1">
      <c r="A754" s="559"/>
      <c r="B754" s="559"/>
      <c r="C754" s="560"/>
      <c r="D754" s="178" t="s">
        <v>176</v>
      </c>
      <c r="E754" s="120" t="s">
        <v>118</v>
      </c>
      <c r="F754" s="120">
        <v>15</v>
      </c>
      <c r="G754" s="120" t="s">
        <v>43</v>
      </c>
      <c r="H754" s="120" t="s">
        <v>40</v>
      </c>
      <c r="I754" s="49" t="s">
        <v>1231</v>
      </c>
      <c r="J754" s="127" t="s">
        <v>201</v>
      </c>
      <c r="K754" s="120">
        <v>15</v>
      </c>
      <c r="L754" s="120" t="s">
        <v>43</v>
      </c>
      <c r="M754" s="120" t="s">
        <v>43</v>
      </c>
      <c r="N754" s="120" t="s">
        <v>43</v>
      </c>
      <c r="O754" s="120">
        <v>9</v>
      </c>
      <c r="P754" s="120">
        <v>3</v>
      </c>
      <c r="Q754" s="120" t="s">
        <v>80</v>
      </c>
      <c r="R754" s="120" t="s">
        <v>43</v>
      </c>
      <c r="S754" s="120" t="s">
        <v>47</v>
      </c>
      <c r="T754" s="120">
        <v>0</v>
      </c>
      <c r="U754" s="120"/>
    </row>
    <row r="755" spans="1:21" s="195" customFormat="1" ht="43.5" customHeight="1">
      <c r="A755" s="559"/>
      <c r="B755" s="559"/>
      <c r="C755" s="560"/>
      <c r="D755" s="178" t="s">
        <v>105</v>
      </c>
      <c r="E755" s="120" t="s">
        <v>135</v>
      </c>
      <c r="F755" s="120">
        <v>10</v>
      </c>
      <c r="G755" s="120" t="s">
        <v>43</v>
      </c>
      <c r="H755" s="120" t="s">
        <v>40</v>
      </c>
      <c r="I755" s="49" t="s">
        <v>225</v>
      </c>
      <c r="J755" s="127" t="s">
        <v>206</v>
      </c>
      <c r="K755" s="120">
        <v>10</v>
      </c>
      <c r="L755" s="120">
        <v>1</v>
      </c>
      <c r="M755" s="120">
        <v>0</v>
      </c>
      <c r="N755" s="120" t="s">
        <v>47</v>
      </c>
      <c r="O755" s="120" t="s">
        <v>47</v>
      </c>
      <c r="P755" s="120" t="s">
        <v>47</v>
      </c>
      <c r="Q755" s="120" t="s">
        <v>87</v>
      </c>
      <c r="R755" s="120">
        <v>1</v>
      </c>
      <c r="S755" s="120" t="s">
        <v>47</v>
      </c>
      <c r="T755" s="120">
        <v>0</v>
      </c>
      <c r="U755" s="120"/>
    </row>
    <row r="756" spans="1:21" s="195" customFormat="1" ht="43.5" customHeight="1">
      <c r="A756" s="559"/>
      <c r="B756" s="559"/>
      <c r="C756" s="560"/>
      <c r="D756" s="565" t="s">
        <v>107</v>
      </c>
      <c r="E756" s="560" t="s">
        <v>118</v>
      </c>
      <c r="F756" s="560">
        <v>8</v>
      </c>
      <c r="G756" s="560" t="s">
        <v>43</v>
      </c>
      <c r="H756" s="560" t="s">
        <v>100</v>
      </c>
      <c r="I756" s="561" t="s">
        <v>194</v>
      </c>
      <c r="J756" s="566" t="s">
        <v>373</v>
      </c>
      <c r="K756" s="560">
        <v>0</v>
      </c>
      <c r="L756" s="560">
        <v>0</v>
      </c>
      <c r="M756" s="560" t="s">
        <v>47</v>
      </c>
      <c r="N756" s="560" t="s">
        <v>71</v>
      </c>
      <c r="O756" s="560">
        <f>8*3</f>
        <v>24</v>
      </c>
      <c r="P756" s="560">
        <v>8</v>
      </c>
      <c r="Q756" s="120" t="s">
        <v>80</v>
      </c>
      <c r="R756" s="120">
        <v>8</v>
      </c>
      <c r="S756" s="555" t="s">
        <v>47</v>
      </c>
      <c r="T756" s="555">
        <v>0</v>
      </c>
      <c r="U756" s="120" t="s">
        <v>561</v>
      </c>
    </row>
    <row r="757" spans="1:21" s="195" customFormat="1" ht="43.5" customHeight="1">
      <c r="A757" s="559"/>
      <c r="B757" s="559"/>
      <c r="C757" s="560"/>
      <c r="D757" s="565"/>
      <c r="E757" s="560"/>
      <c r="F757" s="560"/>
      <c r="G757" s="560"/>
      <c r="H757" s="560"/>
      <c r="I757" s="561"/>
      <c r="J757" s="566"/>
      <c r="K757" s="560"/>
      <c r="L757" s="560"/>
      <c r="M757" s="560"/>
      <c r="N757" s="560"/>
      <c r="O757" s="560"/>
      <c r="P757" s="560"/>
      <c r="Q757" s="120" t="s">
        <v>87</v>
      </c>
      <c r="R757" s="120">
        <v>3</v>
      </c>
      <c r="S757" s="556"/>
      <c r="T757" s="556"/>
      <c r="U757" s="120"/>
    </row>
    <row r="758" spans="1:21" s="195" customFormat="1" ht="43.5" customHeight="1">
      <c r="A758" s="559"/>
      <c r="B758" s="559"/>
      <c r="C758" s="560"/>
      <c r="D758" s="178" t="s">
        <v>112</v>
      </c>
      <c r="E758" s="120" t="s">
        <v>118</v>
      </c>
      <c r="F758" s="120">
        <v>6</v>
      </c>
      <c r="G758" s="120" t="s">
        <v>43</v>
      </c>
      <c r="H758" s="120" t="s">
        <v>40</v>
      </c>
      <c r="I758" s="49" t="s">
        <v>197</v>
      </c>
      <c r="J758" s="120" t="s">
        <v>249</v>
      </c>
      <c r="K758" s="120">
        <v>6</v>
      </c>
      <c r="L758" s="120">
        <v>0</v>
      </c>
      <c r="M758" s="120">
        <v>0</v>
      </c>
      <c r="N758" s="120" t="s">
        <v>47</v>
      </c>
      <c r="O758" s="120">
        <v>0</v>
      </c>
      <c r="P758" s="120">
        <v>0</v>
      </c>
      <c r="Q758" s="120" t="s">
        <v>47</v>
      </c>
      <c r="R758" s="120">
        <v>0</v>
      </c>
      <c r="S758" s="120" t="s">
        <v>47</v>
      </c>
      <c r="T758" s="120">
        <v>0</v>
      </c>
      <c r="U758" s="120"/>
    </row>
    <row r="759" spans="1:21" s="196" customFormat="1" ht="43.5" customHeight="1">
      <c r="A759" s="559"/>
      <c r="B759" s="559"/>
      <c r="C759" s="560"/>
      <c r="D759" s="178" t="s">
        <v>113</v>
      </c>
      <c r="E759" s="120" t="s">
        <v>118</v>
      </c>
      <c r="F759" s="120">
        <v>5</v>
      </c>
      <c r="G759" s="120" t="s">
        <v>43</v>
      </c>
      <c r="H759" s="120" t="s">
        <v>40</v>
      </c>
      <c r="I759" s="49" t="s">
        <v>603</v>
      </c>
      <c r="J759" s="120" t="s">
        <v>604</v>
      </c>
      <c r="K759" s="120">
        <v>5</v>
      </c>
      <c r="L759" s="120">
        <v>0</v>
      </c>
      <c r="M759" s="120">
        <v>0</v>
      </c>
      <c r="N759" s="120" t="s">
        <v>47</v>
      </c>
      <c r="O759" s="120">
        <v>0</v>
      </c>
      <c r="P759" s="120">
        <v>0</v>
      </c>
      <c r="Q759" s="120" t="s">
        <v>47</v>
      </c>
      <c r="R759" s="120">
        <v>0</v>
      </c>
      <c r="S759" s="120" t="s">
        <v>47</v>
      </c>
      <c r="T759" s="120">
        <v>0</v>
      </c>
      <c r="U759" s="120"/>
    </row>
    <row r="760" spans="1:21" s="196" customFormat="1" ht="43.5" customHeight="1">
      <c r="A760" s="559"/>
      <c r="B760" s="559"/>
      <c r="C760" s="560"/>
      <c r="D760" s="178" t="s">
        <v>115</v>
      </c>
      <c r="E760" s="120" t="s">
        <v>118</v>
      </c>
      <c r="F760" s="120">
        <v>3</v>
      </c>
      <c r="G760" s="120" t="s">
        <v>47</v>
      </c>
      <c r="H760" s="120" t="s">
        <v>40</v>
      </c>
      <c r="I760" s="49" t="s">
        <v>194</v>
      </c>
      <c r="J760" s="127" t="s">
        <v>615</v>
      </c>
      <c r="K760" s="120">
        <v>3</v>
      </c>
      <c r="L760" s="120">
        <v>0</v>
      </c>
      <c r="M760" s="120">
        <v>0</v>
      </c>
      <c r="N760" s="120" t="s">
        <v>47</v>
      </c>
      <c r="O760" s="120">
        <v>0</v>
      </c>
      <c r="P760" s="120">
        <v>0</v>
      </c>
      <c r="Q760" s="120" t="s">
        <v>47</v>
      </c>
      <c r="R760" s="120">
        <v>0</v>
      </c>
      <c r="S760" s="120" t="s">
        <v>47</v>
      </c>
      <c r="T760" s="120">
        <v>0</v>
      </c>
      <c r="U760" s="120"/>
    </row>
    <row r="761" spans="1:21" s="195" customFormat="1" ht="43.5" customHeight="1">
      <c r="A761" s="559"/>
      <c r="B761" s="559"/>
      <c r="C761" s="560"/>
      <c r="D761" s="182" t="s">
        <v>117</v>
      </c>
      <c r="E761" s="177" t="s">
        <v>134</v>
      </c>
      <c r="F761" s="177">
        <v>3</v>
      </c>
      <c r="G761" s="177" t="s">
        <v>43</v>
      </c>
      <c r="H761" s="177" t="s">
        <v>44</v>
      </c>
      <c r="I761" s="183" t="s">
        <v>613</v>
      </c>
      <c r="J761" s="193" t="s">
        <v>373</v>
      </c>
      <c r="K761" s="177">
        <v>0</v>
      </c>
      <c r="L761" s="177">
        <v>0</v>
      </c>
      <c r="M761" s="177">
        <v>0</v>
      </c>
      <c r="N761" s="177" t="s">
        <v>71</v>
      </c>
      <c r="O761" s="177">
        <v>24</v>
      </c>
      <c r="P761" s="177">
        <v>3</v>
      </c>
      <c r="Q761" s="177" t="s">
        <v>80</v>
      </c>
      <c r="R761" s="177" t="s">
        <v>43</v>
      </c>
      <c r="S761" s="177" t="s">
        <v>47</v>
      </c>
      <c r="T761" s="177" t="s">
        <v>47</v>
      </c>
      <c r="U761" s="177" t="s">
        <v>569</v>
      </c>
    </row>
    <row r="762" spans="1:21" s="195" customFormat="1" ht="43.5" customHeight="1">
      <c r="A762" s="559"/>
      <c r="B762" s="559"/>
      <c r="C762" s="560"/>
      <c r="D762" s="565" t="s">
        <v>363</v>
      </c>
      <c r="E762" s="120" t="s">
        <v>120</v>
      </c>
      <c r="F762" s="120">
        <v>3</v>
      </c>
      <c r="G762" s="560" t="s">
        <v>43</v>
      </c>
      <c r="H762" s="560" t="s">
        <v>40</v>
      </c>
      <c r="I762" s="561" t="s">
        <v>1232</v>
      </c>
      <c r="J762" s="560" t="s">
        <v>295</v>
      </c>
      <c r="K762" s="120">
        <v>3</v>
      </c>
      <c r="L762" s="120">
        <v>0</v>
      </c>
      <c r="M762" s="120">
        <v>0</v>
      </c>
      <c r="N762" s="555" t="s">
        <v>47</v>
      </c>
      <c r="O762" s="555">
        <v>0</v>
      </c>
      <c r="P762" s="555">
        <v>0</v>
      </c>
      <c r="Q762" s="555" t="s">
        <v>47</v>
      </c>
      <c r="R762" s="555">
        <v>0</v>
      </c>
      <c r="S762" s="555" t="s">
        <v>47</v>
      </c>
      <c r="T762" s="555">
        <v>0</v>
      </c>
      <c r="U762" s="120"/>
    </row>
    <row r="763" spans="1:21" s="195" customFormat="1" ht="43.5" customHeight="1">
      <c r="A763" s="559"/>
      <c r="B763" s="559"/>
      <c r="C763" s="560"/>
      <c r="D763" s="565"/>
      <c r="E763" s="120" t="s">
        <v>118</v>
      </c>
      <c r="F763" s="120">
        <v>4</v>
      </c>
      <c r="G763" s="560"/>
      <c r="H763" s="560"/>
      <c r="I763" s="561"/>
      <c r="J763" s="560"/>
      <c r="K763" s="120">
        <v>4</v>
      </c>
      <c r="L763" s="120">
        <v>0</v>
      </c>
      <c r="M763" s="120">
        <v>0</v>
      </c>
      <c r="N763" s="556"/>
      <c r="O763" s="556"/>
      <c r="P763" s="556"/>
      <c r="Q763" s="556"/>
      <c r="R763" s="556"/>
      <c r="S763" s="556"/>
      <c r="T763" s="556"/>
      <c r="U763" s="120"/>
    </row>
    <row r="764" spans="1:21" s="195" customFormat="1" ht="43.5" customHeight="1">
      <c r="A764" s="559"/>
      <c r="B764" s="559"/>
      <c r="C764" s="560"/>
      <c r="D764" s="4" t="s">
        <v>1000</v>
      </c>
      <c r="E764" s="4"/>
      <c r="F764" s="4">
        <f>SUM(F749:F763)</f>
        <v>123</v>
      </c>
      <c r="G764" s="4"/>
      <c r="H764" s="4"/>
      <c r="I764" s="4"/>
      <c r="J764" s="4"/>
      <c r="K764" s="4">
        <f>SUM(K749:K763)</f>
        <v>110</v>
      </c>
      <c r="L764" s="4">
        <f>SUM(L749:L763)</f>
        <v>26</v>
      </c>
      <c r="M764" s="4">
        <f>SUM(M749:M763)</f>
        <v>0</v>
      </c>
      <c r="N764" s="4"/>
      <c r="O764" s="4">
        <f>SUM(O749:O763)</f>
        <v>63</v>
      </c>
      <c r="P764" s="4">
        <f>SUM(P749:P763)</f>
        <v>16</v>
      </c>
      <c r="Q764" s="4"/>
      <c r="R764" s="4">
        <f>SUM(R749:R763)</f>
        <v>43</v>
      </c>
      <c r="S764" s="4"/>
      <c r="T764" s="4">
        <f>SUM(T749:T763)</f>
        <v>0</v>
      </c>
      <c r="U764" s="4"/>
    </row>
    <row r="765" spans="1:21" s="195" customFormat="1" ht="43.5" customHeight="1">
      <c r="A765" s="559"/>
      <c r="B765" s="559"/>
      <c r="C765" s="560" t="s">
        <v>168</v>
      </c>
      <c r="D765" s="178" t="s">
        <v>104</v>
      </c>
      <c r="E765" s="120" t="s">
        <v>127</v>
      </c>
      <c r="F765" s="120">
        <v>50</v>
      </c>
      <c r="G765" s="120" t="s">
        <v>43</v>
      </c>
      <c r="H765" s="120" t="s">
        <v>40</v>
      </c>
      <c r="I765" s="49" t="s">
        <v>268</v>
      </c>
      <c r="J765" s="127" t="s">
        <v>254</v>
      </c>
      <c r="K765" s="120">
        <v>50</v>
      </c>
      <c r="L765" s="120" t="s">
        <v>43</v>
      </c>
      <c r="M765" s="120">
        <v>0</v>
      </c>
      <c r="N765" s="120" t="s">
        <v>47</v>
      </c>
      <c r="O765" s="120">
        <v>0</v>
      </c>
      <c r="P765" s="120">
        <v>0</v>
      </c>
      <c r="Q765" s="120" t="s">
        <v>80</v>
      </c>
      <c r="R765" s="120">
        <v>1</v>
      </c>
      <c r="S765" s="120" t="s">
        <v>47</v>
      </c>
      <c r="T765" s="120">
        <v>0</v>
      </c>
      <c r="U765" s="120"/>
    </row>
    <row r="766" spans="1:21" s="195" customFormat="1" ht="43.5" customHeight="1">
      <c r="A766" s="559"/>
      <c r="B766" s="559"/>
      <c r="C766" s="560"/>
      <c r="D766" s="178" t="s">
        <v>275</v>
      </c>
      <c r="E766" s="120" t="s">
        <v>127</v>
      </c>
      <c r="F766" s="120">
        <v>5</v>
      </c>
      <c r="G766" s="120" t="s">
        <v>43</v>
      </c>
      <c r="H766" s="120" t="s">
        <v>40</v>
      </c>
      <c r="I766" s="49" t="s">
        <v>268</v>
      </c>
      <c r="J766" s="127" t="s">
        <v>203</v>
      </c>
      <c r="K766" s="120">
        <v>5</v>
      </c>
      <c r="L766" s="120">
        <v>0</v>
      </c>
      <c r="M766" s="120">
        <v>0</v>
      </c>
      <c r="N766" s="120" t="s">
        <v>47</v>
      </c>
      <c r="O766" s="120">
        <v>0</v>
      </c>
      <c r="P766" s="120">
        <v>0</v>
      </c>
      <c r="Q766" s="120" t="s">
        <v>47</v>
      </c>
      <c r="R766" s="120">
        <v>0</v>
      </c>
      <c r="S766" s="120" t="s">
        <v>47</v>
      </c>
      <c r="T766" s="120">
        <v>0</v>
      </c>
      <c r="U766" s="120"/>
    </row>
    <row r="767" spans="1:21" s="195" customFormat="1" ht="43.5" customHeight="1">
      <c r="A767" s="559"/>
      <c r="B767" s="559"/>
      <c r="C767" s="560"/>
      <c r="D767" s="178" t="s">
        <v>176</v>
      </c>
      <c r="E767" s="120" t="s">
        <v>127</v>
      </c>
      <c r="F767" s="120">
        <v>15</v>
      </c>
      <c r="G767" s="120" t="s">
        <v>43</v>
      </c>
      <c r="H767" s="120" t="s">
        <v>40</v>
      </c>
      <c r="I767" s="49" t="s">
        <v>256</v>
      </c>
      <c r="J767" s="127" t="s">
        <v>201</v>
      </c>
      <c r="K767" s="120">
        <v>15</v>
      </c>
      <c r="L767" s="120" t="s">
        <v>43</v>
      </c>
      <c r="M767" s="120" t="s">
        <v>43</v>
      </c>
      <c r="N767" s="120" t="s">
        <v>43</v>
      </c>
      <c r="O767" s="120" t="s">
        <v>43</v>
      </c>
      <c r="P767" s="120" t="s">
        <v>43</v>
      </c>
      <c r="Q767" s="120" t="s">
        <v>80</v>
      </c>
      <c r="R767" s="120" t="s">
        <v>43</v>
      </c>
      <c r="S767" s="120" t="s">
        <v>47</v>
      </c>
      <c r="T767" s="120">
        <v>0</v>
      </c>
      <c r="U767" s="120"/>
    </row>
    <row r="768" spans="1:21" s="195" customFormat="1" ht="43.5" customHeight="1">
      <c r="A768" s="559"/>
      <c r="B768" s="559"/>
      <c r="C768" s="560"/>
      <c r="D768" s="565" t="s">
        <v>105</v>
      </c>
      <c r="E768" s="560" t="s">
        <v>127</v>
      </c>
      <c r="F768" s="560">
        <v>2</v>
      </c>
      <c r="G768" s="560" t="s">
        <v>43</v>
      </c>
      <c r="H768" s="560" t="s">
        <v>40</v>
      </c>
      <c r="I768" s="561" t="s">
        <v>256</v>
      </c>
      <c r="J768" s="566" t="s">
        <v>333</v>
      </c>
      <c r="K768" s="560">
        <v>4</v>
      </c>
      <c r="L768" s="560">
        <v>1</v>
      </c>
      <c r="M768" s="560">
        <v>0</v>
      </c>
      <c r="N768" s="560" t="s">
        <v>47</v>
      </c>
      <c r="O768" s="560">
        <v>0</v>
      </c>
      <c r="P768" s="560">
        <v>0</v>
      </c>
      <c r="Q768" s="120" t="s">
        <v>80</v>
      </c>
      <c r="R768" s="120">
        <v>1</v>
      </c>
      <c r="S768" s="555" t="s">
        <v>47</v>
      </c>
      <c r="T768" s="555">
        <v>0</v>
      </c>
      <c r="U768" s="120"/>
    </row>
    <row r="769" spans="1:1025" s="195" customFormat="1" ht="43.5" customHeight="1">
      <c r="A769" s="559"/>
      <c r="B769" s="559"/>
      <c r="C769" s="560"/>
      <c r="D769" s="565"/>
      <c r="E769" s="560"/>
      <c r="F769" s="560"/>
      <c r="G769" s="560"/>
      <c r="H769" s="560"/>
      <c r="I769" s="561"/>
      <c r="J769" s="566"/>
      <c r="K769" s="560"/>
      <c r="L769" s="560"/>
      <c r="M769" s="560"/>
      <c r="N769" s="560"/>
      <c r="O769" s="560"/>
      <c r="P769" s="560"/>
      <c r="Q769" s="120" t="s">
        <v>79</v>
      </c>
      <c r="R769" s="120">
        <v>1</v>
      </c>
      <c r="S769" s="556"/>
      <c r="T769" s="556"/>
      <c r="U769" s="120"/>
    </row>
    <row r="770" spans="1:1025" s="195" customFormat="1" ht="43.5" customHeight="1">
      <c r="A770" s="559"/>
      <c r="B770" s="559"/>
      <c r="C770" s="560"/>
      <c r="D770" s="178" t="s">
        <v>107</v>
      </c>
      <c r="E770" s="120" t="s">
        <v>127</v>
      </c>
      <c r="F770" s="120">
        <v>4</v>
      </c>
      <c r="G770" s="120" t="s">
        <v>43</v>
      </c>
      <c r="H770" s="120" t="s">
        <v>40</v>
      </c>
      <c r="I770" s="49" t="s">
        <v>256</v>
      </c>
      <c r="J770" s="127" t="s">
        <v>183</v>
      </c>
      <c r="K770" s="120">
        <v>4</v>
      </c>
      <c r="L770" s="120">
        <v>1</v>
      </c>
      <c r="M770" s="120">
        <v>0</v>
      </c>
      <c r="N770" s="120" t="s">
        <v>47</v>
      </c>
      <c r="O770" s="120">
        <v>0</v>
      </c>
      <c r="P770" s="120">
        <v>0</v>
      </c>
      <c r="Q770" s="120" t="s">
        <v>80</v>
      </c>
      <c r="R770" s="120">
        <v>1</v>
      </c>
      <c r="S770" s="120" t="s">
        <v>47</v>
      </c>
      <c r="T770" s="120">
        <v>0</v>
      </c>
      <c r="U770" s="120"/>
    </row>
    <row r="771" spans="1:1025" s="195" customFormat="1" ht="43.5" customHeight="1">
      <c r="A771" s="559"/>
      <c r="B771" s="559"/>
      <c r="C771" s="560"/>
      <c r="D771" s="178" t="s">
        <v>112</v>
      </c>
      <c r="E771" s="120" t="s">
        <v>127</v>
      </c>
      <c r="F771" s="120">
        <v>3</v>
      </c>
      <c r="G771" s="120" t="s">
        <v>43</v>
      </c>
      <c r="H771" s="120" t="s">
        <v>40</v>
      </c>
      <c r="I771" s="49" t="s">
        <v>256</v>
      </c>
      <c r="J771" s="120" t="s">
        <v>295</v>
      </c>
      <c r="K771" s="120">
        <v>3</v>
      </c>
      <c r="L771" s="120">
        <v>0</v>
      </c>
      <c r="M771" s="120">
        <v>0</v>
      </c>
      <c r="N771" s="120" t="s">
        <v>47</v>
      </c>
      <c r="O771" s="120">
        <v>0</v>
      </c>
      <c r="P771" s="120">
        <v>0</v>
      </c>
      <c r="Q771" s="120" t="s">
        <v>47</v>
      </c>
      <c r="R771" s="120">
        <v>0</v>
      </c>
      <c r="S771" s="120" t="s">
        <v>47</v>
      </c>
      <c r="T771" s="120">
        <v>0</v>
      </c>
      <c r="U771" s="120"/>
    </row>
    <row r="772" spans="1:1025" s="195" customFormat="1" ht="43.5" customHeight="1">
      <c r="A772" s="559"/>
      <c r="B772" s="559"/>
      <c r="C772" s="560"/>
      <c r="D772" s="178" t="s">
        <v>113</v>
      </c>
      <c r="E772" s="120" t="s">
        <v>118</v>
      </c>
      <c r="F772" s="120">
        <v>30</v>
      </c>
      <c r="G772" s="120" t="s">
        <v>43</v>
      </c>
      <c r="H772" s="120" t="s">
        <v>40</v>
      </c>
      <c r="I772" s="49" t="s">
        <v>256</v>
      </c>
      <c r="J772" s="120" t="s">
        <v>589</v>
      </c>
      <c r="K772" s="120">
        <v>5</v>
      </c>
      <c r="L772" s="120">
        <v>0</v>
      </c>
      <c r="M772" s="120">
        <v>0</v>
      </c>
      <c r="N772" s="120" t="s">
        <v>47</v>
      </c>
      <c r="O772" s="120">
        <v>0</v>
      </c>
      <c r="P772" s="120">
        <v>0</v>
      </c>
      <c r="Q772" s="120" t="s">
        <v>47</v>
      </c>
      <c r="R772" s="120">
        <v>0</v>
      </c>
      <c r="S772" s="120" t="s">
        <v>47</v>
      </c>
      <c r="T772" s="120">
        <v>0</v>
      </c>
      <c r="U772" s="120"/>
    </row>
    <row r="773" spans="1:1025" s="195" customFormat="1" ht="43.5" customHeight="1">
      <c r="A773" s="559"/>
      <c r="B773" s="559"/>
      <c r="C773" s="560"/>
      <c r="D773" s="178" t="s">
        <v>116</v>
      </c>
      <c r="E773" s="120" t="s">
        <v>127</v>
      </c>
      <c r="F773" s="120">
        <v>5</v>
      </c>
      <c r="G773" s="120" t="s">
        <v>43</v>
      </c>
      <c r="H773" s="120" t="s">
        <v>40</v>
      </c>
      <c r="I773" s="49" t="s">
        <v>268</v>
      </c>
      <c r="J773" s="127" t="s">
        <v>201</v>
      </c>
      <c r="K773" s="120">
        <v>5</v>
      </c>
      <c r="L773" s="120" t="s">
        <v>43</v>
      </c>
      <c r="M773" s="120" t="s">
        <v>43</v>
      </c>
      <c r="N773" s="120" t="s">
        <v>43</v>
      </c>
      <c r="O773" s="120" t="s">
        <v>43</v>
      </c>
      <c r="P773" s="120" t="s">
        <v>43</v>
      </c>
      <c r="Q773" s="120" t="s">
        <v>80</v>
      </c>
      <c r="R773" s="120" t="s">
        <v>43</v>
      </c>
      <c r="S773" s="120" t="s">
        <v>43</v>
      </c>
      <c r="T773" s="120" t="s">
        <v>43</v>
      </c>
      <c r="U773" s="120"/>
    </row>
    <row r="774" spans="1:1025" s="195" customFormat="1" ht="43.5" customHeight="1">
      <c r="A774" s="559"/>
      <c r="B774" s="559"/>
      <c r="C774" s="560"/>
      <c r="D774" s="178" t="s">
        <v>363</v>
      </c>
      <c r="E774" s="120" t="s">
        <v>127</v>
      </c>
      <c r="F774" s="120">
        <v>5</v>
      </c>
      <c r="G774" s="120" t="s">
        <v>43</v>
      </c>
      <c r="H774" s="120" t="s">
        <v>40</v>
      </c>
      <c r="I774" s="49" t="s">
        <v>268</v>
      </c>
      <c r="J774" s="120" t="s">
        <v>203</v>
      </c>
      <c r="K774" s="120">
        <v>5</v>
      </c>
      <c r="L774" s="120">
        <v>0</v>
      </c>
      <c r="M774" s="120">
        <v>0</v>
      </c>
      <c r="N774" s="120" t="s">
        <v>47</v>
      </c>
      <c r="O774" s="120">
        <v>0</v>
      </c>
      <c r="P774" s="120">
        <v>0</v>
      </c>
      <c r="Q774" s="120" t="s">
        <v>47</v>
      </c>
      <c r="R774" s="120">
        <v>0</v>
      </c>
      <c r="S774" s="120" t="s">
        <v>47</v>
      </c>
      <c r="T774" s="120">
        <v>0</v>
      </c>
      <c r="U774" s="120"/>
    </row>
    <row r="775" spans="1:1025" s="195" customFormat="1" ht="43.5" customHeight="1">
      <c r="A775" s="559"/>
      <c r="B775" s="559"/>
      <c r="C775" s="560"/>
      <c r="D775" s="4" t="s">
        <v>1000</v>
      </c>
      <c r="E775" s="4"/>
      <c r="F775" s="4">
        <f>SUM(F765:F774)</f>
        <v>119</v>
      </c>
      <c r="G775" s="4"/>
      <c r="H775" s="4"/>
      <c r="I775" s="4"/>
      <c r="J775" s="4"/>
      <c r="K775" s="4">
        <f>SUM(K765:K774)</f>
        <v>96</v>
      </c>
      <c r="L775" s="4">
        <f>SUM(L765:L774)</f>
        <v>2</v>
      </c>
      <c r="M775" s="4">
        <f>SUM(M765:M774)</f>
        <v>0</v>
      </c>
      <c r="N775" s="4"/>
      <c r="O775" s="4">
        <f>SUM(O765:O774)</f>
        <v>0</v>
      </c>
      <c r="P775" s="4">
        <f>SUM(P765:P774)</f>
        <v>0</v>
      </c>
      <c r="Q775" s="4"/>
      <c r="R775" s="4">
        <f>SUM(R765:R774)</f>
        <v>4</v>
      </c>
      <c r="S775" s="4"/>
      <c r="T775" s="4">
        <f>SUM(T765:T774)</f>
        <v>0</v>
      </c>
      <c r="U775" s="4"/>
    </row>
    <row r="776" spans="1:1025" s="195" customFormat="1" ht="43.5" customHeight="1">
      <c r="A776" s="559"/>
      <c r="B776" s="559"/>
      <c r="C776" s="560" t="s">
        <v>24</v>
      </c>
      <c r="D776" s="178" t="s">
        <v>2</v>
      </c>
      <c r="E776" s="120" t="s">
        <v>131</v>
      </c>
      <c r="F776" s="120">
        <v>4</v>
      </c>
      <c r="G776" s="31" t="s">
        <v>43</v>
      </c>
      <c r="H776" s="120" t="s">
        <v>40</v>
      </c>
      <c r="I776" s="49" t="s">
        <v>202</v>
      </c>
      <c r="J776" s="120" t="s">
        <v>183</v>
      </c>
      <c r="K776" s="120">
        <v>0</v>
      </c>
      <c r="L776" s="120">
        <v>0</v>
      </c>
      <c r="M776" s="120">
        <v>0</v>
      </c>
      <c r="N776" s="120" t="s">
        <v>67</v>
      </c>
      <c r="O776" s="120">
        <v>12</v>
      </c>
      <c r="P776" s="120">
        <v>4</v>
      </c>
      <c r="Q776" s="120" t="s">
        <v>80</v>
      </c>
      <c r="R776" s="120">
        <v>36</v>
      </c>
      <c r="S776" s="120" t="s">
        <v>47</v>
      </c>
      <c r="T776" s="120">
        <v>0</v>
      </c>
      <c r="U776" s="120"/>
    </row>
    <row r="777" spans="1:1025" s="195" customFormat="1" ht="43.5" customHeight="1">
      <c r="A777" s="559"/>
      <c r="B777" s="559"/>
      <c r="C777" s="560"/>
      <c r="D777" s="178" t="s">
        <v>102</v>
      </c>
      <c r="E777" s="120" t="s">
        <v>129</v>
      </c>
      <c r="F777" s="120">
        <v>13</v>
      </c>
      <c r="G777" s="120" t="s">
        <v>43</v>
      </c>
      <c r="H777" s="120" t="s">
        <v>40</v>
      </c>
      <c r="I777" s="49" t="s">
        <v>219</v>
      </c>
      <c r="J777" s="120" t="s">
        <v>537</v>
      </c>
      <c r="K777" s="120">
        <v>13</v>
      </c>
      <c r="L777" s="120">
        <v>2</v>
      </c>
      <c r="M777" s="120" t="s">
        <v>47</v>
      </c>
      <c r="N777" s="120" t="s">
        <v>67</v>
      </c>
      <c r="O777" s="120">
        <v>2</v>
      </c>
      <c r="P777" s="120" t="s">
        <v>47</v>
      </c>
      <c r="Q777" s="120" t="s">
        <v>80</v>
      </c>
      <c r="R777" s="120">
        <v>4</v>
      </c>
      <c r="S777" s="120" t="s">
        <v>47</v>
      </c>
      <c r="T777" s="120">
        <v>0</v>
      </c>
      <c r="U777" s="120"/>
    </row>
    <row r="778" spans="1:1025" s="195" customFormat="1" ht="43.5" customHeight="1">
      <c r="A778" s="559"/>
      <c r="B778" s="559"/>
      <c r="C778" s="560"/>
      <c r="D778" s="178" t="s">
        <v>102</v>
      </c>
      <c r="E778" s="120" t="s">
        <v>131</v>
      </c>
      <c r="F778" s="120">
        <v>2</v>
      </c>
      <c r="G778" s="120" t="s">
        <v>43</v>
      </c>
      <c r="H778" s="120" t="s">
        <v>40</v>
      </c>
      <c r="I778" s="49" t="s">
        <v>219</v>
      </c>
      <c r="J778" s="120"/>
      <c r="K778" s="120">
        <v>2</v>
      </c>
      <c r="L778" s="120" t="s">
        <v>47</v>
      </c>
      <c r="M778" s="120" t="s">
        <v>47</v>
      </c>
      <c r="N778" s="120"/>
      <c r="O778" s="120">
        <v>0</v>
      </c>
      <c r="P778" s="120">
        <v>0</v>
      </c>
      <c r="Q778" s="120"/>
      <c r="R778" s="120">
        <v>0</v>
      </c>
      <c r="S778" s="120" t="s">
        <v>47</v>
      </c>
      <c r="T778" s="120">
        <v>0</v>
      </c>
      <c r="U778" s="120"/>
    </row>
    <row r="779" spans="1:1025" s="196" customFormat="1" ht="43.5" customHeight="1">
      <c r="A779" s="559"/>
      <c r="B779" s="559"/>
      <c r="C779" s="560"/>
      <c r="D779" s="565" t="s">
        <v>103</v>
      </c>
      <c r="E779" s="560" t="s">
        <v>138</v>
      </c>
      <c r="F779" s="120">
        <v>2</v>
      </c>
      <c r="G779" s="560" t="s">
        <v>43</v>
      </c>
      <c r="H779" s="560" t="s">
        <v>62</v>
      </c>
      <c r="I779" s="561"/>
      <c r="J779" s="560" t="s">
        <v>237</v>
      </c>
      <c r="K779" s="560">
        <v>24</v>
      </c>
      <c r="L779" s="560" t="s">
        <v>43</v>
      </c>
      <c r="M779" s="560" t="s">
        <v>47</v>
      </c>
      <c r="N779" s="560" t="s">
        <v>67</v>
      </c>
      <c r="O779" s="560">
        <v>8</v>
      </c>
      <c r="P779" s="560">
        <v>0</v>
      </c>
      <c r="Q779" s="560" t="s">
        <v>80</v>
      </c>
      <c r="R779" s="560" t="s">
        <v>43</v>
      </c>
      <c r="S779" s="555" t="s">
        <v>47</v>
      </c>
      <c r="T779" s="555">
        <v>0</v>
      </c>
      <c r="U779" s="120" t="s">
        <v>696</v>
      </c>
      <c r="V779" s="195"/>
      <c r="W779" s="195"/>
      <c r="X779" s="195"/>
      <c r="Y779" s="195"/>
      <c r="Z779" s="195"/>
      <c r="AA779" s="195"/>
      <c r="AB779" s="195"/>
      <c r="AC779" s="195"/>
      <c r="AD779" s="195"/>
      <c r="AE779" s="195"/>
      <c r="AF779" s="195"/>
      <c r="AG779" s="195"/>
      <c r="AH779" s="195"/>
      <c r="AI779" s="195"/>
      <c r="AJ779" s="195"/>
      <c r="AK779" s="195"/>
      <c r="AL779" s="195"/>
      <c r="AM779" s="195"/>
      <c r="AN779" s="195"/>
      <c r="AO779" s="195"/>
      <c r="AP779" s="195"/>
      <c r="AQ779" s="195"/>
      <c r="AR779" s="195"/>
      <c r="AS779" s="195"/>
      <c r="AT779" s="195"/>
      <c r="AU779" s="195"/>
      <c r="AV779" s="195"/>
      <c r="AW779" s="195"/>
      <c r="AX779" s="195"/>
      <c r="AY779" s="195"/>
      <c r="AZ779" s="195"/>
      <c r="BA779" s="195"/>
      <c r="BB779" s="195"/>
      <c r="BC779" s="195"/>
      <c r="BD779" s="195"/>
      <c r="BE779" s="195"/>
      <c r="BF779" s="195"/>
      <c r="BG779" s="195"/>
      <c r="BH779" s="195"/>
      <c r="BI779" s="195"/>
      <c r="BJ779" s="195"/>
      <c r="BK779" s="195"/>
      <c r="BL779" s="195"/>
      <c r="BM779" s="195"/>
      <c r="BN779" s="195"/>
      <c r="BO779" s="195"/>
      <c r="BP779" s="195"/>
      <c r="BQ779" s="195"/>
      <c r="BR779" s="195"/>
      <c r="BS779" s="195"/>
      <c r="BT779" s="195"/>
      <c r="BU779" s="195"/>
      <c r="BV779" s="195"/>
      <c r="BW779" s="195"/>
      <c r="BX779" s="195"/>
      <c r="BY779" s="195"/>
      <c r="BZ779" s="195"/>
      <c r="CA779" s="195"/>
      <c r="CB779" s="195"/>
      <c r="CC779" s="195"/>
      <c r="CD779" s="195"/>
      <c r="CE779" s="195"/>
      <c r="CF779" s="195"/>
      <c r="CG779" s="195"/>
      <c r="CH779" s="195"/>
      <c r="CI779" s="195"/>
      <c r="CJ779" s="195"/>
      <c r="CK779" s="195"/>
      <c r="CL779" s="195"/>
      <c r="CM779" s="195"/>
      <c r="CN779" s="195"/>
      <c r="CO779" s="195"/>
      <c r="CP779" s="195"/>
      <c r="CQ779" s="195"/>
      <c r="CR779" s="195"/>
      <c r="CS779" s="195"/>
      <c r="CT779" s="195"/>
      <c r="CU779" s="195"/>
      <c r="CV779" s="195"/>
      <c r="CW779" s="195"/>
      <c r="CX779" s="195"/>
      <c r="CY779" s="195"/>
      <c r="CZ779" s="195"/>
      <c r="DA779" s="195"/>
      <c r="DB779" s="195"/>
      <c r="DC779" s="195"/>
      <c r="DD779" s="195"/>
      <c r="DE779" s="195"/>
      <c r="DF779" s="195"/>
      <c r="DG779" s="195"/>
      <c r="DH779" s="195"/>
      <c r="DI779" s="195"/>
      <c r="DJ779" s="195"/>
      <c r="DK779" s="195"/>
      <c r="DL779" s="195"/>
      <c r="DM779" s="195"/>
      <c r="DN779" s="195"/>
      <c r="DO779" s="195"/>
      <c r="DP779" s="195"/>
      <c r="DQ779" s="195"/>
      <c r="DR779" s="195"/>
      <c r="DS779" s="195"/>
      <c r="DT779" s="195"/>
      <c r="DU779" s="195"/>
      <c r="DV779" s="195"/>
      <c r="DW779" s="195"/>
      <c r="DX779" s="195"/>
      <c r="DY779" s="195"/>
      <c r="DZ779" s="195"/>
      <c r="EA779" s="195"/>
      <c r="EB779" s="195"/>
      <c r="EC779" s="195"/>
      <c r="ED779" s="195"/>
      <c r="EE779" s="195"/>
      <c r="EF779" s="195"/>
      <c r="EG779" s="195"/>
      <c r="EH779" s="195"/>
      <c r="EI779" s="195"/>
      <c r="EJ779" s="195"/>
      <c r="EK779" s="195"/>
      <c r="EL779" s="195"/>
      <c r="EM779" s="195"/>
      <c r="EN779" s="195"/>
      <c r="EO779" s="195"/>
      <c r="EP779" s="195"/>
      <c r="EQ779" s="195"/>
      <c r="ER779" s="195"/>
      <c r="ES779" s="195"/>
      <c r="ET779" s="195"/>
      <c r="EU779" s="195"/>
      <c r="EV779" s="195"/>
      <c r="EW779" s="195"/>
      <c r="EX779" s="195"/>
      <c r="EY779" s="195"/>
      <c r="EZ779" s="195"/>
      <c r="FA779" s="195"/>
      <c r="FB779" s="195"/>
      <c r="FC779" s="195"/>
      <c r="FD779" s="195"/>
      <c r="FE779" s="195"/>
      <c r="FF779" s="195"/>
      <c r="FG779" s="195"/>
      <c r="FH779" s="195"/>
      <c r="FI779" s="195"/>
      <c r="FJ779" s="195"/>
      <c r="FK779" s="195"/>
      <c r="FL779" s="195"/>
      <c r="FM779" s="195"/>
      <c r="FN779" s="195"/>
      <c r="FO779" s="195"/>
      <c r="FP779" s="195"/>
      <c r="FQ779" s="195"/>
      <c r="FR779" s="195"/>
      <c r="FS779" s="195"/>
      <c r="FT779" s="195"/>
      <c r="FU779" s="195"/>
      <c r="FV779" s="195"/>
      <c r="FW779" s="195"/>
      <c r="FX779" s="195"/>
      <c r="FY779" s="195"/>
      <c r="FZ779" s="195"/>
      <c r="GA779" s="195"/>
      <c r="GB779" s="195"/>
      <c r="GC779" s="195"/>
      <c r="GD779" s="195"/>
      <c r="GE779" s="195"/>
      <c r="GF779" s="195"/>
      <c r="GG779" s="195"/>
      <c r="GH779" s="195"/>
      <c r="GI779" s="195"/>
      <c r="GJ779" s="195"/>
      <c r="GK779" s="195"/>
      <c r="GL779" s="195"/>
      <c r="GM779" s="195"/>
      <c r="GN779" s="195"/>
      <c r="GO779" s="195"/>
      <c r="GP779" s="195"/>
      <c r="GQ779" s="195"/>
      <c r="GR779" s="195"/>
      <c r="GS779" s="195"/>
      <c r="GT779" s="195"/>
      <c r="GU779" s="195"/>
      <c r="GV779" s="195"/>
      <c r="GW779" s="195"/>
      <c r="GX779" s="195"/>
      <c r="GY779" s="195"/>
      <c r="GZ779" s="195"/>
      <c r="HA779" s="195"/>
      <c r="HB779" s="195"/>
      <c r="HC779" s="195"/>
      <c r="HD779" s="195"/>
      <c r="HE779" s="195"/>
      <c r="HF779" s="195"/>
      <c r="HG779" s="195"/>
      <c r="HH779" s="195"/>
      <c r="HI779" s="195"/>
      <c r="HJ779" s="195"/>
      <c r="HK779" s="195"/>
      <c r="HL779" s="195"/>
      <c r="HM779" s="195"/>
      <c r="HN779" s="195"/>
      <c r="HO779" s="195"/>
      <c r="HP779" s="195"/>
      <c r="HQ779" s="195"/>
      <c r="HR779" s="195"/>
      <c r="HS779" s="195"/>
      <c r="HT779" s="195"/>
      <c r="HU779" s="195"/>
      <c r="HV779" s="195"/>
      <c r="HW779" s="195"/>
      <c r="HX779" s="195"/>
      <c r="HY779" s="195"/>
      <c r="HZ779" s="195"/>
      <c r="IA779" s="195"/>
      <c r="IB779" s="195"/>
      <c r="IC779" s="195"/>
      <c r="ID779" s="195"/>
      <c r="IE779" s="195"/>
      <c r="IF779" s="195"/>
      <c r="IG779" s="195"/>
      <c r="IH779" s="195"/>
      <c r="II779" s="195"/>
      <c r="IJ779" s="195"/>
      <c r="IK779" s="195"/>
      <c r="IL779" s="195"/>
      <c r="IM779" s="195"/>
      <c r="IN779" s="195"/>
      <c r="IO779" s="195"/>
      <c r="IP779" s="195"/>
      <c r="IQ779" s="195"/>
      <c r="IR779" s="195"/>
      <c r="IS779" s="195"/>
      <c r="IT779" s="195"/>
      <c r="IU779" s="195"/>
      <c r="IV779" s="195"/>
      <c r="IW779" s="195"/>
      <c r="IX779" s="195"/>
      <c r="IY779" s="195"/>
      <c r="IZ779" s="195"/>
      <c r="JA779" s="195"/>
      <c r="JB779" s="195"/>
      <c r="JC779" s="195"/>
      <c r="JD779" s="195"/>
      <c r="JE779" s="195"/>
      <c r="JF779" s="195"/>
      <c r="JG779" s="195"/>
      <c r="JH779" s="195"/>
      <c r="JI779" s="195"/>
      <c r="JJ779" s="195"/>
      <c r="JK779" s="195"/>
      <c r="JL779" s="195"/>
      <c r="JM779" s="195"/>
      <c r="JN779" s="195"/>
      <c r="JO779" s="195"/>
      <c r="JP779" s="195"/>
      <c r="JQ779" s="195"/>
      <c r="JR779" s="195"/>
      <c r="JS779" s="195"/>
      <c r="JT779" s="195"/>
      <c r="JU779" s="195"/>
      <c r="JV779" s="195"/>
      <c r="JW779" s="195"/>
      <c r="JX779" s="195"/>
      <c r="JY779" s="195"/>
      <c r="JZ779" s="195"/>
      <c r="KA779" s="195"/>
      <c r="KB779" s="195"/>
      <c r="KC779" s="195"/>
      <c r="KD779" s="195"/>
      <c r="KE779" s="195"/>
      <c r="KF779" s="195"/>
      <c r="KG779" s="195"/>
      <c r="KH779" s="195"/>
      <c r="KI779" s="195"/>
      <c r="KJ779" s="195"/>
      <c r="KK779" s="195"/>
      <c r="KL779" s="195"/>
      <c r="KM779" s="195"/>
      <c r="KN779" s="195"/>
      <c r="KO779" s="195"/>
      <c r="KP779" s="195"/>
      <c r="KQ779" s="195"/>
      <c r="KR779" s="195"/>
      <c r="KS779" s="195"/>
      <c r="KT779" s="195"/>
      <c r="KU779" s="195"/>
      <c r="KV779" s="195"/>
      <c r="KW779" s="195"/>
      <c r="KX779" s="195"/>
      <c r="KY779" s="195"/>
      <c r="KZ779" s="195"/>
      <c r="LA779" s="195"/>
      <c r="LB779" s="195"/>
      <c r="LC779" s="195"/>
      <c r="LD779" s="195"/>
      <c r="LE779" s="195"/>
      <c r="LF779" s="195"/>
      <c r="LG779" s="195"/>
      <c r="LH779" s="195"/>
      <c r="LI779" s="195"/>
      <c r="LJ779" s="195"/>
      <c r="LK779" s="195"/>
      <c r="LL779" s="195"/>
      <c r="LM779" s="195"/>
      <c r="LN779" s="195"/>
      <c r="LO779" s="195"/>
      <c r="LP779" s="195"/>
      <c r="LQ779" s="195"/>
      <c r="LR779" s="195"/>
      <c r="LS779" s="195"/>
      <c r="LT779" s="195"/>
      <c r="LU779" s="195"/>
      <c r="LV779" s="195"/>
      <c r="LW779" s="195"/>
      <c r="LX779" s="195"/>
      <c r="LY779" s="195"/>
      <c r="LZ779" s="195"/>
      <c r="MA779" s="195"/>
      <c r="MB779" s="195"/>
      <c r="MC779" s="195"/>
      <c r="MD779" s="195"/>
      <c r="ME779" s="195"/>
      <c r="MF779" s="195"/>
      <c r="MG779" s="195"/>
      <c r="MH779" s="195"/>
      <c r="MI779" s="195"/>
      <c r="MJ779" s="195"/>
      <c r="MK779" s="195"/>
      <c r="ML779" s="195"/>
      <c r="MM779" s="195"/>
      <c r="MN779" s="195"/>
      <c r="MO779" s="195"/>
      <c r="MP779" s="195"/>
      <c r="MQ779" s="195"/>
      <c r="MR779" s="195"/>
      <c r="MS779" s="195"/>
      <c r="MT779" s="195"/>
      <c r="MU779" s="195"/>
      <c r="MV779" s="195"/>
      <c r="MW779" s="195"/>
      <c r="MX779" s="195"/>
      <c r="MY779" s="195"/>
      <c r="MZ779" s="195"/>
      <c r="NA779" s="195"/>
      <c r="NB779" s="195"/>
      <c r="NC779" s="195"/>
      <c r="ND779" s="195"/>
      <c r="NE779" s="195"/>
      <c r="NF779" s="195"/>
      <c r="NG779" s="195"/>
      <c r="NH779" s="195"/>
      <c r="NI779" s="195"/>
      <c r="NJ779" s="195"/>
      <c r="NK779" s="195"/>
      <c r="NL779" s="195"/>
      <c r="NM779" s="195"/>
      <c r="NN779" s="195"/>
      <c r="NO779" s="195"/>
      <c r="NP779" s="195"/>
      <c r="NQ779" s="195"/>
      <c r="NR779" s="195"/>
      <c r="NS779" s="195"/>
      <c r="NT779" s="195"/>
      <c r="NU779" s="195"/>
      <c r="NV779" s="195"/>
      <c r="NW779" s="195"/>
      <c r="NX779" s="195"/>
      <c r="NY779" s="195"/>
      <c r="NZ779" s="195"/>
      <c r="OA779" s="195"/>
      <c r="OB779" s="195"/>
      <c r="OC779" s="195"/>
      <c r="OD779" s="195"/>
      <c r="OE779" s="195"/>
      <c r="OF779" s="195"/>
      <c r="OG779" s="195"/>
      <c r="OH779" s="195"/>
      <c r="OI779" s="195"/>
      <c r="OJ779" s="195"/>
      <c r="OK779" s="195"/>
      <c r="OL779" s="195"/>
      <c r="OM779" s="195"/>
      <c r="ON779" s="195"/>
      <c r="OO779" s="195"/>
      <c r="OP779" s="195"/>
      <c r="OQ779" s="195"/>
      <c r="OR779" s="195"/>
      <c r="OS779" s="195"/>
      <c r="OT779" s="195"/>
      <c r="OU779" s="195"/>
      <c r="OV779" s="195"/>
      <c r="OW779" s="195"/>
      <c r="OX779" s="195"/>
      <c r="OY779" s="195"/>
      <c r="OZ779" s="195"/>
      <c r="PA779" s="195"/>
      <c r="PB779" s="195"/>
      <c r="PC779" s="195"/>
      <c r="PD779" s="195"/>
      <c r="PE779" s="195"/>
      <c r="PF779" s="195"/>
      <c r="PG779" s="195"/>
      <c r="PH779" s="195"/>
      <c r="PI779" s="195"/>
      <c r="PJ779" s="195"/>
      <c r="PK779" s="195"/>
      <c r="PL779" s="195"/>
      <c r="PM779" s="195"/>
      <c r="PN779" s="195"/>
      <c r="PO779" s="195"/>
      <c r="PP779" s="195"/>
      <c r="PQ779" s="195"/>
      <c r="PR779" s="195"/>
      <c r="PS779" s="195"/>
      <c r="PT779" s="195"/>
      <c r="PU779" s="195"/>
      <c r="PV779" s="195"/>
      <c r="PW779" s="195"/>
      <c r="PX779" s="195"/>
      <c r="PY779" s="195"/>
      <c r="PZ779" s="195"/>
      <c r="QA779" s="195"/>
      <c r="QB779" s="195"/>
      <c r="QC779" s="195"/>
      <c r="QD779" s="195"/>
      <c r="QE779" s="195"/>
      <c r="QF779" s="195"/>
      <c r="QG779" s="195"/>
      <c r="QH779" s="195"/>
      <c r="QI779" s="195"/>
      <c r="QJ779" s="195"/>
      <c r="QK779" s="195"/>
      <c r="QL779" s="195"/>
      <c r="QM779" s="195"/>
      <c r="QN779" s="195"/>
      <c r="QO779" s="195"/>
      <c r="QP779" s="195"/>
      <c r="QQ779" s="195"/>
      <c r="QR779" s="195"/>
      <c r="QS779" s="195"/>
      <c r="QT779" s="195"/>
      <c r="QU779" s="195"/>
      <c r="QV779" s="195"/>
      <c r="QW779" s="195"/>
      <c r="QX779" s="195"/>
      <c r="QY779" s="195"/>
      <c r="QZ779" s="195"/>
      <c r="RA779" s="195"/>
      <c r="RB779" s="195"/>
      <c r="RC779" s="195"/>
      <c r="RD779" s="195"/>
      <c r="RE779" s="195"/>
      <c r="RF779" s="195"/>
      <c r="RG779" s="195"/>
      <c r="RH779" s="195"/>
      <c r="RI779" s="195"/>
      <c r="RJ779" s="195"/>
      <c r="RK779" s="195"/>
      <c r="RL779" s="195"/>
      <c r="RM779" s="195"/>
      <c r="RN779" s="195"/>
      <c r="RO779" s="195"/>
      <c r="RP779" s="195"/>
      <c r="RQ779" s="195"/>
      <c r="RR779" s="195"/>
      <c r="RS779" s="195"/>
      <c r="RT779" s="195"/>
      <c r="RU779" s="195"/>
      <c r="RV779" s="195"/>
      <c r="RW779" s="195"/>
      <c r="RX779" s="195"/>
      <c r="RY779" s="195"/>
      <c r="RZ779" s="195"/>
      <c r="SA779" s="195"/>
      <c r="SB779" s="195"/>
      <c r="SC779" s="195"/>
      <c r="SD779" s="195"/>
      <c r="SE779" s="195"/>
      <c r="SF779" s="195"/>
      <c r="SG779" s="195"/>
      <c r="SH779" s="195"/>
      <c r="SI779" s="195"/>
      <c r="SJ779" s="195"/>
      <c r="SK779" s="195"/>
      <c r="SL779" s="195"/>
      <c r="SM779" s="195"/>
      <c r="SN779" s="195"/>
      <c r="SO779" s="195"/>
      <c r="SP779" s="195"/>
      <c r="SQ779" s="195"/>
      <c r="SR779" s="195"/>
      <c r="SS779" s="195"/>
      <c r="ST779" s="195"/>
      <c r="SU779" s="195"/>
      <c r="SV779" s="195"/>
      <c r="SW779" s="195"/>
      <c r="SX779" s="195"/>
      <c r="SY779" s="195"/>
      <c r="SZ779" s="195"/>
      <c r="TA779" s="195"/>
      <c r="TB779" s="195"/>
      <c r="TC779" s="195"/>
      <c r="TD779" s="195"/>
      <c r="TE779" s="195"/>
      <c r="TF779" s="195"/>
      <c r="TG779" s="195"/>
      <c r="TH779" s="195"/>
      <c r="TI779" s="195"/>
      <c r="TJ779" s="195"/>
      <c r="TK779" s="195"/>
      <c r="TL779" s="195"/>
      <c r="TM779" s="195"/>
      <c r="TN779" s="195"/>
      <c r="TO779" s="195"/>
      <c r="TP779" s="195"/>
      <c r="TQ779" s="195"/>
      <c r="TR779" s="195"/>
      <c r="TS779" s="195"/>
      <c r="TT779" s="195"/>
      <c r="TU779" s="195"/>
      <c r="TV779" s="195"/>
      <c r="TW779" s="195"/>
      <c r="TX779" s="195"/>
      <c r="TY779" s="195"/>
      <c r="TZ779" s="195"/>
      <c r="UA779" s="195"/>
      <c r="UB779" s="195"/>
      <c r="UC779" s="195"/>
      <c r="UD779" s="195"/>
      <c r="UE779" s="195"/>
      <c r="UF779" s="195"/>
      <c r="UG779" s="195"/>
      <c r="UH779" s="195"/>
      <c r="UI779" s="195"/>
      <c r="UJ779" s="195"/>
      <c r="UK779" s="195"/>
      <c r="UL779" s="195"/>
      <c r="UM779" s="195"/>
      <c r="UN779" s="195"/>
      <c r="UO779" s="195"/>
      <c r="UP779" s="195"/>
      <c r="UQ779" s="195"/>
      <c r="UR779" s="195"/>
      <c r="US779" s="195"/>
      <c r="UT779" s="195"/>
      <c r="UU779" s="195"/>
      <c r="UV779" s="195"/>
      <c r="UW779" s="195"/>
      <c r="UX779" s="195"/>
      <c r="UY779" s="195"/>
      <c r="UZ779" s="195"/>
      <c r="VA779" s="195"/>
      <c r="VB779" s="195"/>
      <c r="VC779" s="195"/>
      <c r="VD779" s="195"/>
      <c r="VE779" s="195"/>
      <c r="VF779" s="195"/>
      <c r="VG779" s="195"/>
      <c r="VH779" s="195"/>
      <c r="VI779" s="195"/>
      <c r="VJ779" s="195"/>
      <c r="VK779" s="195"/>
      <c r="VL779" s="195"/>
      <c r="VM779" s="195"/>
      <c r="VN779" s="195"/>
      <c r="VO779" s="195"/>
      <c r="VP779" s="195"/>
      <c r="VQ779" s="195"/>
      <c r="VR779" s="195"/>
      <c r="VS779" s="195"/>
      <c r="VT779" s="195"/>
      <c r="VU779" s="195"/>
      <c r="VV779" s="195"/>
      <c r="VW779" s="195"/>
      <c r="VX779" s="195"/>
      <c r="VY779" s="195"/>
      <c r="VZ779" s="195"/>
      <c r="WA779" s="195"/>
      <c r="WB779" s="195"/>
      <c r="WC779" s="195"/>
      <c r="WD779" s="195"/>
      <c r="WE779" s="195"/>
      <c r="WF779" s="195"/>
      <c r="WG779" s="195"/>
      <c r="WH779" s="195"/>
      <c r="WI779" s="195"/>
      <c r="WJ779" s="195"/>
      <c r="WK779" s="195"/>
      <c r="WL779" s="195"/>
      <c r="WM779" s="195"/>
      <c r="WN779" s="195"/>
      <c r="WO779" s="195"/>
      <c r="WP779" s="195"/>
      <c r="WQ779" s="195"/>
      <c r="WR779" s="195"/>
      <c r="WS779" s="195"/>
      <c r="WT779" s="195"/>
      <c r="WU779" s="195"/>
      <c r="WV779" s="195"/>
      <c r="WW779" s="195"/>
      <c r="WX779" s="195"/>
      <c r="WY779" s="195"/>
      <c r="WZ779" s="195"/>
      <c r="XA779" s="195"/>
      <c r="XB779" s="195"/>
      <c r="XC779" s="195"/>
      <c r="XD779" s="195"/>
      <c r="XE779" s="195"/>
      <c r="XF779" s="195"/>
      <c r="XG779" s="195"/>
      <c r="XH779" s="195"/>
      <c r="XI779" s="195"/>
      <c r="XJ779" s="195"/>
      <c r="XK779" s="195"/>
      <c r="XL779" s="195"/>
      <c r="XM779" s="195"/>
      <c r="XN779" s="195"/>
      <c r="XO779" s="195"/>
      <c r="XP779" s="195"/>
      <c r="XQ779" s="195"/>
      <c r="XR779" s="195"/>
      <c r="XS779" s="195"/>
      <c r="XT779" s="195"/>
      <c r="XU779" s="195"/>
      <c r="XV779" s="195"/>
      <c r="XW779" s="195"/>
      <c r="XX779" s="195"/>
      <c r="XY779" s="195"/>
      <c r="XZ779" s="195"/>
      <c r="YA779" s="195"/>
      <c r="YB779" s="195"/>
      <c r="YC779" s="195"/>
      <c r="YD779" s="195"/>
      <c r="YE779" s="195"/>
      <c r="YF779" s="195"/>
      <c r="YG779" s="195"/>
      <c r="YH779" s="195"/>
      <c r="YI779" s="195"/>
      <c r="YJ779" s="195"/>
      <c r="YK779" s="195"/>
      <c r="YL779" s="195"/>
      <c r="YM779" s="195"/>
      <c r="YN779" s="195"/>
      <c r="YO779" s="195"/>
      <c r="YP779" s="195"/>
      <c r="YQ779" s="195"/>
      <c r="YR779" s="195"/>
      <c r="YS779" s="195"/>
      <c r="YT779" s="195"/>
      <c r="YU779" s="195"/>
      <c r="YV779" s="195"/>
      <c r="YW779" s="195"/>
      <c r="YX779" s="195"/>
      <c r="YY779" s="195"/>
      <c r="YZ779" s="195"/>
      <c r="ZA779" s="195"/>
      <c r="ZB779" s="195"/>
      <c r="ZC779" s="195"/>
      <c r="ZD779" s="195"/>
      <c r="ZE779" s="195"/>
      <c r="ZF779" s="195"/>
      <c r="ZG779" s="195"/>
      <c r="ZH779" s="195"/>
      <c r="ZI779" s="195"/>
      <c r="ZJ779" s="195"/>
      <c r="ZK779" s="195"/>
      <c r="ZL779" s="195"/>
      <c r="ZM779" s="195"/>
      <c r="ZN779" s="195"/>
      <c r="ZO779" s="195"/>
      <c r="ZP779" s="195"/>
      <c r="ZQ779" s="195"/>
      <c r="ZR779" s="195"/>
      <c r="ZS779" s="195"/>
      <c r="ZT779" s="195"/>
      <c r="ZU779" s="195"/>
      <c r="ZV779" s="195"/>
      <c r="ZW779" s="195"/>
      <c r="ZX779" s="195"/>
      <c r="ZY779" s="195"/>
      <c r="ZZ779" s="195"/>
      <c r="AAA779" s="195"/>
      <c r="AAB779" s="195"/>
      <c r="AAC779" s="195"/>
      <c r="AAD779" s="195"/>
      <c r="AAE779" s="195"/>
      <c r="AAF779" s="195"/>
      <c r="AAG779" s="195"/>
      <c r="AAH779" s="195"/>
      <c r="AAI779" s="195"/>
      <c r="AAJ779" s="195"/>
      <c r="AAK779" s="195"/>
      <c r="AAL779" s="195"/>
      <c r="AAM779" s="195"/>
      <c r="AAN779" s="195"/>
      <c r="AAO779" s="195"/>
      <c r="AAP779" s="195"/>
      <c r="AAQ779" s="195"/>
      <c r="AAR779" s="195"/>
      <c r="AAS779" s="195"/>
      <c r="AAT779" s="195"/>
      <c r="AAU779" s="195"/>
      <c r="AAV779" s="195"/>
      <c r="AAW779" s="195"/>
      <c r="AAX779" s="195"/>
      <c r="AAY779" s="195"/>
      <c r="AAZ779" s="195"/>
      <c r="ABA779" s="195"/>
      <c r="ABB779" s="195"/>
      <c r="ABC779" s="195"/>
      <c r="ABD779" s="195"/>
      <c r="ABE779" s="195"/>
      <c r="ABF779" s="195"/>
      <c r="ABG779" s="195"/>
      <c r="ABH779" s="195"/>
      <c r="ABI779" s="195"/>
      <c r="ABJ779" s="195"/>
      <c r="ABK779" s="195"/>
      <c r="ABL779" s="195"/>
      <c r="ABM779" s="195"/>
      <c r="ABN779" s="195"/>
      <c r="ABO779" s="195"/>
      <c r="ABP779" s="195"/>
      <c r="ABQ779" s="195"/>
      <c r="ABR779" s="195"/>
      <c r="ABS779" s="195"/>
      <c r="ABT779" s="195"/>
      <c r="ABU779" s="195"/>
      <c r="ABV779" s="195"/>
      <c r="ABW779" s="195"/>
      <c r="ABX779" s="195"/>
      <c r="ABY779" s="195"/>
      <c r="ABZ779" s="195"/>
      <c r="ACA779" s="195"/>
      <c r="ACB779" s="195"/>
      <c r="ACC779" s="195"/>
      <c r="ACD779" s="195"/>
      <c r="ACE779" s="195"/>
      <c r="ACF779" s="195"/>
      <c r="ACG779" s="195"/>
      <c r="ACH779" s="195"/>
      <c r="ACI779" s="195"/>
      <c r="ACJ779" s="195"/>
      <c r="ACK779" s="195"/>
      <c r="ACL779" s="195"/>
      <c r="ACM779" s="195"/>
      <c r="ACN779" s="195"/>
      <c r="ACO779" s="195"/>
      <c r="ACP779" s="195"/>
      <c r="ACQ779" s="195"/>
      <c r="ACR779" s="195"/>
      <c r="ACS779" s="195"/>
      <c r="ACT779" s="195"/>
      <c r="ACU779" s="195"/>
      <c r="ACV779" s="195"/>
      <c r="ACW779" s="195"/>
      <c r="ACX779" s="195"/>
      <c r="ACY779" s="195"/>
      <c r="ACZ779" s="195"/>
      <c r="ADA779" s="195"/>
      <c r="ADB779" s="195"/>
      <c r="ADC779" s="195"/>
      <c r="ADD779" s="195"/>
      <c r="ADE779" s="195"/>
      <c r="ADF779" s="195"/>
      <c r="ADG779" s="195"/>
      <c r="ADH779" s="195"/>
      <c r="ADI779" s="195"/>
      <c r="ADJ779" s="195"/>
      <c r="ADK779" s="195"/>
      <c r="ADL779" s="195"/>
      <c r="ADM779" s="195"/>
      <c r="ADN779" s="195"/>
      <c r="ADO779" s="195"/>
      <c r="ADP779" s="195"/>
      <c r="ADQ779" s="195"/>
      <c r="ADR779" s="195"/>
      <c r="ADS779" s="195"/>
      <c r="ADT779" s="195"/>
      <c r="ADU779" s="195"/>
      <c r="ADV779" s="195"/>
      <c r="ADW779" s="195"/>
      <c r="ADX779" s="195"/>
      <c r="ADY779" s="195"/>
      <c r="ADZ779" s="195"/>
      <c r="AEA779" s="195"/>
      <c r="AEB779" s="195"/>
      <c r="AEC779" s="195"/>
      <c r="AED779" s="195"/>
      <c r="AEE779" s="195"/>
      <c r="AEF779" s="195"/>
      <c r="AEG779" s="195"/>
      <c r="AEH779" s="195"/>
      <c r="AEI779" s="195"/>
      <c r="AEJ779" s="195"/>
      <c r="AEK779" s="195"/>
      <c r="AEL779" s="195"/>
      <c r="AEM779" s="195"/>
      <c r="AEN779" s="195"/>
      <c r="AEO779" s="195"/>
      <c r="AEP779" s="195"/>
      <c r="AEQ779" s="195"/>
      <c r="AER779" s="195"/>
      <c r="AES779" s="195"/>
      <c r="AET779" s="195"/>
      <c r="AEU779" s="195"/>
      <c r="AEV779" s="195"/>
      <c r="AEW779" s="195"/>
      <c r="AEX779" s="195"/>
      <c r="AEY779" s="195"/>
      <c r="AEZ779" s="195"/>
      <c r="AFA779" s="195"/>
      <c r="AFB779" s="195"/>
      <c r="AFC779" s="195"/>
      <c r="AFD779" s="195"/>
      <c r="AFE779" s="195"/>
      <c r="AFF779" s="195"/>
      <c r="AFG779" s="195"/>
      <c r="AFH779" s="195"/>
      <c r="AFI779" s="195"/>
      <c r="AFJ779" s="195"/>
      <c r="AFK779" s="195"/>
      <c r="AFL779" s="195"/>
      <c r="AFM779" s="195"/>
      <c r="AFN779" s="195"/>
      <c r="AFO779" s="195"/>
      <c r="AFP779" s="195"/>
      <c r="AFQ779" s="195"/>
      <c r="AFR779" s="195"/>
      <c r="AFS779" s="195"/>
      <c r="AFT779" s="195"/>
      <c r="AFU779" s="195"/>
      <c r="AFV779" s="195"/>
      <c r="AFW779" s="195"/>
      <c r="AFX779" s="195"/>
      <c r="AFY779" s="195"/>
      <c r="AFZ779" s="195"/>
      <c r="AGA779" s="195"/>
      <c r="AGB779" s="195"/>
      <c r="AGC779" s="195"/>
      <c r="AGD779" s="195"/>
      <c r="AGE779" s="195"/>
      <c r="AGF779" s="195"/>
      <c r="AGG779" s="195"/>
      <c r="AGH779" s="195"/>
      <c r="AGI779" s="195"/>
      <c r="AGJ779" s="195"/>
      <c r="AGK779" s="195"/>
      <c r="AGL779" s="195"/>
      <c r="AGM779" s="195"/>
      <c r="AGN779" s="195"/>
      <c r="AGO779" s="195"/>
      <c r="AGP779" s="195"/>
      <c r="AGQ779" s="195"/>
      <c r="AGR779" s="195"/>
      <c r="AGS779" s="195"/>
      <c r="AGT779" s="195"/>
      <c r="AGU779" s="195"/>
      <c r="AGV779" s="195"/>
      <c r="AGW779" s="195"/>
      <c r="AGX779" s="195"/>
      <c r="AGY779" s="195"/>
      <c r="AGZ779" s="195"/>
      <c r="AHA779" s="195"/>
      <c r="AHB779" s="195"/>
      <c r="AHC779" s="195"/>
      <c r="AHD779" s="195"/>
      <c r="AHE779" s="195"/>
      <c r="AHF779" s="195"/>
      <c r="AHG779" s="195"/>
      <c r="AHH779" s="195"/>
      <c r="AHI779" s="195"/>
      <c r="AHJ779" s="195"/>
      <c r="AHK779" s="195"/>
      <c r="AHL779" s="195"/>
      <c r="AHM779" s="195"/>
      <c r="AHN779" s="195"/>
      <c r="AHO779" s="195"/>
      <c r="AHP779" s="195"/>
      <c r="AHQ779" s="195"/>
      <c r="AHR779" s="195"/>
      <c r="AHS779" s="195"/>
      <c r="AHT779" s="195"/>
      <c r="AHU779" s="195"/>
      <c r="AHV779" s="195"/>
      <c r="AHW779" s="195"/>
      <c r="AHX779" s="195"/>
      <c r="AHY779" s="195"/>
      <c r="AHZ779" s="195"/>
      <c r="AIA779" s="195"/>
      <c r="AIB779" s="195"/>
      <c r="AIC779" s="195"/>
      <c r="AID779" s="195"/>
      <c r="AIE779" s="195"/>
      <c r="AIF779" s="195"/>
      <c r="AIG779" s="195"/>
      <c r="AIH779" s="195"/>
      <c r="AII779" s="195"/>
      <c r="AIJ779" s="195"/>
      <c r="AIK779" s="195"/>
      <c r="AIL779" s="195"/>
      <c r="AIM779" s="195"/>
      <c r="AIN779" s="195"/>
      <c r="AIO779" s="195"/>
      <c r="AIP779" s="195"/>
      <c r="AIQ779" s="195"/>
      <c r="AIR779" s="195"/>
      <c r="AIS779" s="195"/>
      <c r="AIT779" s="195"/>
      <c r="AIU779" s="195"/>
      <c r="AIV779" s="195"/>
      <c r="AIW779" s="195"/>
      <c r="AIX779" s="195"/>
      <c r="AIY779" s="195"/>
      <c r="AIZ779" s="195"/>
      <c r="AJA779" s="195"/>
      <c r="AJB779" s="195"/>
      <c r="AJC779" s="195"/>
      <c r="AJD779" s="195"/>
      <c r="AJE779" s="195"/>
      <c r="AJF779" s="195"/>
      <c r="AJG779" s="195"/>
      <c r="AJH779" s="195"/>
      <c r="AJI779" s="195"/>
      <c r="AJJ779" s="195"/>
      <c r="AJK779" s="195"/>
      <c r="AJL779" s="195"/>
      <c r="AJM779" s="195"/>
      <c r="AJN779" s="195"/>
      <c r="AJO779" s="195"/>
      <c r="AJP779" s="195"/>
      <c r="AJQ779" s="195"/>
      <c r="AJR779" s="195"/>
      <c r="AJS779" s="195"/>
      <c r="AJT779" s="195"/>
      <c r="AJU779" s="195"/>
      <c r="AJV779" s="195"/>
      <c r="AJW779" s="195"/>
      <c r="AJX779" s="195"/>
      <c r="AJY779" s="195"/>
      <c r="AJZ779" s="195"/>
      <c r="AKA779" s="195"/>
      <c r="AKB779" s="195"/>
      <c r="AKC779" s="195"/>
      <c r="AKD779" s="195"/>
      <c r="AKE779" s="195"/>
      <c r="AKF779" s="195"/>
      <c r="AKG779" s="195"/>
      <c r="AKH779" s="195"/>
      <c r="AKI779" s="195"/>
      <c r="AKJ779" s="195"/>
      <c r="AKK779" s="195"/>
      <c r="AKL779" s="195"/>
      <c r="AKM779" s="195"/>
      <c r="AKN779" s="195"/>
      <c r="AKO779" s="195"/>
      <c r="AKP779" s="195"/>
      <c r="AKQ779" s="195"/>
      <c r="AKR779" s="195"/>
      <c r="AKS779" s="195"/>
      <c r="AKT779" s="195"/>
      <c r="AKU779" s="195"/>
      <c r="AKV779" s="195"/>
      <c r="AKW779" s="195"/>
      <c r="AKX779" s="195"/>
      <c r="AKY779" s="195"/>
      <c r="AKZ779" s="195"/>
      <c r="ALA779" s="195"/>
      <c r="ALB779" s="195"/>
      <c r="ALC779" s="195"/>
      <c r="ALD779" s="195"/>
      <c r="ALE779" s="195"/>
      <c r="ALF779" s="195"/>
      <c r="ALG779" s="195"/>
      <c r="ALH779" s="195"/>
      <c r="ALI779" s="195"/>
      <c r="ALJ779" s="195"/>
      <c r="ALK779" s="195"/>
      <c r="ALL779" s="195"/>
      <c r="ALM779" s="195"/>
      <c r="ALN779" s="195"/>
      <c r="ALO779" s="195"/>
      <c r="ALP779" s="195"/>
      <c r="ALQ779" s="195"/>
      <c r="ALR779" s="195"/>
      <c r="ALS779" s="195"/>
      <c r="ALT779" s="195"/>
      <c r="ALU779" s="195"/>
      <c r="ALV779" s="195"/>
      <c r="ALW779" s="195"/>
      <c r="ALX779" s="195"/>
      <c r="ALY779" s="195"/>
      <c r="ALZ779" s="195"/>
      <c r="AMA779" s="195"/>
      <c r="AMB779" s="195"/>
      <c r="AMC779" s="195"/>
      <c r="AMD779" s="195"/>
      <c r="AME779" s="195"/>
      <c r="AMF779" s="195"/>
      <c r="AMG779" s="195"/>
      <c r="AMH779" s="195"/>
      <c r="AMI779" s="195"/>
      <c r="AMJ779" s="195"/>
      <c r="AMK779" s="195"/>
    </row>
    <row r="780" spans="1:1025" s="196" customFormat="1" ht="43.5" customHeight="1">
      <c r="A780" s="559"/>
      <c r="B780" s="559"/>
      <c r="C780" s="560"/>
      <c r="D780" s="565"/>
      <c r="E780" s="560"/>
      <c r="F780" s="120">
        <v>3</v>
      </c>
      <c r="G780" s="560"/>
      <c r="H780" s="560"/>
      <c r="I780" s="561"/>
      <c r="J780" s="560"/>
      <c r="K780" s="560"/>
      <c r="L780" s="560"/>
      <c r="M780" s="560"/>
      <c r="N780" s="560"/>
      <c r="O780" s="560"/>
      <c r="P780" s="560"/>
      <c r="Q780" s="560"/>
      <c r="R780" s="560"/>
      <c r="S780" s="559"/>
      <c r="T780" s="559"/>
      <c r="U780" s="120" t="s">
        <v>616</v>
      </c>
      <c r="V780" s="195"/>
      <c r="W780" s="195"/>
      <c r="X780" s="195"/>
      <c r="Y780" s="195"/>
      <c r="Z780" s="195"/>
      <c r="AA780" s="195"/>
      <c r="AB780" s="195"/>
      <c r="AC780" s="195"/>
      <c r="AD780" s="195"/>
      <c r="AE780" s="195"/>
      <c r="AF780" s="195"/>
      <c r="AG780" s="195"/>
      <c r="AH780" s="195"/>
      <c r="AI780" s="195"/>
      <c r="AJ780" s="195"/>
      <c r="AK780" s="195"/>
      <c r="AL780" s="195"/>
      <c r="AM780" s="195"/>
      <c r="AN780" s="195"/>
      <c r="AO780" s="195"/>
      <c r="AP780" s="195"/>
      <c r="AQ780" s="195"/>
      <c r="AR780" s="195"/>
      <c r="AS780" s="195"/>
      <c r="AT780" s="195"/>
      <c r="AU780" s="195"/>
      <c r="AV780" s="195"/>
      <c r="AW780" s="195"/>
      <c r="AX780" s="195"/>
      <c r="AY780" s="195"/>
      <c r="AZ780" s="195"/>
      <c r="BA780" s="195"/>
      <c r="BB780" s="195"/>
      <c r="BC780" s="195"/>
      <c r="BD780" s="195"/>
      <c r="BE780" s="195"/>
      <c r="BF780" s="195"/>
      <c r="BG780" s="195"/>
      <c r="BH780" s="195"/>
      <c r="BI780" s="195"/>
      <c r="BJ780" s="195"/>
      <c r="BK780" s="195"/>
      <c r="BL780" s="195"/>
      <c r="BM780" s="195"/>
      <c r="BN780" s="195"/>
      <c r="BO780" s="195"/>
      <c r="BP780" s="195"/>
      <c r="BQ780" s="195"/>
      <c r="BR780" s="195"/>
      <c r="BS780" s="195"/>
      <c r="BT780" s="195"/>
      <c r="BU780" s="195"/>
      <c r="BV780" s="195"/>
      <c r="BW780" s="195"/>
      <c r="BX780" s="195"/>
      <c r="BY780" s="195"/>
      <c r="BZ780" s="195"/>
      <c r="CA780" s="195"/>
      <c r="CB780" s="195"/>
      <c r="CC780" s="195"/>
      <c r="CD780" s="195"/>
      <c r="CE780" s="195"/>
      <c r="CF780" s="195"/>
      <c r="CG780" s="195"/>
      <c r="CH780" s="195"/>
      <c r="CI780" s="195"/>
      <c r="CJ780" s="195"/>
      <c r="CK780" s="195"/>
      <c r="CL780" s="195"/>
      <c r="CM780" s="195"/>
      <c r="CN780" s="195"/>
      <c r="CO780" s="195"/>
      <c r="CP780" s="195"/>
      <c r="CQ780" s="195"/>
      <c r="CR780" s="195"/>
      <c r="CS780" s="195"/>
      <c r="CT780" s="195"/>
      <c r="CU780" s="195"/>
      <c r="CV780" s="195"/>
      <c r="CW780" s="195"/>
      <c r="CX780" s="195"/>
      <c r="CY780" s="195"/>
      <c r="CZ780" s="195"/>
      <c r="DA780" s="195"/>
      <c r="DB780" s="195"/>
      <c r="DC780" s="195"/>
      <c r="DD780" s="195"/>
      <c r="DE780" s="195"/>
      <c r="DF780" s="195"/>
      <c r="DG780" s="195"/>
      <c r="DH780" s="195"/>
      <c r="DI780" s="195"/>
      <c r="DJ780" s="195"/>
      <c r="DK780" s="195"/>
      <c r="DL780" s="195"/>
      <c r="DM780" s="195"/>
      <c r="DN780" s="195"/>
      <c r="DO780" s="195"/>
      <c r="DP780" s="195"/>
      <c r="DQ780" s="195"/>
      <c r="DR780" s="195"/>
      <c r="DS780" s="195"/>
      <c r="DT780" s="195"/>
      <c r="DU780" s="195"/>
      <c r="DV780" s="195"/>
      <c r="DW780" s="195"/>
      <c r="DX780" s="195"/>
      <c r="DY780" s="195"/>
      <c r="DZ780" s="195"/>
      <c r="EA780" s="195"/>
      <c r="EB780" s="195"/>
      <c r="EC780" s="195"/>
      <c r="ED780" s="195"/>
      <c r="EE780" s="195"/>
      <c r="EF780" s="195"/>
      <c r="EG780" s="195"/>
      <c r="EH780" s="195"/>
      <c r="EI780" s="195"/>
      <c r="EJ780" s="195"/>
      <c r="EK780" s="195"/>
      <c r="EL780" s="195"/>
      <c r="EM780" s="195"/>
      <c r="EN780" s="195"/>
      <c r="EO780" s="195"/>
      <c r="EP780" s="195"/>
      <c r="EQ780" s="195"/>
      <c r="ER780" s="195"/>
      <c r="ES780" s="195"/>
      <c r="ET780" s="195"/>
      <c r="EU780" s="195"/>
      <c r="EV780" s="195"/>
      <c r="EW780" s="195"/>
      <c r="EX780" s="195"/>
      <c r="EY780" s="195"/>
      <c r="EZ780" s="195"/>
      <c r="FA780" s="195"/>
      <c r="FB780" s="195"/>
      <c r="FC780" s="195"/>
      <c r="FD780" s="195"/>
      <c r="FE780" s="195"/>
      <c r="FF780" s="195"/>
      <c r="FG780" s="195"/>
      <c r="FH780" s="195"/>
      <c r="FI780" s="195"/>
      <c r="FJ780" s="195"/>
      <c r="FK780" s="195"/>
      <c r="FL780" s="195"/>
      <c r="FM780" s="195"/>
      <c r="FN780" s="195"/>
      <c r="FO780" s="195"/>
      <c r="FP780" s="195"/>
      <c r="FQ780" s="195"/>
      <c r="FR780" s="195"/>
      <c r="FS780" s="195"/>
      <c r="FT780" s="195"/>
      <c r="FU780" s="195"/>
      <c r="FV780" s="195"/>
      <c r="FW780" s="195"/>
      <c r="FX780" s="195"/>
      <c r="FY780" s="195"/>
      <c r="FZ780" s="195"/>
      <c r="GA780" s="195"/>
      <c r="GB780" s="195"/>
      <c r="GC780" s="195"/>
      <c r="GD780" s="195"/>
      <c r="GE780" s="195"/>
      <c r="GF780" s="195"/>
      <c r="GG780" s="195"/>
      <c r="GH780" s="195"/>
      <c r="GI780" s="195"/>
      <c r="GJ780" s="195"/>
      <c r="GK780" s="195"/>
      <c r="GL780" s="195"/>
      <c r="GM780" s="195"/>
      <c r="GN780" s="195"/>
      <c r="GO780" s="195"/>
      <c r="GP780" s="195"/>
      <c r="GQ780" s="195"/>
      <c r="GR780" s="195"/>
      <c r="GS780" s="195"/>
      <c r="GT780" s="195"/>
      <c r="GU780" s="195"/>
      <c r="GV780" s="195"/>
      <c r="GW780" s="195"/>
      <c r="GX780" s="195"/>
      <c r="GY780" s="195"/>
      <c r="GZ780" s="195"/>
      <c r="HA780" s="195"/>
      <c r="HB780" s="195"/>
      <c r="HC780" s="195"/>
      <c r="HD780" s="195"/>
      <c r="HE780" s="195"/>
      <c r="HF780" s="195"/>
      <c r="HG780" s="195"/>
      <c r="HH780" s="195"/>
      <c r="HI780" s="195"/>
      <c r="HJ780" s="195"/>
      <c r="HK780" s="195"/>
      <c r="HL780" s="195"/>
      <c r="HM780" s="195"/>
      <c r="HN780" s="195"/>
      <c r="HO780" s="195"/>
      <c r="HP780" s="195"/>
      <c r="HQ780" s="195"/>
      <c r="HR780" s="195"/>
      <c r="HS780" s="195"/>
      <c r="HT780" s="195"/>
      <c r="HU780" s="195"/>
      <c r="HV780" s="195"/>
      <c r="HW780" s="195"/>
      <c r="HX780" s="195"/>
      <c r="HY780" s="195"/>
      <c r="HZ780" s="195"/>
      <c r="IA780" s="195"/>
      <c r="IB780" s="195"/>
      <c r="IC780" s="195"/>
      <c r="ID780" s="195"/>
      <c r="IE780" s="195"/>
      <c r="IF780" s="195"/>
      <c r="IG780" s="195"/>
      <c r="IH780" s="195"/>
      <c r="II780" s="195"/>
      <c r="IJ780" s="195"/>
      <c r="IK780" s="195"/>
      <c r="IL780" s="195"/>
      <c r="IM780" s="195"/>
      <c r="IN780" s="195"/>
      <c r="IO780" s="195"/>
      <c r="IP780" s="195"/>
      <c r="IQ780" s="195"/>
      <c r="IR780" s="195"/>
      <c r="IS780" s="195"/>
      <c r="IT780" s="195"/>
      <c r="IU780" s="195"/>
      <c r="IV780" s="195"/>
      <c r="IW780" s="195"/>
      <c r="IX780" s="195"/>
      <c r="IY780" s="195"/>
      <c r="IZ780" s="195"/>
      <c r="JA780" s="195"/>
      <c r="JB780" s="195"/>
      <c r="JC780" s="195"/>
      <c r="JD780" s="195"/>
      <c r="JE780" s="195"/>
      <c r="JF780" s="195"/>
      <c r="JG780" s="195"/>
      <c r="JH780" s="195"/>
      <c r="JI780" s="195"/>
      <c r="JJ780" s="195"/>
      <c r="JK780" s="195"/>
      <c r="JL780" s="195"/>
      <c r="JM780" s="195"/>
      <c r="JN780" s="195"/>
      <c r="JO780" s="195"/>
      <c r="JP780" s="195"/>
      <c r="JQ780" s="195"/>
      <c r="JR780" s="195"/>
      <c r="JS780" s="195"/>
      <c r="JT780" s="195"/>
      <c r="JU780" s="195"/>
      <c r="JV780" s="195"/>
      <c r="JW780" s="195"/>
      <c r="JX780" s="195"/>
      <c r="JY780" s="195"/>
      <c r="JZ780" s="195"/>
      <c r="KA780" s="195"/>
      <c r="KB780" s="195"/>
      <c r="KC780" s="195"/>
      <c r="KD780" s="195"/>
      <c r="KE780" s="195"/>
      <c r="KF780" s="195"/>
      <c r="KG780" s="195"/>
      <c r="KH780" s="195"/>
      <c r="KI780" s="195"/>
      <c r="KJ780" s="195"/>
      <c r="KK780" s="195"/>
      <c r="KL780" s="195"/>
      <c r="KM780" s="195"/>
      <c r="KN780" s="195"/>
      <c r="KO780" s="195"/>
      <c r="KP780" s="195"/>
      <c r="KQ780" s="195"/>
      <c r="KR780" s="195"/>
      <c r="KS780" s="195"/>
      <c r="KT780" s="195"/>
      <c r="KU780" s="195"/>
      <c r="KV780" s="195"/>
      <c r="KW780" s="195"/>
      <c r="KX780" s="195"/>
      <c r="KY780" s="195"/>
      <c r="KZ780" s="195"/>
      <c r="LA780" s="195"/>
      <c r="LB780" s="195"/>
      <c r="LC780" s="195"/>
      <c r="LD780" s="195"/>
      <c r="LE780" s="195"/>
      <c r="LF780" s="195"/>
      <c r="LG780" s="195"/>
      <c r="LH780" s="195"/>
      <c r="LI780" s="195"/>
      <c r="LJ780" s="195"/>
      <c r="LK780" s="195"/>
      <c r="LL780" s="195"/>
      <c r="LM780" s="195"/>
      <c r="LN780" s="195"/>
      <c r="LO780" s="195"/>
      <c r="LP780" s="195"/>
      <c r="LQ780" s="195"/>
      <c r="LR780" s="195"/>
      <c r="LS780" s="195"/>
      <c r="LT780" s="195"/>
      <c r="LU780" s="195"/>
      <c r="LV780" s="195"/>
      <c r="LW780" s="195"/>
      <c r="LX780" s="195"/>
      <c r="LY780" s="195"/>
      <c r="LZ780" s="195"/>
      <c r="MA780" s="195"/>
      <c r="MB780" s="195"/>
      <c r="MC780" s="195"/>
      <c r="MD780" s="195"/>
      <c r="ME780" s="195"/>
      <c r="MF780" s="195"/>
      <c r="MG780" s="195"/>
      <c r="MH780" s="195"/>
      <c r="MI780" s="195"/>
      <c r="MJ780" s="195"/>
      <c r="MK780" s="195"/>
      <c r="ML780" s="195"/>
      <c r="MM780" s="195"/>
      <c r="MN780" s="195"/>
      <c r="MO780" s="195"/>
      <c r="MP780" s="195"/>
      <c r="MQ780" s="195"/>
      <c r="MR780" s="195"/>
      <c r="MS780" s="195"/>
      <c r="MT780" s="195"/>
      <c r="MU780" s="195"/>
      <c r="MV780" s="195"/>
      <c r="MW780" s="195"/>
      <c r="MX780" s="195"/>
      <c r="MY780" s="195"/>
      <c r="MZ780" s="195"/>
      <c r="NA780" s="195"/>
      <c r="NB780" s="195"/>
      <c r="NC780" s="195"/>
      <c r="ND780" s="195"/>
      <c r="NE780" s="195"/>
      <c r="NF780" s="195"/>
      <c r="NG780" s="195"/>
      <c r="NH780" s="195"/>
      <c r="NI780" s="195"/>
      <c r="NJ780" s="195"/>
      <c r="NK780" s="195"/>
      <c r="NL780" s="195"/>
      <c r="NM780" s="195"/>
      <c r="NN780" s="195"/>
      <c r="NO780" s="195"/>
      <c r="NP780" s="195"/>
      <c r="NQ780" s="195"/>
      <c r="NR780" s="195"/>
      <c r="NS780" s="195"/>
      <c r="NT780" s="195"/>
      <c r="NU780" s="195"/>
      <c r="NV780" s="195"/>
      <c r="NW780" s="195"/>
      <c r="NX780" s="195"/>
      <c r="NY780" s="195"/>
      <c r="NZ780" s="195"/>
      <c r="OA780" s="195"/>
      <c r="OB780" s="195"/>
      <c r="OC780" s="195"/>
      <c r="OD780" s="195"/>
      <c r="OE780" s="195"/>
      <c r="OF780" s="195"/>
      <c r="OG780" s="195"/>
      <c r="OH780" s="195"/>
      <c r="OI780" s="195"/>
      <c r="OJ780" s="195"/>
      <c r="OK780" s="195"/>
      <c r="OL780" s="195"/>
      <c r="OM780" s="195"/>
      <c r="ON780" s="195"/>
      <c r="OO780" s="195"/>
      <c r="OP780" s="195"/>
      <c r="OQ780" s="195"/>
      <c r="OR780" s="195"/>
      <c r="OS780" s="195"/>
      <c r="OT780" s="195"/>
      <c r="OU780" s="195"/>
      <c r="OV780" s="195"/>
      <c r="OW780" s="195"/>
      <c r="OX780" s="195"/>
      <c r="OY780" s="195"/>
      <c r="OZ780" s="195"/>
      <c r="PA780" s="195"/>
      <c r="PB780" s="195"/>
      <c r="PC780" s="195"/>
      <c r="PD780" s="195"/>
      <c r="PE780" s="195"/>
      <c r="PF780" s="195"/>
      <c r="PG780" s="195"/>
      <c r="PH780" s="195"/>
      <c r="PI780" s="195"/>
      <c r="PJ780" s="195"/>
      <c r="PK780" s="195"/>
      <c r="PL780" s="195"/>
      <c r="PM780" s="195"/>
      <c r="PN780" s="195"/>
      <c r="PO780" s="195"/>
      <c r="PP780" s="195"/>
      <c r="PQ780" s="195"/>
      <c r="PR780" s="195"/>
      <c r="PS780" s="195"/>
      <c r="PT780" s="195"/>
      <c r="PU780" s="195"/>
      <c r="PV780" s="195"/>
      <c r="PW780" s="195"/>
      <c r="PX780" s="195"/>
      <c r="PY780" s="195"/>
      <c r="PZ780" s="195"/>
      <c r="QA780" s="195"/>
      <c r="QB780" s="195"/>
      <c r="QC780" s="195"/>
      <c r="QD780" s="195"/>
      <c r="QE780" s="195"/>
      <c r="QF780" s="195"/>
      <c r="QG780" s="195"/>
      <c r="QH780" s="195"/>
      <c r="QI780" s="195"/>
      <c r="QJ780" s="195"/>
      <c r="QK780" s="195"/>
      <c r="QL780" s="195"/>
      <c r="QM780" s="195"/>
      <c r="QN780" s="195"/>
      <c r="QO780" s="195"/>
      <c r="QP780" s="195"/>
      <c r="QQ780" s="195"/>
      <c r="QR780" s="195"/>
      <c r="QS780" s="195"/>
      <c r="QT780" s="195"/>
      <c r="QU780" s="195"/>
      <c r="QV780" s="195"/>
      <c r="QW780" s="195"/>
      <c r="QX780" s="195"/>
      <c r="QY780" s="195"/>
      <c r="QZ780" s="195"/>
      <c r="RA780" s="195"/>
      <c r="RB780" s="195"/>
      <c r="RC780" s="195"/>
      <c r="RD780" s="195"/>
      <c r="RE780" s="195"/>
      <c r="RF780" s="195"/>
      <c r="RG780" s="195"/>
      <c r="RH780" s="195"/>
      <c r="RI780" s="195"/>
      <c r="RJ780" s="195"/>
      <c r="RK780" s="195"/>
      <c r="RL780" s="195"/>
      <c r="RM780" s="195"/>
      <c r="RN780" s="195"/>
      <c r="RO780" s="195"/>
      <c r="RP780" s="195"/>
      <c r="RQ780" s="195"/>
      <c r="RR780" s="195"/>
      <c r="RS780" s="195"/>
      <c r="RT780" s="195"/>
      <c r="RU780" s="195"/>
      <c r="RV780" s="195"/>
      <c r="RW780" s="195"/>
      <c r="RX780" s="195"/>
      <c r="RY780" s="195"/>
      <c r="RZ780" s="195"/>
      <c r="SA780" s="195"/>
      <c r="SB780" s="195"/>
      <c r="SC780" s="195"/>
      <c r="SD780" s="195"/>
      <c r="SE780" s="195"/>
      <c r="SF780" s="195"/>
      <c r="SG780" s="195"/>
      <c r="SH780" s="195"/>
      <c r="SI780" s="195"/>
      <c r="SJ780" s="195"/>
      <c r="SK780" s="195"/>
      <c r="SL780" s="195"/>
      <c r="SM780" s="195"/>
      <c r="SN780" s="195"/>
      <c r="SO780" s="195"/>
      <c r="SP780" s="195"/>
      <c r="SQ780" s="195"/>
      <c r="SR780" s="195"/>
      <c r="SS780" s="195"/>
      <c r="ST780" s="195"/>
      <c r="SU780" s="195"/>
      <c r="SV780" s="195"/>
      <c r="SW780" s="195"/>
      <c r="SX780" s="195"/>
      <c r="SY780" s="195"/>
      <c r="SZ780" s="195"/>
      <c r="TA780" s="195"/>
      <c r="TB780" s="195"/>
      <c r="TC780" s="195"/>
      <c r="TD780" s="195"/>
      <c r="TE780" s="195"/>
      <c r="TF780" s="195"/>
      <c r="TG780" s="195"/>
      <c r="TH780" s="195"/>
      <c r="TI780" s="195"/>
      <c r="TJ780" s="195"/>
      <c r="TK780" s="195"/>
      <c r="TL780" s="195"/>
      <c r="TM780" s="195"/>
      <c r="TN780" s="195"/>
      <c r="TO780" s="195"/>
      <c r="TP780" s="195"/>
      <c r="TQ780" s="195"/>
      <c r="TR780" s="195"/>
      <c r="TS780" s="195"/>
      <c r="TT780" s="195"/>
      <c r="TU780" s="195"/>
      <c r="TV780" s="195"/>
      <c r="TW780" s="195"/>
      <c r="TX780" s="195"/>
      <c r="TY780" s="195"/>
      <c r="TZ780" s="195"/>
      <c r="UA780" s="195"/>
      <c r="UB780" s="195"/>
      <c r="UC780" s="195"/>
      <c r="UD780" s="195"/>
      <c r="UE780" s="195"/>
      <c r="UF780" s="195"/>
      <c r="UG780" s="195"/>
      <c r="UH780" s="195"/>
      <c r="UI780" s="195"/>
      <c r="UJ780" s="195"/>
      <c r="UK780" s="195"/>
      <c r="UL780" s="195"/>
      <c r="UM780" s="195"/>
      <c r="UN780" s="195"/>
      <c r="UO780" s="195"/>
      <c r="UP780" s="195"/>
      <c r="UQ780" s="195"/>
      <c r="UR780" s="195"/>
      <c r="US780" s="195"/>
      <c r="UT780" s="195"/>
      <c r="UU780" s="195"/>
      <c r="UV780" s="195"/>
      <c r="UW780" s="195"/>
      <c r="UX780" s="195"/>
      <c r="UY780" s="195"/>
      <c r="UZ780" s="195"/>
      <c r="VA780" s="195"/>
      <c r="VB780" s="195"/>
      <c r="VC780" s="195"/>
      <c r="VD780" s="195"/>
      <c r="VE780" s="195"/>
      <c r="VF780" s="195"/>
      <c r="VG780" s="195"/>
      <c r="VH780" s="195"/>
      <c r="VI780" s="195"/>
      <c r="VJ780" s="195"/>
      <c r="VK780" s="195"/>
      <c r="VL780" s="195"/>
      <c r="VM780" s="195"/>
      <c r="VN780" s="195"/>
      <c r="VO780" s="195"/>
      <c r="VP780" s="195"/>
      <c r="VQ780" s="195"/>
      <c r="VR780" s="195"/>
      <c r="VS780" s="195"/>
      <c r="VT780" s="195"/>
      <c r="VU780" s="195"/>
      <c r="VV780" s="195"/>
      <c r="VW780" s="195"/>
      <c r="VX780" s="195"/>
      <c r="VY780" s="195"/>
      <c r="VZ780" s="195"/>
      <c r="WA780" s="195"/>
      <c r="WB780" s="195"/>
      <c r="WC780" s="195"/>
      <c r="WD780" s="195"/>
      <c r="WE780" s="195"/>
      <c r="WF780" s="195"/>
      <c r="WG780" s="195"/>
      <c r="WH780" s="195"/>
      <c r="WI780" s="195"/>
      <c r="WJ780" s="195"/>
      <c r="WK780" s="195"/>
      <c r="WL780" s="195"/>
      <c r="WM780" s="195"/>
      <c r="WN780" s="195"/>
      <c r="WO780" s="195"/>
      <c r="WP780" s="195"/>
      <c r="WQ780" s="195"/>
      <c r="WR780" s="195"/>
      <c r="WS780" s="195"/>
      <c r="WT780" s="195"/>
      <c r="WU780" s="195"/>
      <c r="WV780" s="195"/>
      <c r="WW780" s="195"/>
      <c r="WX780" s="195"/>
      <c r="WY780" s="195"/>
      <c r="WZ780" s="195"/>
      <c r="XA780" s="195"/>
      <c r="XB780" s="195"/>
      <c r="XC780" s="195"/>
      <c r="XD780" s="195"/>
      <c r="XE780" s="195"/>
      <c r="XF780" s="195"/>
      <c r="XG780" s="195"/>
      <c r="XH780" s="195"/>
      <c r="XI780" s="195"/>
      <c r="XJ780" s="195"/>
      <c r="XK780" s="195"/>
      <c r="XL780" s="195"/>
      <c r="XM780" s="195"/>
      <c r="XN780" s="195"/>
      <c r="XO780" s="195"/>
      <c r="XP780" s="195"/>
      <c r="XQ780" s="195"/>
      <c r="XR780" s="195"/>
      <c r="XS780" s="195"/>
      <c r="XT780" s="195"/>
      <c r="XU780" s="195"/>
      <c r="XV780" s="195"/>
      <c r="XW780" s="195"/>
      <c r="XX780" s="195"/>
      <c r="XY780" s="195"/>
      <c r="XZ780" s="195"/>
      <c r="YA780" s="195"/>
      <c r="YB780" s="195"/>
      <c r="YC780" s="195"/>
      <c r="YD780" s="195"/>
      <c r="YE780" s="195"/>
      <c r="YF780" s="195"/>
      <c r="YG780" s="195"/>
      <c r="YH780" s="195"/>
      <c r="YI780" s="195"/>
      <c r="YJ780" s="195"/>
      <c r="YK780" s="195"/>
      <c r="YL780" s="195"/>
      <c r="YM780" s="195"/>
      <c r="YN780" s="195"/>
      <c r="YO780" s="195"/>
      <c r="YP780" s="195"/>
      <c r="YQ780" s="195"/>
      <c r="YR780" s="195"/>
      <c r="YS780" s="195"/>
      <c r="YT780" s="195"/>
      <c r="YU780" s="195"/>
      <c r="YV780" s="195"/>
      <c r="YW780" s="195"/>
      <c r="YX780" s="195"/>
      <c r="YY780" s="195"/>
      <c r="YZ780" s="195"/>
      <c r="ZA780" s="195"/>
      <c r="ZB780" s="195"/>
      <c r="ZC780" s="195"/>
      <c r="ZD780" s="195"/>
      <c r="ZE780" s="195"/>
      <c r="ZF780" s="195"/>
      <c r="ZG780" s="195"/>
      <c r="ZH780" s="195"/>
      <c r="ZI780" s="195"/>
      <c r="ZJ780" s="195"/>
      <c r="ZK780" s="195"/>
      <c r="ZL780" s="195"/>
      <c r="ZM780" s="195"/>
      <c r="ZN780" s="195"/>
      <c r="ZO780" s="195"/>
      <c r="ZP780" s="195"/>
      <c r="ZQ780" s="195"/>
      <c r="ZR780" s="195"/>
      <c r="ZS780" s="195"/>
      <c r="ZT780" s="195"/>
      <c r="ZU780" s="195"/>
      <c r="ZV780" s="195"/>
      <c r="ZW780" s="195"/>
      <c r="ZX780" s="195"/>
      <c r="ZY780" s="195"/>
      <c r="ZZ780" s="195"/>
      <c r="AAA780" s="195"/>
      <c r="AAB780" s="195"/>
      <c r="AAC780" s="195"/>
      <c r="AAD780" s="195"/>
      <c r="AAE780" s="195"/>
      <c r="AAF780" s="195"/>
      <c r="AAG780" s="195"/>
      <c r="AAH780" s="195"/>
      <c r="AAI780" s="195"/>
      <c r="AAJ780" s="195"/>
      <c r="AAK780" s="195"/>
      <c r="AAL780" s="195"/>
      <c r="AAM780" s="195"/>
      <c r="AAN780" s="195"/>
      <c r="AAO780" s="195"/>
      <c r="AAP780" s="195"/>
      <c r="AAQ780" s="195"/>
      <c r="AAR780" s="195"/>
      <c r="AAS780" s="195"/>
      <c r="AAT780" s="195"/>
      <c r="AAU780" s="195"/>
      <c r="AAV780" s="195"/>
      <c r="AAW780" s="195"/>
      <c r="AAX780" s="195"/>
      <c r="AAY780" s="195"/>
      <c r="AAZ780" s="195"/>
      <c r="ABA780" s="195"/>
      <c r="ABB780" s="195"/>
      <c r="ABC780" s="195"/>
      <c r="ABD780" s="195"/>
      <c r="ABE780" s="195"/>
      <c r="ABF780" s="195"/>
      <c r="ABG780" s="195"/>
      <c r="ABH780" s="195"/>
      <c r="ABI780" s="195"/>
      <c r="ABJ780" s="195"/>
      <c r="ABK780" s="195"/>
      <c r="ABL780" s="195"/>
      <c r="ABM780" s="195"/>
      <c r="ABN780" s="195"/>
      <c r="ABO780" s="195"/>
      <c r="ABP780" s="195"/>
      <c r="ABQ780" s="195"/>
      <c r="ABR780" s="195"/>
      <c r="ABS780" s="195"/>
      <c r="ABT780" s="195"/>
      <c r="ABU780" s="195"/>
      <c r="ABV780" s="195"/>
      <c r="ABW780" s="195"/>
      <c r="ABX780" s="195"/>
      <c r="ABY780" s="195"/>
      <c r="ABZ780" s="195"/>
      <c r="ACA780" s="195"/>
      <c r="ACB780" s="195"/>
      <c r="ACC780" s="195"/>
      <c r="ACD780" s="195"/>
      <c r="ACE780" s="195"/>
      <c r="ACF780" s="195"/>
      <c r="ACG780" s="195"/>
      <c r="ACH780" s="195"/>
      <c r="ACI780" s="195"/>
      <c r="ACJ780" s="195"/>
      <c r="ACK780" s="195"/>
      <c r="ACL780" s="195"/>
      <c r="ACM780" s="195"/>
      <c r="ACN780" s="195"/>
      <c r="ACO780" s="195"/>
      <c r="ACP780" s="195"/>
      <c r="ACQ780" s="195"/>
      <c r="ACR780" s="195"/>
      <c r="ACS780" s="195"/>
      <c r="ACT780" s="195"/>
      <c r="ACU780" s="195"/>
      <c r="ACV780" s="195"/>
      <c r="ACW780" s="195"/>
      <c r="ACX780" s="195"/>
      <c r="ACY780" s="195"/>
      <c r="ACZ780" s="195"/>
      <c r="ADA780" s="195"/>
      <c r="ADB780" s="195"/>
      <c r="ADC780" s="195"/>
      <c r="ADD780" s="195"/>
      <c r="ADE780" s="195"/>
      <c r="ADF780" s="195"/>
      <c r="ADG780" s="195"/>
      <c r="ADH780" s="195"/>
      <c r="ADI780" s="195"/>
      <c r="ADJ780" s="195"/>
      <c r="ADK780" s="195"/>
      <c r="ADL780" s="195"/>
      <c r="ADM780" s="195"/>
      <c r="ADN780" s="195"/>
      <c r="ADO780" s="195"/>
      <c r="ADP780" s="195"/>
      <c r="ADQ780" s="195"/>
      <c r="ADR780" s="195"/>
      <c r="ADS780" s="195"/>
      <c r="ADT780" s="195"/>
      <c r="ADU780" s="195"/>
      <c r="ADV780" s="195"/>
      <c r="ADW780" s="195"/>
      <c r="ADX780" s="195"/>
      <c r="ADY780" s="195"/>
      <c r="ADZ780" s="195"/>
      <c r="AEA780" s="195"/>
      <c r="AEB780" s="195"/>
      <c r="AEC780" s="195"/>
      <c r="AED780" s="195"/>
      <c r="AEE780" s="195"/>
      <c r="AEF780" s="195"/>
      <c r="AEG780" s="195"/>
      <c r="AEH780" s="195"/>
      <c r="AEI780" s="195"/>
      <c r="AEJ780" s="195"/>
      <c r="AEK780" s="195"/>
      <c r="AEL780" s="195"/>
      <c r="AEM780" s="195"/>
      <c r="AEN780" s="195"/>
      <c r="AEO780" s="195"/>
      <c r="AEP780" s="195"/>
      <c r="AEQ780" s="195"/>
      <c r="AER780" s="195"/>
      <c r="AES780" s="195"/>
      <c r="AET780" s="195"/>
      <c r="AEU780" s="195"/>
      <c r="AEV780" s="195"/>
      <c r="AEW780" s="195"/>
      <c r="AEX780" s="195"/>
      <c r="AEY780" s="195"/>
      <c r="AEZ780" s="195"/>
      <c r="AFA780" s="195"/>
      <c r="AFB780" s="195"/>
      <c r="AFC780" s="195"/>
      <c r="AFD780" s="195"/>
      <c r="AFE780" s="195"/>
      <c r="AFF780" s="195"/>
      <c r="AFG780" s="195"/>
      <c r="AFH780" s="195"/>
      <c r="AFI780" s="195"/>
      <c r="AFJ780" s="195"/>
      <c r="AFK780" s="195"/>
      <c r="AFL780" s="195"/>
      <c r="AFM780" s="195"/>
      <c r="AFN780" s="195"/>
      <c r="AFO780" s="195"/>
      <c r="AFP780" s="195"/>
      <c r="AFQ780" s="195"/>
      <c r="AFR780" s="195"/>
      <c r="AFS780" s="195"/>
      <c r="AFT780" s="195"/>
      <c r="AFU780" s="195"/>
      <c r="AFV780" s="195"/>
      <c r="AFW780" s="195"/>
      <c r="AFX780" s="195"/>
      <c r="AFY780" s="195"/>
      <c r="AFZ780" s="195"/>
      <c r="AGA780" s="195"/>
      <c r="AGB780" s="195"/>
      <c r="AGC780" s="195"/>
      <c r="AGD780" s="195"/>
      <c r="AGE780" s="195"/>
      <c r="AGF780" s="195"/>
      <c r="AGG780" s="195"/>
      <c r="AGH780" s="195"/>
      <c r="AGI780" s="195"/>
      <c r="AGJ780" s="195"/>
      <c r="AGK780" s="195"/>
      <c r="AGL780" s="195"/>
      <c r="AGM780" s="195"/>
      <c r="AGN780" s="195"/>
      <c r="AGO780" s="195"/>
      <c r="AGP780" s="195"/>
      <c r="AGQ780" s="195"/>
      <c r="AGR780" s="195"/>
      <c r="AGS780" s="195"/>
      <c r="AGT780" s="195"/>
      <c r="AGU780" s="195"/>
      <c r="AGV780" s="195"/>
      <c r="AGW780" s="195"/>
      <c r="AGX780" s="195"/>
      <c r="AGY780" s="195"/>
      <c r="AGZ780" s="195"/>
      <c r="AHA780" s="195"/>
      <c r="AHB780" s="195"/>
      <c r="AHC780" s="195"/>
      <c r="AHD780" s="195"/>
      <c r="AHE780" s="195"/>
      <c r="AHF780" s="195"/>
      <c r="AHG780" s="195"/>
      <c r="AHH780" s="195"/>
      <c r="AHI780" s="195"/>
      <c r="AHJ780" s="195"/>
      <c r="AHK780" s="195"/>
      <c r="AHL780" s="195"/>
      <c r="AHM780" s="195"/>
      <c r="AHN780" s="195"/>
      <c r="AHO780" s="195"/>
      <c r="AHP780" s="195"/>
      <c r="AHQ780" s="195"/>
      <c r="AHR780" s="195"/>
      <c r="AHS780" s="195"/>
      <c r="AHT780" s="195"/>
      <c r="AHU780" s="195"/>
      <c r="AHV780" s="195"/>
      <c r="AHW780" s="195"/>
      <c r="AHX780" s="195"/>
      <c r="AHY780" s="195"/>
      <c r="AHZ780" s="195"/>
      <c r="AIA780" s="195"/>
      <c r="AIB780" s="195"/>
      <c r="AIC780" s="195"/>
      <c r="AID780" s="195"/>
      <c r="AIE780" s="195"/>
      <c r="AIF780" s="195"/>
      <c r="AIG780" s="195"/>
      <c r="AIH780" s="195"/>
      <c r="AII780" s="195"/>
      <c r="AIJ780" s="195"/>
      <c r="AIK780" s="195"/>
      <c r="AIL780" s="195"/>
      <c r="AIM780" s="195"/>
      <c r="AIN780" s="195"/>
      <c r="AIO780" s="195"/>
      <c r="AIP780" s="195"/>
      <c r="AIQ780" s="195"/>
      <c r="AIR780" s="195"/>
      <c r="AIS780" s="195"/>
      <c r="AIT780" s="195"/>
      <c r="AIU780" s="195"/>
      <c r="AIV780" s="195"/>
      <c r="AIW780" s="195"/>
      <c r="AIX780" s="195"/>
      <c r="AIY780" s="195"/>
      <c r="AIZ780" s="195"/>
      <c r="AJA780" s="195"/>
      <c r="AJB780" s="195"/>
      <c r="AJC780" s="195"/>
      <c r="AJD780" s="195"/>
      <c r="AJE780" s="195"/>
      <c r="AJF780" s="195"/>
      <c r="AJG780" s="195"/>
      <c r="AJH780" s="195"/>
      <c r="AJI780" s="195"/>
      <c r="AJJ780" s="195"/>
      <c r="AJK780" s="195"/>
      <c r="AJL780" s="195"/>
      <c r="AJM780" s="195"/>
      <c r="AJN780" s="195"/>
      <c r="AJO780" s="195"/>
      <c r="AJP780" s="195"/>
      <c r="AJQ780" s="195"/>
      <c r="AJR780" s="195"/>
      <c r="AJS780" s="195"/>
      <c r="AJT780" s="195"/>
      <c r="AJU780" s="195"/>
      <c r="AJV780" s="195"/>
      <c r="AJW780" s="195"/>
      <c r="AJX780" s="195"/>
      <c r="AJY780" s="195"/>
      <c r="AJZ780" s="195"/>
      <c r="AKA780" s="195"/>
      <c r="AKB780" s="195"/>
      <c r="AKC780" s="195"/>
      <c r="AKD780" s="195"/>
      <c r="AKE780" s="195"/>
      <c r="AKF780" s="195"/>
      <c r="AKG780" s="195"/>
      <c r="AKH780" s="195"/>
      <c r="AKI780" s="195"/>
      <c r="AKJ780" s="195"/>
      <c r="AKK780" s="195"/>
      <c r="AKL780" s="195"/>
      <c r="AKM780" s="195"/>
      <c r="AKN780" s="195"/>
      <c r="AKO780" s="195"/>
      <c r="AKP780" s="195"/>
      <c r="AKQ780" s="195"/>
      <c r="AKR780" s="195"/>
      <c r="AKS780" s="195"/>
      <c r="AKT780" s="195"/>
      <c r="AKU780" s="195"/>
      <c r="AKV780" s="195"/>
      <c r="AKW780" s="195"/>
      <c r="AKX780" s="195"/>
      <c r="AKY780" s="195"/>
      <c r="AKZ780" s="195"/>
      <c r="ALA780" s="195"/>
      <c r="ALB780" s="195"/>
      <c r="ALC780" s="195"/>
      <c r="ALD780" s="195"/>
      <c r="ALE780" s="195"/>
      <c r="ALF780" s="195"/>
      <c r="ALG780" s="195"/>
      <c r="ALH780" s="195"/>
      <c r="ALI780" s="195"/>
      <c r="ALJ780" s="195"/>
      <c r="ALK780" s="195"/>
      <c r="ALL780" s="195"/>
      <c r="ALM780" s="195"/>
      <c r="ALN780" s="195"/>
      <c r="ALO780" s="195"/>
      <c r="ALP780" s="195"/>
      <c r="ALQ780" s="195"/>
      <c r="ALR780" s="195"/>
      <c r="ALS780" s="195"/>
      <c r="ALT780" s="195"/>
      <c r="ALU780" s="195"/>
      <c r="ALV780" s="195"/>
      <c r="ALW780" s="195"/>
      <c r="ALX780" s="195"/>
      <c r="ALY780" s="195"/>
      <c r="ALZ780" s="195"/>
      <c r="AMA780" s="195"/>
      <c r="AMB780" s="195"/>
      <c r="AMC780" s="195"/>
      <c r="AMD780" s="195"/>
      <c r="AME780" s="195"/>
      <c r="AMF780" s="195"/>
      <c r="AMG780" s="195"/>
      <c r="AMH780" s="195"/>
      <c r="AMI780" s="195"/>
      <c r="AMJ780" s="195"/>
      <c r="AMK780" s="195"/>
    </row>
    <row r="781" spans="1:1025" s="196" customFormat="1" ht="43.5" customHeight="1">
      <c r="A781" s="559"/>
      <c r="B781" s="559"/>
      <c r="C781" s="560"/>
      <c r="D781" s="565"/>
      <c r="E781" s="560"/>
      <c r="F781" s="120">
        <v>3</v>
      </c>
      <c r="G781" s="560"/>
      <c r="H781" s="560"/>
      <c r="I781" s="561"/>
      <c r="J781" s="560"/>
      <c r="K781" s="560"/>
      <c r="L781" s="560"/>
      <c r="M781" s="560"/>
      <c r="N781" s="560"/>
      <c r="O781" s="560"/>
      <c r="P781" s="560"/>
      <c r="Q781" s="560"/>
      <c r="R781" s="560"/>
      <c r="S781" s="556"/>
      <c r="T781" s="556"/>
      <c r="U781" s="120" t="s">
        <v>617</v>
      </c>
      <c r="V781" s="195"/>
      <c r="W781" s="195"/>
      <c r="X781" s="195"/>
      <c r="Y781" s="195"/>
      <c r="Z781" s="195"/>
      <c r="AA781" s="195"/>
      <c r="AB781" s="195"/>
      <c r="AC781" s="195"/>
      <c r="AD781" s="195"/>
      <c r="AE781" s="195"/>
      <c r="AF781" s="195"/>
      <c r="AG781" s="195"/>
      <c r="AH781" s="195"/>
      <c r="AI781" s="195"/>
      <c r="AJ781" s="195"/>
      <c r="AK781" s="195"/>
      <c r="AL781" s="195"/>
      <c r="AM781" s="195"/>
      <c r="AN781" s="195"/>
      <c r="AO781" s="195"/>
      <c r="AP781" s="195"/>
      <c r="AQ781" s="195"/>
      <c r="AR781" s="195"/>
      <c r="AS781" s="195"/>
      <c r="AT781" s="195"/>
      <c r="AU781" s="195"/>
      <c r="AV781" s="195"/>
      <c r="AW781" s="195"/>
      <c r="AX781" s="195"/>
      <c r="AY781" s="195"/>
      <c r="AZ781" s="195"/>
      <c r="BA781" s="195"/>
      <c r="BB781" s="195"/>
      <c r="BC781" s="195"/>
      <c r="BD781" s="195"/>
      <c r="BE781" s="195"/>
      <c r="BF781" s="195"/>
      <c r="BG781" s="195"/>
      <c r="BH781" s="195"/>
      <c r="BI781" s="195"/>
      <c r="BJ781" s="195"/>
      <c r="BK781" s="195"/>
      <c r="BL781" s="195"/>
      <c r="BM781" s="195"/>
      <c r="BN781" s="195"/>
      <c r="BO781" s="195"/>
      <c r="BP781" s="195"/>
      <c r="BQ781" s="195"/>
      <c r="BR781" s="195"/>
      <c r="BS781" s="195"/>
      <c r="BT781" s="195"/>
      <c r="BU781" s="195"/>
      <c r="BV781" s="195"/>
      <c r="BW781" s="195"/>
      <c r="BX781" s="195"/>
      <c r="BY781" s="195"/>
      <c r="BZ781" s="195"/>
      <c r="CA781" s="195"/>
      <c r="CB781" s="195"/>
      <c r="CC781" s="195"/>
      <c r="CD781" s="195"/>
      <c r="CE781" s="195"/>
      <c r="CF781" s="195"/>
      <c r="CG781" s="195"/>
      <c r="CH781" s="195"/>
      <c r="CI781" s="195"/>
      <c r="CJ781" s="195"/>
      <c r="CK781" s="195"/>
      <c r="CL781" s="195"/>
      <c r="CM781" s="195"/>
      <c r="CN781" s="195"/>
      <c r="CO781" s="195"/>
      <c r="CP781" s="195"/>
      <c r="CQ781" s="195"/>
      <c r="CR781" s="195"/>
      <c r="CS781" s="195"/>
      <c r="CT781" s="195"/>
      <c r="CU781" s="195"/>
      <c r="CV781" s="195"/>
      <c r="CW781" s="195"/>
      <c r="CX781" s="195"/>
      <c r="CY781" s="195"/>
      <c r="CZ781" s="195"/>
      <c r="DA781" s="195"/>
      <c r="DB781" s="195"/>
      <c r="DC781" s="195"/>
      <c r="DD781" s="195"/>
      <c r="DE781" s="195"/>
      <c r="DF781" s="195"/>
      <c r="DG781" s="195"/>
      <c r="DH781" s="195"/>
      <c r="DI781" s="195"/>
      <c r="DJ781" s="195"/>
      <c r="DK781" s="195"/>
      <c r="DL781" s="195"/>
      <c r="DM781" s="195"/>
      <c r="DN781" s="195"/>
      <c r="DO781" s="195"/>
      <c r="DP781" s="195"/>
      <c r="DQ781" s="195"/>
      <c r="DR781" s="195"/>
      <c r="DS781" s="195"/>
      <c r="DT781" s="195"/>
      <c r="DU781" s="195"/>
      <c r="DV781" s="195"/>
      <c r="DW781" s="195"/>
      <c r="DX781" s="195"/>
      <c r="DY781" s="195"/>
      <c r="DZ781" s="195"/>
      <c r="EA781" s="195"/>
      <c r="EB781" s="195"/>
      <c r="EC781" s="195"/>
      <c r="ED781" s="195"/>
      <c r="EE781" s="195"/>
      <c r="EF781" s="195"/>
      <c r="EG781" s="195"/>
      <c r="EH781" s="195"/>
      <c r="EI781" s="195"/>
      <c r="EJ781" s="195"/>
      <c r="EK781" s="195"/>
      <c r="EL781" s="195"/>
      <c r="EM781" s="195"/>
      <c r="EN781" s="195"/>
      <c r="EO781" s="195"/>
      <c r="EP781" s="195"/>
      <c r="EQ781" s="195"/>
      <c r="ER781" s="195"/>
      <c r="ES781" s="195"/>
      <c r="ET781" s="195"/>
      <c r="EU781" s="195"/>
      <c r="EV781" s="195"/>
      <c r="EW781" s="195"/>
      <c r="EX781" s="195"/>
      <c r="EY781" s="195"/>
      <c r="EZ781" s="195"/>
      <c r="FA781" s="195"/>
      <c r="FB781" s="195"/>
      <c r="FC781" s="195"/>
      <c r="FD781" s="195"/>
      <c r="FE781" s="195"/>
      <c r="FF781" s="195"/>
      <c r="FG781" s="195"/>
      <c r="FH781" s="195"/>
      <c r="FI781" s="195"/>
      <c r="FJ781" s="195"/>
      <c r="FK781" s="195"/>
      <c r="FL781" s="195"/>
      <c r="FM781" s="195"/>
      <c r="FN781" s="195"/>
      <c r="FO781" s="195"/>
      <c r="FP781" s="195"/>
      <c r="FQ781" s="195"/>
      <c r="FR781" s="195"/>
      <c r="FS781" s="195"/>
      <c r="FT781" s="195"/>
      <c r="FU781" s="195"/>
      <c r="FV781" s="195"/>
      <c r="FW781" s="195"/>
      <c r="FX781" s="195"/>
      <c r="FY781" s="195"/>
      <c r="FZ781" s="195"/>
      <c r="GA781" s="195"/>
      <c r="GB781" s="195"/>
      <c r="GC781" s="195"/>
      <c r="GD781" s="195"/>
      <c r="GE781" s="195"/>
      <c r="GF781" s="195"/>
      <c r="GG781" s="195"/>
      <c r="GH781" s="195"/>
      <c r="GI781" s="195"/>
      <c r="GJ781" s="195"/>
      <c r="GK781" s="195"/>
      <c r="GL781" s="195"/>
      <c r="GM781" s="195"/>
      <c r="GN781" s="195"/>
      <c r="GO781" s="195"/>
      <c r="GP781" s="195"/>
      <c r="GQ781" s="195"/>
      <c r="GR781" s="195"/>
      <c r="GS781" s="195"/>
      <c r="GT781" s="195"/>
      <c r="GU781" s="195"/>
      <c r="GV781" s="195"/>
      <c r="GW781" s="195"/>
      <c r="GX781" s="195"/>
      <c r="GY781" s="195"/>
      <c r="GZ781" s="195"/>
      <c r="HA781" s="195"/>
      <c r="HB781" s="195"/>
      <c r="HC781" s="195"/>
      <c r="HD781" s="195"/>
      <c r="HE781" s="195"/>
      <c r="HF781" s="195"/>
      <c r="HG781" s="195"/>
      <c r="HH781" s="195"/>
      <c r="HI781" s="195"/>
      <c r="HJ781" s="195"/>
      <c r="HK781" s="195"/>
      <c r="HL781" s="195"/>
      <c r="HM781" s="195"/>
      <c r="HN781" s="195"/>
      <c r="HO781" s="195"/>
      <c r="HP781" s="195"/>
      <c r="HQ781" s="195"/>
      <c r="HR781" s="195"/>
      <c r="HS781" s="195"/>
      <c r="HT781" s="195"/>
      <c r="HU781" s="195"/>
      <c r="HV781" s="195"/>
      <c r="HW781" s="195"/>
      <c r="HX781" s="195"/>
      <c r="HY781" s="195"/>
      <c r="HZ781" s="195"/>
      <c r="IA781" s="195"/>
      <c r="IB781" s="195"/>
      <c r="IC781" s="195"/>
      <c r="ID781" s="195"/>
      <c r="IE781" s="195"/>
      <c r="IF781" s="195"/>
      <c r="IG781" s="195"/>
      <c r="IH781" s="195"/>
      <c r="II781" s="195"/>
      <c r="IJ781" s="195"/>
      <c r="IK781" s="195"/>
      <c r="IL781" s="195"/>
      <c r="IM781" s="195"/>
      <c r="IN781" s="195"/>
      <c r="IO781" s="195"/>
      <c r="IP781" s="195"/>
      <c r="IQ781" s="195"/>
      <c r="IR781" s="195"/>
      <c r="IS781" s="195"/>
      <c r="IT781" s="195"/>
      <c r="IU781" s="195"/>
      <c r="IV781" s="195"/>
      <c r="IW781" s="195"/>
      <c r="IX781" s="195"/>
      <c r="IY781" s="195"/>
      <c r="IZ781" s="195"/>
      <c r="JA781" s="195"/>
      <c r="JB781" s="195"/>
      <c r="JC781" s="195"/>
      <c r="JD781" s="195"/>
      <c r="JE781" s="195"/>
      <c r="JF781" s="195"/>
      <c r="JG781" s="195"/>
      <c r="JH781" s="195"/>
      <c r="JI781" s="195"/>
      <c r="JJ781" s="195"/>
      <c r="JK781" s="195"/>
      <c r="JL781" s="195"/>
      <c r="JM781" s="195"/>
      <c r="JN781" s="195"/>
      <c r="JO781" s="195"/>
      <c r="JP781" s="195"/>
      <c r="JQ781" s="195"/>
      <c r="JR781" s="195"/>
      <c r="JS781" s="195"/>
      <c r="JT781" s="195"/>
      <c r="JU781" s="195"/>
      <c r="JV781" s="195"/>
      <c r="JW781" s="195"/>
      <c r="JX781" s="195"/>
      <c r="JY781" s="195"/>
      <c r="JZ781" s="195"/>
      <c r="KA781" s="195"/>
      <c r="KB781" s="195"/>
      <c r="KC781" s="195"/>
      <c r="KD781" s="195"/>
      <c r="KE781" s="195"/>
      <c r="KF781" s="195"/>
      <c r="KG781" s="195"/>
      <c r="KH781" s="195"/>
      <c r="KI781" s="195"/>
      <c r="KJ781" s="195"/>
      <c r="KK781" s="195"/>
      <c r="KL781" s="195"/>
      <c r="KM781" s="195"/>
      <c r="KN781" s="195"/>
      <c r="KO781" s="195"/>
      <c r="KP781" s="195"/>
      <c r="KQ781" s="195"/>
      <c r="KR781" s="195"/>
      <c r="KS781" s="195"/>
      <c r="KT781" s="195"/>
      <c r="KU781" s="195"/>
      <c r="KV781" s="195"/>
      <c r="KW781" s="195"/>
      <c r="KX781" s="195"/>
      <c r="KY781" s="195"/>
      <c r="KZ781" s="195"/>
      <c r="LA781" s="195"/>
      <c r="LB781" s="195"/>
      <c r="LC781" s="195"/>
      <c r="LD781" s="195"/>
      <c r="LE781" s="195"/>
      <c r="LF781" s="195"/>
      <c r="LG781" s="195"/>
      <c r="LH781" s="195"/>
      <c r="LI781" s="195"/>
      <c r="LJ781" s="195"/>
      <c r="LK781" s="195"/>
      <c r="LL781" s="195"/>
      <c r="LM781" s="195"/>
      <c r="LN781" s="195"/>
      <c r="LO781" s="195"/>
      <c r="LP781" s="195"/>
      <c r="LQ781" s="195"/>
      <c r="LR781" s="195"/>
      <c r="LS781" s="195"/>
      <c r="LT781" s="195"/>
      <c r="LU781" s="195"/>
      <c r="LV781" s="195"/>
      <c r="LW781" s="195"/>
      <c r="LX781" s="195"/>
      <c r="LY781" s="195"/>
      <c r="LZ781" s="195"/>
      <c r="MA781" s="195"/>
      <c r="MB781" s="195"/>
      <c r="MC781" s="195"/>
      <c r="MD781" s="195"/>
      <c r="ME781" s="195"/>
      <c r="MF781" s="195"/>
      <c r="MG781" s="195"/>
      <c r="MH781" s="195"/>
      <c r="MI781" s="195"/>
      <c r="MJ781" s="195"/>
      <c r="MK781" s="195"/>
      <c r="ML781" s="195"/>
      <c r="MM781" s="195"/>
      <c r="MN781" s="195"/>
      <c r="MO781" s="195"/>
      <c r="MP781" s="195"/>
      <c r="MQ781" s="195"/>
      <c r="MR781" s="195"/>
      <c r="MS781" s="195"/>
      <c r="MT781" s="195"/>
      <c r="MU781" s="195"/>
      <c r="MV781" s="195"/>
      <c r="MW781" s="195"/>
      <c r="MX781" s="195"/>
      <c r="MY781" s="195"/>
      <c r="MZ781" s="195"/>
      <c r="NA781" s="195"/>
      <c r="NB781" s="195"/>
      <c r="NC781" s="195"/>
      <c r="ND781" s="195"/>
      <c r="NE781" s="195"/>
      <c r="NF781" s="195"/>
      <c r="NG781" s="195"/>
      <c r="NH781" s="195"/>
      <c r="NI781" s="195"/>
      <c r="NJ781" s="195"/>
      <c r="NK781" s="195"/>
      <c r="NL781" s="195"/>
      <c r="NM781" s="195"/>
      <c r="NN781" s="195"/>
      <c r="NO781" s="195"/>
      <c r="NP781" s="195"/>
      <c r="NQ781" s="195"/>
      <c r="NR781" s="195"/>
      <c r="NS781" s="195"/>
      <c r="NT781" s="195"/>
      <c r="NU781" s="195"/>
      <c r="NV781" s="195"/>
      <c r="NW781" s="195"/>
      <c r="NX781" s="195"/>
      <c r="NY781" s="195"/>
      <c r="NZ781" s="195"/>
      <c r="OA781" s="195"/>
      <c r="OB781" s="195"/>
      <c r="OC781" s="195"/>
      <c r="OD781" s="195"/>
      <c r="OE781" s="195"/>
      <c r="OF781" s="195"/>
      <c r="OG781" s="195"/>
      <c r="OH781" s="195"/>
      <c r="OI781" s="195"/>
      <c r="OJ781" s="195"/>
      <c r="OK781" s="195"/>
      <c r="OL781" s="195"/>
      <c r="OM781" s="195"/>
      <c r="ON781" s="195"/>
      <c r="OO781" s="195"/>
      <c r="OP781" s="195"/>
      <c r="OQ781" s="195"/>
      <c r="OR781" s="195"/>
      <c r="OS781" s="195"/>
      <c r="OT781" s="195"/>
      <c r="OU781" s="195"/>
      <c r="OV781" s="195"/>
      <c r="OW781" s="195"/>
      <c r="OX781" s="195"/>
      <c r="OY781" s="195"/>
      <c r="OZ781" s="195"/>
      <c r="PA781" s="195"/>
      <c r="PB781" s="195"/>
      <c r="PC781" s="195"/>
      <c r="PD781" s="195"/>
      <c r="PE781" s="195"/>
      <c r="PF781" s="195"/>
      <c r="PG781" s="195"/>
      <c r="PH781" s="195"/>
      <c r="PI781" s="195"/>
      <c r="PJ781" s="195"/>
      <c r="PK781" s="195"/>
      <c r="PL781" s="195"/>
      <c r="PM781" s="195"/>
      <c r="PN781" s="195"/>
      <c r="PO781" s="195"/>
      <c r="PP781" s="195"/>
      <c r="PQ781" s="195"/>
      <c r="PR781" s="195"/>
      <c r="PS781" s="195"/>
      <c r="PT781" s="195"/>
      <c r="PU781" s="195"/>
      <c r="PV781" s="195"/>
      <c r="PW781" s="195"/>
      <c r="PX781" s="195"/>
      <c r="PY781" s="195"/>
      <c r="PZ781" s="195"/>
      <c r="QA781" s="195"/>
      <c r="QB781" s="195"/>
      <c r="QC781" s="195"/>
      <c r="QD781" s="195"/>
      <c r="QE781" s="195"/>
      <c r="QF781" s="195"/>
      <c r="QG781" s="195"/>
      <c r="QH781" s="195"/>
      <c r="QI781" s="195"/>
      <c r="QJ781" s="195"/>
      <c r="QK781" s="195"/>
      <c r="QL781" s="195"/>
      <c r="QM781" s="195"/>
      <c r="QN781" s="195"/>
      <c r="QO781" s="195"/>
      <c r="QP781" s="195"/>
      <c r="QQ781" s="195"/>
      <c r="QR781" s="195"/>
      <c r="QS781" s="195"/>
      <c r="QT781" s="195"/>
      <c r="QU781" s="195"/>
      <c r="QV781" s="195"/>
      <c r="QW781" s="195"/>
      <c r="QX781" s="195"/>
      <c r="QY781" s="195"/>
      <c r="QZ781" s="195"/>
      <c r="RA781" s="195"/>
      <c r="RB781" s="195"/>
      <c r="RC781" s="195"/>
      <c r="RD781" s="195"/>
      <c r="RE781" s="195"/>
      <c r="RF781" s="195"/>
      <c r="RG781" s="195"/>
      <c r="RH781" s="195"/>
      <c r="RI781" s="195"/>
      <c r="RJ781" s="195"/>
      <c r="RK781" s="195"/>
      <c r="RL781" s="195"/>
      <c r="RM781" s="195"/>
      <c r="RN781" s="195"/>
      <c r="RO781" s="195"/>
      <c r="RP781" s="195"/>
      <c r="RQ781" s="195"/>
      <c r="RR781" s="195"/>
      <c r="RS781" s="195"/>
      <c r="RT781" s="195"/>
      <c r="RU781" s="195"/>
      <c r="RV781" s="195"/>
      <c r="RW781" s="195"/>
      <c r="RX781" s="195"/>
      <c r="RY781" s="195"/>
      <c r="RZ781" s="195"/>
      <c r="SA781" s="195"/>
      <c r="SB781" s="195"/>
      <c r="SC781" s="195"/>
      <c r="SD781" s="195"/>
      <c r="SE781" s="195"/>
      <c r="SF781" s="195"/>
      <c r="SG781" s="195"/>
      <c r="SH781" s="195"/>
      <c r="SI781" s="195"/>
      <c r="SJ781" s="195"/>
      <c r="SK781" s="195"/>
      <c r="SL781" s="195"/>
      <c r="SM781" s="195"/>
      <c r="SN781" s="195"/>
      <c r="SO781" s="195"/>
      <c r="SP781" s="195"/>
      <c r="SQ781" s="195"/>
      <c r="SR781" s="195"/>
      <c r="SS781" s="195"/>
      <c r="ST781" s="195"/>
      <c r="SU781" s="195"/>
      <c r="SV781" s="195"/>
      <c r="SW781" s="195"/>
      <c r="SX781" s="195"/>
      <c r="SY781" s="195"/>
      <c r="SZ781" s="195"/>
      <c r="TA781" s="195"/>
      <c r="TB781" s="195"/>
      <c r="TC781" s="195"/>
      <c r="TD781" s="195"/>
      <c r="TE781" s="195"/>
      <c r="TF781" s="195"/>
      <c r="TG781" s="195"/>
      <c r="TH781" s="195"/>
      <c r="TI781" s="195"/>
      <c r="TJ781" s="195"/>
      <c r="TK781" s="195"/>
      <c r="TL781" s="195"/>
      <c r="TM781" s="195"/>
      <c r="TN781" s="195"/>
      <c r="TO781" s="195"/>
      <c r="TP781" s="195"/>
      <c r="TQ781" s="195"/>
      <c r="TR781" s="195"/>
      <c r="TS781" s="195"/>
      <c r="TT781" s="195"/>
      <c r="TU781" s="195"/>
      <c r="TV781" s="195"/>
      <c r="TW781" s="195"/>
      <c r="TX781" s="195"/>
      <c r="TY781" s="195"/>
      <c r="TZ781" s="195"/>
      <c r="UA781" s="195"/>
      <c r="UB781" s="195"/>
      <c r="UC781" s="195"/>
      <c r="UD781" s="195"/>
      <c r="UE781" s="195"/>
      <c r="UF781" s="195"/>
      <c r="UG781" s="195"/>
      <c r="UH781" s="195"/>
      <c r="UI781" s="195"/>
      <c r="UJ781" s="195"/>
      <c r="UK781" s="195"/>
      <c r="UL781" s="195"/>
      <c r="UM781" s="195"/>
      <c r="UN781" s="195"/>
      <c r="UO781" s="195"/>
      <c r="UP781" s="195"/>
      <c r="UQ781" s="195"/>
      <c r="UR781" s="195"/>
      <c r="US781" s="195"/>
      <c r="UT781" s="195"/>
      <c r="UU781" s="195"/>
      <c r="UV781" s="195"/>
      <c r="UW781" s="195"/>
      <c r="UX781" s="195"/>
      <c r="UY781" s="195"/>
      <c r="UZ781" s="195"/>
      <c r="VA781" s="195"/>
      <c r="VB781" s="195"/>
      <c r="VC781" s="195"/>
      <c r="VD781" s="195"/>
      <c r="VE781" s="195"/>
      <c r="VF781" s="195"/>
      <c r="VG781" s="195"/>
      <c r="VH781" s="195"/>
      <c r="VI781" s="195"/>
      <c r="VJ781" s="195"/>
      <c r="VK781" s="195"/>
      <c r="VL781" s="195"/>
      <c r="VM781" s="195"/>
      <c r="VN781" s="195"/>
      <c r="VO781" s="195"/>
      <c r="VP781" s="195"/>
      <c r="VQ781" s="195"/>
      <c r="VR781" s="195"/>
      <c r="VS781" s="195"/>
      <c r="VT781" s="195"/>
      <c r="VU781" s="195"/>
      <c r="VV781" s="195"/>
      <c r="VW781" s="195"/>
      <c r="VX781" s="195"/>
      <c r="VY781" s="195"/>
      <c r="VZ781" s="195"/>
      <c r="WA781" s="195"/>
      <c r="WB781" s="195"/>
      <c r="WC781" s="195"/>
      <c r="WD781" s="195"/>
      <c r="WE781" s="195"/>
      <c r="WF781" s="195"/>
      <c r="WG781" s="195"/>
      <c r="WH781" s="195"/>
      <c r="WI781" s="195"/>
      <c r="WJ781" s="195"/>
      <c r="WK781" s="195"/>
      <c r="WL781" s="195"/>
      <c r="WM781" s="195"/>
      <c r="WN781" s="195"/>
      <c r="WO781" s="195"/>
      <c r="WP781" s="195"/>
      <c r="WQ781" s="195"/>
      <c r="WR781" s="195"/>
      <c r="WS781" s="195"/>
      <c r="WT781" s="195"/>
      <c r="WU781" s="195"/>
      <c r="WV781" s="195"/>
      <c r="WW781" s="195"/>
      <c r="WX781" s="195"/>
      <c r="WY781" s="195"/>
      <c r="WZ781" s="195"/>
      <c r="XA781" s="195"/>
      <c r="XB781" s="195"/>
      <c r="XC781" s="195"/>
      <c r="XD781" s="195"/>
      <c r="XE781" s="195"/>
      <c r="XF781" s="195"/>
      <c r="XG781" s="195"/>
      <c r="XH781" s="195"/>
      <c r="XI781" s="195"/>
      <c r="XJ781" s="195"/>
      <c r="XK781" s="195"/>
      <c r="XL781" s="195"/>
      <c r="XM781" s="195"/>
      <c r="XN781" s="195"/>
      <c r="XO781" s="195"/>
      <c r="XP781" s="195"/>
      <c r="XQ781" s="195"/>
      <c r="XR781" s="195"/>
      <c r="XS781" s="195"/>
      <c r="XT781" s="195"/>
      <c r="XU781" s="195"/>
      <c r="XV781" s="195"/>
      <c r="XW781" s="195"/>
      <c r="XX781" s="195"/>
      <c r="XY781" s="195"/>
      <c r="XZ781" s="195"/>
      <c r="YA781" s="195"/>
      <c r="YB781" s="195"/>
      <c r="YC781" s="195"/>
      <c r="YD781" s="195"/>
      <c r="YE781" s="195"/>
      <c r="YF781" s="195"/>
      <c r="YG781" s="195"/>
      <c r="YH781" s="195"/>
      <c r="YI781" s="195"/>
      <c r="YJ781" s="195"/>
      <c r="YK781" s="195"/>
      <c r="YL781" s="195"/>
      <c r="YM781" s="195"/>
      <c r="YN781" s="195"/>
      <c r="YO781" s="195"/>
      <c r="YP781" s="195"/>
      <c r="YQ781" s="195"/>
      <c r="YR781" s="195"/>
      <c r="YS781" s="195"/>
      <c r="YT781" s="195"/>
      <c r="YU781" s="195"/>
      <c r="YV781" s="195"/>
      <c r="YW781" s="195"/>
      <c r="YX781" s="195"/>
      <c r="YY781" s="195"/>
      <c r="YZ781" s="195"/>
      <c r="ZA781" s="195"/>
      <c r="ZB781" s="195"/>
      <c r="ZC781" s="195"/>
      <c r="ZD781" s="195"/>
      <c r="ZE781" s="195"/>
      <c r="ZF781" s="195"/>
      <c r="ZG781" s="195"/>
      <c r="ZH781" s="195"/>
      <c r="ZI781" s="195"/>
      <c r="ZJ781" s="195"/>
      <c r="ZK781" s="195"/>
      <c r="ZL781" s="195"/>
      <c r="ZM781" s="195"/>
      <c r="ZN781" s="195"/>
      <c r="ZO781" s="195"/>
      <c r="ZP781" s="195"/>
      <c r="ZQ781" s="195"/>
      <c r="ZR781" s="195"/>
      <c r="ZS781" s="195"/>
      <c r="ZT781" s="195"/>
      <c r="ZU781" s="195"/>
      <c r="ZV781" s="195"/>
      <c r="ZW781" s="195"/>
      <c r="ZX781" s="195"/>
      <c r="ZY781" s="195"/>
      <c r="ZZ781" s="195"/>
      <c r="AAA781" s="195"/>
      <c r="AAB781" s="195"/>
      <c r="AAC781" s="195"/>
      <c r="AAD781" s="195"/>
      <c r="AAE781" s="195"/>
      <c r="AAF781" s="195"/>
      <c r="AAG781" s="195"/>
      <c r="AAH781" s="195"/>
      <c r="AAI781" s="195"/>
      <c r="AAJ781" s="195"/>
      <c r="AAK781" s="195"/>
      <c r="AAL781" s="195"/>
      <c r="AAM781" s="195"/>
      <c r="AAN781" s="195"/>
      <c r="AAO781" s="195"/>
      <c r="AAP781" s="195"/>
      <c r="AAQ781" s="195"/>
      <c r="AAR781" s="195"/>
      <c r="AAS781" s="195"/>
      <c r="AAT781" s="195"/>
      <c r="AAU781" s="195"/>
      <c r="AAV781" s="195"/>
      <c r="AAW781" s="195"/>
      <c r="AAX781" s="195"/>
      <c r="AAY781" s="195"/>
      <c r="AAZ781" s="195"/>
      <c r="ABA781" s="195"/>
      <c r="ABB781" s="195"/>
      <c r="ABC781" s="195"/>
      <c r="ABD781" s="195"/>
      <c r="ABE781" s="195"/>
      <c r="ABF781" s="195"/>
      <c r="ABG781" s="195"/>
      <c r="ABH781" s="195"/>
      <c r="ABI781" s="195"/>
      <c r="ABJ781" s="195"/>
      <c r="ABK781" s="195"/>
      <c r="ABL781" s="195"/>
      <c r="ABM781" s="195"/>
      <c r="ABN781" s="195"/>
      <c r="ABO781" s="195"/>
      <c r="ABP781" s="195"/>
      <c r="ABQ781" s="195"/>
      <c r="ABR781" s="195"/>
      <c r="ABS781" s="195"/>
      <c r="ABT781" s="195"/>
      <c r="ABU781" s="195"/>
      <c r="ABV781" s="195"/>
      <c r="ABW781" s="195"/>
      <c r="ABX781" s="195"/>
      <c r="ABY781" s="195"/>
      <c r="ABZ781" s="195"/>
      <c r="ACA781" s="195"/>
      <c r="ACB781" s="195"/>
      <c r="ACC781" s="195"/>
      <c r="ACD781" s="195"/>
      <c r="ACE781" s="195"/>
      <c r="ACF781" s="195"/>
      <c r="ACG781" s="195"/>
      <c r="ACH781" s="195"/>
      <c r="ACI781" s="195"/>
      <c r="ACJ781" s="195"/>
      <c r="ACK781" s="195"/>
      <c r="ACL781" s="195"/>
      <c r="ACM781" s="195"/>
      <c r="ACN781" s="195"/>
      <c r="ACO781" s="195"/>
      <c r="ACP781" s="195"/>
      <c r="ACQ781" s="195"/>
      <c r="ACR781" s="195"/>
      <c r="ACS781" s="195"/>
      <c r="ACT781" s="195"/>
      <c r="ACU781" s="195"/>
      <c r="ACV781" s="195"/>
      <c r="ACW781" s="195"/>
      <c r="ACX781" s="195"/>
      <c r="ACY781" s="195"/>
      <c r="ACZ781" s="195"/>
      <c r="ADA781" s="195"/>
      <c r="ADB781" s="195"/>
      <c r="ADC781" s="195"/>
      <c r="ADD781" s="195"/>
      <c r="ADE781" s="195"/>
      <c r="ADF781" s="195"/>
      <c r="ADG781" s="195"/>
      <c r="ADH781" s="195"/>
      <c r="ADI781" s="195"/>
      <c r="ADJ781" s="195"/>
      <c r="ADK781" s="195"/>
      <c r="ADL781" s="195"/>
      <c r="ADM781" s="195"/>
      <c r="ADN781" s="195"/>
      <c r="ADO781" s="195"/>
      <c r="ADP781" s="195"/>
      <c r="ADQ781" s="195"/>
      <c r="ADR781" s="195"/>
      <c r="ADS781" s="195"/>
      <c r="ADT781" s="195"/>
      <c r="ADU781" s="195"/>
      <c r="ADV781" s="195"/>
      <c r="ADW781" s="195"/>
      <c r="ADX781" s="195"/>
      <c r="ADY781" s="195"/>
      <c r="ADZ781" s="195"/>
      <c r="AEA781" s="195"/>
      <c r="AEB781" s="195"/>
      <c r="AEC781" s="195"/>
      <c r="AED781" s="195"/>
      <c r="AEE781" s="195"/>
      <c r="AEF781" s="195"/>
      <c r="AEG781" s="195"/>
      <c r="AEH781" s="195"/>
      <c r="AEI781" s="195"/>
      <c r="AEJ781" s="195"/>
      <c r="AEK781" s="195"/>
      <c r="AEL781" s="195"/>
      <c r="AEM781" s="195"/>
      <c r="AEN781" s="195"/>
      <c r="AEO781" s="195"/>
      <c r="AEP781" s="195"/>
      <c r="AEQ781" s="195"/>
      <c r="AER781" s="195"/>
      <c r="AES781" s="195"/>
      <c r="AET781" s="195"/>
      <c r="AEU781" s="195"/>
      <c r="AEV781" s="195"/>
      <c r="AEW781" s="195"/>
      <c r="AEX781" s="195"/>
      <c r="AEY781" s="195"/>
      <c r="AEZ781" s="195"/>
      <c r="AFA781" s="195"/>
      <c r="AFB781" s="195"/>
      <c r="AFC781" s="195"/>
      <c r="AFD781" s="195"/>
      <c r="AFE781" s="195"/>
      <c r="AFF781" s="195"/>
      <c r="AFG781" s="195"/>
      <c r="AFH781" s="195"/>
      <c r="AFI781" s="195"/>
      <c r="AFJ781" s="195"/>
      <c r="AFK781" s="195"/>
      <c r="AFL781" s="195"/>
      <c r="AFM781" s="195"/>
      <c r="AFN781" s="195"/>
      <c r="AFO781" s="195"/>
      <c r="AFP781" s="195"/>
      <c r="AFQ781" s="195"/>
      <c r="AFR781" s="195"/>
      <c r="AFS781" s="195"/>
      <c r="AFT781" s="195"/>
      <c r="AFU781" s="195"/>
      <c r="AFV781" s="195"/>
      <c r="AFW781" s="195"/>
      <c r="AFX781" s="195"/>
      <c r="AFY781" s="195"/>
      <c r="AFZ781" s="195"/>
      <c r="AGA781" s="195"/>
      <c r="AGB781" s="195"/>
      <c r="AGC781" s="195"/>
      <c r="AGD781" s="195"/>
      <c r="AGE781" s="195"/>
      <c r="AGF781" s="195"/>
      <c r="AGG781" s="195"/>
      <c r="AGH781" s="195"/>
      <c r="AGI781" s="195"/>
      <c r="AGJ781" s="195"/>
      <c r="AGK781" s="195"/>
      <c r="AGL781" s="195"/>
      <c r="AGM781" s="195"/>
      <c r="AGN781" s="195"/>
      <c r="AGO781" s="195"/>
      <c r="AGP781" s="195"/>
      <c r="AGQ781" s="195"/>
      <c r="AGR781" s="195"/>
      <c r="AGS781" s="195"/>
      <c r="AGT781" s="195"/>
      <c r="AGU781" s="195"/>
      <c r="AGV781" s="195"/>
      <c r="AGW781" s="195"/>
      <c r="AGX781" s="195"/>
      <c r="AGY781" s="195"/>
      <c r="AGZ781" s="195"/>
      <c r="AHA781" s="195"/>
      <c r="AHB781" s="195"/>
      <c r="AHC781" s="195"/>
      <c r="AHD781" s="195"/>
      <c r="AHE781" s="195"/>
      <c r="AHF781" s="195"/>
      <c r="AHG781" s="195"/>
      <c r="AHH781" s="195"/>
      <c r="AHI781" s="195"/>
      <c r="AHJ781" s="195"/>
      <c r="AHK781" s="195"/>
      <c r="AHL781" s="195"/>
      <c r="AHM781" s="195"/>
      <c r="AHN781" s="195"/>
      <c r="AHO781" s="195"/>
      <c r="AHP781" s="195"/>
      <c r="AHQ781" s="195"/>
      <c r="AHR781" s="195"/>
      <c r="AHS781" s="195"/>
      <c r="AHT781" s="195"/>
      <c r="AHU781" s="195"/>
      <c r="AHV781" s="195"/>
      <c r="AHW781" s="195"/>
      <c r="AHX781" s="195"/>
      <c r="AHY781" s="195"/>
      <c r="AHZ781" s="195"/>
      <c r="AIA781" s="195"/>
      <c r="AIB781" s="195"/>
      <c r="AIC781" s="195"/>
      <c r="AID781" s="195"/>
      <c r="AIE781" s="195"/>
      <c r="AIF781" s="195"/>
      <c r="AIG781" s="195"/>
      <c r="AIH781" s="195"/>
      <c r="AII781" s="195"/>
      <c r="AIJ781" s="195"/>
      <c r="AIK781" s="195"/>
      <c r="AIL781" s="195"/>
      <c r="AIM781" s="195"/>
      <c r="AIN781" s="195"/>
      <c r="AIO781" s="195"/>
      <c r="AIP781" s="195"/>
      <c r="AIQ781" s="195"/>
      <c r="AIR781" s="195"/>
      <c r="AIS781" s="195"/>
      <c r="AIT781" s="195"/>
      <c r="AIU781" s="195"/>
      <c r="AIV781" s="195"/>
      <c r="AIW781" s="195"/>
      <c r="AIX781" s="195"/>
      <c r="AIY781" s="195"/>
      <c r="AIZ781" s="195"/>
      <c r="AJA781" s="195"/>
      <c r="AJB781" s="195"/>
      <c r="AJC781" s="195"/>
      <c r="AJD781" s="195"/>
      <c r="AJE781" s="195"/>
      <c r="AJF781" s="195"/>
      <c r="AJG781" s="195"/>
      <c r="AJH781" s="195"/>
      <c r="AJI781" s="195"/>
      <c r="AJJ781" s="195"/>
      <c r="AJK781" s="195"/>
      <c r="AJL781" s="195"/>
      <c r="AJM781" s="195"/>
      <c r="AJN781" s="195"/>
      <c r="AJO781" s="195"/>
      <c r="AJP781" s="195"/>
      <c r="AJQ781" s="195"/>
      <c r="AJR781" s="195"/>
      <c r="AJS781" s="195"/>
      <c r="AJT781" s="195"/>
      <c r="AJU781" s="195"/>
      <c r="AJV781" s="195"/>
      <c r="AJW781" s="195"/>
      <c r="AJX781" s="195"/>
      <c r="AJY781" s="195"/>
      <c r="AJZ781" s="195"/>
      <c r="AKA781" s="195"/>
      <c r="AKB781" s="195"/>
      <c r="AKC781" s="195"/>
      <c r="AKD781" s="195"/>
      <c r="AKE781" s="195"/>
      <c r="AKF781" s="195"/>
      <c r="AKG781" s="195"/>
      <c r="AKH781" s="195"/>
      <c r="AKI781" s="195"/>
      <c r="AKJ781" s="195"/>
      <c r="AKK781" s="195"/>
      <c r="AKL781" s="195"/>
      <c r="AKM781" s="195"/>
      <c r="AKN781" s="195"/>
      <c r="AKO781" s="195"/>
      <c r="AKP781" s="195"/>
      <c r="AKQ781" s="195"/>
      <c r="AKR781" s="195"/>
      <c r="AKS781" s="195"/>
      <c r="AKT781" s="195"/>
      <c r="AKU781" s="195"/>
      <c r="AKV781" s="195"/>
      <c r="AKW781" s="195"/>
      <c r="AKX781" s="195"/>
      <c r="AKY781" s="195"/>
      <c r="AKZ781" s="195"/>
      <c r="ALA781" s="195"/>
      <c r="ALB781" s="195"/>
      <c r="ALC781" s="195"/>
      <c r="ALD781" s="195"/>
      <c r="ALE781" s="195"/>
      <c r="ALF781" s="195"/>
      <c r="ALG781" s="195"/>
      <c r="ALH781" s="195"/>
      <c r="ALI781" s="195"/>
      <c r="ALJ781" s="195"/>
      <c r="ALK781" s="195"/>
      <c r="ALL781" s="195"/>
      <c r="ALM781" s="195"/>
      <c r="ALN781" s="195"/>
      <c r="ALO781" s="195"/>
      <c r="ALP781" s="195"/>
      <c r="ALQ781" s="195"/>
      <c r="ALR781" s="195"/>
      <c r="ALS781" s="195"/>
      <c r="ALT781" s="195"/>
      <c r="ALU781" s="195"/>
      <c r="ALV781" s="195"/>
      <c r="ALW781" s="195"/>
      <c r="ALX781" s="195"/>
      <c r="ALY781" s="195"/>
      <c r="ALZ781" s="195"/>
      <c r="AMA781" s="195"/>
      <c r="AMB781" s="195"/>
      <c r="AMC781" s="195"/>
      <c r="AMD781" s="195"/>
      <c r="AME781" s="195"/>
      <c r="AMF781" s="195"/>
      <c r="AMG781" s="195"/>
      <c r="AMH781" s="195"/>
      <c r="AMI781" s="195"/>
      <c r="AMJ781" s="195"/>
      <c r="AMK781" s="195"/>
    </row>
    <row r="782" spans="1:1025" s="195" customFormat="1" ht="43.5" customHeight="1">
      <c r="A782" s="559"/>
      <c r="B782" s="559"/>
      <c r="C782" s="560"/>
      <c r="D782" s="565" t="s">
        <v>104</v>
      </c>
      <c r="E782" s="120" t="s">
        <v>129</v>
      </c>
      <c r="F782" s="120">
        <v>50</v>
      </c>
      <c r="G782" s="560" t="s">
        <v>43</v>
      </c>
      <c r="H782" s="560" t="s">
        <v>40</v>
      </c>
      <c r="I782" s="561" t="s">
        <v>1233</v>
      </c>
      <c r="J782" s="560" t="s">
        <v>254</v>
      </c>
      <c r="K782" s="120">
        <v>50</v>
      </c>
      <c r="L782" s="120">
        <v>0</v>
      </c>
      <c r="M782" s="120">
        <v>0</v>
      </c>
      <c r="N782" s="120" t="s">
        <v>70</v>
      </c>
      <c r="O782" s="120">
        <v>38</v>
      </c>
      <c r="P782" s="120">
        <v>38</v>
      </c>
      <c r="Q782" s="120" t="s">
        <v>80</v>
      </c>
      <c r="R782" s="120" t="s">
        <v>43</v>
      </c>
      <c r="S782" s="555" t="s">
        <v>47</v>
      </c>
      <c r="T782" s="555">
        <v>0</v>
      </c>
      <c r="U782" s="120"/>
    </row>
    <row r="783" spans="1:1025" s="195" customFormat="1" ht="43.5" customHeight="1">
      <c r="A783" s="559"/>
      <c r="B783" s="559"/>
      <c r="C783" s="560"/>
      <c r="D783" s="565"/>
      <c r="E783" s="120" t="s">
        <v>130</v>
      </c>
      <c r="F783" s="120">
        <v>30</v>
      </c>
      <c r="G783" s="560"/>
      <c r="H783" s="560"/>
      <c r="I783" s="561"/>
      <c r="J783" s="560"/>
      <c r="K783" s="120">
        <v>30</v>
      </c>
      <c r="L783" s="120">
        <v>0</v>
      </c>
      <c r="M783" s="120">
        <v>0</v>
      </c>
      <c r="N783" s="120" t="s">
        <v>47</v>
      </c>
      <c r="O783" s="120">
        <v>0</v>
      </c>
      <c r="P783" s="120">
        <v>0</v>
      </c>
      <c r="Q783" s="120" t="s">
        <v>47</v>
      </c>
      <c r="R783" s="120">
        <v>0</v>
      </c>
      <c r="S783" s="559"/>
      <c r="T783" s="559"/>
      <c r="U783" s="120"/>
    </row>
    <row r="784" spans="1:1025" s="195" customFormat="1" ht="43.5" customHeight="1">
      <c r="A784" s="559"/>
      <c r="B784" s="559"/>
      <c r="C784" s="560"/>
      <c r="D784" s="565"/>
      <c r="E784" s="120" t="s">
        <v>131</v>
      </c>
      <c r="F784" s="120">
        <v>50</v>
      </c>
      <c r="G784" s="560"/>
      <c r="H784" s="560"/>
      <c r="I784" s="561"/>
      <c r="J784" s="560"/>
      <c r="K784" s="120">
        <v>50</v>
      </c>
      <c r="L784" s="120">
        <v>0</v>
      </c>
      <c r="M784" s="120">
        <v>0</v>
      </c>
      <c r="N784" s="560" t="s">
        <v>70</v>
      </c>
      <c r="O784" s="120">
        <v>2</v>
      </c>
      <c r="P784" s="120">
        <v>2</v>
      </c>
      <c r="Q784" s="560" t="s">
        <v>80</v>
      </c>
      <c r="R784" s="120" t="s">
        <v>43</v>
      </c>
      <c r="S784" s="559"/>
      <c r="T784" s="559"/>
      <c r="U784" s="120"/>
    </row>
    <row r="785" spans="1:21" s="195" customFormat="1" ht="43.5" customHeight="1">
      <c r="A785" s="559"/>
      <c r="B785" s="559"/>
      <c r="C785" s="560"/>
      <c r="D785" s="565"/>
      <c r="E785" s="120" t="s">
        <v>132</v>
      </c>
      <c r="F785" s="120">
        <v>5</v>
      </c>
      <c r="G785" s="560"/>
      <c r="H785" s="560"/>
      <c r="I785" s="49" t="s">
        <v>261</v>
      </c>
      <c r="J785" s="560"/>
      <c r="K785" s="120">
        <v>5</v>
      </c>
      <c r="L785" s="120">
        <v>0</v>
      </c>
      <c r="M785" s="120">
        <v>0</v>
      </c>
      <c r="N785" s="560"/>
      <c r="O785" s="120">
        <v>4</v>
      </c>
      <c r="P785" s="120">
        <v>4</v>
      </c>
      <c r="Q785" s="560"/>
      <c r="R785" s="120" t="s">
        <v>43</v>
      </c>
      <c r="S785" s="559"/>
      <c r="T785" s="559"/>
      <c r="U785" s="120"/>
    </row>
    <row r="786" spans="1:21" s="195" customFormat="1" ht="43.5" customHeight="1">
      <c r="A786" s="559"/>
      <c r="B786" s="559"/>
      <c r="C786" s="560"/>
      <c r="D786" s="565"/>
      <c r="E786" s="120" t="s">
        <v>123</v>
      </c>
      <c r="F786" s="120">
        <v>10</v>
      </c>
      <c r="G786" s="560"/>
      <c r="H786" s="560" t="s">
        <v>62</v>
      </c>
      <c r="I786" s="561" t="s">
        <v>1233</v>
      </c>
      <c r="J786" s="560"/>
      <c r="K786" s="120">
        <v>10</v>
      </c>
      <c r="L786" s="120">
        <v>0</v>
      </c>
      <c r="M786" s="120">
        <v>0</v>
      </c>
      <c r="N786" s="560"/>
      <c r="O786" s="120">
        <v>10</v>
      </c>
      <c r="P786" s="120">
        <v>10</v>
      </c>
      <c r="Q786" s="560"/>
      <c r="R786" s="120" t="s">
        <v>43</v>
      </c>
      <c r="S786" s="559"/>
      <c r="T786" s="559"/>
      <c r="U786" s="120"/>
    </row>
    <row r="787" spans="1:21" s="195" customFormat="1" ht="43.5" customHeight="1">
      <c r="A787" s="559"/>
      <c r="B787" s="559"/>
      <c r="C787" s="560"/>
      <c r="D787" s="565"/>
      <c r="E787" s="120" t="s">
        <v>119</v>
      </c>
      <c r="F787" s="120">
        <v>10</v>
      </c>
      <c r="G787" s="560"/>
      <c r="H787" s="560"/>
      <c r="I787" s="561"/>
      <c r="J787" s="560"/>
      <c r="K787" s="120">
        <v>10</v>
      </c>
      <c r="L787" s="120">
        <v>0</v>
      </c>
      <c r="M787" s="120">
        <v>0</v>
      </c>
      <c r="N787" s="560"/>
      <c r="O787" s="120">
        <v>2</v>
      </c>
      <c r="P787" s="120">
        <v>2</v>
      </c>
      <c r="Q787" s="560"/>
      <c r="R787" s="120" t="s">
        <v>43</v>
      </c>
      <c r="S787" s="559"/>
      <c r="T787" s="559"/>
      <c r="U787" s="120"/>
    </row>
    <row r="788" spans="1:21" s="195" customFormat="1" ht="43.5" customHeight="1">
      <c r="A788" s="559"/>
      <c r="B788" s="559"/>
      <c r="C788" s="560"/>
      <c r="D788" s="565"/>
      <c r="E788" s="120" t="s">
        <v>134</v>
      </c>
      <c r="F788" s="120">
        <v>3</v>
      </c>
      <c r="G788" s="560"/>
      <c r="H788" s="560"/>
      <c r="I788" s="561"/>
      <c r="J788" s="560"/>
      <c r="K788" s="120">
        <v>20</v>
      </c>
      <c r="L788" s="120">
        <v>0</v>
      </c>
      <c r="M788" s="120">
        <v>0</v>
      </c>
      <c r="N788" s="560"/>
      <c r="O788" s="120">
        <v>4</v>
      </c>
      <c r="P788" s="120">
        <v>4</v>
      </c>
      <c r="Q788" s="560"/>
      <c r="R788" s="120" t="s">
        <v>43</v>
      </c>
      <c r="S788" s="556"/>
      <c r="T788" s="556"/>
      <c r="U788" s="120" t="s">
        <v>618</v>
      </c>
    </row>
    <row r="789" spans="1:21" s="195" customFormat="1" ht="43.5" customHeight="1">
      <c r="A789" s="559"/>
      <c r="B789" s="559"/>
      <c r="C789" s="560"/>
      <c r="D789" s="565" t="s">
        <v>275</v>
      </c>
      <c r="E789" s="120" t="s">
        <v>129</v>
      </c>
      <c r="F789" s="120">
        <v>4</v>
      </c>
      <c r="G789" s="555" t="s">
        <v>43</v>
      </c>
      <c r="H789" s="120" t="s">
        <v>40</v>
      </c>
      <c r="I789" s="561" t="s">
        <v>1207</v>
      </c>
      <c r="J789" s="560" t="s">
        <v>381</v>
      </c>
      <c r="K789" s="120">
        <v>4</v>
      </c>
      <c r="L789" s="560" t="s">
        <v>43</v>
      </c>
      <c r="M789" s="120">
        <v>0</v>
      </c>
      <c r="N789" s="120" t="s">
        <v>47</v>
      </c>
      <c r="O789" s="120">
        <v>0</v>
      </c>
      <c r="P789" s="120">
        <v>0</v>
      </c>
      <c r="Q789" s="120" t="s">
        <v>80</v>
      </c>
      <c r="R789" s="560" t="s">
        <v>43</v>
      </c>
      <c r="S789" s="555" t="s">
        <v>47</v>
      </c>
      <c r="T789" s="555">
        <v>0</v>
      </c>
      <c r="U789" s="120"/>
    </row>
    <row r="790" spans="1:21" s="195" customFormat="1" ht="43.5" customHeight="1">
      <c r="A790" s="559"/>
      <c r="B790" s="559"/>
      <c r="C790" s="560"/>
      <c r="D790" s="565"/>
      <c r="E790" s="120" t="s">
        <v>119</v>
      </c>
      <c r="F790" s="120">
        <v>1</v>
      </c>
      <c r="G790" s="556"/>
      <c r="H790" s="120" t="s">
        <v>61</v>
      </c>
      <c r="I790" s="561"/>
      <c r="J790" s="560"/>
      <c r="K790" s="120">
        <v>1</v>
      </c>
      <c r="L790" s="560"/>
      <c r="M790" s="120">
        <v>0</v>
      </c>
      <c r="N790" s="120" t="s">
        <v>47</v>
      </c>
      <c r="O790" s="120">
        <v>0</v>
      </c>
      <c r="P790" s="120">
        <v>0</v>
      </c>
      <c r="Q790" s="120" t="s">
        <v>47</v>
      </c>
      <c r="R790" s="560"/>
      <c r="S790" s="556"/>
      <c r="T790" s="556"/>
      <c r="U790" s="120" t="s">
        <v>619</v>
      </c>
    </row>
    <row r="791" spans="1:21" s="195" customFormat="1" ht="43.5" customHeight="1">
      <c r="A791" s="559"/>
      <c r="B791" s="559"/>
      <c r="C791" s="560"/>
      <c r="D791" s="565" t="s">
        <v>176</v>
      </c>
      <c r="E791" s="120" t="s">
        <v>129</v>
      </c>
      <c r="F791" s="120">
        <v>10</v>
      </c>
      <c r="G791" s="560" t="s">
        <v>43</v>
      </c>
      <c r="H791" s="560" t="s">
        <v>40</v>
      </c>
      <c r="I791" s="561" t="s">
        <v>1233</v>
      </c>
      <c r="J791" s="566" t="s">
        <v>254</v>
      </c>
      <c r="K791" s="560">
        <v>19</v>
      </c>
      <c r="L791" s="560" t="s">
        <v>43</v>
      </c>
      <c r="M791" s="560" t="s">
        <v>43</v>
      </c>
      <c r="N791" s="560" t="s">
        <v>70</v>
      </c>
      <c r="O791" s="560">
        <v>2</v>
      </c>
      <c r="P791" s="560">
        <v>0</v>
      </c>
      <c r="Q791" s="560" t="s">
        <v>80</v>
      </c>
      <c r="R791" s="560" t="s">
        <v>43</v>
      </c>
      <c r="S791" s="555" t="s">
        <v>47</v>
      </c>
      <c r="T791" s="555">
        <v>0</v>
      </c>
      <c r="U791" s="120"/>
    </row>
    <row r="792" spans="1:21" s="195" customFormat="1" ht="43.5" customHeight="1">
      <c r="A792" s="559"/>
      <c r="B792" s="559"/>
      <c r="C792" s="560"/>
      <c r="D792" s="565"/>
      <c r="E792" s="120" t="s">
        <v>131</v>
      </c>
      <c r="F792" s="120">
        <v>5</v>
      </c>
      <c r="G792" s="560"/>
      <c r="H792" s="560"/>
      <c r="I792" s="561"/>
      <c r="J792" s="566"/>
      <c r="K792" s="560"/>
      <c r="L792" s="560"/>
      <c r="M792" s="560"/>
      <c r="N792" s="560"/>
      <c r="O792" s="560"/>
      <c r="P792" s="560"/>
      <c r="Q792" s="560"/>
      <c r="R792" s="560"/>
      <c r="S792" s="559"/>
      <c r="T792" s="559"/>
      <c r="U792" s="120"/>
    </row>
    <row r="793" spans="1:21" s="195" customFormat="1" ht="43.5" customHeight="1">
      <c r="A793" s="559"/>
      <c r="B793" s="559"/>
      <c r="C793" s="560"/>
      <c r="D793" s="565"/>
      <c r="E793" s="120" t="s">
        <v>133</v>
      </c>
      <c r="F793" s="120">
        <v>2</v>
      </c>
      <c r="G793" s="560"/>
      <c r="H793" s="560"/>
      <c r="I793" s="561"/>
      <c r="J793" s="566"/>
      <c r="K793" s="560"/>
      <c r="L793" s="560"/>
      <c r="M793" s="560"/>
      <c r="N793" s="560"/>
      <c r="O793" s="560"/>
      <c r="P793" s="560"/>
      <c r="Q793" s="560"/>
      <c r="R793" s="560"/>
      <c r="S793" s="559"/>
      <c r="T793" s="559"/>
      <c r="U793" s="120"/>
    </row>
    <row r="794" spans="1:21" s="195" customFormat="1" ht="43.5" customHeight="1">
      <c r="A794" s="559"/>
      <c r="B794" s="559"/>
      <c r="C794" s="560"/>
      <c r="D794" s="565"/>
      <c r="E794" s="120" t="s">
        <v>130</v>
      </c>
      <c r="F794" s="120">
        <v>2</v>
      </c>
      <c r="G794" s="560"/>
      <c r="H794" s="560"/>
      <c r="I794" s="561"/>
      <c r="J794" s="566"/>
      <c r="K794" s="560"/>
      <c r="L794" s="560"/>
      <c r="M794" s="560"/>
      <c r="N794" s="560"/>
      <c r="O794" s="560"/>
      <c r="P794" s="560"/>
      <c r="Q794" s="560"/>
      <c r="R794" s="560"/>
      <c r="S794" s="559"/>
      <c r="T794" s="559"/>
      <c r="U794" s="120"/>
    </row>
    <row r="795" spans="1:21" s="195" customFormat="1" ht="43.5" customHeight="1">
      <c r="A795" s="559"/>
      <c r="B795" s="559"/>
      <c r="C795" s="560"/>
      <c r="D795" s="565"/>
      <c r="E795" s="560" t="s">
        <v>134</v>
      </c>
      <c r="F795" s="560">
        <v>3</v>
      </c>
      <c r="G795" s="560"/>
      <c r="H795" s="120" t="s">
        <v>100</v>
      </c>
      <c r="I795" s="561" t="s">
        <v>47</v>
      </c>
      <c r="J795" s="566"/>
      <c r="K795" s="560" t="s">
        <v>43</v>
      </c>
      <c r="L795" s="560" t="s">
        <v>43</v>
      </c>
      <c r="M795" s="560" t="s">
        <v>43</v>
      </c>
      <c r="N795" s="560" t="s">
        <v>70</v>
      </c>
      <c r="O795" s="560">
        <v>3</v>
      </c>
      <c r="P795" s="560">
        <v>0</v>
      </c>
      <c r="Q795" s="560" t="s">
        <v>80</v>
      </c>
      <c r="R795" s="560" t="s">
        <v>43</v>
      </c>
      <c r="S795" s="559"/>
      <c r="T795" s="559"/>
      <c r="U795" s="120" t="s">
        <v>489</v>
      </c>
    </row>
    <row r="796" spans="1:21" s="195" customFormat="1" ht="43.5" customHeight="1">
      <c r="A796" s="559"/>
      <c r="B796" s="559"/>
      <c r="C796" s="560"/>
      <c r="D796" s="565"/>
      <c r="E796" s="560"/>
      <c r="F796" s="560"/>
      <c r="G796" s="560"/>
      <c r="H796" s="120" t="s">
        <v>61</v>
      </c>
      <c r="I796" s="561"/>
      <c r="J796" s="566"/>
      <c r="K796" s="560"/>
      <c r="L796" s="560"/>
      <c r="M796" s="560"/>
      <c r="N796" s="560"/>
      <c r="O796" s="560"/>
      <c r="P796" s="560"/>
      <c r="Q796" s="560"/>
      <c r="R796" s="560"/>
      <c r="S796" s="556"/>
      <c r="T796" s="556"/>
      <c r="U796" s="120"/>
    </row>
    <row r="797" spans="1:21" s="195" customFormat="1" ht="43.5" customHeight="1">
      <c r="A797" s="559"/>
      <c r="B797" s="559"/>
      <c r="C797" s="560"/>
      <c r="D797" s="178" t="s">
        <v>105</v>
      </c>
      <c r="E797" s="120" t="s">
        <v>132</v>
      </c>
      <c r="F797" s="120">
        <v>8</v>
      </c>
      <c r="G797" s="120" t="s">
        <v>43</v>
      </c>
      <c r="H797" s="120" t="s">
        <v>40</v>
      </c>
      <c r="I797" s="49" t="s">
        <v>219</v>
      </c>
      <c r="J797" s="127" t="s">
        <v>181</v>
      </c>
      <c r="K797" s="120">
        <v>8</v>
      </c>
      <c r="L797" s="120">
        <v>0</v>
      </c>
      <c r="M797" s="120">
        <v>0</v>
      </c>
      <c r="N797" s="120" t="s">
        <v>67</v>
      </c>
      <c r="O797" s="120">
        <v>16</v>
      </c>
      <c r="P797" s="120">
        <v>0</v>
      </c>
      <c r="Q797" s="120" t="s">
        <v>87</v>
      </c>
      <c r="R797" s="120" t="s">
        <v>43</v>
      </c>
      <c r="S797" s="120" t="s">
        <v>47</v>
      </c>
      <c r="T797" s="120">
        <v>0</v>
      </c>
      <c r="U797" s="120"/>
    </row>
    <row r="798" spans="1:21" s="195" customFormat="1" ht="43.5" customHeight="1">
      <c r="A798" s="559"/>
      <c r="B798" s="559"/>
      <c r="C798" s="560"/>
      <c r="D798" s="178" t="s">
        <v>106</v>
      </c>
      <c r="E798" s="120" t="s">
        <v>131</v>
      </c>
      <c r="F798" s="120">
        <v>3</v>
      </c>
      <c r="G798" s="120" t="s">
        <v>43</v>
      </c>
      <c r="H798" s="120" t="s">
        <v>40</v>
      </c>
      <c r="I798" s="49" t="s">
        <v>581</v>
      </c>
      <c r="J798" s="120" t="s">
        <v>295</v>
      </c>
      <c r="K798" s="120">
        <v>10</v>
      </c>
      <c r="L798" s="120">
        <v>0</v>
      </c>
      <c r="M798" s="120">
        <v>0</v>
      </c>
      <c r="N798" s="120" t="s">
        <v>67</v>
      </c>
      <c r="O798" s="120">
        <v>3</v>
      </c>
      <c r="P798" s="120">
        <v>0</v>
      </c>
      <c r="Q798" s="120" t="s">
        <v>80</v>
      </c>
      <c r="R798" s="120">
        <v>10</v>
      </c>
      <c r="S798" s="120" t="s">
        <v>47</v>
      </c>
      <c r="T798" s="120">
        <v>0</v>
      </c>
      <c r="U798" s="120"/>
    </row>
    <row r="799" spans="1:21" s="195" customFormat="1" ht="43.5" customHeight="1">
      <c r="A799" s="559"/>
      <c r="B799" s="559"/>
      <c r="C799" s="560"/>
      <c r="D799" s="565" t="s">
        <v>107</v>
      </c>
      <c r="E799" s="560" t="s">
        <v>129</v>
      </c>
      <c r="F799" s="560">
        <v>10</v>
      </c>
      <c r="G799" s="560" t="s">
        <v>43</v>
      </c>
      <c r="H799" s="560" t="s">
        <v>40</v>
      </c>
      <c r="I799" s="561" t="s">
        <v>1234</v>
      </c>
      <c r="J799" s="560" t="s">
        <v>201</v>
      </c>
      <c r="K799" s="560">
        <v>10</v>
      </c>
      <c r="L799" s="560">
        <v>8</v>
      </c>
      <c r="M799" s="560">
        <v>0</v>
      </c>
      <c r="N799" s="560" t="s">
        <v>70</v>
      </c>
      <c r="O799" s="560">
        <v>3</v>
      </c>
      <c r="P799" s="560">
        <v>0</v>
      </c>
      <c r="Q799" s="120" t="s">
        <v>80</v>
      </c>
      <c r="R799" s="120">
        <v>10</v>
      </c>
      <c r="S799" s="555" t="s">
        <v>47</v>
      </c>
      <c r="T799" s="555">
        <v>0</v>
      </c>
      <c r="U799" s="120"/>
    </row>
    <row r="800" spans="1:21" s="195" customFormat="1" ht="43.5" customHeight="1">
      <c r="A800" s="559"/>
      <c r="B800" s="559"/>
      <c r="C800" s="560"/>
      <c r="D800" s="565"/>
      <c r="E800" s="560"/>
      <c r="F800" s="560"/>
      <c r="G800" s="560"/>
      <c r="H800" s="560"/>
      <c r="I800" s="561"/>
      <c r="J800" s="560"/>
      <c r="K800" s="560"/>
      <c r="L800" s="560"/>
      <c r="M800" s="560"/>
      <c r="N800" s="560"/>
      <c r="O800" s="560"/>
      <c r="P800" s="560"/>
      <c r="Q800" s="120" t="s">
        <v>87</v>
      </c>
      <c r="R800" s="120">
        <v>2</v>
      </c>
      <c r="S800" s="559"/>
      <c r="T800" s="559"/>
      <c r="U800" s="120"/>
    </row>
    <row r="801" spans="1:21" s="195" customFormat="1" ht="43.5" customHeight="1">
      <c r="A801" s="559"/>
      <c r="B801" s="559"/>
      <c r="C801" s="560"/>
      <c r="D801" s="565"/>
      <c r="E801" s="560" t="s">
        <v>130</v>
      </c>
      <c r="F801" s="560">
        <v>1</v>
      </c>
      <c r="G801" s="560"/>
      <c r="H801" s="560"/>
      <c r="I801" s="561"/>
      <c r="J801" s="560"/>
      <c r="K801" s="560">
        <v>1</v>
      </c>
      <c r="L801" s="560" t="s">
        <v>43</v>
      </c>
      <c r="M801" s="560">
        <v>0</v>
      </c>
      <c r="N801" s="560" t="s">
        <v>47</v>
      </c>
      <c r="O801" s="560">
        <v>0</v>
      </c>
      <c r="P801" s="560">
        <v>0</v>
      </c>
      <c r="Q801" s="120" t="s">
        <v>80</v>
      </c>
      <c r="R801" s="120" t="s">
        <v>43</v>
      </c>
      <c r="S801" s="559"/>
      <c r="T801" s="559"/>
      <c r="U801" s="120"/>
    </row>
    <row r="802" spans="1:21" s="195" customFormat="1" ht="43.5" customHeight="1">
      <c r="A802" s="559"/>
      <c r="B802" s="559"/>
      <c r="C802" s="560"/>
      <c r="D802" s="565"/>
      <c r="E802" s="560"/>
      <c r="F802" s="560"/>
      <c r="G802" s="560"/>
      <c r="H802" s="560"/>
      <c r="I802" s="561"/>
      <c r="J802" s="560"/>
      <c r="K802" s="560"/>
      <c r="L802" s="560"/>
      <c r="M802" s="560"/>
      <c r="N802" s="560"/>
      <c r="O802" s="560"/>
      <c r="P802" s="560"/>
      <c r="Q802" s="120" t="s">
        <v>87</v>
      </c>
      <c r="R802" s="120" t="s">
        <v>43</v>
      </c>
      <c r="S802" s="559"/>
      <c r="T802" s="559"/>
      <c r="U802" s="120"/>
    </row>
    <row r="803" spans="1:21" s="195" customFormat="1" ht="43.5" customHeight="1">
      <c r="A803" s="559"/>
      <c r="B803" s="559"/>
      <c r="C803" s="560"/>
      <c r="D803" s="565"/>
      <c r="E803" s="560" t="s">
        <v>131</v>
      </c>
      <c r="F803" s="560">
        <v>9</v>
      </c>
      <c r="G803" s="560"/>
      <c r="H803" s="560"/>
      <c r="I803" s="561"/>
      <c r="J803" s="560"/>
      <c r="K803" s="560">
        <v>9</v>
      </c>
      <c r="L803" s="560" t="s">
        <v>43</v>
      </c>
      <c r="M803" s="560">
        <v>0</v>
      </c>
      <c r="N803" s="560" t="s">
        <v>47</v>
      </c>
      <c r="O803" s="560">
        <v>0</v>
      </c>
      <c r="P803" s="560">
        <v>0</v>
      </c>
      <c r="Q803" s="120" t="s">
        <v>80</v>
      </c>
      <c r="R803" s="120" t="s">
        <v>43</v>
      </c>
      <c r="S803" s="559"/>
      <c r="T803" s="559"/>
      <c r="U803" s="120"/>
    </row>
    <row r="804" spans="1:21" s="195" customFormat="1" ht="43.5" customHeight="1">
      <c r="A804" s="559"/>
      <c r="B804" s="559"/>
      <c r="C804" s="560"/>
      <c r="D804" s="565"/>
      <c r="E804" s="560"/>
      <c r="F804" s="560"/>
      <c r="G804" s="560"/>
      <c r="H804" s="560"/>
      <c r="I804" s="561"/>
      <c r="J804" s="560"/>
      <c r="K804" s="560"/>
      <c r="L804" s="560"/>
      <c r="M804" s="560"/>
      <c r="N804" s="560"/>
      <c r="O804" s="560"/>
      <c r="P804" s="560"/>
      <c r="Q804" s="120" t="s">
        <v>87</v>
      </c>
      <c r="R804" s="120" t="s">
        <v>43</v>
      </c>
      <c r="S804" s="559"/>
      <c r="T804" s="559"/>
      <c r="U804" s="120"/>
    </row>
    <row r="805" spans="1:21" s="195" customFormat="1" ht="43.5" customHeight="1">
      <c r="A805" s="559"/>
      <c r="B805" s="559"/>
      <c r="C805" s="560"/>
      <c r="D805" s="565"/>
      <c r="E805" s="560" t="s">
        <v>123</v>
      </c>
      <c r="F805" s="560">
        <v>1</v>
      </c>
      <c r="G805" s="560"/>
      <c r="H805" s="560" t="s">
        <v>62</v>
      </c>
      <c r="I805" s="561"/>
      <c r="J805" s="560"/>
      <c r="K805" s="560">
        <v>1</v>
      </c>
      <c r="L805" s="560" t="s">
        <v>43</v>
      </c>
      <c r="M805" s="560">
        <v>0</v>
      </c>
      <c r="N805" s="560" t="s">
        <v>70</v>
      </c>
      <c r="O805" s="560">
        <v>1</v>
      </c>
      <c r="P805" s="560">
        <v>0</v>
      </c>
      <c r="Q805" s="120" t="s">
        <v>80</v>
      </c>
      <c r="R805" s="120" t="s">
        <v>43</v>
      </c>
      <c r="S805" s="559"/>
      <c r="T805" s="559"/>
      <c r="U805" s="120"/>
    </row>
    <row r="806" spans="1:21" s="195" customFormat="1" ht="43.5" customHeight="1">
      <c r="A806" s="559"/>
      <c r="B806" s="559"/>
      <c r="C806" s="560"/>
      <c r="D806" s="565"/>
      <c r="E806" s="560"/>
      <c r="F806" s="560"/>
      <c r="G806" s="560"/>
      <c r="H806" s="560"/>
      <c r="I806" s="561"/>
      <c r="J806" s="560"/>
      <c r="K806" s="560"/>
      <c r="L806" s="560"/>
      <c r="M806" s="560"/>
      <c r="N806" s="560"/>
      <c r="O806" s="560"/>
      <c r="P806" s="560"/>
      <c r="Q806" s="120" t="s">
        <v>87</v>
      </c>
      <c r="R806" s="120" t="s">
        <v>43</v>
      </c>
      <c r="S806" s="559"/>
      <c r="T806" s="559"/>
      <c r="U806" s="120"/>
    </row>
    <row r="807" spans="1:21" s="195" customFormat="1" ht="43.5" customHeight="1">
      <c r="A807" s="559"/>
      <c r="B807" s="559"/>
      <c r="C807" s="560"/>
      <c r="D807" s="565"/>
      <c r="E807" s="560" t="s">
        <v>134</v>
      </c>
      <c r="F807" s="560">
        <v>3</v>
      </c>
      <c r="G807" s="560"/>
      <c r="H807" s="560" t="s">
        <v>62</v>
      </c>
      <c r="I807" s="561" t="s">
        <v>620</v>
      </c>
      <c r="J807" s="560" t="s">
        <v>288</v>
      </c>
      <c r="K807" s="560">
        <v>3</v>
      </c>
      <c r="L807" s="560" t="s">
        <v>43</v>
      </c>
      <c r="M807" s="560">
        <v>0</v>
      </c>
      <c r="N807" s="560" t="s">
        <v>70</v>
      </c>
      <c r="O807" s="560">
        <v>3</v>
      </c>
      <c r="P807" s="560">
        <v>0</v>
      </c>
      <c r="Q807" s="120" t="s">
        <v>80</v>
      </c>
      <c r="R807" s="120" t="s">
        <v>43</v>
      </c>
      <c r="S807" s="559"/>
      <c r="T807" s="559"/>
      <c r="U807" s="120" t="s">
        <v>621</v>
      </c>
    </row>
    <row r="808" spans="1:21" s="195" customFormat="1" ht="43.5" customHeight="1">
      <c r="A808" s="559"/>
      <c r="B808" s="559"/>
      <c r="C808" s="560"/>
      <c r="D808" s="565"/>
      <c r="E808" s="560"/>
      <c r="F808" s="560"/>
      <c r="G808" s="560"/>
      <c r="H808" s="560"/>
      <c r="I808" s="561"/>
      <c r="J808" s="560"/>
      <c r="K808" s="560"/>
      <c r="L808" s="560"/>
      <c r="M808" s="560"/>
      <c r="N808" s="560"/>
      <c r="O808" s="560"/>
      <c r="P808" s="560"/>
      <c r="Q808" s="120" t="s">
        <v>87</v>
      </c>
      <c r="R808" s="120" t="s">
        <v>43</v>
      </c>
      <c r="S808" s="559"/>
      <c r="T808" s="559"/>
      <c r="U808" s="120"/>
    </row>
    <row r="809" spans="1:21" s="195" customFormat="1" ht="43.5" customHeight="1">
      <c r="A809" s="559"/>
      <c r="B809" s="559"/>
      <c r="C809" s="560"/>
      <c r="D809" s="565"/>
      <c r="E809" s="560"/>
      <c r="F809" s="560">
        <v>2</v>
      </c>
      <c r="G809" s="560"/>
      <c r="H809" s="560" t="s">
        <v>100</v>
      </c>
      <c r="I809" s="560" t="s">
        <v>47</v>
      </c>
      <c r="J809" s="560" t="s">
        <v>201</v>
      </c>
      <c r="K809" s="560">
        <v>0</v>
      </c>
      <c r="L809" s="560">
        <v>0</v>
      </c>
      <c r="M809" s="560">
        <v>0</v>
      </c>
      <c r="N809" s="560" t="s">
        <v>70</v>
      </c>
      <c r="O809" s="560">
        <v>2</v>
      </c>
      <c r="P809" s="560">
        <v>0</v>
      </c>
      <c r="Q809" s="120" t="s">
        <v>80</v>
      </c>
      <c r="R809" s="120" t="s">
        <v>43</v>
      </c>
      <c r="S809" s="559"/>
      <c r="T809" s="559"/>
      <c r="U809" s="120" t="s">
        <v>622</v>
      </c>
    </row>
    <row r="810" spans="1:21" s="195" customFormat="1" ht="43.5" customHeight="1">
      <c r="A810" s="559"/>
      <c r="B810" s="559"/>
      <c r="C810" s="560"/>
      <c r="D810" s="565"/>
      <c r="E810" s="560"/>
      <c r="F810" s="560"/>
      <c r="G810" s="560"/>
      <c r="H810" s="560"/>
      <c r="I810" s="560"/>
      <c r="J810" s="560"/>
      <c r="K810" s="560"/>
      <c r="L810" s="560"/>
      <c r="M810" s="560"/>
      <c r="N810" s="560"/>
      <c r="O810" s="560"/>
      <c r="P810" s="560"/>
      <c r="Q810" s="120" t="s">
        <v>87</v>
      </c>
      <c r="R810" s="120" t="s">
        <v>43</v>
      </c>
      <c r="S810" s="556"/>
      <c r="T810" s="556"/>
      <c r="U810" s="120"/>
    </row>
    <row r="811" spans="1:21" s="195" customFormat="1" ht="43.5" customHeight="1">
      <c r="A811" s="559"/>
      <c r="B811" s="559"/>
      <c r="C811" s="560"/>
      <c r="D811" s="178" t="s">
        <v>108</v>
      </c>
      <c r="E811" s="120" t="s">
        <v>131</v>
      </c>
      <c r="F811" s="120">
        <v>3</v>
      </c>
      <c r="G811" s="120" t="s">
        <v>43</v>
      </c>
      <c r="H811" s="120" t="s">
        <v>40</v>
      </c>
      <c r="I811" s="49" t="s">
        <v>219</v>
      </c>
      <c r="J811" s="120" t="s">
        <v>181</v>
      </c>
      <c r="K811" s="120" t="s">
        <v>47</v>
      </c>
      <c r="L811" s="120" t="s">
        <v>47</v>
      </c>
      <c r="M811" s="120" t="s">
        <v>47</v>
      </c>
      <c r="N811" s="120" t="s">
        <v>67</v>
      </c>
      <c r="O811" s="120">
        <v>3</v>
      </c>
      <c r="P811" s="120" t="s">
        <v>47</v>
      </c>
      <c r="Q811" s="120" t="s">
        <v>80</v>
      </c>
      <c r="R811" s="120" t="s">
        <v>43</v>
      </c>
      <c r="S811" s="120" t="s">
        <v>47</v>
      </c>
      <c r="T811" s="120">
        <v>0</v>
      </c>
      <c r="U811" s="120"/>
    </row>
    <row r="812" spans="1:21" s="195" customFormat="1" ht="43.5" customHeight="1">
      <c r="A812" s="559"/>
      <c r="B812" s="559"/>
      <c r="C812" s="560"/>
      <c r="D812" s="565" t="s">
        <v>109</v>
      </c>
      <c r="E812" s="120" t="s">
        <v>129</v>
      </c>
      <c r="F812" s="560">
        <v>28</v>
      </c>
      <c r="G812" s="560" t="s">
        <v>43</v>
      </c>
      <c r="H812" s="560" t="s">
        <v>40</v>
      </c>
      <c r="I812" s="561" t="s">
        <v>1234</v>
      </c>
      <c r="J812" s="560" t="s">
        <v>254</v>
      </c>
      <c r="K812" s="560">
        <v>40</v>
      </c>
      <c r="L812" s="120">
        <v>0</v>
      </c>
      <c r="M812" s="120">
        <v>0</v>
      </c>
      <c r="N812" s="560" t="s">
        <v>70</v>
      </c>
      <c r="O812" s="560">
        <v>10</v>
      </c>
      <c r="P812" s="560">
        <v>0</v>
      </c>
      <c r="Q812" s="560" t="s">
        <v>80</v>
      </c>
      <c r="R812" s="560" t="s">
        <v>43</v>
      </c>
      <c r="S812" s="555" t="s">
        <v>47</v>
      </c>
      <c r="T812" s="555">
        <v>0</v>
      </c>
      <c r="U812" s="120" t="s">
        <v>576</v>
      </c>
    </row>
    <row r="813" spans="1:21" s="195" customFormat="1" ht="43.5" customHeight="1">
      <c r="A813" s="559"/>
      <c r="B813" s="559"/>
      <c r="C813" s="560"/>
      <c r="D813" s="565"/>
      <c r="E813" s="120" t="s">
        <v>130</v>
      </c>
      <c r="F813" s="560"/>
      <c r="G813" s="560"/>
      <c r="H813" s="560"/>
      <c r="I813" s="561"/>
      <c r="J813" s="560"/>
      <c r="K813" s="560"/>
      <c r="L813" s="120">
        <v>0</v>
      </c>
      <c r="M813" s="120">
        <v>0</v>
      </c>
      <c r="N813" s="560"/>
      <c r="O813" s="560"/>
      <c r="P813" s="560"/>
      <c r="Q813" s="560"/>
      <c r="R813" s="560"/>
      <c r="S813" s="559"/>
      <c r="T813" s="559"/>
      <c r="U813" s="120"/>
    </row>
    <row r="814" spans="1:21" s="195" customFormat="1" ht="43.5" customHeight="1">
      <c r="A814" s="559"/>
      <c r="B814" s="559"/>
      <c r="C814" s="560"/>
      <c r="D814" s="565"/>
      <c r="E814" s="120" t="s">
        <v>131</v>
      </c>
      <c r="F814" s="560"/>
      <c r="G814" s="560"/>
      <c r="H814" s="560"/>
      <c r="I814" s="561"/>
      <c r="J814" s="560"/>
      <c r="K814" s="560"/>
      <c r="L814" s="120">
        <v>0</v>
      </c>
      <c r="M814" s="120">
        <v>0</v>
      </c>
      <c r="N814" s="560"/>
      <c r="O814" s="560"/>
      <c r="P814" s="560"/>
      <c r="Q814" s="560"/>
      <c r="R814" s="560"/>
      <c r="S814" s="559"/>
      <c r="T814" s="559"/>
      <c r="U814" s="120"/>
    </row>
    <row r="815" spans="1:21" s="195" customFormat="1" ht="43.5" customHeight="1">
      <c r="A815" s="559"/>
      <c r="B815" s="559"/>
      <c r="C815" s="560"/>
      <c r="D815" s="565"/>
      <c r="E815" s="120" t="s">
        <v>133</v>
      </c>
      <c r="F815" s="560"/>
      <c r="G815" s="560"/>
      <c r="H815" s="560"/>
      <c r="I815" s="561"/>
      <c r="J815" s="560"/>
      <c r="K815" s="560"/>
      <c r="L815" s="120">
        <v>0</v>
      </c>
      <c r="M815" s="120">
        <v>0</v>
      </c>
      <c r="N815" s="560"/>
      <c r="O815" s="560"/>
      <c r="P815" s="560"/>
      <c r="Q815" s="560"/>
      <c r="R815" s="560"/>
      <c r="S815" s="559"/>
      <c r="T815" s="559"/>
      <c r="U815" s="120"/>
    </row>
    <row r="816" spans="1:21" s="195" customFormat="1" ht="43.5" customHeight="1">
      <c r="A816" s="559"/>
      <c r="B816" s="559"/>
      <c r="C816" s="560"/>
      <c r="D816" s="565"/>
      <c r="E816" s="120" t="s">
        <v>119</v>
      </c>
      <c r="F816" s="560"/>
      <c r="G816" s="560"/>
      <c r="H816" s="120" t="s">
        <v>61</v>
      </c>
      <c r="I816" s="561"/>
      <c r="J816" s="560"/>
      <c r="K816" s="560"/>
      <c r="L816" s="120">
        <v>0</v>
      </c>
      <c r="M816" s="120">
        <v>0</v>
      </c>
      <c r="N816" s="560"/>
      <c r="O816" s="560"/>
      <c r="P816" s="560"/>
      <c r="Q816" s="560"/>
      <c r="R816" s="560"/>
      <c r="S816" s="556"/>
      <c r="T816" s="556"/>
      <c r="U816" s="120"/>
    </row>
    <row r="817" spans="1:21" s="195" customFormat="1" ht="43.5" customHeight="1">
      <c r="A817" s="559"/>
      <c r="B817" s="559"/>
      <c r="C817" s="560"/>
      <c r="D817" s="565" t="s">
        <v>110</v>
      </c>
      <c r="E817" s="120" t="s">
        <v>132</v>
      </c>
      <c r="F817" s="120">
        <v>28</v>
      </c>
      <c r="G817" s="560" t="s">
        <v>43</v>
      </c>
      <c r="H817" s="120" t="s">
        <v>40</v>
      </c>
      <c r="I817" s="561" t="s">
        <v>1235</v>
      </c>
      <c r="J817" s="560" t="s">
        <v>623</v>
      </c>
      <c r="K817" s="120">
        <v>20</v>
      </c>
      <c r="L817" s="120">
        <v>0</v>
      </c>
      <c r="M817" s="120">
        <v>0</v>
      </c>
      <c r="N817" s="120" t="s">
        <v>67</v>
      </c>
      <c r="O817" s="120">
        <v>8</v>
      </c>
      <c r="P817" s="120">
        <v>0</v>
      </c>
      <c r="Q817" s="120" t="s">
        <v>80</v>
      </c>
      <c r="R817" s="120">
        <v>10</v>
      </c>
      <c r="S817" s="555" t="s">
        <v>47</v>
      </c>
      <c r="T817" s="555">
        <v>0</v>
      </c>
      <c r="U817" s="120"/>
    </row>
    <row r="818" spans="1:21" s="195" customFormat="1" ht="43.5" customHeight="1">
      <c r="A818" s="559"/>
      <c r="B818" s="559"/>
      <c r="C818" s="560"/>
      <c r="D818" s="565"/>
      <c r="E818" s="120" t="s">
        <v>131</v>
      </c>
      <c r="F818" s="120">
        <v>8</v>
      </c>
      <c r="G818" s="560"/>
      <c r="H818" s="120" t="s">
        <v>40</v>
      </c>
      <c r="I818" s="561"/>
      <c r="J818" s="560"/>
      <c r="K818" s="120">
        <v>8</v>
      </c>
      <c r="L818" s="120">
        <v>0</v>
      </c>
      <c r="M818" s="120">
        <v>0</v>
      </c>
      <c r="N818" s="555" t="s">
        <v>47</v>
      </c>
      <c r="O818" s="555">
        <v>0</v>
      </c>
      <c r="P818" s="555">
        <v>0</v>
      </c>
      <c r="Q818" s="555" t="s">
        <v>47</v>
      </c>
      <c r="R818" s="555">
        <v>0</v>
      </c>
      <c r="S818" s="559"/>
      <c r="T818" s="559"/>
      <c r="U818" s="120"/>
    </row>
    <row r="819" spans="1:21" s="195" customFormat="1" ht="43.5" customHeight="1">
      <c r="A819" s="559"/>
      <c r="B819" s="559"/>
      <c r="C819" s="560"/>
      <c r="D819" s="565"/>
      <c r="E819" s="120" t="s">
        <v>126</v>
      </c>
      <c r="F819" s="120">
        <v>1</v>
      </c>
      <c r="G819" s="560"/>
      <c r="H819" s="120" t="s">
        <v>62</v>
      </c>
      <c r="I819" s="561"/>
      <c r="J819" s="560"/>
      <c r="K819" s="120">
        <v>1</v>
      </c>
      <c r="L819" s="120">
        <v>0</v>
      </c>
      <c r="M819" s="120">
        <v>0</v>
      </c>
      <c r="N819" s="559"/>
      <c r="O819" s="559"/>
      <c r="P819" s="559"/>
      <c r="Q819" s="559"/>
      <c r="R819" s="559"/>
      <c r="S819" s="559"/>
      <c r="T819" s="559"/>
      <c r="U819" s="120"/>
    </row>
    <row r="820" spans="1:21" s="195" customFormat="1" ht="43.5" customHeight="1">
      <c r="A820" s="559"/>
      <c r="B820" s="559"/>
      <c r="C820" s="560"/>
      <c r="D820" s="565"/>
      <c r="E820" s="120" t="s">
        <v>130</v>
      </c>
      <c r="F820" s="120">
        <v>4</v>
      </c>
      <c r="G820" s="560"/>
      <c r="H820" s="120" t="s">
        <v>40</v>
      </c>
      <c r="I820" s="561"/>
      <c r="J820" s="560"/>
      <c r="K820" s="120">
        <v>4</v>
      </c>
      <c r="L820" s="120">
        <v>0</v>
      </c>
      <c r="M820" s="120">
        <v>0</v>
      </c>
      <c r="N820" s="556"/>
      <c r="O820" s="556"/>
      <c r="P820" s="556"/>
      <c r="Q820" s="556"/>
      <c r="R820" s="556"/>
      <c r="S820" s="556"/>
      <c r="T820" s="556"/>
      <c r="U820" s="120"/>
    </row>
    <row r="821" spans="1:21" s="195" customFormat="1" ht="43.5" customHeight="1">
      <c r="A821" s="559"/>
      <c r="B821" s="559"/>
      <c r="C821" s="560"/>
      <c r="D821" s="600" t="s">
        <v>111</v>
      </c>
      <c r="E821" s="177" t="s">
        <v>129</v>
      </c>
      <c r="F821" s="177">
        <v>15</v>
      </c>
      <c r="G821" s="573" t="s">
        <v>43</v>
      </c>
      <c r="H821" s="573" t="s">
        <v>40</v>
      </c>
      <c r="I821" s="580" t="s">
        <v>1234</v>
      </c>
      <c r="J821" s="562" t="s">
        <v>229</v>
      </c>
      <c r="K821" s="177">
        <v>15</v>
      </c>
      <c r="L821" s="177" t="s">
        <v>43</v>
      </c>
      <c r="M821" s="120">
        <v>0</v>
      </c>
      <c r="N821" s="573" t="s">
        <v>69</v>
      </c>
      <c r="O821" s="573">
        <v>10</v>
      </c>
      <c r="P821" s="120">
        <v>0</v>
      </c>
      <c r="Q821" s="573" t="s">
        <v>1236</v>
      </c>
      <c r="R821" s="573" t="s">
        <v>43</v>
      </c>
      <c r="S821" s="555" t="s">
        <v>47</v>
      </c>
      <c r="T821" s="555">
        <v>0</v>
      </c>
      <c r="U821" s="177"/>
    </row>
    <row r="822" spans="1:21" s="195" customFormat="1" ht="43.5" customHeight="1">
      <c r="A822" s="559"/>
      <c r="B822" s="559"/>
      <c r="C822" s="560"/>
      <c r="D822" s="600"/>
      <c r="E822" s="177" t="s">
        <v>131</v>
      </c>
      <c r="F822" s="177">
        <v>20</v>
      </c>
      <c r="G822" s="573"/>
      <c r="H822" s="573"/>
      <c r="I822" s="580"/>
      <c r="J822" s="562"/>
      <c r="K822" s="177">
        <v>20</v>
      </c>
      <c r="L822" s="177" t="s">
        <v>43</v>
      </c>
      <c r="M822" s="120">
        <v>0</v>
      </c>
      <c r="N822" s="573"/>
      <c r="O822" s="573"/>
      <c r="P822" s="120">
        <v>0</v>
      </c>
      <c r="Q822" s="573"/>
      <c r="R822" s="573"/>
      <c r="S822" s="556"/>
      <c r="T822" s="556"/>
      <c r="U822" s="177"/>
    </row>
    <row r="823" spans="1:21" s="195" customFormat="1" ht="43.5" customHeight="1">
      <c r="A823" s="559"/>
      <c r="B823" s="559"/>
      <c r="C823" s="560"/>
      <c r="D823" s="178" t="s">
        <v>112</v>
      </c>
      <c r="E823" s="120" t="s">
        <v>129</v>
      </c>
      <c r="F823" s="120">
        <v>18</v>
      </c>
      <c r="G823" s="120" t="s">
        <v>43</v>
      </c>
      <c r="H823" s="120" t="s">
        <v>40</v>
      </c>
      <c r="I823" s="49" t="s">
        <v>261</v>
      </c>
      <c r="J823" s="120" t="s">
        <v>249</v>
      </c>
      <c r="K823" s="120">
        <v>0</v>
      </c>
      <c r="L823" s="120">
        <v>0</v>
      </c>
      <c r="M823" s="120">
        <v>0</v>
      </c>
      <c r="N823" s="120" t="s">
        <v>70</v>
      </c>
      <c r="O823" s="120">
        <v>18</v>
      </c>
      <c r="P823" s="120"/>
      <c r="Q823" s="120" t="s">
        <v>80</v>
      </c>
      <c r="R823" s="120">
        <v>18</v>
      </c>
      <c r="S823" s="120" t="s">
        <v>47</v>
      </c>
      <c r="T823" s="120">
        <v>0</v>
      </c>
      <c r="U823" s="120"/>
    </row>
    <row r="824" spans="1:21" s="195" customFormat="1" ht="43.5" customHeight="1">
      <c r="A824" s="559"/>
      <c r="B824" s="559"/>
      <c r="C824" s="560"/>
      <c r="D824" s="565" t="s">
        <v>113</v>
      </c>
      <c r="E824" s="120" t="s">
        <v>129</v>
      </c>
      <c r="F824" s="120">
        <v>2</v>
      </c>
      <c r="G824" s="560" t="s">
        <v>43</v>
      </c>
      <c r="H824" s="120" t="s">
        <v>40</v>
      </c>
      <c r="I824" s="49" t="s">
        <v>261</v>
      </c>
      <c r="J824" s="560" t="s">
        <v>254</v>
      </c>
      <c r="K824" s="120">
        <v>2</v>
      </c>
      <c r="L824" s="120">
        <v>0</v>
      </c>
      <c r="M824" s="120">
        <v>0</v>
      </c>
      <c r="N824" s="120" t="s">
        <v>70</v>
      </c>
      <c r="O824" s="120">
        <v>1</v>
      </c>
      <c r="P824" s="120">
        <v>1</v>
      </c>
      <c r="Q824" s="120" t="s">
        <v>80</v>
      </c>
      <c r="R824" s="120">
        <v>1</v>
      </c>
      <c r="S824" s="555" t="s">
        <v>47</v>
      </c>
      <c r="T824" s="555">
        <v>0</v>
      </c>
      <c r="U824" s="120"/>
    </row>
    <row r="825" spans="1:21" s="195" customFormat="1" ht="43.5" customHeight="1">
      <c r="A825" s="559"/>
      <c r="B825" s="559"/>
      <c r="C825" s="560"/>
      <c r="D825" s="565"/>
      <c r="E825" s="120" t="s">
        <v>126</v>
      </c>
      <c r="F825" s="120">
        <v>2</v>
      </c>
      <c r="G825" s="560"/>
      <c r="H825" s="120" t="s">
        <v>61</v>
      </c>
      <c r="I825" s="49" t="s">
        <v>261</v>
      </c>
      <c r="J825" s="560"/>
      <c r="K825" s="120">
        <v>2</v>
      </c>
      <c r="L825" s="120">
        <v>0</v>
      </c>
      <c r="M825" s="120">
        <v>0</v>
      </c>
      <c r="N825" s="120" t="s">
        <v>70</v>
      </c>
      <c r="O825" s="120">
        <v>1</v>
      </c>
      <c r="P825" s="120">
        <v>1</v>
      </c>
      <c r="Q825" s="120" t="s">
        <v>80</v>
      </c>
      <c r="R825" s="120">
        <v>1</v>
      </c>
      <c r="S825" s="559"/>
      <c r="T825" s="559"/>
      <c r="U825" s="120"/>
    </row>
    <row r="826" spans="1:21" s="195" customFormat="1" ht="43.5" customHeight="1">
      <c r="A826" s="559"/>
      <c r="B826" s="559"/>
      <c r="C826" s="560"/>
      <c r="D826" s="565"/>
      <c r="E826" s="560" t="s">
        <v>134</v>
      </c>
      <c r="F826" s="560">
        <v>5</v>
      </c>
      <c r="G826" s="560"/>
      <c r="H826" s="560" t="s">
        <v>62</v>
      </c>
      <c r="I826" s="561" t="s">
        <v>261</v>
      </c>
      <c r="J826" s="560"/>
      <c r="K826" s="560">
        <v>5</v>
      </c>
      <c r="L826" s="120">
        <v>0</v>
      </c>
      <c r="M826" s="120">
        <v>0</v>
      </c>
      <c r="N826" s="560" t="s">
        <v>70</v>
      </c>
      <c r="O826" s="560">
        <v>2</v>
      </c>
      <c r="P826" s="560">
        <v>2</v>
      </c>
      <c r="Q826" s="560" t="s">
        <v>80</v>
      </c>
      <c r="R826" s="560">
        <v>2</v>
      </c>
      <c r="S826" s="559"/>
      <c r="T826" s="559"/>
      <c r="U826" s="120" t="s">
        <v>389</v>
      </c>
    </row>
    <row r="827" spans="1:21" s="195" customFormat="1" ht="43.5" customHeight="1">
      <c r="A827" s="559"/>
      <c r="B827" s="559"/>
      <c r="C827" s="560"/>
      <c r="D827" s="565"/>
      <c r="E827" s="560"/>
      <c r="F827" s="560"/>
      <c r="G827" s="560"/>
      <c r="H827" s="560"/>
      <c r="I827" s="561"/>
      <c r="J827" s="560"/>
      <c r="K827" s="560"/>
      <c r="L827" s="120">
        <v>0</v>
      </c>
      <c r="M827" s="120">
        <v>0</v>
      </c>
      <c r="N827" s="560"/>
      <c r="O827" s="560"/>
      <c r="P827" s="560"/>
      <c r="Q827" s="560"/>
      <c r="R827" s="560"/>
      <c r="S827" s="559"/>
      <c r="T827" s="559"/>
      <c r="U827" s="120" t="s">
        <v>390</v>
      </c>
    </row>
    <row r="828" spans="1:21" s="195" customFormat="1" ht="43.5" customHeight="1">
      <c r="A828" s="559"/>
      <c r="B828" s="559"/>
      <c r="C828" s="560"/>
      <c r="D828" s="565"/>
      <c r="E828" s="560"/>
      <c r="F828" s="560"/>
      <c r="G828" s="560"/>
      <c r="H828" s="560"/>
      <c r="I828" s="561"/>
      <c r="J828" s="560"/>
      <c r="K828" s="560"/>
      <c r="L828" s="120">
        <v>0</v>
      </c>
      <c r="M828" s="120">
        <v>0</v>
      </c>
      <c r="N828" s="560"/>
      <c r="O828" s="560"/>
      <c r="P828" s="560"/>
      <c r="Q828" s="560"/>
      <c r="R828" s="560"/>
      <c r="S828" s="559"/>
      <c r="T828" s="559"/>
      <c r="U828" s="120" t="s">
        <v>391</v>
      </c>
    </row>
    <row r="829" spans="1:21" s="195" customFormat="1" ht="43.5" customHeight="1">
      <c r="A829" s="559"/>
      <c r="B829" s="559"/>
      <c r="C829" s="560"/>
      <c r="D829" s="565"/>
      <c r="E829" s="560"/>
      <c r="F829" s="560"/>
      <c r="G829" s="560"/>
      <c r="H829" s="560"/>
      <c r="I829" s="561"/>
      <c r="J829" s="560"/>
      <c r="K829" s="560"/>
      <c r="L829" s="120">
        <v>0</v>
      </c>
      <c r="M829" s="120">
        <v>0</v>
      </c>
      <c r="N829" s="560"/>
      <c r="O829" s="560"/>
      <c r="P829" s="560"/>
      <c r="Q829" s="560"/>
      <c r="R829" s="560"/>
      <c r="S829" s="559"/>
      <c r="T829" s="559"/>
      <c r="U829" s="120" t="s">
        <v>510</v>
      </c>
    </row>
    <row r="830" spans="1:21" s="195" customFormat="1" ht="43.5" customHeight="1">
      <c r="A830" s="559"/>
      <c r="B830" s="559"/>
      <c r="C830" s="560"/>
      <c r="D830" s="565"/>
      <c r="E830" s="560"/>
      <c r="F830" s="560"/>
      <c r="G830" s="560"/>
      <c r="H830" s="560"/>
      <c r="I830" s="561"/>
      <c r="J830" s="560"/>
      <c r="K830" s="560"/>
      <c r="L830" s="120">
        <v>0</v>
      </c>
      <c r="M830" s="120">
        <v>0</v>
      </c>
      <c r="N830" s="560"/>
      <c r="O830" s="560"/>
      <c r="P830" s="560"/>
      <c r="Q830" s="560"/>
      <c r="R830" s="560"/>
      <c r="S830" s="556"/>
      <c r="T830" s="556"/>
      <c r="U830" s="120" t="s">
        <v>511</v>
      </c>
    </row>
    <row r="831" spans="1:21" s="195" customFormat="1" ht="43.5" customHeight="1">
      <c r="A831" s="559"/>
      <c r="B831" s="559"/>
      <c r="C831" s="560"/>
      <c r="D831" s="565" t="s">
        <v>114</v>
      </c>
      <c r="E831" s="560" t="s">
        <v>414</v>
      </c>
      <c r="F831" s="560">
        <v>13</v>
      </c>
      <c r="G831" s="560" t="s">
        <v>43</v>
      </c>
      <c r="H831" s="560" t="s">
        <v>40</v>
      </c>
      <c r="I831" s="560" t="s">
        <v>581</v>
      </c>
      <c r="J831" s="560" t="s">
        <v>520</v>
      </c>
      <c r="K831" s="560">
        <v>65</v>
      </c>
      <c r="L831" s="560">
        <v>0</v>
      </c>
      <c r="M831" s="560">
        <v>0</v>
      </c>
      <c r="N831" s="560" t="s">
        <v>70</v>
      </c>
      <c r="O831" s="560">
        <v>13</v>
      </c>
      <c r="P831" s="560">
        <v>0</v>
      </c>
      <c r="Q831" s="560" t="s">
        <v>80</v>
      </c>
      <c r="R831" s="560" t="s">
        <v>43</v>
      </c>
      <c r="S831" s="560" t="s">
        <v>47</v>
      </c>
      <c r="T831" s="560">
        <v>0</v>
      </c>
      <c r="U831" s="120" t="s">
        <v>512</v>
      </c>
    </row>
    <row r="832" spans="1:21" s="195" customFormat="1" ht="43.5" customHeight="1">
      <c r="A832" s="559"/>
      <c r="B832" s="559"/>
      <c r="C832" s="560"/>
      <c r="D832" s="565"/>
      <c r="E832" s="560"/>
      <c r="F832" s="560"/>
      <c r="G832" s="560"/>
      <c r="H832" s="560"/>
      <c r="I832" s="560"/>
      <c r="J832" s="560"/>
      <c r="K832" s="560"/>
      <c r="L832" s="560"/>
      <c r="M832" s="560"/>
      <c r="N832" s="560"/>
      <c r="O832" s="560"/>
      <c r="P832" s="560"/>
      <c r="Q832" s="560"/>
      <c r="R832" s="560"/>
      <c r="S832" s="560"/>
      <c r="T832" s="560"/>
      <c r="U832" s="120" t="s">
        <v>624</v>
      </c>
    </row>
    <row r="833" spans="1:21" s="195" customFormat="1" ht="43.5" customHeight="1">
      <c r="A833" s="559"/>
      <c r="B833" s="559"/>
      <c r="C833" s="560"/>
      <c r="D833" s="565" t="s">
        <v>115</v>
      </c>
      <c r="E833" s="120" t="s">
        <v>129</v>
      </c>
      <c r="F833" s="120">
        <v>10</v>
      </c>
      <c r="G833" s="560" t="s">
        <v>43</v>
      </c>
      <c r="H833" s="560" t="s">
        <v>40</v>
      </c>
      <c r="I833" s="49" t="s">
        <v>1237</v>
      </c>
      <c r="J833" s="560" t="s">
        <v>254</v>
      </c>
      <c r="K833" s="120">
        <v>10</v>
      </c>
      <c r="L833" s="120">
        <v>0</v>
      </c>
      <c r="M833" s="120">
        <v>0</v>
      </c>
      <c r="N833" s="560" t="s">
        <v>70</v>
      </c>
      <c r="O833" s="120">
        <v>1</v>
      </c>
      <c r="P833" s="120">
        <v>0</v>
      </c>
      <c r="Q833" s="560" t="s">
        <v>80</v>
      </c>
      <c r="R833" s="120" t="s">
        <v>43</v>
      </c>
      <c r="S833" s="555" t="s">
        <v>47</v>
      </c>
      <c r="T833" s="555">
        <v>0</v>
      </c>
      <c r="U833" s="120"/>
    </row>
    <row r="834" spans="1:21" s="195" customFormat="1" ht="43.5" customHeight="1">
      <c r="A834" s="559"/>
      <c r="B834" s="559"/>
      <c r="C834" s="560"/>
      <c r="D834" s="565"/>
      <c r="E834" s="120" t="s">
        <v>131</v>
      </c>
      <c r="F834" s="120">
        <v>8</v>
      </c>
      <c r="G834" s="560"/>
      <c r="H834" s="560"/>
      <c r="I834" s="49" t="s">
        <v>860</v>
      </c>
      <c r="J834" s="560"/>
      <c r="K834" s="120">
        <v>8</v>
      </c>
      <c r="L834" s="120">
        <v>0</v>
      </c>
      <c r="M834" s="120">
        <v>0</v>
      </c>
      <c r="N834" s="560"/>
      <c r="O834" s="120">
        <v>2</v>
      </c>
      <c r="P834" s="120">
        <v>0</v>
      </c>
      <c r="Q834" s="560"/>
      <c r="R834" s="120" t="s">
        <v>43</v>
      </c>
      <c r="S834" s="559"/>
      <c r="T834" s="559"/>
      <c r="U834" s="120"/>
    </row>
    <row r="835" spans="1:21" s="195" customFormat="1" ht="43.5" customHeight="1">
      <c r="A835" s="559"/>
      <c r="B835" s="559"/>
      <c r="C835" s="560"/>
      <c r="D835" s="565"/>
      <c r="E835" s="120" t="s">
        <v>123</v>
      </c>
      <c r="F835" s="120">
        <v>2</v>
      </c>
      <c r="G835" s="560"/>
      <c r="H835" s="560"/>
      <c r="I835" s="49" t="s">
        <v>583</v>
      </c>
      <c r="J835" s="560"/>
      <c r="K835" s="120">
        <v>2</v>
      </c>
      <c r="L835" s="120">
        <v>0</v>
      </c>
      <c r="M835" s="120">
        <v>0</v>
      </c>
      <c r="N835" s="560"/>
      <c r="O835" s="120">
        <v>2</v>
      </c>
      <c r="P835" s="120">
        <v>0</v>
      </c>
      <c r="Q835" s="560"/>
      <c r="R835" s="120" t="s">
        <v>43</v>
      </c>
      <c r="S835" s="556"/>
      <c r="T835" s="556"/>
      <c r="U835" s="120"/>
    </row>
    <row r="836" spans="1:21" s="195" customFormat="1" ht="43.5" customHeight="1">
      <c r="A836" s="559"/>
      <c r="B836" s="559"/>
      <c r="C836" s="560"/>
      <c r="D836" s="565" t="s">
        <v>116</v>
      </c>
      <c r="E836" s="120" t="s">
        <v>123</v>
      </c>
      <c r="F836" s="120">
        <v>4</v>
      </c>
      <c r="G836" s="560" t="s">
        <v>43</v>
      </c>
      <c r="H836" s="120" t="s">
        <v>62</v>
      </c>
      <c r="I836" s="561" t="s">
        <v>219</v>
      </c>
      <c r="J836" s="560" t="s">
        <v>191</v>
      </c>
      <c r="K836" s="120">
        <v>0</v>
      </c>
      <c r="L836" s="120">
        <v>0</v>
      </c>
      <c r="M836" s="120">
        <v>0</v>
      </c>
      <c r="N836" s="560" t="s">
        <v>67</v>
      </c>
      <c r="O836" s="120">
        <v>4</v>
      </c>
      <c r="P836" s="120">
        <v>0</v>
      </c>
      <c r="Q836" s="560" t="s">
        <v>80</v>
      </c>
      <c r="R836" s="120" t="s">
        <v>43</v>
      </c>
      <c r="S836" s="555" t="s">
        <v>43</v>
      </c>
      <c r="T836" s="555" t="s">
        <v>43</v>
      </c>
      <c r="U836" s="120"/>
    </row>
    <row r="837" spans="1:21" s="195" customFormat="1" ht="43.5" customHeight="1">
      <c r="A837" s="559"/>
      <c r="B837" s="559"/>
      <c r="C837" s="560"/>
      <c r="D837" s="565"/>
      <c r="E837" s="120" t="s">
        <v>625</v>
      </c>
      <c r="F837" s="120">
        <v>1</v>
      </c>
      <c r="G837" s="560"/>
      <c r="H837" s="120" t="s">
        <v>40</v>
      </c>
      <c r="I837" s="561"/>
      <c r="J837" s="560"/>
      <c r="K837" s="120">
        <v>0</v>
      </c>
      <c r="L837" s="120">
        <v>0</v>
      </c>
      <c r="M837" s="120">
        <v>0</v>
      </c>
      <c r="N837" s="560"/>
      <c r="O837" s="120">
        <v>1</v>
      </c>
      <c r="P837" s="120">
        <v>0</v>
      </c>
      <c r="Q837" s="560"/>
      <c r="R837" s="120" t="s">
        <v>43</v>
      </c>
      <c r="S837" s="556"/>
      <c r="T837" s="556"/>
      <c r="U837" s="120"/>
    </row>
    <row r="838" spans="1:21" s="195" customFormat="1" ht="43.5" customHeight="1">
      <c r="A838" s="559"/>
      <c r="B838" s="559"/>
      <c r="C838" s="560"/>
      <c r="D838" s="600" t="s">
        <v>117</v>
      </c>
      <c r="E838" s="177" t="s">
        <v>123</v>
      </c>
      <c r="F838" s="177">
        <v>1</v>
      </c>
      <c r="G838" s="573" t="s">
        <v>43</v>
      </c>
      <c r="H838" s="573" t="s">
        <v>62</v>
      </c>
      <c r="I838" s="561" t="s">
        <v>1238</v>
      </c>
      <c r="J838" s="573" t="s">
        <v>626</v>
      </c>
      <c r="K838" s="177">
        <v>0</v>
      </c>
      <c r="L838" s="177">
        <v>0</v>
      </c>
      <c r="M838" s="177">
        <v>0</v>
      </c>
      <c r="N838" s="573" t="s">
        <v>70</v>
      </c>
      <c r="O838" s="573">
        <v>3</v>
      </c>
      <c r="P838" s="120">
        <v>0</v>
      </c>
      <c r="Q838" s="573" t="s">
        <v>80</v>
      </c>
      <c r="R838" s="573" t="s">
        <v>43</v>
      </c>
      <c r="S838" s="555" t="s">
        <v>47</v>
      </c>
      <c r="T838" s="555">
        <v>0</v>
      </c>
      <c r="U838" s="177"/>
    </row>
    <row r="839" spans="1:21" s="195" customFormat="1" ht="43.5" customHeight="1">
      <c r="A839" s="559"/>
      <c r="B839" s="559"/>
      <c r="C839" s="560"/>
      <c r="D839" s="600"/>
      <c r="E839" s="604" t="s">
        <v>134</v>
      </c>
      <c r="F839" s="573">
        <v>2</v>
      </c>
      <c r="G839" s="573"/>
      <c r="H839" s="573"/>
      <c r="I839" s="561"/>
      <c r="J839" s="573"/>
      <c r="K839" s="177">
        <v>0</v>
      </c>
      <c r="L839" s="177">
        <v>0</v>
      </c>
      <c r="M839" s="177">
        <v>0</v>
      </c>
      <c r="N839" s="573"/>
      <c r="O839" s="573"/>
      <c r="P839" s="120">
        <v>0</v>
      </c>
      <c r="Q839" s="573"/>
      <c r="R839" s="573"/>
      <c r="S839" s="559"/>
      <c r="T839" s="559"/>
      <c r="U839" s="177" t="s">
        <v>628</v>
      </c>
    </row>
    <row r="840" spans="1:21" s="195" customFormat="1" ht="43.5" customHeight="1">
      <c r="A840" s="559"/>
      <c r="B840" s="559"/>
      <c r="C840" s="560"/>
      <c r="D840" s="600"/>
      <c r="E840" s="604"/>
      <c r="F840" s="573"/>
      <c r="G840" s="573"/>
      <c r="H840" s="573"/>
      <c r="I840" s="561"/>
      <c r="J840" s="573"/>
      <c r="K840" s="177">
        <v>0</v>
      </c>
      <c r="L840" s="177">
        <v>0</v>
      </c>
      <c r="M840" s="177">
        <v>0</v>
      </c>
      <c r="N840" s="573"/>
      <c r="O840" s="573"/>
      <c r="P840" s="120">
        <v>0</v>
      </c>
      <c r="Q840" s="573"/>
      <c r="R840" s="573"/>
      <c r="S840" s="556"/>
      <c r="T840" s="556"/>
      <c r="U840" s="177" t="s">
        <v>629</v>
      </c>
    </row>
    <row r="841" spans="1:21" s="195" customFormat="1" ht="43.5" customHeight="1">
      <c r="A841" s="559"/>
      <c r="B841" s="559"/>
      <c r="C841" s="560"/>
      <c r="D841" s="565" t="s">
        <v>363</v>
      </c>
      <c r="E841" s="120" t="s">
        <v>129</v>
      </c>
      <c r="F841" s="120">
        <v>10</v>
      </c>
      <c r="G841" s="560" t="s">
        <v>43</v>
      </c>
      <c r="H841" s="560" t="s">
        <v>40</v>
      </c>
      <c r="I841" s="561" t="s">
        <v>1239</v>
      </c>
      <c r="J841" s="560" t="s">
        <v>201</v>
      </c>
      <c r="K841" s="120">
        <v>6</v>
      </c>
      <c r="L841" s="120">
        <v>0</v>
      </c>
      <c r="M841" s="120">
        <v>0</v>
      </c>
      <c r="N841" s="120" t="s">
        <v>70</v>
      </c>
      <c r="O841" s="120">
        <v>4</v>
      </c>
      <c r="P841" s="120" t="s">
        <v>47</v>
      </c>
      <c r="Q841" s="120" t="s">
        <v>80</v>
      </c>
      <c r="R841" s="120" t="s">
        <v>43</v>
      </c>
      <c r="S841" s="555" t="s">
        <v>47</v>
      </c>
      <c r="T841" s="555">
        <v>0</v>
      </c>
      <c r="U841" s="120"/>
    </row>
    <row r="842" spans="1:21" s="195" customFormat="1" ht="43.5" customHeight="1">
      <c r="A842" s="559"/>
      <c r="B842" s="559"/>
      <c r="C842" s="560"/>
      <c r="D842" s="565"/>
      <c r="E842" s="120" t="s">
        <v>120</v>
      </c>
      <c r="F842" s="120">
        <v>2</v>
      </c>
      <c r="G842" s="560"/>
      <c r="H842" s="560"/>
      <c r="I842" s="561"/>
      <c r="J842" s="560"/>
      <c r="K842" s="120">
        <v>2</v>
      </c>
      <c r="L842" s="120">
        <v>0</v>
      </c>
      <c r="M842" s="120">
        <v>0</v>
      </c>
      <c r="N842" s="120" t="s">
        <v>47</v>
      </c>
      <c r="O842" s="120">
        <v>0</v>
      </c>
      <c r="P842" s="120">
        <v>0</v>
      </c>
      <c r="Q842" s="120" t="s">
        <v>47</v>
      </c>
      <c r="R842" s="120">
        <v>0</v>
      </c>
      <c r="S842" s="556"/>
      <c r="T842" s="556"/>
      <c r="U842" s="120"/>
    </row>
    <row r="843" spans="1:21" s="195" customFormat="1" ht="43.5" customHeight="1">
      <c r="A843" s="559"/>
      <c r="B843" s="559"/>
      <c r="C843" s="560"/>
      <c r="D843" s="569" t="s">
        <v>441</v>
      </c>
      <c r="E843" s="562" t="s">
        <v>129</v>
      </c>
      <c r="F843" s="562">
        <v>10</v>
      </c>
      <c r="G843" s="560" t="s">
        <v>43</v>
      </c>
      <c r="H843" s="560" t="s">
        <v>40</v>
      </c>
      <c r="I843" s="561" t="s">
        <v>1239</v>
      </c>
      <c r="J843" s="562" t="s">
        <v>203</v>
      </c>
      <c r="K843" s="562">
        <v>5</v>
      </c>
      <c r="L843" s="562">
        <v>1</v>
      </c>
      <c r="M843" s="560" t="s">
        <v>43</v>
      </c>
      <c r="N843" s="560" t="s">
        <v>67</v>
      </c>
      <c r="O843" s="562">
        <v>5</v>
      </c>
      <c r="P843" s="120">
        <v>0</v>
      </c>
      <c r="Q843" s="181" t="s">
        <v>80</v>
      </c>
      <c r="R843" s="181" t="s">
        <v>43</v>
      </c>
      <c r="S843" s="555" t="s">
        <v>47</v>
      </c>
      <c r="T843" s="555">
        <v>0</v>
      </c>
      <c r="U843" s="181"/>
    </row>
    <row r="844" spans="1:21" s="195" customFormat="1" ht="43.5" customHeight="1">
      <c r="A844" s="559"/>
      <c r="B844" s="559"/>
      <c r="C844" s="560"/>
      <c r="D844" s="569"/>
      <c r="E844" s="562"/>
      <c r="F844" s="562"/>
      <c r="G844" s="560"/>
      <c r="H844" s="560"/>
      <c r="I844" s="561"/>
      <c r="J844" s="562"/>
      <c r="K844" s="562"/>
      <c r="L844" s="562"/>
      <c r="M844" s="560"/>
      <c r="N844" s="560"/>
      <c r="O844" s="562"/>
      <c r="P844" s="120">
        <v>0</v>
      </c>
      <c r="Q844" s="181" t="s">
        <v>87</v>
      </c>
      <c r="R844" s="181" t="s">
        <v>43</v>
      </c>
      <c r="S844" s="556"/>
      <c r="T844" s="556"/>
      <c r="U844" s="181"/>
    </row>
    <row r="845" spans="1:21" s="195" customFormat="1" ht="43.5" customHeight="1">
      <c r="A845" s="559"/>
      <c r="B845" s="559"/>
      <c r="C845" s="560"/>
      <c r="D845" s="4" t="s">
        <v>1000</v>
      </c>
      <c r="E845" s="4"/>
      <c r="F845" s="4">
        <f>SUM(F776:F844)</f>
        <v>446</v>
      </c>
      <c r="G845" s="4"/>
      <c r="H845" s="4"/>
      <c r="I845" s="4"/>
      <c r="J845" s="4"/>
      <c r="K845" s="4">
        <f>SUM(K776:K844)</f>
        <v>495</v>
      </c>
      <c r="L845" s="4">
        <f>SUM(L776:L844)</f>
        <v>11</v>
      </c>
      <c r="M845" s="4">
        <f>SUM(M776:M844)</f>
        <v>0</v>
      </c>
      <c r="N845" s="4"/>
      <c r="O845" s="4">
        <f>SUM(O776:O844)</f>
        <v>203</v>
      </c>
      <c r="P845" s="4">
        <f>SUM(P776:P844)</f>
        <v>68</v>
      </c>
      <c r="Q845" s="4"/>
      <c r="R845" s="4">
        <f>SUM(R776:R844)</f>
        <v>94</v>
      </c>
      <c r="S845" s="4"/>
      <c r="T845" s="4">
        <f>SUM(T776:T844)</f>
        <v>0</v>
      </c>
      <c r="U845" s="4"/>
    </row>
    <row r="846" spans="1:21" s="195" customFormat="1" ht="43.5" customHeight="1">
      <c r="A846" s="559"/>
      <c r="B846" s="559"/>
      <c r="C846" s="560" t="s">
        <v>25</v>
      </c>
      <c r="D846" s="178" t="s">
        <v>2</v>
      </c>
      <c r="E846" s="120" t="s">
        <v>131</v>
      </c>
      <c r="F846" s="120">
        <v>2</v>
      </c>
      <c r="G846" s="120" t="s">
        <v>43</v>
      </c>
      <c r="H846" s="120" t="s">
        <v>40</v>
      </c>
      <c r="I846" s="49" t="s">
        <v>202</v>
      </c>
      <c r="J846" s="120" t="s">
        <v>630</v>
      </c>
      <c r="K846" s="120">
        <v>0</v>
      </c>
      <c r="L846" s="120">
        <v>0</v>
      </c>
      <c r="M846" s="120">
        <v>0</v>
      </c>
      <c r="N846" s="120" t="s">
        <v>67</v>
      </c>
      <c r="O846" s="120">
        <v>4</v>
      </c>
      <c r="P846" s="120">
        <v>2</v>
      </c>
      <c r="Q846" s="120" t="s">
        <v>80</v>
      </c>
      <c r="R846" s="120">
        <v>16</v>
      </c>
      <c r="S846" s="120" t="s">
        <v>47</v>
      </c>
      <c r="T846" s="120">
        <v>0</v>
      </c>
      <c r="U846" s="120"/>
    </row>
    <row r="847" spans="1:21" s="195" customFormat="1" ht="43.5" customHeight="1">
      <c r="A847" s="559"/>
      <c r="B847" s="559"/>
      <c r="C847" s="560"/>
      <c r="D847" s="565" t="s">
        <v>102</v>
      </c>
      <c r="E847" s="120" t="s">
        <v>129</v>
      </c>
      <c r="F847" s="120">
        <v>13</v>
      </c>
      <c r="G847" s="120" t="s">
        <v>43</v>
      </c>
      <c r="H847" s="560" t="s">
        <v>40</v>
      </c>
      <c r="I847" s="561" t="s">
        <v>219</v>
      </c>
      <c r="J847" s="560" t="s">
        <v>537</v>
      </c>
      <c r="K847" s="120">
        <v>13</v>
      </c>
      <c r="L847" s="120">
        <v>2</v>
      </c>
      <c r="M847" s="120">
        <v>0</v>
      </c>
      <c r="N847" s="120" t="s">
        <v>67</v>
      </c>
      <c r="O847" s="120">
        <v>2</v>
      </c>
      <c r="P847" s="120">
        <v>0</v>
      </c>
      <c r="Q847" s="120" t="s">
        <v>80</v>
      </c>
      <c r="R847" s="120">
        <v>4</v>
      </c>
      <c r="S847" s="555" t="s">
        <v>47</v>
      </c>
      <c r="T847" s="555">
        <v>0</v>
      </c>
      <c r="U847" s="120"/>
    </row>
    <row r="848" spans="1:21" s="195" customFormat="1" ht="43.5" customHeight="1">
      <c r="A848" s="559"/>
      <c r="B848" s="559"/>
      <c r="C848" s="560"/>
      <c r="D848" s="565"/>
      <c r="E848" s="120" t="s">
        <v>131</v>
      </c>
      <c r="F848" s="120">
        <v>2</v>
      </c>
      <c r="G848" s="120" t="s">
        <v>43</v>
      </c>
      <c r="H848" s="560"/>
      <c r="I848" s="561"/>
      <c r="J848" s="560"/>
      <c r="K848" s="120">
        <v>2</v>
      </c>
      <c r="L848" s="120">
        <v>0</v>
      </c>
      <c r="M848" s="120">
        <v>0</v>
      </c>
      <c r="N848" s="120" t="s">
        <v>47</v>
      </c>
      <c r="O848" s="120">
        <v>0</v>
      </c>
      <c r="P848" s="120">
        <v>0</v>
      </c>
      <c r="Q848" s="120" t="s">
        <v>47</v>
      </c>
      <c r="R848" s="120">
        <v>0</v>
      </c>
      <c r="S848" s="556"/>
      <c r="T848" s="556"/>
      <c r="U848" s="120"/>
    </row>
    <row r="849" spans="1:1025" s="196" customFormat="1" ht="43.5" customHeight="1">
      <c r="A849" s="559"/>
      <c r="B849" s="559"/>
      <c r="C849" s="560"/>
      <c r="D849" s="178" t="s">
        <v>103</v>
      </c>
      <c r="E849" s="120" t="s">
        <v>129</v>
      </c>
      <c r="F849" s="120">
        <v>5</v>
      </c>
      <c r="G849" s="120" t="s">
        <v>43</v>
      </c>
      <c r="H849" s="120" t="s">
        <v>40</v>
      </c>
      <c r="I849" s="49" t="s">
        <v>1240</v>
      </c>
      <c r="J849" s="120" t="s">
        <v>237</v>
      </c>
      <c r="K849" s="120">
        <v>5</v>
      </c>
      <c r="L849" s="120" t="s">
        <v>43</v>
      </c>
      <c r="M849" s="120" t="s">
        <v>47</v>
      </c>
      <c r="N849" s="120" t="s">
        <v>68</v>
      </c>
      <c r="O849" s="120" t="s">
        <v>47</v>
      </c>
      <c r="P849" s="120"/>
      <c r="Q849" s="120" t="s">
        <v>80</v>
      </c>
      <c r="R849" s="120" t="s">
        <v>43</v>
      </c>
      <c r="S849" s="120" t="s">
        <v>47</v>
      </c>
      <c r="T849" s="120">
        <v>0</v>
      </c>
      <c r="U849" s="120"/>
      <c r="V849" s="195"/>
      <c r="W849" s="195"/>
      <c r="X849" s="195"/>
      <c r="Y849" s="195"/>
      <c r="Z849" s="195"/>
      <c r="AA849" s="195"/>
      <c r="AB849" s="195"/>
      <c r="AC849" s="195"/>
      <c r="AD849" s="195"/>
      <c r="AE849" s="195"/>
      <c r="AF849" s="195"/>
      <c r="AG849" s="195"/>
      <c r="AH849" s="195"/>
      <c r="AI849" s="195"/>
      <c r="AJ849" s="195"/>
      <c r="AK849" s="195"/>
      <c r="AL849" s="195"/>
      <c r="AM849" s="195"/>
      <c r="AN849" s="195"/>
      <c r="AO849" s="195"/>
      <c r="AP849" s="195"/>
      <c r="AQ849" s="195"/>
      <c r="AR849" s="195"/>
      <c r="AS849" s="195"/>
      <c r="AT849" s="195"/>
      <c r="AU849" s="195"/>
      <c r="AV849" s="195"/>
      <c r="AW849" s="195"/>
      <c r="AX849" s="195"/>
      <c r="AY849" s="195"/>
      <c r="AZ849" s="195"/>
      <c r="BA849" s="195"/>
      <c r="BB849" s="195"/>
      <c r="BC849" s="195"/>
      <c r="BD849" s="195"/>
      <c r="BE849" s="195"/>
      <c r="BF849" s="195"/>
      <c r="BG849" s="195"/>
      <c r="BH849" s="195"/>
      <c r="BI849" s="195"/>
      <c r="BJ849" s="195"/>
      <c r="BK849" s="195"/>
      <c r="BL849" s="195"/>
      <c r="BM849" s="195"/>
      <c r="BN849" s="195"/>
      <c r="BO849" s="195"/>
      <c r="BP849" s="195"/>
      <c r="BQ849" s="195"/>
      <c r="BR849" s="195"/>
      <c r="BS849" s="195"/>
      <c r="BT849" s="195"/>
      <c r="BU849" s="195"/>
      <c r="BV849" s="195"/>
      <c r="BW849" s="195"/>
      <c r="BX849" s="195"/>
      <c r="BY849" s="195"/>
      <c r="BZ849" s="195"/>
      <c r="CA849" s="195"/>
      <c r="CB849" s="195"/>
      <c r="CC849" s="195"/>
      <c r="CD849" s="195"/>
      <c r="CE849" s="195"/>
      <c r="CF849" s="195"/>
      <c r="CG849" s="195"/>
      <c r="CH849" s="195"/>
      <c r="CI849" s="195"/>
      <c r="CJ849" s="195"/>
      <c r="CK849" s="195"/>
      <c r="CL849" s="195"/>
      <c r="CM849" s="195"/>
      <c r="CN849" s="195"/>
      <c r="CO849" s="195"/>
      <c r="CP849" s="195"/>
      <c r="CQ849" s="195"/>
      <c r="CR849" s="195"/>
      <c r="CS849" s="195"/>
      <c r="CT849" s="195"/>
      <c r="CU849" s="195"/>
      <c r="CV849" s="195"/>
      <c r="CW849" s="195"/>
      <c r="CX849" s="195"/>
      <c r="CY849" s="195"/>
      <c r="CZ849" s="195"/>
      <c r="DA849" s="195"/>
      <c r="DB849" s="195"/>
      <c r="DC849" s="195"/>
      <c r="DD849" s="195"/>
      <c r="DE849" s="195"/>
      <c r="DF849" s="195"/>
      <c r="DG849" s="195"/>
      <c r="DH849" s="195"/>
      <c r="DI849" s="195"/>
      <c r="DJ849" s="195"/>
      <c r="DK849" s="195"/>
      <c r="DL849" s="195"/>
      <c r="DM849" s="195"/>
      <c r="DN849" s="195"/>
      <c r="DO849" s="195"/>
      <c r="DP849" s="195"/>
      <c r="DQ849" s="195"/>
      <c r="DR849" s="195"/>
      <c r="DS849" s="195"/>
      <c r="DT849" s="195"/>
      <c r="DU849" s="195"/>
      <c r="DV849" s="195"/>
      <c r="DW849" s="195"/>
      <c r="DX849" s="195"/>
      <c r="DY849" s="195"/>
      <c r="DZ849" s="195"/>
      <c r="EA849" s="195"/>
      <c r="EB849" s="195"/>
      <c r="EC849" s="195"/>
      <c r="ED849" s="195"/>
      <c r="EE849" s="195"/>
      <c r="EF849" s="195"/>
      <c r="EG849" s="195"/>
      <c r="EH849" s="195"/>
      <c r="EI849" s="195"/>
      <c r="EJ849" s="195"/>
      <c r="EK849" s="195"/>
      <c r="EL849" s="195"/>
      <c r="EM849" s="195"/>
      <c r="EN849" s="195"/>
      <c r="EO849" s="195"/>
      <c r="EP849" s="195"/>
      <c r="EQ849" s="195"/>
      <c r="ER849" s="195"/>
      <c r="ES849" s="195"/>
      <c r="ET849" s="195"/>
      <c r="EU849" s="195"/>
      <c r="EV849" s="195"/>
      <c r="EW849" s="195"/>
      <c r="EX849" s="195"/>
      <c r="EY849" s="195"/>
      <c r="EZ849" s="195"/>
      <c r="FA849" s="195"/>
      <c r="FB849" s="195"/>
      <c r="FC849" s="195"/>
      <c r="FD849" s="195"/>
      <c r="FE849" s="195"/>
      <c r="FF849" s="195"/>
      <c r="FG849" s="195"/>
      <c r="FH849" s="195"/>
      <c r="FI849" s="195"/>
      <c r="FJ849" s="195"/>
      <c r="FK849" s="195"/>
      <c r="FL849" s="195"/>
      <c r="FM849" s="195"/>
      <c r="FN849" s="195"/>
      <c r="FO849" s="195"/>
      <c r="FP849" s="195"/>
      <c r="FQ849" s="195"/>
      <c r="FR849" s="195"/>
      <c r="FS849" s="195"/>
      <c r="FT849" s="195"/>
      <c r="FU849" s="195"/>
      <c r="FV849" s="195"/>
      <c r="FW849" s="195"/>
      <c r="FX849" s="195"/>
      <c r="FY849" s="195"/>
      <c r="FZ849" s="195"/>
      <c r="GA849" s="195"/>
      <c r="GB849" s="195"/>
      <c r="GC849" s="195"/>
      <c r="GD849" s="195"/>
      <c r="GE849" s="195"/>
      <c r="GF849" s="195"/>
      <c r="GG849" s="195"/>
      <c r="GH849" s="195"/>
      <c r="GI849" s="195"/>
      <c r="GJ849" s="195"/>
      <c r="GK849" s="195"/>
      <c r="GL849" s="195"/>
      <c r="GM849" s="195"/>
      <c r="GN849" s="195"/>
      <c r="GO849" s="195"/>
      <c r="GP849" s="195"/>
      <c r="GQ849" s="195"/>
      <c r="GR849" s="195"/>
      <c r="GS849" s="195"/>
      <c r="GT849" s="195"/>
      <c r="GU849" s="195"/>
      <c r="GV849" s="195"/>
      <c r="GW849" s="195"/>
      <c r="GX849" s="195"/>
      <c r="GY849" s="195"/>
      <c r="GZ849" s="195"/>
      <c r="HA849" s="195"/>
      <c r="HB849" s="195"/>
      <c r="HC849" s="195"/>
      <c r="HD849" s="195"/>
      <c r="HE849" s="195"/>
      <c r="HF849" s="195"/>
      <c r="HG849" s="195"/>
      <c r="HH849" s="195"/>
      <c r="HI849" s="195"/>
      <c r="HJ849" s="195"/>
      <c r="HK849" s="195"/>
      <c r="HL849" s="195"/>
      <c r="HM849" s="195"/>
      <c r="HN849" s="195"/>
      <c r="HO849" s="195"/>
      <c r="HP849" s="195"/>
      <c r="HQ849" s="195"/>
      <c r="HR849" s="195"/>
      <c r="HS849" s="195"/>
      <c r="HT849" s="195"/>
      <c r="HU849" s="195"/>
      <c r="HV849" s="195"/>
      <c r="HW849" s="195"/>
      <c r="HX849" s="195"/>
      <c r="HY849" s="195"/>
      <c r="HZ849" s="195"/>
      <c r="IA849" s="195"/>
      <c r="IB849" s="195"/>
      <c r="IC849" s="195"/>
      <c r="ID849" s="195"/>
      <c r="IE849" s="195"/>
      <c r="IF849" s="195"/>
      <c r="IG849" s="195"/>
      <c r="IH849" s="195"/>
      <c r="II849" s="195"/>
      <c r="IJ849" s="195"/>
      <c r="IK849" s="195"/>
      <c r="IL849" s="195"/>
      <c r="IM849" s="195"/>
      <c r="IN849" s="195"/>
      <c r="IO849" s="195"/>
      <c r="IP849" s="195"/>
      <c r="IQ849" s="195"/>
      <c r="IR849" s="195"/>
      <c r="IS849" s="195"/>
      <c r="IT849" s="195"/>
      <c r="IU849" s="195"/>
      <c r="IV849" s="195"/>
      <c r="IW849" s="195"/>
      <c r="IX849" s="195"/>
      <c r="IY849" s="195"/>
      <c r="IZ849" s="195"/>
      <c r="JA849" s="195"/>
      <c r="JB849" s="195"/>
      <c r="JC849" s="195"/>
      <c r="JD849" s="195"/>
      <c r="JE849" s="195"/>
      <c r="JF849" s="195"/>
      <c r="JG849" s="195"/>
      <c r="JH849" s="195"/>
      <c r="JI849" s="195"/>
      <c r="JJ849" s="195"/>
      <c r="JK849" s="195"/>
      <c r="JL849" s="195"/>
      <c r="JM849" s="195"/>
      <c r="JN849" s="195"/>
      <c r="JO849" s="195"/>
      <c r="JP849" s="195"/>
      <c r="JQ849" s="195"/>
      <c r="JR849" s="195"/>
      <c r="JS849" s="195"/>
      <c r="JT849" s="195"/>
      <c r="JU849" s="195"/>
      <c r="JV849" s="195"/>
      <c r="JW849" s="195"/>
      <c r="JX849" s="195"/>
      <c r="JY849" s="195"/>
      <c r="JZ849" s="195"/>
      <c r="KA849" s="195"/>
      <c r="KB849" s="195"/>
      <c r="KC849" s="195"/>
      <c r="KD849" s="195"/>
      <c r="KE849" s="195"/>
      <c r="KF849" s="195"/>
      <c r="KG849" s="195"/>
      <c r="KH849" s="195"/>
      <c r="KI849" s="195"/>
      <c r="KJ849" s="195"/>
      <c r="KK849" s="195"/>
      <c r="KL849" s="195"/>
      <c r="KM849" s="195"/>
      <c r="KN849" s="195"/>
      <c r="KO849" s="195"/>
      <c r="KP849" s="195"/>
      <c r="KQ849" s="195"/>
      <c r="KR849" s="195"/>
      <c r="KS849" s="195"/>
      <c r="KT849" s="195"/>
      <c r="KU849" s="195"/>
      <c r="KV849" s="195"/>
      <c r="KW849" s="195"/>
      <c r="KX849" s="195"/>
      <c r="KY849" s="195"/>
      <c r="KZ849" s="195"/>
      <c r="LA849" s="195"/>
      <c r="LB849" s="195"/>
      <c r="LC849" s="195"/>
      <c r="LD849" s="195"/>
      <c r="LE849" s="195"/>
      <c r="LF849" s="195"/>
      <c r="LG849" s="195"/>
      <c r="LH849" s="195"/>
      <c r="LI849" s="195"/>
      <c r="LJ849" s="195"/>
      <c r="LK849" s="195"/>
      <c r="LL849" s="195"/>
      <c r="LM849" s="195"/>
      <c r="LN849" s="195"/>
      <c r="LO849" s="195"/>
      <c r="LP849" s="195"/>
      <c r="LQ849" s="195"/>
      <c r="LR849" s="195"/>
      <c r="LS849" s="195"/>
      <c r="LT849" s="195"/>
      <c r="LU849" s="195"/>
      <c r="LV849" s="195"/>
      <c r="LW849" s="195"/>
      <c r="LX849" s="195"/>
      <c r="LY849" s="195"/>
      <c r="LZ849" s="195"/>
      <c r="MA849" s="195"/>
      <c r="MB849" s="195"/>
      <c r="MC849" s="195"/>
      <c r="MD849" s="195"/>
      <c r="ME849" s="195"/>
      <c r="MF849" s="195"/>
      <c r="MG849" s="195"/>
      <c r="MH849" s="195"/>
      <c r="MI849" s="195"/>
      <c r="MJ849" s="195"/>
      <c r="MK849" s="195"/>
      <c r="ML849" s="195"/>
      <c r="MM849" s="195"/>
      <c r="MN849" s="195"/>
      <c r="MO849" s="195"/>
      <c r="MP849" s="195"/>
      <c r="MQ849" s="195"/>
      <c r="MR849" s="195"/>
      <c r="MS849" s="195"/>
      <c r="MT849" s="195"/>
      <c r="MU849" s="195"/>
      <c r="MV849" s="195"/>
      <c r="MW849" s="195"/>
      <c r="MX849" s="195"/>
      <c r="MY849" s="195"/>
      <c r="MZ849" s="195"/>
      <c r="NA849" s="195"/>
      <c r="NB849" s="195"/>
      <c r="NC849" s="195"/>
      <c r="ND849" s="195"/>
      <c r="NE849" s="195"/>
      <c r="NF849" s="195"/>
      <c r="NG849" s="195"/>
      <c r="NH849" s="195"/>
      <c r="NI849" s="195"/>
      <c r="NJ849" s="195"/>
      <c r="NK849" s="195"/>
      <c r="NL849" s="195"/>
      <c r="NM849" s="195"/>
      <c r="NN849" s="195"/>
      <c r="NO849" s="195"/>
      <c r="NP849" s="195"/>
      <c r="NQ849" s="195"/>
      <c r="NR849" s="195"/>
      <c r="NS849" s="195"/>
      <c r="NT849" s="195"/>
      <c r="NU849" s="195"/>
      <c r="NV849" s="195"/>
      <c r="NW849" s="195"/>
      <c r="NX849" s="195"/>
      <c r="NY849" s="195"/>
      <c r="NZ849" s="195"/>
      <c r="OA849" s="195"/>
      <c r="OB849" s="195"/>
      <c r="OC849" s="195"/>
      <c r="OD849" s="195"/>
      <c r="OE849" s="195"/>
      <c r="OF849" s="195"/>
      <c r="OG849" s="195"/>
      <c r="OH849" s="195"/>
      <c r="OI849" s="195"/>
      <c r="OJ849" s="195"/>
      <c r="OK849" s="195"/>
      <c r="OL849" s="195"/>
      <c r="OM849" s="195"/>
      <c r="ON849" s="195"/>
      <c r="OO849" s="195"/>
      <c r="OP849" s="195"/>
      <c r="OQ849" s="195"/>
      <c r="OR849" s="195"/>
      <c r="OS849" s="195"/>
      <c r="OT849" s="195"/>
      <c r="OU849" s="195"/>
      <c r="OV849" s="195"/>
      <c r="OW849" s="195"/>
      <c r="OX849" s="195"/>
      <c r="OY849" s="195"/>
      <c r="OZ849" s="195"/>
      <c r="PA849" s="195"/>
      <c r="PB849" s="195"/>
      <c r="PC849" s="195"/>
      <c r="PD849" s="195"/>
      <c r="PE849" s="195"/>
      <c r="PF849" s="195"/>
      <c r="PG849" s="195"/>
      <c r="PH849" s="195"/>
      <c r="PI849" s="195"/>
      <c r="PJ849" s="195"/>
      <c r="PK849" s="195"/>
      <c r="PL849" s="195"/>
      <c r="PM849" s="195"/>
      <c r="PN849" s="195"/>
      <c r="PO849" s="195"/>
      <c r="PP849" s="195"/>
      <c r="PQ849" s="195"/>
      <c r="PR849" s="195"/>
      <c r="PS849" s="195"/>
      <c r="PT849" s="195"/>
      <c r="PU849" s="195"/>
      <c r="PV849" s="195"/>
      <c r="PW849" s="195"/>
      <c r="PX849" s="195"/>
      <c r="PY849" s="195"/>
      <c r="PZ849" s="195"/>
      <c r="QA849" s="195"/>
      <c r="QB849" s="195"/>
      <c r="QC849" s="195"/>
      <c r="QD849" s="195"/>
      <c r="QE849" s="195"/>
      <c r="QF849" s="195"/>
      <c r="QG849" s="195"/>
      <c r="QH849" s="195"/>
      <c r="QI849" s="195"/>
      <c r="QJ849" s="195"/>
      <c r="QK849" s="195"/>
      <c r="QL849" s="195"/>
      <c r="QM849" s="195"/>
      <c r="QN849" s="195"/>
      <c r="QO849" s="195"/>
      <c r="QP849" s="195"/>
      <c r="QQ849" s="195"/>
      <c r="QR849" s="195"/>
      <c r="QS849" s="195"/>
      <c r="QT849" s="195"/>
      <c r="QU849" s="195"/>
      <c r="QV849" s="195"/>
      <c r="QW849" s="195"/>
      <c r="QX849" s="195"/>
      <c r="QY849" s="195"/>
      <c r="QZ849" s="195"/>
      <c r="RA849" s="195"/>
      <c r="RB849" s="195"/>
      <c r="RC849" s="195"/>
      <c r="RD849" s="195"/>
      <c r="RE849" s="195"/>
      <c r="RF849" s="195"/>
      <c r="RG849" s="195"/>
      <c r="RH849" s="195"/>
      <c r="RI849" s="195"/>
      <c r="RJ849" s="195"/>
      <c r="RK849" s="195"/>
      <c r="RL849" s="195"/>
      <c r="RM849" s="195"/>
      <c r="RN849" s="195"/>
      <c r="RO849" s="195"/>
      <c r="RP849" s="195"/>
      <c r="RQ849" s="195"/>
      <c r="RR849" s="195"/>
      <c r="RS849" s="195"/>
      <c r="RT849" s="195"/>
      <c r="RU849" s="195"/>
      <c r="RV849" s="195"/>
      <c r="RW849" s="195"/>
      <c r="RX849" s="195"/>
      <c r="RY849" s="195"/>
      <c r="RZ849" s="195"/>
      <c r="SA849" s="195"/>
      <c r="SB849" s="195"/>
      <c r="SC849" s="195"/>
      <c r="SD849" s="195"/>
      <c r="SE849" s="195"/>
      <c r="SF849" s="195"/>
      <c r="SG849" s="195"/>
      <c r="SH849" s="195"/>
      <c r="SI849" s="195"/>
      <c r="SJ849" s="195"/>
      <c r="SK849" s="195"/>
      <c r="SL849" s="195"/>
      <c r="SM849" s="195"/>
      <c r="SN849" s="195"/>
      <c r="SO849" s="195"/>
      <c r="SP849" s="195"/>
      <c r="SQ849" s="195"/>
      <c r="SR849" s="195"/>
      <c r="SS849" s="195"/>
      <c r="ST849" s="195"/>
      <c r="SU849" s="195"/>
      <c r="SV849" s="195"/>
      <c r="SW849" s="195"/>
      <c r="SX849" s="195"/>
      <c r="SY849" s="195"/>
      <c r="SZ849" s="195"/>
      <c r="TA849" s="195"/>
      <c r="TB849" s="195"/>
      <c r="TC849" s="195"/>
      <c r="TD849" s="195"/>
      <c r="TE849" s="195"/>
      <c r="TF849" s="195"/>
      <c r="TG849" s="195"/>
      <c r="TH849" s="195"/>
      <c r="TI849" s="195"/>
      <c r="TJ849" s="195"/>
      <c r="TK849" s="195"/>
      <c r="TL849" s="195"/>
      <c r="TM849" s="195"/>
      <c r="TN849" s="195"/>
      <c r="TO849" s="195"/>
      <c r="TP849" s="195"/>
      <c r="TQ849" s="195"/>
      <c r="TR849" s="195"/>
      <c r="TS849" s="195"/>
      <c r="TT849" s="195"/>
      <c r="TU849" s="195"/>
      <c r="TV849" s="195"/>
      <c r="TW849" s="195"/>
      <c r="TX849" s="195"/>
      <c r="TY849" s="195"/>
      <c r="TZ849" s="195"/>
      <c r="UA849" s="195"/>
      <c r="UB849" s="195"/>
      <c r="UC849" s="195"/>
      <c r="UD849" s="195"/>
      <c r="UE849" s="195"/>
      <c r="UF849" s="195"/>
      <c r="UG849" s="195"/>
      <c r="UH849" s="195"/>
      <c r="UI849" s="195"/>
      <c r="UJ849" s="195"/>
      <c r="UK849" s="195"/>
      <c r="UL849" s="195"/>
      <c r="UM849" s="195"/>
      <c r="UN849" s="195"/>
      <c r="UO849" s="195"/>
      <c r="UP849" s="195"/>
      <c r="UQ849" s="195"/>
      <c r="UR849" s="195"/>
      <c r="US849" s="195"/>
      <c r="UT849" s="195"/>
      <c r="UU849" s="195"/>
      <c r="UV849" s="195"/>
      <c r="UW849" s="195"/>
      <c r="UX849" s="195"/>
      <c r="UY849" s="195"/>
      <c r="UZ849" s="195"/>
      <c r="VA849" s="195"/>
      <c r="VB849" s="195"/>
      <c r="VC849" s="195"/>
      <c r="VD849" s="195"/>
      <c r="VE849" s="195"/>
      <c r="VF849" s="195"/>
      <c r="VG849" s="195"/>
      <c r="VH849" s="195"/>
      <c r="VI849" s="195"/>
      <c r="VJ849" s="195"/>
      <c r="VK849" s="195"/>
      <c r="VL849" s="195"/>
      <c r="VM849" s="195"/>
      <c r="VN849" s="195"/>
      <c r="VO849" s="195"/>
      <c r="VP849" s="195"/>
      <c r="VQ849" s="195"/>
      <c r="VR849" s="195"/>
      <c r="VS849" s="195"/>
      <c r="VT849" s="195"/>
      <c r="VU849" s="195"/>
      <c r="VV849" s="195"/>
      <c r="VW849" s="195"/>
      <c r="VX849" s="195"/>
      <c r="VY849" s="195"/>
      <c r="VZ849" s="195"/>
      <c r="WA849" s="195"/>
      <c r="WB849" s="195"/>
      <c r="WC849" s="195"/>
      <c r="WD849" s="195"/>
      <c r="WE849" s="195"/>
      <c r="WF849" s="195"/>
      <c r="WG849" s="195"/>
      <c r="WH849" s="195"/>
      <c r="WI849" s="195"/>
      <c r="WJ849" s="195"/>
      <c r="WK849" s="195"/>
      <c r="WL849" s="195"/>
      <c r="WM849" s="195"/>
      <c r="WN849" s="195"/>
      <c r="WO849" s="195"/>
      <c r="WP849" s="195"/>
      <c r="WQ849" s="195"/>
      <c r="WR849" s="195"/>
      <c r="WS849" s="195"/>
      <c r="WT849" s="195"/>
      <c r="WU849" s="195"/>
      <c r="WV849" s="195"/>
      <c r="WW849" s="195"/>
      <c r="WX849" s="195"/>
      <c r="WY849" s="195"/>
      <c r="WZ849" s="195"/>
      <c r="XA849" s="195"/>
      <c r="XB849" s="195"/>
      <c r="XC849" s="195"/>
      <c r="XD849" s="195"/>
      <c r="XE849" s="195"/>
      <c r="XF849" s="195"/>
      <c r="XG849" s="195"/>
      <c r="XH849" s="195"/>
      <c r="XI849" s="195"/>
      <c r="XJ849" s="195"/>
      <c r="XK849" s="195"/>
      <c r="XL849" s="195"/>
      <c r="XM849" s="195"/>
      <c r="XN849" s="195"/>
      <c r="XO849" s="195"/>
      <c r="XP849" s="195"/>
      <c r="XQ849" s="195"/>
      <c r="XR849" s="195"/>
      <c r="XS849" s="195"/>
      <c r="XT849" s="195"/>
      <c r="XU849" s="195"/>
      <c r="XV849" s="195"/>
      <c r="XW849" s="195"/>
      <c r="XX849" s="195"/>
      <c r="XY849" s="195"/>
      <c r="XZ849" s="195"/>
      <c r="YA849" s="195"/>
      <c r="YB849" s="195"/>
      <c r="YC849" s="195"/>
      <c r="YD849" s="195"/>
      <c r="YE849" s="195"/>
      <c r="YF849" s="195"/>
      <c r="YG849" s="195"/>
      <c r="YH849" s="195"/>
      <c r="YI849" s="195"/>
      <c r="YJ849" s="195"/>
      <c r="YK849" s="195"/>
      <c r="YL849" s="195"/>
      <c r="YM849" s="195"/>
      <c r="YN849" s="195"/>
      <c r="YO849" s="195"/>
      <c r="YP849" s="195"/>
      <c r="YQ849" s="195"/>
      <c r="YR849" s="195"/>
      <c r="YS849" s="195"/>
      <c r="YT849" s="195"/>
      <c r="YU849" s="195"/>
      <c r="YV849" s="195"/>
      <c r="YW849" s="195"/>
      <c r="YX849" s="195"/>
      <c r="YY849" s="195"/>
      <c r="YZ849" s="195"/>
      <c r="ZA849" s="195"/>
      <c r="ZB849" s="195"/>
      <c r="ZC849" s="195"/>
      <c r="ZD849" s="195"/>
      <c r="ZE849" s="195"/>
      <c r="ZF849" s="195"/>
      <c r="ZG849" s="195"/>
      <c r="ZH849" s="195"/>
      <c r="ZI849" s="195"/>
      <c r="ZJ849" s="195"/>
      <c r="ZK849" s="195"/>
      <c r="ZL849" s="195"/>
      <c r="ZM849" s="195"/>
      <c r="ZN849" s="195"/>
      <c r="ZO849" s="195"/>
      <c r="ZP849" s="195"/>
      <c r="ZQ849" s="195"/>
      <c r="ZR849" s="195"/>
      <c r="ZS849" s="195"/>
      <c r="ZT849" s="195"/>
      <c r="ZU849" s="195"/>
      <c r="ZV849" s="195"/>
      <c r="ZW849" s="195"/>
      <c r="ZX849" s="195"/>
      <c r="ZY849" s="195"/>
      <c r="ZZ849" s="195"/>
      <c r="AAA849" s="195"/>
      <c r="AAB849" s="195"/>
      <c r="AAC849" s="195"/>
      <c r="AAD849" s="195"/>
      <c r="AAE849" s="195"/>
      <c r="AAF849" s="195"/>
      <c r="AAG849" s="195"/>
      <c r="AAH849" s="195"/>
      <c r="AAI849" s="195"/>
      <c r="AAJ849" s="195"/>
      <c r="AAK849" s="195"/>
      <c r="AAL849" s="195"/>
      <c r="AAM849" s="195"/>
      <c r="AAN849" s="195"/>
      <c r="AAO849" s="195"/>
      <c r="AAP849" s="195"/>
      <c r="AAQ849" s="195"/>
      <c r="AAR849" s="195"/>
      <c r="AAS849" s="195"/>
      <c r="AAT849" s="195"/>
      <c r="AAU849" s="195"/>
      <c r="AAV849" s="195"/>
      <c r="AAW849" s="195"/>
      <c r="AAX849" s="195"/>
      <c r="AAY849" s="195"/>
      <c r="AAZ849" s="195"/>
      <c r="ABA849" s="195"/>
      <c r="ABB849" s="195"/>
      <c r="ABC849" s="195"/>
      <c r="ABD849" s="195"/>
      <c r="ABE849" s="195"/>
      <c r="ABF849" s="195"/>
      <c r="ABG849" s="195"/>
      <c r="ABH849" s="195"/>
      <c r="ABI849" s="195"/>
      <c r="ABJ849" s="195"/>
      <c r="ABK849" s="195"/>
      <c r="ABL849" s="195"/>
      <c r="ABM849" s="195"/>
      <c r="ABN849" s="195"/>
      <c r="ABO849" s="195"/>
      <c r="ABP849" s="195"/>
      <c r="ABQ849" s="195"/>
      <c r="ABR849" s="195"/>
      <c r="ABS849" s="195"/>
      <c r="ABT849" s="195"/>
      <c r="ABU849" s="195"/>
      <c r="ABV849" s="195"/>
      <c r="ABW849" s="195"/>
      <c r="ABX849" s="195"/>
      <c r="ABY849" s="195"/>
      <c r="ABZ849" s="195"/>
      <c r="ACA849" s="195"/>
      <c r="ACB849" s="195"/>
      <c r="ACC849" s="195"/>
      <c r="ACD849" s="195"/>
      <c r="ACE849" s="195"/>
      <c r="ACF849" s="195"/>
      <c r="ACG849" s="195"/>
      <c r="ACH849" s="195"/>
      <c r="ACI849" s="195"/>
      <c r="ACJ849" s="195"/>
      <c r="ACK849" s="195"/>
      <c r="ACL849" s="195"/>
      <c r="ACM849" s="195"/>
      <c r="ACN849" s="195"/>
      <c r="ACO849" s="195"/>
      <c r="ACP849" s="195"/>
      <c r="ACQ849" s="195"/>
      <c r="ACR849" s="195"/>
      <c r="ACS849" s="195"/>
      <c r="ACT849" s="195"/>
      <c r="ACU849" s="195"/>
      <c r="ACV849" s="195"/>
      <c r="ACW849" s="195"/>
      <c r="ACX849" s="195"/>
      <c r="ACY849" s="195"/>
      <c r="ACZ849" s="195"/>
      <c r="ADA849" s="195"/>
      <c r="ADB849" s="195"/>
      <c r="ADC849" s="195"/>
      <c r="ADD849" s="195"/>
      <c r="ADE849" s="195"/>
      <c r="ADF849" s="195"/>
      <c r="ADG849" s="195"/>
      <c r="ADH849" s="195"/>
      <c r="ADI849" s="195"/>
      <c r="ADJ849" s="195"/>
      <c r="ADK849" s="195"/>
      <c r="ADL849" s="195"/>
      <c r="ADM849" s="195"/>
      <c r="ADN849" s="195"/>
      <c r="ADO849" s="195"/>
      <c r="ADP849" s="195"/>
      <c r="ADQ849" s="195"/>
      <c r="ADR849" s="195"/>
      <c r="ADS849" s="195"/>
      <c r="ADT849" s="195"/>
      <c r="ADU849" s="195"/>
      <c r="ADV849" s="195"/>
      <c r="ADW849" s="195"/>
      <c r="ADX849" s="195"/>
      <c r="ADY849" s="195"/>
      <c r="ADZ849" s="195"/>
      <c r="AEA849" s="195"/>
      <c r="AEB849" s="195"/>
      <c r="AEC849" s="195"/>
      <c r="AED849" s="195"/>
      <c r="AEE849" s="195"/>
      <c r="AEF849" s="195"/>
      <c r="AEG849" s="195"/>
      <c r="AEH849" s="195"/>
      <c r="AEI849" s="195"/>
      <c r="AEJ849" s="195"/>
      <c r="AEK849" s="195"/>
      <c r="AEL849" s="195"/>
      <c r="AEM849" s="195"/>
      <c r="AEN849" s="195"/>
      <c r="AEO849" s="195"/>
      <c r="AEP849" s="195"/>
      <c r="AEQ849" s="195"/>
      <c r="AER849" s="195"/>
      <c r="AES849" s="195"/>
      <c r="AET849" s="195"/>
      <c r="AEU849" s="195"/>
      <c r="AEV849" s="195"/>
      <c r="AEW849" s="195"/>
      <c r="AEX849" s="195"/>
      <c r="AEY849" s="195"/>
      <c r="AEZ849" s="195"/>
      <c r="AFA849" s="195"/>
      <c r="AFB849" s="195"/>
      <c r="AFC849" s="195"/>
      <c r="AFD849" s="195"/>
      <c r="AFE849" s="195"/>
      <c r="AFF849" s="195"/>
      <c r="AFG849" s="195"/>
      <c r="AFH849" s="195"/>
      <c r="AFI849" s="195"/>
      <c r="AFJ849" s="195"/>
      <c r="AFK849" s="195"/>
      <c r="AFL849" s="195"/>
      <c r="AFM849" s="195"/>
      <c r="AFN849" s="195"/>
      <c r="AFO849" s="195"/>
      <c r="AFP849" s="195"/>
      <c r="AFQ849" s="195"/>
      <c r="AFR849" s="195"/>
      <c r="AFS849" s="195"/>
      <c r="AFT849" s="195"/>
      <c r="AFU849" s="195"/>
      <c r="AFV849" s="195"/>
      <c r="AFW849" s="195"/>
      <c r="AFX849" s="195"/>
      <c r="AFY849" s="195"/>
      <c r="AFZ849" s="195"/>
      <c r="AGA849" s="195"/>
      <c r="AGB849" s="195"/>
      <c r="AGC849" s="195"/>
      <c r="AGD849" s="195"/>
      <c r="AGE849" s="195"/>
      <c r="AGF849" s="195"/>
      <c r="AGG849" s="195"/>
      <c r="AGH849" s="195"/>
      <c r="AGI849" s="195"/>
      <c r="AGJ849" s="195"/>
      <c r="AGK849" s="195"/>
      <c r="AGL849" s="195"/>
      <c r="AGM849" s="195"/>
      <c r="AGN849" s="195"/>
      <c r="AGO849" s="195"/>
      <c r="AGP849" s="195"/>
      <c r="AGQ849" s="195"/>
      <c r="AGR849" s="195"/>
      <c r="AGS849" s="195"/>
      <c r="AGT849" s="195"/>
      <c r="AGU849" s="195"/>
      <c r="AGV849" s="195"/>
      <c r="AGW849" s="195"/>
      <c r="AGX849" s="195"/>
      <c r="AGY849" s="195"/>
      <c r="AGZ849" s="195"/>
      <c r="AHA849" s="195"/>
      <c r="AHB849" s="195"/>
      <c r="AHC849" s="195"/>
      <c r="AHD849" s="195"/>
      <c r="AHE849" s="195"/>
      <c r="AHF849" s="195"/>
      <c r="AHG849" s="195"/>
      <c r="AHH849" s="195"/>
      <c r="AHI849" s="195"/>
      <c r="AHJ849" s="195"/>
      <c r="AHK849" s="195"/>
      <c r="AHL849" s="195"/>
      <c r="AHM849" s="195"/>
      <c r="AHN849" s="195"/>
      <c r="AHO849" s="195"/>
      <c r="AHP849" s="195"/>
      <c r="AHQ849" s="195"/>
      <c r="AHR849" s="195"/>
      <c r="AHS849" s="195"/>
      <c r="AHT849" s="195"/>
      <c r="AHU849" s="195"/>
      <c r="AHV849" s="195"/>
      <c r="AHW849" s="195"/>
      <c r="AHX849" s="195"/>
      <c r="AHY849" s="195"/>
      <c r="AHZ849" s="195"/>
      <c r="AIA849" s="195"/>
      <c r="AIB849" s="195"/>
      <c r="AIC849" s="195"/>
      <c r="AID849" s="195"/>
      <c r="AIE849" s="195"/>
      <c r="AIF849" s="195"/>
      <c r="AIG849" s="195"/>
      <c r="AIH849" s="195"/>
      <c r="AII849" s="195"/>
      <c r="AIJ849" s="195"/>
      <c r="AIK849" s="195"/>
      <c r="AIL849" s="195"/>
      <c r="AIM849" s="195"/>
      <c r="AIN849" s="195"/>
      <c r="AIO849" s="195"/>
      <c r="AIP849" s="195"/>
      <c r="AIQ849" s="195"/>
      <c r="AIR849" s="195"/>
      <c r="AIS849" s="195"/>
      <c r="AIT849" s="195"/>
      <c r="AIU849" s="195"/>
      <c r="AIV849" s="195"/>
      <c r="AIW849" s="195"/>
      <c r="AIX849" s="195"/>
      <c r="AIY849" s="195"/>
      <c r="AIZ849" s="195"/>
      <c r="AJA849" s="195"/>
      <c r="AJB849" s="195"/>
      <c r="AJC849" s="195"/>
      <c r="AJD849" s="195"/>
      <c r="AJE849" s="195"/>
      <c r="AJF849" s="195"/>
      <c r="AJG849" s="195"/>
      <c r="AJH849" s="195"/>
      <c r="AJI849" s="195"/>
      <c r="AJJ849" s="195"/>
      <c r="AJK849" s="195"/>
      <c r="AJL849" s="195"/>
      <c r="AJM849" s="195"/>
      <c r="AJN849" s="195"/>
      <c r="AJO849" s="195"/>
      <c r="AJP849" s="195"/>
      <c r="AJQ849" s="195"/>
      <c r="AJR849" s="195"/>
      <c r="AJS849" s="195"/>
      <c r="AJT849" s="195"/>
      <c r="AJU849" s="195"/>
      <c r="AJV849" s="195"/>
      <c r="AJW849" s="195"/>
      <c r="AJX849" s="195"/>
      <c r="AJY849" s="195"/>
      <c r="AJZ849" s="195"/>
      <c r="AKA849" s="195"/>
      <c r="AKB849" s="195"/>
      <c r="AKC849" s="195"/>
      <c r="AKD849" s="195"/>
      <c r="AKE849" s="195"/>
      <c r="AKF849" s="195"/>
      <c r="AKG849" s="195"/>
      <c r="AKH849" s="195"/>
      <c r="AKI849" s="195"/>
      <c r="AKJ849" s="195"/>
      <c r="AKK849" s="195"/>
      <c r="AKL849" s="195"/>
      <c r="AKM849" s="195"/>
      <c r="AKN849" s="195"/>
      <c r="AKO849" s="195"/>
      <c r="AKP849" s="195"/>
      <c r="AKQ849" s="195"/>
      <c r="AKR849" s="195"/>
      <c r="AKS849" s="195"/>
      <c r="AKT849" s="195"/>
      <c r="AKU849" s="195"/>
      <c r="AKV849" s="195"/>
      <c r="AKW849" s="195"/>
      <c r="AKX849" s="195"/>
      <c r="AKY849" s="195"/>
      <c r="AKZ849" s="195"/>
      <c r="ALA849" s="195"/>
      <c r="ALB849" s="195"/>
      <c r="ALC849" s="195"/>
      <c r="ALD849" s="195"/>
      <c r="ALE849" s="195"/>
      <c r="ALF849" s="195"/>
      <c r="ALG849" s="195"/>
      <c r="ALH849" s="195"/>
      <c r="ALI849" s="195"/>
      <c r="ALJ849" s="195"/>
      <c r="ALK849" s="195"/>
      <c r="ALL849" s="195"/>
      <c r="ALM849" s="195"/>
      <c r="ALN849" s="195"/>
      <c r="ALO849" s="195"/>
      <c r="ALP849" s="195"/>
      <c r="ALQ849" s="195"/>
      <c r="ALR849" s="195"/>
      <c r="ALS849" s="195"/>
      <c r="ALT849" s="195"/>
      <c r="ALU849" s="195"/>
      <c r="ALV849" s="195"/>
      <c r="ALW849" s="195"/>
      <c r="ALX849" s="195"/>
      <c r="ALY849" s="195"/>
      <c r="ALZ849" s="195"/>
      <c r="AMA849" s="195"/>
      <c r="AMB849" s="195"/>
      <c r="AMC849" s="195"/>
      <c r="AMD849" s="195"/>
      <c r="AME849" s="195"/>
      <c r="AMF849" s="195"/>
      <c r="AMG849" s="195"/>
      <c r="AMH849" s="195"/>
      <c r="AMI849" s="195"/>
      <c r="AMJ849" s="195"/>
      <c r="AMK849" s="195"/>
    </row>
    <row r="850" spans="1:1025" s="195" customFormat="1" ht="43.5" customHeight="1">
      <c r="A850" s="559"/>
      <c r="B850" s="559"/>
      <c r="C850" s="560"/>
      <c r="D850" s="565" t="s">
        <v>104</v>
      </c>
      <c r="E850" s="120" t="s">
        <v>129</v>
      </c>
      <c r="F850" s="120">
        <v>5</v>
      </c>
      <c r="G850" s="560" t="s">
        <v>43</v>
      </c>
      <c r="H850" s="560" t="s">
        <v>40</v>
      </c>
      <c r="I850" s="561" t="s">
        <v>1241</v>
      </c>
      <c r="J850" s="560" t="s">
        <v>254</v>
      </c>
      <c r="K850" s="120">
        <v>5</v>
      </c>
      <c r="L850" s="120">
        <v>0</v>
      </c>
      <c r="M850" s="120">
        <v>0</v>
      </c>
      <c r="N850" s="120" t="s">
        <v>47</v>
      </c>
      <c r="O850" s="120">
        <v>0</v>
      </c>
      <c r="P850" s="120">
        <v>0</v>
      </c>
      <c r="Q850" s="120" t="s">
        <v>47</v>
      </c>
      <c r="R850" s="120">
        <v>0</v>
      </c>
      <c r="S850" s="555" t="s">
        <v>47</v>
      </c>
      <c r="T850" s="555">
        <v>0</v>
      </c>
      <c r="U850" s="120"/>
    </row>
    <row r="851" spans="1:1025" s="195" customFormat="1" ht="43.5" customHeight="1">
      <c r="A851" s="559"/>
      <c r="B851" s="559"/>
      <c r="C851" s="560"/>
      <c r="D851" s="565"/>
      <c r="E851" s="120" t="s">
        <v>130</v>
      </c>
      <c r="F851" s="120">
        <v>15</v>
      </c>
      <c r="G851" s="560"/>
      <c r="H851" s="560"/>
      <c r="I851" s="561"/>
      <c r="J851" s="560"/>
      <c r="K851" s="120">
        <v>15</v>
      </c>
      <c r="L851" s="120">
        <v>0</v>
      </c>
      <c r="M851" s="120">
        <v>0</v>
      </c>
      <c r="N851" s="120" t="s">
        <v>47</v>
      </c>
      <c r="O851" s="120">
        <v>0</v>
      </c>
      <c r="P851" s="120">
        <v>0</v>
      </c>
      <c r="Q851" s="120" t="s">
        <v>47</v>
      </c>
      <c r="R851" s="120">
        <v>0</v>
      </c>
      <c r="S851" s="559"/>
      <c r="T851" s="559"/>
      <c r="U851" s="120"/>
    </row>
    <row r="852" spans="1:1025" s="195" customFormat="1" ht="43.5" customHeight="1">
      <c r="A852" s="559"/>
      <c r="B852" s="559"/>
      <c r="C852" s="560"/>
      <c r="D852" s="565"/>
      <c r="E852" s="120" t="s">
        <v>131</v>
      </c>
      <c r="F852" s="120">
        <v>15</v>
      </c>
      <c r="G852" s="560"/>
      <c r="H852" s="560"/>
      <c r="I852" s="561"/>
      <c r="J852" s="560"/>
      <c r="K852" s="120">
        <v>15</v>
      </c>
      <c r="L852" s="120" t="s">
        <v>43</v>
      </c>
      <c r="M852" s="120">
        <v>0</v>
      </c>
      <c r="N852" s="120" t="s">
        <v>47</v>
      </c>
      <c r="O852" s="120">
        <v>0</v>
      </c>
      <c r="P852" s="120">
        <v>0</v>
      </c>
      <c r="Q852" s="120" t="s">
        <v>80</v>
      </c>
      <c r="R852" s="120" t="s">
        <v>43</v>
      </c>
      <c r="S852" s="559"/>
      <c r="T852" s="559"/>
      <c r="U852" s="120"/>
    </row>
    <row r="853" spans="1:1025" s="195" customFormat="1" ht="43.5" customHeight="1">
      <c r="A853" s="559"/>
      <c r="B853" s="559"/>
      <c r="C853" s="560"/>
      <c r="D853" s="565"/>
      <c r="E853" s="120" t="s">
        <v>132</v>
      </c>
      <c r="F853" s="120">
        <v>5</v>
      </c>
      <c r="G853" s="560"/>
      <c r="H853" s="560"/>
      <c r="I853" s="561"/>
      <c r="J853" s="560"/>
      <c r="K853" s="120">
        <v>15</v>
      </c>
      <c r="L853" s="120">
        <v>0</v>
      </c>
      <c r="M853" s="120">
        <v>0</v>
      </c>
      <c r="N853" s="120" t="s">
        <v>47</v>
      </c>
      <c r="O853" s="120">
        <v>0</v>
      </c>
      <c r="P853" s="120">
        <v>0</v>
      </c>
      <c r="Q853" s="120" t="s">
        <v>47</v>
      </c>
      <c r="R853" s="120">
        <v>0</v>
      </c>
      <c r="S853" s="559"/>
      <c r="T853" s="559"/>
      <c r="U853" s="120"/>
    </row>
    <row r="854" spans="1:1025" s="195" customFormat="1" ht="43.5" customHeight="1">
      <c r="A854" s="559"/>
      <c r="B854" s="559"/>
      <c r="C854" s="560"/>
      <c r="D854" s="565"/>
      <c r="E854" s="120" t="s">
        <v>120</v>
      </c>
      <c r="F854" s="120">
        <v>5</v>
      </c>
      <c r="G854" s="560"/>
      <c r="H854" s="560"/>
      <c r="I854" s="561"/>
      <c r="J854" s="560"/>
      <c r="K854" s="120">
        <v>5</v>
      </c>
      <c r="L854" s="120">
        <v>0</v>
      </c>
      <c r="M854" s="120">
        <v>0</v>
      </c>
      <c r="N854" s="120" t="s">
        <v>47</v>
      </c>
      <c r="O854" s="120">
        <v>0</v>
      </c>
      <c r="P854" s="120">
        <v>0</v>
      </c>
      <c r="Q854" s="120" t="s">
        <v>47</v>
      </c>
      <c r="R854" s="120">
        <v>0</v>
      </c>
      <c r="S854" s="559"/>
      <c r="T854" s="559"/>
      <c r="U854" s="120"/>
    </row>
    <row r="855" spans="1:1025" s="195" customFormat="1" ht="43.5" customHeight="1">
      <c r="A855" s="559"/>
      <c r="B855" s="559"/>
      <c r="C855" s="560"/>
      <c r="D855" s="565"/>
      <c r="E855" s="120" t="s">
        <v>134</v>
      </c>
      <c r="F855" s="120">
        <v>8</v>
      </c>
      <c r="G855" s="560"/>
      <c r="H855" s="560"/>
      <c r="I855" s="561"/>
      <c r="J855" s="560"/>
      <c r="K855" s="120">
        <v>8</v>
      </c>
      <c r="L855" s="120">
        <v>0</v>
      </c>
      <c r="M855" s="120">
        <v>0</v>
      </c>
      <c r="N855" s="120" t="s">
        <v>47</v>
      </c>
      <c r="O855" s="120">
        <v>0</v>
      </c>
      <c r="P855" s="120">
        <v>0</v>
      </c>
      <c r="Q855" s="120" t="s">
        <v>47</v>
      </c>
      <c r="R855" s="120">
        <v>0</v>
      </c>
      <c r="S855" s="559"/>
      <c r="T855" s="559"/>
      <c r="U855" s="120" t="s">
        <v>570</v>
      </c>
    </row>
    <row r="856" spans="1:1025" s="195" customFormat="1" ht="43.5" customHeight="1">
      <c r="A856" s="559"/>
      <c r="B856" s="559"/>
      <c r="C856" s="560"/>
      <c r="D856" s="565"/>
      <c r="E856" s="120" t="s">
        <v>134</v>
      </c>
      <c r="F856" s="120">
        <v>7</v>
      </c>
      <c r="G856" s="560"/>
      <c r="H856" s="560"/>
      <c r="I856" s="561"/>
      <c r="J856" s="560"/>
      <c r="K856" s="120">
        <v>7</v>
      </c>
      <c r="L856" s="120">
        <v>0</v>
      </c>
      <c r="M856" s="120">
        <v>0</v>
      </c>
      <c r="N856" s="120" t="s">
        <v>47</v>
      </c>
      <c r="O856" s="120">
        <v>0</v>
      </c>
      <c r="P856" s="120">
        <v>0</v>
      </c>
      <c r="Q856" s="120" t="s">
        <v>47</v>
      </c>
      <c r="R856" s="120">
        <v>0</v>
      </c>
      <c r="S856" s="556"/>
      <c r="T856" s="556"/>
      <c r="U856" s="120" t="s">
        <v>260</v>
      </c>
    </row>
    <row r="857" spans="1:1025" s="195" customFormat="1" ht="43.5" customHeight="1">
      <c r="A857" s="559"/>
      <c r="B857" s="559"/>
      <c r="C857" s="560"/>
      <c r="D857" s="178" t="s">
        <v>275</v>
      </c>
      <c r="E857" s="120" t="s">
        <v>129</v>
      </c>
      <c r="F857" s="120">
        <v>4</v>
      </c>
      <c r="G857" s="31" t="s">
        <v>43</v>
      </c>
      <c r="H857" s="120" t="s">
        <v>40</v>
      </c>
      <c r="I857" s="49"/>
      <c r="J857" s="120" t="s">
        <v>201</v>
      </c>
      <c r="K857" s="120">
        <v>4</v>
      </c>
      <c r="L857" s="120">
        <v>0</v>
      </c>
      <c r="M857" s="120">
        <v>0</v>
      </c>
      <c r="N857" s="120" t="s">
        <v>47</v>
      </c>
      <c r="O857" s="120">
        <v>0</v>
      </c>
      <c r="P857" s="120">
        <v>0</v>
      </c>
      <c r="Q857" s="120" t="s">
        <v>47</v>
      </c>
      <c r="R857" s="120">
        <v>0</v>
      </c>
      <c r="S857" s="120" t="s">
        <v>47</v>
      </c>
      <c r="T857" s="120">
        <v>0</v>
      </c>
      <c r="U857" s="120"/>
    </row>
    <row r="858" spans="1:1025" s="195" customFormat="1" ht="43.5" customHeight="1">
      <c r="A858" s="559"/>
      <c r="B858" s="559"/>
      <c r="C858" s="560"/>
      <c r="D858" s="565" t="s">
        <v>176</v>
      </c>
      <c r="E858" s="120" t="s">
        <v>129</v>
      </c>
      <c r="F858" s="120">
        <v>10</v>
      </c>
      <c r="G858" s="560" t="s">
        <v>43</v>
      </c>
      <c r="H858" s="120" t="s">
        <v>40</v>
      </c>
      <c r="I858" s="561" t="s">
        <v>1238</v>
      </c>
      <c r="J858" s="566" t="s">
        <v>254</v>
      </c>
      <c r="K858" s="560">
        <v>19</v>
      </c>
      <c r="L858" s="560" t="s">
        <v>43</v>
      </c>
      <c r="M858" s="560" t="s">
        <v>43</v>
      </c>
      <c r="N858" s="560" t="s">
        <v>70</v>
      </c>
      <c r="O858" s="560">
        <v>2</v>
      </c>
      <c r="P858" s="555">
        <v>0</v>
      </c>
      <c r="Q858" s="560" t="s">
        <v>80</v>
      </c>
      <c r="R858" s="120" t="s">
        <v>43</v>
      </c>
      <c r="S858" s="555" t="s">
        <v>47</v>
      </c>
      <c r="T858" s="555">
        <v>0</v>
      </c>
      <c r="U858" s="120"/>
    </row>
    <row r="859" spans="1:1025" s="195" customFormat="1" ht="43.5" customHeight="1">
      <c r="A859" s="559"/>
      <c r="B859" s="559"/>
      <c r="C859" s="560"/>
      <c r="D859" s="565"/>
      <c r="E859" s="120" t="s">
        <v>131</v>
      </c>
      <c r="F859" s="120">
        <v>5</v>
      </c>
      <c r="G859" s="560"/>
      <c r="H859" s="120" t="s">
        <v>40</v>
      </c>
      <c r="I859" s="561"/>
      <c r="J859" s="566"/>
      <c r="K859" s="560"/>
      <c r="L859" s="560"/>
      <c r="M859" s="560"/>
      <c r="N859" s="560"/>
      <c r="O859" s="560"/>
      <c r="P859" s="559"/>
      <c r="Q859" s="560"/>
      <c r="R859" s="120" t="s">
        <v>43</v>
      </c>
      <c r="S859" s="559"/>
      <c r="T859" s="559"/>
      <c r="U859" s="120"/>
    </row>
    <row r="860" spans="1:1025" s="195" customFormat="1" ht="43.5" customHeight="1">
      <c r="A860" s="559"/>
      <c r="B860" s="559"/>
      <c r="C860" s="560"/>
      <c r="D860" s="565"/>
      <c r="E860" s="120" t="s">
        <v>133</v>
      </c>
      <c r="F860" s="120">
        <v>2</v>
      </c>
      <c r="G860" s="560"/>
      <c r="H860" s="120" t="s">
        <v>40</v>
      </c>
      <c r="I860" s="561"/>
      <c r="J860" s="566"/>
      <c r="K860" s="560"/>
      <c r="L860" s="560"/>
      <c r="M860" s="560"/>
      <c r="N860" s="560"/>
      <c r="O860" s="560"/>
      <c r="P860" s="559"/>
      <c r="Q860" s="560"/>
      <c r="R860" s="120" t="s">
        <v>43</v>
      </c>
      <c r="S860" s="559"/>
      <c r="T860" s="559"/>
      <c r="U860" s="120"/>
    </row>
    <row r="861" spans="1:1025" s="195" customFormat="1" ht="43.5" customHeight="1">
      <c r="A861" s="559"/>
      <c r="B861" s="559"/>
      <c r="C861" s="560"/>
      <c r="D861" s="565"/>
      <c r="E861" s="120" t="s">
        <v>130</v>
      </c>
      <c r="F861" s="120">
        <v>2</v>
      </c>
      <c r="G861" s="560"/>
      <c r="H861" s="120" t="s">
        <v>40</v>
      </c>
      <c r="I861" s="561"/>
      <c r="J861" s="566"/>
      <c r="K861" s="560"/>
      <c r="L861" s="560"/>
      <c r="M861" s="560"/>
      <c r="N861" s="560"/>
      <c r="O861" s="560"/>
      <c r="P861" s="556"/>
      <c r="Q861" s="560"/>
      <c r="R861" s="120" t="s">
        <v>43</v>
      </c>
      <c r="S861" s="559"/>
      <c r="T861" s="559"/>
      <c r="U861" s="120"/>
    </row>
    <row r="862" spans="1:1025" s="195" customFormat="1" ht="43.5" customHeight="1">
      <c r="A862" s="559"/>
      <c r="B862" s="559"/>
      <c r="C862" s="560"/>
      <c r="D862" s="565"/>
      <c r="E862" s="560" t="s">
        <v>134</v>
      </c>
      <c r="F862" s="560">
        <v>3</v>
      </c>
      <c r="G862" s="560"/>
      <c r="H862" s="120" t="s">
        <v>100</v>
      </c>
      <c r="I862" s="561" t="s">
        <v>47</v>
      </c>
      <c r="J862" s="566"/>
      <c r="K862" s="120" t="s">
        <v>43</v>
      </c>
      <c r="L862" s="120" t="s">
        <v>43</v>
      </c>
      <c r="M862" s="120" t="s">
        <v>43</v>
      </c>
      <c r="N862" s="560"/>
      <c r="O862" s="120">
        <v>3</v>
      </c>
      <c r="P862" s="120">
        <v>0</v>
      </c>
      <c r="Q862" s="560"/>
      <c r="R862" s="120" t="s">
        <v>43</v>
      </c>
      <c r="S862" s="559"/>
      <c r="T862" s="559"/>
      <c r="U862" s="120" t="s">
        <v>489</v>
      </c>
    </row>
    <row r="863" spans="1:1025" s="195" customFormat="1" ht="43.5" customHeight="1">
      <c r="A863" s="559"/>
      <c r="B863" s="559"/>
      <c r="C863" s="560"/>
      <c r="D863" s="565"/>
      <c r="E863" s="560"/>
      <c r="F863" s="560"/>
      <c r="G863" s="560"/>
      <c r="H863" s="120" t="s">
        <v>61</v>
      </c>
      <c r="I863" s="561"/>
      <c r="J863" s="566"/>
      <c r="K863" s="120" t="s">
        <v>43</v>
      </c>
      <c r="L863" s="120" t="s">
        <v>43</v>
      </c>
      <c r="M863" s="120" t="s">
        <v>43</v>
      </c>
      <c r="N863" s="560"/>
      <c r="O863" s="120">
        <v>3</v>
      </c>
      <c r="P863" s="120">
        <v>0</v>
      </c>
      <c r="Q863" s="560"/>
      <c r="R863" s="120" t="s">
        <v>43</v>
      </c>
      <c r="S863" s="556"/>
      <c r="T863" s="556"/>
      <c r="U863" s="120" t="s">
        <v>489</v>
      </c>
    </row>
    <row r="864" spans="1:1025" s="195" customFormat="1" ht="43.5" customHeight="1">
      <c r="A864" s="559"/>
      <c r="B864" s="559"/>
      <c r="C864" s="560"/>
      <c r="D864" s="178" t="s">
        <v>105</v>
      </c>
      <c r="E864" s="120" t="s">
        <v>132</v>
      </c>
      <c r="F864" s="120">
        <v>8</v>
      </c>
      <c r="G864" s="31" t="s">
        <v>43</v>
      </c>
      <c r="H864" s="120" t="s">
        <v>40</v>
      </c>
      <c r="I864" s="49" t="s">
        <v>219</v>
      </c>
      <c r="J864" s="127" t="s">
        <v>181</v>
      </c>
      <c r="K864" s="120">
        <v>8</v>
      </c>
      <c r="L864" s="120">
        <v>1</v>
      </c>
      <c r="M864" s="120">
        <v>0</v>
      </c>
      <c r="N864" s="120" t="s">
        <v>47</v>
      </c>
      <c r="O864" s="120">
        <v>0</v>
      </c>
      <c r="P864" s="120">
        <v>0</v>
      </c>
      <c r="Q864" s="120" t="s">
        <v>87</v>
      </c>
      <c r="R864" s="120">
        <v>1</v>
      </c>
      <c r="S864" s="120" t="s">
        <v>47</v>
      </c>
      <c r="T864" s="120">
        <v>0</v>
      </c>
      <c r="U864" s="120"/>
    </row>
    <row r="865" spans="1:21" s="195" customFormat="1" ht="43.5" customHeight="1">
      <c r="A865" s="559"/>
      <c r="B865" s="559"/>
      <c r="C865" s="560"/>
      <c r="D865" s="565" t="s">
        <v>107</v>
      </c>
      <c r="E865" s="560" t="s">
        <v>129</v>
      </c>
      <c r="F865" s="560">
        <v>10</v>
      </c>
      <c r="G865" s="560" t="s">
        <v>43</v>
      </c>
      <c r="H865" s="560" t="s">
        <v>40</v>
      </c>
      <c r="I865" s="561" t="s">
        <v>1242</v>
      </c>
      <c r="J865" s="560" t="s">
        <v>201</v>
      </c>
      <c r="K865" s="560">
        <v>10</v>
      </c>
      <c r="L865" s="560">
        <v>1</v>
      </c>
      <c r="M865" s="560">
        <v>0</v>
      </c>
      <c r="N865" s="560" t="s">
        <v>70</v>
      </c>
      <c r="O865" s="560">
        <v>3</v>
      </c>
      <c r="P865" s="560">
        <v>0</v>
      </c>
      <c r="Q865" s="120" t="s">
        <v>80</v>
      </c>
      <c r="R865" s="120">
        <v>3</v>
      </c>
      <c r="S865" s="555" t="s">
        <v>47</v>
      </c>
      <c r="T865" s="555">
        <v>0</v>
      </c>
      <c r="U865" s="120"/>
    </row>
    <row r="866" spans="1:21" s="195" customFormat="1" ht="43.5" customHeight="1">
      <c r="A866" s="559"/>
      <c r="B866" s="559"/>
      <c r="C866" s="560"/>
      <c r="D866" s="565"/>
      <c r="E866" s="560"/>
      <c r="F866" s="560"/>
      <c r="G866" s="560"/>
      <c r="H866" s="560"/>
      <c r="I866" s="561"/>
      <c r="J866" s="560"/>
      <c r="K866" s="560"/>
      <c r="L866" s="560"/>
      <c r="M866" s="560"/>
      <c r="N866" s="560"/>
      <c r="O866" s="560"/>
      <c r="P866" s="560"/>
      <c r="Q866" s="120" t="s">
        <v>87</v>
      </c>
      <c r="R866" s="120">
        <v>1</v>
      </c>
      <c r="S866" s="559"/>
      <c r="T866" s="559"/>
      <c r="U866" s="120"/>
    </row>
    <row r="867" spans="1:21" s="195" customFormat="1" ht="43.5" customHeight="1">
      <c r="A867" s="559"/>
      <c r="B867" s="559"/>
      <c r="C867" s="560"/>
      <c r="D867" s="565"/>
      <c r="E867" s="560" t="s">
        <v>123</v>
      </c>
      <c r="F867" s="560">
        <v>1</v>
      </c>
      <c r="G867" s="560"/>
      <c r="H867" s="560" t="s">
        <v>62</v>
      </c>
      <c r="I867" s="561"/>
      <c r="J867" s="560" t="s">
        <v>288</v>
      </c>
      <c r="K867" s="560">
        <v>1</v>
      </c>
      <c r="L867" s="560">
        <v>0</v>
      </c>
      <c r="M867" s="560">
        <v>0</v>
      </c>
      <c r="N867" s="560"/>
      <c r="O867" s="560">
        <v>1</v>
      </c>
      <c r="P867" s="560">
        <v>0</v>
      </c>
      <c r="Q867" s="120" t="s">
        <v>80</v>
      </c>
      <c r="R867" s="120" t="s">
        <v>43</v>
      </c>
      <c r="S867" s="559"/>
      <c r="T867" s="559"/>
      <c r="U867" s="120"/>
    </row>
    <row r="868" spans="1:21" s="195" customFormat="1" ht="43.5" customHeight="1">
      <c r="A868" s="559"/>
      <c r="B868" s="559"/>
      <c r="C868" s="560"/>
      <c r="D868" s="565"/>
      <c r="E868" s="560"/>
      <c r="F868" s="560"/>
      <c r="G868" s="560"/>
      <c r="H868" s="560"/>
      <c r="I868" s="561"/>
      <c r="J868" s="560"/>
      <c r="K868" s="560"/>
      <c r="L868" s="560"/>
      <c r="M868" s="560"/>
      <c r="N868" s="560"/>
      <c r="O868" s="560"/>
      <c r="P868" s="560"/>
      <c r="Q868" s="120" t="s">
        <v>87</v>
      </c>
      <c r="R868" s="120" t="s">
        <v>43</v>
      </c>
      <c r="S868" s="559"/>
      <c r="T868" s="559"/>
      <c r="U868" s="120"/>
    </row>
    <row r="869" spans="1:21" s="195" customFormat="1" ht="43.5" customHeight="1">
      <c r="A869" s="559"/>
      <c r="B869" s="559"/>
      <c r="C869" s="560"/>
      <c r="D869" s="565"/>
      <c r="E869" s="560" t="s">
        <v>134</v>
      </c>
      <c r="F869" s="560">
        <v>3</v>
      </c>
      <c r="G869" s="560"/>
      <c r="H869" s="560" t="s">
        <v>62</v>
      </c>
      <c r="I869" s="561"/>
      <c r="J869" s="560"/>
      <c r="K869" s="560">
        <v>3</v>
      </c>
      <c r="L869" s="560">
        <v>0</v>
      </c>
      <c r="M869" s="560">
        <v>0</v>
      </c>
      <c r="N869" s="560"/>
      <c r="O869" s="560">
        <v>3</v>
      </c>
      <c r="P869" s="560">
        <v>0</v>
      </c>
      <c r="Q869" s="120" t="s">
        <v>80</v>
      </c>
      <c r="R869" s="120" t="s">
        <v>43</v>
      </c>
      <c r="S869" s="559"/>
      <c r="T869" s="559"/>
      <c r="U869" s="560" t="s">
        <v>621</v>
      </c>
    </row>
    <row r="870" spans="1:21" s="195" customFormat="1" ht="43.5" customHeight="1">
      <c r="A870" s="559"/>
      <c r="B870" s="559"/>
      <c r="C870" s="560"/>
      <c r="D870" s="565"/>
      <c r="E870" s="560"/>
      <c r="F870" s="560"/>
      <c r="G870" s="560"/>
      <c r="H870" s="560"/>
      <c r="I870" s="561"/>
      <c r="J870" s="560"/>
      <c r="K870" s="560"/>
      <c r="L870" s="560"/>
      <c r="M870" s="560"/>
      <c r="N870" s="560"/>
      <c r="O870" s="560"/>
      <c r="P870" s="560"/>
      <c r="Q870" s="120" t="s">
        <v>87</v>
      </c>
      <c r="R870" s="120" t="s">
        <v>43</v>
      </c>
      <c r="S870" s="559"/>
      <c r="T870" s="559"/>
      <c r="U870" s="560"/>
    </row>
    <row r="871" spans="1:21" s="195" customFormat="1" ht="43.5" customHeight="1">
      <c r="A871" s="559"/>
      <c r="B871" s="559"/>
      <c r="C871" s="560"/>
      <c r="D871" s="565"/>
      <c r="E871" s="560"/>
      <c r="F871" s="560">
        <v>1</v>
      </c>
      <c r="G871" s="560"/>
      <c r="H871" s="560" t="s">
        <v>100</v>
      </c>
      <c r="I871" s="560" t="s">
        <v>47</v>
      </c>
      <c r="J871" s="560" t="s">
        <v>201</v>
      </c>
      <c r="K871" s="560">
        <v>0</v>
      </c>
      <c r="L871" s="560">
        <v>0</v>
      </c>
      <c r="M871" s="560">
        <v>0</v>
      </c>
      <c r="N871" s="560"/>
      <c r="O871" s="560">
        <v>1</v>
      </c>
      <c r="P871" s="560">
        <v>0</v>
      </c>
      <c r="Q871" s="120" t="s">
        <v>80</v>
      </c>
      <c r="R871" s="120" t="s">
        <v>43</v>
      </c>
      <c r="S871" s="559"/>
      <c r="T871" s="559"/>
      <c r="U871" s="560" t="s">
        <v>1243</v>
      </c>
    </row>
    <row r="872" spans="1:21" s="195" customFormat="1" ht="43.5" customHeight="1">
      <c r="A872" s="559"/>
      <c r="B872" s="559"/>
      <c r="C872" s="560"/>
      <c r="D872" s="565"/>
      <c r="E872" s="560"/>
      <c r="F872" s="560"/>
      <c r="G872" s="560"/>
      <c r="H872" s="560"/>
      <c r="I872" s="560"/>
      <c r="J872" s="560"/>
      <c r="K872" s="560"/>
      <c r="L872" s="560"/>
      <c r="M872" s="560"/>
      <c r="N872" s="560"/>
      <c r="O872" s="560"/>
      <c r="P872" s="560"/>
      <c r="Q872" s="120" t="s">
        <v>87</v>
      </c>
      <c r="R872" s="120" t="s">
        <v>43</v>
      </c>
      <c r="S872" s="556"/>
      <c r="T872" s="556"/>
      <c r="U872" s="560"/>
    </row>
    <row r="873" spans="1:21" s="195" customFormat="1" ht="43.5" customHeight="1">
      <c r="A873" s="559"/>
      <c r="B873" s="559"/>
      <c r="C873" s="560"/>
      <c r="D873" s="228" t="s">
        <v>108</v>
      </c>
      <c r="E873" s="120" t="s">
        <v>131</v>
      </c>
      <c r="F873" s="120">
        <v>3</v>
      </c>
      <c r="G873" s="120" t="s">
        <v>43</v>
      </c>
      <c r="H873" s="120" t="s">
        <v>40</v>
      </c>
      <c r="I873" s="49" t="s">
        <v>219</v>
      </c>
      <c r="J873" s="120" t="s">
        <v>181</v>
      </c>
      <c r="K873" s="120">
        <v>0</v>
      </c>
      <c r="L873" s="120">
        <v>0</v>
      </c>
      <c r="M873" s="120">
        <v>0</v>
      </c>
      <c r="N873" s="227" t="s">
        <v>67</v>
      </c>
      <c r="O873" s="227">
        <v>3</v>
      </c>
      <c r="P873" s="120">
        <v>0</v>
      </c>
      <c r="Q873" s="227" t="s">
        <v>80</v>
      </c>
      <c r="R873" s="227" t="s">
        <v>43</v>
      </c>
      <c r="S873" s="120" t="s">
        <v>47</v>
      </c>
      <c r="T873" s="120">
        <v>0</v>
      </c>
      <c r="U873" s="120"/>
    </row>
    <row r="874" spans="1:21" s="195" customFormat="1" ht="43.5" customHeight="1">
      <c r="A874" s="559"/>
      <c r="B874" s="559"/>
      <c r="C874" s="560"/>
      <c r="D874" s="557" t="s">
        <v>109</v>
      </c>
      <c r="E874" s="120" t="s">
        <v>129</v>
      </c>
      <c r="F874" s="560">
        <v>28</v>
      </c>
      <c r="G874" s="560" t="s">
        <v>43</v>
      </c>
      <c r="H874" s="560" t="s">
        <v>40</v>
      </c>
      <c r="I874" s="561" t="s">
        <v>1238</v>
      </c>
      <c r="J874" s="560" t="s">
        <v>254</v>
      </c>
      <c r="K874" s="560">
        <v>40</v>
      </c>
      <c r="L874" s="120">
        <v>0</v>
      </c>
      <c r="M874" s="120">
        <v>0</v>
      </c>
      <c r="N874" s="555" t="s">
        <v>70</v>
      </c>
      <c r="O874" s="555">
        <v>10</v>
      </c>
      <c r="P874" s="120">
        <v>0</v>
      </c>
      <c r="Q874" s="555" t="s">
        <v>80</v>
      </c>
      <c r="R874" s="555" t="s">
        <v>43</v>
      </c>
      <c r="S874" s="555" t="s">
        <v>47</v>
      </c>
      <c r="T874" s="555">
        <v>0</v>
      </c>
      <c r="U874" s="120" t="s">
        <v>576</v>
      </c>
    </row>
    <row r="875" spans="1:21" s="195" customFormat="1" ht="43.5" customHeight="1">
      <c r="A875" s="559"/>
      <c r="B875" s="559"/>
      <c r="C875" s="560"/>
      <c r="D875" s="567"/>
      <c r="E875" s="120" t="s">
        <v>130</v>
      </c>
      <c r="F875" s="560"/>
      <c r="G875" s="560"/>
      <c r="H875" s="560"/>
      <c r="I875" s="561"/>
      <c r="J875" s="560"/>
      <c r="K875" s="560"/>
      <c r="L875" s="120">
        <v>0</v>
      </c>
      <c r="M875" s="120">
        <v>0</v>
      </c>
      <c r="N875" s="559"/>
      <c r="O875" s="559"/>
      <c r="P875" s="120">
        <v>0</v>
      </c>
      <c r="Q875" s="559"/>
      <c r="R875" s="559"/>
      <c r="S875" s="559"/>
      <c r="T875" s="559"/>
      <c r="U875" s="120"/>
    </row>
    <row r="876" spans="1:21" s="195" customFormat="1" ht="43.5" customHeight="1">
      <c r="A876" s="559"/>
      <c r="B876" s="559"/>
      <c r="C876" s="560"/>
      <c r="D876" s="567"/>
      <c r="E876" s="120" t="s">
        <v>131</v>
      </c>
      <c r="F876" s="560"/>
      <c r="G876" s="560"/>
      <c r="H876" s="560"/>
      <c r="I876" s="561"/>
      <c r="J876" s="560"/>
      <c r="K876" s="560"/>
      <c r="L876" s="120">
        <v>0</v>
      </c>
      <c r="M876" s="120">
        <v>0</v>
      </c>
      <c r="N876" s="559"/>
      <c r="O876" s="559"/>
      <c r="P876" s="120">
        <v>0</v>
      </c>
      <c r="Q876" s="559"/>
      <c r="R876" s="559"/>
      <c r="S876" s="559"/>
      <c r="T876" s="559"/>
      <c r="U876" s="120"/>
    </row>
    <row r="877" spans="1:21" s="195" customFormat="1" ht="43.5" customHeight="1">
      <c r="A877" s="559"/>
      <c r="B877" s="559"/>
      <c r="C877" s="560"/>
      <c r="D877" s="567"/>
      <c r="E877" s="120" t="s">
        <v>133</v>
      </c>
      <c r="F877" s="560"/>
      <c r="G877" s="560"/>
      <c r="H877" s="560"/>
      <c r="I877" s="561"/>
      <c r="J877" s="560"/>
      <c r="K877" s="560"/>
      <c r="L877" s="120">
        <v>0</v>
      </c>
      <c r="M877" s="120">
        <v>0</v>
      </c>
      <c r="N877" s="559"/>
      <c r="O877" s="559"/>
      <c r="P877" s="120">
        <v>0</v>
      </c>
      <c r="Q877" s="559"/>
      <c r="R877" s="559"/>
      <c r="S877" s="559"/>
      <c r="T877" s="559"/>
      <c r="U877" s="120"/>
    </row>
    <row r="878" spans="1:21" s="195" customFormat="1" ht="43.5" customHeight="1">
      <c r="A878" s="559"/>
      <c r="B878" s="559"/>
      <c r="C878" s="560"/>
      <c r="D878" s="567"/>
      <c r="E878" s="560" t="s">
        <v>119</v>
      </c>
      <c r="F878" s="560"/>
      <c r="G878" s="560"/>
      <c r="H878" s="560"/>
      <c r="I878" s="561"/>
      <c r="J878" s="560"/>
      <c r="K878" s="560"/>
      <c r="L878" s="120">
        <v>0</v>
      </c>
      <c r="M878" s="120">
        <v>0</v>
      </c>
      <c r="N878" s="559"/>
      <c r="O878" s="559"/>
      <c r="P878" s="120">
        <v>0</v>
      </c>
      <c r="Q878" s="559"/>
      <c r="R878" s="559"/>
      <c r="S878" s="559"/>
      <c r="T878" s="559"/>
      <c r="U878" s="120"/>
    </row>
    <row r="879" spans="1:21" s="195" customFormat="1" ht="43.5" customHeight="1">
      <c r="A879" s="559"/>
      <c r="B879" s="559"/>
      <c r="C879" s="560"/>
      <c r="D879" s="558"/>
      <c r="E879" s="560"/>
      <c r="F879" s="560"/>
      <c r="G879" s="560"/>
      <c r="H879" s="120" t="s">
        <v>61</v>
      </c>
      <c r="I879" s="49" t="s">
        <v>47</v>
      </c>
      <c r="J879" s="560"/>
      <c r="K879" s="560"/>
      <c r="L879" s="120">
        <v>0</v>
      </c>
      <c r="M879" s="120">
        <v>0</v>
      </c>
      <c r="N879" s="556"/>
      <c r="O879" s="556"/>
      <c r="P879" s="120">
        <v>0</v>
      </c>
      <c r="Q879" s="556"/>
      <c r="R879" s="556"/>
      <c r="S879" s="556"/>
      <c r="T879" s="556"/>
      <c r="U879" s="120"/>
    </row>
    <row r="880" spans="1:21" s="195" customFormat="1" ht="43.5" customHeight="1">
      <c r="A880" s="559"/>
      <c r="B880" s="559"/>
      <c r="C880" s="560"/>
      <c r="D880" s="565" t="s">
        <v>110</v>
      </c>
      <c r="E880" s="120" t="s">
        <v>132</v>
      </c>
      <c r="F880" s="120">
        <v>5</v>
      </c>
      <c r="G880" s="560" t="s">
        <v>43</v>
      </c>
      <c r="H880" s="120" t="s">
        <v>40</v>
      </c>
      <c r="I880" s="561" t="s">
        <v>219</v>
      </c>
      <c r="J880" s="560" t="s">
        <v>623</v>
      </c>
      <c r="K880" s="120">
        <v>0</v>
      </c>
      <c r="L880" s="120">
        <v>0</v>
      </c>
      <c r="M880" s="120">
        <v>0</v>
      </c>
      <c r="N880" s="120" t="s">
        <v>67</v>
      </c>
      <c r="O880" s="120">
        <v>5</v>
      </c>
      <c r="P880" s="120">
        <v>0</v>
      </c>
      <c r="Q880" s="120" t="s">
        <v>80</v>
      </c>
      <c r="R880" s="120">
        <v>1</v>
      </c>
      <c r="S880" s="555" t="s">
        <v>47</v>
      </c>
      <c r="T880" s="555">
        <v>0</v>
      </c>
      <c r="U880" s="120"/>
    </row>
    <row r="881" spans="1:1024" s="195" customFormat="1" ht="43.5" customHeight="1">
      <c r="A881" s="559"/>
      <c r="B881" s="559"/>
      <c r="C881" s="560"/>
      <c r="D881" s="565"/>
      <c r="E881" s="120" t="s">
        <v>131</v>
      </c>
      <c r="F881" s="120">
        <v>8</v>
      </c>
      <c r="G881" s="560"/>
      <c r="H881" s="120" t="s">
        <v>40</v>
      </c>
      <c r="I881" s="561"/>
      <c r="J881" s="560"/>
      <c r="K881" s="120">
        <v>8</v>
      </c>
      <c r="L881" s="120">
        <v>0</v>
      </c>
      <c r="M881" s="120">
        <v>0</v>
      </c>
      <c r="N881" s="120" t="s">
        <v>47</v>
      </c>
      <c r="O881" s="120">
        <v>0</v>
      </c>
      <c r="P881" s="120">
        <v>0</v>
      </c>
      <c r="Q881" s="120" t="s">
        <v>47</v>
      </c>
      <c r="R881" s="120">
        <v>0</v>
      </c>
      <c r="S881" s="559"/>
      <c r="T881" s="559"/>
      <c r="U881" s="120"/>
    </row>
    <row r="882" spans="1:1024" s="195" customFormat="1" ht="43.5" customHeight="1">
      <c r="A882" s="559"/>
      <c r="B882" s="559"/>
      <c r="C882" s="560"/>
      <c r="D882" s="565"/>
      <c r="E882" s="120" t="s">
        <v>126</v>
      </c>
      <c r="F882" s="120">
        <v>1</v>
      </c>
      <c r="G882" s="560"/>
      <c r="H882" s="120" t="s">
        <v>62</v>
      </c>
      <c r="I882" s="561"/>
      <c r="J882" s="560"/>
      <c r="K882" s="120">
        <v>1</v>
      </c>
      <c r="L882" s="120">
        <v>0</v>
      </c>
      <c r="M882" s="120">
        <v>0</v>
      </c>
      <c r="N882" s="120" t="s">
        <v>47</v>
      </c>
      <c r="O882" s="120">
        <v>0</v>
      </c>
      <c r="P882" s="120">
        <v>0</v>
      </c>
      <c r="Q882" s="120" t="s">
        <v>47</v>
      </c>
      <c r="R882" s="120">
        <v>0</v>
      </c>
      <c r="S882" s="559"/>
      <c r="T882" s="559"/>
      <c r="U882" s="120"/>
    </row>
    <row r="883" spans="1:1024" s="195" customFormat="1" ht="43.5" customHeight="1">
      <c r="A883" s="559"/>
      <c r="B883" s="559"/>
      <c r="C883" s="560"/>
      <c r="D883" s="565"/>
      <c r="E883" s="120" t="s">
        <v>130</v>
      </c>
      <c r="F883" s="120">
        <v>4</v>
      </c>
      <c r="G883" s="560"/>
      <c r="H883" s="120" t="s">
        <v>40</v>
      </c>
      <c r="I883" s="561"/>
      <c r="J883" s="560"/>
      <c r="K883" s="120">
        <v>4</v>
      </c>
      <c r="L883" s="120">
        <v>0</v>
      </c>
      <c r="M883" s="120">
        <v>0</v>
      </c>
      <c r="N883" s="120" t="s">
        <v>47</v>
      </c>
      <c r="O883" s="120">
        <v>0</v>
      </c>
      <c r="P883" s="120">
        <v>0</v>
      </c>
      <c r="Q883" s="120" t="s">
        <v>47</v>
      </c>
      <c r="R883" s="120">
        <v>0</v>
      </c>
      <c r="S883" s="556"/>
      <c r="T883" s="556"/>
      <c r="U883" s="120"/>
    </row>
    <row r="884" spans="1:1024" s="195" customFormat="1" ht="43.5" customHeight="1">
      <c r="A884" s="559"/>
      <c r="B884" s="559"/>
      <c r="C884" s="560"/>
      <c r="D884" s="600" t="s">
        <v>111</v>
      </c>
      <c r="E884" s="177" t="s">
        <v>129</v>
      </c>
      <c r="F884" s="177">
        <v>20</v>
      </c>
      <c r="G884" s="560" t="s">
        <v>43</v>
      </c>
      <c r="H884" s="573" t="s">
        <v>40</v>
      </c>
      <c r="I884" s="580" t="s">
        <v>1244</v>
      </c>
      <c r="J884" s="562" t="s">
        <v>237</v>
      </c>
      <c r="K884" s="177">
        <v>20</v>
      </c>
      <c r="L884" s="177" t="s">
        <v>43</v>
      </c>
      <c r="M884" s="120">
        <v>0</v>
      </c>
      <c r="N884" s="555" t="s">
        <v>47</v>
      </c>
      <c r="O884" s="555">
        <v>0</v>
      </c>
      <c r="P884" s="555">
        <v>0</v>
      </c>
      <c r="Q884" s="573" t="s">
        <v>80</v>
      </c>
      <c r="R884" s="177" t="s">
        <v>43</v>
      </c>
      <c r="S884" s="555" t="s">
        <v>47</v>
      </c>
      <c r="T884" s="555">
        <v>0</v>
      </c>
      <c r="U884" s="177"/>
    </row>
    <row r="885" spans="1:1024" s="195" customFormat="1" ht="43.5" customHeight="1">
      <c r="A885" s="559"/>
      <c r="B885" s="559"/>
      <c r="C885" s="560"/>
      <c r="D885" s="600"/>
      <c r="E885" s="177" t="s">
        <v>131</v>
      </c>
      <c r="F885" s="177">
        <v>15</v>
      </c>
      <c r="G885" s="560"/>
      <c r="H885" s="573"/>
      <c r="I885" s="580"/>
      <c r="J885" s="562"/>
      <c r="K885" s="177">
        <v>15</v>
      </c>
      <c r="L885" s="177" t="s">
        <v>43</v>
      </c>
      <c r="M885" s="120">
        <v>0</v>
      </c>
      <c r="N885" s="559"/>
      <c r="O885" s="559"/>
      <c r="P885" s="559"/>
      <c r="Q885" s="573"/>
      <c r="R885" s="177" t="s">
        <v>43</v>
      </c>
      <c r="S885" s="559"/>
      <c r="T885" s="559"/>
      <c r="U885" s="177"/>
    </row>
    <row r="886" spans="1:1024" s="195" customFormat="1" ht="43.5" customHeight="1">
      <c r="A886" s="559"/>
      <c r="B886" s="559"/>
      <c r="C886" s="560"/>
      <c r="D886" s="600"/>
      <c r="E886" s="573" t="s">
        <v>124</v>
      </c>
      <c r="F886" s="573">
        <v>5</v>
      </c>
      <c r="G886" s="560"/>
      <c r="H886" s="177" t="s">
        <v>62</v>
      </c>
      <c r="I886" s="183" t="s">
        <v>577</v>
      </c>
      <c r="J886" s="562"/>
      <c r="K886" s="573">
        <v>5</v>
      </c>
      <c r="L886" s="177" t="s">
        <v>43</v>
      </c>
      <c r="M886" s="120">
        <v>0</v>
      </c>
      <c r="N886" s="559"/>
      <c r="O886" s="559"/>
      <c r="P886" s="559"/>
      <c r="Q886" s="573"/>
      <c r="R886" s="177" t="s">
        <v>43</v>
      </c>
      <c r="S886" s="559"/>
      <c r="T886" s="559"/>
      <c r="U886" s="177"/>
    </row>
    <row r="887" spans="1:1024" s="195" customFormat="1" ht="43.5" customHeight="1">
      <c r="A887" s="559"/>
      <c r="B887" s="559"/>
      <c r="C887" s="560"/>
      <c r="D887" s="600"/>
      <c r="E887" s="573"/>
      <c r="F887" s="573"/>
      <c r="G887" s="560"/>
      <c r="H887" s="177" t="s">
        <v>61</v>
      </c>
      <c r="I887" s="183" t="s">
        <v>261</v>
      </c>
      <c r="J887" s="562"/>
      <c r="K887" s="573"/>
      <c r="L887" s="177" t="s">
        <v>43</v>
      </c>
      <c r="M887" s="120">
        <v>0</v>
      </c>
      <c r="N887" s="556"/>
      <c r="O887" s="556"/>
      <c r="P887" s="556"/>
      <c r="Q887" s="573"/>
      <c r="R887" s="177" t="s">
        <v>43</v>
      </c>
      <c r="S887" s="556"/>
      <c r="T887" s="556"/>
      <c r="U887" s="177"/>
    </row>
    <row r="888" spans="1:1024" s="195" customFormat="1" ht="43.5" customHeight="1">
      <c r="A888" s="559"/>
      <c r="B888" s="559"/>
      <c r="C888" s="560"/>
      <c r="D888" s="178" t="s">
        <v>112</v>
      </c>
      <c r="E888" s="120" t="s">
        <v>129</v>
      </c>
      <c r="F888" s="120">
        <v>18</v>
      </c>
      <c r="G888" s="177" t="s">
        <v>43</v>
      </c>
      <c r="H888" s="120" t="s">
        <v>40</v>
      </c>
      <c r="I888" s="49" t="s">
        <v>219</v>
      </c>
      <c r="J888" s="120" t="s">
        <v>249</v>
      </c>
      <c r="K888" s="120"/>
      <c r="L888" s="120"/>
      <c r="M888" s="120"/>
      <c r="N888" s="120" t="s">
        <v>70</v>
      </c>
      <c r="O888" s="120">
        <v>18</v>
      </c>
      <c r="P888" s="120"/>
      <c r="Q888" s="120" t="s">
        <v>80</v>
      </c>
      <c r="R888" s="120">
        <v>18</v>
      </c>
      <c r="S888" s="120"/>
      <c r="T888" s="120"/>
      <c r="U888" s="120"/>
    </row>
    <row r="889" spans="1:1024" s="195" customFormat="1" ht="43.5" customHeight="1">
      <c r="A889" s="559"/>
      <c r="B889" s="559"/>
      <c r="C889" s="560"/>
      <c r="D889" s="178" t="s">
        <v>113</v>
      </c>
      <c r="E889" s="120" t="s">
        <v>129</v>
      </c>
      <c r="F889" s="120">
        <v>1</v>
      </c>
      <c r="G889" s="177" t="s">
        <v>43</v>
      </c>
      <c r="H889" s="120" t="s">
        <v>40</v>
      </c>
      <c r="I889" s="49" t="s">
        <v>219</v>
      </c>
      <c r="J889" s="120" t="s">
        <v>254</v>
      </c>
      <c r="K889" s="120">
        <v>1</v>
      </c>
      <c r="L889" s="120"/>
      <c r="M889" s="120"/>
      <c r="N889" s="120"/>
      <c r="O889" s="120"/>
      <c r="P889" s="120"/>
      <c r="Q889" s="120"/>
      <c r="R889" s="120"/>
      <c r="S889" s="120"/>
      <c r="T889" s="120"/>
      <c r="U889" s="120"/>
    </row>
    <row r="890" spans="1:1024" s="195" customFormat="1" ht="43.5" customHeight="1">
      <c r="A890" s="559"/>
      <c r="B890" s="559"/>
      <c r="C890" s="560"/>
      <c r="D890" s="178" t="s">
        <v>115</v>
      </c>
      <c r="E890" s="120" t="s">
        <v>129</v>
      </c>
      <c r="F890" s="120">
        <v>3</v>
      </c>
      <c r="G890" s="177" t="s">
        <v>43</v>
      </c>
      <c r="H890" s="120" t="s">
        <v>40</v>
      </c>
      <c r="I890" s="49" t="s">
        <v>219</v>
      </c>
      <c r="J890" s="120" t="s">
        <v>254</v>
      </c>
      <c r="K890" s="120">
        <v>3</v>
      </c>
      <c r="L890" s="120" t="s">
        <v>47</v>
      </c>
      <c r="M890" s="120" t="s">
        <v>47</v>
      </c>
      <c r="N890" s="120" t="s">
        <v>47</v>
      </c>
      <c r="O890" s="120" t="s">
        <v>47</v>
      </c>
      <c r="P890" s="120" t="s">
        <v>47</v>
      </c>
      <c r="Q890" s="120" t="s">
        <v>47</v>
      </c>
      <c r="R890" s="120" t="s">
        <v>47</v>
      </c>
      <c r="S890" s="120" t="s">
        <v>47</v>
      </c>
      <c r="T890" s="120" t="s">
        <v>47</v>
      </c>
      <c r="U890" s="120"/>
    </row>
    <row r="891" spans="1:1024" s="196" customFormat="1" ht="43.5" customHeight="1">
      <c r="A891" s="559"/>
      <c r="B891" s="559"/>
      <c r="C891" s="560"/>
      <c r="D891" s="178" t="s">
        <v>116</v>
      </c>
      <c r="E891" s="120" t="s">
        <v>123</v>
      </c>
      <c r="F891" s="120">
        <v>4</v>
      </c>
      <c r="G891" s="177" t="s">
        <v>43</v>
      </c>
      <c r="H891" s="120" t="s">
        <v>62</v>
      </c>
      <c r="I891" s="49" t="s">
        <v>1245</v>
      </c>
      <c r="J891" s="120" t="s">
        <v>311</v>
      </c>
      <c r="K891" s="120">
        <v>4</v>
      </c>
      <c r="L891" s="120" t="s">
        <v>43</v>
      </c>
      <c r="M891" s="120" t="s">
        <v>43</v>
      </c>
      <c r="N891" s="120" t="s">
        <v>43</v>
      </c>
      <c r="O891" s="120" t="s">
        <v>43</v>
      </c>
      <c r="P891" s="120" t="s">
        <v>43</v>
      </c>
      <c r="Q891" s="120" t="s">
        <v>80</v>
      </c>
      <c r="R891" s="120" t="s">
        <v>43</v>
      </c>
      <c r="S891" s="120" t="s">
        <v>43</v>
      </c>
      <c r="T891" s="120" t="s">
        <v>43</v>
      </c>
      <c r="U891" s="120"/>
      <c r="V891" s="195"/>
      <c r="W891" s="195"/>
      <c r="X891" s="195"/>
      <c r="Y891" s="195"/>
      <c r="Z891" s="195"/>
      <c r="AA891" s="195"/>
      <c r="AB891" s="195"/>
      <c r="AC891" s="195"/>
      <c r="AD891" s="195"/>
      <c r="AE891" s="195"/>
      <c r="AF891" s="195"/>
      <c r="AG891" s="195"/>
      <c r="AH891" s="195"/>
      <c r="AI891" s="195"/>
      <c r="AJ891" s="195"/>
      <c r="AK891" s="195"/>
      <c r="AL891" s="195"/>
      <c r="AM891" s="195"/>
      <c r="AN891" s="195"/>
      <c r="AO891" s="195"/>
      <c r="AP891" s="195"/>
      <c r="AQ891" s="195"/>
      <c r="AR891" s="195"/>
      <c r="AS891" s="195"/>
      <c r="AT891" s="195"/>
      <c r="AU891" s="195"/>
      <c r="AV891" s="195"/>
      <c r="AW891" s="195"/>
      <c r="AX891" s="195"/>
      <c r="AY891" s="195"/>
      <c r="AZ891" s="195"/>
      <c r="BA891" s="195"/>
      <c r="BB891" s="195"/>
      <c r="BC891" s="195"/>
      <c r="BD891" s="195"/>
      <c r="BE891" s="195"/>
      <c r="BF891" s="195"/>
      <c r="BG891" s="195"/>
      <c r="BH891" s="195"/>
      <c r="BI891" s="195"/>
      <c r="BJ891" s="195"/>
      <c r="BK891" s="195"/>
      <c r="BL891" s="195"/>
      <c r="BM891" s="195"/>
      <c r="BN891" s="195"/>
      <c r="BO891" s="195"/>
      <c r="BP891" s="195"/>
      <c r="BQ891" s="195"/>
      <c r="BR891" s="195"/>
      <c r="BS891" s="195"/>
      <c r="BT891" s="195"/>
      <c r="BU891" s="195"/>
      <c r="BV891" s="195"/>
      <c r="BW891" s="195"/>
      <c r="BX891" s="195"/>
      <c r="BY891" s="195"/>
      <c r="BZ891" s="195"/>
      <c r="CA891" s="195"/>
      <c r="CB891" s="195"/>
      <c r="CC891" s="195"/>
      <c r="CD891" s="195"/>
      <c r="CE891" s="195"/>
      <c r="CF891" s="195"/>
      <c r="CG891" s="195"/>
      <c r="CH891" s="195"/>
      <c r="CI891" s="195"/>
      <c r="CJ891" s="195"/>
      <c r="CK891" s="195"/>
      <c r="CL891" s="195"/>
      <c r="CM891" s="195"/>
      <c r="CN891" s="195"/>
      <c r="CO891" s="195"/>
      <c r="CP891" s="195"/>
      <c r="CQ891" s="195"/>
      <c r="CR891" s="195"/>
      <c r="CS891" s="195"/>
      <c r="CT891" s="195"/>
      <c r="CU891" s="195"/>
      <c r="CV891" s="195"/>
      <c r="CW891" s="195"/>
      <c r="CX891" s="195"/>
      <c r="CY891" s="195"/>
      <c r="CZ891" s="195"/>
      <c r="DA891" s="195"/>
      <c r="DB891" s="195"/>
      <c r="DC891" s="195"/>
      <c r="DD891" s="195"/>
      <c r="DE891" s="195"/>
      <c r="DF891" s="195"/>
      <c r="DG891" s="195"/>
      <c r="DH891" s="195"/>
      <c r="DI891" s="195"/>
      <c r="DJ891" s="195"/>
      <c r="DK891" s="195"/>
      <c r="DL891" s="195"/>
      <c r="DM891" s="195"/>
      <c r="DN891" s="195"/>
      <c r="DO891" s="195"/>
      <c r="DP891" s="195"/>
      <c r="DQ891" s="195"/>
      <c r="DR891" s="195"/>
      <c r="DS891" s="195"/>
      <c r="DT891" s="195"/>
      <c r="DU891" s="195"/>
      <c r="DV891" s="195"/>
      <c r="DW891" s="195"/>
      <c r="DX891" s="195"/>
      <c r="DY891" s="195"/>
      <c r="DZ891" s="195"/>
      <c r="EA891" s="195"/>
      <c r="EB891" s="195"/>
      <c r="EC891" s="195"/>
      <c r="ED891" s="195"/>
      <c r="EE891" s="195"/>
      <c r="EF891" s="195"/>
      <c r="EG891" s="195"/>
      <c r="EH891" s="195"/>
      <c r="EI891" s="195"/>
      <c r="EJ891" s="195"/>
      <c r="EK891" s="195"/>
      <c r="EL891" s="195"/>
      <c r="EM891" s="195"/>
      <c r="EN891" s="195"/>
      <c r="EO891" s="195"/>
      <c r="EP891" s="195"/>
      <c r="EQ891" s="195"/>
      <c r="ER891" s="195"/>
      <c r="ES891" s="195"/>
      <c r="ET891" s="195"/>
      <c r="EU891" s="195"/>
      <c r="EV891" s="195"/>
      <c r="EW891" s="195"/>
      <c r="EX891" s="195"/>
      <c r="EY891" s="195"/>
      <c r="EZ891" s="195"/>
      <c r="FA891" s="195"/>
      <c r="FB891" s="195"/>
      <c r="FC891" s="195"/>
      <c r="FD891" s="195"/>
      <c r="FE891" s="195"/>
      <c r="FF891" s="195"/>
      <c r="FG891" s="195"/>
      <c r="FH891" s="195"/>
      <c r="FI891" s="195"/>
      <c r="FJ891" s="195"/>
      <c r="FK891" s="195"/>
      <c r="FL891" s="195"/>
      <c r="FM891" s="195"/>
      <c r="FN891" s="195"/>
      <c r="FO891" s="195"/>
      <c r="FP891" s="195"/>
      <c r="FQ891" s="195"/>
      <c r="FR891" s="195"/>
      <c r="FS891" s="195"/>
      <c r="FT891" s="195"/>
      <c r="FU891" s="195"/>
      <c r="FV891" s="195"/>
      <c r="FW891" s="195"/>
      <c r="FX891" s="195"/>
      <c r="FY891" s="195"/>
      <c r="FZ891" s="195"/>
      <c r="GA891" s="195"/>
      <c r="GB891" s="195"/>
      <c r="GC891" s="195"/>
      <c r="GD891" s="195"/>
      <c r="GE891" s="195"/>
      <c r="GF891" s="195"/>
      <c r="GG891" s="195"/>
      <c r="GH891" s="195"/>
      <c r="GI891" s="195"/>
      <c r="GJ891" s="195"/>
      <c r="GK891" s="195"/>
      <c r="GL891" s="195"/>
      <c r="GM891" s="195"/>
      <c r="GN891" s="195"/>
      <c r="GO891" s="195"/>
      <c r="GP891" s="195"/>
      <c r="GQ891" s="195"/>
      <c r="GR891" s="195"/>
      <c r="GS891" s="195"/>
      <c r="GT891" s="195"/>
      <c r="GU891" s="195"/>
      <c r="GV891" s="195"/>
      <c r="GW891" s="195"/>
      <c r="GX891" s="195"/>
      <c r="GY891" s="195"/>
      <c r="GZ891" s="195"/>
      <c r="HA891" s="195"/>
      <c r="HB891" s="195"/>
      <c r="HC891" s="195"/>
      <c r="HD891" s="195"/>
      <c r="HE891" s="195"/>
      <c r="HF891" s="195"/>
      <c r="HG891" s="195"/>
      <c r="HH891" s="195"/>
      <c r="HI891" s="195"/>
      <c r="HJ891" s="195"/>
      <c r="HK891" s="195"/>
      <c r="HL891" s="195"/>
      <c r="HM891" s="195"/>
      <c r="HN891" s="195"/>
      <c r="HO891" s="195"/>
      <c r="HP891" s="195"/>
      <c r="HQ891" s="195"/>
      <c r="HR891" s="195"/>
      <c r="HS891" s="195"/>
      <c r="HT891" s="195"/>
      <c r="HU891" s="195"/>
      <c r="HV891" s="195"/>
      <c r="HW891" s="195"/>
      <c r="HX891" s="195"/>
      <c r="HY891" s="195"/>
      <c r="HZ891" s="195"/>
      <c r="IA891" s="195"/>
      <c r="IB891" s="195"/>
      <c r="IC891" s="195"/>
      <c r="ID891" s="195"/>
      <c r="IE891" s="195"/>
      <c r="IF891" s="195"/>
      <c r="IG891" s="195"/>
      <c r="IH891" s="195"/>
      <c r="II891" s="195"/>
      <c r="IJ891" s="195"/>
      <c r="IK891" s="195"/>
      <c r="IL891" s="195"/>
      <c r="IM891" s="195"/>
      <c r="IN891" s="195"/>
      <c r="IO891" s="195"/>
      <c r="IP891" s="195"/>
      <c r="IQ891" s="195"/>
      <c r="IR891" s="195"/>
      <c r="IS891" s="195"/>
      <c r="IT891" s="195"/>
      <c r="IU891" s="195"/>
      <c r="IV891" s="195"/>
      <c r="IW891" s="195"/>
      <c r="IX891" s="195"/>
      <c r="IY891" s="195"/>
      <c r="IZ891" s="195"/>
      <c r="JA891" s="195"/>
      <c r="JB891" s="195"/>
      <c r="JC891" s="195"/>
      <c r="JD891" s="195"/>
      <c r="JE891" s="195"/>
      <c r="JF891" s="195"/>
      <c r="JG891" s="195"/>
      <c r="JH891" s="195"/>
      <c r="JI891" s="195"/>
      <c r="JJ891" s="195"/>
      <c r="JK891" s="195"/>
      <c r="JL891" s="195"/>
      <c r="JM891" s="195"/>
      <c r="JN891" s="195"/>
      <c r="JO891" s="195"/>
      <c r="JP891" s="195"/>
      <c r="JQ891" s="195"/>
      <c r="JR891" s="195"/>
      <c r="JS891" s="195"/>
      <c r="JT891" s="195"/>
      <c r="JU891" s="195"/>
      <c r="JV891" s="195"/>
      <c r="JW891" s="195"/>
      <c r="JX891" s="195"/>
      <c r="JY891" s="195"/>
      <c r="JZ891" s="195"/>
      <c r="KA891" s="195"/>
      <c r="KB891" s="195"/>
      <c r="KC891" s="195"/>
      <c r="KD891" s="195"/>
      <c r="KE891" s="195"/>
      <c r="KF891" s="195"/>
      <c r="KG891" s="195"/>
      <c r="KH891" s="195"/>
      <c r="KI891" s="195"/>
      <c r="KJ891" s="195"/>
      <c r="KK891" s="195"/>
      <c r="KL891" s="195"/>
      <c r="KM891" s="195"/>
      <c r="KN891" s="195"/>
      <c r="KO891" s="195"/>
      <c r="KP891" s="195"/>
      <c r="KQ891" s="195"/>
      <c r="KR891" s="195"/>
      <c r="KS891" s="195"/>
      <c r="KT891" s="195"/>
      <c r="KU891" s="195"/>
      <c r="KV891" s="195"/>
      <c r="KW891" s="195"/>
      <c r="KX891" s="195"/>
      <c r="KY891" s="195"/>
      <c r="KZ891" s="195"/>
      <c r="LA891" s="195"/>
      <c r="LB891" s="195"/>
      <c r="LC891" s="195"/>
      <c r="LD891" s="195"/>
      <c r="LE891" s="195"/>
      <c r="LF891" s="195"/>
      <c r="LG891" s="195"/>
      <c r="LH891" s="195"/>
      <c r="LI891" s="195"/>
      <c r="LJ891" s="195"/>
      <c r="LK891" s="195"/>
      <c r="LL891" s="195"/>
      <c r="LM891" s="195"/>
      <c r="LN891" s="195"/>
      <c r="LO891" s="195"/>
      <c r="LP891" s="195"/>
      <c r="LQ891" s="195"/>
      <c r="LR891" s="195"/>
      <c r="LS891" s="195"/>
      <c r="LT891" s="195"/>
      <c r="LU891" s="195"/>
      <c r="LV891" s="195"/>
      <c r="LW891" s="195"/>
      <c r="LX891" s="195"/>
      <c r="LY891" s="195"/>
      <c r="LZ891" s="195"/>
      <c r="MA891" s="195"/>
      <c r="MB891" s="195"/>
      <c r="MC891" s="195"/>
      <c r="MD891" s="195"/>
      <c r="ME891" s="195"/>
      <c r="MF891" s="195"/>
      <c r="MG891" s="195"/>
      <c r="MH891" s="195"/>
      <c r="MI891" s="195"/>
      <c r="MJ891" s="195"/>
      <c r="MK891" s="195"/>
      <c r="ML891" s="195"/>
      <c r="MM891" s="195"/>
      <c r="MN891" s="195"/>
      <c r="MO891" s="195"/>
      <c r="MP891" s="195"/>
      <c r="MQ891" s="195"/>
      <c r="MR891" s="195"/>
      <c r="MS891" s="195"/>
      <c r="MT891" s="195"/>
      <c r="MU891" s="195"/>
      <c r="MV891" s="195"/>
      <c r="MW891" s="195"/>
      <c r="MX891" s="195"/>
      <c r="MY891" s="195"/>
      <c r="MZ891" s="195"/>
      <c r="NA891" s="195"/>
      <c r="NB891" s="195"/>
      <c r="NC891" s="195"/>
      <c r="ND891" s="195"/>
      <c r="NE891" s="195"/>
      <c r="NF891" s="195"/>
      <c r="NG891" s="195"/>
      <c r="NH891" s="195"/>
      <c r="NI891" s="195"/>
      <c r="NJ891" s="195"/>
      <c r="NK891" s="195"/>
      <c r="NL891" s="195"/>
      <c r="NM891" s="195"/>
      <c r="NN891" s="195"/>
      <c r="NO891" s="195"/>
      <c r="NP891" s="195"/>
      <c r="NQ891" s="195"/>
      <c r="NR891" s="195"/>
      <c r="NS891" s="195"/>
      <c r="NT891" s="195"/>
      <c r="NU891" s="195"/>
      <c r="NV891" s="195"/>
      <c r="NW891" s="195"/>
      <c r="NX891" s="195"/>
      <c r="NY891" s="195"/>
      <c r="NZ891" s="195"/>
      <c r="OA891" s="195"/>
      <c r="OB891" s="195"/>
      <c r="OC891" s="195"/>
      <c r="OD891" s="195"/>
      <c r="OE891" s="195"/>
      <c r="OF891" s="195"/>
      <c r="OG891" s="195"/>
      <c r="OH891" s="195"/>
      <c r="OI891" s="195"/>
      <c r="OJ891" s="195"/>
      <c r="OK891" s="195"/>
      <c r="OL891" s="195"/>
      <c r="OM891" s="195"/>
      <c r="ON891" s="195"/>
      <c r="OO891" s="195"/>
      <c r="OP891" s="195"/>
      <c r="OQ891" s="195"/>
      <c r="OR891" s="195"/>
      <c r="OS891" s="195"/>
      <c r="OT891" s="195"/>
      <c r="OU891" s="195"/>
      <c r="OV891" s="195"/>
      <c r="OW891" s="195"/>
      <c r="OX891" s="195"/>
      <c r="OY891" s="195"/>
      <c r="OZ891" s="195"/>
      <c r="PA891" s="195"/>
      <c r="PB891" s="195"/>
      <c r="PC891" s="195"/>
      <c r="PD891" s="195"/>
      <c r="PE891" s="195"/>
      <c r="PF891" s="195"/>
      <c r="PG891" s="195"/>
      <c r="PH891" s="195"/>
      <c r="PI891" s="195"/>
      <c r="PJ891" s="195"/>
      <c r="PK891" s="195"/>
      <c r="PL891" s="195"/>
      <c r="PM891" s="195"/>
      <c r="PN891" s="195"/>
      <c r="PO891" s="195"/>
      <c r="PP891" s="195"/>
      <c r="PQ891" s="195"/>
      <c r="PR891" s="195"/>
      <c r="PS891" s="195"/>
      <c r="PT891" s="195"/>
      <c r="PU891" s="195"/>
      <c r="PV891" s="195"/>
      <c r="PW891" s="195"/>
      <c r="PX891" s="195"/>
      <c r="PY891" s="195"/>
      <c r="PZ891" s="195"/>
      <c r="QA891" s="195"/>
      <c r="QB891" s="195"/>
      <c r="QC891" s="195"/>
      <c r="QD891" s="195"/>
      <c r="QE891" s="195"/>
      <c r="QF891" s="195"/>
      <c r="QG891" s="195"/>
      <c r="QH891" s="195"/>
      <c r="QI891" s="195"/>
      <c r="QJ891" s="195"/>
      <c r="QK891" s="195"/>
      <c r="QL891" s="195"/>
      <c r="QM891" s="195"/>
      <c r="QN891" s="195"/>
      <c r="QO891" s="195"/>
      <c r="QP891" s="195"/>
      <c r="QQ891" s="195"/>
      <c r="QR891" s="195"/>
      <c r="QS891" s="195"/>
      <c r="QT891" s="195"/>
      <c r="QU891" s="195"/>
      <c r="QV891" s="195"/>
      <c r="QW891" s="195"/>
      <c r="QX891" s="195"/>
      <c r="QY891" s="195"/>
      <c r="QZ891" s="195"/>
      <c r="RA891" s="195"/>
      <c r="RB891" s="195"/>
      <c r="RC891" s="195"/>
      <c r="RD891" s="195"/>
      <c r="RE891" s="195"/>
      <c r="RF891" s="195"/>
      <c r="RG891" s="195"/>
      <c r="RH891" s="195"/>
      <c r="RI891" s="195"/>
      <c r="RJ891" s="195"/>
      <c r="RK891" s="195"/>
      <c r="RL891" s="195"/>
      <c r="RM891" s="195"/>
      <c r="RN891" s="195"/>
      <c r="RO891" s="195"/>
      <c r="RP891" s="195"/>
      <c r="RQ891" s="195"/>
      <c r="RR891" s="195"/>
      <c r="RS891" s="195"/>
      <c r="RT891" s="195"/>
      <c r="RU891" s="195"/>
      <c r="RV891" s="195"/>
      <c r="RW891" s="195"/>
      <c r="RX891" s="195"/>
      <c r="RY891" s="195"/>
      <c r="RZ891" s="195"/>
      <c r="SA891" s="195"/>
      <c r="SB891" s="195"/>
      <c r="SC891" s="195"/>
      <c r="SD891" s="195"/>
      <c r="SE891" s="195"/>
      <c r="SF891" s="195"/>
      <c r="SG891" s="195"/>
      <c r="SH891" s="195"/>
      <c r="SI891" s="195"/>
      <c r="SJ891" s="195"/>
      <c r="SK891" s="195"/>
      <c r="SL891" s="195"/>
      <c r="SM891" s="195"/>
      <c r="SN891" s="195"/>
      <c r="SO891" s="195"/>
      <c r="SP891" s="195"/>
      <c r="SQ891" s="195"/>
      <c r="SR891" s="195"/>
      <c r="SS891" s="195"/>
      <c r="ST891" s="195"/>
      <c r="SU891" s="195"/>
      <c r="SV891" s="195"/>
      <c r="SW891" s="195"/>
      <c r="SX891" s="195"/>
      <c r="SY891" s="195"/>
      <c r="SZ891" s="195"/>
      <c r="TA891" s="195"/>
      <c r="TB891" s="195"/>
      <c r="TC891" s="195"/>
      <c r="TD891" s="195"/>
      <c r="TE891" s="195"/>
      <c r="TF891" s="195"/>
      <c r="TG891" s="195"/>
      <c r="TH891" s="195"/>
      <c r="TI891" s="195"/>
      <c r="TJ891" s="195"/>
      <c r="TK891" s="195"/>
      <c r="TL891" s="195"/>
      <c r="TM891" s="195"/>
      <c r="TN891" s="195"/>
      <c r="TO891" s="195"/>
      <c r="TP891" s="195"/>
      <c r="TQ891" s="195"/>
      <c r="TR891" s="195"/>
      <c r="TS891" s="195"/>
      <c r="TT891" s="195"/>
      <c r="TU891" s="195"/>
      <c r="TV891" s="195"/>
      <c r="TW891" s="195"/>
      <c r="TX891" s="195"/>
      <c r="TY891" s="195"/>
      <c r="TZ891" s="195"/>
      <c r="UA891" s="195"/>
      <c r="UB891" s="195"/>
      <c r="UC891" s="195"/>
      <c r="UD891" s="195"/>
      <c r="UE891" s="195"/>
      <c r="UF891" s="195"/>
      <c r="UG891" s="195"/>
      <c r="UH891" s="195"/>
      <c r="UI891" s="195"/>
      <c r="UJ891" s="195"/>
      <c r="UK891" s="195"/>
      <c r="UL891" s="195"/>
      <c r="UM891" s="195"/>
      <c r="UN891" s="195"/>
      <c r="UO891" s="195"/>
      <c r="UP891" s="195"/>
      <c r="UQ891" s="195"/>
      <c r="UR891" s="195"/>
      <c r="US891" s="195"/>
      <c r="UT891" s="195"/>
      <c r="UU891" s="195"/>
      <c r="UV891" s="195"/>
      <c r="UW891" s="195"/>
      <c r="UX891" s="195"/>
      <c r="UY891" s="195"/>
      <c r="UZ891" s="195"/>
      <c r="VA891" s="195"/>
      <c r="VB891" s="195"/>
      <c r="VC891" s="195"/>
      <c r="VD891" s="195"/>
      <c r="VE891" s="195"/>
      <c r="VF891" s="195"/>
      <c r="VG891" s="195"/>
      <c r="VH891" s="195"/>
      <c r="VI891" s="195"/>
      <c r="VJ891" s="195"/>
      <c r="VK891" s="195"/>
      <c r="VL891" s="195"/>
      <c r="VM891" s="195"/>
      <c r="VN891" s="195"/>
      <c r="VO891" s="195"/>
      <c r="VP891" s="195"/>
      <c r="VQ891" s="195"/>
      <c r="VR891" s="195"/>
      <c r="VS891" s="195"/>
      <c r="VT891" s="195"/>
      <c r="VU891" s="195"/>
      <c r="VV891" s="195"/>
      <c r="VW891" s="195"/>
      <c r="VX891" s="195"/>
      <c r="VY891" s="195"/>
      <c r="VZ891" s="195"/>
      <c r="WA891" s="195"/>
      <c r="WB891" s="195"/>
      <c r="WC891" s="195"/>
      <c r="WD891" s="195"/>
      <c r="WE891" s="195"/>
      <c r="WF891" s="195"/>
      <c r="WG891" s="195"/>
      <c r="WH891" s="195"/>
      <c r="WI891" s="195"/>
      <c r="WJ891" s="195"/>
      <c r="WK891" s="195"/>
      <c r="WL891" s="195"/>
      <c r="WM891" s="195"/>
      <c r="WN891" s="195"/>
      <c r="WO891" s="195"/>
      <c r="WP891" s="195"/>
      <c r="WQ891" s="195"/>
      <c r="WR891" s="195"/>
      <c r="WS891" s="195"/>
      <c r="WT891" s="195"/>
      <c r="WU891" s="195"/>
      <c r="WV891" s="195"/>
      <c r="WW891" s="195"/>
      <c r="WX891" s="195"/>
      <c r="WY891" s="195"/>
      <c r="WZ891" s="195"/>
      <c r="XA891" s="195"/>
      <c r="XB891" s="195"/>
      <c r="XC891" s="195"/>
      <c r="XD891" s="195"/>
      <c r="XE891" s="195"/>
      <c r="XF891" s="195"/>
      <c r="XG891" s="195"/>
      <c r="XH891" s="195"/>
      <c r="XI891" s="195"/>
      <c r="XJ891" s="195"/>
      <c r="XK891" s="195"/>
      <c r="XL891" s="195"/>
      <c r="XM891" s="195"/>
      <c r="XN891" s="195"/>
      <c r="XO891" s="195"/>
      <c r="XP891" s="195"/>
      <c r="XQ891" s="195"/>
      <c r="XR891" s="195"/>
      <c r="XS891" s="195"/>
      <c r="XT891" s="195"/>
      <c r="XU891" s="195"/>
      <c r="XV891" s="195"/>
      <c r="XW891" s="195"/>
      <c r="XX891" s="195"/>
      <c r="XY891" s="195"/>
      <c r="XZ891" s="195"/>
      <c r="YA891" s="195"/>
      <c r="YB891" s="195"/>
      <c r="YC891" s="195"/>
      <c r="YD891" s="195"/>
      <c r="YE891" s="195"/>
      <c r="YF891" s="195"/>
      <c r="YG891" s="195"/>
      <c r="YH891" s="195"/>
      <c r="YI891" s="195"/>
      <c r="YJ891" s="195"/>
      <c r="YK891" s="195"/>
      <c r="YL891" s="195"/>
      <c r="YM891" s="195"/>
      <c r="YN891" s="195"/>
      <c r="YO891" s="195"/>
      <c r="YP891" s="195"/>
      <c r="YQ891" s="195"/>
      <c r="YR891" s="195"/>
      <c r="YS891" s="195"/>
      <c r="YT891" s="195"/>
      <c r="YU891" s="195"/>
      <c r="YV891" s="195"/>
      <c r="YW891" s="195"/>
      <c r="YX891" s="195"/>
      <c r="YY891" s="195"/>
      <c r="YZ891" s="195"/>
      <c r="ZA891" s="195"/>
      <c r="ZB891" s="195"/>
      <c r="ZC891" s="195"/>
      <c r="ZD891" s="195"/>
      <c r="ZE891" s="195"/>
      <c r="ZF891" s="195"/>
      <c r="ZG891" s="195"/>
      <c r="ZH891" s="195"/>
      <c r="ZI891" s="195"/>
      <c r="ZJ891" s="195"/>
      <c r="ZK891" s="195"/>
      <c r="ZL891" s="195"/>
      <c r="ZM891" s="195"/>
      <c r="ZN891" s="195"/>
      <c r="ZO891" s="195"/>
      <c r="ZP891" s="195"/>
      <c r="ZQ891" s="195"/>
      <c r="ZR891" s="195"/>
      <c r="ZS891" s="195"/>
      <c r="ZT891" s="195"/>
      <c r="ZU891" s="195"/>
      <c r="ZV891" s="195"/>
      <c r="ZW891" s="195"/>
      <c r="ZX891" s="195"/>
      <c r="ZY891" s="195"/>
      <c r="ZZ891" s="195"/>
      <c r="AAA891" s="195"/>
      <c r="AAB891" s="195"/>
      <c r="AAC891" s="195"/>
      <c r="AAD891" s="195"/>
      <c r="AAE891" s="195"/>
      <c r="AAF891" s="195"/>
      <c r="AAG891" s="195"/>
      <c r="AAH891" s="195"/>
      <c r="AAI891" s="195"/>
      <c r="AAJ891" s="195"/>
      <c r="AAK891" s="195"/>
      <c r="AAL891" s="195"/>
      <c r="AAM891" s="195"/>
      <c r="AAN891" s="195"/>
      <c r="AAO891" s="195"/>
      <c r="AAP891" s="195"/>
      <c r="AAQ891" s="195"/>
      <c r="AAR891" s="195"/>
      <c r="AAS891" s="195"/>
      <c r="AAT891" s="195"/>
      <c r="AAU891" s="195"/>
      <c r="AAV891" s="195"/>
      <c r="AAW891" s="195"/>
      <c r="AAX891" s="195"/>
      <c r="AAY891" s="195"/>
      <c r="AAZ891" s="195"/>
      <c r="ABA891" s="195"/>
      <c r="ABB891" s="195"/>
      <c r="ABC891" s="195"/>
      <c r="ABD891" s="195"/>
      <c r="ABE891" s="195"/>
      <c r="ABF891" s="195"/>
      <c r="ABG891" s="195"/>
      <c r="ABH891" s="195"/>
      <c r="ABI891" s="195"/>
      <c r="ABJ891" s="195"/>
      <c r="ABK891" s="195"/>
      <c r="ABL891" s="195"/>
      <c r="ABM891" s="195"/>
      <c r="ABN891" s="195"/>
      <c r="ABO891" s="195"/>
      <c r="ABP891" s="195"/>
      <c r="ABQ891" s="195"/>
      <c r="ABR891" s="195"/>
      <c r="ABS891" s="195"/>
      <c r="ABT891" s="195"/>
      <c r="ABU891" s="195"/>
      <c r="ABV891" s="195"/>
      <c r="ABW891" s="195"/>
      <c r="ABX891" s="195"/>
      <c r="ABY891" s="195"/>
      <c r="ABZ891" s="195"/>
      <c r="ACA891" s="195"/>
      <c r="ACB891" s="195"/>
      <c r="ACC891" s="195"/>
      <c r="ACD891" s="195"/>
      <c r="ACE891" s="195"/>
      <c r="ACF891" s="195"/>
      <c r="ACG891" s="195"/>
      <c r="ACH891" s="195"/>
      <c r="ACI891" s="195"/>
      <c r="ACJ891" s="195"/>
      <c r="ACK891" s="195"/>
      <c r="ACL891" s="195"/>
      <c r="ACM891" s="195"/>
      <c r="ACN891" s="195"/>
      <c r="ACO891" s="195"/>
      <c r="ACP891" s="195"/>
      <c r="ACQ891" s="195"/>
      <c r="ACR891" s="195"/>
      <c r="ACS891" s="195"/>
      <c r="ACT891" s="195"/>
      <c r="ACU891" s="195"/>
      <c r="ACV891" s="195"/>
      <c r="ACW891" s="195"/>
      <c r="ACX891" s="195"/>
      <c r="ACY891" s="195"/>
      <c r="ACZ891" s="195"/>
      <c r="ADA891" s="195"/>
      <c r="ADB891" s="195"/>
      <c r="ADC891" s="195"/>
      <c r="ADD891" s="195"/>
      <c r="ADE891" s="195"/>
      <c r="ADF891" s="195"/>
      <c r="ADG891" s="195"/>
      <c r="ADH891" s="195"/>
      <c r="ADI891" s="195"/>
      <c r="ADJ891" s="195"/>
      <c r="ADK891" s="195"/>
      <c r="ADL891" s="195"/>
      <c r="ADM891" s="195"/>
      <c r="ADN891" s="195"/>
      <c r="ADO891" s="195"/>
      <c r="ADP891" s="195"/>
      <c r="ADQ891" s="195"/>
      <c r="ADR891" s="195"/>
      <c r="ADS891" s="195"/>
      <c r="ADT891" s="195"/>
      <c r="ADU891" s="195"/>
      <c r="ADV891" s="195"/>
      <c r="ADW891" s="195"/>
      <c r="ADX891" s="195"/>
      <c r="ADY891" s="195"/>
      <c r="ADZ891" s="195"/>
      <c r="AEA891" s="195"/>
      <c r="AEB891" s="195"/>
      <c r="AEC891" s="195"/>
      <c r="AED891" s="195"/>
      <c r="AEE891" s="195"/>
      <c r="AEF891" s="195"/>
      <c r="AEG891" s="195"/>
      <c r="AEH891" s="195"/>
      <c r="AEI891" s="195"/>
      <c r="AEJ891" s="195"/>
      <c r="AEK891" s="195"/>
      <c r="AEL891" s="195"/>
      <c r="AEM891" s="195"/>
      <c r="AEN891" s="195"/>
      <c r="AEO891" s="195"/>
      <c r="AEP891" s="195"/>
      <c r="AEQ891" s="195"/>
      <c r="AER891" s="195"/>
      <c r="AES891" s="195"/>
      <c r="AET891" s="195"/>
      <c r="AEU891" s="195"/>
      <c r="AEV891" s="195"/>
      <c r="AEW891" s="195"/>
      <c r="AEX891" s="195"/>
      <c r="AEY891" s="195"/>
      <c r="AEZ891" s="195"/>
      <c r="AFA891" s="195"/>
      <c r="AFB891" s="195"/>
      <c r="AFC891" s="195"/>
      <c r="AFD891" s="195"/>
      <c r="AFE891" s="195"/>
      <c r="AFF891" s="195"/>
      <c r="AFG891" s="195"/>
      <c r="AFH891" s="195"/>
      <c r="AFI891" s="195"/>
      <c r="AFJ891" s="195"/>
      <c r="AFK891" s="195"/>
      <c r="AFL891" s="195"/>
      <c r="AFM891" s="195"/>
      <c r="AFN891" s="195"/>
      <c r="AFO891" s="195"/>
      <c r="AFP891" s="195"/>
      <c r="AFQ891" s="195"/>
      <c r="AFR891" s="195"/>
      <c r="AFS891" s="195"/>
      <c r="AFT891" s="195"/>
      <c r="AFU891" s="195"/>
      <c r="AFV891" s="195"/>
      <c r="AFW891" s="195"/>
      <c r="AFX891" s="195"/>
      <c r="AFY891" s="195"/>
      <c r="AFZ891" s="195"/>
      <c r="AGA891" s="195"/>
      <c r="AGB891" s="195"/>
      <c r="AGC891" s="195"/>
      <c r="AGD891" s="195"/>
      <c r="AGE891" s="195"/>
      <c r="AGF891" s="195"/>
      <c r="AGG891" s="195"/>
      <c r="AGH891" s="195"/>
      <c r="AGI891" s="195"/>
      <c r="AGJ891" s="195"/>
      <c r="AGK891" s="195"/>
      <c r="AGL891" s="195"/>
      <c r="AGM891" s="195"/>
      <c r="AGN891" s="195"/>
      <c r="AGO891" s="195"/>
      <c r="AGP891" s="195"/>
      <c r="AGQ891" s="195"/>
      <c r="AGR891" s="195"/>
      <c r="AGS891" s="195"/>
      <c r="AGT891" s="195"/>
      <c r="AGU891" s="195"/>
      <c r="AGV891" s="195"/>
      <c r="AGW891" s="195"/>
      <c r="AGX891" s="195"/>
      <c r="AGY891" s="195"/>
      <c r="AGZ891" s="195"/>
      <c r="AHA891" s="195"/>
      <c r="AHB891" s="195"/>
      <c r="AHC891" s="195"/>
      <c r="AHD891" s="195"/>
      <c r="AHE891" s="195"/>
      <c r="AHF891" s="195"/>
      <c r="AHG891" s="195"/>
      <c r="AHH891" s="195"/>
      <c r="AHI891" s="195"/>
      <c r="AHJ891" s="195"/>
      <c r="AHK891" s="195"/>
      <c r="AHL891" s="195"/>
      <c r="AHM891" s="195"/>
      <c r="AHN891" s="195"/>
      <c r="AHO891" s="195"/>
      <c r="AHP891" s="195"/>
      <c r="AHQ891" s="195"/>
      <c r="AHR891" s="195"/>
      <c r="AHS891" s="195"/>
      <c r="AHT891" s="195"/>
      <c r="AHU891" s="195"/>
      <c r="AHV891" s="195"/>
      <c r="AHW891" s="195"/>
      <c r="AHX891" s="195"/>
      <c r="AHY891" s="195"/>
      <c r="AHZ891" s="195"/>
      <c r="AIA891" s="195"/>
      <c r="AIB891" s="195"/>
      <c r="AIC891" s="195"/>
      <c r="AID891" s="195"/>
      <c r="AIE891" s="195"/>
      <c r="AIF891" s="195"/>
      <c r="AIG891" s="195"/>
      <c r="AIH891" s="195"/>
      <c r="AII891" s="195"/>
      <c r="AIJ891" s="195"/>
      <c r="AIK891" s="195"/>
      <c r="AIL891" s="195"/>
      <c r="AIM891" s="195"/>
      <c r="AIN891" s="195"/>
      <c r="AIO891" s="195"/>
      <c r="AIP891" s="195"/>
      <c r="AIQ891" s="195"/>
      <c r="AIR891" s="195"/>
      <c r="AIS891" s="195"/>
      <c r="AIT891" s="195"/>
      <c r="AIU891" s="195"/>
      <c r="AIV891" s="195"/>
      <c r="AIW891" s="195"/>
      <c r="AIX891" s="195"/>
      <c r="AIY891" s="195"/>
      <c r="AIZ891" s="195"/>
      <c r="AJA891" s="195"/>
      <c r="AJB891" s="195"/>
      <c r="AJC891" s="195"/>
      <c r="AJD891" s="195"/>
      <c r="AJE891" s="195"/>
      <c r="AJF891" s="195"/>
      <c r="AJG891" s="195"/>
      <c r="AJH891" s="195"/>
      <c r="AJI891" s="195"/>
      <c r="AJJ891" s="195"/>
      <c r="AJK891" s="195"/>
      <c r="AJL891" s="195"/>
      <c r="AJM891" s="195"/>
      <c r="AJN891" s="195"/>
      <c r="AJO891" s="195"/>
      <c r="AJP891" s="195"/>
      <c r="AJQ891" s="195"/>
      <c r="AJR891" s="195"/>
      <c r="AJS891" s="195"/>
      <c r="AJT891" s="195"/>
      <c r="AJU891" s="195"/>
      <c r="AJV891" s="195"/>
      <c r="AJW891" s="195"/>
      <c r="AJX891" s="195"/>
      <c r="AJY891" s="195"/>
      <c r="AJZ891" s="195"/>
      <c r="AKA891" s="195"/>
      <c r="AKB891" s="195"/>
      <c r="AKC891" s="195"/>
      <c r="AKD891" s="195"/>
      <c r="AKE891" s="195"/>
      <c r="AKF891" s="195"/>
      <c r="AKG891" s="195"/>
      <c r="AKH891" s="195"/>
      <c r="AKI891" s="195"/>
      <c r="AKJ891" s="195"/>
      <c r="AKK891" s="195"/>
      <c r="AKL891" s="195"/>
      <c r="AKM891" s="195"/>
      <c r="AKN891" s="195"/>
      <c r="AKO891" s="195"/>
      <c r="AKP891" s="195"/>
      <c r="AKQ891" s="195"/>
      <c r="AKR891" s="195"/>
      <c r="AKS891" s="195"/>
      <c r="AKT891" s="195"/>
      <c r="AKU891" s="195"/>
      <c r="AKV891" s="195"/>
      <c r="AKW891" s="195"/>
      <c r="AKX891" s="195"/>
      <c r="AKY891" s="195"/>
      <c r="AKZ891" s="195"/>
      <c r="ALA891" s="195"/>
      <c r="ALB891" s="195"/>
      <c r="ALC891" s="195"/>
      <c r="ALD891" s="195"/>
      <c r="ALE891" s="195"/>
      <c r="ALF891" s="195"/>
      <c r="ALG891" s="195"/>
      <c r="ALH891" s="195"/>
      <c r="ALI891" s="195"/>
      <c r="ALJ891" s="195"/>
      <c r="ALK891" s="195"/>
      <c r="ALL891" s="195"/>
      <c r="ALM891" s="195"/>
      <c r="ALN891" s="195"/>
      <c r="ALO891" s="195"/>
      <c r="ALP891" s="195"/>
      <c r="ALQ891" s="195"/>
      <c r="ALR891" s="195"/>
      <c r="ALS891" s="195"/>
      <c r="ALT891" s="195"/>
      <c r="ALU891" s="195"/>
      <c r="ALV891" s="195"/>
      <c r="ALW891" s="195"/>
      <c r="ALX891" s="195"/>
      <c r="ALY891" s="195"/>
      <c r="ALZ891" s="195"/>
      <c r="AMA891" s="195"/>
      <c r="AMB891" s="195"/>
      <c r="AMC891" s="195"/>
      <c r="AMD891" s="195"/>
      <c r="AME891" s="195"/>
      <c r="AMF891" s="195"/>
      <c r="AMG891" s="195"/>
      <c r="AMH891" s="195"/>
      <c r="AMI891" s="195"/>
      <c r="AMJ891" s="195"/>
    </row>
    <row r="892" spans="1:1024" s="196" customFormat="1" ht="43.5" customHeight="1">
      <c r="A892" s="559"/>
      <c r="B892" s="559"/>
      <c r="C892" s="560"/>
      <c r="D892" s="600" t="s">
        <v>117</v>
      </c>
      <c r="E892" s="177" t="s">
        <v>123</v>
      </c>
      <c r="F892" s="177">
        <v>1</v>
      </c>
      <c r="G892" s="573" t="s">
        <v>43</v>
      </c>
      <c r="H892" s="573" t="s">
        <v>62</v>
      </c>
      <c r="I892" s="580" t="s">
        <v>1244</v>
      </c>
      <c r="J892" s="573" t="s">
        <v>626</v>
      </c>
      <c r="K892" s="177">
        <v>0</v>
      </c>
      <c r="L892" s="177">
        <v>0</v>
      </c>
      <c r="M892" s="177">
        <v>0</v>
      </c>
      <c r="N892" s="573" t="s">
        <v>70</v>
      </c>
      <c r="O892" s="573">
        <v>3</v>
      </c>
      <c r="P892" s="177">
        <v>0</v>
      </c>
      <c r="Q892" s="573" t="s">
        <v>80</v>
      </c>
      <c r="R892" s="573" t="s">
        <v>43</v>
      </c>
      <c r="S892" s="555" t="s">
        <v>47</v>
      </c>
      <c r="T892" s="582">
        <v>0</v>
      </c>
      <c r="U892" s="177"/>
      <c r="V892" s="195"/>
      <c r="W892" s="195"/>
      <c r="X892" s="195"/>
      <c r="Y892" s="195"/>
      <c r="Z892" s="195"/>
      <c r="AA892" s="195"/>
      <c r="AB892" s="195"/>
      <c r="AC892" s="195"/>
      <c r="AD892" s="195"/>
      <c r="AE892" s="195"/>
      <c r="AF892" s="195"/>
      <c r="AG892" s="195"/>
      <c r="AH892" s="195"/>
      <c r="AI892" s="195"/>
      <c r="AJ892" s="195"/>
      <c r="AK892" s="195"/>
      <c r="AL892" s="195"/>
      <c r="AM892" s="195"/>
      <c r="AN892" s="195"/>
      <c r="AO892" s="195"/>
      <c r="AP892" s="195"/>
      <c r="AQ892" s="195"/>
      <c r="AR892" s="195"/>
      <c r="AS892" s="195"/>
      <c r="AT892" s="195"/>
      <c r="AU892" s="195"/>
      <c r="AV892" s="195"/>
      <c r="AW892" s="195"/>
      <c r="AX892" s="195"/>
      <c r="AY892" s="195"/>
      <c r="AZ892" s="195"/>
      <c r="BA892" s="195"/>
      <c r="BB892" s="195"/>
      <c r="BC892" s="195"/>
      <c r="BD892" s="195"/>
      <c r="BE892" s="195"/>
      <c r="BF892" s="195"/>
      <c r="BG892" s="195"/>
      <c r="BH892" s="195"/>
      <c r="BI892" s="195"/>
      <c r="BJ892" s="195"/>
      <c r="BK892" s="195"/>
      <c r="BL892" s="195"/>
      <c r="BM892" s="195"/>
      <c r="BN892" s="195"/>
      <c r="BO892" s="195"/>
      <c r="BP892" s="195"/>
      <c r="BQ892" s="195"/>
      <c r="BR892" s="195"/>
      <c r="BS892" s="195"/>
      <c r="BT892" s="195"/>
      <c r="BU892" s="195"/>
      <c r="BV892" s="195"/>
      <c r="BW892" s="195"/>
      <c r="BX892" s="195"/>
      <c r="BY892" s="195"/>
      <c r="BZ892" s="195"/>
      <c r="CA892" s="195"/>
      <c r="CB892" s="195"/>
      <c r="CC892" s="195"/>
      <c r="CD892" s="195"/>
      <c r="CE892" s="195"/>
      <c r="CF892" s="195"/>
      <c r="CG892" s="195"/>
      <c r="CH892" s="195"/>
      <c r="CI892" s="195"/>
      <c r="CJ892" s="195"/>
      <c r="CK892" s="195"/>
      <c r="CL892" s="195"/>
      <c r="CM892" s="195"/>
      <c r="CN892" s="195"/>
      <c r="CO892" s="195"/>
      <c r="CP892" s="195"/>
      <c r="CQ892" s="195"/>
      <c r="CR892" s="195"/>
      <c r="CS892" s="195"/>
      <c r="CT892" s="195"/>
      <c r="CU892" s="195"/>
      <c r="CV892" s="195"/>
      <c r="CW892" s="195"/>
      <c r="CX892" s="195"/>
      <c r="CY892" s="195"/>
      <c r="CZ892" s="195"/>
      <c r="DA892" s="195"/>
      <c r="DB892" s="195"/>
      <c r="DC892" s="195"/>
      <c r="DD892" s="195"/>
      <c r="DE892" s="195"/>
      <c r="DF892" s="195"/>
      <c r="DG892" s="195"/>
      <c r="DH892" s="195"/>
      <c r="DI892" s="195"/>
      <c r="DJ892" s="195"/>
      <c r="DK892" s="195"/>
      <c r="DL892" s="195"/>
      <c r="DM892" s="195"/>
      <c r="DN892" s="195"/>
      <c r="DO892" s="195"/>
      <c r="DP892" s="195"/>
      <c r="DQ892" s="195"/>
      <c r="DR892" s="195"/>
      <c r="DS892" s="195"/>
      <c r="DT892" s="195"/>
      <c r="DU892" s="195"/>
      <c r="DV892" s="195"/>
      <c r="DW892" s="195"/>
      <c r="DX892" s="195"/>
      <c r="DY892" s="195"/>
      <c r="DZ892" s="195"/>
      <c r="EA892" s="195"/>
      <c r="EB892" s="195"/>
      <c r="EC892" s="195"/>
      <c r="ED892" s="195"/>
      <c r="EE892" s="195"/>
      <c r="EF892" s="195"/>
      <c r="EG892" s="195"/>
      <c r="EH892" s="195"/>
      <c r="EI892" s="195"/>
      <c r="EJ892" s="195"/>
      <c r="EK892" s="195"/>
      <c r="EL892" s="195"/>
      <c r="EM892" s="195"/>
      <c r="EN892" s="195"/>
      <c r="EO892" s="195"/>
      <c r="EP892" s="195"/>
      <c r="EQ892" s="195"/>
      <c r="ER892" s="195"/>
      <c r="ES892" s="195"/>
      <c r="ET892" s="195"/>
      <c r="EU892" s="195"/>
      <c r="EV892" s="195"/>
      <c r="EW892" s="195"/>
      <c r="EX892" s="195"/>
      <c r="EY892" s="195"/>
      <c r="EZ892" s="195"/>
      <c r="FA892" s="195"/>
      <c r="FB892" s="195"/>
      <c r="FC892" s="195"/>
      <c r="FD892" s="195"/>
      <c r="FE892" s="195"/>
      <c r="FF892" s="195"/>
      <c r="FG892" s="195"/>
      <c r="FH892" s="195"/>
      <c r="FI892" s="195"/>
      <c r="FJ892" s="195"/>
      <c r="FK892" s="195"/>
      <c r="FL892" s="195"/>
      <c r="FM892" s="195"/>
      <c r="FN892" s="195"/>
      <c r="FO892" s="195"/>
      <c r="FP892" s="195"/>
      <c r="FQ892" s="195"/>
      <c r="FR892" s="195"/>
      <c r="FS892" s="195"/>
      <c r="FT892" s="195"/>
      <c r="FU892" s="195"/>
      <c r="FV892" s="195"/>
      <c r="FW892" s="195"/>
      <c r="FX892" s="195"/>
      <c r="FY892" s="195"/>
      <c r="FZ892" s="195"/>
      <c r="GA892" s="195"/>
      <c r="GB892" s="195"/>
      <c r="GC892" s="195"/>
      <c r="GD892" s="195"/>
      <c r="GE892" s="195"/>
      <c r="GF892" s="195"/>
      <c r="GG892" s="195"/>
      <c r="GH892" s="195"/>
      <c r="GI892" s="195"/>
      <c r="GJ892" s="195"/>
      <c r="GK892" s="195"/>
      <c r="GL892" s="195"/>
      <c r="GM892" s="195"/>
      <c r="GN892" s="195"/>
      <c r="GO892" s="195"/>
      <c r="GP892" s="195"/>
      <c r="GQ892" s="195"/>
      <c r="GR892" s="195"/>
      <c r="GS892" s="195"/>
      <c r="GT892" s="195"/>
      <c r="GU892" s="195"/>
      <c r="GV892" s="195"/>
      <c r="GW892" s="195"/>
      <c r="GX892" s="195"/>
      <c r="GY892" s="195"/>
      <c r="GZ892" s="195"/>
      <c r="HA892" s="195"/>
      <c r="HB892" s="195"/>
      <c r="HC892" s="195"/>
      <c r="HD892" s="195"/>
      <c r="HE892" s="195"/>
      <c r="HF892" s="195"/>
      <c r="HG892" s="195"/>
      <c r="HH892" s="195"/>
      <c r="HI892" s="195"/>
      <c r="HJ892" s="195"/>
      <c r="HK892" s="195"/>
      <c r="HL892" s="195"/>
      <c r="HM892" s="195"/>
      <c r="HN892" s="195"/>
      <c r="HO892" s="195"/>
      <c r="HP892" s="195"/>
      <c r="HQ892" s="195"/>
      <c r="HR892" s="195"/>
      <c r="HS892" s="195"/>
      <c r="HT892" s="195"/>
      <c r="HU892" s="195"/>
      <c r="HV892" s="195"/>
      <c r="HW892" s="195"/>
      <c r="HX892" s="195"/>
      <c r="HY892" s="195"/>
      <c r="HZ892" s="195"/>
      <c r="IA892" s="195"/>
      <c r="IB892" s="195"/>
      <c r="IC892" s="195"/>
      <c r="ID892" s="195"/>
      <c r="IE892" s="195"/>
      <c r="IF892" s="195"/>
      <c r="IG892" s="195"/>
      <c r="IH892" s="195"/>
      <c r="II892" s="195"/>
      <c r="IJ892" s="195"/>
      <c r="IK892" s="195"/>
      <c r="IL892" s="195"/>
      <c r="IM892" s="195"/>
      <c r="IN892" s="195"/>
      <c r="IO892" s="195"/>
      <c r="IP892" s="195"/>
      <c r="IQ892" s="195"/>
      <c r="IR892" s="195"/>
      <c r="IS892" s="195"/>
      <c r="IT892" s="195"/>
      <c r="IU892" s="195"/>
      <c r="IV892" s="195"/>
      <c r="IW892" s="195"/>
      <c r="IX892" s="195"/>
      <c r="IY892" s="195"/>
      <c r="IZ892" s="195"/>
      <c r="JA892" s="195"/>
      <c r="JB892" s="195"/>
      <c r="JC892" s="195"/>
      <c r="JD892" s="195"/>
      <c r="JE892" s="195"/>
      <c r="JF892" s="195"/>
      <c r="JG892" s="195"/>
      <c r="JH892" s="195"/>
      <c r="JI892" s="195"/>
      <c r="JJ892" s="195"/>
      <c r="JK892" s="195"/>
      <c r="JL892" s="195"/>
      <c r="JM892" s="195"/>
      <c r="JN892" s="195"/>
      <c r="JO892" s="195"/>
      <c r="JP892" s="195"/>
      <c r="JQ892" s="195"/>
      <c r="JR892" s="195"/>
      <c r="JS892" s="195"/>
      <c r="JT892" s="195"/>
      <c r="JU892" s="195"/>
      <c r="JV892" s="195"/>
      <c r="JW892" s="195"/>
      <c r="JX892" s="195"/>
      <c r="JY892" s="195"/>
      <c r="JZ892" s="195"/>
      <c r="KA892" s="195"/>
      <c r="KB892" s="195"/>
      <c r="KC892" s="195"/>
      <c r="KD892" s="195"/>
      <c r="KE892" s="195"/>
      <c r="KF892" s="195"/>
      <c r="KG892" s="195"/>
      <c r="KH892" s="195"/>
      <c r="KI892" s="195"/>
      <c r="KJ892" s="195"/>
      <c r="KK892" s="195"/>
      <c r="KL892" s="195"/>
      <c r="KM892" s="195"/>
      <c r="KN892" s="195"/>
      <c r="KO892" s="195"/>
      <c r="KP892" s="195"/>
      <c r="KQ892" s="195"/>
      <c r="KR892" s="195"/>
      <c r="KS892" s="195"/>
      <c r="KT892" s="195"/>
      <c r="KU892" s="195"/>
      <c r="KV892" s="195"/>
      <c r="KW892" s="195"/>
      <c r="KX892" s="195"/>
      <c r="KY892" s="195"/>
      <c r="KZ892" s="195"/>
      <c r="LA892" s="195"/>
      <c r="LB892" s="195"/>
      <c r="LC892" s="195"/>
      <c r="LD892" s="195"/>
      <c r="LE892" s="195"/>
      <c r="LF892" s="195"/>
      <c r="LG892" s="195"/>
      <c r="LH892" s="195"/>
      <c r="LI892" s="195"/>
      <c r="LJ892" s="195"/>
      <c r="LK892" s="195"/>
      <c r="LL892" s="195"/>
      <c r="LM892" s="195"/>
      <c r="LN892" s="195"/>
      <c r="LO892" s="195"/>
      <c r="LP892" s="195"/>
      <c r="LQ892" s="195"/>
      <c r="LR892" s="195"/>
      <c r="LS892" s="195"/>
      <c r="LT892" s="195"/>
      <c r="LU892" s="195"/>
      <c r="LV892" s="195"/>
      <c r="LW892" s="195"/>
      <c r="LX892" s="195"/>
      <c r="LY892" s="195"/>
      <c r="LZ892" s="195"/>
      <c r="MA892" s="195"/>
      <c r="MB892" s="195"/>
      <c r="MC892" s="195"/>
      <c r="MD892" s="195"/>
      <c r="ME892" s="195"/>
      <c r="MF892" s="195"/>
      <c r="MG892" s="195"/>
      <c r="MH892" s="195"/>
      <c r="MI892" s="195"/>
      <c r="MJ892" s="195"/>
      <c r="MK892" s="195"/>
      <c r="ML892" s="195"/>
      <c r="MM892" s="195"/>
      <c r="MN892" s="195"/>
      <c r="MO892" s="195"/>
      <c r="MP892" s="195"/>
      <c r="MQ892" s="195"/>
      <c r="MR892" s="195"/>
      <c r="MS892" s="195"/>
      <c r="MT892" s="195"/>
      <c r="MU892" s="195"/>
      <c r="MV892" s="195"/>
      <c r="MW892" s="195"/>
      <c r="MX892" s="195"/>
      <c r="MY892" s="195"/>
      <c r="MZ892" s="195"/>
      <c r="NA892" s="195"/>
      <c r="NB892" s="195"/>
      <c r="NC892" s="195"/>
      <c r="ND892" s="195"/>
      <c r="NE892" s="195"/>
      <c r="NF892" s="195"/>
      <c r="NG892" s="195"/>
      <c r="NH892" s="195"/>
      <c r="NI892" s="195"/>
      <c r="NJ892" s="195"/>
      <c r="NK892" s="195"/>
      <c r="NL892" s="195"/>
      <c r="NM892" s="195"/>
      <c r="NN892" s="195"/>
      <c r="NO892" s="195"/>
      <c r="NP892" s="195"/>
      <c r="NQ892" s="195"/>
      <c r="NR892" s="195"/>
      <c r="NS892" s="195"/>
      <c r="NT892" s="195"/>
      <c r="NU892" s="195"/>
      <c r="NV892" s="195"/>
      <c r="NW892" s="195"/>
      <c r="NX892" s="195"/>
      <c r="NY892" s="195"/>
      <c r="NZ892" s="195"/>
      <c r="OA892" s="195"/>
      <c r="OB892" s="195"/>
      <c r="OC892" s="195"/>
      <c r="OD892" s="195"/>
      <c r="OE892" s="195"/>
      <c r="OF892" s="195"/>
      <c r="OG892" s="195"/>
      <c r="OH892" s="195"/>
      <c r="OI892" s="195"/>
      <c r="OJ892" s="195"/>
      <c r="OK892" s="195"/>
      <c r="OL892" s="195"/>
      <c r="OM892" s="195"/>
      <c r="ON892" s="195"/>
      <c r="OO892" s="195"/>
      <c r="OP892" s="195"/>
      <c r="OQ892" s="195"/>
      <c r="OR892" s="195"/>
      <c r="OS892" s="195"/>
      <c r="OT892" s="195"/>
      <c r="OU892" s="195"/>
      <c r="OV892" s="195"/>
      <c r="OW892" s="195"/>
      <c r="OX892" s="195"/>
      <c r="OY892" s="195"/>
      <c r="OZ892" s="195"/>
      <c r="PA892" s="195"/>
      <c r="PB892" s="195"/>
      <c r="PC892" s="195"/>
      <c r="PD892" s="195"/>
      <c r="PE892" s="195"/>
      <c r="PF892" s="195"/>
      <c r="PG892" s="195"/>
      <c r="PH892" s="195"/>
      <c r="PI892" s="195"/>
      <c r="PJ892" s="195"/>
      <c r="PK892" s="195"/>
      <c r="PL892" s="195"/>
      <c r="PM892" s="195"/>
      <c r="PN892" s="195"/>
      <c r="PO892" s="195"/>
      <c r="PP892" s="195"/>
      <c r="PQ892" s="195"/>
      <c r="PR892" s="195"/>
      <c r="PS892" s="195"/>
      <c r="PT892" s="195"/>
      <c r="PU892" s="195"/>
      <c r="PV892" s="195"/>
      <c r="PW892" s="195"/>
      <c r="PX892" s="195"/>
      <c r="PY892" s="195"/>
      <c r="PZ892" s="195"/>
      <c r="QA892" s="195"/>
      <c r="QB892" s="195"/>
      <c r="QC892" s="195"/>
      <c r="QD892" s="195"/>
      <c r="QE892" s="195"/>
      <c r="QF892" s="195"/>
      <c r="QG892" s="195"/>
      <c r="QH892" s="195"/>
      <c r="QI892" s="195"/>
      <c r="QJ892" s="195"/>
      <c r="QK892" s="195"/>
      <c r="QL892" s="195"/>
      <c r="QM892" s="195"/>
      <c r="QN892" s="195"/>
      <c r="QO892" s="195"/>
      <c r="QP892" s="195"/>
      <c r="QQ892" s="195"/>
      <c r="QR892" s="195"/>
      <c r="QS892" s="195"/>
      <c r="QT892" s="195"/>
      <c r="QU892" s="195"/>
      <c r="QV892" s="195"/>
      <c r="QW892" s="195"/>
      <c r="QX892" s="195"/>
      <c r="QY892" s="195"/>
      <c r="QZ892" s="195"/>
      <c r="RA892" s="195"/>
      <c r="RB892" s="195"/>
      <c r="RC892" s="195"/>
      <c r="RD892" s="195"/>
      <c r="RE892" s="195"/>
      <c r="RF892" s="195"/>
      <c r="RG892" s="195"/>
      <c r="RH892" s="195"/>
      <c r="RI892" s="195"/>
      <c r="RJ892" s="195"/>
      <c r="RK892" s="195"/>
      <c r="RL892" s="195"/>
      <c r="RM892" s="195"/>
      <c r="RN892" s="195"/>
      <c r="RO892" s="195"/>
      <c r="RP892" s="195"/>
      <c r="RQ892" s="195"/>
      <c r="RR892" s="195"/>
      <c r="RS892" s="195"/>
      <c r="RT892" s="195"/>
      <c r="RU892" s="195"/>
      <c r="RV892" s="195"/>
      <c r="RW892" s="195"/>
      <c r="RX892" s="195"/>
      <c r="RY892" s="195"/>
      <c r="RZ892" s="195"/>
      <c r="SA892" s="195"/>
      <c r="SB892" s="195"/>
      <c r="SC892" s="195"/>
      <c r="SD892" s="195"/>
      <c r="SE892" s="195"/>
      <c r="SF892" s="195"/>
      <c r="SG892" s="195"/>
      <c r="SH892" s="195"/>
      <c r="SI892" s="195"/>
      <c r="SJ892" s="195"/>
      <c r="SK892" s="195"/>
      <c r="SL892" s="195"/>
      <c r="SM892" s="195"/>
      <c r="SN892" s="195"/>
      <c r="SO892" s="195"/>
      <c r="SP892" s="195"/>
      <c r="SQ892" s="195"/>
      <c r="SR892" s="195"/>
      <c r="SS892" s="195"/>
      <c r="ST892" s="195"/>
      <c r="SU892" s="195"/>
      <c r="SV892" s="195"/>
      <c r="SW892" s="195"/>
      <c r="SX892" s="195"/>
      <c r="SY892" s="195"/>
      <c r="SZ892" s="195"/>
      <c r="TA892" s="195"/>
      <c r="TB892" s="195"/>
      <c r="TC892" s="195"/>
      <c r="TD892" s="195"/>
      <c r="TE892" s="195"/>
      <c r="TF892" s="195"/>
      <c r="TG892" s="195"/>
      <c r="TH892" s="195"/>
      <c r="TI892" s="195"/>
      <c r="TJ892" s="195"/>
      <c r="TK892" s="195"/>
      <c r="TL892" s="195"/>
      <c r="TM892" s="195"/>
      <c r="TN892" s="195"/>
      <c r="TO892" s="195"/>
      <c r="TP892" s="195"/>
      <c r="TQ892" s="195"/>
      <c r="TR892" s="195"/>
      <c r="TS892" s="195"/>
      <c r="TT892" s="195"/>
      <c r="TU892" s="195"/>
      <c r="TV892" s="195"/>
      <c r="TW892" s="195"/>
      <c r="TX892" s="195"/>
      <c r="TY892" s="195"/>
      <c r="TZ892" s="195"/>
      <c r="UA892" s="195"/>
      <c r="UB892" s="195"/>
      <c r="UC892" s="195"/>
      <c r="UD892" s="195"/>
      <c r="UE892" s="195"/>
      <c r="UF892" s="195"/>
      <c r="UG892" s="195"/>
      <c r="UH892" s="195"/>
      <c r="UI892" s="195"/>
      <c r="UJ892" s="195"/>
      <c r="UK892" s="195"/>
      <c r="UL892" s="195"/>
      <c r="UM892" s="195"/>
      <c r="UN892" s="195"/>
      <c r="UO892" s="195"/>
      <c r="UP892" s="195"/>
      <c r="UQ892" s="195"/>
      <c r="UR892" s="195"/>
      <c r="US892" s="195"/>
      <c r="UT892" s="195"/>
      <c r="UU892" s="195"/>
      <c r="UV892" s="195"/>
      <c r="UW892" s="195"/>
      <c r="UX892" s="195"/>
      <c r="UY892" s="195"/>
      <c r="UZ892" s="195"/>
      <c r="VA892" s="195"/>
      <c r="VB892" s="195"/>
      <c r="VC892" s="195"/>
      <c r="VD892" s="195"/>
      <c r="VE892" s="195"/>
      <c r="VF892" s="195"/>
      <c r="VG892" s="195"/>
      <c r="VH892" s="195"/>
      <c r="VI892" s="195"/>
      <c r="VJ892" s="195"/>
      <c r="VK892" s="195"/>
      <c r="VL892" s="195"/>
      <c r="VM892" s="195"/>
      <c r="VN892" s="195"/>
      <c r="VO892" s="195"/>
      <c r="VP892" s="195"/>
      <c r="VQ892" s="195"/>
      <c r="VR892" s="195"/>
      <c r="VS892" s="195"/>
      <c r="VT892" s="195"/>
      <c r="VU892" s="195"/>
      <c r="VV892" s="195"/>
      <c r="VW892" s="195"/>
      <c r="VX892" s="195"/>
      <c r="VY892" s="195"/>
      <c r="VZ892" s="195"/>
      <c r="WA892" s="195"/>
      <c r="WB892" s="195"/>
      <c r="WC892" s="195"/>
      <c r="WD892" s="195"/>
      <c r="WE892" s="195"/>
      <c r="WF892" s="195"/>
      <c r="WG892" s="195"/>
      <c r="WH892" s="195"/>
      <c r="WI892" s="195"/>
      <c r="WJ892" s="195"/>
      <c r="WK892" s="195"/>
      <c r="WL892" s="195"/>
      <c r="WM892" s="195"/>
      <c r="WN892" s="195"/>
      <c r="WO892" s="195"/>
      <c r="WP892" s="195"/>
      <c r="WQ892" s="195"/>
      <c r="WR892" s="195"/>
      <c r="WS892" s="195"/>
      <c r="WT892" s="195"/>
      <c r="WU892" s="195"/>
      <c r="WV892" s="195"/>
      <c r="WW892" s="195"/>
      <c r="WX892" s="195"/>
      <c r="WY892" s="195"/>
      <c r="WZ892" s="195"/>
      <c r="XA892" s="195"/>
      <c r="XB892" s="195"/>
      <c r="XC892" s="195"/>
      <c r="XD892" s="195"/>
      <c r="XE892" s="195"/>
      <c r="XF892" s="195"/>
      <c r="XG892" s="195"/>
      <c r="XH892" s="195"/>
      <c r="XI892" s="195"/>
      <c r="XJ892" s="195"/>
      <c r="XK892" s="195"/>
      <c r="XL892" s="195"/>
      <c r="XM892" s="195"/>
      <c r="XN892" s="195"/>
      <c r="XO892" s="195"/>
      <c r="XP892" s="195"/>
      <c r="XQ892" s="195"/>
      <c r="XR892" s="195"/>
      <c r="XS892" s="195"/>
      <c r="XT892" s="195"/>
      <c r="XU892" s="195"/>
      <c r="XV892" s="195"/>
      <c r="XW892" s="195"/>
      <c r="XX892" s="195"/>
      <c r="XY892" s="195"/>
      <c r="XZ892" s="195"/>
      <c r="YA892" s="195"/>
      <c r="YB892" s="195"/>
      <c r="YC892" s="195"/>
      <c r="YD892" s="195"/>
      <c r="YE892" s="195"/>
      <c r="YF892" s="195"/>
      <c r="YG892" s="195"/>
      <c r="YH892" s="195"/>
      <c r="YI892" s="195"/>
      <c r="YJ892" s="195"/>
      <c r="YK892" s="195"/>
      <c r="YL892" s="195"/>
      <c r="YM892" s="195"/>
      <c r="YN892" s="195"/>
      <c r="YO892" s="195"/>
      <c r="YP892" s="195"/>
      <c r="YQ892" s="195"/>
      <c r="YR892" s="195"/>
      <c r="YS892" s="195"/>
      <c r="YT892" s="195"/>
      <c r="YU892" s="195"/>
      <c r="YV892" s="195"/>
      <c r="YW892" s="195"/>
      <c r="YX892" s="195"/>
      <c r="YY892" s="195"/>
      <c r="YZ892" s="195"/>
      <c r="ZA892" s="195"/>
      <c r="ZB892" s="195"/>
      <c r="ZC892" s="195"/>
      <c r="ZD892" s="195"/>
      <c r="ZE892" s="195"/>
      <c r="ZF892" s="195"/>
      <c r="ZG892" s="195"/>
      <c r="ZH892" s="195"/>
      <c r="ZI892" s="195"/>
      <c r="ZJ892" s="195"/>
      <c r="ZK892" s="195"/>
      <c r="ZL892" s="195"/>
      <c r="ZM892" s="195"/>
      <c r="ZN892" s="195"/>
      <c r="ZO892" s="195"/>
      <c r="ZP892" s="195"/>
      <c r="ZQ892" s="195"/>
      <c r="ZR892" s="195"/>
      <c r="ZS892" s="195"/>
      <c r="ZT892" s="195"/>
      <c r="ZU892" s="195"/>
      <c r="ZV892" s="195"/>
      <c r="ZW892" s="195"/>
      <c r="ZX892" s="195"/>
      <c r="ZY892" s="195"/>
      <c r="ZZ892" s="195"/>
      <c r="AAA892" s="195"/>
      <c r="AAB892" s="195"/>
      <c r="AAC892" s="195"/>
      <c r="AAD892" s="195"/>
      <c r="AAE892" s="195"/>
      <c r="AAF892" s="195"/>
      <c r="AAG892" s="195"/>
      <c r="AAH892" s="195"/>
      <c r="AAI892" s="195"/>
      <c r="AAJ892" s="195"/>
      <c r="AAK892" s="195"/>
      <c r="AAL892" s="195"/>
      <c r="AAM892" s="195"/>
      <c r="AAN892" s="195"/>
      <c r="AAO892" s="195"/>
      <c r="AAP892" s="195"/>
      <c r="AAQ892" s="195"/>
      <c r="AAR892" s="195"/>
      <c r="AAS892" s="195"/>
      <c r="AAT892" s="195"/>
      <c r="AAU892" s="195"/>
      <c r="AAV892" s="195"/>
      <c r="AAW892" s="195"/>
      <c r="AAX892" s="195"/>
      <c r="AAY892" s="195"/>
      <c r="AAZ892" s="195"/>
      <c r="ABA892" s="195"/>
      <c r="ABB892" s="195"/>
      <c r="ABC892" s="195"/>
      <c r="ABD892" s="195"/>
      <c r="ABE892" s="195"/>
      <c r="ABF892" s="195"/>
      <c r="ABG892" s="195"/>
      <c r="ABH892" s="195"/>
      <c r="ABI892" s="195"/>
      <c r="ABJ892" s="195"/>
      <c r="ABK892" s="195"/>
      <c r="ABL892" s="195"/>
      <c r="ABM892" s="195"/>
      <c r="ABN892" s="195"/>
      <c r="ABO892" s="195"/>
      <c r="ABP892" s="195"/>
      <c r="ABQ892" s="195"/>
      <c r="ABR892" s="195"/>
      <c r="ABS892" s="195"/>
      <c r="ABT892" s="195"/>
      <c r="ABU892" s="195"/>
      <c r="ABV892" s="195"/>
      <c r="ABW892" s="195"/>
      <c r="ABX892" s="195"/>
      <c r="ABY892" s="195"/>
      <c r="ABZ892" s="195"/>
      <c r="ACA892" s="195"/>
      <c r="ACB892" s="195"/>
      <c r="ACC892" s="195"/>
      <c r="ACD892" s="195"/>
      <c r="ACE892" s="195"/>
      <c r="ACF892" s="195"/>
      <c r="ACG892" s="195"/>
      <c r="ACH892" s="195"/>
      <c r="ACI892" s="195"/>
      <c r="ACJ892" s="195"/>
      <c r="ACK892" s="195"/>
      <c r="ACL892" s="195"/>
      <c r="ACM892" s="195"/>
      <c r="ACN892" s="195"/>
      <c r="ACO892" s="195"/>
      <c r="ACP892" s="195"/>
      <c r="ACQ892" s="195"/>
      <c r="ACR892" s="195"/>
      <c r="ACS892" s="195"/>
      <c r="ACT892" s="195"/>
      <c r="ACU892" s="195"/>
      <c r="ACV892" s="195"/>
      <c r="ACW892" s="195"/>
      <c r="ACX892" s="195"/>
      <c r="ACY892" s="195"/>
      <c r="ACZ892" s="195"/>
      <c r="ADA892" s="195"/>
      <c r="ADB892" s="195"/>
      <c r="ADC892" s="195"/>
      <c r="ADD892" s="195"/>
      <c r="ADE892" s="195"/>
      <c r="ADF892" s="195"/>
      <c r="ADG892" s="195"/>
      <c r="ADH892" s="195"/>
      <c r="ADI892" s="195"/>
      <c r="ADJ892" s="195"/>
      <c r="ADK892" s="195"/>
      <c r="ADL892" s="195"/>
      <c r="ADM892" s="195"/>
      <c r="ADN892" s="195"/>
      <c r="ADO892" s="195"/>
      <c r="ADP892" s="195"/>
      <c r="ADQ892" s="195"/>
      <c r="ADR892" s="195"/>
      <c r="ADS892" s="195"/>
      <c r="ADT892" s="195"/>
      <c r="ADU892" s="195"/>
      <c r="ADV892" s="195"/>
      <c r="ADW892" s="195"/>
      <c r="ADX892" s="195"/>
      <c r="ADY892" s="195"/>
      <c r="ADZ892" s="195"/>
      <c r="AEA892" s="195"/>
      <c r="AEB892" s="195"/>
      <c r="AEC892" s="195"/>
      <c r="AED892" s="195"/>
      <c r="AEE892" s="195"/>
      <c r="AEF892" s="195"/>
      <c r="AEG892" s="195"/>
      <c r="AEH892" s="195"/>
      <c r="AEI892" s="195"/>
      <c r="AEJ892" s="195"/>
      <c r="AEK892" s="195"/>
      <c r="AEL892" s="195"/>
      <c r="AEM892" s="195"/>
      <c r="AEN892" s="195"/>
      <c r="AEO892" s="195"/>
      <c r="AEP892" s="195"/>
      <c r="AEQ892" s="195"/>
      <c r="AER892" s="195"/>
      <c r="AES892" s="195"/>
      <c r="AET892" s="195"/>
      <c r="AEU892" s="195"/>
      <c r="AEV892" s="195"/>
      <c r="AEW892" s="195"/>
      <c r="AEX892" s="195"/>
      <c r="AEY892" s="195"/>
      <c r="AEZ892" s="195"/>
      <c r="AFA892" s="195"/>
      <c r="AFB892" s="195"/>
      <c r="AFC892" s="195"/>
      <c r="AFD892" s="195"/>
      <c r="AFE892" s="195"/>
      <c r="AFF892" s="195"/>
      <c r="AFG892" s="195"/>
      <c r="AFH892" s="195"/>
      <c r="AFI892" s="195"/>
      <c r="AFJ892" s="195"/>
      <c r="AFK892" s="195"/>
      <c r="AFL892" s="195"/>
      <c r="AFM892" s="195"/>
      <c r="AFN892" s="195"/>
      <c r="AFO892" s="195"/>
      <c r="AFP892" s="195"/>
      <c r="AFQ892" s="195"/>
      <c r="AFR892" s="195"/>
      <c r="AFS892" s="195"/>
      <c r="AFT892" s="195"/>
      <c r="AFU892" s="195"/>
      <c r="AFV892" s="195"/>
      <c r="AFW892" s="195"/>
      <c r="AFX892" s="195"/>
      <c r="AFY892" s="195"/>
      <c r="AFZ892" s="195"/>
      <c r="AGA892" s="195"/>
      <c r="AGB892" s="195"/>
      <c r="AGC892" s="195"/>
      <c r="AGD892" s="195"/>
      <c r="AGE892" s="195"/>
      <c r="AGF892" s="195"/>
      <c r="AGG892" s="195"/>
      <c r="AGH892" s="195"/>
      <c r="AGI892" s="195"/>
      <c r="AGJ892" s="195"/>
      <c r="AGK892" s="195"/>
      <c r="AGL892" s="195"/>
      <c r="AGM892" s="195"/>
      <c r="AGN892" s="195"/>
      <c r="AGO892" s="195"/>
      <c r="AGP892" s="195"/>
      <c r="AGQ892" s="195"/>
      <c r="AGR892" s="195"/>
      <c r="AGS892" s="195"/>
      <c r="AGT892" s="195"/>
      <c r="AGU892" s="195"/>
      <c r="AGV892" s="195"/>
      <c r="AGW892" s="195"/>
      <c r="AGX892" s="195"/>
      <c r="AGY892" s="195"/>
      <c r="AGZ892" s="195"/>
      <c r="AHA892" s="195"/>
      <c r="AHB892" s="195"/>
      <c r="AHC892" s="195"/>
      <c r="AHD892" s="195"/>
      <c r="AHE892" s="195"/>
      <c r="AHF892" s="195"/>
      <c r="AHG892" s="195"/>
      <c r="AHH892" s="195"/>
      <c r="AHI892" s="195"/>
      <c r="AHJ892" s="195"/>
      <c r="AHK892" s="195"/>
      <c r="AHL892" s="195"/>
      <c r="AHM892" s="195"/>
      <c r="AHN892" s="195"/>
      <c r="AHO892" s="195"/>
      <c r="AHP892" s="195"/>
      <c r="AHQ892" s="195"/>
      <c r="AHR892" s="195"/>
      <c r="AHS892" s="195"/>
      <c r="AHT892" s="195"/>
      <c r="AHU892" s="195"/>
      <c r="AHV892" s="195"/>
      <c r="AHW892" s="195"/>
      <c r="AHX892" s="195"/>
      <c r="AHY892" s="195"/>
      <c r="AHZ892" s="195"/>
      <c r="AIA892" s="195"/>
      <c r="AIB892" s="195"/>
      <c r="AIC892" s="195"/>
      <c r="AID892" s="195"/>
      <c r="AIE892" s="195"/>
      <c r="AIF892" s="195"/>
      <c r="AIG892" s="195"/>
      <c r="AIH892" s="195"/>
      <c r="AII892" s="195"/>
      <c r="AIJ892" s="195"/>
      <c r="AIK892" s="195"/>
      <c r="AIL892" s="195"/>
      <c r="AIM892" s="195"/>
      <c r="AIN892" s="195"/>
      <c r="AIO892" s="195"/>
      <c r="AIP892" s="195"/>
      <c r="AIQ892" s="195"/>
      <c r="AIR892" s="195"/>
      <c r="AIS892" s="195"/>
      <c r="AIT892" s="195"/>
      <c r="AIU892" s="195"/>
      <c r="AIV892" s="195"/>
      <c r="AIW892" s="195"/>
      <c r="AIX892" s="195"/>
      <c r="AIY892" s="195"/>
      <c r="AIZ892" s="195"/>
      <c r="AJA892" s="195"/>
      <c r="AJB892" s="195"/>
      <c r="AJC892" s="195"/>
      <c r="AJD892" s="195"/>
      <c r="AJE892" s="195"/>
      <c r="AJF892" s="195"/>
      <c r="AJG892" s="195"/>
      <c r="AJH892" s="195"/>
      <c r="AJI892" s="195"/>
      <c r="AJJ892" s="195"/>
      <c r="AJK892" s="195"/>
      <c r="AJL892" s="195"/>
      <c r="AJM892" s="195"/>
      <c r="AJN892" s="195"/>
      <c r="AJO892" s="195"/>
      <c r="AJP892" s="195"/>
      <c r="AJQ892" s="195"/>
      <c r="AJR892" s="195"/>
      <c r="AJS892" s="195"/>
      <c r="AJT892" s="195"/>
      <c r="AJU892" s="195"/>
      <c r="AJV892" s="195"/>
      <c r="AJW892" s="195"/>
      <c r="AJX892" s="195"/>
      <c r="AJY892" s="195"/>
      <c r="AJZ892" s="195"/>
      <c r="AKA892" s="195"/>
      <c r="AKB892" s="195"/>
      <c r="AKC892" s="195"/>
      <c r="AKD892" s="195"/>
      <c r="AKE892" s="195"/>
      <c r="AKF892" s="195"/>
      <c r="AKG892" s="195"/>
      <c r="AKH892" s="195"/>
      <c r="AKI892" s="195"/>
      <c r="AKJ892" s="195"/>
      <c r="AKK892" s="195"/>
      <c r="AKL892" s="195"/>
      <c r="AKM892" s="195"/>
      <c r="AKN892" s="195"/>
      <c r="AKO892" s="195"/>
      <c r="AKP892" s="195"/>
      <c r="AKQ892" s="195"/>
      <c r="AKR892" s="195"/>
      <c r="AKS892" s="195"/>
      <c r="AKT892" s="195"/>
      <c r="AKU892" s="195"/>
      <c r="AKV892" s="195"/>
      <c r="AKW892" s="195"/>
      <c r="AKX892" s="195"/>
      <c r="AKY892" s="195"/>
      <c r="AKZ892" s="195"/>
      <c r="ALA892" s="195"/>
      <c r="ALB892" s="195"/>
      <c r="ALC892" s="195"/>
      <c r="ALD892" s="195"/>
      <c r="ALE892" s="195"/>
      <c r="ALF892" s="195"/>
      <c r="ALG892" s="195"/>
      <c r="ALH892" s="195"/>
      <c r="ALI892" s="195"/>
      <c r="ALJ892" s="195"/>
      <c r="ALK892" s="195"/>
      <c r="ALL892" s="195"/>
      <c r="ALM892" s="195"/>
      <c r="ALN892" s="195"/>
      <c r="ALO892" s="195"/>
      <c r="ALP892" s="195"/>
      <c r="ALQ892" s="195"/>
      <c r="ALR892" s="195"/>
      <c r="ALS892" s="195"/>
      <c r="ALT892" s="195"/>
      <c r="ALU892" s="195"/>
      <c r="ALV892" s="195"/>
      <c r="ALW892" s="195"/>
      <c r="ALX892" s="195"/>
      <c r="ALY892" s="195"/>
      <c r="ALZ892" s="195"/>
      <c r="AMA892" s="195"/>
      <c r="AMB892" s="195"/>
      <c r="AMC892" s="195"/>
      <c r="AMD892" s="195"/>
      <c r="AME892" s="195"/>
      <c r="AMF892" s="195"/>
      <c r="AMG892" s="195"/>
      <c r="AMH892" s="195"/>
      <c r="AMI892" s="195"/>
      <c r="AMJ892" s="195"/>
    </row>
    <row r="893" spans="1:1024" s="196" customFormat="1" ht="43.5" customHeight="1">
      <c r="A893" s="559"/>
      <c r="B893" s="559"/>
      <c r="C893" s="560"/>
      <c r="D893" s="600"/>
      <c r="E893" s="573" t="s">
        <v>134</v>
      </c>
      <c r="F893" s="573">
        <v>2</v>
      </c>
      <c r="G893" s="573"/>
      <c r="H893" s="573"/>
      <c r="I893" s="580"/>
      <c r="J893" s="573"/>
      <c r="K893" s="177">
        <v>0</v>
      </c>
      <c r="L893" s="177">
        <v>0</v>
      </c>
      <c r="M893" s="177">
        <v>0</v>
      </c>
      <c r="N893" s="573"/>
      <c r="O893" s="573"/>
      <c r="P893" s="177">
        <v>0</v>
      </c>
      <c r="Q893" s="573"/>
      <c r="R893" s="573"/>
      <c r="S893" s="559"/>
      <c r="T893" s="583"/>
      <c r="U893" s="177" t="s">
        <v>628</v>
      </c>
    </row>
    <row r="894" spans="1:1024" s="196" customFormat="1" ht="43.5" customHeight="1">
      <c r="A894" s="559"/>
      <c r="B894" s="559"/>
      <c r="C894" s="560"/>
      <c r="D894" s="600"/>
      <c r="E894" s="573"/>
      <c r="F894" s="573"/>
      <c r="G894" s="573"/>
      <c r="H894" s="573"/>
      <c r="I894" s="580"/>
      <c r="J894" s="573"/>
      <c r="K894" s="177">
        <v>0</v>
      </c>
      <c r="L894" s="177">
        <v>0</v>
      </c>
      <c r="M894" s="177">
        <v>0</v>
      </c>
      <c r="N894" s="573"/>
      <c r="O894" s="573"/>
      <c r="P894" s="177">
        <v>0</v>
      </c>
      <c r="Q894" s="573"/>
      <c r="R894" s="573"/>
      <c r="S894" s="556"/>
      <c r="T894" s="584"/>
      <c r="U894" s="177" t="s">
        <v>629</v>
      </c>
    </row>
    <row r="895" spans="1:1024" s="196" customFormat="1" ht="43.5" customHeight="1">
      <c r="A895" s="559"/>
      <c r="B895" s="559"/>
      <c r="C895" s="560"/>
      <c r="D895" s="565" t="s">
        <v>363</v>
      </c>
      <c r="E895" s="120" t="s">
        <v>129</v>
      </c>
      <c r="F895" s="120">
        <v>5</v>
      </c>
      <c r="G895" s="573" t="s">
        <v>43</v>
      </c>
      <c r="H895" s="560" t="s">
        <v>40</v>
      </c>
      <c r="I895" s="561" t="s">
        <v>1246</v>
      </c>
      <c r="J895" s="560" t="s">
        <v>201</v>
      </c>
      <c r="K895" s="120">
        <v>5</v>
      </c>
      <c r="L895" s="120">
        <v>0</v>
      </c>
      <c r="M895" s="120">
        <v>0</v>
      </c>
      <c r="N895" s="120" t="s">
        <v>47</v>
      </c>
      <c r="O895" s="120">
        <v>0</v>
      </c>
      <c r="P895" s="120">
        <v>0</v>
      </c>
      <c r="Q895" s="120" t="s">
        <v>47</v>
      </c>
      <c r="R895" s="120">
        <v>0</v>
      </c>
      <c r="S895" s="555" t="s">
        <v>47</v>
      </c>
      <c r="T895" s="555">
        <v>0</v>
      </c>
      <c r="U895" s="120"/>
    </row>
    <row r="896" spans="1:1024" s="196" customFormat="1" ht="43.5" customHeight="1">
      <c r="A896" s="559"/>
      <c r="B896" s="559"/>
      <c r="C896" s="560"/>
      <c r="D896" s="565"/>
      <c r="E896" s="120" t="s">
        <v>120</v>
      </c>
      <c r="F896" s="120">
        <v>3</v>
      </c>
      <c r="G896" s="573"/>
      <c r="H896" s="560"/>
      <c r="I896" s="561"/>
      <c r="J896" s="560"/>
      <c r="K896" s="120">
        <v>3</v>
      </c>
      <c r="L896" s="120">
        <v>0</v>
      </c>
      <c r="M896" s="120">
        <v>0</v>
      </c>
      <c r="N896" s="120" t="s">
        <v>47</v>
      </c>
      <c r="O896" s="120">
        <v>0</v>
      </c>
      <c r="P896" s="120">
        <v>0</v>
      </c>
      <c r="Q896" s="120" t="s">
        <v>47</v>
      </c>
      <c r="R896" s="120">
        <v>0</v>
      </c>
      <c r="S896" s="556"/>
      <c r="T896" s="556"/>
      <c r="U896" s="120"/>
    </row>
    <row r="897" spans="1:21" s="195" customFormat="1" ht="43.5" customHeight="1">
      <c r="A897" s="559"/>
      <c r="B897" s="559"/>
      <c r="C897" s="560"/>
      <c r="D897" s="569" t="s">
        <v>441</v>
      </c>
      <c r="E897" s="562" t="s">
        <v>129</v>
      </c>
      <c r="F897" s="562">
        <v>10</v>
      </c>
      <c r="G897" s="573" t="s">
        <v>43</v>
      </c>
      <c r="H897" s="562" t="s">
        <v>216</v>
      </c>
      <c r="I897" s="588" t="s">
        <v>1247</v>
      </c>
      <c r="J897" s="562" t="s">
        <v>203</v>
      </c>
      <c r="K897" s="562">
        <v>5</v>
      </c>
      <c r="L897" s="562">
        <v>1</v>
      </c>
      <c r="M897" s="560" t="s">
        <v>43</v>
      </c>
      <c r="N897" s="562" t="s">
        <v>67</v>
      </c>
      <c r="O897" s="562">
        <v>5</v>
      </c>
      <c r="P897" s="560">
        <v>0</v>
      </c>
      <c r="Q897" s="181" t="s">
        <v>80</v>
      </c>
      <c r="R897" s="181" t="s">
        <v>43</v>
      </c>
      <c r="S897" s="555" t="s">
        <v>47</v>
      </c>
      <c r="T897" s="555">
        <v>0</v>
      </c>
      <c r="U897" s="181"/>
    </row>
    <row r="898" spans="1:21" s="195" customFormat="1" ht="43.5" customHeight="1">
      <c r="A898" s="559"/>
      <c r="B898" s="559"/>
      <c r="C898" s="560"/>
      <c r="D898" s="569"/>
      <c r="E898" s="562"/>
      <c r="F898" s="562"/>
      <c r="G898" s="573"/>
      <c r="H898" s="562"/>
      <c r="I898" s="588"/>
      <c r="J898" s="562"/>
      <c r="K898" s="562"/>
      <c r="L898" s="562"/>
      <c r="M898" s="560"/>
      <c r="N898" s="562"/>
      <c r="O898" s="562"/>
      <c r="P898" s="560"/>
      <c r="Q898" s="181" t="s">
        <v>87</v>
      </c>
      <c r="R898" s="181" t="s">
        <v>43</v>
      </c>
      <c r="S898" s="556"/>
      <c r="T898" s="556"/>
      <c r="U898" s="181"/>
    </row>
    <row r="899" spans="1:21" s="195" customFormat="1" ht="43.5" customHeight="1">
      <c r="A899" s="559"/>
      <c r="B899" s="559"/>
      <c r="C899" s="560"/>
      <c r="D899" s="4" t="s">
        <v>1000</v>
      </c>
      <c r="E899" s="4"/>
      <c r="F899" s="4">
        <f>SUM(F846:F898)</f>
        <v>267</v>
      </c>
      <c r="G899" s="4"/>
      <c r="H899" s="4"/>
      <c r="I899" s="4"/>
      <c r="J899" s="4"/>
      <c r="K899" s="4">
        <f>SUM(K846:K898)</f>
        <v>249</v>
      </c>
      <c r="L899" s="4">
        <f>SUM(L846:L898)</f>
        <v>5</v>
      </c>
      <c r="M899" s="4">
        <f>SUM(M846:M898)</f>
        <v>0</v>
      </c>
      <c r="N899" s="4"/>
      <c r="O899" s="4">
        <f>SUM(O846:O898)</f>
        <v>66</v>
      </c>
      <c r="P899" s="4">
        <f>SUM(P846:P898)</f>
        <v>2</v>
      </c>
      <c r="Q899" s="4"/>
      <c r="R899" s="4">
        <f>SUM(R846:R898)</f>
        <v>44</v>
      </c>
      <c r="S899" s="4"/>
      <c r="T899" s="4">
        <f>SUM(T846:T898)</f>
        <v>0</v>
      </c>
      <c r="U899" s="4"/>
    </row>
    <row r="900" spans="1:21" s="195" customFormat="1" ht="43.5" customHeight="1">
      <c r="A900" s="559"/>
      <c r="B900" s="559"/>
      <c r="C900" s="560" t="s">
        <v>26</v>
      </c>
      <c r="D900" s="178" t="s">
        <v>2</v>
      </c>
      <c r="E900" s="120" t="s">
        <v>131</v>
      </c>
      <c r="F900" s="120">
        <v>2</v>
      </c>
      <c r="G900" s="120" t="s">
        <v>43</v>
      </c>
      <c r="H900" s="120" t="s">
        <v>40</v>
      </c>
      <c r="I900" s="49" t="s">
        <v>204</v>
      </c>
      <c r="J900" s="127" t="s">
        <v>203</v>
      </c>
      <c r="K900" s="120">
        <v>0</v>
      </c>
      <c r="L900" s="120">
        <v>0</v>
      </c>
      <c r="M900" s="120">
        <v>0</v>
      </c>
      <c r="N900" s="120" t="s">
        <v>70</v>
      </c>
      <c r="O900" s="120">
        <v>2</v>
      </c>
      <c r="P900" s="120">
        <v>2</v>
      </c>
      <c r="Q900" s="120" t="s">
        <v>80</v>
      </c>
      <c r="R900" s="120" t="s">
        <v>43</v>
      </c>
      <c r="S900" s="120" t="s">
        <v>47</v>
      </c>
      <c r="T900" s="120">
        <v>0</v>
      </c>
      <c r="U900" s="120"/>
    </row>
    <row r="901" spans="1:21" s="195" customFormat="1" ht="43.5" customHeight="1">
      <c r="A901" s="559"/>
      <c r="B901" s="559"/>
      <c r="C901" s="560"/>
      <c r="D901" s="178" t="s">
        <v>102</v>
      </c>
      <c r="E901" s="120" t="s">
        <v>134</v>
      </c>
      <c r="F901" s="120">
        <v>2</v>
      </c>
      <c r="G901" s="120" t="s">
        <v>43</v>
      </c>
      <c r="H901" s="120" t="s">
        <v>40</v>
      </c>
      <c r="I901" s="49" t="s">
        <v>220</v>
      </c>
      <c r="J901" s="120" t="s">
        <v>537</v>
      </c>
      <c r="K901" s="120">
        <v>2</v>
      </c>
      <c r="L901" s="120">
        <v>0</v>
      </c>
      <c r="M901" s="120">
        <v>0</v>
      </c>
      <c r="N901" s="120" t="s">
        <v>47</v>
      </c>
      <c r="O901" s="120">
        <v>0</v>
      </c>
      <c r="P901" s="120">
        <v>0</v>
      </c>
      <c r="Q901" s="120" t="s">
        <v>47</v>
      </c>
      <c r="R901" s="120">
        <v>0</v>
      </c>
      <c r="S901" s="120" t="s">
        <v>47</v>
      </c>
      <c r="T901" s="120">
        <v>0</v>
      </c>
      <c r="U901" s="120" t="s">
        <v>632</v>
      </c>
    </row>
    <row r="902" spans="1:21" s="195" customFormat="1" ht="43.5" customHeight="1">
      <c r="A902" s="559"/>
      <c r="B902" s="559"/>
      <c r="C902" s="560"/>
      <c r="D902" s="565" t="s">
        <v>104</v>
      </c>
      <c r="E902" s="560" t="s">
        <v>127</v>
      </c>
      <c r="F902" s="560">
        <v>50</v>
      </c>
      <c r="G902" s="560" t="s">
        <v>43</v>
      </c>
      <c r="H902" s="560" t="s">
        <v>40</v>
      </c>
      <c r="I902" s="561" t="s">
        <v>263</v>
      </c>
      <c r="J902" s="566" t="s">
        <v>254</v>
      </c>
      <c r="K902" s="560">
        <v>50</v>
      </c>
      <c r="L902" s="560">
        <v>5</v>
      </c>
      <c r="M902" s="560">
        <v>0</v>
      </c>
      <c r="N902" s="560" t="s">
        <v>70</v>
      </c>
      <c r="O902" s="560">
        <v>5</v>
      </c>
      <c r="P902" s="560">
        <v>5</v>
      </c>
      <c r="Q902" s="120" t="s">
        <v>80</v>
      </c>
      <c r="R902" s="120">
        <v>50</v>
      </c>
      <c r="S902" s="341" t="s">
        <v>47</v>
      </c>
      <c r="T902" s="341">
        <v>0</v>
      </c>
      <c r="U902" s="120"/>
    </row>
    <row r="903" spans="1:21" s="195" customFormat="1" ht="43.5" customHeight="1">
      <c r="A903" s="559"/>
      <c r="B903" s="559"/>
      <c r="C903" s="560"/>
      <c r="D903" s="565"/>
      <c r="E903" s="560"/>
      <c r="F903" s="560"/>
      <c r="G903" s="560"/>
      <c r="H903" s="560"/>
      <c r="I903" s="561"/>
      <c r="J903" s="566"/>
      <c r="K903" s="560"/>
      <c r="L903" s="560"/>
      <c r="M903" s="560"/>
      <c r="N903" s="560"/>
      <c r="O903" s="560"/>
      <c r="P903" s="560"/>
      <c r="Q903" s="120" t="s">
        <v>87</v>
      </c>
      <c r="R903" s="120" t="s">
        <v>43</v>
      </c>
      <c r="S903" s="341" t="s">
        <v>47</v>
      </c>
      <c r="T903" s="341">
        <v>0</v>
      </c>
      <c r="U903" s="120"/>
    </row>
    <row r="904" spans="1:21" s="195" customFormat="1" ht="43.5" customHeight="1">
      <c r="A904" s="559"/>
      <c r="B904" s="559"/>
      <c r="C904" s="560"/>
      <c r="D904" s="565"/>
      <c r="E904" s="560" t="s">
        <v>130</v>
      </c>
      <c r="F904" s="560">
        <v>10</v>
      </c>
      <c r="G904" s="560"/>
      <c r="H904" s="560"/>
      <c r="I904" s="561"/>
      <c r="J904" s="566"/>
      <c r="K904" s="560">
        <v>10</v>
      </c>
      <c r="L904" s="560">
        <v>5</v>
      </c>
      <c r="M904" s="560">
        <v>0</v>
      </c>
      <c r="N904" s="560"/>
      <c r="O904" s="560">
        <v>5</v>
      </c>
      <c r="P904" s="560">
        <v>5</v>
      </c>
      <c r="Q904" s="120" t="s">
        <v>80</v>
      </c>
      <c r="R904" s="120">
        <v>50</v>
      </c>
      <c r="S904" s="341" t="s">
        <v>47</v>
      </c>
      <c r="T904" s="341">
        <v>0</v>
      </c>
      <c r="U904" s="120"/>
    </row>
    <row r="905" spans="1:21" s="195" customFormat="1" ht="43.5" customHeight="1">
      <c r="A905" s="559"/>
      <c r="B905" s="559"/>
      <c r="C905" s="560"/>
      <c r="D905" s="565"/>
      <c r="E905" s="560"/>
      <c r="F905" s="560"/>
      <c r="G905" s="560"/>
      <c r="H905" s="560"/>
      <c r="I905" s="561"/>
      <c r="J905" s="566"/>
      <c r="K905" s="560"/>
      <c r="L905" s="560"/>
      <c r="M905" s="560"/>
      <c r="N905" s="560"/>
      <c r="O905" s="560"/>
      <c r="P905" s="560"/>
      <c r="Q905" s="120" t="s">
        <v>87</v>
      </c>
      <c r="R905" s="120" t="s">
        <v>43</v>
      </c>
      <c r="S905" s="341" t="s">
        <v>47</v>
      </c>
      <c r="T905" s="341">
        <v>0</v>
      </c>
      <c r="U905" s="120"/>
    </row>
    <row r="906" spans="1:21" s="195" customFormat="1" ht="43.5" customHeight="1">
      <c r="A906" s="559"/>
      <c r="B906" s="559"/>
      <c r="C906" s="560"/>
      <c r="D906" s="565"/>
      <c r="E906" s="120" t="s">
        <v>131</v>
      </c>
      <c r="F906" s="120">
        <v>5</v>
      </c>
      <c r="G906" s="560"/>
      <c r="H906" s="560"/>
      <c r="I906" s="561"/>
      <c r="J906" s="566"/>
      <c r="K906" s="120">
        <v>5</v>
      </c>
      <c r="L906" s="120">
        <v>0</v>
      </c>
      <c r="M906" s="120">
        <v>0</v>
      </c>
      <c r="N906" s="120" t="s">
        <v>47</v>
      </c>
      <c r="O906" s="120">
        <v>0</v>
      </c>
      <c r="P906" s="120">
        <v>0</v>
      </c>
      <c r="Q906" s="120" t="s">
        <v>47</v>
      </c>
      <c r="R906" s="120">
        <v>0</v>
      </c>
      <c r="S906" s="341" t="s">
        <v>47</v>
      </c>
      <c r="T906" s="341">
        <v>0</v>
      </c>
      <c r="U906" s="120"/>
    </row>
    <row r="907" spans="1:21" s="195" customFormat="1" ht="43.5" customHeight="1">
      <c r="A907" s="559"/>
      <c r="B907" s="559"/>
      <c r="C907" s="560"/>
      <c r="D907" s="565" t="s">
        <v>275</v>
      </c>
      <c r="E907" s="120" t="s">
        <v>129</v>
      </c>
      <c r="F907" s="120">
        <v>40</v>
      </c>
      <c r="G907" s="560" t="s">
        <v>43</v>
      </c>
      <c r="H907" s="120" t="s">
        <v>40</v>
      </c>
      <c r="I907" s="561" t="s">
        <v>291</v>
      </c>
      <c r="J907" s="560" t="s">
        <v>633</v>
      </c>
      <c r="K907" s="120">
        <v>40</v>
      </c>
      <c r="L907" s="120">
        <v>1</v>
      </c>
      <c r="M907" s="120">
        <v>0</v>
      </c>
      <c r="N907" s="120" t="s">
        <v>47</v>
      </c>
      <c r="O907" s="120">
        <v>0</v>
      </c>
      <c r="P907" s="120">
        <v>0</v>
      </c>
      <c r="Q907" s="120" t="s">
        <v>79</v>
      </c>
      <c r="R907" s="120">
        <v>1</v>
      </c>
      <c r="S907" s="341" t="s">
        <v>47</v>
      </c>
      <c r="T907" s="341">
        <v>0</v>
      </c>
      <c r="U907" s="120"/>
    </row>
    <row r="908" spans="1:21" s="195" customFormat="1" ht="43.5" customHeight="1">
      <c r="A908" s="559"/>
      <c r="B908" s="559"/>
      <c r="C908" s="560"/>
      <c r="D908" s="565"/>
      <c r="E908" s="120" t="s">
        <v>131</v>
      </c>
      <c r="F908" s="120">
        <v>30</v>
      </c>
      <c r="G908" s="560"/>
      <c r="H908" s="120" t="s">
        <v>40</v>
      </c>
      <c r="I908" s="561"/>
      <c r="J908" s="560"/>
      <c r="K908" s="120">
        <v>30</v>
      </c>
      <c r="L908" s="120">
        <v>1</v>
      </c>
      <c r="M908" s="120">
        <v>0</v>
      </c>
      <c r="N908" s="120" t="s">
        <v>70</v>
      </c>
      <c r="O908" s="120">
        <v>3</v>
      </c>
      <c r="P908" s="120">
        <v>0</v>
      </c>
      <c r="Q908" s="120" t="s">
        <v>79</v>
      </c>
      <c r="R908" s="120">
        <v>3</v>
      </c>
      <c r="S908" s="341" t="s">
        <v>47</v>
      </c>
      <c r="T908" s="341">
        <v>0</v>
      </c>
      <c r="U908" s="120"/>
    </row>
    <row r="909" spans="1:21" s="195" customFormat="1" ht="43.5" customHeight="1">
      <c r="A909" s="559"/>
      <c r="B909" s="559"/>
      <c r="C909" s="560"/>
      <c r="D909" s="565"/>
      <c r="E909" s="120" t="s">
        <v>123</v>
      </c>
      <c r="F909" s="120">
        <v>2</v>
      </c>
      <c r="G909" s="560"/>
      <c r="H909" s="120" t="s">
        <v>62</v>
      </c>
      <c r="I909" s="561"/>
      <c r="J909" s="560"/>
      <c r="K909" s="120">
        <v>2</v>
      </c>
      <c r="L909" s="120">
        <v>0</v>
      </c>
      <c r="M909" s="120">
        <v>0</v>
      </c>
      <c r="N909" s="120" t="s">
        <v>47</v>
      </c>
      <c r="O909" s="120">
        <v>0</v>
      </c>
      <c r="P909" s="120">
        <v>0</v>
      </c>
      <c r="Q909" s="120" t="s">
        <v>47</v>
      </c>
      <c r="R909" s="120">
        <v>0</v>
      </c>
      <c r="S909" s="341" t="s">
        <v>47</v>
      </c>
      <c r="T909" s="341">
        <v>0</v>
      </c>
      <c r="U909" s="120"/>
    </row>
    <row r="910" spans="1:21" s="195" customFormat="1" ht="43.5" customHeight="1">
      <c r="A910" s="559"/>
      <c r="B910" s="559"/>
      <c r="C910" s="560"/>
      <c r="D910" s="367" t="s">
        <v>176</v>
      </c>
      <c r="E910" s="340" t="s">
        <v>129</v>
      </c>
      <c r="F910" s="340">
        <v>10</v>
      </c>
      <c r="G910" s="340" t="s">
        <v>43</v>
      </c>
      <c r="H910" s="340" t="s">
        <v>40</v>
      </c>
      <c r="I910" s="374" t="s">
        <v>1416</v>
      </c>
      <c r="J910" s="540" t="s">
        <v>254</v>
      </c>
      <c r="K910" s="340">
        <v>10</v>
      </c>
      <c r="L910" s="340" t="s">
        <v>43</v>
      </c>
      <c r="M910" s="340" t="s">
        <v>43</v>
      </c>
      <c r="N910" s="340" t="s">
        <v>70</v>
      </c>
      <c r="O910" s="340">
        <v>2</v>
      </c>
      <c r="P910" s="340" t="s">
        <v>47</v>
      </c>
      <c r="Q910" s="340" t="s">
        <v>80</v>
      </c>
      <c r="R910" s="340" t="s">
        <v>43</v>
      </c>
      <c r="S910" s="341" t="s">
        <v>47</v>
      </c>
      <c r="T910" s="341">
        <v>0</v>
      </c>
      <c r="U910" s="340"/>
    </row>
    <row r="911" spans="1:21" s="195" customFormat="1" ht="43.5" customHeight="1">
      <c r="A911" s="559"/>
      <c r="B911" s="559"/>
      <c r="C911" s="560"/>
      <c r="D911" s="369"/>
      <c r="E911" s="340" t="s">
        <v>133</v>
      </c>
      <c r="F911" s="340">
        <v>2</v>
      </c>
      <c r="G911" s="340" t="s">
        <v>43</v>
      </c>
      <c r="H911" s="340" t="s">
        <v>40</v>
      </c>
      <c r="I911" s="375"/>
      <c r="J911" s="541"/>
      <c r="K911" s="340">
        <v>2</v>
      </c>
      <c r="L911" s="341">
        <v>0</v>
      </c>
      <c r="M911" s="341">
        <v>0</v>
      </c>
      <c r="N911" s="341" t="s">
        <v>47</v>
      </c>
      <c r="O911" s="341">
        <v>0</v>
      </c>
      <c r="P911" s="341">
        <v>0</v>
      </c>
      <c r="Q911" s="341" t="s">
        <v>47</v>
      </c>
      <c r="R911" s="341">
        <v>0</v>
      </c>
      <c r="S911" s="341" t="s">
        <v>47</v>
      </c>
      <c r="T911" s="341">
        <v>0</v>
      </c>
      <c r="U911" s="341"/>
    </row>
    <row r="912" spans="1:21" s="195" customFormat="1" ht="43.5" customHeight="1">
      <c r="A912" s="559"/>
      <c r="B912" s="559"/>
      <c r="C912" s="560"/>
      <c r="D912" s="368"/>
      <c r="E912" s="340" t="s">
        <v>134</v>
      </c>
      <c r="F912" s="340">
        <v>3</v>
      </c>
      <c r="G912" s="340" t="s">
        <v>43</v>
      </c>
      <c r="H912" s="340" t="s">
        <v>100</v>
      </c>
      <c r="I912" s="376"/>
      <c r="J912" s="542"/>
      <c r="K912" s="340" t="s">
        <v>43</v>
      </c>
      <c r="L912" s="340" t="s">
        <v>43</v>
      </c>
      <c r="M912" s="340" t="s">
        <v>43</v>
      </c>
      <c r="N912" s="340" t="s">
        <v>70</v>
      </c>
      <c r="O912" s="340">
        <v>3</v>
      </c>
      <c r="P912" s="340" t="s">
        <v>47</v>
      </c>
      <c r="Q912" s="340" t="s">
        <v>80</v>
      </c>
      <c r="R912" s="340" t="s">
        <v>43</v>
      </c>
      <c r="S912" s="341" t="s">
        <v>47</v>
      </c>
      <c r="T912" s="341">
        <v>0</v>
      </c>
      <c r="U912" s="340" t="s">
        <v>489</v>
      </c>
    </row>
    <row r="913" spans="1:1024" s="195" customFormat="1" ht="43.5" customHeight="1">
      <c r="A913" s="559"/>
      <c r="B913" s="559"/>
      <c r="C913" s="560"/>
      <c r="D913" s="178" t="s">
        <v>105</v>
      </c>
      <c r="E913" s="120" t="s">
        <v>127</v>
      </c>
      <c r="F913" s="120">
        <v>2</v>
      </c>
      <c r="G913" s="120" t="s">
        <v>43</v>
      </c>
      <c r="H913" s="120" t="s">
        <v>40</v>
      </c>
      <c r="I913" s="49" t="s">
        <v>220</v>
      </c>
      <c r="J913" s="127" t="s">
        <v>249</v>
      </c>
      <c r="K913" s="120">
        <v>2</v>
      </c>
      <c r="L913" s="120">
        <v>1</v>
      </c>
      <c r="M913" s="120">
        <v>0</v>
      </c>
      <c r="N913" s="120" t="s">
        <v>47</v>
      </c>
      <c r="O913" s="120" t="s">
        <v>47</v>
      </c>
      <c r="P913" s="120" t="s">
        <v>47</v>
      </c>
      <c r="Q913" s="120" t="s">
        <v>87</v>
      </c>
      <c r="R913" s="120">
        <v>1</v>
      </c>
      <c r="S913" s="120" t="s">
        <v>47</v>
      </c>
      <c r="T913" s="120">
        <v>0</v>
      </c>
      <c r="U913" s="120"/>
    </row>
    <row r="914" spans="1:1024" s="195" customFormat="1" ht="43.5" customHeight="1">
      <c r="A914" s="559"/>
      <c r="B914" s="559"/>
      <c r="C914" s="560"/>
      <c r="D914" s="178" t="s">
        <v>107</v>
      </c>
      <c r="E914" s="120" t="s">
        <v>129</v>
      </c>
      <c r="F914" s="120">
        <v>5</v>
      </c>
      <c r="G914" s="120" t="s">
        <v>47</v>
      </c>
      <c r="H914" s="120" t="s">
        <v>40</v>
      </c>
      <c r="I914" s="49" t="s">
        <v>382</v>
      </c>
      <c r="J914" s="127" t="s">
        <v>201</v>
      </c>
      <c r="K914" s="120">
        <v>5</v>
      </c>
      <c r="L914" s="120">
        <v>1</v>
      </c>
      <c r="M914" s="120" t="s">
        <v>47</v>
      </c>
      <c r="N914" s="120" t="s">
        <v>47</v>
      </c>
      <c r="O914" s="120">
        <v>0</v>
      </c>
      <c r="P914" s="120" t="s">
        <v>47</v>
      </c>
      <c r="Q914" s="120" t="s">
        <v>80</v>
      </c>
      <c r="R914" s="120">
        <v>1</v>
      </c>
      <c r="S914" s="120" t="s">
        <v>47</v>
      </c>
      <c r="T914" s="120">
        <v>0</v>
      </c>
      <c r="U914" s="120"/>
    </row>
    <row r="915" spans="1:1024" s="195" customFormat="1" ht="43.5" customHeight="1">
      <c r="A915" s="559"/>
      <c r="B915" s="559"/>
      <c r="C915" s="560"/>
      <c r="D915" s="178" t="s">
        <v>108</v>
      </c>
      <c r="E915" s="120" t="s">
        <v>129</v>
      </c>
      <c r="F915" s="120">
        <v>4</v>
      </c>
      <c r="G915" s="120" t="s">
        <v>43</v>
      </c>
      <c r="H915" s="120" t="s">
        <v>40</v>
      </c>
      <c r="I915" s="49" t="s">
        <v>220</v>
      </c>
      <c r="J915" s="120" t="s">
        <v>181</v>
      </c>
      <c r="K915" s="120" t="s">
        <v>47</v>
      </c>
      <c r="L915" s="120" t="s">
        <v>47</v>
      </c>
      <c r="M915" s="120" t="s">
        <v>47</v>
      </c>
      <c r="N915" s="120" t="s">
        <v>70</v>
      </c>
      <c r="O915" s="120">
        <v>4</v>
      </c>
      <c r="P915" s="120" t="s">
        <v>47</v>
      </c>
      <c r="Q915" s="120" t="s">
        <v>80</v>
      </c>
      <c r="R915" s="120" t="s">
        <v>43</v>
      </c>
      <c r="S915" s="120" t="s">
        <v>47</v>
      </c>
      <c r="T915" s="120">
        <v>0</v>
      </c>
      <c r="U915" s="120"/>
    </row>
    <row r="916" spans="1:1024" s="195" customFormat="1" ht="43.5" customHeight="1">
      <c r="A916" s="559"/>
      <c r="B916" s="559"/>
      <c r="C916" s="560"/>
      <c r="D916" s="565" t="s">
        <v>109</v>
      </c>
      <c r="E916" s="120" t="s">
        <v>129</v>
      </c>
      <c r="F916" s="560">
        <v>20</v>
      </c>
      <c r="G916" s="560" t="s">
        <v>43</v>
      </c>
      <c r="H916" s="560" t="s">
        <v>40</v>
      </c>
      <c r="I916" s="561" t="s">
        <v>263</v>
      </c>
      <c r="J916" s="560" t="s">
        <v>634</v>
      </c>
      <c r="K916" s="560">
        <v>20</v>
      </c>
      <c r="L916" s="120">
        <v>0</v>
      </c>
      <c r="M916" s="120">
        <v>0</v>
      </c>
      <c r="N916" s="560" t="s">
        <v>70</v>
      </c>
      <c r="O916" s="560">
        <v>10</v>
      </c>
      <c r="P916" s="120">
        <v>0</v>
      </c>
      <c r="Q916" s="560" t="s">
        <v>80</v>
      </c>
      <c r="R916" s="560" t="s">
        <v>43</v>
      </c>
      <c r="S916" s="555" t="s">
        <v>47</v>
      </c>
      <c r="T916" s="555">
        <v>0</v>
      </c>
      <c r="U916" s="120" t="s">
        <v>576</v>
      </c>
    </row>
    <row r="917" spans="1:1024" s="195" customFormat="1" ht="43.5" customHeight="1">
      <c r="A917" s="559"/>
      <c r="B917" s="559"/>
      <c r="C917" s="560"/>
      <c r="D917" s="565"/>
      <c r="E917" s="120" t="s">
        <v>130</v>
      </c>
      <c r="F917" s="560"/>
      <c r="G917" s="560"/>
      <c r="H917" s="560"/>
      <c r="I917" s="561"/>
      <c r="J917" s="560"/>
      <c r="K917" s="560"/>
      <c r="L917" s="120">
        <v>0</v>
      </c>
      <c r="M917" s="120">
        <v>0</v>
      </c>
      <c r="N917" s="560"/>
      <c r="O917" s="560"/>
      <c r="P917" s="120">
        <v>0</v>
      </c>
      <c r="Q917" s="560"/>
      <c r="R917" s="560"/>
      <c r="S917" s="559"/>
      <c r="T917" s="559"/>
      <c r="U917" s="120"/>
    </row>
    <row r="918" spans="1:1024" s="195" customFormat="1" ht="43.5" customHeight="1">
      <c r="A918" s="559"/>
      <c r="B918" s="559"/>
      <c r="C918" s="560"/>
      <c r="D918" s="565"/>
      <c r="E918" s="120" t="s">
        <v>131</v>
      </c>
      <c r="F918" s="560"/>
      <c r="G918" s="560"/>
      <c r="H918" s="560"/>
      <c r="I918" s="561"/>
      <c r="J918" s="560"/>
      <c r="K918" s="560"/>
      <c r="L918" s="120">
        <v>0</v>
      </c>
      <c r="M918" s="120">
        <v>0</v>
      </c>
      <c r="N918" s="560"/>
      <c r="O918" s="560"/>
      <c r="P918" s="120">
        <v>0</v>
      </c>
      <c r="Q918" s="560"/>
      <c r="R918" s="560"/>
      <c r="S918" s="559"/>
      <c r="T918" s="559"/>
      <c r="U918" s="120"/>
    </row>
    <row r="919" spans="1:1024" s="195" customFormat="1" ht="43.5" customHeight="1">
      <c r="A919" s="559"/>
      <c r="B919" s="559"/>
      <c r="C919" s="560"/>
      <c r="D919" s="565"/>
      <c r="E919" s="120" t="s">
        <v>127</v>
      </c>
      <c r="F919" s="560"/>
      <c r="G919" s="560"/>
      <c r="H919" s="560"/>
      <c r="I919" s="561"/>
      <c r="J919" s="560"/>
      <c r="K919" s="560"/>
      <c r="L919" s="120">
        <v>0</v>
      </c>
      <c r="M919" s="120">
        <v>0</v>
      </c>
      <c r="N919" s="560"/>
      <c r="O919" s="560"/>
      <c r="P919" s="120">
        <v>0</v>
      </c>
      <c r="Q919" s="560"/>
      <c r="R919" s="560"/>
      <c r="S919" s="559"/>
      <c r="T919" s="559"/>
      <c r="U919" s="120" t="s">
        <v>635</v>
      </c>
    </row>
    <row r="920" spans="1:1024" s="195" customFormat="1" ht="43.5" customHeight="1">
      <c r="A920" s="559"/>
      <c r="B920" s="559"/>
      <c r="C920" s="560"/>
      <c r="D920" s="565"/>
      <c r="E920" s="120" t="s">
        <v>133</v>
      </c>
      <c r="F920" s="560"/>
      <c r="G920" s="560"/>
      <c r="H920" s="560"/>
      <c r="I920" s="561"/>
      <c r="J920" s="560"/>
      <c r="K920" s="560"/>
      <c r="L920" s="120">
        <v>0</v>
      </c>
      <c r="M920" s="120">
        <v>0</v>
      </c>
      <c r="N920" s="560"/>
      <c r="O920" s="560"/>
      <c r="P920" s="120">
        <v>0</v>
      </c>
      <c r="Q920" s="560"/>
      <c r="R920" s="560"/>
      <c r="S920" s="556"/>
      <c r="T920" s="556"/>
      <c r="U920" s="120"/>
    </row>
    <row r="921" spans="1:1024" s="195" customFormat="1" ht="43.5" customHeight="1">
      <c r="A921" s="559"/>
      <c r="B921" s="559"/>
      <c r="C921" s="560"/>
      <c r="D921" s="565" t="s">
        <v>110</v>
      </c>
      <c r="E921" s="120" t="s">
        <v>129</v>
      </c>
      <c r="F921" s="120">
        <v>12</v>
      </c>
      <c r="G921" s="560" t="s">
        <v>43</v>
      </c>
      <c r="H921" s="560" t="s">
        <v>40</v>
      </c>
      <c r="I921" s="561" t="s">
        <v>1248</v>
      </c>
      <c r="J921" s="560" t="s">
        <v>201</v>
      </c>
      <c r="K921" s="120">
        <v>12</v>
      </c>
      <c r="L921" s="120">
        <v>0</v>
      </c>
      <c r="M921" s="120">
        <v>0</v>
      </c>
      <c r="N921" s="555" t="s">
        <v>47</v>
      </c>
      <c r="O921" s="555">
        <v>0</v>
      </c>
      <c r="P921" s="555">
        <v>0</v>
      </c>
      <c r="Q921" s="555" t="s">
        <v>47</v>
      </c>
      <c r="R921" s="555">
        <v>0</v>
      </c>
      <c r="S921" s="555" t="s">
        <v>47</v>
      </c>
      <c r="T921" s="555">
        <v>0</v>
      </c>
      <c r="U921" s="120"/>
    </row>
    <row r="922" spans="1:1024" s="195" customFormat="1" ht="43.5" customHeight="1">
      <c r="A922" s="559"/>
      <c r="B922" s="559"/>
      <c r="C922" s="560"/>
      <c r="D922" s="565"/>
      <c r="E922" s="120" t="s">
        <v>130</v>
      </c>
      <c r="F922" s="120">
        <v>2</v>
      </c>
      <c r="G922" s="560"/>
      <c r="H922" s="560"/>
      <c r="I922" s="561"/>
      <c r="J922" s="560"/>
      <c r="K922" s="120">
        <v>2</v>
      </c>
      <c r="L922" s="120">
        <v>0</v>
      </c>
      <c r="M922" s="120">
        <v>0</v>
      </c>
      <c r="N922" s="559"/>
      <c r="O922" s="559"/>
      <c r="P922" s="559"/>
      <c r="Q922" s="559"/>
      <c r="R922" s="559"/>
      <c r="S922" s="559"/>
      <c r="T922" s="559"/>
      <c r="U922" s="120"/>
    </row>
    <row r="923" spans="1:1024" s="195" customFormat="1" ht="43.5" customHeight="1">
      <c r="A923" s="559"/>
      <c r="B923" s="559"/>
      <c r="C923" s="560"/>
      <c r="D923" s="565"/>
      <c r="E923" s="120" t="s">
        <v>133</v>
      </c>
      <c r="F923" s="120">
        <v>18</v>
      </c>
      <c r="G923" s="560"/>
      <c r="H923" s="560"/>
      <c r="I923" s="561"/>
      <c r="J923" s="560"/>
      <c r="K923" s="120">
        <v>18</v>
      </c>
      <c r="L923" s="120">
        <v>0</v>
      </c>
      <c r="M923" s="120">
        <v>0</v>
      </c>
      <c r="N923" s="556"/>
      <c r="O923" s="556"/>
      <c r="P923" s="556"/>
      <c r="Q923" s="556"/>
      <c r="R923" s="556"/>
      <c r="S923" s="556"/>
      <c r="T923" s="556"/>
      <c r="U923" s="120"/>
    </row>
    <row r="924" spans="1:1024" s="196" customFormat="1" ht="43.5" customHeight="1">
      <c r="A924" s="559"/>
      <c r="B924" s="559"/>
      <c r="C924" s="560"/>
      <c r="D924" s="606" t="s">
        <v>111</v>
      </c>
      <c r="E924" s="177" t="s">
        <v>129</v>
      </c>
      <c r="F924" s="177">
        <v>3</v>
      </c>
      <c r="G924" s="560" t="s">
        <v>43</v>
      </c>
      <c r="H924" s="177" t="s">
        <v>40</v>
      </c>
      <c r="I924" s="580" t="s">
        <v>263</v>
      </c>
      <c r="J924" s="573" t="s">
        <v>254</v>
      </c>
      <c r="K924" s="177">
        <v>3</v>
      </c>
      <c r="L924" s="177" t="s">
        <v>43</v>
      </c>
      <c r="M924" s="120">
        <v>0</v>
      </c>
      <c r="N924" s="555" t="s">
        <v>47</v>
      </c>
      <c r="O924" s="555">
        <v>0</v>
      </c>
      <c r="P924" s="555">
        <v>0</v>
      </c>
      <c r="Q924" s="573" t="s">
        <v>80</v>
      </c>
      <c r="R924" s="177" t="s">
        <v>43</v>
      </c>
      <c r="S924" s="555" t="s">
        <v>47</v>
      </c>
      <c r="T924" s="555">
        <v>0</v>
      </c>
      <c r="U924" s="177"/>
      <c r="V924" s="195"/>
      <c r="W924" s="195"/>
      <c r="X924" s="195"/>
      <c r="Y924" s="195"/>
      <c r="Z924" s="195"/>
      <c r="AA924" s="195"/>
      <c r="AB924" s="195"/>
      <c r="AC924" s="195"/>
      <c r="AD924" s="195"/>
      <c r="AE924" s="195"/>
      <c r="AF924" s="195"/>
      <c r="AG924" s="195"/>
      <c r="AH924" s="195"/>
      <c r="AI924" s="195"/>
      <c r="AJ924" s="195"/>
      <c r="AK924" s="195"/>
      <c r="AL924" s="195"/>
      <c r="AM924" s="195"/>
      <c r="AN924" s="195"/>
      <c r="AO924" s="195"/>
      <c r="AP924" s="195"/>
      <c r="AQ924" s="195"/>
      <c r="AR924" s="195"/>
      <c r="AS924" s="195"/>
      <c r="AT924" s="195"/>
      <c r="AU924" s="195"/>
      <c r="AV924" s="195"/>
      <c r="AW924" s="195"/>
      <c r="AX924" s="195"/>
      <c r="AY924" s="195"/>
      <c r="AZ924" s="195"/>
      <c r="BA924" s="195"/>
      <c r="BB924" s="195"/>
      <c r="BC924" s="195"/>
      <c r="BD924" s="195"/>
      <c r="BE924" s="195"/>
      <c r="BF924" s="195"/>
      <c r="BG924" s="195"/>
      <c r="BH924" s="195"/>
      <c r="BI924" s="195"/>
      <c r="BJ924" s="195"/>
      <c r="BK924" s="195"/>
      <c r="BL924" s="195"/>
      <c r="BM924" s="195"/>
      <c r="BN924" s="195"/>
      <c r="BO924" s="195"/>
      <c r="BP924" s="195"/>
      <c r="BQ924" s="195"/>
      <c r="BR924" s="195"/>
      <c r="BS924" s="195"/>
      <c r="BT924" s="195"/>
      <c r="BU924" s="195"/>
      <c r="BV924" s="195"/>
      <c r="BW924" s="195"/>
      <c r="BX924" s="195"/>
      <c r="BY924" s="195"/>
      <c r="BZ924" s="195"/>
      <c r="CA924" s="195"/>
      <c r="CB924" s="195"/>
      <c r="CC924" s="195"/>
      <c r="CD924" s="195"/>
      <c r="CE924" s="195"/>
      <c r="CF924" s="195"/>
      <c r="CG924" s="195"/>
      <c r="CH924" s="195"/>
      <c r="CI924" s="195"/>
      <c r="CJ924" s="195"/>
      <c r="CK924" s="195"/>
      <c r="CL924" s="195"/>
      <c r="CM924" s="195"/>
      <c r="CN924" s="195"/>
      <c r="CO924" s="195"/>
      <c r="CP924" s="195"/>
      <c r="CQ924" s="195"/>
      <c r="CR924" s="195"/>
      <c r="CS924" s="195"/>
      <c r="CT924" s="195"/>
      <c r="CU924" s="195"/>
      <c r="CV924" s="195"/>
      <c r="CW924" s="195"/>
      <c r="CX924" s="195"/>
      <c r="CY924" s="195"/>
      <c r="CZ924" s="195"/>
      <c r="DA924" s="195"/>
      <c r="DB924" s="195"/>
      <c r="DC924" s="195"/>
      <c r="DD924" s="195"/>
      <c r="DE924" s="195"/>
      <c r="DF924" s="195"/>
      <c r="DG924" s="195"/>
      <c r="DH924" s="195"/>
      <c r="DI924" s="195"/>
      <c r="DJ924" s="195"/>
      <c r="DK924" s="195"/>
      <c r="DL924" s="195"/>
      <c r="DM924" s="195"/>
      <c r="DN924" s="195"/>
      <c r="DO924" s="195"/>
      <c r="DP924" s="195"/>
      <c r="DQ924" s="195"/>
      <c r="DR924" s="195"/>
      <c r="DS924" s="195"/>
      <c r="DT924" s="195"/>
      <c r="DU924" s="195"/>
      <c r="DV924" s="195"/>
      <c r="DW924" s="195"/>
      <c r="DX924" s="195"/>
      <c r="DY924" s="195"/>
      <c r="DZ924" s="195"/>
      <c r="EA924" s="195"/>
      <c r="EB924" s="195"/>
      <c r="EC924" s="195"/>
      <c r="ED924" s="195"/>
      <c r="EE924" s="195"/>
      <c r="EF924" s="195"/>
      <c r="EG924" s="195"/>
      <c r="EH924" s="195"/>
      <c r="EI924" s="195"/>
      <c r="EJ924" s="195"/>
      <c r="EK924" s="195"/>
      <c r="EL924" s="195"/>
      <c r="EM924" s="195"/>
      <c r="EN924" s="195"/>
      <c r="EO924" s="195"/>
      <c r="EP924" s="195"/>
      <c r="EQ924" s="195"/>
      <c r="ER924" s="195"/>
      <c r="ES924" s="195"/>
      <c r="ET924" s="195"/>
      <c r="EU924" s="195"/>
      <c r="EV924" s="195"/>
      <c r="EW924" s="195"/>
      <c r="EX924" s="195"/>
      <c r="EY924" s="195"/>
      <c r="EZ924" s="195"/>
      <c r="FA924" s="195"/>
      <c r="FB924" s="195"/>
      <c r="FC924" s="195"/>
      <c r="FD924" s="195"/>
      <c r="FE924" s="195"/>
      <c r="FF924" s="195"/>
      <c r="FG924" s="195"/>
      <c r="FH924" s="195"/>
      <c r="FI924" s="195"/>
      <c r="FJ924" s="195"/>
      <c r="FK924" s="195"/>
      <c r="FL924" s="195"/>
      <c r="FM924" s="195"/>
      <c r="FN924" s="195"/>
      <c r="FO924" s="195"/>
      <c r="FP924" s="195"/>
      <c r="FQ924" s="195"/>
      <c r="FR924" s="195"/>
      <c r="FS924" s="195"/>
      <c r="FT924" s="195"/>
      <c r="FU924" s="195"/>
      <c r="FV924" s="195"/>
      <c r="FW924" s="195"/>
      <c r="FX924" s="195"/>
      <c r="FY924" s="195"/>
      <c r="FZ924" s="195"/>
      <c r="GA924" s="195"/>
      <c r="GB924" s="195"/>
      <c r="GC924" s="195"/>
      <c r="GD924" s="195"/>
      <c r="GE924" s="195"/>
      <c r="GF924" s="195"/>
      <c r="GG924" s="195"/>
      <c r="GH924" s="195"/>
      <c r="GI924" s="195"/>
      <c r="GJ924" s="195"/>
      <c r="GK924" s="195"/>
      <c r="GL924" s="195"/>
      <c r="GM924" s="195"/>
      <c r="GN924" s="195"/>
      <c r="GO924" s="195"/>
      <c r="GP924" s="195"/>
      <c r="GQ924" s="195"/>
      <c r="GR924" s="195"/>
      <c r="GS924" s="195"/>
      <c r="GT924" s="195"/>
      <c r="GU924" s="195"/>
      <c r="GV924" s="195"/>
      <c r="GW924" s="195"/>
      <c r="GX924" s="195"/>
      <c r="GY924" s="195"/>
      <c r="GZ924" s="195"/>
      <c r="HA924" s="195"/>
      <c r="HB924" s="195"/>
      <c r="HC924" s="195"/>
      <c r="HD924" s="195"/>
      <c r="HE924" s="195"/>
      <c r="HF924" s="195"/>
      <c r="HG924" s="195"/>
      <c r="HH924" s="195"/>
      <c r="HI924" s="195"/>
      <c r="HJ924" s="195"/>
      <c r="HK924" s="195"/>
      <c r="HL924" s="195"/>
      <c r="HM924" s="195"/>
      <c r="HN924" s="195"/>
      <c r="HO924" s="195"/>
      <c r="HP924" s="195"/>
      <c r="HQ924" s="195"/>
      <c r="HR924" s="195"/>
      <c r="HS924" s="195"/>
      <c r="HT924" s="195"/>
      <c r="HU924" s="195"/>
      <c r="HV924" s="195"/>
      <c r="HW924" s="195"/>
      <c r="HX924" s="195"/>
      <c r="HY924" s="195"/>
      <c r="HZ924" s="195"/>
      <c r="IA924" s="195"/>
      <c r="IB924" s="195"/>
      <c r="IC924" s="195"/>
      <c r="ID924" s="195"/>
      <c r="IE924" s="195"/>
      <c r="IF924" s="195"/>
      <c r="IG924" s="195"/>
      <c r="IH924" s="195"/>
      <c r="II924" s="195"/>
      <c r="IJ924" s="195"/>
      <c r="IK924" s="195"/>
      <c r="IL924" s="195"/>
      <c r="IM924" s="195"/>
      <c r="IN924" s="195"/>
      <c r="IO924" s="195"/>
      <c r="IP924" s="195"/>
      <c r="IQ924" s="195"/>
      <c r="IR924" s="195"/>
      <c r="IS924" s="195"/>
      <c r="IT924" s="195"/>
      <c r="IU924" s="195"/>
      <c r="IV924" s="195"/>
      <c r="IW924" s="195"/>
      <c r="IX924" s="195"/>
      <c r="IY924" s="195"/>
      <c r="IZ924" s="195"/>
      <c r="JA924" s="195"/>
      <c r="JB924" s="195"/>
      <c r="JC924" s="195"/>
      <c r="JD924" s="195"/>
      <c r="JE924" s="195"/>
      <c r="JF924" s="195"/>
      <c r="JG924" s="195"/>
      <c r="JH924" s="195"/>
      <c r="JI924" s="195"/>
      <c r="JJ924" s="195"/>
      <c r="JK924" s="195"/>
      <c r="JL924" s="195"/>
      <c r="JM924" s="195"/>
      <c r="JN924" s="195"/>
      <c r="JO924" s="195"/>
      <c r="JP924" s="195"/>
      <c r="JQ924" s="195"/>
      <c r="JR924" s="195"/>
      <c r="JS924" s="195"/>
      <c r="JT924" s="195"/>
      <c r="JU924" s="195"/>
      <c r="JV924" s="195"/>
      <c r="JW924" s="195"/>
      <c r="JX924" s="195"/>
      <c r="JY924" s="195"/>
      <c r="JZ924" s="195"/>
      <c r="KA924" s="195"/>
      <c r="KB924" s="195"/>
      <c r="KC924" s="195"/>
      <c r="KD924" s="195"/>
      <c r="KE924" s="195"/>
      <c r="KF924" s="195"/>
      <c r="KG924" s="195"/>
      <c r="KH924" s="195"/>
      <c r="KI924" s="195"/>
      <c r="KJ924" s="195"/>
      <c r="KK924" s="195"/>
      <c r="KL924" s="195"/>
      <c r="KM924" s="195"/>
      <c r="KN924" s="195"/>
      <c r="KO924" s="195"/>
      <c r="KP924" s="195"/>
      <c r="KQ924" s="195"/>
      <c r="KR924" s="195"/>
      <c r="KS924" s="195"/>
      <c r="KT924" s="195"/>
      <c r="KU924" s="195"/>
      <c r="KV924" s="195"/>
      <c r="KW924" s="195"/>
      <c r="KX924" s="195"/>
      <c r="KY924" s="195"/>
      <c r="KZ924" s="195"/>
      <c r="LA924" s="195"/>
      <c r="LB924" s="195"/>
      <c r="LC924" s="195"/>
      <c r="LD924" s="195"/>
      <c r="LE924" s="195"/>
      <c r="LF924" s="195"/>
      <c r="LG924" s="195"/>
      <c r="LH924" s="195"/>
      <c r="LI924" s="195"/>
      <c r="LJ924" s="195"/>
      <c r="LK924" s="195"/>
      <c r="LL924" s="195"/>
      <c r="LM924" s="195"/>
      <c r="LN924" s="195"/>
      <c r="LO924" s="195"/>
      <c r="LP924" s="195"/>
      <c r="LQ924" s="195"/>
      <c r="LR924" s="195"/>
      <c r="LS924" s="195"/>
      <c r="LT924" s="195"/>
      <c r="LU924" s="195"/>
      <c r="LV924" s="195"/>
      <c r="LW924" s="195"/>
      <c r="LX924" s="195"/>
      <c r="LY924" s="195"/>
      <c r="LZ924" s="195"/>
      <c r="MA924" s="195"/>
      <c r="MB924" s="195"/>
      <c r="MC924" s="195"/>
      <c r="MD924" s="195"/>
      <c r="ME924" s="195"/>
      <c r="MF924" s="195"/>
      <c r="MG924" s="195"/>
      <c r="MH924" s="195"/>
      <c r="MI924" s="195"/>
      <c r="MJ924" s="195"/>
      <c r="MK924" s="195"/>
      <c r="ML924" s="195"/>
      <c r="MM924" s="195"/>
      <c r="MN924" s="195"/>
      <c r="MO924" s="195"/>
      <c r="MP924" s="195"/>
      <c r="MQ924" s="195"/>
      <c r="MR924" s="195"/>
      <c r="MS924" s="195"/>
      <c r="MT924" s="195"/>
      <c r="MU924" s="195"/>
      <c r="MV924" s="195"/>
      <c r="MW924" s="195"/>
      <c r="MX924" s="195"/>
      <c r="MY924" s="195"/>
      <c r="MZ924" s="195"/>
      <c r="NA924" s="195"/>
      <c r="NB924" s="195"/>
      <c r="NC924" s="195"/>
      <c r="ND924" s="195"/>
      <c r="NE924" s="195"/>
      <c r="NF924" s="195"/>
      <c r="NG924" s="195"/>
      <c r="NH924" s="195"/>
      <c r="NI924" s="195"/>
      <c r="NJ924" s="195"/>
      <c r="NK924" s="195"/>
      <c r="NL924" s="195"/>
      <c r="NM924" s="195"/>
      <c r="NN924" s="195"/>
      <c r="NO924" s="195"/>
      <c r="NP924" s="195"/>
      <c r="NQ924" s="195"/>
      <c r="NR924" s="195"/>
      <c r="NS924" s="195"/>
      <c r="NT924" s="195"/>
      <c r="NU924" s="195"/>
      <c r="NV924" s="195"/>
      <c r="NW924" s="195"/>
      <c r="NX924" s="195"/>
      <c r="NY924" s="195"/>
      <c r="NZ924" s="195"/>
      <c r="OA924" s="195"/>
      <c r="OB924" s="195"/>
      <c r="OC924" s="195"/>
      <c r="OD924" s="195"/>
      <c r="OE924" s="195"/>
      <c r="OF924" s="195"/>
      <c r="OG924" s="195"/>
      <c r="OH924" s="195"/>
      <c r="OI924" s="195"/>
      <c r="OJ924" s="195"/>
      <c r="OK924" s="195"/>
      <c r="OL924" s="195"/>
      <c r="OM924" s="195"/>
      <c r="ON924" s="195"/>
      <c r="OO924" s="195"/>
      <c r="OP924" s="195"/>
      <c r="OQ924" s="195"/>
      <c r="OR924" s="195"/>
      <c r="OS924" s="195"/>
      <c r="OT924" s="195"/>
      <c r="OU924" s="195"/>
      <c r="OV924" s="195"/>
      <c r="OW924" s="195"/>
      <c r="OX924" s="195"/>
      <c r="OY924" s="195"/>
      <c r="OZ924" s="195"/>
      <c r="PA924" s="195"/>
      <c r="PB924" s="195"/>
      <c r="PC924" s="195"/>
      <c r="PD924" s="195"/>
      <c r="PE924" s="195"/>
      <c r="PF924" s="195"/>
      <c r="PG924" s="195"/>
      <c r="PH924" s="195"/>
      <c r="PI924" s="195"/>
      <c r="PJ924" s="195"/>
      <c r="PK924" s="195"/>
      <c r="PL924" s="195"/>
      <c r="PM924" s="195"/>
      <c r="PN924" s="195"/>
      <c r="PO924" s="195"/>
      <c r="PP924" s="195"/>
      <c r="PQ924" s="195"/>
      <c r="PR924" s="195"/>
      <c r="PS924" s="195"/>
      <c r="PT924" s="195"/>
      <c r="PU924" s="195"/>
      <c r="PV924" s="195"/>
      <c r="PW924" s="195"/>
      <c r="PX924" s="195"/>
      <c r="PY924" s="195"/>
      <c r="PZ924" s="195"/>
      <c r="QA924" s="195"/>
      <c r="QB924" s="195"/>
      <c r="QC924" s="195"/>
      <c r="QD924" s="195"/>
      <c r="QE924" s="195"/>
      <c r="QF924" s="195"/>
      <c r="QG924" s="195"/>
      <c r="QH924" s="195"/>
      <c r="QI924" s="195"/>
      <c r="QJ924" s="195"/>
      <c r="QK924" s="195"/>
      <c r="QL924" s="195"/>
      <c r="QM924" s="195"/>
      <c r="QN924" s="195"/>
      <c r="QO924" s="195"/>
      <c r="QP924" s="195"/>
      <c r="QQ924" s="195"/>
      <c r="QR924" s="195"/>
      <c r="QS924" s="195"/>
      <c r="QT924" s="195"/>
      <c r="QU924" s="195"/>
      <c r="QV924" s="195"/>
      <c r="QW924" s="195"/>
      <c r="QX924" s="195"/>
      <c r="QY924" s="195"/>
      <c r="QZ924" s="195"/>
      <c r="RA924" s="195"/>
      <c r="RB924" s="195"/>
      <c r="RC924" s="195"/>
      <c r="RD924" s="195"/>
      <c r="RE924" s="195"/>
      <c r="RF924" s="195"/>
      <c r="RG924" s="195"/>
      <c r="RH924" s="195"/>
      <c r="RI924" s="195"/>
      <c r="RJ924" s="195"/>
      <c r="RK924" s="195"/>
      <c r="RL924" s="195"/>
      <c r="RM924" s="195"/>
      <c r="RN924" s="195"/>
      <c r="RO924" s="195"/>
      <c r="RP924" s="195"/>
      <c r="RQ924" s="195"/>
      <c r="RR924" s="195"/>
      <c r="RS924" s="195"/>
      <c r="RT924" s="195"/>
      <c r="RU924" s="195"/>
      <c r="RV924" s="195"/>
      <c r="RW924" s="195"/>
      <c r="RX924" s="195"/>
      <c r="RY924" s="195"/>
      <c r="RZ924" s="195"/>
      <c r="SA924" s="195"/>
      <c r="SB924" s="195"/>
      <c r="SC924" s="195"/>
      <c r="SD924" s="195"/>
      <c r="SE924" s="195"/>
      <c r="SF924" s="195"/>
      <c r="SG924" s="195"/>
      <c r="SH924" s="195"/>
      <c r="SI924" s="195"/>
      <c r="SJ924" s="195"/>
      <c r="SK924" s="195"/>
      <c r="SL924" s="195"/>
      <c r="SM924" s="195"/>
      <c r="SN924" s="195"/>
      <c r="SO924" s="195"/>
      <c r="SP924" s="195"/>
      <c r="SQ924" s="195"/>
      <c r="SR924" s="195"/>
      <c r="SS924" s="195"/>
      <c r="ST924" s="195"/>
      <c r="SU924" s="195"/>
      <c r="SV924" s="195"/>
      <c r="SW924" s="195"/>
      <c r="SX924" s="195"/>
      <c r="SY924" s="195"/>
      <c r="SZ924" s="195"/>
      <c r="TA924" s="195"/>
      <c r="TB924" s="195"/>
      <c r="TC924" s="195"/>
      <c r="TD924" s="195"/>
      <c r="TE924" s="195"/>
      <c r="TF924" s="195"/>
      <c r="TG924" s="195"/>
      <c r="TH924" s="195"/>
      <c r="TI924" s="195"/>
      <c r="TJ924" s="195"/>
      <c r="TK924" s="195"/>
      <c r="TL924" s="195"/>
      <c r="TM924" s="195"/>
      <c r="TN924" s="195"/>
      <c r="TO924" s="195"/>
      <c r="TP924" s="195"/>
      <c r="TQ924" s="195"/>
      <c r="TR924" s="195"/>
      <c r="TS924" s="195"/>
      <c r="TT924" s="195"/>
      <c r="TU924" s="195"/>
      <c r="TV924" s="195"/>
      <c r="TW924" s="195"/>
      <c r="TX924" s="195"/>
      <c r="TY924" s="195"/>
      <c r="TZ924" s="195"/>
      <c r="UA924" s="195"/>
      <c r="UB924" s="195"/>
      <c r="UC924" s="195"/>
      <c r="UD924" s="195"/>
      <c r="UE924" s="195"/>
      <c r="UF924" s="195"/>
      <c r="UG924" s="195"/>
      <c r="UH924" s="195"/>
      <c r="UI924" s="195"/>
      <c r="UJ924" s="195"/>
      <c r="UK924" s="195"/>
      <c r="UL924" s="195"/>
      <c r="UM924" s="195"/>
      <c r="UN924" s="195"/>
      <c r="UO924" s="195"/>
      <c r="UP924" s="195"/>
      <c r="UQ924" s="195"/>
      <c r="UR924" s="195"/>
      <c r="US924" s="195"/>
      <c r="UT924" s="195"/>
      <c r="UU924" s="195"/>
      <c r="UV924" s="195"/>
      <c r="UW924" s="195"/>
      <c r="UX924" s="195"/>
      <c r="UY924" s="195"/>
      <c r="UZ924" s="195"/>
      <c r="VA924" s="195"/>
      <c r="VB924" s="195"/>
      <c r="VC924" s="195"/>
      <c r="VD924" s="195"/>
      <c r="VE924" s="195"/>
      <c r="VF924" s="195"/>
      <c r="VG924" s="195"/>
      <c r="VH924" s="195"/>
      <c r="VI924" s="195"/>
      <c r="VJ924" s="195"/>
      <c r="VK924" s="195"/>
      <c r="VL924" s="195"/>
      <c r="VM924" s="195"/>
      <c r="VN924" s="195"/>
      <c r="VO924" s="195"/>
      <c r="VP924" s="195"/>
      <c r="VQ924" s="195"/>
      <c r="VR924" s="195"/>
      <c r="VS924" s="195"/>
      <c r="VT924" s="195"/>
      <c r="VU924" s="195"/>
      <c r="VV924" s="195"/>
      <c r="VW924" s="195"/>
      <c r="VX924" s="195"/>
      <c r="VY924" s="195"/>
      <c r="VZ924" s="195"/>
      <c r="WA924" s="195"/>
      <c r="WB924" s="195"/>
      <c r="WC924" s="195"/>
      <c r="WD924" s="195"/>
      <c r="WE924" s="195"/>
      <c r="WF924" s="195"/>
      <c r="WG924" s="195"/>
      <c r="WH924" s="195"/>
      <c r="WI924" s="195"/>
      <c r="WJ924" s="195"/>
      <c r="WK924" s="195"/>
      <c r="WL924" s="195"/>
      <c r="WM924" s="195"/>
      <c r="WN924" s="195"/>
      <c r="WO924" s="195"/>
      <c r="WP924" s="195"/>
      <c r="WQ924" s="195"/>
      <c r="WR924" s="195"/>
      <c r="WS924" s="195"/>
      <c r="WT924" s="195"/>
      <c r="WU924" s="195"/>
      <c r="WV924" s="195"/>
      <c r="WW924" s="195"/>
      <c r="WX924" s="195"/>
      <c r="WY924" s="195"/>
      <c r="WZ924" s="195"/>
      <c r="XA924" s="195"/>
      <c r="XB924" s="195"/>
      <c r="XC924" s="195"/>
      <c r="XD924" s="195"/>
      <c r="XE924" s="195"/>
      <c r="XF924" s="195"/>
      <c r="XG924" s="195"/>
      <c r="XH924" s="195"/>
      <c r="XI924" s="195"/>
      <c r="XJ924" s="195"/>
      <c r="XK924" s="195"/>
      <c r="XL924" s="195"/>
      <c r="XM924" s="195"/>
      <c r="XN924" s="195"/>
      <c r="XO924" s="195"/>
      <c r="XP924" s="195"/>
      <c r="XQ924" s="195"/>
      <c r="XR924" s="195"/>
      <c r="XS924" s="195"/>
      <c r="XT924" s="195"/>
      <c r="XU924" s="195"/>
      <c r="XV924" s="195"/>
      <c r="XW924" s="195"/>
      <c r="XX924" s="195"/>
      <c r="XY924" s="195"/>
      <c r="XZ924" s="195"/>
      <c r="YA924" s="195"/>
      <c r="YB924" s="195"/>
      <c r="YC924" s="195"/>
      <c r="YD924" s="195"/>
      <c r="YE924" s="195"/>
      <c r="YF924" s="195"/>
      <c r="YG924" s="195"/>
      <c r="YH924" s="195"/>
      <c r="YI924" s="195"/>
      <c r="YJ924" s="195"/>
      <c r="YK924" s="195"/>
      <c r="YL924" s="195"/>
      <c r="YM924" s="195"/>
      <c r="YN924" s="195"/>
      <c r="YO924" s="195"/>
      <c r="YP924" s="195"/>
      <c r="YQ924" s="195"/>
      <c r="YR924" s="195"/>
      <c r="YS924" s="195"/>
      <c r="YT924" s="195"/>
      <c r="YU924" s="195"/>
      <c r="YV924" s="195"/>
      <c r="YW924" s="195"/>
      <c r="YX924" s="195"/>
      <c r="YY924" s="195"/>
      <c r="YZ924" s="195"/>
      <c r="ZA924" s="195"/>
      <c r="ZB924" s="195"/>
      <c r="ZC924" s="195"/>
      <c r="ZD924" s="195"/>
      <c r="ZE924" s="195"/>
      <c r="ZF924" s="195"/>
      <c r="ZG924" s="195"/>
      <c r="ZH924" s="195"/>
      <c r="ZI924" s="195"/>
      <c r="ZJ924" s="195"/>
      <c r="ZK924" s="195"/>
      <c r="ZL924" s="195"/>
      <c r="ZM924" s="195"/>
      <c r="ZN924" s="195"/>
      <c r="ZO924" s="195"/>
      <c r="ZP924" s="195"/>
      <c r="ZQ924" s="195"/>
      <c r="ZR924" s="195"/>
      <c r="ZS924" s="195"/>
      <c r="ZT924" s="195"/>
      <c r="ZU924" s="195"/>
      <c r="ZV924" s="195"/>
      <c r="ZW924" s="195"/>
      <c r="ZX924" s="195"/>
      <c r="ZY924" s="195"/>
      <c r="ZZ924" s="195"/>
      <c r="AAA924" s="195"/>
      <c r="AAB924" s="195"/>
      <c r="AAC924" s="195"/>
      <c r="AAD924" s="195"/>
      <c r="AAE924" s="195"/>
      <c r="AAF924" s="195"/>
      <c r="AAG924" s="195"/>
      <c r="AAH924" s="195"/>
      <c r="AAI924" s="195"/>
      <c r="AAJ924" s="195"/>
      <c r="AAK924" s="195"/>
      <c r="AAL924" s="195"/>
      <c r="AAM924" s="195"/>
      <c r="AAN924" s="195"/>
      <c r="AAO924" s="195"/>
      <c r="AAP924" s="195"/>
      <c r="AAQ924" s="195"/>
      <c r="AAR924" s="195"/>
      <c r="AAS924" s="195"/>
      <c r="AAT924" s="195"/>
      <c r="AAU924" s="195"/>
      <c r="AAV924" s="195"/>
      <c r="AAW924" s="195"/>
      <c r="AAX924" s="195"/>
      <c r="AAY924" s="195"/>
      <c r="AAZ924" s="195"/>
      <c r="ABA924" s="195"/>
      <c r="ABB924" s="195"/>
      <c r="ABC924" s="195"/>
      <c r="ABD924" s="195"/>
      <c r="ABE924" s="195"/>
      <c r="ABF924" s="195"/>
      <c r="ABG924" s="195"/>
      <c r="ABH924" s="195"/>
      <c r="ABI924" s="195"/>
      <c r="ABJ924" s="195"/>
      <c r="ABK924" s="195"/>
      <c r="ABL924" s="195"/>
      <c r="ABM924" s="195"/>
      <c r="ABN924" s="195"/>
      <c r="ABO924" s="195"/>
      <c r="ABP924" s="195"/>
      <c r="ABQ924" s="195"/>
      <c r="ABR924" s="195"/>
      <c r="ABS924" s="195"/>
      <c r="ABT924" s="195"/>
      <c r="ABU924" s="195"/>
      <c r="ABV924" s="195"/>
      <c r="ABW924" s="195"/>
      <c r="ABX924" s="195"/>
      <c r="ABY924" s="195"/>
      <c r="ABZ924" s="195"/>
      <c r="ACA924" s="195"/>
      <c r="ACB924" s="195"/>
      <c r="ACC924" s="195"/>
      <c r="ACD924" s="195"/>
      <c r="ACE924" s="195"/>
      <c r="ACF924" s="195"/>
      <c r="ACG924" s="195"/>
      <c r="ACH924" s="195"/>
      <c r="ACI924" s="195"/>
      <c r="ACJ924" s="195"/>
      <c r="ACK924" s="195"/>
      <c r="ACL924" s="195"/>
      <c r="ACM924" s="195"/>
      <c r="ACN924" s="195"/>
      <c r="ACO924" s="195"/>
      <c r="ACP924" s="195"/>
      <c r="ACQ924" s="195"/>
      <c r="ACR924" s="195"/>
      <c r="ACS924" s="195"/>
      <c r="ACT924" s="195"/>
      <c r="ACU924" s="195"/>
      <c r="ACV924" s="195"/>
      <c r="ACW924" s="195"/>
      <c r="ACX924" s="195"/>
      <c r="ACY924" s="195"/>
      <c r="ACZ924" s="195"/>
      <c r="ADA924" s="195"/>
      <c r="ADB924" s="195"/>
      <c r="ADC924" s="195"/>
      <c r="ADD924" s="195"/>
      <c r="ADE924" s="195"/>
      <c r="ADF924" s="195"/>
      <c r="ADG924" s="195"/>
      <c r="ADH924" s="195"/>
      <c r="ADI924" s="195"/>
      <c r="ADJ924" s="195"/>
      <c r="ADK924" s="195"/>
      <c r="ADL924" s="195"/>
      <c r="ADM924" s="195"/>
      <c r="ADN924" s="195"/>
      <c r="ADO924" s="195"/>
      <c r="ADP924" s="195"/>
      <c r="ADQ924" s="195"/>
      <c r="ADR924" s="195"/>
      <c r="ADS924" s="195"/>
      <c r="ADT924" s="195"/>
      <c r="ADU924" s="195"/>
      <c r="ADV924" s="195"/>
      <c r="ADW924" s="195"/>
      <c r="ADX924" s="195"/>
      <c r="ADY924" s="195"/>
      <c r="ADZ924" s="195"/>
      <c r="AEA924" s="195"/>
      <c r="AEB924" s="195"/>
      <c r="AEC924" s="195"/>
      <c r="AED924" s="195"/>
      <c r="AEE924" s="195"/>
      <c r="AEF924" s="195"/>
      <c r="AEG924" s="195"/>
      <c r="AEH924" s="195"/>
      <c r="AEI924" s="195"/>
      <c r="AEJ924" s="195"/>
      <c r="AEK924" s="195"/>
      <c r="AEL924" s="195"/>
      <c r="AEM924" s="195"/>
      <c r="AEN924" s="195"/>
      <c r="AEO924" s="195"/>
      <c r="AEP924" s="195"/>
      <c r="AEQ924" s="195"/>
      <c r="AER924" s="195"/>
      <c r="AES924" s="195"/>
      <c r="AET924" s="195"/>
      <c r="AEU924" s="195"/>
      <c r="AEV924" s="195"/>
      <c r="AEW924" s="195"/>
      <c r="AEX924" s="195"/>
      <c r="AEY924" s="195"/>
      <c r="AEZ924" s="195"/>
      <c r="AFA924" s="195"/>
      <c r="AFB924" s="195"/>
      <c r="AFC924" s="195"/>
      <c r="AFD924" s="195"/>
      <c r="AFE924" s="195"/>
      <c r="AFF924" s="195"/>
      <c r="AFG924" s="195"/>
      <c r="AFH924" s="195"/>
      <c r="AFI924" s="195"/>
      <c r="AFJ924" s="195"/>
      <c r="AFK924" s="195"/>
      <c r="AFL924" s="195"/>
      <c r="AFM924" s="195"/>
      <c r="AFN924" s="195"/>
      <c r="AFO924" s="195"/>
      <c r="AFP924" s="195"/>
      <c r="AFQ924" s="195"/>
      <c r="AFR924" s="195"/>
      <c r="AFS924" s="195"/>
      <c r="AFT924" s="195"/>
      <c r="AFU924" s="195"/>
      <c r="AFV924" s="195"/>
      <c r="AFW924" s="195"/>
      <c r="AFX924" s="195"/>
      <c r="AFY924" s="195"/>
      <c r="AFZ924" s="195"/>
      <c r="AGA924" s="195"/>
      <c r="AGB924" s="195"/>
      <c r="AGC924" s="195"/>
      <c r="AGD924" s="195"/>
      <c r="AGE924" s="195"/>
      <c r="AGF924" s="195"/>
      <c r="AGG924" s="195"/>
      <c r="AGH924" s="195"/>
      <c r="AGI924" s="195"/>
      <c r="AGJ924" s="195"/>
      <c r="AGK924" s="195"/>
      <c r="AGL924" s="195"/>
      <c r="AGM924" s="195"/>
      <c r="AGN924" s="195"/>
      <c r="AGO924" s="195"/>
      <c r="AGP924" s="195"/>
      <c r="AGQ924" s="195"/>
      <c r="AGR924" s="195"/>
      <c r="AGS924" s="195"/>
      <c r="AGT924" s="195"/>
      <c r="AGU924" s="195"/>
      <c r="AGV924" s="195"/>
      <c r="AGW924" s="195"/>
      <c r="AGX924" s="195"/>
      <c r="AGY924" s="195"/>
      <c r="AGZ924" s="195"/>
      <c r="AHA924" s="195"/>
      <c r="AHB924" s="195"/>
      <c r="AHC924" s="195"/>
      <c r="AHD924" s="195"/>
      <c r="AHE924" s="195"/>
      <c r="AHF924" s="195"/>
      <c r="AHG924" s="195"/>
      <c r="AHH924" s="195"/>
      <c r="AHI924" s="195"/>
      <c r="AHJ924" s="195"/>
      <c r="AHK924" s="195"/>
      <c r="AHL924" s="195"/>
      <c r="AHM924" s="195"/>
      <c r="AHN924" s="195"/>
      <c r="AHO924" s="195"/>
      <c r="AHP924" s="195"/>
      <c r="AHQ924" s="195"/>
      <c r="AHR924" s="195"/>
      <c r="AHS924" s="195"/>
      <c r="AHT924" s="195"/>
      <c r="AHU924" s="195"/>
      <c r="AHV924" s="195"/>
      <c r="AHW924" s="195"/>
      <c r="AHX924" s="195"/>
      <c r="AHY924" s="195"/>
      <c r="AHZ924" s="195"/>
      <c r="AIA924" s="195"/>
      <c r="AIB924" s="195"/>
      <c r="AIC924" s="195"/>
      <c r="AID924" s="195"/>
      <c r="AIE924" s="195"/>
      <c r="AIF924" s="195"/>
      <c r="AIG924" s="195"/>
      <c r="AIH924" s="195"/>
      <c r="AII924" s="195"/>
      <c r="AIJ924" s="195"/>
      <c r="AIK924" s="195"/>
      <c r="AIL924" s="195"/>
      <c r="AIM924" s="195"/>
      <c r="AIN924" s="195"/>
      <c r="AIO924" s="195"/>
      <c r="AIP924" s="195"/>
      <c r="AIQ924" s="195"/>
      <c r="AIR924" s="195"/>
      <c r="AIS924" s="195"/>
      <c r="AIT924" s="195"/>
      <c r="AIU924" s="195"/>
      <c r="AIV924" s="195"/>
      <c r="AIW924" s="195"/>
      <c r="AIX924" s="195"/>
      <c r="AIY924" s="195"/>
      <c r="AIZ924" s="195"/>
      <c r="AJA924" s="195"/>
      <c r="AJB924" s="195"/>
      <c r="AJC924" s="195"/>
      <c r="AJD924" s="195"/>
      <c r="AJE924" s="195"/>
      <c r="AJF924" s="195"/>
      <c r="AJG924" s="195"/>
      <c r="AJH924" s="195"/>
      <c r="AJI924" s="195"/>
      <c r="AJJ924" s="195"/>
      <c r="AJK924" s="195"/>
      <c r="AJL924" s="195"/>
      <c r="AJM924" s="195"/>
      <c r="AJN924" s="195"/>
      <c r="AJO924" s="195"/>
      <c r="AJP924" s="195"/>
      <c r="AJQ924" s="195"/>
      <c r="AJR924" s="195"/>
      <c r="AJS924" s="195"/>
      <c r="AJT924" s="195"/>
      <c r="AJU924" s="195"/>
      <c r="AJV924" s="195"/>
      <c r="AJW924" s="195"/>
      <c r="AJX924" s="195"/>
      <c r="AJY924" s="195"/>
      <c r="AJZ924" s="195"/>
      <c r="AKA924" s="195"/>
      <c r="AKB924" s="195"/>
      <c r="AKC924" s="195"/>
      <c r="AKD924" s="195"/>
      <c r="AKE924" s="195"/>
      <c r="AKF924" s="195"/>
      <c r="AKG924" s="195"/>
      <c r="AKH924" s="195"/>
      <c r="AKI924" s="195"/>
      <c r="AKJ924" s="195"/>
      <c r="AKK924" s="195"/>
      <c r="AKL924" s="195"/>
      <c r="AKM924" s="195"/>
      <c r="AKN924" s="195"/>
      <c r="AKO924" s="195"/>
      <c r="AKP924" s="195"/>
      <c r="AKQ924" s="195"/>
      <c r="AKR924" s="195"/>
      <c r="AKS924" s="195"/>
      <c r="AKT924" s="195"/>
      <c r="AKU924" s="195"/>
      <c r="AKV924" s="195"/>
      <c r="AKW924" s="195"/>
      <c r="AKX924" s="195"/>
      <c r="AKY924" s="195"/>
      <c r="AKZ924" s="195"/>
      <c r="ALA924" s="195"/>
      <c r="ALB924" s="195"/>
      <c r="ALC924" s="195"/>
      <c r="ALD924" s="195"/>
      <c r="ALE924" s="195"/>
      <c r="ALF924" s="195"/>
      <c r="ALG924" s="195"/>
      <c r="ALH924" s="195"/>
      <c r="ALI924" s="195"/>
      <c r="ALJ924" s="195"/>
      <c r="ALK924" s="195"/>
      <c r="ALL924" s="195"/>
      <c r="ALM924" s="195"/>
      <c r="ALN924" s="195"/>
      <c r="ALO924" s="195"/>
      <c r="ALP924" s="195"/>
      <c r="ALQ924" s="195"/>
      <c r="ALR924" s="195"/>
      <c r="ALS924" s="195"/>
      <c r="ALT924" s="195"/>
      <c r="ALU924" s="195"/>
      <c r="ALV924" s="195"/>
      <c r="ALW924" s="195"/>
      <c r="ALX924" s="195"/>
      <c r="ALY924" s="195"/>
      <c r="ALZ924" s="195"/>
      <c r="AMA924" s="195"/>
      <c r="AMB924" s="195"/>
      <c r="AMC924" s="195"/>
      <c r="AMD924" s="195"/>
      <c r="AME924" s="195"/>
      <c r="AMF924" s="195"/>
      <c r="AMG924" s="195"/>
      <c r="AMH924" s="195"/>
      <c r="AMI924" s="195"/>
      <c r="AMJ924" s="195"/>
    </row>
    <row r="925" spans="1:1024" s="196" customFormat="1" ht="43.5" customHeight="1">
      <c r="A925" s="559"/>
      <c r="B925" s="559"/>
      <c r="C925" s="560"/>
      <c r="D925" s="607"/>
      <c r="E925" s="177" t="s">
        <v>134</v>
      </c>
      <c r="F925" s="177">
        <v>3</v>
      </c>
      <c r="G925" s="560"/>
      <c r="H925" s="177" t="s">
        <v>62</v>
      </c>
      <c r="I925" s="580"/>
      <c r="J925" s="573"/>
      <c r="K925" s="177">
        <v>3</v>
      </c>
      <c r="L925" s="177" t="s">
        <v>43</v>
      </c>
      <c r="M925" s="120">
        <v>0</v>
      </c>
      <c r="N925" s="556"/>
      <c r="O925" s="556"/>
      <c r="P925" s="556"/>
      <c r="Q925" s="573"/>
      <c r="R925" s="177" t="s">
        <v>43</v>
      </c>
      <c r="S925" s="556"/>
      <c r="T925" s="556"/>
      <c r="U925" s="177" t="s">
        <v>636</v>
      </c>
      <c r="V925" s="195"/>
      <c r="W925" s="195"/>
      <c r="X925" s="195"/>
      <c r="Y925" s="195"/>
      <c r="Z925" s="195"/>
      <c r="AA925" s="195"/>
      <c r="AB925" s="195"/>
      <c r="AC925" s="195"/>
      <c r="AD925" s="195"/>
      <c r="AE925" s="195"/>
      <c r="AF925" s="195"/>
      <c r="AG925" s="195"/>
      <c r="AH925" s="195"/>
      <c r="AI925" s="195"/>
      <c r="AJ925" s="195"/>
      <c r="AK925" s="195"/>
      <c r="AL925" s="195"/>
      <c r="AM925" s="195"/>
      <c r="AN925" s="195"/>
      <c r="AO925" s="195"/>
      <c r="AP925" s="195"/>
      <c r="AQ925" s="195"/>
      <c r="AR925" s="195"/>
      <c r="AS925" s="195"/>
      <c r="AT925" s="195"/>
      <c r="AU925" s="195"/>
      <c r="AV925" s="195"/>
      <c r="AW925" s="195"/>
      <c r="AX925" s="195"/>
      <c r="AY925" s="195"/>
      <c r="AZ925" s="195"/>
      <c r="BA925" s="195"/>
      <c r="BB925" s="195"/>
      <c r="BC925" s="195"/>
      <c r="BD925" s="195"/>
      <c r="BE925" s="195"/>
      <c r="BF925" s="195"/>
      <c r="BG925" s="195"/>
      <c r="BH925" s="195"/>
      <c r="BI925" s="195"/>
      <c r="BJ925" s="195"/>
      <c r="BK925" s="195"/>
      <c r="BL925" s="195"/>
      <c r="BM925" s="195"/>
      <c r="BN925" s="195"/>
      <c r="BO925" s="195"/>
      <c r="BP925" s="195"/>
      <c r="BQ925" s="195"/>
      <c r="BR925" s="195"/>
      <c r="BS925" s="195"/>
      <c r="BT925" s="195"/>
      <c r="BU925" s="195"/>
      <c r="BV925" s="195"/>
      <c r="BW925" s="195"/>
      <c r="BX925" s="195"/>
      <c r="BY925" s="195"/>
      <c r="BZ925" s="195"/>
      <c r="CA925" s="195"/>
      <c r="CB925" s="195"/>
      <c r="CC925" s="195"/>
      <c r="CD925" s="195"/>
      <c r="CE925" s="195"/>
      <c r="CF925" s="195"/>
      <c r="CG925" s="195"/>
      <c r="CH925" s="195"/>
      <c r="CI925" s="195"/>
      <c r="CJ925" s="195"/>
      <c r="CK925" s="195"/>
      <c r="CL925" s="195"/>
      <c r="CM925" s="195"/>
      <c r="CN925" s="195"/>
      <c r="CO925" s="195"/>
      <c r="CP925" s="195"/>
      <c r="CQ925" s="195"/>
      <c r="CR925" s="195"/>
      <c r="CS925" s="195"/>
      <c r="CT925" s="195"/>
      <c r="CU925" s="195"/>
      <c r="CV925" s="195"/>
      <c r="CW925" s="195"/>
      <c r="CX925" s="195"/>
      <c r="CY925" s="195"/>
      <c r="CZ925" s="195"/>
      <c r="DA925" s="195"/>
      <c r="DB925" s="195"/>
      <c r="DC925" s="195"/>
      <c r="DD925" s="195"/>
      <c r="DE925" s="195"/>
      <c r="DF925" s="195"/>
      <c r="DG925" s="195"/>
      <c r="DH925" s="195"/>
      <c r="DI925" s="195"/>
      <c r="DJ925" s="195"/>
      <c r="DK925" s="195"/>
      <c r="DL925" s="195"/>
      <c r="DM925" s="195"/>
      <c r="DN925" s="195"/>
      <c r="DO925" s="195"/>
      <c r="DP925" s="195"/>
      <c r="DQ925" s="195"/>
      <c r="DR925" s="195"/>
      <c r="DS925" s="195"/>
      <c r="DT925" s="195"/>
      <c r="DU925" s="195"/>
      <c r="DV925" s="195"/>
      <c r="DW925" s="195"/>
      <c r="DX925" s="195"/>
      <c r="DY925" s="195"/>
      <c r="DZ925" s="195"/>
      <c r="EA925" s="195"/>
      <c r="EB925" s="195"/>
      <c r="EC925" s="195"/>
      <c r="ED925" s="195"/>
      <c r="EE925" s="195"/>
      <c r="EF925" s="195"/>
      <c r="EG925" s="195"/>
      <c r="EH925" s="195"/>
      <c r="EI925" s="195"/>
      <c r="EJ925" s="195"/>
      <c r="EK925" s="195"/>
      <c r="EL925" s="195"/>
      <c r="EM925" s="195"/>
      <c r="EN925" s="195"/>
      <c r="EO925" s="195"/>
      <c r="EP925" s="195"/>
      <c r="EQ925" s="195"/>
      <c r="ER925" s="195"/>
      <c r="ES925" s="195"/>
      <c r="ET925" s="195"/>
      <c r="EU925" s="195"/>
      <c r="EV925" s="195"/>
      <c r="EW925" s="195"/>
      <c r="EX925" s="195"/>
      <c r="EY925" s="195"/>
      <c r="EZ925" s="195"/>
      <c r="FA925" s="195"/>
      <c r="FB925" s="195"/>
      <c r="FC925" s="195"/>
      <c r="FD925" s="195"/>
      <c r="FE925" s="195"/>
      <c r="FF925" s="195"/>
      <c r="FG925" s="195"/>
      <c r="FH925" s="195"/>
      <c r="FI925" s="195"/>
      <c r="FJ925" s="195"/>
      <c r="FK925" s="195"/>
      <c r="FL925" s="195"/>
      <c r="FM925" s="195"/>
      <c r="FN925" s="195"/>
      <c r="FO925" s="195"/>
      <c r="FP925" s="195"/>
      <c r="FQ925" s="195"/>
      <c r="FR925" s="195"/>
      <c r="FS925" s="195"/>
      <c r="FT925" s="195"/>
      <c r="FU925" s="195"/>
      <c r="FV925" s="195"/>
      <c r="FW925" s="195"/>
      <c r="FX925" s="195"/>
      <c r="FY925" s="195"/>
      <c r="FZ925" s="195"/>
      <c r="GA925" s="195"/>
      <c r="GB925" s="195"/>
      <c r="GC925" s="195"/>
      <c r="GD925" s="195"/>
      <c r="GE925" s="195"/>
      <c r="GF925" s="195"/>
      <c r="GG925" s="195"/>
      <c r="GH925" s="195"/>
      <c r="GI925" s="195"/>
      <c r="GJ925" s="195"/>
      <c r="GK925" s="195"/>
      <c r="GL925" s="195"/>
      <c r="GM925" s="195"/>
      <c r="GN925" s="195"/>
      <c r="GO925" s="195"/>
      <c r="GP925" s="195"/>
      <c r="GQ925" s="195"/>
      <c r="GR925" s="195"/>
      <c r="GS925" s="195"/>
      <c r="GT925" s="195"/>
      <c r="GU925" s="195"/>
      <c r="GV925" s="195"/>
      <c r="GW925" s="195"/>
      <c r="GX925" s="195"/>
      <c r="GY925" s="195"/>
      <c r="GZ925" s="195"/>
      <c r="HA925" s="195"/>
      <c r="HB925" s="195"/>
      <c r="HC925" s="195"/>
      <c r="HD925" s="195"/>
      <c r="HE925" s="195"/>
      <c r="HF925" s="195"/>
      <c r="HG925" s="195"/>
      <c r="HH925" s="195"/>
      <c r="HI925" s="195"/>
      <c r="HJ925" s="195"/>
      <c r="HK925" s="195"/>
      <c r="HL925" s="195"/>
      <c r="HM925" s="195"/>
      <c r="HN925" s="195"/>
      <c r="HO925" s="195"/>
      <c r="HP925" s="195"/>
      <c r="HQ925" s="195"/>
      <c r="HR925" s="195"/>
      <c r="HS925" s="195"/>
      <c r="HT925" s="195"/>
      <c r="HU925" s="195"/>
      <c r="HV925" s="195"/>
      <c r="HW925" s="195"/>
      <c r="HX925" s="195"/>
      <c r="HY925" s="195"/>
      <c r="HZ925" s="195"/>
      <c r="IA925" s="195"/>
      <c r="IB925" s="195"/>
      <c r="IC925" s="195"/>
      <c r="ID925" s="195"/>
      <c r="IE925" s="195"/>
      <c r="IF925" s="195"/>
      <c r="IG925" s="195"/>
      <c r="IH925" s="195"/>
      <c r="II925" s="195"/>
      <c r="IJ925" s="195"/>
      <c r="IK925" s="195"/>
      <c r="IL925" s="195"/>
      <c r="IM925" s="195"/>
      <c r="IN925" s="195"/>
      <c r="IO925" s="195"/>
      <c r="IP925" s="195"/>
      <c r="IQ925" s="195"/>
      <c r="IR925" s="195"/>
      <c r="IS925" s="195"/>
      <c r="IT925" s="195"/>
      <c r="IU925" s="195"/>
      <c r="IV925" s="195"/>
      <c r="IW925" s="195"/>
      <c r="IX925" s="195"/>
      <c r="IY925" s="195"/>
      <c r="IZ925" s="195"/>
      <c r="JA925" s="195"/>
      <c r="JB925" s="195"/>
      <c r="JC925" s="195"/>
      <c r="JD925" s="195"/>
      <c r="JE925" s="195"/>
      <c r="JF925" s="195"/>
      <c r="JG925" s="195"/>
      <c r="JH925" s="195"/>
      <c r="JI925" s="195"/>
      <c r="JJ925" s="195"/>
      <c r="JK925" s="195"/>
      <c r="JL925" s="195"/>
      <c r="JM925" s="195"/>
      <c r="JN925" s="195"/>
      <c r="JO925" s="195"/>
      <c r="JP925" s="195"/>
      <c r="JQ925" s="195"/>
      <c r="JR925" s="195"/>
      <c r="JS925" s="195"/>
      <c r="JT925" s="195"/>
      <c r="JU925" s="195"/>
      <c r="JV925" s="195"/>
      <c r="JW925" s="195"/>
      <c r="JX925" s="195"/>
      <c r="JY925" s="195"/>
      <c r="JZ925" s="195"/>
      <c r="KA925" s="195"/>
      <c r="KB925" s="195"/>
      <c r="KC925" s="195"/>
      <c r="KD925" s="195"/>
      <c r="KE925" s="195"/>
      <c r="KF925" s="195"/>
      <c r="KG925" s="195"/>
      <c r="KH925" s="195"/>
      <c r="KI925" s="195"/>
      <c r="KJ925" s="195"/>
      <c r="KK925" s="195"/>
      <c r="KL925" s="195"/>
      <c r="KM925" s="195"/>
      <c r="KN925" s="195"/>
      <c r="KO925" s="195"/>
      <c r="KP925" s="195"/>
      <c r="KQ925" s="195"/>
      <c r="KR925" s="195"/>
      <c r="KS925" s="195"/>
      <c r="KT925" s="195"/>
      <c r="KU925" s="195"/>
      <c r="KV925" s="195"/>
      <c r="KW925" s="195"/>
      <c r="KX925" s="195"/>
      <c r="KY925" s="195"/>
      <c r="KZ925" s="195"/>
      <c r="LA925" s="195"/>
      <c r="LB925" s="195"/>
      <c r="LC925" s="195"/>
      <c r="LD925" s="195"/>
      <c r="LE925" s="195"/>
      <c r="LF925" s="195"/>
      <c r="LG925" s="195"/>
      <c r="LH925" s="195"/>
      <c r="LI925" s="195"/>
      <c r="LJ925" s="195"/>
      <c r="LK925" s="195"/>
      <c r="LL925" s="195"/>
      <c r="LM925" s="195"/>
      <c r="LN925" s="195"/>
      <c r="LO925" s="195"/>
      <c r="LP925" s="195"/>
      <c r="LQ925" s="195"/>
      <c r="LR925" s="195"/>
      <c r="LS925" s="195"/>
      <c r="LT925" s="195"/>
      <c r="LU925" s="195"/>
      <c r="LV925" s="195"/>
      <c r="LW925" s="195"/>
      <c r="LX925" s="195"/>
      <c r="LY925" s="195"/>
      <c r="LZ925" s="195"/>
      <c r="MA925" s="195"/>
      <c r="MB925" s="195"/>
      <c r="MC925" s="195"/>
      <c r="MD925" s="195"/>
      <c r="ME925" s="195"/>
      <c r="MF925" s="195"/>
      <c r="MG925" s="195"/>
      <c r="MH925" s="195"/>
      <c r="MI925" s="195"/>
      <c r="MJ925" s="195"/>
      <c r="MK925" s="195"/>
      <c r="ML925" s="195"/>
      <c r="MM925" s="195"/>
      <c r="MN925" s="195"/>
      <c r="MO925" s="195"/>
      <c r="MP925" s="195"/>
      <c r="MQ925" s="195"/>
      <c r="MR925" s="195"/>
      <c r="MS925" s="195"/>
      <c r="MT925" s="195"/>
      <c r="MU925" s="195"/>
      <c r="MV925" s="195"/>
      <c r="MW925" s="195"/>
      <c r="MX925" s="195"/>
      <c r="MY925" s="195"/>
      <c r="MZ925" s="195"/>
      <c r="NA925" s="195"/>
      <c r="NB925" s="195"/>
      <c r="NC925" s="195"/>
      <c r="ND925" s="195"/>
      <c r="NE925" s="195"/>
      <c r="NF925" s="195"/>
      <c r="NG925" s="195"/>
      <c r="NH925" s="195"/>
      <c r="NI925" s="195"/>
      <c r="NJ925" s="195"/>
      <c r="NK925" s="195"/>
      <c r="NL925" s="195"/>
      <c r="NM925" s="195"/>
      <c r="NN925" s="195"/>
      <c r="NO925" s="195"/>
      <c r="NP925" s="195"/>
      <c r="NQ925" s="195"/>
      <c r="NR925" s="195"/>
      <c r="NS925" s="195"/>
      <c r="NT925" s="195"/>
      <c r="NU925" s="195"/>
      <c r="NV925" s="195"/>
      <c r="NW925" s="195"/>
      <c r="NX925" s="195"/>
      <c r="NY925" s="195"/>
      <c r="NZ925" s="195"/>
      <c r="OA925" s="195"/>
      <c r="OB925" s="195"/>
      <c r="OC925" s="195"/>
      <c r="OD925" s="195"/>
      <c r="OE925" s="195"/>
      <c r="OF925" s="195"/>
      <c r="OG925" s="195"/>
      <c r="OH925" s="195"/>
      <c r="OI925" s="195"/>
      <c r="OJ925" s="195"/>
      <c r="OK925" s="195"/>
      <c r="OL925" s="195"/>
      <c r="OM925" s="195"/>
      <c r="ON925" s="195"/>
      <c r="OO925" s="195"/>
      <c r="OP925" s="195"/>
      <c r="OQ925" s="195"/>
      <c r="OR925" s="195"/>
      <c r="OS925" s="195"/>
      <c r="OT925" s="195"/>
      <c r="OU925" s="195"/>
      <c r="OV925" s="195"/>
      <c r="OW925" s="195"/>
      <c r="OX925" s="195"/>
      <c r="OY925" s="195"/>
      <c r="OZ925" s="195"/>
      <c r="PA925" s="195"/>
      <c r="PB925" s="195"/>
      <c r="PC925" s="195"/>
      <c r="PD925" s="195"/>
      <c r="PE925" s="195"/>
      <c r="PF925" s="195"/>
      <c r="PG925" s="195"/>
      <c r="PH925" s="195"/>
      <c r="PI925" s="195"/>
      <c r="PJ925" s="195"/>
      <c r="PK925" s="195"/>
      <c r="PL925" s="195"/>
      <c r="PM925" s="195"/>
      <c r="PN925" s="195"/>
      <c r="PO925" s="195"/>
      <c r="PP925" s="195"/>
      <c r="PQ925" s="195"/>
      <c r="PR925" s="195"/>
      <c r="PS925" s="195"/>
      <c r="PT925" s="195"/>
      <c r="PU925" s="195"/>
      <c r="PV925" s="195"/>
      <c r="PW925" s="195"/>
      <c r="PX925" s="195"/>
      <c r="PY925" s="195"/>
      <c r="PZ925" s="195"/>
      <c r="QA925" s="195"/>
      <c r="QB925" s="195"/>
      <c r="QC925" s="195"/>
      <c r="QD925" s="195"/>
      <c r="QE925" s="195"/>
      <c r="QF925" s="195"/>
      <c r="QG925" s="195"/>
      <c r="QH925" s="195"/>
      <c r="QI925" s="195"/>
      <c r="QJ925" s="195"/>
      <c r="QK925" s="195"/>
      <c r="QL925" s="195"/>
      <c r="QM925" s="195"/>
      <c r="QN925" s="195"/>
      <c r="QO925" s="195"/>
      <c r="QP925" s="195"/>
      <c r="QQ925" s="195"/>
      <c r="QR925" s="195"/>
      <c r="QS925" s="195"/>
      <c r="QT925" s="195"/>
      <c r="QU925" s="195"/>
      <c r="QV925" s="195"/>
      <c r="QW925" s="195"/>
      <c r="QX925" s="195"/>
      <c r="QY925" s="195"/>
      <c r="QZ925" s="195"/>
      <c r="RA925" s="195"/>
      <c r="RB925" s="195"/>
      <c r="RC925" s="195"/>
      <c r="RD925" s="195"/>
      <c r="RE925" s="195"/>
      <c r="RF925" s="195"/>
      <c r="RG925" s="195"/>
      <c r="RH925" s="195"/>
      <c r="RI925" s="195"/>
      <c r="RJ925" s="195"/>
      <c r="RK925" s="195"/>
      <c r="RL925" s="195"/>
      <c r="RM925" s="195"/>
      <c r="RN925" s="195"/>
      <c r="RO925" s="195"/>
      <c r="RP925" s="195"/>
      <c r="RQ925" s="195"/>
      <c r="RR925" s="195"/>
      <c r="RS925" s="195"/>
      <c r="RT925" s="195"/>
      <c r="RU925" s="195"/>
      <c r="RV925" s="195"/>
      <c r="RW925" s="195"/>
      <c r="RX925" s="195"/>
      <c r="RY925" s="195"/>
      <c r="RZ925" s="195"/>
      <c r="SA925" s="195"/>
      <c r="SB925" s="195"/>
      <c r="SC925" s="195"/>
      <c r="SD925" s="195"/>
      <c r="SE925" s="195"/>
      <c r="SF925" s="195"/>
      <c r="SG925" s="195"/>
      <c r="SH925" s="195"/>
      <c r="SI925" s="195"/>
      <c r="SJ925" s="195"/>
      <c r="SK925" s="195"/>
      <c r="SL925" s="195"/>
      <c r="SM925" s="195"/>
      <c r="SN925" s="195"/>
      <c r="SO925" s="195"/>
      <c r="SP925" s="195"/>
      <c r="SQ925" s="195"/>
      <c r="SR925" s="195"/>
      <c r="SS925" s="195"/>
      <c r="ST925" s="195"/>
      <c r="SU925" s="195"/>
      <c r="SV925" s="195"/>
      <c r="SW925" s="195"/>
      <c r="SX925" s="195"/>
      <c r="SY925" s="195"/>
      <c r="SZ925" s="195"/>
      <c r="TA925" s="195"/>
      <c r="TB925" s="195"/>
      <c r="TC925" s="195"/>
      <c r="TD925" s="195"/>
      <c r="TE925" s="195"/>
      <c r="TF925" s="195"/>
      <c r="TG925" s="195"/>
      <c r="TH925" s="195"/>
      <c r="TI925" s="195"/>
      <c r="TJ925" s="195"/>
      <c r="TK925" s="195"/>
      <c r="TL925" s="195"/>
      <c r="TM925" s="195"/>
      <c r="TN925" s="195"/>
      <c r="TO925" s="195"/>
      <c r="TP925" s="195"/>
      <c r="TQ925" s="195"/>
      <c r="TR925" s="195"/>
      <c r="TS925" s="195"/>
      <c r="TT925" s="195"/>
      <c r="TU925" s="195"/>
      <c r="TV925" s="195"/>
      <c r="TW925" s="195"/>
      <c r="TX925" s="195"/>
      <c r="TY925" s="195"/>
      <c r="TZ925" s="195"/>
      <c r="UA925" s="195"/>
      <c r="UB925" s="195"/>
      <c r="UC925" s="195"/>
      <c r="UD925" s="195"/>
      <c r="UE925" s="195"/>
      <c r="UF925" s="195"/>
      <c r="UG925" s="195"/>
      <c r="UH925" s="195"/>
      <c r="UI925" s="195"/>
      <c r="UJ925" s="195"/>
      <c r="UK925" s="195"/>
      <c r="UL925" s="195"/>
      <c r="UM925" s="195"/>
      <c r="UN925" s="195"/>
      <c r="UO925" s="195"/>
      <c r="UP925" s="195"/>
      <c r="UQ925" s="195"/>
      <c r="UR925" s="195"/>
      <c r="US925" s="195"/>
      <c r="UT925" s="195"/>
      <c r="UU925" s="195"/>
      <c r="UV925" s="195"/>
      <c r="UW925" s="195"/>
      <c r="UX925" s="195"/>
      <c r="UY925" s="195"/>
      <c r="UZ925" s="195"/>
      <c r="VA925" s="195"/>
      <c r="VB925" s="195"/>
      <c r="VC925" s="195"/>
      <c r="VD925" s="195"/>
      <c r="VE925" s="195"/>
      <c r="VF925" s="195"/>
      <c r="VG925" s="195"/>
      <c r="VH925" s="195"/>
      <c r="VI925" s="195"/>
      <c r="VJ925" s="195"/>
      <c r="VK925" s="195"/>
      <c r="VL925" s="195"/>
      <c r="VM925" s="195"/>
      <c r="VN925" s="195"/>
      <c r="VO925" s="195"/>
      <c r="VP925" s="195"/>
      <c r="VQ925" s="195"/>
      <c r="VR925" s="195"/>
      <c r="VS925" s="195"/>
      <c r="VT925" s="195"/>
      <c r="VU925" s="195"/>
      <c r="VV925" s="195"/>
      <c r="VW925" s="195"/>
      <c r="VX925" s="195"/>
      <c r="VY925" s="195"/>
      <c r="VZ925" s="195"/>
      <c r="WA925" s="195"/>
      <c r="WB925" s="195"/>
      <c r="WC925" s="195"/>
      <c r="WD925" s="195"/>
      <c r="WE925" s="195"/>
      <c r="WF925" s="195"/>
      <c r="WG925" s="195"/>
      <c r="WH925" s="195"/>
      <c r="WI925" s="195"/>
      <c r="WJ925" s="195"/>
      <c r="WK925" s="195"/>
      <c r="WL925" s="195"/>
      <c r="WM925" s="195"/>
      <c r="WN925" s="195"/>
      <c r="WO925" s="195"/>
      <c r="WP925" s="195"/>
      <c r="WQ925" s="195"/>
      <c r="WR925" s="195"/>
      <c r="WS925" s="195"/>
      <c r="WT925" s="195"/>
      <c r="WU925" s="195"/>
      <c r="WV925" s="195"/>
      <c r="WW925" s="195"/>
      <c r="WX925" s="195"/>
      <c r="WY925" s="195"/>
      <c r="WZ925" s="195"/>
      <c r="XA925" s="195"/>
      <c r="XB925" s="195"/>
      <c r="XC925" s="195"/>
      <c r="XD925" s="195"/>
      <c r="XE925" s="195"/>
      <c r="XF925" s="195"/>
      <c r="XG925" s="195"/>
      <c r="XH925" s="195"/>
      <c r="XI925" s="195"/>
      <c r="XJ925" s="195"/>
      <c r="XK925" s="195"/>
      <c r="XL925" s="195"/>
      <c r="XM925" s="195"/>
      <c r="XN925" s="195"/>
      <c r="XO925" s="195"/>
      <c r="XP925" s="195"/>
      <c r="XQ925" s="195"/>
      <c r="XR925" s="195"/>
      <c r="XS925" s="195"/>
      <c r="XT925" s="195"/>
      <c r="XU925" s="195"/>
      <c r="XV925" s="195"/>
      <c r="XW925" s="195"/>
      <c r="XX925" s="195"/>
      <c r="XY925" s="195"/>
      <c r="XZ925" s="195"/>
      <c r="YA925" s="195"/>
      <c r="YB925" s="195"/>
      <c r="YC925" s="195"/>
      <c r="YD925" s="195"/>
      <c r="YE925" s="195"/>
      <c r="YF925" s="195"/>
      <c r="YG925" s="195"/>
      <c r="YH925" s="195"/>
      <c r="YI925" s="195"/>
      <c r="YJ925" s="195"/>
      <c r="YK925" s="195"/>
      <c r="YL925" s="195"/>
      <c r="YM925" s="195"/>
      <c r="YN925" s="195"/>
      <c r="YO925" s="195"/>
      <c r="YP925" s="195"/>
      <c r="YQ925" s="195"/>
      <c r="YR925" s="195"/>
      <c r="YS925" s="195"/>
      <c r="YT925" s="195"/>
      <c r="YU925" s="195"/>
      <c r="YV925" s="195"/>
      <c r="YW925" s="195"/>
      <c r="YX925" s="195"/>
      <c r="YY925" s="195"/>
      <c r="YZ925" s="195"/>
      <c r="ZA925" s="195"/>
      <c r="ZB925" s="195"/>
      <c r="ZC925" s="195"/>
      <c r="ZD925" s="195"/>
      <c r="ZE925" s="195"/>
      <c r="ZF925" s="195"/>
      <c r="ZG925" s="195"/>
      <c r="ZH925" s="195"/>
      <c r="ZI925" s="195"/>
      <c r="ZJ925" s="195"/>
      <c r="ZK925" s="195"/>
      <c r="ZL925" s="195"/>
      <c r="ZM925" s="195"/>
      <c r="ZN925" s="195"/>
      <c r="ZO925" s="195"/>
      <c r="ZP925" s="195"/>
      <c r="ZQ925" s="195"/>
      <c r="ZR925" s="195"/>
      <c r="ZS925" s="195"/>
      <c r="ZT925" s="195"/>
      <c r="ZU925" s="195"/>
      <c r="ZV925" s="195"/>
      <c r="ZW925" s="195"/>
      <c r="ZX925" s="195"/>
      <c r="ZY925" s="195"/>
      <c r="ZZ925" s="195"/>
      <c r="AAA925" s="195"/>
      <c r="AAB925" s="195"/>
      <c r="AAC925" s="195"/>
      <c r="AAD925" s="195"/>
      <c r="AAE925" s="195"/>
      <c r="AAF925" s="195"/>
      <c r="AAG925" s="195"/>
      <c r="AAH925" s="195"/>
      <c r="AAI925" s="195"/>
      <c r="AAJ925" s="195"/>
      <c r="AAK925" s="195"/>
      <c r="AAL925" s="195"/>
      <c r="AAM925" s="195"/>
      <c r="AAN925" s="195"/>
      <c r="AAO925" s="195"/>
      <c r="AAP925" s="195"/>
      <c r="AAQ925" s="195"/>
      <c r="AAR925" s="195"/>
      <c r="AAS925" s="195"/>
      <c r="AAT925" s="195"/>
      <c r="AAU925" s="195"/>
      <c r="AAV925" s="195"/>
      <c r="AAW925" s="195"/>
      <c r="AAX925" s="195"/>
      <c r="AAY925" s="195"/>
      <c r="AAZ925" s="195"/>
      <c r="ABA925" s="195"/>
      <c r="ABB925" s="195"/>
      <c r="ABC925" s="195"/>
      <c r="ABD925" s="195"/>
      <c r="ABE925" s="195"/>
      <c r="ABF925" s="195"/>
      <c r="ABG925" s="195"/>
      <c r="ABH925" s="195"/>
      <c r="ABI925" s="195"/>
      <c r="ABJ925" s="195"/>
      <c r="ABK925" s="195"/>
      <c r="ABL925" s="195"/>
      <c r="ABM925" s="195"/>
      <c r="ABN925" s="195"/>
      <c r="ABO925" s="195"/>
      <c r="ABP925" s="195"/>
      <c r="ABQ925" s="195"/>
      <c r="ABR925" s="195"/>
      <c r="ABS925" s="195"/>
      <c r="ABT925" s="195"/>
      <c r="ABU925" s="195"/>
      <c r="ABV925" s="195"/>
      <c r="ABW925" s="195"/>
      <c r="ABX925" s="195"/>
      <c r="ABY925" s="195"/>
      <c r="ABZ925" s="195"/>
      <c r="ACA925" s="195"/>
      <c r="ACB925" s="195"/>
      <c r="ACC925" s="195"/>
      <c r="ACD925" s="195"/>
      <c r="ACE925" s="195"/>
      <c r="ACF925" s="195"/>
      <c r="ACG925" s="195"/>
      <c r="ACH925" s="195"/>
      <c r="ACI925" s="195"/>
      <c r="ACJ925" s="195"/>
      <c r="ACK925" s="195"/>
      <c r="ACL925" s="195"/>
      <c r="ACM925" s="195"/>
      <c r="ACN925" s="195"/>
      <c r="ACO925" s="195"/>
      <c r="ACP925" s="195"/>
      <c r="ACQ925" s="195"/>
      <c r="ACR925" s="195"/>
      <c r="ACS925" s="195"/>
      <c r="ACT925" s="195"/>
      <c r="ACU925" s="195"/>
      <c r="ACV925" s="195"/>
      <c r="ACW925" s="195"/>
      <c r="ACX925" s="195"/>
      <c r="ACY925" s="195"/>
      <c r="ACZ925" s="195"/>
      <c r="ADA925" s="195"/>
      <c r="ADB925" s="195"/>
      <c r="ADC925" s="195"/>
      <c r="ADD925" s="195"/>
      <c r="ADE925" s="195"/>
      <c r="ADF925" s="195"/>
      <c r="ADG925" s="195"/>
      <c r="ADH925" s="195"/>
      <c r="ADI925" s="195"/>
      <c r="ADJ925" s="195"/>
      <c r="ADK925" s="195"/>
      <c r="ADL925" s="195"/>
      <c r="ADM925" s="195"/>
      <c r="ADN925" s="195"/>
      <c r="ADO925" s="195"/>
      <c r="ADP925" s="195"/>
      <c r="ADQ925" s="195"/>
      <c r="ADR925" s="195"/>
      <c r="ADS925" s="195"/>
      <c r="ADT925" s="195"/>
      <c r="ADU925" s="195"/>
      <c r="ADV925" s="195"/>
      <c r="ADW925" s="195"/>
      <c r="ADX925" s="195"/>
      <c r="ADY925" s="195"/>
      <c r="ADZ925" s="195"/>
      <c r="AEA925" s="195"/>
      <c r="AEB925" s="195"/>
      <c r="AEC925" s="195"/>
      <c r="AED925" s="195"/>
      <c r="AEE925" s="195"/>
      <c r="AEF925" s="195"/>
      <c r="AEG925" s="195"/>
      <c r="AEH925" s="195"/>
      <c r="AEI925" s="195"/>
      <c r="AEJ925" s="195"/>
      <c r="AEK925" s="195"/>
      <c r="AEL925" s="195"/>
      <c r="AEM925" s="195"/>
      <c r="AEN925" s="195"/>
      <c r="AEO925" s="195"/>
      <c r="AEP925" s="195"/>
      <c r="AEQ925" s="195"/>
      <c r="AER925" s="195"/>
      <c r="AES925" s="195"/>
      <c r="AET925" s="195"/>
      <c r="AEU925" s="195"/>
      <c r="AEV925" s="195"/>
      <c r="AEW925" s="195"/>
      <c r="AEX925" s="195"/>
      <c r="AEY925" s="195"/>
      <c r="AEZ925" s="195"/>
      <c r="AFA925" s="195"/>
      <c r="AFB925" s="195"/>
      <c r="AFC925" s="195"/>
      <c r="AFD925" s="195"/>
      <c r="AFE925" s="195"/>
      <c r="AFF925" s="195"/>
      <c r="AFG925" s="195"/>
      <c r="AFH925" s="195"/>
      <c r="AFI925" s="195"/>
      <c r="AFJ925" s="195"/>
      <c r="AFK925" s="195"/>
      <c r="AFL925" s="195"/>
      <c r="AFM925" s="195"/>
      <c r="AFN925" s="195"/>
      <c r="AFO925" s="195"/>
      <c r="AFP925" s="195"/>
      <c r="AFQ925" s="195"/>
      <c r="AFR925" s="195"/>
      <c r="AFS925" s="195"/>
      <c r="AFT925" s="195"/>
      <c r="AFU925" s="195"/>
      <c r="AFV925" s="195"/>
      <c r="AFW925" s="195"/>
      <c r="AFX925" s="195"/>
      <c r="AFY925" s="195"/>
      <c r="AFZ925" s="195"/>
      <c r="AGA925" s="195"/>
      <c r="AGB925" s="195"/>
      <c r="AGC925" s="195"/>
      <c r="AGD925" s="195"/>
      <c r="AGE925" s="195"/>
      <c r="AGF925" s="195"/>
      <c r="AGG925" s="195"/>
      <c r="AGH925" s="195"/>
      <c r="AGI925" s="195"/>
      <c r="AGJ925" s="195"/>
      <c r="AGK925" s="195"/>
      <c r="AGL925" s="195"/>
      <c r="AGM925" s="195"/>
      <c r="AGN925" s="195"/>
      <c r="AGO925" s="195"/>
      <c r="AGP925" s="195"/>
      <c r="AGQ925" s="195"/>
      <c r="AGR925" s="195"/>
      <c r="AGS925" s="195"/>
      <c r="AGT925" s="195"/>
      <c r="AGU925" s="195"/>
      <c r="AGV925" s="195"/>
      <c r="AGW925" s="195"/>
      <c r="AGX925" s="195"/>
      <c r="AGY925" s="195"/>
      <c r="AGZ925" s="195"/>
      <c r="AHA925" s="195"/>
      <c r="AHB925" s="195"/>
      <c r="AHC925" s="195"/>
      <c r="AHD925" s="195"/>
      <c r="AHE925" s="195"/>
      <c r="AHF925" s="195"/>
      <c r="AHG925" s="195"/>
      <c r="AHH925" s="195"/>
      <c r="AHI925" s="195"/>
      <c r="AHJ925" s="195"/>
      <c r="AHK925" s="195"/>
      <c r="AHL925" s="195"/>
      <c r="AHM925" s="195"/>
      <c r="AHN925" s="195"/>
      <c r="AHO925" s="195"/>
      <c r="AHP925" s="195"/>
      <c r="AHQ925" s="195"/>
      <c r="AHR925" s="195"/>
      <c r="AHS925" s="195"/>
      <c r="AHT925" s="195"/>
      <c r="AHU925" s="195"/>
      <c r="AHV925" s="195"/>
      <c r="AHW925" s="195"/>
      <c r="AHX925" s="195"/>
      <c r="AHY925" s="195"/>
      <c r="AHZ925" s="195"/>
      <c r="AIA925" s="195"/>
      <c r="AIB925" s="195"/>
      <c r="AIC925" s="195"/>
      <c r="AID925" s="195"/>
      <c r="AIE925" s="195"/>
      <c r="AIF925" s="195"/>
      <c r="AIG925" s="195"/>
      <c r="AIH925" s="195"/>
      <c r="AII925" s="195"/>
      <c r="AIJ925" s="195"/>
      <c r="AIK925" s="195"/>
      <c r="AIL925" s="195"/>
      <c r="AIM925" s="195"/>
      <c r="AIN925" s="195"/>
      <c r="AIO925" s="195"/>
      <c r="AIP925" s="195"/>
      <c r="AIQ925" s="195"/>
      <c r="AIR925" s="195"/>
      <c r="AIS925" s="195"/>
      <c r="AIT925" s="195"/>
      <c r="AIU925" s="195"/>
      <c r="AIV925" s="195"/>
      <c r="AIW925" s="195"/>
      <c r="AIX925" s="195"/>
      <c r="AIY925" s="195"/>
      <c r="AIZ925" s="195"/>
      <c r="AJA925" s="195"/>
      <c r="AJB925" s="195"/>
      <c r="AJC925" s="195"/>
      <c r="AJD925" s="195"/>
      <c r="AJE925" s="195"/>
      <c r="AJF925" s="195"/>
      <c r="AJG925" s="195"/>
      <c r="AJH925" s="195"/>
      <c r="AJI925" s="195"/>
      <c r="AJJ925" s="195"/>
      <c r="AJK925" s="195"/>
      <c r="AJL925" s="195"/>
      <c r="AJM925" s="195"/>
      <c r="AJN925" s="195"/>
      <c r="AJO925" s="195"/>
      <c r="AJP925" s="195"/>
      <c r="AJQ925" s="195"/>
      <c r="AJR925" s="195"/>
      <c r="AJS925" s="195"/>
      <c r="AJT925" s="195"/>
      <c r="AJU925" s="195"/>
      <c r="AJV925" s="195"/>
      <c r="AJW925" s="195"/>
      <c r="AJX925" s="195"/>
      <c r="AJY925" s="195"/>
      <c r="AJZ925" s="195"/>
      <c r="AKA925" s="195"/>
      <c r="AKB925" s="195"/>
      <c r="AKC925" s="195"/>
      <c r="AKD925" s="195"/>
      <c r="AKE925" s="195"/>
      <c r="AKF925" s="195"/>
      <c r="AKG925" s="195"/>
      <c r="AKH925" s="195"/>
      <c r="AKI925" s="195"/>
      <c r="AKJ925" s="195"/>
      <c r="AKK925" s="195"/>
      <c r="AKL925" s="195"/>
      <c r="AKM925" s="195"/>
      <c r="AKN925" s="195"/>
      <c r="AKO925" s="195"/>
      <c r="AKP925" s="195"/>
      <c r="AKQ925" s="195"/>
      <c r="AKR925" s="195"/>
      <c r="AKS925" s="195"/>
      <c r="AKT925" s="195"/>
      <c r="AKU925" s="195"/>
      <c r="AKV925" s="195"/>
      <c r="AKW925" s="195"/>
      <c r="AKX925" s="195"/>
      <c r="AKY925" s="195"/>
      <c r="AKZ925" s="195"/>
      <c r="ALA925" s="195"/>
      <c r="ALB925" s="195"/>
      <c r="ALC925" s="195"/>
      <c r="ALD925" s="195"/>
      <c r="ALE925" s="195"/>
      <c r="ALF925" s="195"/>
      <c r="ALG925" s="195"/>
      <c r="ALH925" s="195"/>
      <c r="ALI925" s="195"/>
      <c r="ALJ925" s="195"/>
      <c r="ALK925" s="195"/>
      <c r="ALL925" s="195"/>
      <c r="ALM925" s="195"/>
      <c r="ALN925" s="195"/>
      <c r="ALO925" s="195"/>
      <c r="ALP925" s="195"/>
      <c r="ALQ925" s="195"/>
      <c r="ALR925" s="195"/>
      <c r="ALS925" s="195"/>
      <c r="ALT925" s="195"/>
      <c r="ALU925" s="195"/>
      <c r="ALV925" s="195"/>
      <c r="ALW925" s="195"/>
      <c r="ALX925" s="195"/>
      <c r="ALY925" s="195"/>
      <c r="ALZ925" s="195"/>
      <c r="AMA925" s="195"/>
      <c r="AMB925" s="195"/>
      <c r="AMC925" s="195"/>
      <c r="AMD925" s="195"/>
      <c r="AME925" s="195"/>
      <c r="AMF925" s="195"/>
      <c r="AMG925" s="195"/>
      <c r="AMH925" s="195"/>
      <c r="AMI925" s="195"/>
      <c r="AMJ925" s="195"/>
    </row>
    <row r="926" spans="1:1024" s="196" customFormat="1" ht="43.5" customHeight="1">
      <c r="A926" s="559"/>
      <c r="B926" s="559"/>
      <c r="C926" s="560"/>
      <c r="D926" s="178" t="s">
        <v>112</v>
      </c>
      <c r="E926" s="120" t="s">
        <v>127</v>
      </c>
      <c r="F926" s="120">
        <v>3</v>
      </c>
      <c r="G926" s="120" t="s">
        <v>43</v>
      </c>
      <c r="H926" s="120" t="s">
        <v>40</v>
      </c>
      <c r="I926" s="49" t="s">
        <v>204</v>
      </c>
      <c r="J926" s="120" t="s">
        <v>249</v>
      </c>
      <c r="K926" s="120">
        <v>3</v>
      </c>
      <c r="L926" s="120">
        <v>0</v>
      </c>
      <c r="M926" s="120">
        <v>0</v>
      </c>
      <c r="N926" s="120" t="s">
        <v>47</v>
      </c>
      <c r="O926" s="120">
        <v>0</v>
      </c>
      <c r="P926" s="120">
        <v>0</v>
      </c>
      <c r="Q926" s="120" t="s">
        <v>47</v>
      </c>
      <c r="R926" s="120">
        <v>0</v>
      </c>
      <c r="S926" s="120" t="s">
        <v>47</v>
      </c>
      <c r="T926" s="120">
        <v>0</v>
      </c>
      <c r="U926" s="120"/>
      <c r="V926" s="195"/>
      <c r="W926" s="195"/>
      <c r="X926" s="195"/>
      <c r="Y926" s="195"/>
      <c r="Z926" s="195"/>
      <c r="AA926" s="195"/>
      <c r="AB926" s="195"/>
      <c r="AC926" s="195"/>
      <c r="AD926" s="195"/>
      <c r="AE926" s="195"/>
      <c r="AF926" s="195"/>
      <c r="AG926" s="195"/>
      <c r="AH926" s="195"/>
      <c r="AI926" s="195"/>
      <c r="AJ926" s="195"/>
      <c r="AK926" s="195"/>
      <c r="AL926" s="195"/>
      <c r="AM926" s="195"/>
      <c r="AN926" s="195"/>
      <c r="AO926" s="195"/>
      <c r="AP926" s="195"/>
      <c r="AQ926" s="195"/>
      <c r="AR926" s="195"/>
      <c r="AS926" s="195"/>
      <c r="AT926" s="195"/>
      <c r="AU926" s="195"/>
      <c r="AV926" s="195"/>
      <c r="AW926" s="195"/>
      <c r="AX926" s="195"/>
      <c r="AY926" s="195"/>
      <c r="AZ926" s="195"/>
      <c r="BA926" s="195"/>
      <c r="BB926" s="195"/>
      <c r="BC926" s="195"/>
      <c r="BD926" s="195"/>
      <c r="BE926" s="195"/>
      <c r="BF926" s="195"/>
      <c r="BG926" s="195"/>
      <c r="BH926" s="195"/>
      <c r="BI926" s="195"/>
      <c r="BJ926" s="195"/>
      <c r="BK926" s="195"/>
      <c r="BL926" s="195"/>
      <c r="BM926" s="195"/>
      <c r="BN926" s="195"/>
      <c r="BO926" s="195"/>
      <c r="BP926" s="195"/>
      <c r="BQ926" s="195"/>
      <c r="BR926" s="195"/>
      <c r="BS926" s="195"/>
      <c r="BT926" s="195"/>
      <c r="BU926" s="195"/>
      <c r="BV926" s="195"/>
      <c r="BW926" s="195"/>
      <c r="BX926" s="195"/>
      <c r="BY926" s="195"/>
      <c r="BZ926" s="195"/>
      <c r="CA926" s="195"/>
      <c r="CB926" s="195"/>
      <c r="CC926" s="195"/>
      <c r="CD926" s="195"/>
      <c r="CE926" s="195"/>
      <c r="CF926" s="195"/>
      <c r="CG926" s="195"/>
      <c r="CH926" s="195"/>
      <c r="CI926" s="195"/>
      <c r="CJ926" s="195"/>
      <c r="CK926" s="195"/>
      <c r="CL926" s="195"/>
      <c r="CM926" s="195"/>
      <c r="CN926" s="195"/>
      <c r="CO926" s="195"/>
      <c r="CP926" s="195"/>
      <c r="CQ926" s="195"/>
      <c r="CR926" s="195"/>
      <c r="CS926" s="195"/>
      <c r="CT926" s="195"/>
      <c r="CU926" s="195"/>
      <c r="CV926" s="195"/>
      <c r="CW926" s="195"/>
      <c r="CX926" s="195"/>
      <c r="CY926" s="195"/>
      <c r="CZ926" s="195"/>
      <c r="DA926" s="195"/>
      <c r="DB926" s="195"/>
      <c r="DC926" s="195"/>
      <c r="DD926" s="195"/>
      <c r="DE926" s="195"/>
      <c r="DF926" s="195"/>
      <c r="DG926" s="195"/>
      <c r="DH926" s="195"/>
      <c r="DI926" s="195"/>
      <c r="DJ926" s="195"/>
      <c r="DK926" s="195"/>
      <c r="DL926" s="195"/>
      <c r="DM926" s="195"/>
      <c r="DN926" s="195"/>
      <c r="DO926" s="195"/>
      <c r="DP926" s="195"/>
      <c r="DQ926" s="195"/>
      <c r="DR926" s="195"/>
      <c r="DS926" s="195"/>
      <c r="DT926" s="195"/>
      <c r="DU926" s="195"/>
      <c r="DV926" s="195"/>
      <c r="DW926" s="195"/>
      <c r="DX926" s="195"/>
      <c r="DY926" s="195"/>
      <c r="DZ926" s="195"/>
      <c r="EA926" s="195"/>
      <c r="EB926" s="195"/>
      <c r="EC926" s="195"/>
      <c r="ED926" s="195"/>
      <c r="EE926" s="195"/>
      <c r="EF926" s="195"/>
      <c r="EG926" s="195"/>
      <c r="EH926" s="195"/>
      <c r="EI926" s="195"/>
      <c r="EJ926" s="195"/>
      <c r="EK926" s="195"/>
      <c r="EL926" s="195"/>
      <c r="EM926" s="195"/>
      <c r="EN926" s="195"/>
      <c r="EO926" s="195"/>
      <c r="EP926" s="195"/>
      <c r="EQ926" s="195"/>
      <c r="ER926" s="195"/>
      <c r="ES926" s="195"/>
      <c r="ET926" s="195"/>
      <c r="EU926" s="195"/>
      <c r="EV926" s="195"/>
      <c r="EW926" s="195"/>
      <c r="EX926" s="195"/>
      <c r="EY926" s="195"/>
      <c r="EZ926" s="195"/>
      <c r="FA926" s="195"/>
      <c r="FB926" s="195"/>
      <c r="FC926" s="195"/>
      <c r="FD926" s="195"/>
      <c r="FE926" s="195"/>
      <c r="FF926" s="195"/>
      <c r="FG926" s="195"/>
      <c r="FH926" s="195"/>
      <c r="FI926" s="195"/>
      <c r="FJ926" s="195"/>
      <c r="FK926" s="195"/>
      <c r="FL926" s="195"/>
      <c r="FM926" s="195"/>
      <c r="FN926" s="195"/>
      <c r="FO926" s="195"/>
      <c r="FP926" s="195"/>
      <c r="FQ926" s="195"/>
      <c r="FR926" s="195"/>
      <c r="FS926" s="195"/>
      <c r="FT926" s="195"/>
      <c r="FU926" s="195"/>
      <c r="FV926" s="195"/>
      <c r="FW926" s="195"/>
      <c r="FX926" s="195"/>
      <c r="FY926" s="195"/>
      <c r="FZ926" s="195"/>
      <c r="GA926" s="195"/>
      <c r="GB926" s="195"/>
      <c r="GC926" s="195"/>
      <c r="GD926" s="195"/>
      <c r="GE926" s="195"/>
      <c r="GF926" s="195"/>
      <c r="GG926" s="195"/>
      <c r="GH926" s="195"/>
      <c r="GI926" s="195"/>
      <c r="GJ926" s="195"/>
      <c r="GK926" s="195"/>
      <c r="GL926" s="195"/>
      <c r="GM926" s="195"/>
      <c r="GN926" s="195"/>
      <c r="GO926" s="195"/>
      <c r="GP926" s="195"/>
      <c r="GQ926" s="195"/>
      <c r="GR926" s="195"/>
      <c r="GS926" s="195"/>
      <c r="GT926" s="195"/>
      <c r="GU926" s="195"/>
      <c r="GV926" s="195"/>
      <c r="GW926" s="195"/>
      <c r="GX926" s="195"/>
      <c r="GY926" s="195"/>
      <c r="GZ926" s="195"/>
      <c r="HA926" s="195"/>
      <c r="HB926" s="195"/>
      <c r="HC926" s="195"/>
      <c r="HD926" s="195"/>
      <c r="HE926" s="195"/>
      <c r="HF926" s="195"/>
      <c r="HG926" s="195"/>
      <c r="HH926" s="195"/>
      <c r="HI926" s="195"/>
      <c r="HJ926" s="195"/>
      <c r="HK926" s="195"/>
      <c r="HL926" s="195"/>
      <c r="HM926" s="195"/>
      <c r="HN926" s="195"/>
      <c r="HO926" s="195"/>
      <c r="HP926" s="195"/>
      <c r="HQ926" s="195"/>
      <c r="HR926" s="195"/>
      <c r="HS926" s="195"/>
      <c r="HT926" s="195"/>
      <c r="HU926" s="195"/>
      <c r="HV926" s="195"/>
      <c r="HW926" s="195"/>
      <c r="HX926" s="195"/>
      <c r="HY926" s="195"/>
      <c r="HZ926" s="195"/>
      <c r="IA926" s="195"/>
      <c r="IB926" s="195"/>
      <c r="IC926" s="195"/>
      <c r="ID926" s="195"/>
      <c r="IE926" s="195"/>
      <c r="IF926" s="195"/>
      <c r="IG926" s="195"/>
      <c r="IH926" s="195"/>
      <c r="II926" s="195"/>
      <c r="IJ926" s="195"/>
      <c r="IK926" s="195"/>
      <c r="IL926" s="195"/>
      <c r="IM926" s="195"/>
      <c r="IN926" s="195"/>
      <c r="IO926" s="195"/>
      <c r="IP926" s="195"/>
      <c r="IQ926" s="195"/>
      <c r="IR926" s="195"/>
      <c r="IS926" s="195"/>
      <c r="IT926" s="195"/>
      <c r="IU926" s="195"/>
      <c r="IV926" s="195"/>
      <c r="IW926" s="195"/>
      <c r="IX926" s="195"/>
      <c r="IY926" s="195"/>
      <c r="IZ926" s="195"/>
      <c r="JA926" s="195"/>
      <c r="JB926" s="195"/>
      <c r="JC926" s="195"/>
      <c r="JD926" s="195"/>
      <c r="JE926" s="195"/>
      <c r="JF926" s="195"/>
      <c r="JG926" s="195"/>
      <c r="JH926" s="195"/>
      <c r="JI926" s="195"/>
      <c r="JJ926" s="195"/>
      <c r="JK926" s="195"/>
      <c r="JL926" s="195"/>
      <c r="JM926" s="195"/>
      <c r="JN926" s="195"/>
      <c r="JO926" s="195"/>
      <c r="JP926" s="195"/>
      <c r="JQ926" s="195"/>
      <c r="JR926" s="195"/>
      <c r="JS926" s="195"/>
      <c r="JT926" s="195"/>
      <c r="JU926" s="195"/>
      <c r="JV926" s="195"/>
      <c r="JW926" s="195"/>
      <c r="JX926" s="195"/>
      <c r="JY926" s="195"/>
      <c r="JZ926" s="195"/>
      <c r="KA926" s="195"/>
      <c r="KB926" s="195"/>
      <c r="KC926" s="195"/>
      <c r="KD926" s="195"/>
      <c r="KE926" s="195"/>
      <c r="KF926" s="195"/>
      <c r="KG926" s="195"/>
      <c r="KH926" s="195"/>
      <c r="KI926" s="195"/>
      <c r="KJ926" s="195"/>
      <c r="KK926" s="195"/>
      <c r="KL926" s="195"/>
      <c r="KM926" s="195"/>
      <c r="KN926" s="195"/>
      <c r="KO926" s="195"/>
      <c r="KP926" s="195"/>
      <c r="KQ926" s="195"/>
      <c r="KR926" s="195"/>
      <c r="KS926" s="195"/>
      <c r="KT926" s="195"/>
      <c r="KU926" s="195"/>
      <c r="KV926" s="195"/>
      <c r="KW926" s="195"/>
      <c r="KX926" s="195"/>
      <c r="KY926" s="195"/>
      <c r="KZ926" s="195"/>
      <c r="LA926" s="195"/>
      <c r="LB926" s="195"/>
      <c r="LC926" s="195"/>
      <c r="LD926" s="195"/>
      <c r="LE926" s="195"/>
      <c r="LF926" s="195"/>
      <c r="LG926" s="195"/>
      <c r="LH926" s="195"/>
      <c r="LI926" s="195"/>
      <c r="LJ926" s="195"/>
      <c r="LK926" s="195"/>
      <c r="LL926" s="195"/>
      <c r="LM926" s="195"/>
      <c r="LN926" s="195"/>
      <c r="LO926" s="195"/>
      <c r="LP926" s="195"/>
      <c r="LQ926" s="195"/>
      <c r="LR926" s="195"/>
      <c r="LS926" s="195"/>
      <c r="LT926" s="195"/>
      <c r="LU926" s="195"/>
      <c r="LV926" s="195"/>
      <c r="LW926" s="195"/>
      <c r="LX926" s="195"/>
      <c r="LY926" s="195"/>
      <c r="LZ926" s="195"/>
      <c r="MA926" s="195"/>
      <c r="MB926" s="195"/>
      <c r="MC926" s="195"/>
      <c r="MD926" s="195"/>
      <c r="ME926" s="195"/>
      <c r="MF926" s="195"/>
      <c r="MG926" s="195"/>
      <c r="MH926" s="195"/>
      <c r="MI926" s="195"/>
      <c r="MJ926" s="195"/>
      <c r="MK926" s="195"/>
      <c r="ML926" s="195"/>
      <c r="MM926" s="195"/>
      <c r="MN926" s="195"/>
      <c r="MO926" s="195"/>
      <c r="MP926" s="195"/>
      <c r="MQ926" s="195"/>
      <c r="MR926" s="195"/>
      <c r="MS926" s="195"/>
      <c r="MT926" s="195"/>
      <c r="MU926" s="195"/>
      <c r="MV926" s="195"/>
      <c r="MW926" s="195"/>
      <c r="MX926" s="195"/>
      <c r="MY926" s="195"/>
      <c r="MZ926" s="195"/>
      <c r="NA926" s="195"/>
      <c r="NB926" s="195"/>
      <c r="NC926" s="195"/>
      <c r="ND926" s="195"/>
      <c r="NE926" s="195"/>
      <c r="NF926" s="195"/>
      <c r="NG926" s="195"/>
      <c r="NH926" s="195"/>
      <c r="NI926" s="195"/>
      <c r="NJ926" s="195"/>
      <c r="NK926" s="195"/>
      <c r="NL926" s="195"/>
      <c r="NM926" s="195"/>
      <c r="NN926" s="195"/>
      <c r="NO926" s="195"/>
      <c r="NP926" s="195"/>
      <c r="NQ926" s="195"/>
      <c r="NR926" s="195"/>
      <c r="NS926" s="195"/>
      <c r="NT926" s="195"/>
      <c r="NU926" s="195"/>
      <c r="NV926" s="195"/>
      <c r="NW926" s="195"/>
      <c r="NX926" s="195"/>
      <c r="NY926" s="195"/>
      <c r="NZ926" s="195"/>
      <c r="OA926" s="195"/>
      <c r="OB926" s="195"/>
      <c r="OC926" s="195"/>
      <c r="OD926" s="195"/>
      <c r="OE926" s="195"/>
      <c r="OF926" s="195"/>
      <c r="OG926" s="195"/>
      <c r="OH926" s="195"/>
      <c r="OI926" s="195"/>
      <c r="OJ926" s="195"/>
      <c r="OK926" s="195"/>
      <c r="OL926" s="195"/>
      <c r="OM926" s="195"/>
      <c r="ON926" s="195"/>
      <c r="OO926" s="195"/>
      <c r="OP926" s="195"/>
      <c r="OQ926" s="195"/>
      <c r="OR926" s="195"/>
      <c r="OS926" s="195"/>
      <c r="OT926" s="195"/>
      <c r="OU926" s="195"/>
      <c r="OV926" s="195"/>
      <c r="OW926" s="195"/>
      <c r="OX926" s="195"/>
      <c r="OY926" s="195"/>
      <c r="OZ926" s="195"/>
      <c r="PA926" s="195"/>
      <c r="PB926" s="195"/>
      <c r="PC926" s="195"/>
      <c r="PD926" s="195"/>
      <c r="PE926" s="195"/>
      <c r="PF926" s="195"/>
      <c r="PG926" s="195"/>
      <c r="PH926" s="195"/>
      <c r="PI926" s="195"/>
      <c r="PJ926" s="195"/>
      <c r="PK926" s="195"/>
      <c r="PL926" s="195"/>
      <c r="PM926" s="195"/>
      <c r="PN926" s="195"/>
      <c r="PO926" s="195"/>
      <c r="PP926" s="195"/>
      <c r="PQ926" s="195"/>
      <c r="PR926" s="195"/>
      <c r="PS926" s="195"/>
      <c r="PT926" s="195"/>
      <c r="PU926" s="195"/>
      <c r="PV926" s="195"/>
      <c r="PW926" s="195"/>
      <c r="PX926" s="195"/>
      <c r="PY926" s="195"/>
      <c r="PZ926" s="195"/>
      <c r="QA926" s="195"/>
      <c r="QB926" s="195"/>
      <c r="QC926" s="195"/>
      <c r="QD926" s="195"/>
      <c r="QE926" s="195"/>
      <c r="QF926" s="195"/>
      <c r="QG926" s="195"/>
      <c r="QH926" s="195"/>
      <c r="QI926" s="195"/>
      <c r="QJ926" s="195"/>
      <c r="QK926" s="195"/>
      <c r="QL926" s="195"/>
      <c r="QM926" s="195"/>
      <c r="QN926" s="195"/>
      <c r="QO926" s="195"/>
      <c r="QP926" s="195"/>
      <c r="QQ926" s="195"/>
      <c r="QR926" s="195"/>
      <c r="QS926" s="195"/>
      <c r="QT926" s="195"/>
      <c r="QU926" s="195"/>
      <c r="QV926" s="195"/>
      <c r="QW926" s="195"/>
      <c r="QX926" s="195"/>
      <c r="QY926" s="195"/>
      <c r="QZ926" s="195"/>
      <c r="RA926" s="195"/>
      <c r="RB926" s="195"/>
      <c r="RC926" s="195"/>
      <c r="RD926" s="195"/>
      <c r="RE926" s="195"/>
      <c r="RF926" s="195"/>
      <c r="RG926" s="195"/>
      <c r="RH926" s="195"/>
      <c r="RI926" s="195"/>
      <c r="RJ926" s="195"/>
      <c r="RK926" s="195"/>
      <c r="RL926" s="195"/>
      <c r="RM926" s="195"/>
      <c r="RN926" s="195"/>
      <c r="RO926" s="195"/>
      <c r="RP926" s="195"/>
      <c r="RQ926" s="195"/>
      <c r="RR926" s="195"/>
      <c r="RS926" s="195"/>
      <c r="RT926" s="195"/>
      <c r="RU926" s="195"/>
      <c r="RV926" s="195"/>
      <c r="RW926" s="195"/>
      <c r="RX926" s="195"/>
      <c r="RY926" s="195"/>
      <c r="RZ926" s="195"/>
      <c r="SA926" s="195"/>
      <c r="SB926" s="195"/>
      <c r="SC926" s="195"/>
      <c r="SD926" s="195"/>
      <c r="SE926" s="195"/>
      <c r="SF926" s="195"/>
      <c r="SG926" s="195"/>
      <c r="SH926" s="195"/>
      <c r="SI926" s="195"/>
      <c r="SJ926" s="195"/>
      <c r="SK926" s="195"/>
      <c r="SL926" s="195"/>
      <c r="SM926" s="195"/>
      <c r="SN926" s="195"/>
      <c r="SO926" s="195"/>
      <c r="SP926" s="195"/>
      <c r="SQ926" s="195"/>
      <c r="SR926" s="195"/>
      <c r="SS926" s="195"/>
      <c r="ST926" s="195"/>
      <c r="SU926" s="195"/>
      <c r="SV926" s="195"/>
      <c r="SW926" s="195"/>
      <c r="SX926" s="195"/>
      <c r="SY926" s="195"/>
      <c r="SZ926" s="195"/>
      <c r="TA926" s="195"/>
      <c r="TB926" s="195"/>
      <c r="TC926" s="195"/>
      <c r="TD926" s="195"/>
      <c r="TE926" s="195"/>
      <c r="TF926" s="195"/>
      <c r="TG926" s="195"/>
      <c r="TH926" s="195"/>
      <c r="TI926" s="195"/>
      <c r="TJ926" s="195"/>
      <c r="TK926" s="195"/>
      <c r="TL926" s="195"/>
      <c r="TM926" s="195"/>
      <c r="TN926" s="195"/>
      <c r="TO926" s="195"/>
      <c r="TP926" s="195"/>
      <c r="TQ926" s="195"/>
      <c r="TR926" s="195"/>
      <c r="TS926" s="195"/>
      <c r="TT926" s="195"/>
      <c r="TU926" s="195"/>
      <c r="TV926" s="195"/>
      <c r="TW926" s="195"/>
      <c r="TX926" s="195"/>
      <c r="TY926" s="195"/>
      <c r="TZ926" s="195"/>
      <c r="UA926" s="195"/>
      <c r="UB926" s="195"/>
      <c r="UC926" s="195"/>
      <c r="UD926" s="195"/>
      <c r="UE926" s="195"/>
      <c r="UF926" s="195"/>
      <c r="UG926" s="195"/>
      <c r="UH926" s="195"/>
      <c r="UI926" s="195"/>
      <c r="UJ926" s="195"/>
      <c r="UK926" s="195"/>
      <c r="UL926" s="195"/>
      <c r="UM926" s="195"/>
      <c r="UN926" s="195"/>
      <c r="UO926" s="195"/>
      <c r="UP926" s="195"/>
      <c r="UQ926" s="195"/>
      <c r="UR926" s="195"/>
      <c r="US926" s="195"/>
      <c r="UT926" s="195"/>
      <c r="UU926" s="195"/>
      <c r="UV926" s="195"/>
      <c r="UW926" s="195"/>
      <c r="UX926" s="195"/>
      <c r="UY926" s="195"/>
      <c r="UZ926" s="195"/>
      <c r="VA926" s="195"/>
      <c r="VB926" s="195"/>
      <c r="VC926" s="195"/>
      <c r="VD926" s="195"/>
      <c r="VE926" s="195"/>
      <c r="VF926" s="195"/>
      <c r="VG926" s="195"/>
      <c r="VH926" s="195"/>
      <c r="VI926" s="195"/>
      <c r="VJ926" s="195"/>
      <c r="VK926" s="195"/>
      <c r="VL926" s="195"/>
      <c r="VM926" s="195"/>
      <c r="VN926" s="195"/>
      <c r="VO926" s="195"/>
      <c r="VP926" s="195"/>
      <c r="VQ926" s="195"/>
      <c r="VR926" s="195"/>
      <c r="VS926" s="195"/>
      <c r="VT926" s="195"/>
      <c r="VU926" s="195"/>
      <c r="VV926" s="195"/>
      <c r="VW926" s="195"/>
      <c r="VX926" s="195"/>
      <c r="VY926" s="195"/>
      <c r="VZ926" s="195"/>
      <c r="WA926" s="195"/>
      <c r="WB926" s="195"/>
      <c r="WC926" s="195"/>
      <c r="WD926" s="195"/>
      <c r="WE926" s="195"/>
      <c r="WF926" s="195"/>
      <c r="WG926" s="195"/>
      <c r="WH926" s="195"/>
      <c r="WI926" s="195"/>
      <c r="WJ926" s="195"/>
      <c r="WK926" s="195"/>
      <c r="WL926" s="195"/>
      <c r="WM926" s="195"/>
      <c r="WN926" s="195"/>
      <c r="WO926" s="195"/>
      <c r="WP926" s="195"/>
      <c r="WQ926" s="195"/>
      <c r="WR926" s="195"/>
      <c r="WS926" s="195"/>
      <c r="WT926" s="195"/>
      <c r="WU926" s="195"/>
      <c r="WV926" s="195"/>
      <c r="WW926" s="195"/>
      <c r="WX926" s="195"/>
      <c r="WY926" s="195"/>
      <c r="WZ926" s="195"/>
      <c r="XA926" s="195"/>
      <c r="XB926" s="195"/>
      <c r="XC926" s="195"/>
      <c r="XD926" s="195"/>
      <c r="XE926" s="195"/>
      <c r="XF926" s="195"/>
      <c r="XG926" s="195"/>
      <c r="XH926" s="195"/>
      <c r="XI926" s="195"/>
      <c r="XJ926" s="195"/>
      <c r="XK926" s="195"/>
      <c r="XL926" s="195"/>
      <c r="XM926" s="195"/>
      <c r="XN926" s="195"/>
      <c r="XO926" s="195"/>
      <c r="XP926" s="195"/>
      <c r="XQ926" s="195"/>
      <c r="XR926" s="195"/>
      <c r="XS926" s="195"/>
      <c r="XT926" s="195"/>
      <c r="XU926" s="195"/>
      <c r="XV926" s="195"/>
      <c r="XW926" s="195"/>
      <c r="XX926" s="195"/>
      <c r="XY926" s="195"/>
      <c r="XZ926" s="195"/>
      <c r="YA926" s="195"/>
      <c r="YB926" s="195"/>
      <c r="YC926" s="195"/>
      <c r="YD926" s="195"/>
      <c r="YE926" s="195"/>
      <c r="YF926" s="195"/>
      <c r="YG926" s="195"/>
      <c r="YH926" s="195"/>
      <c r="YI926" s="195"/>
      <c r="YJ926" s="195"/>
      <c r="YK926" s="195"/>
      <c r="YL926" s="195"/>
      <c r="YM926" s="195"/>
      <c r="YN926" s="195"/>
      <c r="YO926" s="195"/>
      <c r="YP926" s="195"/>
      <c r="YQ926" s="195"/>
      <c r="YR926" s="195"/>
      <c r="YS926" s="195"/>
      <c r="YT926" s="195"/>
      <c r="YU926" s="195"/>
      <c r="YV926" s="195"/>
      <c r="YW926" s="195"/>
      <c r="YX926" s="195"/>
      <c r="YY926" s="195"/>
      <c r="YZ926" s="195"/>
      <c r="ZA926" s="195"/>
      <c r="ZB926" s="195"/>
      <c r="ZC926" s="195"/>
      <c r="ZD926" s="195"/>
      <c r="ZE926" s="195"/>
      <c r="ZF926" s="195"/>
      <c r="ZG926" s="195"/>
      <c r="ZH926" s="195"/>
      <c r="ZI926" s="195"/>
      <c r="ZJ926" s="195"/>
      <c r="ZK926" s="195"/>
      <c r="ZL926" s="195"/>
      <c r="ZM926" s="195"/>
      <c r="ZN926" s="195"/>
      <c r="ZO926" s="195"/>
      <c r="ZP926" s="195"/>
      <c r="ZQ926" s="195"/>
      <c r="ZR926" s="195"/>
      <c r="ZS926" s="195"/>
      <c r="ZT926" s="195"/>
      <c r="ZU926" s="195"/>
      <c r="ZV926" s="195"/>
      <c r="ZW926" s="195"/>
      <c r="ZX926" s="195"/>
      <c r="ZY926" s="195"/>
      <c r="ZZ926" s="195"/>
      <c r="AAA926" s="195"/>
      <c r="AAB926" s="195"/>
      <c r="AAC926" s="195"/>
      <c r="AAD926" s="195"/>
      <c r="AAE926" s="195"/>
      <c r="AAF926" s="195"/>
      <c r="AAG926" s="195"/>
      <c r="AAH926" s="195"/>
      <c r="AAI926" s="195"/>
      <c r="AAJ926" s="195"/>
      <c r="AAK926" s="195"/>
      <c r="AAL926" s="195"/>
      <c r="AAM926" s="195"/>
      <c r="AAN926" s="195"/>
      <c r="AAO926" s="195"/>
      <c r="AAP926" s="195"/>
      <c r="AAQ926" s="195"/>
      <c r="AAR926" s="195"/>
      <c r="AAS926" s="195"/>
      <c r="AAT926" s="195"/>
      <c r="AAU926" s="195"/>
      <c r="AAV926" s="195"/>
      <c r="AAW926" s="195"/>
      <c r="AAX926" s="195"/>
      <c r="AAY926" s="195"/>
      <c r="AAZ926" s="195"/>
      <c r="ABA926" s="195"/>
      <c r="ABB926" s="195"/>
      <c r="ABC926" s="195"/>
      <c r="ABD926" s="195"/>
      <c r="ABE926" s="195"/>
      <c r="ABF926" s="195"/>
      <c r="ABG926" s="195"/>
      <c r="ABH926" s="195"/>
      <c r="ABI926" s="195"/>
      <c r="ABJ926" s="195"/>
      <c r="ABK926" s="195"/>
      <c r="ABL926" s="195"/>
      <c r="ABM926" s="195"/>
      <c r="ABN926" s="195"/>
      <c r="ABO926" s="195"/>
      <c r="ABP926" s="195"/>
      <c r="ABQ926" s="195"/>
      <c r="ABR926" s="195"/>
      <c r="ABS926" s="195"/>
      <c r="ABT926" s="195"/>
      <c r="ABU926" s="195"/>
      <c r="ABV926" s="195"/>
      <c r="ABW926" s="195"/>
      <c r="ABX926" s="195"/>
      <c r="ABY926" s="195"/>
      <c r="ABZ926" s="195"/>
      <c r="ACA926" s="195"/>
      <c r="ACB926" s="195"/>
      <c r="ACC926" s="195"/>
      <c r="ACD926" s="195"/>
      <c r="ACE926" s="195"/>
      <c r="ACF926" s="195"/>
      <c r="ACG926" s="195"/>
      <c r="ACH926" s="195"/>
      <c r="ACI926" s="195"/>
      <c r="ACJ926" s="195"/>
      <c r="ACK926" s="195"/>
      <c r="ACL926" s="195"/>
      <c r="ACM926" s="195"/>
      <c r="ACN926" s="195"/>
      <c r="ACO926" s="195"/>
      <c r="ACP926" s="195"/>
      <c r="ACQ926" s="195"/>
      <c r="ACR926" s="195"/>
      <c r="ACS926" s="195"/>
      <c r="ACT926" s="195"/>
      <c r="ACU926" s="195"/>
      <c r="ACV926" s="195"/>
      <c r="ACW926" s="195"/>
      <c r="ACX926" s="195"/>
      <c r="ACY926" s="195"/>
      <c r="ACZ926" s="195"/>
      <c r="ADA926" s="195"/>
      <c r="ADB926" s="195"/>
      <c r="ADC926" s="195"/>
      <c r="ADD926" s="195"/>
      <c r="ADE926" s="195"/>
      <c r="ADF926" s="195"/>
      <c r="ADG926" s="195"/>
      <c r="ADH926" s="195"/>
      <c r="ADI926" s="195"/>
      <c r="ADJ926" s="195"/>
      <c r="ADK926" s="195"/>
      <c r="ADL926" s="195"/>
      <c r="ADM926" s="195"/>
      <c r="ADN926" s="195"/>
      <c r="ADO926" s="195"/>
      <c r="ADP926" s="195"/>
      <c r="ADQ926" s="195"/>
      <c r="ADR926" s="195"/>
      <c r="ADS926" s="195"/>
      <c r="ADT926" s="195"/>
      <c r="ADU926" s="195"/>
      <c r="ADV926" s="195"/>
      <c r="ADW926" s="195"/>
      <c r="ADX926" s="195"/>
      <c r="ADY926" s="195"/>
      <c r="ADZ926" s="195"/>
      <c r="AEA926" s="195"/>
      <c r="AEB926" s="195"/>
      <c r="AEC926" s="195"/>
      <c r="AED926" s="195"/>
      <c r="AEE926" s="195"/>
      <c r="AEF926" s="195"/>
      <c r="AEG926" s="195"/>
      <c r="AEH926" s="195"/>
      <c r="AEI926" s="195"/>
      <c r="AEJ926" s="195"/>
      <c r="AEK926" s="195"/>
      <c r="AEL926" s="195"/>
      <c r="AEM926" s="195"/>
      <c r="AEN926" s="195"/>
      <c r="AEO926" s="195"/>
      <c r="AEP926" s="195"/>
      <c r="AEQ926" s="195"/>
      <c r="AER926" s="195"/>
      <c r="AES926" s="195"/>
      <c r="AET926" s="195"/>
      <c r="AEU926" s="195"/>
      <c r="AEV926" s="195"/>
      <c r="AEW926" s="195"/>
      <c r="AEX926" s="195"/>
      <c r="AEY926" s="195"/>
      <c r="AEZ926" s="195"/>
      <c r="AFA926" s="195"/>
      <c r="AFB926" s="195"/>
      <c r="AFC926" s="195"/>
      <c r="AFD926" s="195"/>
      <c r="AFE926" s="195"/>
      <c r="AFF926" s="195"/>
      <c r="AFG926" s="195"/>
      <c r="AFH926" s="195"/>
      <c r="AFI926" s="195"/>
      <c r="AFJ926" s="195"/>
      <c r="AFK926" s="195"/>
      <c r="AFL926" s="195"/>
      <c r="AFM926" s="195"/>
      <c r="AFN926" s="195"/>
      <c r="AFO926" s="195"/>
      <c r="AFP926" s="195"/>
      <c r="AFQ926" s="195"/>
      <c r="AFR926" s="195"/>
      <c r="AFS926" s="195"/>
      <c r="AFT926" s="195"/>
      <c r="AFU926" s="195"/>
      <c r="AFV926" s="195"/>
      <c r="AFW926" s="195"/>
      <c r="AFX926" s="195"/>
      <c r="AFY926" s="195"/>
      <c r="AFZ926" s="195"/>
      <c r="AGA926" s="195"/>
      <c r="AGB926" s="195"/>
      <c r="AGC926" s="195"/>
      <c r="AGD926" s="195"/>
      <c r="AGE926" s="195"/>
      <c r="AGF926" s="195"/>
      <c r="AGG926" s="195"/>
      <c r="AGH926" s="195"/>
      <c r="AGI926" s="195"/>
      <c r="AGJ926" s="195"/>
      <c r="AGK926" s="195"/>
      <c r="AGL926" s="195"/>
      <c r="AGM926" s="195"/>
      <c r="AGN926" s="195"/>
      <c r="AGO926" s="195"/>
      <c r="AGP926" s="195"/>
      <c r="AGQ926" s="195"/>
      <c r="AGR926" s="195"/>
      <c r="AGS926" s="195"/>
      <c r="AGT926" s="195"/>
      <c r="AGU926" s="195"/>
      <c r="AGV926" s="195"/>
      <c r="AGW926" s="195"/>
      <c r="AGX926" s="195"/>
      <c r="AGY926" s="195"/>
      <c r="AGZ926" s="195"/>
      <c r="AHA926" s="195"/>
      <c r="AHB926" s="195"/>
      <c r="AHC926" s="195"/>
      <c r="AHD926" s="195"/>
      <c r="AHE926" s="195"/>
      <c r="AHF926" s="195"/>
      <c r="AHG926" s="195"/>
      <c r="AHH926" s="195"/>
      <c r="AHI926" s="195"/>
      <c r="AHJ926" s="195"/>
      <c r="AHK926" s="195"/>
      <c r="AHL926" s="195"/>
      <c r="AHM926" s="195"/>
      <c r="AHN926" s="195"/>
      <c r="AHO926" s="195"/>
      <c r="AHP926" s="195"/>
      <c r="AHQ926" s="195"/>
      <c r="AHR926" s="195"/>
      <c r="AHS926" s="195"/>
      <c r="AHT926" s="195"/>
      <c r="AHU926" s="195"/>
      <c r="AHV926" s="195"/>
      <c r="AHW926" s="195"/>
      <c r="AHX926" s="195"/>
      <c r="AHY926" s="195"/>
      <c r="AHZ926" s="195"/>
      <c r="AIA926" s="195"/>
      <c r="AIB926" s="195"/>
      <c r="AIC926" s="195"/>
      <c r="AID926" s="195"/>
      <c r="AIE926" s="195"/>
      <c r="AIF926" s="195"/>
      <c r="AIG926" s="195"/>
      <c r="AIH926" s="195"/>
      <c r="AII926" s="195"/>
      <c r="AIJ926" s="195"/>
      <c r="AIK926" s="195"/>
      <c r="AIL926" s="195"/>
      <c r="AIM926" s="195"/>
      <c r="AIN926" s="195"/>
      <c r="AIO926" s="195"/>
      <c r="AIP926" s="195"/>
      <c r="AIQ926" s="195"/>
      <c r="AIR926" s="195"/>
      <c r="AIS926" s="195"/>
      <c r="AIT926" s="195"/>
      <c r="AIU926" s="195"/>
      <c r="AIV926" s="195"/>
      <c r="AIW926" s="195"/>
      <c r="AIX926" s="195"/>
      <c r="AIY926" s="195"/>
      <c r="AIZ926" s="195"/>
      <c r="AJA926" s="195"/>
      <c r="AJB926" s="195"/>
      <c r="AJC926" s="195"/>
      <c r="AJD926" s="195"/>
      <c r="AJE926" s="195"/>
      <c r="AJF926" s="195"/>
      <c r="AJG926" s="195"/>
      <c r="AJH926" s="195"/>
      <c r="AJI926" s="195"/>
      <c r="AJJ926" s="195"/>
      <c r="AJK926" s="195"/>
      <c r="AJL926" s="195"/>
      <c r="AJM926" s="195"/>
      <c r="AJN926" s="195"/>
      <c r="AJO926" s="195"/>
      <c r="AJP926" s="195"/>
      <c r="AJQ926" s="195"/>
      <c r="AJR926" s="195"/>
      <c r="AJS926" s="195"/>
      <c r="AJT926" s="195"/>
      <c r="AJU926" s="195"/>
      <c r="AJV926" s="195"/>
      <c r="AJW926" s="195"/>
      <c r="AJX926" s="195"/>
      <c r="AJY926" s="195"/>
      <c r="AJZ926" s="195"/>
      <c r="AKA926" s="195"/>
      <c r="AKB926" s="195"/>
      <c r="AKC926" s="195"/>
      <c r="AKD926" s="195"/>
      <c r="AKE926" s="195"/>
      <c r="AKF926" s="195"/>
      <c r="AKG926" s="195"/>
      <c r="AKH926" s="195"/>
      <c r="AKI926" s="195"/>
      <c r="AKJ926" s="195"/>
      <c r="AKK926" s="195"/>
      <c r="AKL926" s="195"/>
      <c r="AKM926" s="195"/>
      <c r="AKN926" s="195"/>
      <c r="AKO926" s="195"/>
      <c r="AKP926" s="195"/>
      <c r="AKQ926" s="195"/>
      <c r="AKR926" s="195"/>
      <c r="AKS926" s="195"/>
      <c r="AKT926" s="195"/>
      <c r="AKU926" s="195"/>
      <c r="AKV926" s="195"/>
      <c r="AKW926" s="195"/>
      <c r="AKX926" s="195"/>
      <c r="AKY926" s="195"/>
      <c r="AKZ926" s="195"/>
      <c r="ALA926" s="195"/>
      <c r="ALB926" s="195"/>
      <c r="ALC926" s="195"/>
      <c r="ALD926" s="195"/>
      <c r="ALE926" s="195"/>
      <c r="ALF926" s="195"/>
      <c r="ALG926" s="195"/>
      <c r="ALH926" s="195"/>
      <c r="ALI926" s="195"/>
      <c r="ALJ926" s="195"/>
      <c r="ALK926" s="195"/>
      <c r="ALL926" s="195"/>
      <c r="ALM926" s="195"/>
      <c r="ALN926" s="195"/>
      <c r="ALO926" s="195"/>
      <c r="ALP926" s="195"/>
      <c r="ALQ926" s="195"/>
      <c r="ALR926" s="195"/>
      <c r="ALS926" s="195"/>
      <c r="ALT926" s="195"/>
      <c r="ALU926" s="195"/>
      <c r="ALV926" s="195"/>
      <c r="ALW926" s="195"/>
      <c r="ALX926" s="195"/>
      <c r="ALY926" s="195"/>
      <c r="ALZ926" s="195"/>
      <c r="AMA926" s="195"/>
      <c r="AMB926" s="195"/>
      <c r="AMC926" s="195"/>
      <c r="AMD926" s="195"/>
      <c r="AME926" s="195"/>
      <c r="AMF926" s="195"/>
      <c r="AMG926" s="195"/>
      <c r="AMH926" s="195"/>
      <c r="AMI926" s="195"/>
      <c r="AMJ926" s="195"/>
    </row>
    <row r="927" spans="1:1024" s="196" customFormat="1" ht="43.5" customHeight="1">
      <c r="A927" s="559"/>
      <c r="B927" s="559"/>
      <c r="C927" s="560"/>
      <c r="D927" s="178" t="s">
        <v>113</v>
      </c>
      <c r="E927" s="120" t="s">
        <v>127</v>
      </c>
      <c r="F927" s="120">
        <v>1</v>
      </c>
      <c r="G927" s="120" t="s">
        <v>43</v>
      </c>
      <c r="H927" s="120" t="s">
        <v>40</v>
      </c>
      <c r="I927" s="49" t="s">
        <v>263</v>
      </c>
      <c r="J927" s="120" t="s">
        <v>604</v>
      </c>
      <c r="K927" s="120">
        <v>1</v>
      </c>
      <c r="L927" s="120">
        <v>0</v>
      </c>
      <c r="M927" s="120">
        <v>0</v>
      </c>
      <c r="N927" s="120" t="s">
        <v>47</v>
      </c>
      <c r="O927" s="120">
        <v>0</v>
      </c>
      <c r="P927" s="120">
        <v>0</v>
      </c>
      <c r="Q927" s="120" t="s">
        <v>47</v>
      </c>
      <c r="R927" s="120">
        <v>0</v>
      </c>
      <c r="S927" s="120" t="s">
        <v>47</v>
      </c>
      <c r="T927" s="120">
        <v>0</v>
      </c>
      <c r="U927" s="120"/>
      <c r="V927" s="195"/>
      <c r="W927" s="195"/>
      <c r="X927" s="195"/>
      <c r="Y927" s="195"/>
      <c r="Z927" s="195"/>
      <c r="AA927" s="195"/>
      <c r="AB927" s="195"/>
      <c r="AC927" s="195"/>
      <c r="AD927" s="195"/>
      <c r="AE927" s="195"/>
      <c r="AF927" s="195"/>
      <c r="AG927" s="195"/>
      <c r="AH927" s="195"/>
      <c r="AI927" s="195"/>
      <c r="AJ927" s="195"/>
      <c r="AK927" s="195"/>
      <c r="AL927" s="195"/>
      <c r="AM927" s="195"/>
      <c r="AN927" s="195"/>
      <c r="AO927" s="195"/>
      <c r="AP927" s="195"/>
      <c r="AQ927" s="195"/>
      <c r="AR927" s="195"/>
      <c r="AS927" s="195"/>
      <c r="AT927" s="195"/>
      <c r="AU927" s="195"/>
      <c r="AV927" s="195"/>
      <c r="AW927" s="195"/>
      <c r="AX927" s="195"/>
      <c r="AY927" s="195"/>
      <c r="AZ927" s="195"/>
      <c r="BA927" s="195"/>
      <c r="BB927" s="195"/>
      <c r="BC927" s="195"/>
      <c r="BD927" s="195"/>
      <c r="BE927" s="195"/>
      <c r="BF927" s="195"/>
      <c r="BG927" s="195"/>
      <c r="BH927" s="195"/>
      <c r="BI927" s="195"/>
      <c r="BJ927" s="195"/>
      <c r="BK927" s="195"/>
      <c r="BL927" s="195"/>
      <c r="BM927" s="195"/>
      <c r="BN927" s="195"/>
      <c r="BO927" s="195"/>
      <c r="BP927" s="195"/>
      <c r="BQ927" s="195"/>
      <c r="BR927" s="195"/>
      <c r="BS927" s="195"/>
      <c r="BT927" s="195"/>
      <c r="BU927" s="195"/>
      <c r="BV927" s="195"/>
      <c r="BW927" s="195"/>
      <c r="BX927" s="195"/>
      <c r="BY927" s="195"/>
      <c r="BZ927" s="195"/>
      <c r="CA927" s="195"/>
      <c r="CB927" s="195"/>
      <c r="CC927" s="195"/>
      <c r="CD927" s="195"/>
      <c r="CE927" s="195"/>
      <c r="CF927" s="195"/>
      <c r="CG927" s="195"/>
      <c r="CH927" s="195"/>
      <c r="CI927" s="195"/>
      <c r="CJ927" s="195"/>
      <c r="CK927" s="195"/>
      <c r="CL927" s="195"/>
      <c r="CM927" s="195"/>
      <c r="CN927" s="195"/>
      <c r="CO927" s="195"/>
      <c r="CP927" s="195"/>
      <c r="CQ927" s="195"/>
      <c r="CR927" s="195"/>
      <c r="CS927" s="195"/>
      <c r="CT927" s="195"/>
      <c r="CU927" s="195"/>
      <c r="CV927" s="195"/>
      <c r="CW927" s="195"/>
      <c r="CX927" s="195"/>
      <c r="CY927" s="195"/>
      <c r="CZ927" s="195"/>
      <c r="DA927" s="195"/>
      <c r="DB927" s="195"/>
      <c r="DC927" s="195"/>
      <c r="DD927" s="195"/>
      <c r="DE927" s="195"/>
      <c r="DF927" s="195"/>
      <c r="DG927" s="195"/>
      <c r="DH927" s="195"/>
      <c r="DI927" s="195"/>
      <c r="DJ927" s="195"/>
      <c r="DK927" s="195"/>
      <c r="DL927" s="195"/>
      <c r="DM927" s="195"/>
      <c r="DN927" s="195"/>
      <c r="DO927" s="195"/>
      <c r="DP927" s="195"/>
      <c r="DQ927" s="195"/>
      <c r="DR927" s="195"/>
      <c r="DS927" s="195"/>
      <c r="DT927" s="195"/>
      <c r="DU927" s="195"/>
      <c r="DV927" s="195"/>
      <c r="DW927" s="195"/>
      <c r="DX927" s="195"/>
      <c r="DY927" s="195"/>
      <c r="DZ927" s="195"/>
      <c r="EA927" s="195"/>
      <c r="EB927" s="195"/>
      <c r="EC927" s="195"/>
      <c r="ED927" s="195"/>
      <c r="EE927" s="195"/>
      <c r="EF927" s="195"/>
      <c r="EG927" s="195"/>
      <c r="EH927" s="195"/>
      <c r="EI927" s="195"/>
      <c r="EJ927" s="195"/>
      <c r="EK927" s="195"/>
      <c r="EL927" s="195"/>
      <c r="EM927" s="195"/>
      <c r="EN927" s="195"/>
      <c r="EO927" s="195"/>
      <c r="EP927" s="195"/>
      <c r="EQ927" s="195"/>
      <c r="ER927" s="195"/>
      <c r="ES927" s="195"/>
      <c r="ET927" s="195"/>
      <c r="EU927" s="195"/>
      <c r="EV927" s="195"/>
      <c r="EW927" s="195"/>
      <c r="EX927" s="195"/>
      <c r="EY927" s="195"/>
      <c r="EZ927" s="195"/>
      <c r="FA927" s="195"/>
      <c r="FB927" s="195"/>
      <c r="FC927" s="195"/>
      <c r="FD927" s="195"/>
      <c r="FE927" s="195"/>
      <c r="FF927" s="195"/>
      <c r="FG927" s="195"/>
      <c r="FH927" s="195"/>
      <c r="FI927" s="195"/>
      <c r="FJ927" s="195"/>
      <c r="FK927" s="195"/>
      <c r="FL927" s="195"/>
      <c r="FM927" s="195"/>
      <c r="FN927" s="195"/>
      <c r="FO927" s="195"/>
      <c r="FP927" s="195"/>
      <c r="FQ927" s="195"/>
      <c r="FR927" s="195"/>
      <c r="FS927" s="195"/>
      <c r="FT927" s="195"/>
      <c r="FU927" s="195"/>
      <c r="FV927" s="195"/>
      <c r="FW927" s="195"/>
      <c r="FX927" s="195"/>
      <c r="FY927" s="195"/>
      <c r="FZ927" s="195"/>
      <c r="GA927" s="195"/>
      <c r="GB927" s="195"/>
      <c r="GC927" s="195"/>
      <c r="GD927" s="195"/>
      <c r="GE927" s="195"/>
      <c r="GF927" s="195"/>
      <c r="GG927" s="195"/>
      <c r="GH927" s="195"/>
      <c r="GI927" s="195"/>
      <c r="GJ927" s="195"/>
      <c r="GK927" s="195"/>
      <c r="GL927" s="195"/>
      <c r="GM927" s="195"/>
      <c r="GN927" s="195"/>
      <c r="GO927" s="195"/>
      <c r="GP927" s="195"/>
      <c r="GQ927" s="195"/>
      <c r="GR927" s="195"/>
      <c r="GS927" s="195"/>
      <c r="GT927" s="195"/>
      <c r="GU927" s="195"/>
      <c r="GV927" s="195"/>
      <c r="GW927" s="195"/>
      <c r="GX927" s="195"/>
      <c r="GY927" s="195"/>
      <c r="GZ927" s="195"/>
      <c r="HA927" s="195"/>
      <c r="HB927" s="195"/>
      <c r="HC927" s="195"/>
      <c r="HD927" s="195"/>
      <c r="HE927" s="195"/>
      <c r="HF927" s="195"/>
      <c r="HG927" s="195"/>
      <c r="HH927" s="195"/>
      <c r="HI927" s="195"/>
      <c r="HJ927" s="195"/>
      <c r="HK927" s="195"/>
      <c r="HL927" s="195"/>
      <c r="HM927" s="195"/>
      <c r="HN927" s="195"/>
      <c r="HO927" s="195"/>
      <c r="HP927" s="195"/>
      <c r="HQ927" s="195"/>
      <c r="HR927" s="195"/>
      <c r="HS927" s="195"/>
      <c r="HT927" s="195"/>
      <c r="HU927" s="195"/>
      <c r="HV927" s="195"/>
      <c r="HW927" s="195"/>
      <c r="HX927" s="195"/>
      <c r="HY927" s="195"/>
      <c r="HZ927" s="195"/>
      <c r="IA927" s="195"/>
      <c r="IB927" s="195"/>
      <c r="IC927" s="195"/>
      <c r="ID927" s="195"/>
      <c r="IE927" s="195"/>
      <c r="IF927" s="195"/>
      <c r="IG927" s="195"/>
      <c r="IH927" s="195"/>
      <c r="II927" s="195"/>
      <c r="IJ927" s="195"/>
      <c r="IK927" s="195"/>
      <c r="IL927" s="195"/>
      <c r="IM927" s="195"/>
      <c r="IN927" s="195"/>
      <c r="IO927" s="195"/>
      <c r="IP927" s="195"/>
      <c r="IQ927" s="195"/>
      <c r="IR927" s="195"/>
      <c r="IS927" s="195"/>
      <c r="IT927" s="195"/>
      <c r="IU927" s="195"/>
      <c r="IV927" s="195"/>
      <c r="IW927" s="195"/>
      <c r="IX927" s="195"/>
      <c r="IY927" s="195"/>
      <c r="IZ927" s="195"/>
      <c r="JA927" s="195"/>
      <c r="JB927" s="195"/>
      <c r="JC927" s="195"/>
      <c r="JD927" s="195"/>
      <c r="JE927" s="195"/>
      <c r="JF927" s="195"/>
      <c r="JG927" s="195"/>
      <c r="JH927" s="195"/>
      <c r="JI927" s="195"/>
      <c r="JJ927" s="195"/>
      <c r="JK927" s="195"/>
      <c r="JL927" s="195"/>
      <c r="JM927" s="195"/>
      <c r="JN927" s="195"/>
      <c r="JO927" s="195"/>
      <c r="JP927" s="195"/>
      <c r="JQ927" s="195"/>
      <c r="JR927" s="195"/>
      <c r="JS927" s="195"/>
      <c r="JT927" s="195"/>
      <c r="JU927" s="195"/>
      <c r="JV927" s="195"/>
      <c r="JW927" s="195"/>
      <c r="JX927" s="195"/>
      <c r="JY927" s="195"/>
      <c r="JZ927" s="195"/>
      <c r="KA927" s="195"/>
      <c r="KB927" s="195"/>
      <c r="KC927" s="195"/>
      <c r="KD927" s="195"/>
      <c r="KE927" s="195"/>
      <c r="KF927" s="195"/>
      <c r="KG927" s="195"/>
      <c r="KH927" s="195"/>
      <c r="KI927" s="195"/>
      <c r="KJ927" s="195"/>
      <c r="KK927" s="195"/>
      <c r="KL927" s="195"/>
      <c r="KM927" s="195"/>
      <c r="KN927" s="195"/>
      <c r="KO927" s="195"/>
      <c r="KP927" s="195"/>
      <c r="KQ927" s="195"/>
      <c r="KR927" s="195"/>
      <c r="KS927" s="195"/>
      <c r="KT927" s="195"/>
      <c r="KU927" s="195"/>
      <c r="KV927" s="195"/>
      <c r="KW927" s="195"/>
      <c r="KX927" s="195"/>
      <c r="KY927" s="195"/>
      <c r="KZ927" s="195"/>
      <c r="LA927" s="195"/>
      <c r="LB927" s="195"/>
      <c r="LC927" s="195"/>
      <c r="LD927" s="195"/>
      <c r="LE927" s="195"/>
      <c r="LF927" s="195"/>
      <c r="LG927" s="195"/>
      <c r="LH927" s="195"/>
      <c r="LI927" s="195"/>
      <c r="LJ927" s="195"/>
      <c r="LK927" s="195"/>
      <c r="LL927" s="195"/>
      <c r="LM927" s="195"/>
      <c r="LN927" s="195"/>
      <c r="LO927" s="195"/>
      <c r="LP927" s="195"/>
      <c r="LQ927" s="195"/>
      <c r="LR927" s="195"/>
      <c r="LS927" s="195"/>
      <c r="LT927" s="195"/>
      <c r="LU927" s="195"/>
      <c r="LV927" s="195"/>
      <c r="LW927" s="195"/>
      <c r="LX927" s="195"/>
      <c r="LY927" s="195"/>
      <c r="LZ927" s="195"/>
      <c r="MA927" s="195"/>
      <c r="MB927" s="195"/>
      <c r="MC927" s="195"/>
      <c r="MD927" s="195"/>
      <c r="ME927" s="195"/>
      <c r="MF927" s="195"/>
      <c r="MG927" s="195"/>
      <c r="MH927" s="195"/>
      <c r="MI927" s="195"/>
      <c r="MJ927" s="195"/>
      <c r="MK927" s="195"/>
      <c r="ML927" s="195"/>
      <c r="MM927" s="195"/>
      <c r="MN927" s="195"/>
      <c r="MO927" s="195"/>
      <c r="MP927" s="195"/>
      <c r="MQ927" s="195"/>
      <c r="MR927" s="195"/>
      <c r="MS927" s="195"/>
      <c r="MT927" s="195"/>
      <c r="MU927" s="195"/>
      <c r="MV927" s="195"/>
      <c r="MW927" s="195"/>
      <c r="MX927" s="195"/>
      <c r="MY927" s="195"/>
      <c r="MZ927" s="195"/>
      <c r="NA927" s="195"/>
      <c r="NB927" s="195"/>
      <c r="NC927" s="195"/>
      <c r="ND927" s="195"/>
      <c r="NE927" s="195"/>
      <c r="NF927" s="195"/>
      <c r="NG927" s="195"/>
      <c r="NH927" s="195"/>
      <c r="NI927" s="195"/>
      <c r="NJ927" s="195"/>
      <c r="NK927" s="195"/>
      <c r="NL927" s="195"/>
      <c r="NM927" s="195"/>
      <c r="NN927" s="195"/>
      <c r="NO927" s="195"/>
      <c r="NP927" s="195"/>
      <c r="NQ927" s="195"/>
      <c r="NR927" s="195"/>
      <c r="NS927" s="195"/>
      <c r="NT927" s="195"/>
      <c r="NU927" s="195"/>
      <c r="NV927" s="195"/>
      <c r="NW927" s="195"/>
      <c r="NX927" s="195"/>
      <c r="NY927" s="195"/>
      <c r="NZ927" s="195"/>
      <c r="OA927" s="195"/>
      <c r="OB927" s="195"/>
      <c r="OC927" s="195"/>
      <c r="OD927" s="195"/>
      <c r="OE927" s="195"/>
      <c r="OF927" s="195"/>
      <c r="OG927" s="195"/>
      <c r="OH927" s="195"/>
      <c r="OI927" s="195"/>
      <c r="OJ927" s="195"/>
      <c r="OK927" s="195"/>
      <c r="OL927" s="195"/>
      <c r="OM927" s="195"/>
      <c r="ON927" s="195"/>
      <c r="OO927" s="195"/>
      <c r="OP927" s="195"/>
      <c r="OQ927" s="195"/>
      <c r="OR927" s="195"/>
      <c r="OS927" s="195"/>
      <c r="OT927" s="195"/>
      <c r="OU927" s="195"/>
      <c r="OV927" s="195"/>
      <c r="OW927" s="195"/>
      <c r="OX927" s="195"/>
      <c r="OY927" s="195"/>
      <c r="OZ927" s="195"/>
      <c r="PA927" s="195"/>
      <c r="PB927" s="195"/>
      <c r="PC927" s="195"/>
      <c r="PD927" s="195"/>
      <c r="PE927" s="195"/>
      <c r="PF927" s="195"/>
      <c r="PG927" s="195"/>
      <c r="PH927" s="195"/>
      <c r="PI927" s="195"/>
      <c r="PJ927" s="195"/>
      <c r="PK927" s="195"/>
      <c r="PL927" s="195"/>
      <c r="PM927" s="195"/>
      <c r="PN927" s="195"/>
      <c r="PO927" s="195"/>
      <c r="PP927" s="195"/>
      <c r="PQ927" s="195"/>
      <c r="PR927" s="195"/>
      <c r="PS927" s="195"/>
      <c r="PT927" s="195"/>
      <c r="PU927" s="195"/>
      <c r="PV927" s="195"/>
      <c r="PW927" s="195"/>
      <c r="PX927" s="195"/>
      <c r="PY927" s="195"/>
      <c r="PZ927" s="195"/>
      <c r="QA927" s="195"/>
      <c r="QB927" s="195"/>
      <c r="QC927" s="195"/>
      <c r="QD927" s="195"/>
      <c r="QE927" s="195"/>
      <c r="QF927" s="195"/>
      <c r="QG927" s="195"/>
      <c r="QH927" s="195"/>
      <c r="QI927" s="195"/>
      <c r="QJ927" s="195"/>
      <c r="QK927" s="195"/>
      <c r="QL927" s="195"/>
      <c r="QM927" s="195"/>
      <c r="QN927" s="195"/>
      <c r="QO927" s="195"/>
      <c r="QP927" s="195"/>
      <c r="QQ927" s="195"/>
      <c r="QR927" s="195"/>
      <c r="QS927" s="195"/>
      <c r="QT927" s="195"/>
      <c r="QU927" s="195"/>
      <c r="QV927" s="195"/>
      <c r="QW927" s="195"/>
      <c r="QX927" s="195"/>
      <c r="QY927" s="195"/>
      <c r="QZ927" s="195"/>
      <c r="RA927" s="195"/>
      <c r="RB927" s="195"/>
      <c r="RC927" s="195"/>
      <c r="RD927" s="195"/>
      <c r="RE927" s="195"/>
      <c r="RF927" s="195"/>
      <c r="RG927" s="195"/>
      <c r="RH927" s="195"/>
      <c r="RI927" s="195"/>
      <c r="RJ927" s="195"/>
      <c r="RK927" s="195"/>
      <c r="RL927" s="195"/>
      <c r="RM927" s="195"/>
      <c r="RN927" s="195"/>
      <c r="RO927" s="195"/>
      <c r="RP927" s="195"/>
      <c r="RQ927" s="195"/>
      <c r="RR927" s="195"/>
      <c r="RS927" s="195"/>
      <c r="RT927" s="195"/>
      <c r="RU927" s="195"/>
      <c r="RV927" s="195"/>
      <c r="RW927" s="195"/>
      <c r="RX927" s="195"/>
      <c r="RY927" s="195"/>
      <c r="RZ927" s="195"/>
      <c r="SA927" s="195"/>
      <c r="SB927" s="195"/>
      <c r="SC927" s="195"/>
      <c r="SD927" s="195"/>
      <c r="SE927" s="195"/>
      <c r="SF927" s="195"/>
      <c r="SG927" s="195"/>
      <c r="SH927" s="195"/>
      <c r="SI927" s="195"/>
      <c r="SJ927" s="195"/>
      <c r="SK927" s="195"/>
      <c r="SL927" s="195"/>
      <c r="SM927" s="195"/>
      <c r="SN927" s="195"/>
      <c r="SO927" s="195"/>
      <c r="SP927" s="195"/>
      <c r="SQ927" s="195"/>
      <c r="SR927" s="195"/>
      <c r="SS927" s="195"/>
      <c r="ST927" s="195"/>
      <c r="SU927" s="195"/>
      <c r="SV927" s="195"/>
      <c r="SW927" s="195"/>
      <c r="SX927" s="195"/>
      <c r="SY927" s="195"/>
      <c r="SZ927" s="195"/>
      <c r="TA927" s="195"/>
      <c r="TB927" s="195"/>
      <c r="TC927" s="195"/>
      <c r="TD927" s="195"/>
      <c r="TE927" s="195"/>
      <c r="TF927" s="195"/>
      <c r="TG927" s="195"/>
      <c r="TH927" s="195"/>
      <c r="TI927" s="195"/>
      <c r="TJ927" s="195"/>
      <c r="TK927" s="195"/>
      <c r="TL927" s="195"/>
      <c r="TM927" s="195"/>
      <c r="TN927" s="195"/>
      <c r="TO927" s="195"/>
      <c r="TP927" s="195"/>
      <c r="TQ927" s="195"/>
      <c r="TR927" s="195"/>
      <c r="TS927" s="195"/>
      <c r="TT927" s="195"/>
      <c r="TU927" s="195"/>
      <c r="TV927" s="195"/>
      <c r="TW927" s="195"/>
      <c r="TX927" s="195"/>
      <c r="TY927" s="195"/>
      <c r="TZ927" s="195"/>
      <c r="UA927" s="195"/>
      <c r="UB927" s="195"/>
      <c r="UC927" s="195"/>
      <c r="UD927" s="195"/>
      <c r="UE927" s="195"/>
      <c r="UF927" s="195"/>
      <c r="UG927" s="195"/>
      <c r="UH927" s="195"/>
      <c r="UI927" s="195"/>
      <c r="UJ927" s="195"/>
      <c r="UK927" s="195"/>
      <c r="UL927" s="195"/>
      <c r="UM927" s="195"/>
      <c r="UN927" s="195"/>
      <c r="UO927" s="195"/>
      <c r="UP927" s="195"/>
      <c r="UQ927" s="195"/>
      <c r="UR927" s="195"/>
      <c r="US927" s="195"/>
      <c r="UT927" s="195"/>
      <c r="UU927" s="195"/>
      <c r="UV927" s="195"/>
      <c r="UW927" s="195"/>
      <c r="UX927" s="195"/>
      <c r="UY927" s="195"/>
      <c r="UZ927" s="195"/>
      <c r="VA927" s="195"/>
      <c r="VB927" s="195"/>
      <c r="VC927" s="195"/>
      <c r="VD927" s="195"/>
      <c r="VE927" s="195"/>
      <c r="VF927" s="195"/>
      <c r="VG927" s="195"/>
      <c r="VH927" s="195"/>
      <c r="VI927" s="195"/>
      <c r="VJ927" s="195"/>
      <c r="VK927" s="195"/>
      <c r="VL927" s="195"/>
      <c r="VM927" s="195"/>
      <c r="VN927" s="195"/>
      <c r="VO927" s="195"/>
      <c r="VP927" s="195"/>
      <c r="VQ927" s="195"/>
      <c r="VR927" s="195"/>
      <c r="VS927" s="195"/>
      <c r="VT927" s="195"/>
      <c r="VU927" s="195"/>
      <c r="VV927" s="195"/>
      <c r="VW927" s="195"/>
      <c r="VX927" s="195"/>
      <c r="VY927" s="195"/>
      <c r="VZ927" s="195"/>
      <c r="WA927" s="195"/>
      <c r="WB927" s="195"/>
      <c r="WC927" s="195"/>
      <c r="WD927" s="195"/>
      <c r="WE927" s="195"/>
      <c r="WF927" s="195"/>
      <c r="WG927" s="195"/>
      <c r="WH927" s="195"/>
      <c r="WI927" s="195"/>
      <c r="WJ927" s="195"/>
      <c r="WK927" s="195"/>
      <c r="WL927" s="195"/>
      <c r="WM927" s="195"/>
      <c r="WN927" s="195"/>
      <c r="WO927" s="195"/>
      <c r="WP927" s="195"/>
      <c r="WQ927" s="195"/>
      <c r="WR927" s="195"/>
      <c r="WS927" s="195"/>
      <c r="WT927" s="195"/>
      <c r="WU927" s="195"/>
      <c r="WV927" s="195"/>
      <c r="WW927" s="195"/>
      <c r="WX927" s="195"/>
      <c r="WY927" s="195"/>
      <c r="WZ927" s="195"/>
      <c r="XA927" s="195"/>
      <c r="XB927" s="195"/>
      <c r="XC927" s="195"/>
      <c r="XD927" s="195"/>
      <c r="XE927" s="195"/>
      <c r="XF927" s="195"/>
      <c r="XG927" s="195"/>
      <c r="XH927" s="195"/>
      <c r="XI927" s="195"/>
      <c r="XJ927" s="195"/>
      <c r="XK927" s="195"/>
      <c r="XL927" s="195"/>
      <c r="XM927" s="195"/>
      <c r="XN927" s="195"/>
      <c r="XO927" s="195"/>
      <c r="XP927" s="195"/>
      <c r="XQ927" s="195"/>
      <c r="XR927" s="195"/>
      <c r="XS927" s="195"/>
      <c r="XT927" s="195"/>
      <c r="XU927" s="195"/>
      <c r="XV927" s="195"/>
      <c r="XW927" s="195"/>
      <c r="XX927" s="195"/>
      <c r="XY927" s="195"/>
      <c r="XZ927" s="195"/>
      <c r="YA927" s="195"/>
      <c r="YB927" s="195"/>
      <c r="YC927" s="195"/>
      <c r="YD927" s="195"/>
      <c r="YE927" s="195"/>
      <c r="YF927" s="195"/>
      <c r="YG927" s="195"/>
      <c r="YH927" s="195"/>
      <c r="YI927" s="195"/>
      <c r="YJ927" s="195"/>
      <c r="YK927" s="195"/>
      <c r="YL927" s="195"/>
      <c r="YM927" s="195"/>
      <c r="YN927" s="195"/>
      <c r="YO927" s="195"/>
      <c r="YP927" s="195"/>
      <c r="YQ927" s="195"/>
      <c r="YR927" s="195"/>
      <c r="YS927" s="195"/>
      <c r="YT927" s="195"/>
      <c r="YU927" s="195"/>
      <c r="YV927" s="195"/>
      <c r="YW927" s="195"/>
      <c r="YX927" s="195"/>
      <c r="YY927" s="195"/>
      <c r="YZ927" s="195"/>
      <c r="ZA927" s="195"/>
      <c r="ZB927" s="195"/>
      <c r="ZC927" s="195"/>
      <c r="ZD927" s="195"/>
      <c r="ZE927" s="195"/>
      <c r="ZF927" s="195"/>
      <c r="ZG927" s="195"/>
      <c r="ZH927" s="195"/>
      <c r="ZI927" s="195"/>
      <c r="ZJ927" s="195"/>
      <c r="ZK927" s="195"/>
      <c r="ZL927" s="195"/>
      <c r="ZM927" s="195"/>
      <c r="ZN927" s="195"/>
      <c r="ZO927" s="195"/>
      <c r="ZP927" s="195"/>
      <c r="ZQ927" s="195"/>
      <c r="ZR927" s="195"/>
      <c r="ZS927" s="195"/>
      <c r="ZT927" s="195"/>
      <c r="ZU927" s="195"/>
      <c r="ZV927" s="195"/>
      <c r="ZW927" s="195"/>
      <c r="ZX927" s="195"/>
      <c r="ZY927" s="195"/>
      <c r="ZZ927" s="195"/>
      <c r="AAA927" s="195"/>
      <c r="AAB927" s="195"/>
      <c r="AAC927" s="195"/>
      <c r="AAD927" s="195"/>
      <c r="AAE927" s="195"/>
      <c r="AAF927" s="195"/>
      <c r="AAG927" s="195"/>
      <c r="AAH927" s="195"/>
      <c r="AAI927" s="195"/>
      <c r="AAJ927" s="195"/>
      <c r="AAK927" s="195"/>
      <c r="AAL927" s="195"/>
      <c r="AAM927" s="195"/>
      <c r="AAN927" s="195"/>
      <c r="AAO927" s="195"/>
      <c r="AAP927" s="195"/>
      <c r="AAQ927" s="195"/>
      <c r="AAR927" s="195"/>
      <c r="AAS927" s="195"/>
      <c r="AAT927" s="195"/>
      <c r="AAU927" s="195"/>
      <c r="AAV927" s="195"/>
      <c r="AAW927" s="195"/>
      <c r="AAX927" s="195"/>
      <c r="AAY927" s="195"/>
      <c r="AAZ927" s="195"/>
      <c r="ABA927" s="195"/>
      <c r="ABB927" s="195"/>
      <c r="ABC927" s="195"/>
      <c r="ABD927" s="195"/>
      <c r="ABE927" s="195"/>
      <c r="ABF927" s="195"/>
      <c r="ABG927" s="195"/>
      <c r="ABH927" s="195"/>
      <c r="ABI927" s="195"/>
      <c r="ABJ927" s="195"/>
      <c r="ABK927" s="195"/>
      <c r="ABL927" s="195"/>
      <c r="ABM927" s="195"/>
      <c r="ABN927" s="195"/>
      <c r="ABO927" s="195"/>
      <c r="ABP927" s="195"/>
      <c r="ABQ927" s="195"/>
      <c r="ABR927" s="195"/>
      <c r="ABS927" s="195"/>
      <c r="ABT927" s="195"/>
      <c r="ABU927" s="195"/>
      <c r="ABV927" s="195"/>
      <c r="ABW927" s="195"/>
      <c r="ABX927" s="195"/>
      <c r="ABY927" s="195"/>
      <c r="ABZ927" s="195"/>
      <c r="ACA927" s="195"/>
      <c r="ACB927" s="195"/>
      <c r="ACC927" s="195"/>
      <c r="ACD927" s="195"/>
      <c r="ACE927" s="195"/>
      <c r="ACF927" s="195"/>
      <c r="ACG927" s="195"/>
      <c r="ACH927" s="195"/>
      <c r="ACI927" s="195"/>
      <c r="ACJ927" s="195"/>
      <c r="ACK927" s="195"/>
      <c r="ACL927" s="195"/>
      <c r="ACM927" s="195"/>
      <c r="ACN927" s="195"/>
      <c r="ACO927" s="195"/>
      <c r="ACP927" s="195"/>
      <c r="ACQ927" s="195"/>
      <c r="ACR927" s="195"/>
      <c r="ACS927" s="195"/>
      <c r="ACT927" s="195"/>
      <c r="ACU927" s="195"/>
      <c r="ACV927" s="195"/>
      <c r="ACW927" s="195"/>
      <c r="ACX927" s="195"/>
      <c r="ACY927" s="195"/>
      <c r="ACZ927" s="195"/>
      <c r="ADA927" s="195"/>
      <c r="ADB927" s="195"/>
      <c r="ADC927" s="195"/>
      <c r="ADD927" s="195"/>
      <c r="ADE927" s="195"/>
      <c r="ADF927" s="195"/>
      <c r="ADG927" s="195"/>
      <c r="ADH927" s="195"/>
      <c r="ADI927" s="195"/>
      <c r="ADJ927" s="195"/>
      <c r="ADK927" s="195"/>
      <c r="ADL927" s="195"/>
      <c r="ADM927" s="195"/>
      <c r="ADN927" s="195"/>
      <c r="ADO927" s="195"/>
      <c r="ADP927" s="195"/>
      <c r="ADQ927" s="195"/>
      <c r="ADR927" s="195"/>
      <c r="ADS927" s="195"/>
      <c r="ADT927" s="195"/>
      <c r="ADU927" s="195"/>
      <c r="ADV927" s="195"/>
      <c r="ADW927" s="195"/>
      <c r="ADX927" s="195"/>
      <c r="ADY927" s="195"/>
      <c r="ADZ927" s="195"/>
      <c r="AEA927" s="195"/>
      <c r="AEB927" s="195"/>
      <c r="AEC927" s="195"/>
      <c r="AED927" s="195"/>
      <c r="AEE927" s="195"/>
      <c r="AEF927" s="195"/>
      <c r="AEG927" s="195"/>
      <c r="AEH927" s="195"/>
      <c r="AEI927" s="195"/>
      <c r="AEJ927" s="195"/>
      <c r="AEK927" s="195"/>
      <c r="AEL927" s="195"/>
      <c r="AEM927" s="195"/>
      <c r="AEN927" s="195"/>
      <c r="AEO927" s="195"/>
      <c r="AEP927" s="195"/>
      <c r="AEQ927" s="195"/>
      <c r="AER927" s="195"/>
      <c r="AES927" s="195"/>
      <c r="AET927" s="195"/>
      <c r="AEU927" s="195"/>
      <c r="AEV927" s="195"/>
      <c r="AEW927" s="195"/>
      <c r="AEX927" s="195"/>
      <c r="AEY927" s="195"/>
      <c r="AEZ927" s="195"/>
      <c r="AFA927" s="195"/>
      <c r="AFB927" s="195"/>
      <c r="AFC927" s="195"/>
      <c r="AFD927" s="195"/>
      <c r="AFE927" s="195"/>
      <c r="AFF927" s="195"/>
      <c r="AFG927" s="195"/>
      <c r="AFH927" s="195"/>
      <c r="AFI927" s="195"/>
      <c r="AFJ927" s="195"/>
      <c r="AFK927" s="195"/>
      <c r="AFL927" s="195"/>
      <c r="AFM927" s="195"/>
      <c r="AFN927" s="195"/>
      <c r="AFO927" s="195"/>
      <c r="AFP927" s="195"/>
      <c r="AFQ927" s="195"/>
      <c r="AFR927" s="195"/>
      <c r="AFS927" s="195"/>
      <c r="AFT927" s="195"/>
      <c r="AFU927" s="195"/>
      <c r="AFV927" s="195"/>
      <c r="AFW927" s="195"/>
      <c r="AFX927" s="195"/>
      <c r="AFY927" s="195"/>
      <c r="AFZ927" s="195"/>
      <c r="AGA927" s="195"/>
      <c r="AGB927" s="195"/>
      <c r="AGC927" s="195"/>
      <c r="AGD927" s="195"/>
      <c r="AGE927" s="195"/>
      <c r="AGF927" s="195"/>
      <c r="AGG927" s="195"/>
      <c r="AGH927" s="195"/>
      <c r="AGI927" s="195"/>
      <c r="AGJ927" s="195"/>
      <c r="AGK927" s="195"/>
      <c r="AGL927" s="195"/>
      <c r="AGM927" s="195"/>
      <c r="AGN927" s="195"/>
      <c r="AGO927" s="195"/>
      <c r="AGP927" s="195"/>
      <c r="AGQ927" s="195"/>
      <c r="AGR927" s="195"/>
      <c r="AGS927" s="195"/>
      <c r="AGT927" s="195"/>
      <c r="AGU927" s="195"/>
      <c r="AGV927" s="195"/>
      <c r="AGW927" s="195"/>
      <c r="AGX927" s="195"/>
      <c r="AGY927" s="195"/>
      <c r="AGZ927" s="195"/>
      <c r="AHA927" s="195"/>
      <c r="AHB927" s="195"/>
      <c r="AHC927" s="195"/>
      <c r="AHD927" s="195"/>
      <c r="AHE927" s="195"/>
      <c r="AHF927" s="195"/>
      <c r="AHG927" s="195"/>
      <c r="AHH927" s="195"/>
      <c r="AHI927" s="195"/>
      <c r="AHJ927" s="195"/>
      <c r="AHK927" s="195"/>
      <c r="AHL927" s="195"/>
      <c r="AHM927" s="195"/>
      <c r="AHN927" s="195"/>
      <c r="AHO927" s="195"/>
      <c r="AHP927" s="195"/>
      <c r="AHQ927" s="195"/>
      <c r="AHR927" s="195"/>
      <c r="AHS927" s="195"/>
      <c r="AHT927" s="195"/>
      <c r="AHU927" s="195"/>
      <c r="AHV927" s="195"/>
      <c r="AHW927" s="195"/>
      <c r="AHX927" s="195"/>
      <c r="AHY927" s="195"/>
      <c r="AHZ927" s="195"/>
      <c r="AIA927" s="195"/>
      <c r="AIB927" s="195"/>
      <c r="AIC927" s="195"/>
      <c r="AID927" s="195"/>
      <c r="AIE927" s="195"/>
      <c r="AIF927" s="195"/>
      <c r="AIG927" s="195"/>
      <c r="AIH927" s="195"/>
      <c r="AII927" s="195"/>
      <c r="AIJ927" s="195"/>
      <c r="AIK927" s="195"/>
      <c r="AIL927" s="195"/>
      <c r="AIM927" s="195"/>
      <c r="AIN927" s="195"/>
      <c r="AIO927" s="195"/>
      <c r="AIP927" s="195"/>
      <c r="AIQ927" s="195"/>
      <c r="AIR927" s="195"/>
      <c r="AIS927" s="195"/>
      <c r="AIT927" s="195"/>
      <c r="AIU927" s="195"/>
      <c r="AIV927" s="195"/>
      <c r="AIW927" s="195"/>
      <c r="AIX927" s="195"/>
      <c r="AIY927" s="195"/>
      <c r="AIZ927" s="195"/>
      <c r="AJA927" s="195"/>
      <c r="AJB927" s="195"/>
      <c r="AJC927" s="195"/>
      <c r="AJD927" s="195"/>
      <c r="AJE927" s="195"/>
      <c r="AJF927" s="195"/>
      <c r="AJG927" s="195"/>
      <c r="AJH927" s="195"/>
      <c r="AJI927" s="195"/>
      <c r="AJJ927" s="195"/>
      <c r="AJK927" s="195"/>
      <c r="AJL927" s="195"/>
      <c r="AJM927" s="195"/>
      <c r="AJN927" s="195"/>
      <c r="AJO927" s="195"/>
      <c r="AJP927" s="195"/>
      <c r="AJQ927" s="195"/>
      <c r="AJR927" s="195"/>
      <c r="AJS927" s="195"/>
      <c r="AJT927" s="195"/>
      <c r="AJU927" s="195"/>
      <c r="AJV927" s="195"/>
      <c r="AJW927" s="195"/>
      <c r="AJX927" s="195"/>
      <c r="AJY927" s="195"/>
      <c r="AJZ927" s="195"/>
      <c r="AKA927" s="195"/>
      <c r="AKB927" s="195"/>
      <c r="AKC927" s="195"/>
      <c r="AKD927" s="195"/>
      <c r="AKE927" s="195"/>
      <c r="AKF927" s="195"/>
      <c r="AKG927" s="195"/>
      <c r="AKH927" s="195"/>
      <c r="AKI927" s="195"/>
      <c r="AKJ927" s="195"/>
      <c r="AKK927" s="195"/>
      <c r="AKL927" s="195"/>
      <c r="AKM927" s="195"/>
      <c r="AKN927" s="195"/>
      <c r="AKO927" s="195"/>
      <c r="AKP927" s="195"/>
      <c r="AKQ927" s="195"/>
      <c r="AKR927" s="195"/>
      <c r="AKS927" s="195"/>
      <c r="AKT927" s="195"/>
      <c r="AKU927" s="195"/>
      <c r="AKV927" s="195"/>
      <c r="AKW927" s="195"/>
      <c r="AKX927" s="195"/>
      <c r="AKY927" s="195"/>
      <c r="AKZ927" s="195"/>
      <c r="ALA927" s="195"/>
      <c r="ALB927" s="195"/>
      <c r="ALC927" s="195"/>
      <c r="ALD927" s="195"/>
      <c r="ALE927" s="195"/>
      <c r="ALF927" s="195"/>
      <c r="ALG927" s="195"/>
      <c r="ALH927" s="195"/>
      <c r="ALI927" s="195"/>
      <c r="ALJ927" s="195"/>
      <c r="ALK927" s="195"/>
      <c r="ALL927" s="195"/>
      <c r="ALM927" s="195"/>
      <c r="ALN927" s="195"/>
      <c r="ALO927" s="195"/>
      <c r="ALP927" s="195"/>
      <c r="ALQ927" s="195"/>
      <c r="ALR927" s="195"/>
      <c r="ALS927" s="195"/>
      <c r="ALT927" s="195"/>
      <c r="ALU927" s="195"/>
      <c r="ALV927" s="195"/>
      <c r="ALW927" s="195"/>
      <c r="ALX927" s="195"/>
      <c r="ALY927" s="195"/>
      <c r="ALZ927" s="195"/>
      <c r="AMA927" s="195"/>
      <c r="AMB927" s="195"/>
      <c r="AMC927" s="195"/>
      <c r="AMD927" s="195"/>
      <c r="AME927" s="195"/>
      <c r="AMF927" s="195"/>
      <c r="AMG927" s="195"/>
      <c r="AMH927" s="195"/>
      <c r="AMI927" s="195"/>
      <c r="AMJ927" s="195"/>
    </row>
    <row r="928" spans="1:1024" s="196" customFormat="1" ht="43.5" customHeight="1">
      <c r="A928" s="559"/>
      <c r="B928" s="559"/>
      <c r="C928" s="560"/>
      <c r="D928" s="565" t="s">
        <v>115</v>
      </c>
      <c r="E928" s="120" t="s">
        <v>127</v>
      </c>
      <c r="F928" s="120">
        <v>8</v>
      </c>
      <c r="G928" s="560" t="s">
        <v>43</v>
      </c>
      <c r="H928" s="560" t="s">
        <v>40</v>
      </c>
      <c r="I928" s="561" t="s">
        <v>370</v>
      </c>
      <c r="J928" s="560" t="s">
        <v>423</v>
      </c>
      <c r="K928" s="120">
        <v>8</v>
      </c>
      <c r="L928" s="120">
        <v>0</v>
      </c>
      <c r="M928" s="120">
        <v>0</v>
      </c>
      <c r="N928" s="555" t="s">
        <v>47</v>
      </c>
      <c r="O928" s="555">
        <v>0</v>
      </c>
      <c r="P928" s="555">
        <v>0</v>
      </c>
      <c r="Q928" s="555" t="s">
        <v>47</v>
      </c>
      <c r="R928" s="555">
        <v>0</v>
      </c>
      <c r="S928" s="555" t="s">
        <v>47</v>
      </c>
      <c r="T928" s="555">
        <v>0</v>
      </c>
      <c r="U928" s="120"/>
      <c r="V928" s="195"/>
      <c r="W928" s="195"/>
      <c r="X928" s="195"/>
      <c r="Y928" s="195"/>
      <c r="Z928" s="195"/>
      <c r="AA928" s="195"/>
      <c r="AB928" s="195"/>
      <c r="AC928" s="195"/>
      <c r="AD928" s="195"/>
      <c r="AE928" s="195"/>
      <c r="AF928" s="195"/>
      <c r="AG928" s="195"/>
      <c r="AH928" s="195"/>
      <c r="AI928" s="195"/>
      <c r="AJ928" s="195"/>
      <c r="AK928" s="195"/>
      <c r="AL928" s="195"/>
      <c r="AM928" s="195"/>
      <c r="AN928" s="195"/>
      <c r="AO928" s="195"/>
      <c r="AP928" s="195"/>
      <c r="AQ928" s="195"/>
      <c r="AR928" s="195"/>
      <c r="AS928" s="195"/>
      <c r="AT928" s="195"/>
      <c r="AU928" s="195"/>
      <c r="AV928" s="195"/>
      <c r="AW928" s="195"/>
      <c r="AX928" s="195"/>
      <c r="AY928" s="195"/>
      <c r="AZ928" s="195"/>
      <c r="BA928" s="195"/>
      <c r="BB928" s="195"/>
      <c r="BC928" s="195"/>
      <c r="BD928" s="195"/>
      <c r="BE928" s="195"/>
      <c r="BF928" s="195"/>
      <c r="BG928" s="195"/>
      <c r="BH928" s="195"/>
      <c r="BI928" s="195"/>
      <c r="BJ928" s="195"/>
      <c r="BK928" s="195"/>
      <c r="BL928" s="195"/>
      <c r="BM928" s="195"/>
      <c r="BN928" s="195"/>
      <c r="BO928" s="195"/>
      <c r="BP928" s="195"/>
      <c r="BQ928" s="195"/>
      <c r="BR928" s="195"/>
      <c r="BS928" s="195"/>
      <c r="BT928" s="195"/>
      <c r="BU928" s="195"/>
      <c r="BV928" s="195"/>
      <c r="BW928" s="195"/>
      <c r="BX928" s="195"/>
      <c r="BY928" s="195"/>
      <c r="BZ928" s="195"/>
      <c r="CA928" s="195"/>
      <c r="CB928" s="195"/>
      <c r="CC928" s="195"/>
      <c r="CD928" s="195"/>
      <c r="CE928" s="195"/>
      <c r="CF928" s="195"/>
      <c r="CG928" s="195"/>
      <c r="CH928" s="195"/>
      <c r="CI928" s="195"/>
      <c r="CJ928" s="195"/>
      <c r="CK928" s="195"/>
      <c r="CL928" s="195"/>
      <c r="CM928" s="195"/>
      <c r="CN928" s="195"/>
      <c r="CO928" s="195"/>
      <c r="CP928" s="195"/>
      <c r="CQ928" s="195"/>
      <c r="CR928" s="195"/>
      <c r="CS928" s="195"/>
      <c r="CT928" s="195"/>
      <c r="CU928" s="195"/>
      <c r="CV928" s="195"/>
      <c r="CW928" s="195"/>
      <c r="CX928" s="195"/>
      <c r="CY928" s="195"/>
      <c r="CZ928" s="195"/>
      <c r="DA928" s="195"/>
      <c r="DB928" s="195"/>
      <c r="DC928" s="195"/>
      <c r="DD928" s="195"/>
      <c r="DE928" s="195"/>
      <c r="DF928" s="195"/>
      <c r="DG928" s="195"/>
      <c r="DH928" s="195"/>
      <c r="DI928" s="195"/>
      <c r="DJ928" s="195"/>
      <c r="DK928" s="195"/>
      <c r="DL928" s="195"/>
      <c r="DM928" s="195"/>
      <c r="DN928" s="195"/>
      <c r="DO928" s="195"/>
      <c r="DP928" s="195"/>
      <c r="DQ928" s="195"/>
      <c r="DR928" s="195"/>
      <c r="DS928" s="195"/>
      <c r="DT928" s="195"/>
      <c r="DU928" s="195"/>
      <c r="DV928" s="195"/>
      <c r="DW928" s="195"/>
      <c r="DX928" s="195"/>
      <c r="DY928" s="195"/>
      <c r="DZ928" s="195"/>
      <c r="EA928" s="195"/>
      <c r="EB928" s="195"/>
      <c r="EC928" s="195"/>
      <c r="ED928" s="195"/>
      <c r="EE928" s="195"/>
      <c r="EF928" s="195"/>
      <c r="EG928" s="195"/>
      <c r="EH928" s="195"/>
      <c r="EI928" s="195"/>
      <c r="EJ928" s="195"/>
      <c r="EK928" s="195"/>
      <c r="EL928" s="195"/>
      <c r="EM928" s="195"/>
      <c r="EN928" s="195"/>
      <c r="EO928" s="195"/>
      <c r="EP928" s="195"/>
      <c r="EQ928" s="195"/>
      <c r="ER928" s="195"/>
      <c r="ES928" s="195"/>
      <c r="ET928" s="195"/>
      <c r="EU928" s="195"/>
      <c r="EV928" s="195"/>
      <c r="EW928" s="195"/>
      <c r="EX928" s="195"/>
      <c r="EY928" s="195"/>
      <c r="EZ928" s="195"/>
      <c r="FA928" s="195"/>
      <c r="FB928" s="195"/>
      <c r="FC928" s="195"/>
      <c r="FD928" s="195"/>
      <c r="FE928" s="195"/>
      <c r="FF928" s="195"/>
      <c r="FG928" s="195"/>
      <c r="FH928" s="195"/>
      <c r="FI928" s="195"/>
      <c r="FJ928" s="195"/>
      <c r="FK928" s="195"/>
      <c r="FL928" s="195"/>
      <c r="FM928" s="195"/>
      <c r="FN928" s="195"/>
      <c r="FO928" s="195"/>
      <c r="FP928" s="195"/>
      <c r="FQ928" s="195"/>
      <c r="FR928" s="195"/>
      <c r="FS928" s="195"/>
      <c r="FT928" s="195"/>
      <c r="FU928" s="195"/>
      <c r="FV928" s="195"/>
      <c r="FW928" s="195"/>
      <c r="FX928" s="195"/>
      <c r="FY928" s="195"/>
      <c r="FZ928" s="195"/>
      <c r="GA928" s="195"/>
      <c r="GB928" s="195"/>
      <c r="GC928" s="195"/>
      <c r="GD928" s="195"/>
      <c r="GE928" s="195"/>
      <c r="GF928" s="195"/>
      <c r="GG928" s="195"/>
      <c r="GH928" s="195"/>
      <c r="GI928" s="195"/>
      <c r="GJ928" s="195"/>
      <c r="GK928" s="195"/>
      <c r="GL928" s="195"/>
      <c r="GM928" s="195"/>
      <c r="GN928" s="195"/>
      <c r="GO928" s="195"/>
      <c r="GP928" s="195"/>
      <c r="GQ928" s="195"/>
      <c r="GR928" s="195"/>
      <c r="GS928" s="195"/>
      <c r="GT928" s="195"/>
      <c r="GU928" s="195"/>
      <c r="GV928" s="195"/>
      <c r="GW928" s="195"/>
      <c r="GX928" s="195"/>
      <c r="GY928" s="195"/>
      <c r="GZ928" s="195"/>
      <c r="HA928" s="195"/>
      <c r="HB928" s="195"/>
      <c r="HC928" s="195"/>
      <c r="HD928" s="195"/>
      <c r="HE928" s="195"/>
      <c r="HF928" s="195"/>
      <c r="HG928" s="195"/>
      <c r="HH928" s="195"/>
      <c r="HI928" s="195"/>
      <c r="HJ928" s="195"/>
      <c r="HK928" s="195"/>
      <c r="HL928" s="195"/>
      <c r="HM928" s="195"/>
      <c r="HN928" s="195"/>
      <c r="HO928" s="195"/>
      <c r="HP928" s="195"/>
      <c r="HQ928" s="195"/>
      <c r="HR928" s="195"/>
      <c r="HS928" s="195"/>
      <c r="HT928" s="195"/>
      <c r="HU928" s="195"/>
      <c r="HV928" s="195"/>
      <c r="HW928" s="195"/>
      <c r="HX928" s="195"/>
      <c r="HY928" s="195"/>
      <c r="HZ928" s="195"/>
      <c r="IA928" s="195"/>
      <c r="IB928" s="195"/>
      <c r="IC928" s="195"/>
      <c r="ID928" s="195"/>
      <c r="IE928" s="195"/>
      <c r="IF928" s="195"/>
      <c r="IG928" s="195"/>
      <c r="IH928" s="195"/>
      <c r="II928" s="195"/>
      <c r="IJ928" s="195"/>
      <c r="IK928" s="195"/>
      <c r="IL928" s="195"/>
      <c r="IM928" s="195"/>
      <c r="IN928" s="195"/>
      <c r="IO928" s="195"/>
      <c r="IP928" s="195"/>
      <c r="IQ928" s="195"/>
      <c r="IR928" s="195"/>
      <c r="IS928" s="195"/>
      <c r="IT928" s="195"/>
      <c r="IU928" s="195"/>
      <c r="IV928" s="195"/>
      <c r="IW928" s="195"/>
      <c r="IX928" s="195"/>
      <c r="IY928" s="195"/>
      <c r="IZ928" s="195"/>
      <c r="JA928" s="195"/>
      <c r="JB928" s="195"/>
      <c r="JC928" s="195"/>
      <c r="JD928" s="195"/>
      <c r="JE928" s="195"/>
      <c r="JF928" s="195"/>
      <c r="JG928" s="195"/>
      <c r="JH928" s="195"/>
      <c r="JI928" s="195"/>
      <c r="JJ928" s="195"/>
      <c r="JK928" s="195"/>
      <c r="JL928" s="195"/>
      <c r="JM928" s="195"/>
      <c r="JN928" s="195"/>
      <c r="JO928" s="195"/>
      <c r="JP928" s="195"/>
      <c r="JQ928" s="195"/>
      <c r="JR928" s="195"/>
      <c r="JS928" s="195"/>
      <c r="JT928" s="195"/>
      <c r="JU928" s="195"/>
      <c r="JV928" s="195"/>
      <c r="JW928" s="195"/>
      <c r="JX928" s="195"/>
      <c r="JY928" s="195"/>
      <c r="JZ928" s="195"/>
      <c r="KA928" s="195"/>
      <c r="KB928" s="195"/>
      <c r="KC928" s="195"/>
      <c r="KD928" s="195"/>
      <c r="KE928" s="195"/>
      <c r="KF928" s="195"/>
      <c r="KG928" s="195"/>
      <c r="KH928" s="195"/>
      <c r="KI928" s="195"/>
      <c r="KJ928" s="195"/>
      <c r="KK928" s="195"/>
      <c r="KL928" s="195"/>
      <c r="KM928" s="195"/>
      <c r="KN928" s="195"/>
      <c r="KO928" s="195"/>
      <c r="KP928" s="195"/>
      <c r="KQ928" s="195"/>
      <c r="KR928" s="195"/>
      <c r="KS928" s="195"/>
      <c r="KT928" s="195"/>
      <c r="KU928" s="195"/>
      <c r="KV928" s="195"/>
      <c r="KW928" s="195"/>
      <c r="KX928" s="195"/>
      <c r="KY928" s="195"/>
      <c r="KZ928" s="195"/>
      <c r="LA928" s="195"/>
      <c r="LB928" s="195"/>
      <c r="LC928" s="195"/>
      <c r="LD928" s="195"/>
      <c r="LE928" s="195"/>
      <c r="LF928" s="195"/>
      <c r="LG928" s="195"/>
      <c r="LH928" s="195"/>
      <c r="LI928" s="195"/>
      <c r="LJ928" s="195"/>
      <c r="LK928" s="195"/>
      <c r="LL928" s="195"/>
      <c r="LM928" s="195"/>
      <c r="LN928" s="195"/>
      <c r="LO928" s="195"/>
      <c r="LP928" s="195"/>
      <c r="LQ928" s="195"/>
      <c r="LR928" s="195"/>
      <c r="LS928" s="195"/>
      <c r="LT928" s="195"/>
      <c r="LU928" s="195"/>
      <c r="LV928" s="195"/>
      <c r="LW928" s="195"/>
      <c r="LX928" s="195"/>
      <c r="LY928" s="195"/>
      <c r="LZ928" s="195"/>
      <c r="MA928" s="195"/>
      <c r="MB928" s="195"/>
      <c r="MC928" s="195"/>
      <c r="MD928" s="195"/>
      <c r="ME928" s="195"/>
      <c r="MF928" s="195"/>
      <c r="MG928" s="195"/>
      <c r="MH928" s="195"/>
      <c r="MI928" s="195"/>
      <c r="MJ928" s="195"/>
      <c r="MK928" s="195"/>
      <c r="ML928" s="195"/>
      <c r="MM928" s="195"/>
      <c r="MN928" s="195"/>
      <c r="MO928" s="195"/>
      <c r="MP928" s="195"/>
      <c r="MQ928" s="195"/>
      <c r="MR928" s="195"/>
      <c r="MS928" s="195"/>
      <c r="MT928" s="195"/>
      <c r="MU928" s="195"/>
      <c r="MV928" s="195"/>
      <c r="MW928" s="195"/>
      <c r="MX928" s="195"/>
      <c r="MY928" s="195"/>
      <c r="MZ928" s="195"/>
      <c r="NA928" s="195"/>
      <c r="NB928" s="195"/>
      <c r="NC928" s="195"/>
      <c r="ND928" s="195"/>
      <c r="NE928" s="195"/>
      <c r="NF928" s="195"/>
      <c r="NG928" s="195"/>
      <c r="NH928" s="195"/>
      <c r="NI928" s="195"/>
      <c r="NJ928" s="195"/>
      <c r="NK928" s="195"/>
      <c r="NL928" s="195"/>
      <c r="NM928" s="195"/>
      <c r="NN928" s="195"/>
      <c r="NO928" s="195"/>
      <c r="NP928" s="195"/>
      <c r="NQ928" s="195"/>
      <c r="NR928" s="195"/>
      <c r="NS928" s="195"/>
      <c r="NT928" s="195"/>
      <c r="NU928" s="195"/>
      <c r="NV928" s="195"/>
      <c r="NW928" s="195"/>
      <c r="NX928" s="195"/>
      <c r="NY928" s="195"/>
      <c r="NZ928" s="195"/>
      <c r="OA928" s="195"/>
      <c r="OB928" s="195"/>
      <c r="OC928" s="195"/>
      <c r="OD928" s="195"/>
      <c r="OE928" s="195"/>
      <c r="OF928" s="195"/>
      <c r="OG928" s="195"/>
      <c r="OH928" s="195"/>
      <c r="OI928" s="195"/>
      <c r="OJ928" s="195"/>
      <c r="OK928" s="195"/>
      <c r="OL928" s="195"/>
      <c r="OM928" s="195"/>
      <c r="ON928" s="195"/>
      <c r="OO928" s="195"/>
      <c r="OP928" s="195"/>
      <c r="OQ928" s="195"/>
      <c r="OR928" s="195"/>
      <c r="OS928" s="195"/>
      <c r="OT928" s="195"/>
      <c r="OU928" s="195"/>
      <c r="OV928" s="195"/>
      <c r="OW928" s="195"/>
      <c r="OX928" s="195"/>
      <c r="OY928" s="195"/>
      <c r="OZ928" s="195"/>
      <c r="PA928" s="195"/>
      <c r="PB928" s="195"/>
      <c r="PC928" s="195"/>
      <c r="PD928" s="195"/>
      <c r="PE928" s="195"/>
      <c r="PF928" s="195"/>
      <c r="PG928" s="195"/>
      <c r="PH928" s="195"/>
      <c r="PI928" s="195"/>
      <c r="PJ928" s="195"/>
      <c r="PK928" s="195"/>
      <c r="PL928" s="195"/>
      <c r="PM928" s="195"/>
      <c r="PN928" s="195"/>
      <c r="PO928" s="195"/>
      <c r="PP928" s="195"/>
      <c r="PQ928" s="195"/>
      <c r="PR928" s="195"/>
      <c r="PS928" s="195"/>
      <c r="PT928" s="195"/>
      <c r="PU928" s="195"/>
      <c r="PV928" s="195"/>
      <c r="PW928" s="195"/>
      <c r="PX928" s="195"/>
      <c r="PY928" s="195"/>
      <c r="PZ928" s="195"/>
      <c r="QA928" s="195"/>
      <c r="QB928" s="195"/>
      <c r="QC928" s="195"/>
      <c r="QD928" s="195"/>
      <c r="QE928" s="195"/>
      <c r="QF928" s="195"/>
      <c r="QG928" s="195"/>
      <c r="QH928" s="195"/>
      <c r="QI928" s="195"/>
      <c r="QJ928" s="195"/>
      <c r="QK928" s="195"/>
      <c r="QL928" s="195"/>
      <c r="QM928" s="195"/>
      <c r="QN928" s="195"/>
      <c r="QO928" s="195"/>
      <c r="QP928" s="195"/>
      <c r="QQ928" s="195"/>
      <c r="QR928" s="195"/>
      <c r="QS928" s="195"/>
      <c r="QT928" s="195"/>
      <c r="QU928" s="195"/>
      <c r="QV928" s="195"/>
      <c r="QW928" s="195"/>
      <c r="QX928" s="195"/>
      <c r="QY928" s="195"/>
      <c r="QZ928" s="195"/>
      <c r="RA928" s="195"/>
      <c r="RB928" s="195"/>
      <c r="RC928" s="195"/>
      <c r="RD928" s="195"/>
      <c r="RE928" s="195"/>
      <c r="RF928" s="195"/>
      <c r="RG928" s="195"/>
      <c r="RH928" s="195"/>
      <c r="RI928" s="195"/>
      <c r="RJ928" s="195"/>
      <c r="RK928" s="195"/>
      <c r="RL928" s="195"/>
      <c r="RM928" s="195"/>
      <c r="RN928" s="195"/>
      <c r="RO928" s="195"/>
      <c r="RP928" s="195"/>
      <c r="RQ928" s="195"/>
      <c r="RR928" s="195"/>
      <c r="RS928" s="195"/>
      <c r="RT928" s="195"/>
      <c r="RU928" s="195"/>
      <c r="RV928" s="195"/>
      <c r="RW928" s="195"/>
      <c r="RX928" s="195"/>
      <c r="RY928" s="195"/>
      <c r="RZ928" s="195"/>
      <c r="SA928" s="195"/>
      <c r="SB928" s="195"/>
      <c r="SC928" s="195"/>
      <c r="SD928" s="195"/>
      <c r="SE928" s="195"/>
      <c r="SF928" s="195"/>
      <c r="SG928" s="195"/>
      <c r="SH928" s="195"/>
      <c r="SI928" s="195"/>
      <c r="SJ928" s="195"/>
      <c r="SK928" s="195"/>
      <c r="SL928" s="195"/>
      <c r="SM928" s="195"/>
      <c r="SN928" s="195"/>
      <c r="SO928" s="195"/>
      <c r="SP928" s="195"/>
      <c r="SQ928" s="195"/>
      <c r="SR928" s="195"/>
      <c r="SS928" s="195"/>
      <c r="ST928" s="195"/>
      <c r="SU928" s="195"/>
      <c r="SV928" s="195"/>
      <c r="SW928" s="195"/>
      <c r="SX928" s="195"/>
      <c r="SY928" s="195"/>
      <c r="SZ928" s="195"/>
      <c r="TA928" s="195"/>
      <c r="TB928" s="195"/>
      <c r="TC928" s="195"/>
      <c r="TD928" s="195"/>
      <c r="TE928" s="195"/>
      <c r="TF928" s="195"/>
      <c r="TG928" s="195"/>
      <c r="TH928" s="195"/>
      <c r="TI928" s="195"/>
      <c r="TJ928" s="195"/>
      <c r="TK928" s="195"/>
      <c r="TL928" s="195"/>
      <c r="TM928" s="195"/>
      <c r="TN928" s="195"/>
      <c r="TO928" s="195"/>
      <c r="TP928" s="195"/>
      <c r="TQ928" s="195"/>
      <c r="TR928" s="195"/>
      <c r="TS928" s="195"/>
      <c r="TT928" s="195"/>
      <c r="TU928" s="195"/>
      <c r="TV928" s="195"/>
      <c r="TW928" s="195"/>
      <c r="TX928" s="195"/>
      <c r="TY928" s="195"/>
      <c r="TZ928" s="195"/>
      <c r="UA928" s="195"/>
      <c r="UB928" s="195"/>
      <c r="UC928" s="195"/>
      <c r="UD928" s="195"/>
      <c r="UE928" s="195"/>
      <c r="UF928" s="195"/>
      <c r="UG928" s="195"/>
      <c r="UH928" s="195"/>
      <c r="UI928" s="195"/>
      <c r="UJ928" s="195"/>
      <c r="UK928" s="195"/>
      <c r="UL928" s="195"/>
      <c r="UM928" s="195"/>
      <c r="UN928" s="195"/>
      <c r="UO928" s="195"/>
      <c r="UP928" s="195"/>
      <c r="UQ928" s="195"/>
      <c r="UR928" s="195"/>
      <c r="US928" s="195"/>
      <c r="UT928" s="195"/>
      <c r="UU928" s="195"/>
      <c r="UV928" s="195"/>
      <c r="UW928" s="195"/>
      <c r="UX928" s="195"/>
      <c r="UY928" s="195"/>
      <c r="UZ928" s="195"/>
      <c r="VA928" s="195"/>
      <c r="VB928" s="195"/>
      <c r="VC928" s="195"/>
      <c r="VD928" s="195"/>
      <c r="VE928" s="195"/>
      <c r="VF928" s="195"/>
      <c r="VG928" s="195"/>
      <c r="VH928" s="195"/>
      <c r="VI928" s="195"/>
      <c r="VJ928" s="195"/>
      <c r="VK928" s="195"/>
      <c r="VL928" s="195"/>
      <c r="VM928" s="195"/>
      <c r="VN928" s="195"/>
      <c r="VO928" s="195"/>
      <c r="VP928" s="195"/>
      <c r="VQ928" s="195"/>
      <c r="VR928" s="195"/>
      <c r="VS928" s="195"/>
      <c r="VT928" s="195"/>
      <c r="VU928" s="195"/>
      <c r="VV928" s="195"/>
      <c r="VW928" s="195"/>
      <c r="VX928" s="195"/>
      <c r="VY928" s="195"/>
      <c r="VZ928" s="195"/>
      <c r="WA928" s="195"/>
      <c r="WB928" s="195"/>
      <c r="WC928" s="195"/>
      <c r="WD928" s="195"/>
      <c r="WE928" s="195"/>
      <c r="WF928" s="195"/>
      <c r="WG928" s="195"/>
      <c r="WH928" s="195"/>
      <c r="WI928" s="195"/>
      <c r="WJ928" s="195"/>
      <c r="WK928" s="195"/>
      <c r="WL928" s="195"/>
      <c r="WM928" s="195"/>
      <c r="WN928" s="195"/>
      <c r="WO928" s="195"/>
      <c r="WP928" s="195"/>
      <c r="WQ928" s="195"/>
      <c r="WR928" s="195"/>
      <c r="WS928" s="195"/>
      <c r="WT928" s="195"/>
      <c r="WU928" s="195"/>
      <c r="WV928" s="195"/>
      <c r="WW928" s="195"/>
      <c r="WX928" s="195"/>
      <c r="WY928" s="195"/>
      <c r="WZ928" s="195"/>
      <c r="XA928" s="195"/>
      <c r="XB928" s="195"/>
      <c r="XC928" s="195"/>
      <c r="XD928" s="195"/>
      <c r="XE928" s="195"/>
      <c r="XF928" s="195"/>
      <c r="XG928" s="195"/>
      <c r="XH928" s="195"/>
      <c r="XI928" s="195"/>
      <c r="XJ928" s="195"/>
      <c r="XK928" s="195"/>
      <c r="XL928" s="195"/>
      <c r="XM928" s="195"/>
      <c r="XN928" s="195"/>
      <c r="XO928" s="195"/>
      <c r="XP928" s="195"/>
      <c r="XQ928" s="195"/>
      <c r="XR928" s="195"/>
      <c r="XS928" s="195"/>
      <c r="XT928" s="195"/>
      <c r="XU928" s="195"/>
      <c r="XV928" s="195"/>
      <c r="XW928" s="195"/>
      <c r="XX928" s="195"/>
      <c r="XY928" s="195"/>
      <c r="XZ928" s="195"/>
      <c r="YA928" s="195"/>
      <c r="YB928" s="195"/>
      <c r="YC928" s="195"/>
      <c r="YD928" s="195"/>
      <c r="YE928" s="195"/>
      <c r="YF928" s="195"/>
      <c r="YG928" s="195"/>
      <c r="YH928" s="195"/>
      <c r="YI928" s="195"/>
      <c r="YJ928" s="195"/>
      <c r="YK928" s="195"/>
      <c r="YL928" s="195"/>
      <c r="YM928" s="195"/>
      <c r="YN928" s="195"/>
      <c r="YO928" s="195"/>
      <c r="YP928" s="195"/>
      <c r="YQ928" s="195"/>
      <c r="YR928" s="195"/>
      <c r="YS928" s="195"/>
      <c r="YT928" s="195"/>
      <c r="YU928" s="195"/>
      <c r="YV928" s="195"/>
      <c r="YW928" s="195"/>
      <c r="YX928" s="195"/>
      <c r="YY928" s="195"/>
      <c r="YZ928" s="195"/>
      <c r="ZA928" s="195"/>
      <c r="ZB928" s="195"/>
      <c r="ZC928" s="195"/>
      <c r="ZD928" s="195"/>
      <c r="ZE928" s="195"/>
      <c r="ZF928" s="195"/>
      <c r="ZG928" s="195"/>
      <c r="ZH928" s="195"/>
      <c r="ZI928" s="195"/>
      <c r="ZJ928" s="195"/>
      <c r="ZK928" s="195"/>
      <c r="ZL928" s="195"/>
      <c r="ZM928" s="195"/>
      <c r="ZN928" s="195"/>
      <c r="ZO928" s="195"/>
      <c r="ZP928" s="195"/>
      <c r="ZQ928" s="195"/>
      <c r="ZR928" s="195"/>
      <c r="ZS928" s="195"/>
      <c r="ZT928" s="195"/>
      <c r="ZU928" s="195"/>
      <c r="ZV928" s="195"/>
      <c r="ZW928" s="195"/>
      <c r="ZX928" s="195"/>
      <c r="ZY928" s="195"/>
      <c r="ZZ928" s="195"/>
      <c r="AAA928" s="195"/>
      <c r="AAB928" s="195"/>
      <c r="AAC928" s="195"/>
      <c r="AAD928" s="195"/>
      <c r="AAE928" s="195"/>
      <c r="AAF928" s="195"/>
      <c r="AAG928" s="195"/>
      <c r="AAH928" s="195"/>
      <c r="AAI928" s="195"/>
      <c r="AAJ928" s="195"/>
      <c r="AAK928" s="195"/>
      <c r="AAL928" s="195"/>
      <c r="AAM928" s="195"/>
      <c r="AAN928" s="195"/>
      <c r="AAO928" s="195"/>
      <c r="AAP928" s="195"/>
      <c r="AAQ928" s="195"/>
      <c r="AAR928" s="195"/>
      <c r="AAS928" s="195"/>
      <c r="AAT928" s="195"/>
      <c r="AAU928" s="195"/>
      <c r="AAV928" s="195"/>
      <c r="AAW928" s="195"/>
      <c r="AAX928" s="195"/>
      <c r="AAY928" s="195"/>
      <c r="AAZ928" s="195"/>
      <c r="ABA928" s="195"/>
      <c r="ABB928" s="195"/>
      <c r="ABC928" s="195"/>
      <c r="ABD928" s="195"/>
      <c r="ABE928" s="195"/>
      <c r="ABF928" s="195"/>
      <c r="ABG928" s="195"/>
      <c r="ABH928" s="195"/>
      <c r="ABI928" s="195"/>
      <c r="ABJ928" s="195"/>
      <c r="ABK928" s="195"/>
      <c r="ABL928" s="195"/>
      <c r="ABM928" s="195"/>
      <c r="ABN928" s="195"/>
      <c r="ABO928" s="195"/>
      <c r="ABP928" s="195"/>
      <c r="ABQ928" s="195"/>
      <c r="ABR928" s="195"/>
      <c r="ABS928" s="195"/>
      <c r="ABT928" s="195"/>
      <c r="ABU928" s="195"/>
      <c r="ABV928" s="195"/>
      <c r="ABW928" s="195"/>
      <c r="ABX928" s="195"/>
      <c r="ABY928" s="195"/>
      <c r="ABZ928" s="195"/>
      <c r="ACA928" s="195"/>
      <c r="ACB928" s="195"/>
      <c r="ACC928" s="195"/>
      <c r="ACD928" s="195"/>
      <c r="ACE928" s="195"/>
      <c r="ACF928" s="195"/>
      <c r="ACG928" s="195"/>
      <c r="ACH928" s="195"/>
      <c r="ACI928" s="195"/>
      <c r="ACJ928" s="195"/>
      <c r="ACK928" s="195"/>
      <c r="ACL928" s="195"/>
      <c r="ACM928" s="195"/>
      <c r="ACN928" s="195"/>
      <c r="ACO928" s="195"/>
      <c r="ACP928" s="195"/>
      <c r="ACQ928" s="195"/>
      <c r="ACR928" s="195"/>
      <c r="ACS928" s="195"/>
      <c r="ACT928" s="195"/>
      <c r="ACU928" s="195"/>
      <c r="ACV928" s="195"/>
      <c r="ACW928" s="195"/>
      <c r="ACX928" s="195"/>
      <c r="ACY928" s="195"/>
      <c r="ACZ928" s="195"/>
      <c r="ADA928" s="195"/>
      <c r="ADB928" s="195"/>
      <c r="ADC928" s="195"/>
      <c r="ADD928" s="195"/>
      <c r="ADE928" s="195"/>
      <c r="ADF928" s="195"/>
      <c r="ADG928" s="195"/>
      <c r="ADH928" s="195"/>
      <c r="ADI928" s="195"/>
      <c r="ADJ928" s="195"/>
      <c r="ADK928" s="195"/>
      <c r="ADL928" s="195"/>
      <c r="ADM928" s="195"/>
      <c r="ADN928" s="195"/>
      <c r="ADO928" s="195"/>
      <c r="ADP928" s="195"/>
      <c r="ADQ928" s="195"/>
      <c r="ADR928" s="195"/>
      <c r="ADS928" s="195"/>
      <c r="ADT928" s="195"/>
      <c r="ADU928" s="195"/>
      <c r="ADV928" s="195"/>
      <c r="ADW928" s="195"/>
      <c r="ADX928" s="195"/>
      <c r="ADY928" s="195"/>
      <c r="ADZ928" s="195"/>
      <c r="AEA928" s="195"/>
      <c r="AEB928" s="195"/>
      <c r="AEC928" s="195"/>
      <c r="AED928" s="195"/>
      <c r="AEE928" s="195"/>
      <c r="AEF928" s="195"/>
      <c r="AEG928" s="195"/>
      <c r="AEH928" s="195"/>
      <c r="AEI928" s="195"/>
      <c r="AEJ928" s="195"/>
      <c r="AEK928" s="195"/>
      <c r="AEL928" s="195"/>
      <c r="AEM928" s="195"/>
      <c r="AEN928" s="195"/>
      <c r="AEO928" s="195"/>
      <c r="AEP928" s="195"/>
      <c r="AEQ928" s="195"/>
      <c r="AER928" s="195"/>
      <c r="AES928" s="195"/>
      <c r="AET928" s="195"/>
      <c r="AEU928" s="195"/>
      <c r="AEV928" s="195"/>
      <c r="AEW928" s="195"/>
      <c r="AEX928" s="195"/>
      <c r="AEY928" s="195"/>
      <c r="AEZ928" s="195"/>
      <c r="AFA928" s="195"/>
      <c r="AFB928" s="195"/>
      <c r="AFC928" s="195"/>
      <c r="AFD928" s="195"/>
      <c r="AFE928" s="195"/>
      <c r="AFF928" s="195"/>
      <c r="AFG928" s="195"/>
      <c r="AFH928" s="195"/>
      <c r="AFI928" s="195"/>
      <c r="AFJ928" s="195"/>
      <c r="AFK928" s="195"/>
      <c r="AFL928" s="195"/>
      <c r="AFM928" s="195"/>
      <c r="AFN928" s="195"/>
      <c r="AFO928" s="195"/>
      <c r="AFP928" s="195"/>
      <c r="AFQ928" s="195"/>
      <c r="AFR928" s="195"/>
      <c r="AFS928" s="195"/>
      <c r="AFT928" s="195"/>
      <c r="AFU928" s="195"/>
      <c r="AFV928" s="195"/>
      <c r="AFW928" s="195"/>
      <c r="AFX928" s="195"/>
      <c r="AFY928" s="195"/>
      <c r="AFZ928" s="195"/>
      <c r="AGA928" s="195"/>
      <c r="AGB928" s="195"/>
      <c r="AGC928" s="195"/>
      <c r="AGD928" s="195"/>
      <c r="AGE928" s="195"/>
      <c r="AGF928" s="195"/>
      <c r="AGG928" s="195"/>
      <c r="AGH928" s="195"/>
      <c r="AGI928" s="195"/>
      <c r="AGJ928" s="195"/>
      <c r="AGK928" s="195"/>
      <c r="AGL928" s="195"/>
      <c r="AGM928" s="195"/>
      <c r="AGN928" s="195"/>
      <c r="AGO928" s="195"/>
      <c r="AGP928" s="195"/>
      <c r="AGQ928" s="195"/>
      <c r="AGR928" s="195"/>
      <c r="AGS928" s="195"/>
      <c r="AGT928" s="195"/>
      <c r="AGU928" s="195"/>
      <c r="AGV928" s="195"/>
      <c r="AGW928" s="195"/>
      <c r="AGX928" s="195"/>
      <c r="AGY928" s="195"/>
      <c r="AGZ928" s="195"/>
      <c r="AHA928" s="195"/>
      <c r="AHB928" s="195"/>
      <c r="AHC928" s="195"/>
      <c r="AHD928" s="195"/>
      <c r="AHE928" s="195"/>
      <c r="AHF928" s="195"/>
      <c r="AHG928" s="195"/>
      <c r="AHH928" s="195"/>
      <c r="AHI928" s="195"/>
      <c r="AHJ928" s="195"/>
      <c r="AHK928" s="195"/>
      <c r="AHL928" s="195"/>
      <c r="AHM928" s="195"/>
      <c r="AHN928" s="195"/>
      <c r="AHO928" s="195"/>
      <c r="AHP928" s="195"/>
      <c r="AHQ928" s="195"/>
      <c r="AHR928" s="195"/>
      <c r="AHS928" s="195"/>
      <c r="AHT928" s="195"/>
      <c r="AHU928" s="195"/>
      <c r="AHV928" s="195"/>
      <c r="AHW928" s="195"/>
      <c r="AHX928" s="195"/>
      <c r="AHY928" s="195"/>
      <c r="AHZ928" s="195"/>
      <c r="AIA928" s="195"/>
      <c r="AIB928" s="195"/>
      <c r="AIC928" s="195"/>
      <c r="AID928" s="195"/>
      <c r="AIE928" s="195"/>
      <c r="AIF928" s="195"/>
      <c r="AIG928" s="195"/>
      <c r="AIH928" s="195"/>
      <c r="AII928" s="195"/>
      <c r="AIJ928" s="195"/>
      <c r="AIK928" s="195"/>
      <c r="AIL928" s="195"/>
      <c r="AIM928" s="195"/>
      <c r="AIN928" s="195"/>
      <c r="AIO928" s="195"/>
      <c r="AIP928" s="195"/>
      <c r="AIQ928" s="195"/>
      <c r="AIR928" s="195"/>
      <c r="AIS928" s="195"/>
      <c r="AIT928" s="195"/>
      <c r="AIU928" s="195"/>
      <c r="AIV928" s="195"/>
      <c r="AIW928" s="195"/>
      <c r="AIX928" s="195"/>
      <c r="AIY928" s="195"/>
      <c r="AIZ928" s="195"/>
      <c r="AJA928" s="195"/>
      <c r="AJB928" s="195"/>
      <c r="AJC928" s="195"/>
      <c r="AJD928" s="195"/>
      <c r="AJE928" s="195"/>
      <c r="AJF928" s="195"/>
      <c r="AJG928" s="195"/>
      <c r="AJH928" s="195"/>
      <c r="AJI928" s="195"/>
      <c r="AJJ928" s="195"/>
      <c r="AJK928" s="195"/>
      <c r="AJL928" s="195"/>
      <c r="AJM928" s="195"/>
      <c r="AJN928" s="195"/>
      <c r="AJO928" s="195"/>
      <c r="AJP928" s="195"/>
      <c r="AJQ928" s="195"/>
      <c r="AJR928" s="195"/>
      <c r="AJS928" s="195"/>
      <c r="AJT928" s="195"/>
      <c r="AJU928" s="195"/>
      <c r="AJV928" s="195"/>
      <c r="AJW928" s="195"/>
      <c r="AJX928" s="195"/>
      <c r="AJY928" s="195"/>
      <c r="AJZ928" s="195"/>
      <c r="AKA928" s="195"/>
      <c r="AKB928" s="195"/>
      <c r="AKC928" s="195"/>
      <c r="AKD928" s="195"/>
      <c r="AKE928" s="195"/>
      <c r="AKF928" s="195"/>
      <c r="AKG928" s="195"/>
      <c r="AKH928" s="195"/>
      <c r="AKI928" s="195"/>
      <c r="AKJ928" s="195"/>
      <c r="AKK928" s="195"/>
      <c r="AKL928" s="195"/>
      <c r="AKM928" s="195"/>
      <c r="AKN928" s="195"/>
      <c r="AKO928" s="195"/>
      <c r="AKP928" s="195"/>
      <c r="AKQ928" s="195"/>
      <c r="AKR928" s="195"/>
      <c r="AKS928" s="195"/>
      <c r="AKT928" s="195"/>
      <c r="AKU928" s="195"/>
      <c r="AKV928" s="195"/>
      <c r="AKW928" s="195"/>
      <c r="AKX928" s="195"/>
      <c r="AKY928" s="195"/>
      <c r="AKZ928" s="195"/>
      <c r="ALA928" s="195"/>
      <c r="ALB928" s="195"/>
      <c r="ALC928" s="195"/>
      <c r="ALD928" s="195"/>
      <c r="ALE928" s="195"/>
      <c r="ALF928" s="195"/>
      <c r="ALG928" s="195"/>
      <c r="ALH928" s="195"/>
      <c r="ALI928" s="195"/>
      <c r="ALJ928" s="195"/>
      <c r="ALK928" s="195"/>
      <c r="ALL928" s="195"/>
      <c r="ALM928" s="195"/>
      <c r="ALN928" s="195"/>
      <c r="ALO928" s="195"/>
      <c r="ALP928" s="195"/>
      <c r="ALQ928" s="195"/>
      <c r="ALR928" s="195"/>
      <c r="ALS928" s="195"/>
      <c r="ALT928" s="195"/>
      <c r="ALU928" s="195"/>
      <c r="ALV928" s="195"/>
      <c r="ALW928" s="195"/>
      <c r="ALX928" s="195"/>
      <c r="ALY928" s="195"/>
      <c r="ALZ928" s="195"/>
      <c r="AMA928" s="195"/>
      <c r="AMB928" s="195"/>
      <c r="AMC928" s="195"/>
      <c r="AMD928" s="195"/>
      <c r="AME928" s="195"/>
      <c r="AMF928" s="195"/>
      <c r="AMG928" s="195"/>
      <c r="AMH928" s="195"/>
      <c r="AMI928" s="195"/>
      <c r="AMJ928" s="195"/>
    </row>
    <row r="929" spans="1:1024" s="196" customFormat="1" ht="43.5" customHeight="1">
      <c r="A929" s="559"/>
      <c r="B929" s="559"/>
      <c r="C929" s="560"/>
      <c r="D929" s="565"/>
      <c r="E929" s="120" t="s">
        <v>129</v>
      </c>
      <c r="F929" s="120">
        <v>2</v>
      </c>
      <c r="G929" s="560"/>
      <c r="H929" s="560"/>
      <c r="I929" s="561"/>
      <c r="J929" s="560"/>
      <c r="K929" s="120">
        <v>2</v>
      </c>
      <c r="L929" s="120">
        <v>0</v>
      </c>
      <c r="M929" s="120">
        <v>0</v>
      </c>
      <c r="N929" s="556"/>
      <c r="O929" s="556"/>
      <c r="P929" s="556"/>
      <c r="Q929" s="556"/>
      <c r="R929" s="556"/>
      <c r="S929" s="556"/>
      <c r="T929" s="556"/>
      <c r="U929" s="120"/>
      <c r="V929" s="195"/>
      <c r="W929" s="195"/>
      <c r="X929" s="195"/>
      <c r="Y929" s="195"/>
      <c r="Z929" s="195"/>
      <c r="AA929" s="195"/>
      <c r="AB929" s="195"/>
      <c r="AC929" s="195"/>
      <c r="AD929" s="195"/>
      <c r="AE929" s="195"/>
      <c r="AF929" s="195"/>
      <c r="AG929" s="195"/>
      <c r="AH929" s="195"/>
      <c r="AI929" s="195"/>
      <c r="AJ929" s="195"/>
      <c r="AK929" s="195"/>
      <c r="AL929" s="195"/>
      <c r="AM929" s="195"/>
      <c r="AN929" s="195"/>
      <c r="AO929" s="195"/>
      <c r="AP929" s="195"/>
      <c r="AQ929" s="195"/>
      <c r="AR929" s="195"/>
      <c r="AS929" s="195"/>
      <c r="AT929" s="195"/>
      <c r="AU929" s="195"/>
      <c r="AV929" s="195"/>
      <c r="AW929" s="195"/>
      <c r="AX929" s="195"/>
      <c r="AY929" s="195"/>
      <c r="AZ929" s="195"/>
      <c r="BA929" s="195"/>
      <c r="BB929" s="195"/>
      <c r="BC929" s="195"/>
      <c r="BD929" s="195"/>
      <c r="BE929" s="195"/>
      <c r="BF929" s="195"/>
      <c r="BG929" s="195"/>
      <c r="BH929" s="195"/>
      <c r="BI929" s="195"/>
      <c r="BJ929" s="195"/>
      <c r="BK929" s="195"/>
      <c r="BL929" s="195"/>
      <c r="BM929" s="195"/>
      <c r="BN929" s="195"/>
      <c r="BO929" s="195"/>
      <c r="BP929" s="195"/>
      <c r="BQ929" s="195"/>
      <c r="BR929" s="195"/>
      <c r="BS929" s="195"/>
      <c r="BT929" s="195"/>
      <c r="BU929" s="195"/>
      <c r="BV929" s="195"/>
      <c r="BW929" s="195"/>
      <c r="BX929" s="195"/>
      <c r="BY929" s="195"/>
      <c r="BZ929" s="195"/>
      <c r="CA929" s="195"/>
      <c r="CB929" s="195"/>
      <c r="CC929" s="195"/>
      <c r="CD929" s="195"/>
      <c r="CE929" s="195"/>
      <c r="CF929" s="195"/>
      <c r="CG929" s="195"/>
      <c r="CH929" s="195"/>
      <c r="CI929" s="195"/>
      <c r="CJ929" s="195"/>
      <c r="CK929" s="195"/>
      <c r="CL929" s="195"/>
      <c r="CM929" s="195"/>
      <c r="CN929" s="195"/>
      <c r="CO929" s="195"/>
      <c r="CP929" s="195"/>
      <c r="CQ929" s="195"/>
      <c r="CR929" s="195"/>
      <c r="CS929" s="195"/>
      <c r="CT929" s="195"/>
      <c r="CU929" s="195"/>
      <c r="CV929" s="195"/>
      <c r="CW929" s="195"/>
      <c r="CX929" s="195"/>
      <c r="CY929" s="195"/>
      <c r="CZ929" s="195"/>
      <c r="DA929" s="195"/>
      <c r="DB929" s="195"/>
      <c r="DC929" s="195"/>
      <c r="DD929" s="195"/>
      <c r="DE929" s="195"/>
      <c r="DF929" s="195"/>
      <c r="DG929" s="195"/>
      <c r="DH929" s="195"/>
      <c r="DI929" s="195"/>
      <c r="DJ929" s="195"/>
      <c r="DK929" s="195"/>
      <c r="DL929" s="195"/>
      <c r="DM929" s="195"/>
      <c r="DN929" s="195"/>
      <c r="DO929" s="195"/>
      <c r="DP929" s="195"/>
      <c r="DQ929" s="195"/>
      <c r="DR929" s="195"/>
      <c r="DS929" s="195"/>
      <c r="DT929" s="195"/>
      <c r="DU929" s="195"/>
      <c r="DV929" s="195"/>
      <c r="DW929" s="195"/>
      <c r="DX929" s="195"/>
      <c r="DY929" s="195"/>
      <c r="DZ929" s="195"/>
      <c r="EA929" s="195"/>
      <c r="EB929" s="195"/>
      <c r="EC929" s="195"/>
      <c r="ED929" s="195"/>
      <c r="EE929" s="195"/>
      <c r="EF929" s="195"/>
      <c r="EG929" s="195"/>
      <c r="EH929" s="195"/>
      <c r="EI929" s="195"/>
      <c r="EJ929" s="195"/>
      <c r="EK929" s="195"/>
      <c r="EL929" s="195"/>
      <c r="EM929" s="195"/>
      <c r="EN929" s="195"/>
      <c r="EO929" s="195"/>
      <c r="EP929" s="195"/>
      <c r="EQ929" s="195"/>
      <c r="ER929" s="195"/>
      <c r="ES929" s="195"/>
      <c r="ET929" s="195"/>
      <c r="EU929" s="195"/>
      <c r="EV929" s="195"/>
      <c r="EW929" s="195"/>
      <c r="EX929" s="195"/>
      <c r="EY929" s="195"/>
      <c r="EZ929" s="195"/>
      <c r="FA929" s="195"/>
      <c r="FB929" s="195"/>
      <c r="FC929" s="195"/>
      <c r="FD929" s="195"/>
      <c r="FE929" s="195"/>
      <c r="FF929" s="195"/>
      <c r="FG929" s="195"/>
      <c r="FH929" s="195"/>
      <c r="FI929" s="195"/>
      <c r="FJ929" s="195"/>
      <c r="FK929" s="195"/>
      <c r="FL929" s="195"/>
      <c r="FM929" s="195"/>
      <c r="FN929" s="195"/>
      <c r="FO929" s="195"/>
      <c r="FP929" s="195"/>
      <c r="FQ929" s="195"/>
      <c r="FR929" s="195"/>
      <c r="FS929" s="195"/>
      <c r="FT929" s="195"/>
      <c r="FU929" s="195"/>
      <c r="FV929" s="195"/>
      <c r="FW929" s="195"/>
      <c r="FX929" s="195"/>
      <c r="FY929" s="195"/>
      <c r="FZ929" s="195"/>
      <c r="GA929" s="195"/>
      <c r="GB929" s="195"/>
      <c r="GC929" s="195"/>
      <c r="GD929" s="195"/>
      <c r="GE929" s="195"/>
      <c r="GF929" s="195"/>
      <c r="GG929" s="195"/>
      <c r="GH929" s="195"/>
      <c r="GI929" s="195"/>
      <c r="GJ929" s="195"/>
      <c r="GK929" s="195"/>
      <c r="GL929" s="195"/>
      <c r="GM929" s="195"/>
      <c r="GN929" s="195"/>
      <c r="GO929" s="195"/>
      <c r="GP929" s="195"/>
      <c r="GQ929" s="195"/>
      <c r="GR929" s="195"/>
      <c r="GS929" s="195"/>
      <c r="GT929" s="195"/>
      <c r="GU929" s="195"/>
      <c r="GV929" s="195"/>
      <c r="GW929" s="195"/>
      <c r="GX929" s="195"/>
      <c r="GY929" s="195"/>
      <c r="GZ929" s="195"/>
      <c r="HA929" s="195"/>
      <c r="HB929" s="195"/>
      <c r="HC929" s="195"/>
      <c r="HD929" s="195"/>
      <c r="HE929" s="195"/>
      <c r="HF929" s="195"/>
      <c r="HG929" s="195"/>
      <c r="HH929" s="195"/>
      <c r="HI929" s="195"/>
      <c r="HJ929" s="195"/>
      <c r="HK929" s="195"/>
      <c r="HL929" s="195"/>
      <c r="HM929" s="195"/>
      <c r="HN929" s="195"/>
      <c r="HO929" s="195"/>
      <c r="HP929" s="195"/>
      <c r="HQ929" s="195"/>
      <c r="HR929" s="195"/>
      <c r="HS929" s="195"/>
      <c r="HT929" s="195"/>
      <c r="HU929" s="195"/>
      <c r="HV929" s="195"/>
      <c r="HW929" s="195"/>
      <c r="HX929" s="195"/>
      <c r="HY929" s="195"/>
      <c r="HZ929" s="195"/>
      <c r="IA929" s="195"/>
      <c r="IB929" s="195"/>
      <c r="IC929" s="195"/>
      <c r="ID929" s="195"/>
      <c r="IE929" s="195"/>
      <c r="IF929" s="195"/>
      <c r="IG929" s="195"/>
      <c r="IH929" s="195"/>
      <c r="II929" s="195"/>
      <c r="IJ929" s="195"/>
      <c r="IK929" s="195"/>
      <c r="IL929" s="195"/>
      <c r="IM929" s="195"/>
      <c r="IN929" s="195"/>
      <c r="IO929" s="195"/>
      <c r="IP929" s="195"/>
      <c r="IQ929" s="195"/>
      <c r="IR929" s="195"/>
      <c r="IS929" s="195"/>
      <c r="IT929" s="195"/>
      <c r="IU929" s="195"/>
      <c r="IV929" s="195"/>
      <c r="IW929" s="195"/>
      <c r="IX929" s="195"/>
      <c r="IY929" s="195"/>
      <c r="IZ929" s="195"/>
      <c r="JA929" s="195"/>
      <c r="JB929" s="195"/>
      <c r="JC929" s="195"/>
      <c r="JD929" s="195"/>
      <c r="JE929" s="195"/>
      <c r="JF929" s="195"/>
      <c r="JG929" s="195"/>
      <c r="JH929" s="195"/>
      <c r="JI929" s="195"/>
      <c r="JJ929" s="195"/>
      <c r="JK929" s="195"/>
      <c r="JL929" s="195"/>
      <c r="JM929" s="195"/>
      <c r="JN929" s="195"/>
      <c r="JO929" s="195"/>
      <c r="JP929" s="195"/>
      <c r="JQ929" s="195"/>
      <c r="JR929" s="195"/>
      <c r="JS929" s="195"/>
      <c r="JT929" s="195"/>
      <c r="JU929" s="195"/>
      <c r="JV929" s="195"/>
      <c r="JW929" s="195"/>
      <c r="JX929" s="195"/>
      <c r="JY929" s="195"/>
      <c r="JZ929" s="195"/>
      <c r="KA929" s="195"/>
      <c r="KB929" s="195"/>
      <c r="KC929" s="195"/>
      <c r="KD929" s="195"/>
      <c r="KE929" s="195"/>
      <c r="KF929" s="195"/>
      <c r="KG929" s="195"/>
      <c r="KH929" s="195"/>
      <c r="KI929" s="195"/>
      <c r="KJ929" s="195"/>
      <c r="KK929" s="195"/>
      <c r="KL929" s="195"/>
      <c r="KM929" s="195"/>
      <c r="KN929" s="195"/>
      <c r="KO929" s="195"/>
      <c r="KP929" s="195"/>
      <c r="KQ929" s="195"/>
      <c r="KR929" s="195"/>
      <c r="KS929" s="195"/>
      <c r="KT929" s="195"/>
      <c r="KU929" s="195"/>
      <c r="KV929" s="195"/>
      <c r="KW929" s="195"/>
      <c r="KX929" s="195"/>
      <c r="KY929" s="195"/>
      <c r="KZ929" s="195"/>
      <c r="LA929" s="195"/>
      <c r="LB929" s="195"/>
      <c r="LC929" s="195"/>
      <c r="LD929" s="195"/>
      <c r="LE929" s="195"/>
      <c r="LF929" s="195"/>
      <c r="LG929" s="195"/>
      <c r="LH929" s="195"/>
      <c r="LI929" s="195"/>
      <c r="LJ929" s="195"/>
      <c r="LK929" s="195"/>
      <c r="LL929" s="195"/>
      <c r="LM929" s="195"/>
      <c r="LN929" s="195"/>
      <c r="LO929" s="195"/>
      <c r="LP929" s="195"/>
      <c r="LQ929" s="195"/>
      <c r="LR929" s="195"/>
      <c r="LS929" s="195"/>
      <c r="LT929" s="195"/>
      <c r="LU929" s="195"/>
      <c r="LV929" s="195"/>
      <c r="LW929" s="195"/>
      <c r="LX929" s="195"/>
      <c r="LY929" s="195"/>
      <c r="LZ929" s="195"/>
      <c r="MA929" s="195"/>
      <c r="MB929" s="195"/>
      <c r="MC929" s="195"/>
      <c r="MD929" s="195"/>
      <c r="ME929" s="195"/>
      <c r="MF929" s="195"/>
      <c r="MG929" s="195"/>
      <c r="MH929" s="195"/>
      <c r="MI929" s="195"/>
      <c r="MJ929" s="195"/>
      <c r="MK929" s="195"/>
      <c r="ML929" s="195"/>
      <c r="MM929" s="195"/>
      <c r="MN929" s="195"/>
      <c r="MO929" s="195"/>
      <c r="MP929" s="195"/>
      <c r="MQ929" s="195"/>
      <c r="MR929" s="195"/>
      <c r="MS929" s="195"/>
      <c r="MT929" s="195"/>
      <c r="MU929" s="195"/>
      <c r="MV929" s="195"/>
      <c r="MW929" s="195"/>
      <c r="MX929" s="195"/>
      <c r="MY929" s="195"/>
      <c r="MZ929" s="195"/>
      <c r="NA929" s="195"/>
      <c r="NB929" s="195"/>
      <c r="NC929" s="195"/>
      <c r="ND929" s="195"/>
      <c r="NE929" s="195"/>
      <c r="NF929" s="195"/>
      <c r="NG929" s="195"/>
      <c r="NH929" s="195"/>
      <c r="NI929" s="195"/>
      <c r="NJ929" s="195"/>
      <c r="NK929" s="195"/>
      <c r="NL929" s="195"/>
      <c r="NM929" s="195"/>
      <c r="NN929" s="195"/>
      <c r="NO929" s="195"/>
      <c r="NP929" s="195"/>
      <c r="NQ929" s="195"/>
      <c r="NR929" s="195"/>
      <c r="NS929" s="195"/>
      <c r="NT929" s="195"/>
      <c r="NU929" s="195"/>
      <c r="NV929" s="195"/>
      <c r="NW929" s="195"/>
      <c r="NX929" s="195"/>
      <c r="NY929" s="195"/>
      <c r="NZ929" s="195"/>
      <c r="OA929" s="195"/>
      <c r="OB929" s="195"/>
      <c r="OC929" s="195"/>
      <c r="OD929" s="195"/>
      <c r="OE929" s="195"/>
      <c r="OF929" s="195"/>
      <c r="OG929" s="195"/>
      <c r="OH929" s="195"/>
      <c r="OI929" s="195"/>
      <c r="OJ929" s="195"/>
      <c r="OK929" s="195"/>
      <c r="OL929" s="195"/>
      <c r="OM929" s="195"/>
      <c r="ON929" s="195"/>
      <c r="OO929" s="195"/>
      <c r="OP929" s="195"/>
      <c r="OQ929" s="195"/>
      <c r="OR929" s="195"/>
      <c r="OS929" s="195"/>
      <c r="OT929" s="195"/>
      <c r="OU929" s="195"/>
      <c r="OV929" s="195"/>
      <c r="OW929" s="195"/>
      <c r="OX929" s="195"/>
      <c r="OY929" s="195"/>
      <c r="OZ929" s="195"/>
      <c r="PA929" s="195"/>
      <c r="PB929" s="195"/>
      <c r="PC929" s="195"/>
      <c r="PD929" s="195"/>
      <c r="PE929" s="195"/>
      <c r="PF929" s="195"/>
      <c r="PG929" s="195"/>
      <c r="PH929" s="195"/>
      <c r="PI929" s="195"/>
      <c r="PJ929" s="195"/>
      <c r="PK929" s="195"/>
      <c r="PL929" s="195"/>
      <c r="PM929" s="195"/>
      <c r="PN929" s="195"/>
      <c r="PO929" s="195"/>
      <c r="PP929" s="195"/>
      <c r="PQ929" s="195"/>
      <c r="PR929" s="195"/>
      <c r="PS929" s="195"/>
      <c r="PT929" s="195"/>
      <c r="PU929" s="195"/>
      <c r="PV929" s="195"/>
      <c r="PW929" s="195"/>
      <c r="PX929" s="195"/>
      <c r="PY929" s="195"/>
      <c r="PZ929" s="195"/>
      <c r="QA929" s="195"/>
      <c r="QB929" s="195"/>
      <c r="QC929" s="195"/>
      <c r="QD929" s="195"/>
      <c r="QE929" s="195"/>
      <c r="QF929" s="195"/>
      <c r="QG929" s="195"/>
      <c r="QH929" s="195"/>
      <c r="QI929" s="195"/>
      <c r="QJ929" s="195"/>
      <c r="QK929" s="195"/>
      <c r="QL929" s="195"/>
      <c r="QM929" s="195"/>
      <c r="QN929" s="195"/>
      <c r="QO929" s="195"/>
      <c r="QP929" s="195"/>
      <c r="QQ929" s="195"/>
      <c r="QR929" s="195"/>
      <c r="QS929" s="195"/>
      <c r="QT929" s="195"/>
      <c r="QU929" s="195"/>
      <c r="QV929" s="195"/>
      <c r="QW929" s="195"/>
      <c r="QX929" s="195"/>
      <c r="QY929" s="195"/>
      <c r="QZ929" s="195"/>
      <c r="RA929" s="195"/>
      <c r="RB929" s="195"/>
      <c r="RC929" s="195"/>
      <c r="RD929" s="195"/>
      <c r="RE929" s="195"/>
      <c r="RF929" s="195"/>
      <c r="RG929" s="195"/>
      <c r="RH929" s="195"/>
      <c r="RI929" s="195"/>
      <c r="RJ929" s="195"/>
      <c r="RK929" s="195"/>
      <c r="RL929" s="195"/>
      <c r="RM929" s="195"/>
      <c r="RN929" s="195"/>
      <c r="RO929" s="195"/>
      <c r="RP929" s="195"/>
      <c r="RQ929" s="195"/>
      <c r="RR929" s="195"/>
      <c r="RS929" s="195"/>
      <c r="RT929" s="195"/>
      <c r="RU929" s="195"/>
      <c r="RV929" s="195"/>
      <c r="RW929" s="195"/>
      <c r="RX929" s="195"/>
      <c r="RY929" s="195"/>
      <c r="RZ929" s="195"/>
      <c r="SA929" s="195"/>
      <c r="SB929" s="195"/>
      <c r="SC929" s="195"/>
      <c r="SD929" s="195"/>
      <c r="SE929" s="195"/>
      <c r="SF929" s="195"/>
      <c r="SG929" s="195"/>
      <c r="SH929" s="195"/>
      <c r="SI929" s="195"/>
      <c r="SJ929" s="195"/>
      <c r="SK929" s="195"/>
      <c r="SL929" s="195"/>
      <c r="SM929" s="195"/>
      <c r="SN929" s="195"/>
      <c r="SO929" s="195"/>
      <c r="SP929" s="195"/>
      <c r="SQ929" s="195"/>
      <c r="SR929" s="195"/>
      <c r="SS929" s="195"/>
      <c r="ST929" s="195"/>
      <c r="SU929" s="195"/>
      <c r="SV929" s="195"/>
      <c r="SW929" s="195"/>
      <c r="SX929" s="195"/>
      <c r="SY929" s="195"/>
      <c r="SZ929" s="195"/>
      <c r="TA929" s="195"/>
      <c r="TB929" s="195"/>
      <c r="TC929" s="195"/>
      <c r="TD929" s="195"/>
      <c r="TE929" s="195"/>
      <c r="TF929" s="195"/>
      <c r="TG929" s="195"/>
      <c r="TH929" s="195"/>
      <c r="TI929" s="195"/>
      <c r="TJ929" s="195"/>
      <c r="TK929" s="195"/>
      <c r="TL929" s="195"/>
      <c r="TM929" s="195"/>
      <c r="TN929" s="195"/>
      <c r="TO929" s="195"/>
      <c r="TP929" s="195"/>
      <c r="TQ929" s="195"/>
      <c r="TR929" s="195"/>
      <c r="TS929" s="195"/>
      <c r="TT929" s="195"/>
      <c r="TU929" s="195"/>
      <c r="TV929" s="195"/>
      <c r="TW929" s="195"/>
      <c r="TX929" s="195"/>
      <c r="TY929" s="195"/>
      <c r="TZ929" s="195"/>
      <c r="UA929" s="195"/>
      <c r="UB929" s="195"/>
      <c r="UC929" s="195"/>
      <c r="UD929" s="195"/>
      <c r="UE929" s="195"/>
      <c r="UF929" s="195"/>
      <c r="UG929" s="195"/>
      <c r="UH929" s="195"/>
      <c r="UI929" s="195"/>
      <c r="UJ929" s="195"/>
      <c r="UK929" s="195"/>
      <c r="UL929" s="195"/>
      <c r="UM929" s="195"/>
      <c r="UN929" s="195"/>
      <c r="UO929" s="195"/>
      <c r="UP929" s="195"/>
      <c r="UQ929" s="195"/>
      <c r="UR929" s="195"/>
      <c r="US929" s="195"/>
      <c r="UT929" s="195"/>
      <c r="UU929" s="195"/>
      <c r="UV929" s="195"/>
      <c r="UW929" s="195"/>
      <c r="UX929" s="195"/>
      <c r="UY929" s="195"/>
      <c r="UZ929" s="195"/>
      <c r="VA929" s="195"/>
      <c r="VB929" s="195"/>
      <c r="VC929" s="195"/>
      <c r="VD929" s="195"/>
      <c r="VE929" s="195"/>
      <c r="VF929" s="195"/>
      <c r="VG929" s="195"/>
      <c r="VH929" s="195"/>
      <c r="VI929" s="195"/>
      <c r="VJ929" s="195"/>
      <c r="VK929" s="195"/>
      <c r="VL929" s="195"/>
      <c r="VM929" s="195"/>
      <c r="VN929" s="195"/>
      <c r="VO929" s="195"/>
      <c r="VP929" s="195"/>
      <c r="VQ929" s="195"/>
      <c r="VR929" s="195"/>
      <c r="VS929" s="195"/>
      <c r="VT929" s="195"/>
      <c r="VU929" s="195"/>
      <c r="VV929" s="195"/>
      <c r="VW929" s="195"/>
      <c r="VX929" s="195"/>
      <c r="VY929" s="195"/>
      <c r="VZ929" s="195"/>
      <c r="WA929" s="195"/>
      <c r="WB929" s="195"/>
      <c r="WC929" s="195"/>
      <c r="WD929" s="195"/>
      <c r="WE929" s="195"/>
      <c r="WF929" s="195"/>
      <c r="WG929" s="195"/>
      <c r="WH929" s="195"/>
      <c r="WI929" s="195"/>
      <c r="WJ929" s="195"/>
      <c r="WK929" s="195"/>
      <c r="WL929" s="195"/>
      <c r="WM929" s="195"/>
      <c r="WN929" s="195"/>
      <c r="WO929" s="195"/>
      <c r="WP929" s="195"/>
      <c r="WQ929" s="195"/>
      <c r="WR929" s="195"/>
      <c r="WS929" s="195"/>
      <c r="WT929" s="195"/>
      <c r="WU929" s="195"/>
      <c r="WV929" s="195"/>
      <c r="WW929" s="195"/>
      <c r="WX929" s="195"/>
      <c r="WY929" s="195"/>
      <c r="WZ929" s="195"/>
      <c r="XA929" s="195"/>
      <c r="XB929" s="195"/>
      <c r="XC929" s="195"/>
      <c r="XD929" s="195"/>
      <c r="XE929" s="195"/>
      <c r="XF929" s="195"/>
      <c r="XG929" s="195"/>
      <c r="XH929" s="195"/>
      <c r="XI929" s="195"/>
      <c r="XJ929" s="195"/>
      <c r="XK929" s="195"/>
      <c r="XL929" s="195"/>
      <c r="XM929" s="195"/>
      <c r="XN929" s="195"/>
      <c r="XO929" s="195"/>
      <c r="XP929" s="195"/>
      <c r="XQ929" s="195"/>
      <c r="XR929" s="195"/>
      <c r="XS929" s="195"/>
      <c r="XT929" s="195"/>
      <c r="XU929" s="195"/>
      <c r="XV929" s="195"/>
      <c r="XW929" s="195"/>
      <c r="XX929" s="195"/>
      <c r="XY929" s="195"/>
      <c r="XZ929" s="195"/>
      <c r="YA929" s="195"/>
      <c r="YB929" s="195"/>
      <c r="YC929" s="195"/>
      <c r="YD929" s="195"/>
      <c r="YE929" s="195"/>
      <c r="YF929" s="195"/>
      <c r="YG929" s="195"/>
      <c r="YH929" s="195"/>
      <c r="YI929" s="195"/>
      <c r="YJ929" s="195"/>
      <c r="YK929" s="195"/>
      <c r="YL929" s="195"/>
      <c r="YM929" s="195"/>
      <c r="YN929" s="195"/>
      <c r="YO929" s="195"/>
      <c r="YP929" s="195"/>
      <c r="YQ929" s="195"/>
      <c r="YR929" s="195"/>
      <c r="YS929" s="195"/>
      <c r="YT929" s="195"/>
      <c r="YU929" s="195"/>
      <c r="YV929" s="195"/>
      <c r="YW929" s="195"/>
      <c r="YX929" s="195"/>
      <c r="YY929" s="195"/>
      <c r="YZ929" s="195"/>
      <c r="ZA929" s="195"/>
      <c r="ZB929" s="195"/>
      <c r="ZC929" s="195"/>
      <c r="ZD929" s="195"/>
      <c r="ZE929" s="195"/>
      <c r="ZF929" s="195"/>
      <c r="ZG929" s="195"/>
      <c r="ZH929" s="195"/>
      <c r="ZI929" s="195"/>
      <c r="ZJ929" s="195"/>
      <c r="ZK929" s="195"/>
      <c r="ZL929" s="195"/>
      <c r="ZM929" s="195"/>
      <c r="ZN929" s="195"/>
      <c r="ZO929" s="195"/>
      <c r="ZP929" s="195"/>
      <c r="ZQ929" s="195"/>
      <c r="ZR929" s="195"/>
      <c r="ZS929" s="195"/>
      <c r="ZT929" s="195"/>
      <c r="ZU929" s="195"/>
      <c r="ZV929" s="195"/>
      <c r="ZW929" s="195"/>
      <c r="ZX929" s="195"/>
      <c r="ZY929" s="195"/>
      <c r="ZZ929" s="195"/>
      <c r="AAA929" s="195"/>
      <c r="AAB929" s="195"/>
      <c r="AAC929" s="195"/>
      <c r="AAD929" s="195"/>
      <c r="AAE929" s="195"/>
      <c r="AAF929" s="195"/>
      <c r="AAG929" s="195"/>
      <c r="AAH929" s="195"/>
      <c r="AAI929" s="195"/>
      <c r="AAJ929" s="195"/>
      <c r="AAK929" s="195"/>
      <c r="AAL929" s="195"/>
      <c r="AAM929" s="195"/>
      <c r="AAN929" s="195"/>
      <c r="AAO929" s="195"/>
      <c r="AAP929" s="195"/>
      <c r="AAQ929" s="195"/>
      <c r="AAR929" s="195"/>
      <c r="AAS929" s="195"/>
      <c r="AAT929" s="195"/>
      <c r="AAU929" s="195"/>
      <c r="AAV929" s="195"/>
      <c r="AAW929" s="195"/>
      <c r="AAX929" s="195"/>
      <c r="AAY929" s="195"/>
      <c r="AAZ929" s="195"/>
      <c r="ABA929" s="195"/>
      <c r="ABB929" s="195"/>
      <c r="ABC929" s="195"/>
      <c r="ABD929" s="195"/>
      <c r="ABE929" s="195"/>
      <c r="ABF929" s="195"/>
      <c r="ABG929" s="195"/>
      <c r="ABH929" s="195"/>
      <c r="ABI929" s="195"/>
      <c r="ABJ929" s="195"/>
      <c r="ABK929" s="195"/>
      <c r="ABL929" s="195"/>
      <c r="ABM929" s="195"/>
      <c r="ABN929" s="195"/>
      <c r="ABO929" s="195"/>
      <c r="ABP929" s="195"/>
      <c r="ABQ929" s="195"/>
      <c r="ABR929" s="195"/>
      <c r="ABS929" s="195"/>
      <c r="ABT929" s="195"/>
      <c r="ABU929" s="195"/>
      <c r="ABV929" s="195"/>
      <c r="ABW929" s="195"/>
      <c r="ABX929" s="195"/>
      <c r="ABY929" s="195"/>
      <c r="ABZ929" s="195"/>
      <c r="ACA929" s="195"/>
      <c r="ACB929" s="195"/>
      <c r="ACC929" s="195"/>
      <c r="ACD929" s="195"/>
      <c r="ACE929" s="195"/>
      <c r="ACF929" s="195"/>
      <c r="ACG929" s="195"/>
      <c r="ACH929" s="195"/>
      <c r="ACI929" s="195"/>
      <c r="ACJ929" s="195"/>
      <c r="ACK929" s="195"/>
      <c r="ACL929" s="195"/>
      <c r="ACM929" s="195"/>
      <c r="ACN929" s="195"/>
      <c r="ACO929" s="195"/>
      <c r="ACP929" s="195"/>
      <c r="ACQ929" s="195"/>
      <c r="ACR929" s="195"/>
      <c r="ACS929" s="195"/>
      <c r="ACT929" s="195"/>
      <c r="ACU929" s="195"/>
      <c r="ACV929" s="195"/>
      <c r="ACW929" s="195"/>
      <c r="ACX929" s="195"/>
      <c r="ACY929" s="195"/>
      <c r="ACZ929" s="195"/>
      <c r="ADA929" s="195"/>
      <c r="ADB929" s="195"/>
      <c r="ADC929" s="195"/>
      <c r="ADD929" s="195"/>
      <c r="ADE929" s="195"/>
      <c r="ADF929" s="195"/>
      <c r="ADG929" s="195"/>
      <c r="ADH929" s="195"/>
      <c r="ADI929" s="195"/>
      <c r="ADJ929" s="195"/>
      <c r="ADK929" s="195"/>
      <c r="ADL929" s="195"/>
      <c r="ADM929" s="195"/>
      <c r="ADN929" s="195"/>
      <c r="ADO929" s="195"/>
      <c r="ADP929" s="195"/>
      <c r="ADQ929" s="195"/>
      <c r="ADR929" s="195"/>
      <c r="ADS929" s="195"/>
      <c r="ADT929" s="195"/>
      <c r="ADU929" s="195"/>
      <c r="ADV929" s="195"/>
      <c r="ADW929" s="195"/>
      <c r="ADX929" s="195"/>
      <c r="ADY929" s="195"/>
      <c r="ADZ929" s="195"/>
      <c r="AEA929" s="195"/>
      <c r="AEB929" s="195"/>
      <c r="AEC929" s="195"/>
      <c r="AED929" s="195"/>
      <c r="AEE929" s="195"/>
      <c r="AEF929" s="195"/>
      <c r="AEG929" s="195"/>
      <c r="AEH929" s="195"/>
      <c r="AEI929" s="195"/>
      <c r="AEJ929" s="195"/>
      <c r="AEK929" s="195"/>
      <c r="AEL929" s="195"/>
      <c r="AEM929" s="195"/>
      <c r="AEN929" s="195"/>
      <c r="AEO929" s="195"/>
      <c r="AEP929" s="195"/>
      <c r="AEQ929" s="195"/>
      <c r="AER929" s="195"/>
      <c r="AES929" s="195"/>
      <c r="AET929" s="195"/>
      <c r="AEU929" s="195"/>
      <c r="AEV929" s="195"/>
      <c r="AEW929" s="195"/>
      <c r="AEX929" s="195"/>
      <c r="AEY929" s="195"/>
      <c r="AEZ929" s="195"/>
      <c r="AFA929" s="195"/>
      <c r="AFB929" s="195"/>
      <c r="AFC929" s="195"/>
      <c r="AFD929" s="195"/>
      <c r="AFE929" s="195"/>
      <c r="AFF929" s="195"/>
      <c r="AFG929" s="195"/>
      <c r="AFH929" s="195"/>
      <c r="AFI929" s="195"/>
      <c r="AFJ929" s="195"/>
      <c r="AFK929" s="195"/>
      <c r="AFL929" s="195"/>
      <c r="AFM929" s="195"/>
      <c r="AFN929" s="195"/>
      <c r="AFO929" s="195"/>
      <c r="AFP929" s="195"/>
      <c r="AFQ929" s="195"/>
      <c r="AFR929" s="195"/>
      <c r="AFS929" s="195"/>
      <c r="AFT929" s="195"/>
      <c r="AFU929" s="195"/>
      <c r="AFV929" s="195"/>
      <c r="AFW929" s="195"/>
      <c r="AFX929" s="195"/>
      <c r="AFY929" s="195"/>
      <c r="AFZ929" s="195"/>
      <c r="AGA929" s="195"/>
      <c r="AGB929" s="195"/>
      <c r="AGC929" s="195"/>
      <c r="AGD929" s="195"/>
      <c r="AGE929" s="195"/>
      <c r="AGF929" s="195"/>
      <c r="AGG929" s="195"/>
      <c r="AGH929" s="195"/>
      <c r="AGI929" s="195"/>
      <c r="AGJ929" s="195"/>
      <c r="AGK929" s="195"/>
      <c r="AGL929" s="195"/>
      <c r="AGM929" s="195"/>
      <c r="AGN929" s="195"/>
      <c r="AGO929" s="195"/>
      <c r="AGP929" s="195"/>
      <c r="AGQ929" s="195"/>
      <c r="AGR929" s="195"/>
      <c r="AGS929" s="195"/>
      <c r="AGT929" s="195"/>
      <c r="AGU929" s="195"/>
      <c r="AGV929" s="195"/>
      <c r="AGW929" s="195"/>
      <c r="AGX929" s="195"/>
      <c r="AGY929" s="195"/>
      <c r="AGZ929" s="195"/>
      <c r="AHA929" s="195"/>
      <c r="AHB929" s="195"/>
      <c r="AHC929" s="195"/>
      <c r="AHD929" s="195"/>
      <c r="AHE929" s="195"/>
      <c r="AHF929" s="195"/>
      <c r="AHG929" s="195"/>
      <c r="AHH929" s="195"/>
      <c r="AHI929" s="195"/>
      <c r="AHJ929" s="195"/>
      <c r="AHK929" s="195"/>
      <c r="AHL929" s="195"/>
      <c r="AHM929" s="195"/>
      <c r="AHN929" s="195"/>
      <c r="AHO929" s="195"/>
      <c r="AHP929" s="195"/>
      <c r="AHQ929" s="195"/>
      <c r="AHR929" s="195"/>
      <c r="AHS929" s="195"/>
      <c r="AHT929" s="195"/>
      <c r="AHU929" s="195"/>
      <c r="AHV929" s="195"/>
      <c r="AHW929" s="195"/>
      <c r="AHX929" s="195"/>
      <c r="AHY929" s="195"/>
      <c r="AHZ929" s="195"/>
      <c r="AIA929" s="195"/>
      <c r="AIB929" s="195"/>
      <c r="AIC929" s="195"/>
      <c r="AID929" s="195"/>
      <c r="AIE929" s="195"/>
      <c r="AIF929" s="195"/>
      <c r="AIG929" s="195"/>
      <c r="AIH929" s="195"/>
      <c r="AII929" s="195"/>
      <c r="AIJ929" s="195"/>
      <c r="AIK929" s="195"/>
      <c r="AIL929" s="195"/>
      <c r="AIM929" s="195"/>
      <c r="AIN929" s="195"/>
      <c r="AIO929" s="195"/>
      <c r="AIP929" s="195"/>
      <c r="AIQ929" s="195"/>
      <c r="AIR929" s="195"/>
      <c r="AIS929" s="195"/>
      <c r="AIT929" s="195"/>
      <c r="AIU929" s="195"/>
      <c r="AIV929" s="195"/>
      <c r="AIW929" s="195"/>
      <c r="AIX929" s="195"/>
      <c r="AIY929" s="195"/>
      <c r="AIZ929" s="195"/>
      <c r="AJA929" s="195"/>
      <c r="AJB929" s="195"/>
      <c r="AJC929" s="195"/>
      <c r="AJD929" s="195"/>
      <c r="AJE929" s="195"/>
      <c r="AJF929" s="195"/>
      <c r="AJG929" s="195"/>
      <c r="AJH929" s="195"/>
      <c r="AJI929" s="195"/>
      <c r="AJJ929" s="195"/>
      <c r="AJK929" s="195"/>
      <c r="AJL929" s="195"/>
      <c r="AJM929" s="195"/>
      <c r="AJN929" s="195"/>
      <c r="AJO929" s="195"/>
      <c r="AJP929" s="195"/>
      <c r="AJQ929" s="195"/>
      <c r="AJR929" s="195"/>
      <c r="AJS929" s="195"/>
      <c r="AJT929" s="195"/>
      <c r="AJU929" s="195"/>
      <c r="AJV929" s="195"/>
      <c r="AJW929" s="195"/>
      <c r="AJX929" s="195"/>
      <c r="AJY929" s="195"/>
      <c r="AJZ929" s="195"/>
      <c r="AKA929" s="195"/>
      <c r="AKB929" s="195"/>
      <c r="AKC929" s="195"/>
      <c r="AKD929" s="195"/>
      <c r="AKE929" s="195"/>
      <c r="AKF929" s="195"/>
      <c r="AKG929" s="195"/>
      <c r="AKH929" s="195"/>
      <c r="AKI929" s="195"/>
      <c r="AKJ929" s="195"/>
      <c r="AKK929" s="195"/>
      <c r="AKL929" s="195"/>
      <c r="AKM929" s="195"/>
      <c r="AKN929" s="195"/>
      <c r="AKO929" s="195"/>
      <c r="AKP929" s="195"/>
      <c r="AKQ929" s="195"/>
      <c r="AKR929" s="195"/>
      <c r="AKS929" s="195"/>
      <c r="AKT929" s="195"/>
      <c r="AKU929" s="195"/>
      <c r="AKV929" s="195"/>
      <c r="AKW929" s="195"/>
      <c r="AKX929" s="195"/>
      <c r="AKY929" s="195"/>
      <c r="AKZ929" s="195"/>
      <c r="ALA929" s="195"/>
      <c r="ALB929" s="195"/>
      <c r="ALC929" s="195"/>
      <c r="ALD929" s="195"/>
      <c r="ALE929" s="195"/>
      <c r="ALF929" s="195"/>
      <c r="ALG929" s="195"/>
      <c r="ALH929" s="195"/>
      <c r="ALI929" s="195"/>
      <c r="ALJ929" s="195"/>
      <c r="ALK929" s="195"/>
      <c r="ALL929" s="195"/>
      <c r="ALM929" s="195"/>
      <c r="ALN929" s="195"/>
      <c r="ALO929" s="195"/>
      <c r="ALP929" s="195"/>
      <c r="ALQ929" s="195"/>
      <c r="ALR929" s="195"/>
      <c r="ALS929" s="195"/>
      <c r="ALT929" s="195"/>
      <c r="ALU929" s="195"/>
      <c r="ALV929" s="195"/>
      <c r="ALW929" s="195"/>
      <c r="ALX929" s="195"/>
      <c r="ALY929" s="195"/>
      <c r="ALZ929" s="195"/>
      <c r="AMA929" s="195"/>
      <c r="AMB929" s="195"/>
      <c r="AMC929" s="195"/>
      <c r="AMD929" s="195"/>
      <c r="AME929" s="195"/>
      <c r="AMF929" s="195"/>
      <c r="AMG929" s="195"/>
      <c r="AMH929" s="195"/>
      <c r="AMI929" s="195"/>
      <c r="AMJ929" s="195"/>
    </row>
    <row r="930" spans="1:1024" s="196" customFormat="1" ht="43.5" customHeight="1">
      <c r="A930" s="559"/>
      <c r="B930" s="559"/>
      <c r="C930" s="560"/>
      <c r="D930" s="565" t="s">
        <v>116</v>
      </c>
      <c r="E930" s="120" t="s">
        <v>127</v>
      </c>
      <c r="F930" s="120">
        <v>10</v>
      </c>
      <c r="G930" s="560" t="s">
        <v>43</v>
      </c>
      <c r="H930" s="560" t="s">
        <v>40</v>
      </c>
      <c r="I930" s="561" t="s">
        <v>220</v>
      </c>
      <c r="J930" s="566" t="s">
        <v>413</v>
      </c>
      <c r="K930" s="560">
        <v>15</v>
      </c>
      <c r="L930" s="120" t="s">
        <v>43</v>
      </c>
      <c r="M930" s="120" t="s">
        <v>43</v>
      </c>
      <c r="N930" s="120" t="s">
        <v>43</v>
      </c>
      <c r="O930" s="120" t="s">
        <v>43</v>
      </c>
      <c r="P930" s="120" t="s">
        <v>43</v>
      </c>
      <c r="Q930" s="560" t="s">
        <v>80</v>
      </c>
      <c r="R930" s="120" t="s">
        <v>43</v>
      </c>
      <c r="S930" s="555" t="s">
        <v>43</v>
      </c>
      <c r="T930" s="555">
        <v>0</v>
      </c>
      <c r="U930" s="120"/>
    </row>
    <row r="931" spans="1:1024" s="196" customFormat="1" ht="43.5" customHeight="1">
      <c r="A931" s="559"/>
      <c r="B931" s="559"/>
      <c r="C931" s="560"/>
      <c r="D931" s="565"/>
      <c r="E931" s="120" t="s">
        <v>120</v>
      </c>
      <c r="F931" s="120">
        <v>3</v>
      </c>
      <c r="G931" s="560"/>
      <c r="H931" s="560"/>
      <c r="I931" s="561"/>
      <c r="J931" s="566"/>
      <c r="K931" s="560"/>
      <c r="L931" s="120" t="s">
        <v>43</v>
      </c>
      <c r="M931" s="120" t="s">
        <v>43</v>
      </c>
      <c r="N931" s="120" t="s">
        <v>43</v>
      </c>
      <c r="O931" s="120" t="s">
        <v>43</v>
      </c>
      <c r="P931" s="120" t="s">
        <v>43</v>
      </c>
      <c r="Q931" s="560"/>
      <c r="R931" s="120" t="s">
        <v>43</v>
      </c>
      <c r="S931" s="559"/>
      <c r="T931" s="559"/>
      <c r="U931" s="120"/>
    </row>
    <row r="932" spans="1:1024" s="195" customFormat="1" ht="43.5" customHeight="1">
      <c r="A932" s="559"/>
      <c r="B932" s="559"/>
      <c r="C932" s="560"/>
      <c r="D932" s="565"/>
      <c r="E932" s="120" t="s">
        <v>123</v>
      </c>
      <c r="F932" s="120">
        <v>2</v>
      </c>
      <c r="G932" s="560"/>
      <c r="H932" s="120" t="s">
        <v>62</v>
      </c>
      <c r="I932" s="561"/>
      <c r="J932" s="566"/>
      <c r="K932" s="560"/>
      <c r="L932" s="120" t="s">
        <v>43</v>
      </c>
      <c r="M932" s="120" t="s">
        <v>43</v>
      </c>
      <c r="N932" s="120" t="s">
        <v>43</v>
      </c>
      <c r="O932" s="120" t="s">
        <v>43</v>
      </c>
      <c r="P932" s="120" t="s">
        <v>43</v>
      </c>
      <c r="Q932" s="560"/>
      <c r="R932" s="120" t="s">
        <v>43</v>
      </c>
      <c r="S932" s="556"/>
      <c r="T932" s="556"/>
      <c r="U932" s="120"/>
    </row>
    <row r="933" spans="1:1024" s="195" customFormat="1" ht="43.5" customHeight="1">
      <c r="A933" s="559"/>
      <c r="B933" s="559"/>
      <c r="C933" s="560"/>
      <c r="D933" s="600" t="s">
        <v>117</v>
      </c>
      <c r="E933" s="177" t="s">
        <v>127</v>
      </c>
      <c r="F933" s="120">
        <v>10</v>
      </c>
      <c r="G933" s="560" t="s">
        <v>43</v>
      </c>
      <c r="H933" s="573" t="s">
        <v>40</v>
      </c>
      <c r="I933" s="561" t="s">
        <v>220</v>
      </c>
      <c r="J933" s="566" t="s">
        <v>637</v>
      </c>
      <c r="K933" s="120">
        <v>0</v>
      </c>
      <c r="L933" s="120">
        <v>0</v>
      </c>
      <c r="M933" s="120">
        <v>0</v>
      </c>
      <c r="N933" s="573" t="s">
        <v>70</v>
      </c>
      <c r="O933" s="560">
        <v>20</v>
      </c>
      <c r="P933" s="120">
        <v>0</v>
      </c>
      <c r="Q933" s="573" t="s">
        <v>80</v>
      </c>
      <c r="R933" s="573" t="s">
        <v>43</v>
      </c>
      <c r="S933" s="555" t="s">
        <v>47</v>
      </c>
      <c r="T933" s="555">
        <v>0</v>
      </c>
      <c r="U933" s="177"/>
    </row>
    <row r="934" spans="1:1024" s="195" customFormat="1" ht="43.5" customHeight="1">
      <c r="A934" s="559"/>
      <c r="B934" s="559"/>
      <c r="C934" s="560"/>
      <c r="D934" s="600"/>
      <c r="E934" s="177" t="s">
        <v>129</v>
      </c>
      <c r="F934" s="177">
        <v>10</v>
      </c>
      <c r="G934" s="560"/>
      <c r="H934" s="573"/>
      <c r="I934" s="561"/>
      <c r="J934" s="566"/>
      <c r="K934" s="120">
        <v>0</v>
      </c>
      <c r="L934" s="120">
        <v>0</v>
      </c>
      <c r="M934" s="120">
        <v>0</v>
      </c>
      <c r="N934" s="573"/>
      <c r="O934" s="560"/>
      <c r="P934" s="120">
        <v>0</v>
      </c>
      <c r="Q934" s="573"/>
      <c r="R934" s="573"/>
      <c r="S934" s="556"/>
      <c r="T934" s="556"/>
      <c r="U934" s="177"/>
    </row>
    <row r="935" spans="1:1024" s="195" customFormat="1" ht="43.5" customHeight="1">
      <c r="A935" s="559"/>
      <c r="B935" s="559"/>
      <c r="C935" s="560"/>
      <c r="D935" s="565" t="s">
        <v>363</v>
      </c>
      <c r="E935" s="120" t="s">
        <v>131</v>
      </c>
      <c r="F935" s="120">
        <v>3</v>
      </c>
      <c r="G935" s="560" t="s">
        <v>43</v>
      </c>
      <c r="H935" s="560" t="s">
        <v>40</v>
      </c>
      <c r="I935" s="561" t="s">
        <v>220</v>
      </c>
      <c r="J935" s="566" t="s">
        <v>413</v>
      </c>
      <c r="K935" s="120">
        <v>3</v>
      </c>
      <c r="L935" s="120">
        <v>0</v>
      </c>
      <c r="M935" s="120">
        <v>0</v>
      </c>
      <c r="N935" s="555" t="s">
        <v>47</v>
      </c>
      <c r="O935" s="555">
        <v>0</v>
      </c>
      <c r="P935" s="555">
        <v>0</v>
      </c>
      <c r="Q935" s="555" t="s">
        <v>47</v>
      </c>
      <c r="R935" s="555">
        <v>0</v>
      </c>
      <c r="S935" s="555" t="s">
        <v>47</v>
      </c>
      <c r="T935" s="555">
        <v>0</v>
      </c>
      <c r="U935" s="120"/>
    </row>
    <row r="936" spans="1:1024" s="195" customFormat="1" ht="43.5" customHeight="1">
      <c r="A936" s="559"/>
      <c r="B936" s="559"/>
      <c r="C936" s="560"/>
      <c r="D936" s="565"/>
      <c r="E936" s="120" t="s">
        <v>133</v>
      </c>
      <c r="F936" s="120">
        <v>2</v>
      </c>
      <c r="G936" s="560"/>
      <c r="H936" s="560"/>
      <c r="I936" s="561"/>
      <c r="J936" s="566"/>
      <c r="K936" s="120">
        <v>2</v>
      </c>
      <c r="L936" s="120">
        <v>0</v>
      </c>
      <c r="M936" s="120">
        <v>0</v>
      </c>
      <c r="N936" s="559"/>
      <c r="O936" s="559"/>
      <c r="P936" s="559"/>
      <c r="Q936" s="559"/>
      <c r="R936" s="559"/>
      <c r="S936" s="559"/>
      <c r="T936" s="559"/>
      <c r="U936" s="120"/>
    </row>
    <row r="937" spans="1:1024" s="195" customFormat="1" ht="43.5" customHeight="1">
      <c r="A937" s="559"/>
      <c r="B937" s="559"/>
      <c r="C937" s="560"/>
      <c r="D937" s="565"/>
      <c r="E937" s="120" t="s">
        <v>120</v>
      </c>
      <c r="F937" s="120">
        <v>1</v>
      </c>
      <c r="G937" s="560"/>
      <c r="H937" s="560"/>
      <c r="I937" s="561"/>
      <c r="J937" s="566"/>
      <c r="K937" s="120">
        <v>1</v>
      </c>
      <c r="L937" s="120">
        <v>0</v>
      </c>
      <c r="M937" s="120">
        <v>0</v>
      </c>
      <c r="N937" s="556"/>
      <c r="O937" s="556"/>
      <c r="P937" s="556"/>
      <c r="Q937" s="556"/>
      <c r="R937" s="556"/>
      <c r="S937" s="556"/>
      <c r="T937" s="556"/>
      <c r="U937" s="120"/>
    </row>
    <row r="938" spans="1:1024" s="195" customFormat="1" ht="43.5" customHeight="1">
      <c r="A938" s="559"/>
      <c r="B938" s="559"/>
      <c r="C938" s="560"/>
      <c r="D938" s="565" t="s">
        <v>441</v>
      </c>
      <c r="E938" s="560" t="s">
        <v>127</v>
      </c>
      <c r="F938" s="560">
        <v>6</v>
      </c>
      <c r="G938" s="560" t="s">
        <v>43</v>
      </c>
      <c r="H938" s="560" t="s">
        <v>216</v>
      </c>
      <c r="I938" s="561" t="s">
        <v>263</v>
      </c>
      <c r="J938" s="560" t="s">
        <v>191</v>
      </c>
      <c r="K938" s="560">
        <v>5</v>
      </c>
      <c r="L938" s="560">
        <v>1</v>
      </c>
      <c r="M938" s="560" t="s">
        <v>43</v>
      </c>
      <c r="N938" s="560" t="s">
        <v>70</v>
      </c>
      <c r="O938" s="560">
        <v>1</v>
      </c>
      <c r="P938" s="562" t="s">
        <v>47</v>
      </c>
      <c r="Q938" s="120" t="s">
        <v>80</v>
      </c>
      <c r="R938" s="120">
        <v>8</v>
      </c>
      <c r="S938" s="555" t="s">
        <v>47</v>
      </c>
      <c r="T938" s="555">
        <v>0</v>
      </c>
      <c r="U938" s="120"/>
    </row>
    <row r="939" spans="1:1024" s="196" customFormat="1" ht="43.5" customHeight="1">
      <c r="A939" s="559"/>
      <c r="B939" s="559"/>
      <c r="C939" s="560"/>
      <c r="D939" s="565"/>
      <c r="E939" s="560"/>
      <c r="F939" s="560"/>
      <c r="G939" s="560"/>
      <c r="H939" s="560"/>
      <c r="I939" s="561"/>
      <c r="J939" s="560"/>
      <c r="K939" s="560"/>
      <c r="L939" s="560"/>
      <c r="M939" s="560"/>
      <c r="N939" s="560"/>
      <c r="O939" s="560"/>
      <c r="P939" s="562"/>
      <c r="Q939" s="120" t="s">
        <v>87</v>
      </c>
      <c r="R939" s="120">
        <v>1</v>
      </c>
      <c r="S939" s="559"/>
      <c r="T939" s="559"/>
      <c r="U939" s="120"/>
    </row>
    <row r="940" spans="1:1024" s="196" customFormat="1" ht="43.5" customHeight="1">
      <c r="A940" s="559"/>
      <c r="B940" s="559"/>
      <c r="C940" s="560"/>
      <c r="D940" s="565"/>
      <c r="E940" s="560" t="s">
        <v>133</v>
      </c>
      <c r="F940" s="560">
        <v>7</v>
      </c>
      <c r="G940" s="560"/>
      <c r="H940" s="560"/>
      <c r="I940" s="561"/>
      <c r="J940" s="560"/>
      <c r="K940" s="560">
        <v>5</v>
      </c>
      <c r="L940" s="560">
        <v>1</v>
      </c>
      <c r="M940" s="560" t="s">
        <v>43</v>
      </c>
      <c r="N940" s="560"/>
      <c r="O940" s="560">
        <v>2</v>
      </c>
      <c r="P940" s="562" t="s">
        <v>47</v>
      </c>
      <c r="Q940" s="120" t="s">
        <v>80</v>
      </c>
      <c r="R940" s="120">
        <v>15</v>
      </c>
      <c r="S940" s="559"/>
      <c r="T940" s="559"/>
      <c r="U940" s="120"/>
    </row>
    <row r="941" spans="1:1024" s="195" customFormat="1" ht="43.5" customHeight="1">
      <c r="A941" s="559"/>
      <c r="B941" s="559"/>
      <c r="C941" s="560"/>
      <c r="D941" s="565"/>
      <c r="E941" s="560"/>
      <c r="F941" s="560"/>
      <c r="G941" s="560"/>
      <c r="H941" s="560"/>
      <c r="I941" s="561"/>
      <c r="J941" s="560"/>
      <c r="K941" s="560"/>
      <c r="L941" s="560"/>
      <c r="M941" s="560"/>
      <c r="N941" s="560"/>
      <c r="O941" s="560"/>
      <c r="P941" s="562"/>
      <c r="Q941" s="120" t="s">
        <v>87</v>
      </c>
      <c r="R941" s="120">
        <v>1</v>
      </c>
      <c r="S941" s="559"/>
      <c r="T941" s="559"/>
      <c r="U941" s="120"/>
    </row>
    <row r="942" spans="1:1024" s="195" customFormat="1" ht="43.5" customHeight="1">
      <c r="A942" s="559"/>
      <c r="B942" s="559"/>
      <c r="C942" s="560"/>
      <c r="D942" s="565"/>
      <c r="E942" s="560" t="s">
        <v>129</v>
      </c>
      <c r="F942" s="560">
        <v>2</v>
      </c>
      <c r="G942" s="560"/>
      <c r="H942" s="560"/>
      <c r="I942" s="561"/>
      <c r="J942" s="560"/>
      <c r="K942" s="560">
        <v>2</v>
      </c>
      <c r="L942" s="560">
        <v>1</v>
      </c>
      <c r="M942" s="560" t="s">
        <v>43</v>
      </c>
      <c r="N942" s="562" t="s">
        <v>47</v>
      </c>
      <c r="O942" s="560">
        <v>0</v>
      </c>
      <c r="P942" s="562" t="s">
        <v>47</v>
      </c>
      <c r="Q942" s="120" t="s">
        <v>80</v>
      </c>
      <c r="R942" s="120">
        <v>1</v>
      </c>
      <c r="S942" s="559"/>
      <c r="T942" s="559"/>
      <c r="U942" s="120"/>
    </row>
    <row r="943" spans="1:1024" s="195" customFormat="1" ht="43.5" customHeight="1">
      <c r="A943" s="559"/>
      <c r="B943" s="559"/>
      <c r="C943" s="560"/>
      <c r="D943" s="565"/>
      <c r="E943" s="560"/>
      <c r="F943" s="560"/>
      <c r="G943" s="560"/>
      <c r="H943" s="560"/>
      <c r="I943" s="561"/>
      <c r="J943" s="560"/>
      <c r="K943" s="560"/>
      <c r="L943" s="560"/>
      <c r="M943" s="560"/>
      <c r="N943" s="562"/>
      <c r="O943" s="560"/>
      <c r="P943" s="562"/>
      <c r="Q943" s="120" t="s">
        <v>87</v>
      </c>
      <c r="R943" s="120">
        <v>1</v>
      </c>
      <c r="S943" s="556"/>
      <c r="T943" s="556"/>
      <c r="U943" s="120"/>
    </row>
    <row r="944" spans="1:1024" s="195" customFormat="1" ht="43.5" customHeight="1">
      <c r="A944" s="559"/>
      <c r="B944" s="559"/>
      <c r="C944" s="560"/>
      <c r="D944" s="4" t="s">
        <v>1000</v>
      </c>
      <c r="E944" s="4"/>
      <c r="F944" s="4">
        <f>SUM(F900:F943)</f>
        <v>295</v>
      </c>
      <c r="G944" s="4"/>
      <c r="H944" s="4"/>
      <c r="I944" s="4"/>
      <c r="J944" s="4"/>
      <c r="K944" s="4">
        <f>SUM(K900:K943)</f>
        <v>263</v>
      </c>
      <c r="L944" s="4">
        <f>SUM(L900:L943)</f>
        <v>17</v>
      </c>
      <c r="M944" s="4">
        <f>SUM(M900:M943)</f>
        <v>0</v>
      </c>
      <c r="N944" s="4"/>
      <c r="O944" s="4">
        <f>SUM(O900:O943)</f>
        <v>57</v>
      </c>
      <c r="P944" s="4">
        <f>SUM(P900:P943)</f>
        <v>12</v>
      </c>
      <c r="Q944" s="4"/>
      <c r="R944" s="4">
        <f>SUM(R900:R943)</f>
        <v>133</v>
      </c>
      <c r="S944" s="4"/>
      <c r="T944" s="4">
        <f>SUM(T900:T943)</f>
        <v>0</v>
      </c>
      <c r="U944" s="4"/>
    </row>
    <row r="945" spans="1:21" s="195" customFormat="1" ht="43.5" customHeight="1">
      <c r="A945" s="559"/>
      <c r="B945" s="559"/>
      <c r="C945" s="560" t="s">
        <v>27</v>
      </c>
      <c r="D945" s="178" t="s">
        <v>2</v>
      </c>
      <c r="E945" s="120" t="s">
        <v>134</v>
      </c>
      <c r="F945" s="120">
        <v>2</v>
      </c>
      <c r="G945" s="120" t="s">
        <v>43</v>
      </c>
      <c r="H945" s="120" t="s">
        <v>40</v>
      </c>
      <c r="I945" s="120" t="s">
        <v>638</v>
      </c>
      <c r="J945" s="120" t="s">
        <v>195</v>
      </c>
      <c r="K945" s="120">
        <v>0</v>
      </c>
      <c r="L945" s="120">
        <v>0</v>
      </c>
      <c r="M945" s="120">
        <v>0</v>
      </c>
      <c r="N945" s="120" t="s">
        <v>67</v>
      </c>
      <c r="O945" s="120">
        <v>2</v>
      </c>
      <c r="P945" s="120">
        <v>2</v>
      </c>
      <c r="Q945" s="120" t="s">
        <v>80</v>
      </c>
      <c r="R945" s="120">
        <v>6</v>
      </c>
      <c r="S945" s="120" t="s">
        <v>47</v>
      </c>
      <c r="T945" s="120">
        <v>0</v>
      </c>
      <c r="U945" s="120" t="s">
        <v>639</v>
      </c>
    </row>
    <row r="946" spans="1:21" s="195" customFormat="1" ht="43.5" customHeight="1">
      <c r="A946" s="559"/>
      <c r="B946" s="559"/>
      <c r="C946" s="560"/>
      <c r="D946" s="565" t="s">
        <v>102</v>
      </c>
      <c r="E946" s="560" t="s">
        <v>127</v>
      </c>
      <c r="F946" s="560">
        <v>15</v>
      </c>
      <c r="G946" s="560" t="s">
        <v>43</v>
      </c>
      <c r="H946" s="560" t="s">
        <v>40</v>
      </c>
      <c r="I946" s="49" t="s">
        <v>180</v>
      </c>
      <c r="J946" s="560" t="s">
        <v>537</v>
      </c>
      <c r="K946" s="120">
        <v>11</v>
      </c>
      <c r="L946" s="560">
        <v>0</v>
      </c>
      <c r="M946" s="560">
        <v>0</v>
      </c>
      <c r="N946" s="560" t="s">
        <v>67</v>
      </c>
      <c r="O946" s="120">
        <v>1</v>
      </c>
      <c r="P946" s="560">
        <v>0</v>
      </c>
      <c r="Q946" s="560" t="s">
        <v>80</v>
      </c>
      <c r="R946" s="120">
        <v>1</v>
      </c>
      <c r="S946" s="560" t="s">
        <v>47</v>
      </c>
      <c r="T946" s="560">
        <v>0</v>
      </c>
      <c r="U946" s="120"/>
    </row>
    <row r="947" spans="1:21" s="195" customFormat="1" ht="43.5" customHeight="1">
      <c r="A947" s="559"/>
      <c r="B947" s="559"/>
      <c r="C947" s="560"/>
      <c r="D947" s="565"/>
      <c r="E947" s="560"/>
      <c r="F947" s="560"/>
      <c r="G947" s="560"/>
      <c r="H947" s="560"/>
      <c r="I947" s="120" t="s">
        <v>352</v>
      </c>
      <c r="J947" s="560"/>
      <c r="K947" s="120">
        <v>2</v>
      </c>
      <c r="L947" s="560"/>
      <c r="M947" s="560"/>
      <c r="N947" s="560"/>
      <c r="O947" s="120">
        <v>1</v>
      </c>
      <c r="P947" s="560"/>
      <c r="Q947" s="560"/>
      <c r="R947" s="120">
        <v>1</v>
      </c>
      <c r="S947" s="560"/>
      <c r="T947" s="560"/>
      <c r="U947" s="120"/>
    </row>
    <row r="948" spans="1:21" s="195" customFormat="1" ht="43.5" customHeight="1">
      <c r="A948" s="559"/>
      <c r="B948" s="559"/>
      <c r="C948" s="560"/>
      <c r="D948" s="565"/>
      <c r="E948" s="560"/>
      <c r="F948" s="560"/>
      <c r="G948" s="560"/>
      <c r="H948" s="560"/>
      <c r="I948" s="120" t="s">
        <v>304</v>
      </c>
      <c r="J948" s="560"/>
      <c r="K948" s="120">
        <v>2</v>
      </c>
      <c r="L948" s="560"/>
      <c r="M948" s="560"/>
      <c r="N948" s="560"/>
      <c r="O948" s="120">
        <v>1</v>
      </c>
      <c r="P948" s="560"/>
      <c r="Q948" s="560"/>
      <c r="R948" s="120">
        <v>1</v>
      </c>
      <c r="S948" s="560"/>
      <c r="T948" s="560"/>
      <c r="U948" s="120"/>
    </row>
    <row r="949" spans="1:21" s="195" customFormat="1" ht="43.5" customHeight="1">
      <c r="A949" s="559"/>
      <c r="B949" s="559"/>
      <c r="C949" s="560"/>
      <c r="D949" s="565" t="s">
        <v>104</v>
      </c>
      <c r="E949" s="560" t="s">
        <v>118</v>
      </c>
      <c r="F949" s="560">
        <v>10</v>
      </c>
      <c r="G949" s="560" t="s">
        <v>43</v>
      </c>
      <c r="H949" s="560" t="s">
        <v>40</v>
      </c>
      <c r="I949" s="49" t="s">
        <v>189</v>
      </c>
      <c r="J949" s="560" t="s">
        <v>237</v>
      </c>
      <c r="K949" s="560">
        <v>10</v>
      </c>
      <c r="L949" s="560">
        <v>0</v>
      </c>
      <c r="M949" s="560" t="s">
        <v>47</v>
      </c>
      <c r="N949" s="560" t="s">
        <v>47</v>
      </c>
      <c r="O949" s="560">
        <v>0</v>
      </c>
      <c r="P949" s="560">
        <v>0</v>
      </c>
      <c r="Q949" s="560" t="s">
        <v>47</v>
      </c>
      <c r="R949" s="560">
        <v>0</v>
      </c>
      <c r="S949" s="560" t="s">
        <v>47</v>
      </c>
      <c r="T949" s="560">
        <v>0</v>
      </c>
      <c r="U949" s="120"/>
    </row>
    <row r="950" spans="1:21" s="195" customFormat="1" ht="43.5" customHeight="1">
      <c r="A950" s="559"/>
      <c r="B950" s="559"/>
      <c r="C950" s="560"/>
      <c r="D950" s="565"/>
      <c r="E950" s="560"/>
      <c r="F950" s="560"/>
      <c r="G950" s="560"/>
      <c r="H950" s="560"/>
      <c r="I950" s="49" t="s">
        <v>253</v>
      </c>
      <c r="J950" s="560"/>
      <c r="K950" s="560"/>
      <c r="L950" s="560"/>
      <c r="M950" s="560"/>
      <c r="N950" s="560"/>
      <c r="O950" s="560"/>
      <c r="P950" s="560"/>
      <c r="Q950" s="560"/>
      <c r="R950" s="560"/>
      <c r="S950" s="560"/>
      <c r="T950" s="560"/>
      <c r="U950" s="120"/>
    </row>
    <row r="951" spans="1:21" s="195" customFormat="1" ht="43.5" customHeight="1">
      <c r="A951" s="559"/>
      <c r="B951" s="559"/>
      <c r="C951" s="560"/>
      <c r="D951" s="565"/>
      <c r="E951" s="560" t="s">
        <v>127</v>
      </c>
      <c r="F951" s="560">
        <v>25</v>
      </c>
      <c r="G951" s="560"/>
      <c r="H951" s="560"/>
      <c r="I951" s="561" t="s">
        <v>1249</v>
      </c>
      <c r="J951" s="560" t="s">
        <v>237</v>
      </c>
      <c r="K951" s="560">
        <v>25</v>
      </c>
      <c r="L951" s="560">
        <v>5</v>
      </c>
      <c r="M951" s="560" t="s">
        <v>47</v>
      </c>
      <c r="N951" s="120" t="s">
        <v>70</v>
      </c>
      <c r="O951" s="120">
        <v>3</v>
      </c>
      <c r="P951" s="560">
        <v>0</v>
      </c>
      <c r="Q951" s="560" t="s">
        <v>1165</v>
      </c>
      <c r="R951" s="560" t="s">
        <v>43</v>
      </c>
      <c r="S951" s="560"/>
      <c r="T951" s="560"/>
      <c r="U951" s="120"/>
    </row>
    <row r="952" spans="1:21" s="195" customFormat="1" ht="43.5" customHeight="1">
      <c r="A952" s="559"/>
      <c r="B952" s="559"/>
      <c r="C952" s="560"/>
      <c r="D952" s="565"/>
      <c r="E952" s="560"/>
      <c r="F952" s="560"/>
      <c r="G952" s="560"/>
      <c r="H952" s="560"/>
      <c r="I952" s="561"/>
      <c r="J952" s="560"/>
      <c r="K952" s="560"/>
      <c r="L952" s="560"/>
      <c r="M952" s="560"/>
      <c r="N952" s="120" t="s">
        <v>68</v>
      </c>
      <c r="O952" s="120">
        <v>10</v>
      </c>
      <c r="P952" s="560"/>
      <c r="Q952" s="560"/>
      <c r="R952" s="560"/>
      <c r="S952" s="560"/>
      <c r="T952" s="560"/>
      <c r="U952" s="120"/>
    </row>
    <row r="953" spans="1:21" s="195" customFormat="1" ht="43.5" customHeight="1">
      <c r="A953" s="559"/>
      <c r="B953" s="559"/>
      <c r="C953" s="560"/>
      <c r="D953" s="565"/>
      <c r="E953" s="560" t="s">
        <v>130</v>
      </c>
      <c r="F953" s="560">
        <v>15</v>
      </c>
      <c r="G953" s="560"/>
      <c r="H953" s="560"/>
      <c r="I953" s="561"/>
      <c r="J953" s="560"/>
      <c r="K953" s="560">
        <v>15</v>
      </c>
      <c r="L953" s="560">
        <v>5</v>
      </c>
      <c r="M953" s="560"/>
      <c r="N953" s="120" t="s">
        <v>70</v>
      </c>
      <c r="O953" s="120">
        <v>2</v>
      </c>
      <c r="P953" s="560"/>
      <c r="Q953" s="560"/>
      <c r="R953" s="560"/>
      <c r="S953" s="560"/>
      <c r="T953" s="560"/>
      <c r="U953" s="120"/>
    </row>
    <row r="954" spans="1:21" s="195" customFormat="1" ht="43.5" customHeight="1">
      <c r="A954" s="559"/>
      <c r="B954" s="559"/>
      <c r="C954" s="560"/>
      <c r="D954" s="565"/>
      <c r="E954" s="560"/>
      <c r="F954" s="560"/>
      <c r="G954" s="560"/>
      <c r="H954" s="560"/>
      <c r="I954" s="561"/>
      <c r="J954" s="560"/>
      <c r="K954" s="560"/>
      <c r="L954" s="560"/>
      <c r="M954" s="560"/>
      <c r="N954" s="120" t="s">
        <v>68</v>
      </c>
      <c r="O954" s="120">
        <v>10</v>
      </c>
      <c r="P954" s="560"/>
      <c r="Q954" s="560"/>
      <c r="R954" s="560"/>
      <c r="S954" s="560"/>
      <c r="T954" s="560"/>
      <c r="U954" s="120"/>
    </row>
    <row r="955" spans="1:21" s="195" customFormat="1" ht="43.5" customHeight="1">
      <c r="A955" s="559"/>
      <c r="B955" s="559"/>
      <c r="C955" s="560"/>
      <c r="D955" s="565"/>
      <c r="E955" s="560" t="s">
        <v>131</v>
      </c>
      <c r="F955" s="560">
        <v>45</v>
      </c>
      <c r="G955" s="560"/>
      <c r="H955" s="560"/>
      <c r="I955" s="49" t="s">
        <v>507</v>
      </c>
      <c r="J955" s="560" t="s">
        <v>237</v>
      </c>
      <c r="K955" s="560">
        <v>45</v>
      </c>
      <c r="L955" s="560">
        <v>0</v>
      </c>
      <c r="M955" s="560" t="s">
        <v>47</v>
      </c>
      <c r="N955" s="560" t="s">
        <v>47</v>
      </c>
      <c r="O955" s="560">
        <v>0</v>
      </c>
      <c r="P955" s="560">
        <v>0</v>
      </c>
      <c r="Q955" s="560" t="s">
        <v>47</v>
      </c>
      <c r="R955" s="560">
        <v>0</v>
      </c>
      <c r="S955" s="560"/>
      <c r="T955" s="560"/>
      <c r="U955" s="120"/>
    </row>
    <row r="956" spans="1:21" s="195" customFormat="1" ht="43.5" customHeight="1">
      <c r="A956" s="559"/>
      <c r="B956" s="559"/>
      <c r="C956" s="560"/>
      <c r="D956" s="565"/>
      <c r="E956" s="560"/>
      <c r="F956" s="560"/>
      <c r="G956" s="560"/>
      <c r="H956" s="560"/>
      <c r="I956" s="49" t="s">
        <v>259</v>
      </c>
      <c r="J956" s="560"/>
      <c r="K956" s="560"/>
      <c r="L956" s="560"/>
      <c r="M956" s="560"/>
      <c r="N956" s="560"/>
      <c r="O956" s="560"/>
      <c r="P956" s="560"/>
      <c r="Q956" s="560"/>
      <c r="R956" s="560"/>
      <c r="S956" s="560"/>
      <c r="T956" s="560"/>
      <c r="U956" s="120"/>
    </row>
    <row r="957" spans="1:21" s="195" customFormat="1" ht="43.5" customHeight="1">
      <c r="A957" s="559"/>
      <c r="B957" s="559"/>
      <c r="C957" s="560"/>
      <c r="D957" s="565"/>
      <c r="E957" s="560"/>
      <c r="F957" s="560"/>
      <c r="G957" s="560"/>
      <c r="H957" s="560"/>
      <c r="I957" s="49" t="s">
        <v>257</v>
      </c>
      <c r="J957" s="560"/>
      <c r="K957" s="560"/>
      <c r="L957" s="560"/>
      <c r="M957" s="560"/>
      <c r="N957" s="560"/>
      <c r="O957" s="560"/>
      <c r="P957" s="560"/>
      <c r="Q957" s="560"/>
      <c r="R957" s="560"/>
      <c r="S957" s="560"/>
      <c r="T957" s="560"/>
      <c r="U957" s="120"/>
    </row>
    <row r="958" spans="1:21" s="195" customFormat="1" ht="43.5" customHeight="1">
      <c r="A958" s="559"/>
      <c r="B958" s="559"/>
      <c r="C958" s="560"/>
      <c r="D958" s="565"/>
      <c r="E958" s="560" t="s">
        <v>133</v>
      </c>
      <c r="F958" s="560">
        <v>5</v>
      </c>
      <c r="G958" s="560"/>
      <c r="H958" s="560"/>
      <c r="I958" s="561" t="s">
        <v>640</v>
      </c>
      <c r="J958" s="560" t="s">
        <v>201</v>
      </c>
      <c r="K958" s="560">
        <v>5</v>
      </c>
      <c r="L958" s="560">
        <v>0</v>
      </c>
      <c r="M958" s="560" t="s">
        <v>47</v>
      </c>
      <c r="N958" s="560" t="s">
        <v>68</v>
      </c>
      <c r="O958" s="560">
        <v>10</v>
      </c>
      <c r="P958" s="560">
        <v>10</v>
      </c>
      <c r="Q958" s="120" t="s">
        <v>80</v>
      </c>
      <c r="R958" s="560" t="s">
        <v>43</v>
      </c>
      <c r="S958" s="560"/>
      <c r="T958" s="560"/>
      <c r="U958" s="120"/>
    </row>
    <row r="959" spans="1:21" s="195" customFormat="1" ht="43.5" customHeight="1">
      <c r="A959" s="559"/>
      <c r="B959" s="559"/>
      <c r="C959" s="560"/>
      <c r="D959" s="565"/>
      <c r="E959" s="560"/>
      <c r="F959" s="560"/>
      <c r="G959" s="560"/>
      <c r="H959" s="560"/>
      <c r="I959" s="561"/>
      <c r="J959" s="560"/>
      <c r="K959" s="560"/>
      <c r="L959" s="560"/>
      <c r="M959" s="560"/>
      <c r="N959" s="560"/>
      <c r="O959" s="560"/>
      <c r="P959" s="560"/>
      <c r="Q959" s="120" t="s">
        <v>87</v>
      </c>
      <c r="R959" s="560"/>
      <c r="S959" s="560"/>
      <c r="T959" s="560"/>
      <c r="U959" s="120"/>
    </row>
    <row r="960" spans="1:21" s="195" customFormat="1" ht="43.5" customHeight="1">
      <c r="A960" s="559"/>
      <c r="B960" s="559"/>
      <c r="C960" s="560"/>
      <c r="D960" s="565" t="s">
        <v>275</v>
      </c>
      <c r="E960" s="560" t="s">
        <v>118</v>
      </c>
      <c r="F960" s="560">
        <v>2</v>
      </c>
      <c r="G960" s="560" t="s">
        <v>43</v>
      </c>
      <c r="H960" s="560" t="s">
        <v>60</v>
      </c>
      <c r="I960" s="120" t="s">
        <v>641</v>
      </c>
      <c r="J960" s="560" t="s">
        <v>294</v>
      </c>
      <c r="K960" s="560">
        <v>2</v>
      </c>
      <c r="L960" s="560">
        <v>1</v>
      </c>
      <c r="M960" s="560">
        <v>0</v>
      </c>
      <c r="N960" s="560" t="s">
        <v>47</v>
      </c>
      <c r="O960" s="560">
        <v>0</v>
      </c>
      <c r="P960" s="560">
        <v>0</v>
      </c>
      <c r="Q960" s="560" t="s">
        <v>80</v>
      </c>
      <c r="R960" s="560">
        <v>1</v>
      </c>
      <c r="S960" s="560" t="s">
        <v>47</v>
      </c>
      <c r="T960" s="560">
        <v>0</v>
      </c>
      <c r="U960" s="120"/>
    </row>
    <row r="961" spans="1:21" s="195" customFormat="1" ht="43.5" customHeight="1">
      <c r="A961" s="559"/>
      <c r="B961" s="559"/>
      <c r="C961" s="560"/>
      <c r="D961" s="565"/>
      <c r="E961" s="560"/>
      <c r="F961" s="560"/>
      <c r="G961" s="560"/>
      <c r="H961" s="560"/>
      <c r="I961" s="49" t="s">
        <v>824</v>
      </c>
      <c r="J961" s="560"/>
      <c r="K961" s="560"/>
      <c r="L961" s="560"/>
      <c r="M961" s="560"/>
      <c r="N961" s="560"/>
      <c r="O961" s="560"/>
      <c r="P961" s="560"/>
      <c r="Q961" s="560"/>
      <c r="R961" s="560"/>
      <c r="S961" s="560"/>
      <c r="T961" s="560"/>
      <c r="U961" s="120"/>
    </row>
    <row r="962" spans="1:21" s="195" customFormat="1" ht="43.5" customHeight="1">
      <c r="A962" s="559"/>
      <c r="B962" s="559"/>
      <c r="C962" s="560"/>
      <c r="D962" s="565"/>
      <c r="E962" s="560" t="s">
        <v>127</v>
      </c>
      <c r="F962" s="560">
        <v>20</v>
      </c>
      <c r="G962" s="560"/>
      <c r="H962" s="560" t="s">
        <v>40</v>
      </c>
      <c r="I962" s="561" t="s">
        <v>1250</v>
      </c>
      <c r="J962" s="560"/>
      <c r="K962" s="560">
        <v>20</v>
      </c>
      <c r="L962" s="560" t="s">
        <v>43</v>
      </c>
      <c r="M962" s="560">
        <v>0</v>
      </c>
      <c r="N962" s="560" t="s">
        <v>70</v>
      </c>
      <c r="O962" s="560">
        <v>10</v>
      </c>
      <c r="P962" s="560">
        <v>0</v>
      </c>
      <c r="Q962" s="560" t="s">
        <v>1251</v>
      </c>
      <c r="R962" s="120" t="s">
        <v>43</v>
      </c>
      <c r="S962" s="560"/>
      <c r="T962" s="560"/>
      <c r="U962" s="120"/>
    </row>
    <row r="963" spans="1:21" s="195" customFormat="1" ht="43.5" customHeight="1">
      <c r="A963" s="559"/>
      <c r="B963" s="559"/>
      <c r="C963" s="560"/>
      <c r="D963" s="565"/>
      <c r="E963" s="560"/>
      <c r="F963" s="560"/>
      <c r="G963" s="560"/>
      <c r="H963" s="560"/>
      <c r="I963" s="561"/>
      <c r="J963" s="560"/>
      <c r="K963" s="560"/>
      <c r="L963" s="560"/>
      <c r="M963" s="560"/>
      <c r="N963" s="560"/>
      <c r="O963" s="560"/>
      <c r="P963" s="560"/>
      <c r="Q963" s="560"/>
      <c r="R963" s="120"/>
      <c r="S963" s="560"/>
      <c r="T963" s="560"/>
      <c r="U963" s="120"/>
    </row>
    <row r="964" spans="1:21" s="195" customFormat="1" ht="43.5" customHeight="1">
      <c r="A964" s="559"/>
      <c r="B964" s="559"/>
      <c r="C964" s="560"/>
      <c r="D964" s="565"/>
      <c r="E964" s="560" t="s">
        <v>131</v>
      </c>
      <c r="F964" s="560">
        <v>60</v>
      </c>
      <c r="G964" s="560"/>
      <c r="H964" s="560"/>
      <c r="I964" s="561" t="s">
        <v>1252</v>
      </c>
      <c r="J964" s="560"/>
      <c r="K964" s="560">
        <v>60</v>
      </c>
      <c r="L964" s="560" t="s">
        <v>43</v>
      </c>
      <c r="M964" s="560">
        <v>0</v>
      </c>
      <c r="N964" s="560"/>
      <c r="O964" s="560">
        <v>20</v>
      </c>
      <c r="P964" s="560">
        <v>0</v>
      </c>
      <c r="Q964" s="560"/>
      <c r="R964" s="120" t="s">
        <v>43</v>
      </c>
      <c r="S964" s="560"/>
      <c r="T964" s="560"/>
      <c r="U964" s="120"/>
    </row>
    <row r="965" spans="1:21" s="195" customFormat="1" ht="43.5" customHeight="1">
      <c r="A965" s="559"/>
      <c r="B965" s="559"/>
      <c r="C965" s="560"/>
      <c r="D965" s="565"/>
      <c r="E965" s="560"/>
      <c r="F965" s="560"/>
      <c r="G965" s="560"/>
      <c r="H965" s="560"/>
      <c r="I965" s="561"/>
      <c r="J965" s="560"/>
      <c r="K965" s="560"/>
      <c r="L965" s="560"/>
      <c r="M965" s="560"/>
      <c r="N965" s="560"/>
      <c r="O965" s="560"/>
      <c r="P965" s="560"/>
      <c r="Q965" s="560"/>
      <c r="R965" s="120" t="s">
        <v>43</v>
      </c>
      <c r="S965" s="560"/>
      <c r="T965" s="560"/>
      <c r="U965" s="120"/>
    </row>
    <row r="966" spans="1:21" s="195" customFormat="1" ht="43.5" customHeight="1">
      <c r="A966" s="559"/>
      <c r="B966" s="559"/>
      <c r="C966" s="560"/>
      <c r="D966" s="565" t="s">
        <v>176</v>
      </c>
      <c r="E966" s="120" t="s">
        <v>127</v>
      </c>
      <c r="F966" s="120">
        <v>100</v>
      </c>
      <c r="G966" s="560" t="s">
        <v>43</v>
      </c>
      <c r="H966" s="560" t="s">
        <v>40</v>
      </c>
      <c r="I966" s="561" t="s">
        <v>1253</v>
      </c>
      <c r="J966" s="566" t="s">
        <v>214</v>
      </c>
      <c r="K966" s="560">
        <v>233</v>
      </c>
      <c r="L966" s="560" t="s">
        <v>43</v>
      </c>
      <c r="M966" s="560" t="s">
        <v>43</v>
      </c>
      <c r="N966" s="560" t="s">
        <v>70</v>
      </c>
      <c r="O966" s="560">
        <v>2</v>
      </c>
      <c r="P966" s="560">
        <v>0</v>
      </c>
      <c r="Q966" s="560" t="s">
        <v>80</v>
      </c>
      <c r="R966" s="560" t="s">
        <v>43</v>
      </c>
      <c r="S966" s="560" t="s">
        <v>47</v>
      </c>
      <c r="T966" s="560">
        <v>0</v>
      </c>
      <c r="U966" s="120"/>
    </row>
    <row r="967" spans="1:21" s="195" customFormat="1" ht="43.5" customHeight="1">
      <c r="A967" s="559"/>
      <c r="B967" s="559"/>
      <c r="C967" s="560"/>
      <c r="D967" s="565"/>
      <c r="E967" s="120" t="s">
        <v>118</v>
      </c>
      <c r="F967" s="120">
        <v>50</v>
      </c>
      <c r="G967" s="560"/>
      <c r="H967" s="560"/>
      <c r="I967" s="561"/>
      <c r="J967" s="566"/>
      <c r="K967" s="560"/>
      <c r="L967" s="560"/>
      <c r="M967" s="560"/>
      <c r="N967" s="560"/>
      <c r="O967" s="560"/>
      <c r="P967" s="560"/>
      <c r="Q967" s="560"/>
      <c r="R967" s="560"/>
      <c r="S967" s="560"/>
      <c r="T967" s="560"/>
      <c r="U967" s="120"/>
    </row>
    <row r="968" spans="1:21" s="195" customFormat="1" ht="43.5" customHeight="1">
      <c r="A968" s="559"/>
      <c r="B968" s="559"/>
      <c r="C968" s="560"/>
      <c r="D968" s="565"/>
      <c r="E968" s="120" t="s">
        <v>131</v>
      </c>
      <c r="F968" s="120">
        <v>50</v>
      </c>
      <c r="G968" s="560"/>
      <c r="H968" s="560"/>
      <c r="I968" s="561"/>
      <c r="J968" s="566"/>
      <c r="K968" s="560"/>
      <c r="L968" s="560"/>
      <c r="M968" s="560"/>
      <c r="N968" s="560"/>
      <c r="O968" s="120">
        <v>5</v>
      </c>
      <c r="P968" s="560"/>
      <c r="Q968" s="560"/>
      <c r="R968" s="560"/>
      <c r="S968" s="560"/>
      <c r="T968" s="560"/>
      <c r="U968" s="120"/>
    </row>
    <row r="969" spans="1:21" s="195" customFormat="1" ht="43.5" customHeight="1">
      <c r="A969" s="559"/>
      <c r="B969" s="559"/>
      <c r="C969" s="560"/>
      <c r="D969" s="565"/>
      <c r="E969" s="120" t="s">
        <v>133</v>
      </c>
      <c r="F969" s="120">
        <v>50</v>
      </c>
      <c r="G969" s="560"/>
      <c r="H969" s="560"/>
      <c r="I969" s="561"/>
      <c r="J969" s="566"/>
      <c r="K969" s="560"/>
      <c r="L969" s="560"/>
      <c r="M969" s="560"/>
      <c r="N969" s="560"/>
      <c r="O969" s="120">
        <v>10</v>
      </c>
      <c r="P969" s="560"/>
      <c r="Q969" s="560"/>
      <c r="R969" s="560"/>
      <c r="S969" s="560"/>
      <c r="T969" s="560"/>
      <c r="U969" s="120"/>
    </row>
    <row r="970" spans="1:21" s="195" customFormat="1" ht="43.5" customHeight="1">
      <c r="A970" s="559"/>
      <c r="B970" s="559"/>
      <c r="C970" s="560"/>
      <c r="D970" s="565"/>
      <c r="E970" s="120" t="s">
        <v>134</v>
      </c>
      <c r="F970" s="120">
        <v>3</v>
      </c>
      <c r="G970" s="560"/>
      <c r="H970" s="120" t="s">
        <v>100</v>
      </c>
      <c r="I970" s="120" t="s">
        <v>47</v>
      </c>
      <c r="J970" s="566"/>
      <c r="K970" s="120" t="s">
        <v>43</v>
      </c>
      <c r="L970" s="560"/>
      <c r="M970" s="560"/>
      <c r="N970" s="560"/>
      <c r="O970" s="120">
        <v>3</v>
      </c>
      <c r="P970" s="560"/>
      <c r="Q970" s="560"/>
      <c r="R970" s="120" t="s">
        <v>43</v>
      </c>
      <c r="S970" s="120" t="s">
        <v>47</v>
      </c>
      <c r="T970" s="120">
        <v>0</v>
      </c>
      <c r="U970" s="120" t="s">
        <v>489</v>
      </c>
    </row>
    <row r="971" spans="1:21" s="195" customFormat="1" ht="43.5" customHeight="1">
      <c r="A971" s="559"/>
      <c r="B971" s="559"/>
      <c r="C971" s="560"/>
      <c r="D971" s="565" t="s">
        <v>105</v>
      </c>
      <c r="E971" s="560" t="s">
        <v>127</v>
      </c>
      <c r="F971" s="560">
        <v>10</v>
      </c>
      <c r="G971" s="560" t="s">
        <v>43</v>
      </c>
      <c r="H971" s="560" t="s">
        <v>40</v>
      </c>
      <c r="I971" s="49" t="s">
        <v>215</v>
      </c>
      <c r="J971" s="566" t="s">
        <v>181</v>
      </c>
      <c r="K971" s="120">
        <v>5</v>
      </c>
      <c r="L971" s="120">
        <v>1</v>
      </c>
      <c r="M971" s="560">
        <v>0</v>
      </c>
      <c r="N971" s="560" t="s">
        <v>47</v>
      </c>
      <c r="O971" s="560">
        <v>0</v>
      </c>
      <c r="P971" s="560">
        <v>0</v>
      </c>
      <c r="Q971" s="560" t="s">
        <v>87</v>
      </c>
      <c r="R971" s="120">
        <v>1</v>
      </c>
      <c r="S971" s="560" t="s">
        <v>47</v>
      </c>
      <c r="T971" s="560">
        <v>0</v>
      </c>
      <c r="U971" s="120"/>
    </row>
    <row r="972" spans="1:21" s="195" customFormat="1" ht="43.5" customHeight="1">
      <c r="A972" s="559"/>
      <c r="B972" s="559"/>
      <c r="C972" s="560"/>
      <c r="D972" s="565"/>
      <c r="E972" s="560"/>
      <c r="F972" s="560"/>
      <c r="G972" s="560"/>
      <c r="H972" s="560"/>
      <c r="I972" s="49" t="s">
        <v>515</v>
      </c>
      <c r="J972" s="566"/>
      <c r="K972" s="120">
        <v>5</v>
      </c>
      <c r="L972" s="120">
        <v>1</v>
      </c>
      <c r="M972" s="560"/>
      <c r="N972" s="560"/>
      <c r="O972" s="560"/>
      <c r="P972" s="560"/>
      <c r="Q972" s="560"/>
      <c r="R972" s="120">
        <v>1</v>
      </c>
      <c r="S972" s="560"/>
      <c r="T972" s="560"/>
      <c r="U972" s="120"/>
    </row>
    <row r="973" spans="1:21" s="195" customFormat="1" ht="43.5" customHeight="1">
      <c r="A973" s="559"/>
      <c r="B973" s="559"/>
      <c r="C973" s="560"/>
      <c r="D973" s="178" t="s">
        <v>106</v>
      </c>
      <c r="E973" s="120" t="s">
        <v>118</v>
      </c>
      <c r="F973" s="120">
        <v>8</v>
      </c>
      <c r="G973" s="120" t="s">
        <v>43</v>
      </c>
      <c r="H973" s="120" t="s">
        <v>40</v>
      </c>
      <c r="I973" s="49" t="s">
        <v>642</v>
      </c>
      <c r="J973" s="120" t="s">
        <v>643</v>
      </c>
      <c r="K973" s="120" t="s">
        <v>47</v>
      </c>
      <c r="L973" s="120">
        <v>0</v>
      </c>
      <c r="M973" s="120">
        <v>0</v>
      </c>
      <c r="N973" s="120" t="s">
        <v>67</v>
      </c>
      <c r="O973" s="120">
        <v>8</v>
      </c>
      <c r="P973" s="120">
        <v>0</v>
      </c>
      <c r="Q973" s="120" t="s">
        <v>79</v>
      </c>
      <c r="R973" s="120">
        <v>20</v>
      </c>
      <c r="S973" s="120" t="s">
        <v>47</v>
      </c>
      <c r="T973" s="120">
        <v>0</v>
      </c>
      <c r="U973" s="120"/>
    </row>
    <row r="974" spans="1:21" s="195" customFormat="1" ht="43.5" customHeight="1">
      <c r="A974" s="559"/>
      <c r="B974" s="559"/>
      <c r="C974" s="560"/>
      <c r="D974" s="565" t="s">
        <v>107</v>
      </c>
      <c r="E974" s="120" t="s">
        <v>127</v>
      </c>
      <c r="F974" s="120">
        <v>8</v>
      </c>
      <c r="G974" s="560" t="s">
        <v>43</v>
      </c>
      <c r="H974" s="560" t="s">
        <v>40</v>
      </c>
      <c r="I974" s="183" t="s">
        <v>1254</v>
      </c>
      <c r="J974" s="560" t="s">
        <v>203</v>
      </c>
      <c r="K974" s="120">
        <v>8</v>
      </c>
      <c r="L974" s="560">
        <v>0</v>
      </c>
      <c r="M974" s="560">
        <v>0</v>
      </c>
      <c r="N974" s="560" t="s">
        <v>47</v>
      </c>
      <c r="O974" s="560">
        <v>0</v>
      </c>
      <c r="P974" s="560">
        <v>0</v>
      </c>
      <c r="Q974" s="560" t="s">
        <v>47</v>
      </c>
      <c r="R974" s="560">
        <v>0</v>
      </c>
      <c r="S974" s="560" t="s">
        <v>92</v>
      </c>
      <c r="T974" s="560">
        <v>1</v>
      </c>
      <c r="U974" s="120"/>
    </row>
    <row r="975" spans="1:21" s="195" customFormat="1" ht="43.5" customHeight="1">
      <c r="A975" s="559"/>
      <c r="B975" s="559"/>
      <c r="C975" s="560"/>
      <c r="D975" s="565"/>
      <c r="E975" s="120" t="s">
        <v>130</v>
      </c>
      <c r="F975" s="120">
        <f>31+11</f>
        <v>42</v>
      </c>
      <c r="G975" s="560"/>
      <c r="H975" s="560"/>
      <c r="I975" s="49" t="s">
        <v>1255</v>
      </c>
      <c r="J975" s="560"/>
      <c r="K975" s="120">
        <f>31+11</f>
        <v>42</v>
      </c>
      <c r="L975" s="560"/>
      <c r="M975" s="560"/>
      <c r="N975" s="560"/>
      <c r="O975" s="560"/>
      <c r="P975" s="560"/>
      <c r="Q975" s="560"/>
      <c r="R975" s="560"/>
      <c r="S975" s="560"/>
      <c r="T975" s="560"/>
      <c r="U975" s="120"/>
    </row>
    <row r="976" spans="1:21" s="195" customFormat="1" ht="43.5" customHeight="1">
      <c r="A976" s="559"/>
      <c r="B976" s="559"/>
      <c r="C976" s="560"/>
      <c r="D976" s="565"/>
      <c r="E976" s="120" t="s">
        <v>131</v>
      </c>
      <c r="F976" s="120">
        <v>473</v>
      </c>
      <c r="G976" s="560"/>
      <c r="H976" s="560"/>
      <c r="I976" s="183" t="s">
        <v>1256</v>
      </c>
      <c r="J976" s="560"/>
      <c r="K976" s="120">
        <v>473</v>
      </c>
      <c r="L976" s="560"/>
      <c r="M976" s="560"/>
      <c r="N976" s="560"/>
      <c r="O976" s="560"/>
      <c r="P976" s="560"/>
      <c r="Q976" s="560"/>
      <c r="R976" s="560"/>
      <c r="S976" s="560"/>
      <c r="T976" s="560"/>
      <c r="U976" s="120"/>
    </row>
    <row r="977" spans="1:21" s="195" customFormat="1" ht="43.5" customHeight="1">
      <c r="A977" s="559"/>
      <c r="B977" s="559"/>
      <c r="C977" s="560"/>
      <c r="D977" s="565"/>
      <c r="E977" s="120" t="s">
        <v>133</v>
      </c>
      <c r="F977" s="120">
        <f>70+5</f>
        <v>75</v>
      </c>
      <c r="G977" s="560"/>
      <c r="H977" s="560"/>
      <c r="I977" s="183" t="s">
        <v>1256</v>
      </c>
      <c r="J977" s="560"/>
      <c r="K977" s="120">
        <f>70+5</f>
        <v>75</v>
      </c>
      <c r="L977" s="560"/>
      <c r="M977" s="560"/>
      <c r="N977" s="560"/>
      <c r="O977" s="560"/>
      <c r="P977" s="560"/>
      <c r="Q977" s="560"/>
      <c r="R977" s="560"/>
      <c r="S977" s="560"/>
      <c r="T977" s="560"/>
      <c r="U977" s="120"/>
    </row>
    <row r="978" spans="1:21" s="195" customFormat="1" ht="43.5" customHeight="1">
      <c r="A978" s="559"/>
      <c r="B978" s="559"/>
      <c r="C978" s="560"/>
      <c r="D978" s="565"/>
      <c r="E978" s="120" t="s">
        <v>134</v>
      </c>
      <c r="F978" s="120">
        <v>1</v>
      </c>
      <c r="G978" s="560"/>
      <c r="H978" s="560"/>
      <c r="I978" s="183" t="s">
        <v>1257</v>
      </c>
      <c r="J978" s="560"/>
      <c r="K978" s="120">
        <v>1</v>
      </c>
      <c r="L978" s="560"/>
      <c r="M978" s="560"/>
      <c r="N978" s="560"/>
      <c r="O978" s="560"/>
      <c r="P978" s="560"/>
      <c r="Q978" s="560"/>
      <c r="R978" s="560"/>
      <c r="S978" s="560"/>
      <c r="T978" s="560"/>
      <c r="U978" s="120" t="s">
        <v>644</v>
      </c>
    </row>
    <row r="979" spans="1:21" s="195" customFormat="1" ht="43.5" customHeight="1">
      <c r="A979" s="559"/>
      <c r="B979" s="559"/>
      <c r="C979" s="560"/>
      <c r="D979" s="565"/>
      <c r="E979" s="120" t="s">
        <v>134</v>
      </c>
      <c r="F979" s="120">
        <v>1</v>
      </c>
      <c r="G979" s="560"/>
      <c r="H979" s="120" t="s">
        <v>100</v>
      </c>
      <c r="I979" s="120" t="s">
        <v>47</v>
      </c>
      <c r="J979" s="560"/>
      <c r="K979" s="120">
        <v>2</v>
      </c>
      <c r="L979" s="560"/>
      <c r="M979" s="560"/>
      <c r="N979" s="560"/>
      <c r="O979" s="560"/>
      <c r="P979" s="560"/>
      <c r="Q979" s="560"/>
      <c r="R979" s="560"/>
      <c r="S979" s="560"/>
      <c r="T979" s="560"/>
      <c r="U979" s="120" t="s">
        <v>645</v>
      </c>
    </row>
    <row r="980" spans="1:21" s="195" customFormat="1" ht="43.5" customHeight="1">
      <c r="A980" s="559"/>
      <c r="B980" s="559"/>
      <c r="C980" s="560"/>
      <c r="D980" s="178" t="s">
        <v>108</v>
      </c>
      <c r="E980" s="120" t="s">
        <v>127</v>
      </c>
      <c r="F980" s="120">
        <v>12</v>
      </c>
      <c r="G980" s="560"/>
      <c r="H980" s="120" t="s">
        <v>40</v>
      </c>
      <c r="I980" s="49" t="s">
        <v>1258</v>
      </c>
      <c r="J980" s="120" t="s">
        <v>181</v>
      </c>
      <c r="K980" s="120" t="s">
        <v>47</v>
      </c>
      <c r="L980" s="120">
        <v>0</v>
      </c>
      <c r="M980" s="120">
        <v>0</v>
      </c>
      <c r="N980" s="120" t="s">
        <v>70</v>
      </c>
      <c r="O980" s="120">
        <v>12</v>
      </c>
      <c r="P980" s="120">
        <v>0</v>
      </c>
      <c r="Q980" s="120" t="s">
        <v>80</v>
      </c>
      <c r="R980" s="120" t="s">
        <v>43</v>
      </c>
      <c r="S980" s="120" t="s">
        <v>47</v>
      </c>
      <c r="T980" s="120">
        <v>0</v>
      </c>
      <c r="U980" s="120"/>
    </row>
    <row r="981" spans="1:21" s="195" customFormat="1" ht="43.5" customHeight="1">
      <c r="A981" s="559"/>
      <c r="B981" s="559"/>
      <c r="C981" s="560"/>
      <c r="D981" s="565" t="s">
        <v>109</v>
      </c>
      <c r="E981" s="120" t="s">
        <v>118</v>
      </c>
      <c r="F981" s="120">
        <v>20</v>
      </c>
      <c r="G981" s="560" t="s">
        <v>43</v>
      </c>
      <c r="H981" s="560" t="s">
        <v>40</v>
      </c>
      <c r="I981" s="120" t="s">
        <v>1259</v>
      </c>
      <c r="J981" s="560" t="s">
        <v>254</v>
      </c>
      <c r="K981" s="560">
        <v>70</v>
      </c>
      <c r="L981" s="560">
        <v>0</v>
      </c>
      <c r="M981" s="560">
        <v>0</v>
      </c>
      <c r="N981" s="560" t="s">
        <v>70</v>
      </c>
      <c r="O981" s="560">
        <v>15</v>
      </c>
      <c r="P981" s="560">
        <v>0</v>
      </c>
      <c r="Q981" s="560" t="s">
        <v>80</v>
      </c>
      <c r="R981" s="560" t="s">
        <v>43</v>
      </c>
      <c r="S981" s="560" t="s">
        <v>47</v>
      </c>
      <c r="T981" s="560">
        <v>0</v>
      </c>
      <c r="U981" s="120" t="s">
        <v>576</v>
      </c>
    </row>
    <row r="982" spans="1:21" s="195" customFormat="1" ht="43.5" customHeight="1">
      <c r="A982" s="559"/>
      <c r="B982" s="559"/>
      <c r="C982" s="560"/>
      <c r="D982" s="565"/>
      <c r="E982" s="120" t="s">
        <v>127</v>
      </c>
      <c r="F982" s="120">
        <v>10</v>
      </c>
      <c r="G982" s="560"/>
      <c r="H982" s="560"/>
      <c r="I982" s="177" t="s">
        <v>1260</v>
      </c>
      <c r="J982" s="560"/>
      <c r="K982" s="560"/>
      <c r="L982" s="560"/>
      <c r="M982" s="560"/>
      <c r="N982" s="560"/>
      <c r="O982" s="560"/>
      <c r="P982" s="560"/>
      <c r="Q982" s="560"/>
      <c r="R982" s="560"/>
      <c r="S982" s="560"/>
      <c r="T982" s="560"/>
      <c r="U982" s="120"/>
    </row>
    <row r="983" spans="1:21" s="195" customFormat="1" ht="43.5" customHeight="1">
      <c r="A983" s="559"/>
      <c r="B983" s="559"/>
      <c r="C983" s="560"/>
      <c r="D983" s="565"/>
      <c r="E983" s="120" t="s">
        <v>129</v>
      </c>
      <c r="F983" s="120">
        <v>6</v>
      </c>
      <c r="G983" s="560"/>
      <c r="H983" s="560"/>
      <c r="I983" s="177" t="s">
        <v>1261</v>
      </c>
      <c r="J983" s="560"/>
      <c r="K983" s="560"/>
      <c r="L983" s="560"/>
      <c r="M983" s="560"/>
      <c r="N983" s="560"/>
      <c r="O983" s="560"/>
      <c r="P983" s="560"/>
      <c r="Q983" s="560"/>
      <c r="R983" s="560"/>
      <c r="S983" s="560"/>
      <c r="T983" s="560"/>
      <c r="U983" s="120"/>
    </row>
    <row r="984" spans="1:21" s="195" customFormat="1" ht="43.5" customHeight="1">
      <c r="A984" s="559"/>
      <c r="B984" s="559"/>
      <c r="C984" s="560"/>
      <c r="D984" s="565"/>
      <c r="E984" s="120" t="s">
        <v>130</v>
      </c>
      <c r="F984" s="120">
        <v>4</v>
      </c>
      <c r="G984" s="560"/>
      <c r="H984" s="560"/>
      <c r="I984" s="177" t="s">
        <v>1262</v>
      </c>
      <c r="J984" s="560"/>
      <c r="K984" s="560"/>
      <c r="L984" s="560"/>
      <c r="M984" s="560"/>
      <c r="N984" s="560"/>
      <c r="O984" s="560"/>
      <c r="P984" s="560"/>
      <c r="Q984" s="560"/>
      <c r="R984" s="560"/>
      <c r="S984" s="560"/>
      <c r="T984" s="560"/>
      <c r="U984" s="120"/>
    </row>
    <row r="985" spans="1:21" s="195" customFormat="1" ht="43.5" customHeight="1">
      <c r="A985" s="559"/>
      <c r="B985" s="559"/>
      <c r="C985" s="560"/>
      <c r="D985" s="565"/>
      <c r="E985" s="120" t="s">
        <v>131</v>
      </c>
      <c r="F985" s="120">
        <v>4</v>
      </c>
      <c r="G985" s="560"/>
      <c r="H985" s="560"/>
      <c r="I985" s="177" t="s">
        <v>1263</v>
      </c>
      <c r="J985" s="560"/>
      <c r="K985" s="560"/>
      <c r="L985" s="560"/>
      <c r="M985" s="560"/>
      <c r="N985" s="560"/>
      <c r="O985" s="560"/>
      <c r="P985" s="560"/>
      <c r="Q985" s="560"/>
      <c r="R985" s="560"/>
      <c r="S985" s="560"/>
      <c r="T985" s="560"/>
      <c r="U985" s="120"/>
    </row>
    <row r="986" spans="1:21" s="195" customFormat="1" ht="43.5" customHeight="1">
      <c r="A986" s="559"/>
      <c r="B986" s="559"/>
      <c r="C986" s="560"/>
      <c r="D986" s="565"/>
      <c r="E986" s="120" t="s">
        <v>133</v>
      </c>
      <c r="F986" s="120">
        <v>3</v>
      </c>
      <c r="G986" s="560"/>
      <c r="H986" s="560"/>
      <c r="I986" s="177" t="s">
        <v>269</v>
      </c>
      <c r="J986" s="560"/>
      <c r="K986" s="560"/>
      <c r="L986" s="560"/>
      <c r="M986" s="560"/>
      <c r="N986" s="560"/>
      <c r="O986" s="560"/>
      <c r="P986" s="560"/>
      <c r="Q986" s="560"/>
      <c r="R986" s="560"/>
      <c r="S986" s="560"/>
      <c r="T986" s="560"/>
      <c r="U986" s="120"/>
    </row>
    <row r="987" spans="1:21" s="195" customFormat="1" ht="43.5" customHeight="1">
      <c r="A987" s="559"/>
      <c r="B987" s="559"/>
      <c r="C987" s="560"/>
      <c r="D987" s="565" t="s">
        <v>110</v>
      </c>
      <c r="E987" s="120" t="s">
        <v>130</v>
      </c>
      <c r="F987" s="120">
        <v>15</v>
      </c>
      <c r="G987" s="560" t="s">
        <v>43</v>
      </c>
      <c r="H987" s="120" t="s">
        <v>40</v>
      </c>
      <c r="I987" s="49" t="s">
        <v>1264</v>
      </c>
      <c r="J987" s="560" t="s">
        <v>249</v>
      </c>
      <c r="K987" s="120">
        <v>15</v>
      </c>
      <c r="L987" s="120">
        <v>2</v>
      </c>
      <c r="M987" s="120">
        <v>0</v>
      </c>
      <c r="N987" s="120" t="s">
        <v>47</v>
      </c>
      <c r="O987" s="120">
        <v>0</v>
      </c>
      <c r="P987" s="120">
        <v>0</v>
      </c>
      <c r="Q987" s="120" t="s">
        <v>80</v>
      </c>
      <c r="R987" s="120">
        <v>2</v>
      </c>
      <c r="S987" s="120" t="s">
        <v>47</v>
      </c>
      <c r="T987" s="120" t="s">
        <v>47</v>
      </c>
      <c r="U987" s="120" t="s">
        <v>649</v>
      </c>
    </row>
    <row r="988" spans="1:21" s="195" customFormat="1" ht="43.5" customHeight="1">
      <c r="A988" s="559"/>
      <c r="B988" s="559"/>
      <c r="C988" s="560"/>
      <c r="D988" s="565"/>
      <c r="E988" s="120" t="s">
        <v>131</v>
      </c>
      <c r="F988" s="120">
        <v>35</v>
      </c>
      <c r="G988" s="560"/>
      <c r="H988" s="120" t="s">
        <v>40</v>
      </c>
      <c r="I988" s="49" t="s">
        <v>1265</v>
      </c>
      <c r="J988" s="560"/>
      <c r="K988" s="120">
        <v>35</v>
      </c>
      <c r="L988" s="560">
        <v>0</v>
      </c>
      <c r="M988" s="560">
        <v>0</v>
      </c>
      <c r="N988" s="560" t="s">
        <v>47</v>
      </c>
      <c r="O988" s="560">
        <v>0</v>
      </c>
      <c r="P988" s="560">
        <v>0</v>
      </c>
      <c r="Q988" s="560" t="s">
        <v>47</v>
      </c>
      <c r="R988" s="560">
        <v>0</v>
      </c>
      <c r="S988" s="560" t="s">
        <v>47</v>
      </c>
      <c r="T988" s="560">
        <v>0</v>
      </c>
      <c r="U988" s="120"/>
    </row>
    <row r="989" spans="1:21" s="195" customFormat="1" ht="43.5" customHeight="1">
      <c r="A989" s="559"/>
      <c r="B989" s="559"/>
      <c r="C989" s="560"/>
      <c r="D989" s="565"/>
      <c r="E989" s="120" t="s">
        <v>133</v>
      </c>
      <c r="F989" s="120">
        <v>25</v>
      </c>
      <c r="G989" s="560"/>
      <c r="H989" s="120" t="s">
        <v>40</v>
      </c>
      <c r="I989" s="49" t="s">
        <v>1266</v>
      </c>
      <c r="J989" s="560"/>
      <c r="K989" s="120">
        <v>25</v>
      </c>
      <c r="L989" s="560"/>
      <c r="M989" s="560"/>
      <c r="N989" s="560"/>
      <c r="O989" s="560"/>
      <c r="P989" s="560"/>
      <c r="Q989" s="560"/>
      <c r="R989" s="560"/>
      <c r="S989" s="560"/>
      <c r="T989" s="560"/>
      <c r="U989" s="120"/>
    </row>
    <row r="990" spans="1:21" s="195" customFormat="1" ht="43.5" customHeight="1">
      <c r="A990" s="559"/>
      <c r="B990" s="559"/>
      <c r="C990" s="560"/>
      <c r="D990" s="565"/>
      <c r="E990" s="120" t="s">
        <v>127</v>
      </c>
      <c r="F990" s="120">
        <v>20</v>
      </c>
      <c r="G990" s="560"/>
      <c r="H990" s="120" t="s">
        <v>40</v>
      </c>
      <c r="I990" s="49" t="s">
        <v>1267</v>
      </c>
      <c r="J990" s="560"/>
      <c r="K990" s="120">
        <v>20</v>
      </c>
      <c r="L990" s="560"/>
      <c r="M990" s="560"/>
      <c r="N990" s="560"/>
      <c r="O990" s="560"/>
      <c r="P990" s="560"/>
      <c r="Q990" s="560"/>
      <c r="R990" s="560"/>
      <c r="S990" s="560"/>
      <c r="T990" s="560"/>
      <c r="U990" s="120"/>
    </row>
    <row r="991" spans="1:21" s="195" customFormat="1" ht="43.5" customHeight="1">
      <c r="A991" s="559"/>
      <c r="B991" s="559"/>
      <c r="C991" s="560"/>
      <c r="D991" s="600" t="s">
        <v>111</v>
      </c>
      <c r="E991" s="177" t="s">
        <v>127</v>
      </c>
      <c r="F991" s="177">
        <v>70</v>
      </c>
      <c r="G991" s="573"/>
      <c r="H991" s="177" t="s">
        <v>40</v>
      </c>
      <c r="I991" s="183" t="s">
        <v>1268</v>
      </c>
      <c r="J991" s="573" t="s">
        <v>181</v>
      </c>
      <c r="K991" s="177">
        <v>70</v>
      </c>
      <c r="L991" s="573" t="s">
        <v>43</v>
      </c>
      <c r="M991" s="573">
        <v>0</v>
      </c>
      <c r="N991" s="177" t="s">
        <v>100</v>
      </c>
      <c r="O991" s="177">
        <v>25</v>
      </c>
      <c r="P991" s="573">
        <v>0</v>
      </c>
      <c r="Q991" s="573" t="s">
        <v>80</v>
      </c>
      <c r="R991" s="573" t="s">
        <v>43</v>
      </c>
      <c r="S991" s="560" t="s">
        <v>47</v>
      </c>
      <c r="T991" s="560">
        <v>0</v>
      </c>
      <c r="U991" s="177" t="s">
        <v>650</v>
      </c>
    </row>
    <row r="992" spans="1:21" s="195" customFormat="1" ht="43.5" customHeight="1">
      <c r="A992" s="559"/>
      <c r="B992" s="559"/>
      <c r="C992" s="560"/>
      <c r="D992" s="600"/>
      <c r="E992" s="177" t="s">
        <v>129</v>
      </c>
      <c r="F992" s="177">
        <v>20</v>
      </c>
      <c r="G992" s="573"/>
      <c r="H992" s="177" t="s">
        <v>40</v>
      </c>
      <c r="I992" s="183" t="s">
        <v>1269</v>
      </c>
      <c r="J992" s="573"/>
      <c r="K992" s="177">
        <v>20</v>
      </c>
      <c r="L992" s="573"/>
      <c r="M992" s="573"/>
      <c r="N992" s="560" t="s">
        <v>47</v>
      </c>
      <c r="O992" s="573">
        <v>0</v>
      </c>
      <c r="P992" s="573"/>
      <c r="Q992" s="573"/>
      <c r="R992" s="573"/>
      <c r="S992" s="560"/>
      <c r="T992" s="560"/>
      <c r="U992" s="573"/>
    </row>
    <row r="993" spans="1:21" s="195" customFormat="1" ht="43.5" customHeight="1">
      <c r="A993" s="559"/>
      <c r="B993" s="559"/>
      <c r="C993" s="560"/>
      <c r="D993" s="600"/>
      <c r="E993" s="177" t="s">
        <v>131</v>
      </c>
      <c r="F993" s="177">
        <v>10</v>
      </c>
      <c r="G993" s="573"/>
      <c r="H993" s="177" t="s">
        <v>40</v>
      </c>
      <c r="I993" s="183" t="s">
        <v>1270</v>
      </c>
      <c r="J993" s="573"/>
      <c r="K993" s="177">
        <v>10</v>
      </c>
      <c r="L993" s="573"/>
      <c r="M993" s="573"/>
      <c r="N993" s="560"/>
      <c r="O993" s="573"/>
      <c r="P993" s="573"/>
      <c r="Q993" s="573"/>
      <c r="R993" s="573"/>
      <c r="S993" s="560"/>
      <c r="T993" s="560"/>
      <c r="U993" s="573"/>
    </row>
    <row r="994" spans="1:21" s="195" customFormat="1" ht="43.5" customHeight="1">
      <c r="A994" s="559"/>
      <c r="B994" s="559"/>
      <c r="C994" s="560"/>
      <c r="D994" s="565" t="s">
        <v>112</v>
      </c>
      <c r="E994" s="120" t="s">
        <v>118</v>
      </c>
      <c r="F994" s="120">
        <v>6</v>
      </c>
      <c r="G994" s="560"/>
      <c r="H994" s="120" t="s">
        <v>40</v>
      </c>
      <c r="I994" s="49" t="s">
        <v>189</v>
      </c>
      <c r="J994" s="560" t="s">
        <v>249</v>
      </c>
      <c r="K994" s="120">
        <v>6</v>
      </c>
      <c r="L994" s="560">
        <v>0</v>
      </c>
      <c r="M994" s="560">
        <v>0</v>
      </c>
      <c r="N994" s="560" t="s">
        <v>70</v>
      </c>
      <c r="O994" s="120">
        <v>6</v>
      </c>
      <c r="P994" s="560">
        <v>0</v>
      </c>
      <c r="Q994" s="560" t="s">
        <v>80</v>
      </c>
      <c r="R994" s="120">
        <v>6</v>
      </c>
      <c r="S994" s="560" t="s">
        <v>47</v>
      </c>
      <c r="T994" s="560">
        <v>0</v>
      </c>
      <c r="U994" s="120"/>
    </row>
    <row r="995" spans="1:21" s="195" customFormat="1" ht="43.5" customHeight="1">
      <c r="A995" s="559"/>
      <c r="B995" s="559"/>
      <c r="C995" s="560"/>
      <c r="D995" s="565"/>
      <c r="E995" s="120" t="s">
        <v>127</v>
      </c>
      <c r="F995" s="120">
        <v>12</v>
      </c>
      <c r="G995" s="560"/>
      <c r="H995" s="120" t="s">
        <v>40</v>
      </c>
      <c r="I995" s="49" t="s">
        <v>1271</v>
      </c>
      <c r="J995" s="560"/>
      <c r="K995" s="120">
        <v>12</v>
      </c>
      <c r="L995" s="560"/>
      <c r="M995" s="560"/>
      <c r="N995" s="560"/>
      <c r="O995" s="120">
        <v>12</v>
      </c>
      <c r="P995" s="560"/>
      <c r="Q995" s="560"/>
      <c r="R995" s="120">
        <v>12</v>
      </c>
      <c r="S995" s="560"/>
      <c r="T995" s="560"/>
      <c r="U995" s="120"/>
    </row>
    <row r="996" spans="1:21" s="195" customFormat="1" ht="43.5" customHeight="1">
      <c r="A996" s="559"/>
      <c r="B996" s="559"/>
      <c r="C996" s="560"/>
      <c r="D996" s="565"/>
      <c r="E996" s="120" t="s">
        <v>131</v>
      </c>
      <c r="F996" s="120">
        <v>6</v>
      </c>
      <c r="G996" s="560"/>
      <c r="H996" s="120" t="s">
        <v>40</v>
      </c>
      <c r="I996" s="49" t="s">
        <v>310</v>
      </c>
      <c r="J996" s="560"/>
      <c r="K996" s="120">
        <v>6</v>
      </c>
      <c r="L996" s="560"/>
      <c r="M996" s="560"/>
      <c r="N996" s="560"/>
      <c r="O996" s="120">
        <v>6</v>
      </c>
      <c r="P996" s="560"/>
      <c r="Q996" s="560"/>
      <c r="R996" s="120">
        <v>6</v>
      </c>
      <c r="S996" s="560"/>
      <c r="T996" s="560"/>
      <c r="U996" s="120"/>
    </row>
    <row r="997" spans="1:21" s="195" customFormat="1" ht="43.5" customHeight="1">
      <c r="A997" s="559"/>
      <c r="B997" s="559"/>
      <c r="C997" s="560"/>
      <c r="D997" s="565"/>
      <c r="E997" s="204" t="s">
        <v>138</v>
      </c>
      <c r="F997" s="560">
        <v>6</v>
      </c>
      <c r="G997" s="560"/>
      <c r="H997" s="560" t="s">
        <v>436</v>
      </c>
      <c r="I997" s="573" t="s">
        <v>43</v>
      </c>
      <c r="J997" s="560"/>
      <c r="K997" s="560">
        <v>6</v>
      </c>
      <c r="L997" s="560"/>
      <c r="M997" s="560"/>
      <c r="N997" s="560"/>
      <c r="O997" s="560">
        <v>6</v>
      </c>
      <c r="P997" s="560"/>
      <c r="Q997" s="560"/>
      <c r="R997" s="560">
        <v>6</v>
      </c>
      <c r="S997" s="560"/>
      <c r="T997" s="560"/>
      <c r="U997" s="120" t="s">
        <v>1272</v>
      </c>
    </row>
    <row r="998" spans="1:21" s="195" customFormat="1" ht="43.5" customHeight="1">
      <c r="A998" s="559"/>
      <c r="B998" s="559"/>
      <c r="C998" s="560"/>
      <c r="D998" s="565"/>
      <c r="E998" s="204" t="s">
        <v>138</v>
      </c>
      <c r="F998" s="560"/>
      <c r="G998" s="560"/>
      <c r="H998" s="560"/>
      <c r="I998" s="573"/>
      <c r="J998" s="560"/>
      <c r="K998" s="560"/>
      <c r="L998" s="560"/>
      <c r="M998" s="560"/>
      <c r="N998" s="560"/>
      <c r="O998" s="560"/>
      <c r="P998" s="560"/>
      <c r="Q998" s="560"/>
      <c r="R998" s="560"/>
      <c r="S998" s="560"/>
      <c r="T998" s="560"/>
      <c r="U998" s="120" t="s">
        <v>1273</v>
      </c>
    </row>
    <row r="999" spans="1:21" s="195" customFormat="1" ht="43.5" customHeight="1">
      <c r="A999" s="559"/>
      <c r="B999" s="559"/>
      <c r="C999" s="560"/>
      <c r="D999" s="565"/>
      <c r="E999" s="204" t="s">
        <v>138</v>
      </c>
      <c r="F999" s="560"/>
      <c r="G999" s="560"/>
      <c r="H999" s="560"/>
      <c r="I999" s="573"/>
      <c r="J999" s="560"/>
      <c r="K999" s="560"/>
      <c r="L999" s="560"/>
      <c r="M999" s="560"/>
      <c r="N999" s="560"/>
      <c r="O999" s="560"/>
      <c r="P999" s="560"/>
      <c r="Q999" s="560"/>
      <c r="R999" s="560"/>
      <c r="S999" s="560"/>
      <c r="T999" s="560"/>
      <c r="U999" s="120" t="s">
        <v>1274</v>
      </c>
    </row>
    <row r="1000" spans="1:21" s="195" customFormat="1" ht="43.5" customHeight="1">
      <c r="A1000" s="559"/>
      <c r="B1000" s="559"/>
      <c r="C1000" s="560"/>
      <c r="D1000" s="565" t="s">
        <v>113</v>
      </c>
      <c r="E1000" s="560" t="s">
        <v>127</v>
      </c>
      <c r="F1000" s="560">
        <v>6</v>
      </c>
      <c r="G1000" s="560" t="s">
        <v>43</v>
      </c>
      <c r="H1000" s="120" t="s">
        <v>60</v>
      </c>
      <c r="I1000" s="187" t="s">
        <v>190</v>
      </c>
      <c r="J1000" s="560" t="s">
        <v>254</v>
      </c>
      <c r="K1000" s="560">
        <v>6</v>
      </c>
      <c r="L1000" s="603">
        <v>0</v>
      </c>
      <c r="M1000" s="603"/>
      <c r="N1000" s="560" t="s">
        <v>47</v>
      </c>
      <c r="O1000" s="560">
        <v>0</v>
      </c>
      <c r="P1000" s="560">
        <v>0</v>
      </c>
      <c r="Q1000" s="560" t="s">
        <v>47</v>
      </c>
      <c r="R1000" s="560">
        <v>0</v>
      </c>
      <c r="S1000" s="560" t="s">
        <v>47</v>
      </c>
      <c r="T1000" s="560">
        <v>0</v>
      </c>
      <c r="U1000" s="120"/>
    </row>
    <row r="1001" spans="1:21" s="195" customFormat="1" ht="43.5" customHeight="1">
      <c r="A1001" s="559"/>
      <c r="B1001" s="559"/>
      <c r="C1001" s="560"/>
      <c r="D1001" s="565"/>
      <c r="E1001" s="560"/>
      <c r="F1001" s="560"/>
      <c r="G1001" s="560"/>
      <c r="H1001" s="120" t="s">
        <v>100</v>
      </c>
      <c r="I1001" s="187" t="s">
        <v>1275</v>
      </c>
      <c r="J1001" s="560"/>
      <c r="K1001" s="560"/>
      <c r="L1001" s="603"/>
      <c r="M1001" s="603"/>
      <c r="N1001" s="560"/>
      <c r="O1001" s="560"/>
      <c r="P1001" s="560"/>
      <c r="Q1001" s="560"/>
      <c r="R1001" s="560"/>
      <c r="S1001" s="560"/>
      <c r="T1001" s="560"/>
      <c r="U1001" s="120" t="s">
        <v>651</v>
      </c>
    </row>
    <row r="1002" spans="1:21" s="195" customFormat="1" ht="43.5" customHeight="1">
      <c r="A1002" s="559"/>
      <c r="B1002" s="559"/>
      <c r="C1002" s="560"/>
      <c r="D1002" s="565"/>
      <c r="E1002" s="560" t="s">
        <v>131</v>
      </c>
      <c r="F1002" s="560">
        <v>4</v>
      </c>
      <c r="G1002" s="560"/>
      <c r="H1002" s="120" t="s">
        <v>60</v>
      </c>
      <c r="I1002" s="187" t="s">
        <v>652</v>
      </c>
      <c r="J1002" s="560"/>
      <c r="K1002" s="560">
        <v>4</v>
      </c>
      <c r="L1002" s="603"/>
      <c r="M1002" s="603"/>
      <c r="N1002" s="560"/>
      <c r="O1002" s="560"/>
      <c r="P1002" s="560"/>
      <c r="Q1002" s="560"/>
      <c r="R1002" s="560"/>
      <c r="S1002" s="560"/>
      <c r="T1002" s="560"/>
      <c r="U1002" s="120"/>
    </row>
    <row r="1003" spans="1:21" s="195" customFormat="1" ht="43.5" customHeight="1">
      <c r="A1003" s="559"/>
      <c r="B1003" s="559"/>
      <c r="C1003" s="560"/>
      <c r="D1003" s="565"/>
      <c r="E1003" s="560"/>
      <c r="F1003" s="560"/>
      <c r="G1003" s="560"/>
      <c r="H1003" s="120" t="s">
        <v>100</v>
      </c>
      <c r="I1003" s="187" t="s">
        <v>1276</v>
      </c>
      <c r="J1003" s="560"/>
      <c r="K1003" s="560"/>
      <c r="L1003" s="603"/>
      <c r="M1003" s="603"/>
      <c r="N1003" s="560"/>
      <c r="O1003" s="560"/>
      <c r="P1003" s="560"/>
      <c r="Q1003" s="560"/>
      <c r="R1003" s="560"/>
      <c r="S1003" s="560"/>
      <c r="T1003" s="560"/>
      <c r="U1003" s="120" t="s">
        <v>651</v>
      </c>
    </row>
    <row r="1004" spans="1:21" s="195" customFormat="1" ht="43.5" customHeight="1">
      <c r="A1004" s="559"/>
      <c r="B1004" s="559"/>
      <c r="C1004" s="560"/>
      <c r="D1004" s="565"/>
      <c r="E1004" s="120" t="s">
        <v>134</v>
      </c>
      <c r="F1004" s="120">
        <v>3</v>
      </c>
      <c r="G1004" s="560"/>
      <c r="H1004" s="120" t="s">
        <v>60</v>
      </c>
      <c r="I1004" s="188" t="s">
        <v>1277</v>
      </c>
      <c r="J1004" s="560"/>
      <c r="K1004" s="120">
        <v>3</v>
      </c>
      <c r="L1004" s="603"/>
      <c r="M1004" s="603"/>
      <c r="N1004" s="560"/>
      <c r="O1004" s="560"/>
      <c r="P1004" s="560"/>
      <c r="Q1004" s="560"/>
      <c r="R1004" s="560"/>
      <c r="S1004" s="560"/>
      <c r="T1004" s="560"/>
      <c r="U1004" s="120" t="s">
        <v>389</v>
      </c>
    </row>
    <row r="1005" spans="1:21" s="195" customFormat="1" ht="43.5" customHeight="1">
      <c r="A1005" s="559"/>
      <c r="B1005" s="559"/>
      <c r="C1005" s="560"/>
      <c r="D1005" s="602" t="s">
        <v>114</v>
      </c>
      <c r="E1005" s="132" t="s">
        <v>129</v>
      </c>
      <c r="F1005" s="599">
        <v>15</v>
      </c>
      <c r="G1005" s="599" t="s">
        <v>47</v>
      </c>
      <c r="H1005" s="599" t="s">
        <v>40</v>
      </c>
      <c r="I1005" s="601" t="s">
        <v>1278</v>
      </c>
      <c r="J1005" s="599" t="s">
        <v>520</v>
      </c>
      <c r="K1005" s="599">
        <v>70</v>
      </c>
      <c r="L1005" s="599">
        <v>0</v>
      </c>
      <c r="M1005" s="599">
        <v>0</v>
      </c>
      <c r="N1005" s="599" t="s">
        <v>70</v>
      </c>
      <c r="O1005" s="599">
        <v>15</v>
      </c>
      <c r="P1005" s="599" t="s">
        <v>47</v>
      </c>
      <c r="Q1005" s="599" t="s">
        <v>80</v>
      </c>
      <c r="R1005" s="599" t="s">
        <v>43</v>
      </c>
      <c r="S1005" s="599" t="s">
        <v>47</v>
      </c>
      <c r="T1005" s="599">
        <v>0</v>
      </c>
      <c r="U1005" s="189"/>
    </row>
    <row r="1006" spans="1:21" s="195" customFormat="1" ht="43.5" customHeight="1">
      <c r="A1006" s="559"/>
      <c r="B1006" s="559"/>
      <c r="C1006" s="560"/>
      <c r="D1006" s="602"/>
      <c r="E1006" s="132" t="s">
        <v>130</v>
      </c>
      <c r="F1006" s="599"/>
      <c r="G1006" s="599"/>
      <c r="H1006" s="599"/>
      <c r="I1006" s="601"/>
      <c r="J1006" s="599"/>
      <c r="K1006" s="599"/>
      <c r="L1006" s="599"/>
      <c r="M1006" s="599"/>
      <c r="N1006" s="599"/>
      <c r="O1006" s="599"/>
      <c r="P1006" s="599"/>
      <c r="Q1006" s="599"/>
      <c r="R1006" s="599"/>
      <c r="S1006" s="599"/>
      <c r="T1006" s="599"/>
      <c r="U1006" s="189"/>
    </row>
    <row r="1007" spans="1:21" s="195" customFormat="1" ht="43.5" customHeight="1">
      <c r="A1007" s="559"/>
      <c r="B1007" s="559"/>
      <c r="C1007" s="560"/>
      <c r="D1007" s="602"/>
      <c r="E1007" s="132" t="s">
        <v>132</v>
      </c>
      <c r="F1007" s="599"/>
      <c r="G1007" s="599"/>
      <c r="H1007" s="599"/>
      <c r="I1007" s="601"/>
      <c r="J1007" s="599"/>
      <c r="K1007" s="599"/>
      <c r="L1007" s="599"/>
      <c r="M1007" s="599"/>
      <c r="N1007" s="599"/>
      <c r="O1007" s="599"/>
      <c r="P1007" s="599"/>
      <c r="Q1007" s="599"/>
      <c r="R1007" s="599"/>
      <c r="S1007" s="599"/>
      <c r="T1007" s="599"/>
      <c r="U1007" s="189"/>
    </row>
    <row r="1008" spans="1:21" s="195" customFormat="1" ht="43.5" customHeight="1">
      <c r="A1008" s="559"/>
      <c r="B1008" s="559"/>
      <c r="C1008" s="560"/>
      <c r="D1008" s="602"/>
      <c r="E1008" s="132" t="s">
        <v>414</v>
      </c>
      <c r="F1008" s="599"/>
      <c r="G1008" s="599"/>
      <c r="H1008" s="599"/>
      <c r="I1008" s="601"/>
      <c r="J1008" s="599"/>
      <c r="K1008" s="599"/>
      <c r="L1008" s="599"/>
      <c r="M1008" s="599"/>
      <c r="N1008" s="599"/>
      <c r="O1008" s="599"/>
      <c r="P1008" s="599"/>
      <c r="Q1008" s="599"/>
      <c r="R1008" s="599"/>
      <c r="S1008" s="599"/>
      <c r="T1008" s="599"/>
      <c r="U1008" s="132" t="s">
        <v>653</v>
      </c>
    </row>
    <row r="1009" spans="1:21" s="195" customFormat="1" ht="43.5" customHeight="1">
      <c r="A1009" s="559"/>
      <c r="B1009" s="559"/>
      <c r="C1009" s="560"/>
      <c r="D1009" s="565" t="s">
        <v>115</v>
      </c>
      <c r="E1009" s="560" t="s">
        <v>127</v>
      </c>
      <c r="F1009" s="560">
        <v>10</v>
      </c>
      <c r="G1009" s="560" t="s">
        <v>47</v>
      </c>
      <c r="H1009" s="120" t="s">
        <v>40</v>
      </c>
      <c r="I1009" s="561" t="s">
        <v>1279</v>
      </c>
      <c r="J1009" s="560" t="s">
        <v>254</v>
      </c>
      <c r="K1009" s="560">
        <v>10</v>
      </c>
      <c r="L1009" s="560">
        <v>0</v>
      </c>
      <c r="M1009" s="560">
        <v>0</v>
      </c>
      <c r="N1009" s="560" t="s">
        <v>47</v>
      </c>
      <c r="O1009" s="560">
        <v>0</v>
      </c>
      <c r="P1009" s="560">
        <v>0</v>
      </c>
      <c r="Q1009" s="560" t="s">
        <v>47</v>
      </c>
      <c r="R1009" s="560">
        <v>0</v>
      </c>
      <c r="S1009" s="560" t="s">
        <v>47</v>
      </c>
      <c r="T1009" s="560">
        <v>0</v>
      </c>
      <c r="U1009" s="120"/>
    </row>
    <row r="1010" spans="1:21" s="195" customFormat="1" ht="43.5" customHeight="1">
      <c r="A1010" s="559"/>
      <c r="B1010" s="559"/>
      <c r="C1010" s="560"/>
      <c r="D1010" s="565"/>
      <c r="E1010" s="560"/>
      <c r="F1010" s="560"/>
      <c r="G1010" s="560"/>
      <c r="H1010" s="120" t="s">
        <v>44</v>
      </c>
      <c r="I1010" s="561"/>
      <c r="J1010" s="560"/>
      <c r="K1010" s="560"/>
      <c r="L1010" s="560"/>
      <c r="M1010" s="560"/>
      <c r="N1010" s="560"/>
      <c r="O1010" s="560"/>
      <c r="P1010" s="560"/>
      <c r="Q1010" s="560"/>
      <c r="R1010" s="560"/>
      <c r="S1010" s="560"/>
      <c r="T1010" s="560"/>
      <c r="U1010" s="120"/>
    </row>
    <row r="1011" spans="1:21" s="195" customFormat="1" ht="43.5" customHeight="1">
      <c r="A1011" s="559"/>
      <c r="B1011" s="559"/>
      <c r="C1011" s="560"/>
      <c r="D1011" s="565"/>
      <c r="E1011" s="560"/>
      <c r="F1011" s="560"/>
      <c r="G1011" s="560"/>
      <c r="H1011" s="120" t="s">
        <v>60</v>
      </c>
      <c r="I1011" s="561"/>
      <c r="J1011" s="560"/>
      <c r="K1011" s="560"/>
      <c r="L1011" s="560"/>
      <c r="M1011" s="560"/>
      <c r="N1011" s="560"/>
      <c r="O1011" s="560"/>
      <c r="P1011" s="560"/>
      <c r="Q1011" s="560"/>
      <c r="R1011" s="560"/>
      <c r="S1011" s="560"/>
      <c r="T1011" s="560"/>
      <c r="U1011" s="120"/>
    </row>
    <row r="1012" spans="1:21" s="195" customFormat="1" ht="43.5" customHeight="1">
      <c r="A1012" s="559"/>
      <c r="B1012" s="559"/>
      <c r="C1012" s="560"/>
      <c r="D1012" s="565"/>
      <c r="E1012" s="120" t="s">
        <v>118</v>
      </c>
      <c r="F1012" s="120">
        <v>15</v>
      </c>
      <c r="G1012" s="560"/>
      <c r="H1012" s="120" t="s">
        <v>40</v>
      </c>
      <c r="I1012" s="49" t="s">
        <v>1280</v>
      </c>
      <c r="J1012" s="120" t="s">
        <v>615</v>
      </c>
      <c r="K1012" s="120">
        <v>15</v>
      </c>
      <c r="L1012" s="560"/>
      <c r="M1012" s="560"/>
      <c r="N1012" s="120" t="s">
        <v>70</v>
      </c>
      <c r="O1012" s="120">
        <v>4</v>
      </c>
      <c r="P1012" s="120">
        <v>0</v>
      </c>
      <c r="Q1012" s="120" t="s">
        <v>80</v>
      </c>
      <c r="R1012" s="120" t="s">
        <v>43</v>
      </c>
      <c r="S1012" s="560"/>
      <c r="T1012" s="560"/>
      <c r="U1012" s="120"/>
    </row>
    <row r="1013" spans="1:21" s="195" customFormat="1" ht="43.5" customHeight="1">
      <c r="A1013" s="559"/>
      <c r="B1013" s="559"/>
      <c r="C1013" s="560"/>
      <c r="D1013" s="565" t="s">
        <v>116</v>
      </c>
      <c r="E1013" s="120" t="s">
        <v>127</v>
      </c>
      <c r="F1013" s="120">
        <v>5</v>
      </c>
      <c r="G1013" s="560"/>
      <c r="H1013" s="560" t="s">
        <v>40</v>
      </c>
      <c r="I1013" s="49" t="s">
        <v>1281</v>
      </c>
      <c r="J1013" s="560" t="s">
        <v>181</v>
      </c>
      <c r="K1013" s="560">
        <v>17</v>
      </c>
      <c r="L1013" s="560">
        <v>0</v>
      </c>
      <c r="M1013" s="560">
        <v>0</v>
      </c>
      <c r="N1013" s="560" t="s">
        <v>67</v>
      </c>
      <c r="O1013" s="560">
        <v>5</v>
      </c>
      <c r="P1013" s="560">
        <v>0</v>
      </c>
      <c r="Q1013" s="560" t="s">
        <v>80</v>
      </c>
      <c r="R1013" s="560" t="s">
        <v>43</v>
      </c>
      <c r="S1013" s="560" t="s">
        <v>43</v>
      </c>
      <c r="T1013" s="560" t="s">
        <v>43</v>
      </c>
      <c r="U1013" s="120"/>
    </row>
    <row r="1014" spans="1:21" s="195" customFormat="1" ht="43.5" customHeight="1">
      <c r="A1014" s="559"/>
      <c r="B1014" s="559"/>
      <c r="C1014" s="560"/>
      <c r="D1014" s="565"/>
      <c r="E1014" s="120" t="s">
        <v>129</v>
      </c>
      <c r="F1014" s="120">
        <v>1</v>
      </c>
      <c r="G1014" s="560"/>
      <c r="H1014" s="560"/>
      <c r="I1014" s="49" t="s">
        <v>1282</v>
      </c>
      <c r="J1014" s="560"/>
      <c r="K1014" s="560"/>
      <c r="L1014" s="560"/>
      <c r="M1014" s="560"/>
      <c r="N1014" s="560"/>
      <c r="O1014" s="560"/>
      <c r="P1014" s="560"/>
      <c r="Q1014" s="560"/>
      <c r="R1014" s="560"/>
      <c r="S1014" s="560"/>
      <c r="T1014" s="560"/>
      <c r="U1014" s="120"/>
    </row>
    <row r="1015" spans="1:21" s="195" customFormat="1" ht="43.5" customHeight="1">
      <c r="A1015" s="559"/>
      <c r="B1015" s="559"/>
      <c r="C1015" s="560"/>
      <c r="D1015" s="565"/>
      <c r="E1015" s="120" t="s">
        <v>120</v>
      </c>
      <c r="F1015" s="120">
        <v>5</v>
      </c>
      <c r="G1015" s="560"/>
      <c r="H1015" s="560"/>
      <c r="I1015" s="49" t="s">
        <v>1283</v>
      </c>
      <c r="J1015" s="560"/>
      <c r="K1015" s="560"/>
      <c r="L1015" s="560"/>
      <c r="M1015" s="560"/>
      <c r="N1015" s="560"/>
      <c r="O1015" s="560"/>
      <c r="P1015" s="560"/>
      <c r="Q1015" s="560"/>
      <c r="R1015" s="560"/>
      <c r="S1015" s="560"/>
      <c r="T1015" s="560"/>
      <c r="U1015" s="120"/>
    </row>
    <row r="1016" spans="1:21" s="195" customFormat="1" ht="43.5" customHeight="1">
      <c r="A1016" s="559"/>
      <c r="B1016" s="559"/>
      <c r="C1016" s="560"/>
      <c r="D1016" s="565"/>
      <c r="E1016" s="120" t="s">
        <v>118</v>
      </c>
      <c r="F1016" s="120">
        <v>1</v>
      </c>
      <c r="G1016" s="560"/>
      <c r="H1016" s="560"/>
      <c r="I1016" s="49" t="s">
        <v>279</v>
      </c>
      <c r="J1016" s="560"/>
      <c r="K1016" s="560"/>
      <c r="L1016" s="560"/>
      <c r="M1016" s="560"/>
      <c r="N1016" s="560"/>
      <c r="O1016" s="560"/>
      <c r="P1016" s="560"/>
      <c r="Q1016" s="560"/>
      <c r="R1016" s="560"/>
      <c r="S1016" s="560"/>
      <c r="T1016" s="560"/>
      <c r="U1016" s="120"/>
    </row>
    <row r="1017" spans="1:21" s="195" customFormat="1" ht="43.5" customHeight="1">
      <c r="A1017" s="559"/>
      <c r="B1017" s="559"/>
      <c r="C1017" s="560"/>
      <c r="D1017" s="565"/>
      <c r="E1017" s="120" t="s">
        <v>131</v>
      </c>
      <c r="F1017" s="120">
        <v>5</v>
      </c>
      <c r="G1017" s="560"/>
      <c r="H1017" s="560"/>
      <c r="I1017" s="49" t="s">
        <v>1284</v>
      </c>
      <c r="J1017" s="560"/>
      <c r="K1017" s="560"/>
      <c r="L1017" s="560"/>
      <c r="M1017" s="560"/>
      <c r="N1017" s="560"/>
      <c r="O1017" s="560"/>
      <c r="P1017" s="560"/>
      <c r="Q1017" s="560"/>
      <c r="R1017" s="560"/>
      <c r="S1017" s="560"/>
      <c r="T1017" s="560"/>
      <c r="U1017" s="120"/>
    </row>
    <row r="1018" spans="1:21" s="195" customFormat="1" ht="43.5" customHeight="1">
      <c r="A1018" s="559"/>
      <c r="B1018" s="559"/>
      <c r="C1018" s="560"/>
      <c r="D1018" s="600" t="s">
        <v>117</v>
      </c>
      <c r="E1018" s="573" t="s">
        <v>131</v>
      </c>
      <c r="F1018" s="177">
        <v>10</v>
      </c>
      <c r="G1018" s="573" t="s">
        <v>43</v>
      </c>
      <c r="H1018" s="573" t="s">
        <v>40</v>
      </c>
      <c r="I1018" s="581" t="s">
        <v>1285</v>
      </c>
      <c r="J1018" s="573" t="s">
        <v>203</v>
      </c>
      <c r="K1018" s="177">
        <v>0</v>
      </c>
      <c r="L1018" s="177">
        <v>0</v>
      </c>
      <c r="M1018" s="177">
        <v>0</v>
      </c>
      <c r="N1018" s="177" t="s">
        <v>70</v>
      </c>
      <c r="O1018" s="177">
        <v>10</v>
      </c>
      <c r="P1018" s="177">
        <v>10</v>
      </c>
      <c r="Q1018" s="177" t="s">
        <v>80</v>
      </c>
      <c r="R1018" s="177" t="s">
        <v>43</v>
      </c>
      <c r="S1018" s="177" t="s">
        <v>47</v>
      </c>
      <c r="T1018" s="177">
        <v>0</v>
      </c>
      <c r="U1018" s="177"/>
    </row>
    <row r="1019" spans="1:21" s="195" customFormat="1" ht="43.5" customHeight="1">
      <c r="A1019" s="559"/>
      <c r="B1019" s="559"/>
      <c r="C1019" s="560"/>
      <c r="D1019" s="600"/>
      <c r="E1019" s="573"/>
      <c r="F1019" s="177">
        <v>60</v>
      </c>
      <c r="G1019" s="573"/>
      <c r="H1019" s="573"/>
      <c r="I1019" s="581"/>
      <c r="J1019" s="573"/>
      <c r="K1019" s="177">
        <v>60</v>
      </c>
      <c r="L1019" s="177" t="s">
        <v>43</v>
      </c>
      <c r="M1019" s="177" t="s">
        <v>43</v>
      </c>
      <c r="N1019" s="177" t="s">
        <v>47</v>
      </c>
      <c r="O1019" s="177">
        <v>0</v>
      </c>
      <c r="P1019" s="177">
        <v>0</v>
      </c>
      <c r="Q1019" s="177" t="s">
        <v>47</v>
      </c>
      <c r="R1019" s="177">
        <v>0</v>
      </c>
      <c r="S1019" s="177"/>
      <c r="T1019" s="177"/>
      <c r="U1019" s="177"/>
    </row>
    <row r="1020" spans="1:21" s="195" customFormat="1" ht="43.5" customHeight="1">
      <c r="A1020" s="559"/>
      <c r="B1020" s="559"/>
      <c r="C1020" s="560"/>
      <c r="D1020" s="565" t="s">
        <v>363</v>
      </c>
      <c r="E1020" s="120" t="s">
        <v>131</v>
      </c>
      <c r="F1020" s="120">
        <v>15</v>
      </c>
      <c r="G1020" s="560" t="s">
        <v>43</v>
      </c>
      <c r="H1020" s="120" t="s">
        <v>40</v>
      </c>
      <c r="I1020" s="49" t="s">
        <v>1286</v>
      </c>
      <c r="J1020" s="560" t="s">
        <v>201</v>
      </c>
      <c r="K1020" s="120">
        <v>15</v>
      </c>
      <c r="L1020" s="560">
        <v>0</v>
      </c>
      <c r="M1020" s="560">
        <v>0</v>
      </c>
      <c r="N1020" s="560" t="s">
        <v>47</v>
      </c>
      <c r="O1020" s="560">
        <v>0</v>
      </c>
      <c r="P1020" s="560">
        <v>0</v>
      </c>
      <c r="Q1020" s="120" t="s">
        <v>47</v>
      </c>
      <c r="R1020" s="120">
        <v>0</v>
      </c>
      <c r="S1020" s="560" t="s">
        <v>47</v>
      </c>
      <c r="T1020" s="560">
        <v>0</v>
      </c>
      <c r="U1020" s="120"/>
    </row>
    <row r="1021" spans="1:21" s="195" customFormat="1" ht="43.5" customHeight="1">
      <c r="A1021" s="559"/>
      <c r="B1021" s="559"/>
      <c r="C1021" s="560"/>
      <c r="D1021" s="565"/>
      <c r="E1021" s="120" t="s">
        <v>133</v>
      </c>
      <c r="F1021" s="120">
        <v>2</v>
      </c>
      <c r="G1021" s="560"/>
      <c r="H1021" s="120" t="s">
        <v>40</v>
      </c>
      <c r="I1021" s="49" t="s">
        <v>1287</v>
      </c>
      <c r="J1021" s="560"/>
      <c r="K1021" s="120">
        <v>2</v>
      </c>
      <c r="L1021" s="560"/>
      <c r="M1021" s="560"/>
      <c r="N1021" s="560"/>
      <c r="O1021" s="560"/>
      <c r="P1021" s="560"/>
      <c r="Q1021" s="120" t="s">
        <v>47</v>
      </c>
      <c r="R1021" s="120">
        <v>0</v>
      </c>
      <c r="S1021" s="560"/>
      <c r="T1021" s="560"/>
      <c r="U1021" s="120"/>
    </row>
    <row r="1022" spans="1:21" s="195" customFormat="1" ht="43.5" customHeight="1">
      <c r="A1022" s="559"/>
      <c r="B1022" s="559"/>
      <c r="C1022" s="560"/>
      <c r="D1022" s="565"/>
      <c r="E1022" s="120" t="s">
        <v>120</v>
      </c>
      <c r="F1022" s="120">
        <v>4</v>
      </c>
      <c r="G1022" s="560"/>
      <c r="H1022" s="120" t="s">
        <v>40</v>
      </c>
      <c r="I1022" s="49" t="s">
        <v>1288</v>
      </c>
      <c r="J1022" s="560"/>
      <c r="K1022" s="120">
        <v>4</v>
      </c>
      <c r="L1022" s="560"/>
      <c r="M1022" s="560"/>
      <c r="N1022" s="560"/>
      <c r="O1022" s="560"/>
      <c r="P1022" s="560"/>
      <c r="Q1022" s="120" t="s">
        <v>47</v>
      </c>
      <c r="R1022" s="120">
        <v>0</v>
      </c>
      <c r="S1022" s="560"/>
      <c r="T1022" s="560"/>
      <c r="U1022" s="120"/>
    </row>
    <row r="1023" spans="1:21" s="195" customFormat="1" ht="43.5" customHeight="1">
      <c r="A1023" s="559"/>
      <c r="B1023" s="559"/>
      <c r="C1023" s="560"/>
      <c r="D1023" s="565"/>
      <c r="E1023" s="560" t="s">
        <v>127</v>
      </c>
      <c r="F1023" s="560">
        <v>5</v>
      </c>
      <c r="G1023" s="560"/>
      <c r="H1023" s="120" t="s">
        <v>40</v>
      </c>
      <c r="I1023" s="49" t="s">
        <v>888</v>
      </c>
      <c r="J1023" s="560"/>
      <c r="K1023" s="560">
        <v>5</v>
      </c>
      <c r="L1023" s="560">
        <v>3</v>
      </c>
      <c r="M1023" s="560">
        <v>0</v>
      </c>
      <c r="N1023" s="120" t="s">
        <v>70</v>
      </c>
      <c r="O1023" s="120">
        <v>5</v>
      </c>
      <c r="P1023" s="120" t="s">
        <v>43</v>
      </c>
      <c r="Q1023" s="120" t="s">
        <v>80</v>
      </c>
      <c r="R1023" s="120" t="s">
        <v>43</v>
      </c>
      <c r="S1023" s="560"/>
      <c r="T1023" s="560"/>
      <c r="U1023" s="120"/>
    </row>
    <row r="1024" spans="1:21" s="195" customFormat="1" ht="43.5" customHeight="1">
      <c r="A1024" s="559"/>
      <c r="B1024" s="559"/>
      <c r="C1024" s="560"/>
      <c r="D1024" s="565"/>
      <c r="E1024" s="560"/>
      <c r="F1024" s="560"/>
      <c r="G1024" s="560"/>
      <c r="H1024" s="120" t="s">
        <v>60</v>
      </c>
      <c r="I1024" s="49" t="s">
        <v>366</v>
      </c>
      <c r="J1024" s="560"/>
      <c r="K1024" s="560"/>
      <c r="L1024" s="560"/>
      <c r="M1024" s="560"/>
      <c r="N1024" s="120" t="s">
        <v>47</v>
      </c>
      <c r="O1024" s="120">
        <v>0</v>
      </c>
      <c r="P1024" s="120">
        <v>0</v>
      </c>
      <c r="Q1024" s="120" t="s">
        <v>80</v>
      </c>
      <c r="R1024" s="120">
        <v>3</v>
      </c>
      <c r="S1024" s="560"/>
      <c r="T1024" s="560"/>
      <c r="U1024" s="120"/>
    </row>
    <row r="1025" spans="1:21" s="195" customFormat="1" ht="43.5" customHeight="1">
      <c r="A1025" s="559"/>
      <c r="B1025" s="559"/>
      <c r="C1025" s="560"/>
      <c r="D1025" s="565"/>
      <c r="E1025" s="120" t="s">
        <v>129</v>
      </c>
      <c r="F1025" s="120">
        <v>2</v>
      </c>
      <c r="G1025" s="560"/>
      <c r="H1025" s="120" t="s">
        <v>40</v>
      </c>
      <c r="I1025" s="49" t="s">
        <v>287</v>
      </c>
      <c r="J1025" s="560"/>
      <c r="K1025" s="120">
        <v>2</v>
      </c>
      <c r="L1025" s="120">
        <v>0</v>
      </c>
      <c r="M1025" s="120">
        <v>0</v>
      </c>
      <c r="N1025" s="120" t="s">
        <v>47</v>
      </c>
      <c r="O1025" s="120">
        <v>0</v>
      </c>
      <c r="P1025" s="120">
        <v>0</v>
      </c>
      <c r="Q1025" s="120" t="s">
        <v>47</v>
      </c>
      <c r="R1025" s="120">
        <v>0</v>
      </c>
      <c r="S1025" s="560"/>
      <c r="T1025" s="560"/>
      <c r="U1025" s="120"/>
    </row>
    <row r="1026" spans="1:21" s="195" customFormat="1" ht="43.5" customHeight="1">
      <c r="A1026" s="559"/>
      <c r="B1026" s="559"/>
      <c r="C1026" s="560"/>
      <c r="D1026" s="565"/>
      <c r="E1026" s="560" t="s">
        <v>134</v>
      </c>
      <c r="F1026" s="560">
        <v>2</v>
      </c>
      <c r="G1026" s="560"/>
      <c r="H1026" s="120" t="s">
        <v>60</v>
      </c>
      <c r="I1026" s="561" t="s">
        <v>557</v>
      </c>
      <c r="J1026" s="560"/>
      <c r="K1026" s="560">
        <v>2</v>
      </c>
      <c r="L1026" s="560">
        <v>2</v>
      </c>
      <c r="M1026" s="560">
        <v>0</v>
      </c>
      <c r="N1026" s="560" t="s">
        <v>47</v>
      </c>
      <c r="O1026" s="560">
        <v>0</v>
      </c>
      <c r="P1026" s="560">
        <v>0</v>
      </c>
      <c r="Q1026" s="560" t="s">
        <v>80</v>
      </c>
      <c r="R1026" s="560">
        <v>2</v>
      </c>
      <c r="S1026" s="560"/>
      <c r="T1026" s="560"/>
      <c r="U1026" s="120" t="s">
        <v>646</v>
      </c>
    </row>
    <row r="1027" spans="1:21" s="195" customFormat="1" ht="43.5" customHeight="1">
      <c r="A1027" s="559"/>
      <c r="B1027" s="559"/>
      <c r="C1027" s="560"/>
      <c r="D1027" s="565"/>
      <c r="E1027" s="560"/>
      <c r="F1027" s="560"/>
      <c r="G1027" s="560"/>
      <c r="H1027" s="120" t="s">
        <v>40</v>
      </c>
      <c r="I1027" s="561"/>
      <c r="J1027" s="560"/>
      <c r="K1027" s="560"/>
      <c r="L1027" s="560"/>
      <c r="M1027" s="560"/>
      <c r="N1027" s="560"/>
      <c r="O1027" s="560"/>
      <c r="P1027" s="560"/>
      <c r="Q1027" s="560"/>
      <c r="R1027" s="560"/>
      <c r="S1027" s="560"/>
      <c r="T1027" s="560"/>
      <c r="U1027" s="120" t="s">
        <v>647</v>
      </c>
    </row>
    <row r="1028" spans="1:21" s="195" customFormat="1" ht="43.5" customHeight="1">
      <c r="A1028" s="559"/>
      <c r="B1028" s="559"/>
      <c r="C1028" s="560"/>
      <c r="D1028" s="565"/>
      <c r="E1028" s="560"/>
      <c r="F1028" s="560"/>
      <c r="G1028" s="560"/>
      <c r="H1028" s="120" t="s">
        <v>216</v>
      </c>
      <c r="I1028" s="49" t="s">
        <v>290</v>
      </c>
      <c r="J1028" s="560"/>
      <c r="K1028" s="120">
        <v>0</v>
      </c>
      <c r="L1028" s="120">
        <v>0</v>
      </c>
      <c r="M1028" s="560"/>
      <c r="N1028" s="120" t="s">
        <v>70</v>
      </c>
      <c r="O1028" s="120">
        <v>1</v>
      </c>
      <c r="P1028" s="120">
        <v>0</v>
      </c>
      <c r="Q1028" s="560"/>
      <c r="R1028" s="120" t="s">
        <v>43</v>
      </c>
      <c r="S1028" s="560"/>
      <c r="T1028" s="560"/>
      <c r="U1028" s="120" t="s">
        <v>648</v>
      </c>
    </row>
    <row r="1029" spans="1:21" s="195" customFormat="1" ht="43.5" customHeight="1">
      <c r="A1029" s="559"/>
      <c r="B1029" s="559"/>
      <c r="C1029" s="560"/>
      <c r="D1029" s="565" t="s">
        <v>441</v>
      </c>
      <c r="E1029" s="120" t="s">
        <v>127</v>
      </c>
      <c r="F1029" s="120">
        <v>112</v>
      </c>
      <c r="G1029" s="560" t="s">
        <v>43</v>
      </c>
      <c r="H1029" s="120" t="s">
        <v>216</v>
      </c>
      <c r="I1029" s="49" t="s">
        <v>1289</v>
      </c>
      <c r="J1029" s="560" t="s">
        <v>203</v>
      </c>
      <c r="K1029" s="120">
        <v>102</v>
      </c>
      <c r="L1029" s="560" t="s">
        <v>43</v>
      </c>
      <c r="M1029" s="560" t="s">
        <v>43</v>
      </c>
      <c r="N1029" s="560" t="s">
        <v>70</v>
      </c>
      <c r="O1029" s="120">
        <v>10</v>
      </c>
      <c r="P1029" s="566" t="s">
        <v>723</v>
      </c>
      <c r="Q1029" s="560" t="s">
        <v>80</v>
      </c>
      <c r="R1029" s="560" t="s">
        <v>43</v>
      </c>
      <c r="S1029" s="560" t="s">
        <v>47</v>
      </c>
      <c r="T1029" s="560">
        <v>0</v>
      </c>
      <c r="U1029" s="120"/>
    </row>
    <row r="1030" spans="1:21" s="195" customFormat="1" ht="43.5" customHeight="1">
      <c r="A1030" s="559"/>
      <c r="B1030" s="559"/>
      <c r="C1030" s="560"/>
      <c r="D1030" s="565"/>
      <c r="E1030" s="120" t="s">
        <v>443</v>
      </c>
      <c r="F1030" s="120">
        <v>18</v>
      </c>
      <c r="G1030" s="560"/>
      <c r="H1030" s="120" t="s">
        <v>216</v>
      </c>
      <c r="I1030" s="49" t="s">
        <v>189</v>
      </c>
      <c r="J1030" s="560"/>
      <c r="K1030" s="120">
        <v>18</v>
      </c>
      <c r="L1030" s="560"/>
      <c r="M1030" s="560"/>
      <c r="N1030" s="560"/>
      <c r="O1030" s="120">
        <v>3</v>
      </c>
      <c r="P1030" s="566"/>
      <c r="Q1030" s="560"/>
      <c r="R1030" s="560"/>
      <c r="S1030" s="560"/>
      <c r="T1030" s="560"/>
      <c r="U1030" s="120"/>
    </row>
    <row r="1031" spans="1:21" s="195" customFormat="1" ht="43.5" customHeight="1">
      <c r="A1031" s="559"/>
      <c r="B1031" s="559"/>
      <c r="C1031" s="560"/>
      <c r="D1031" s="565"/>
      <c r="E1031" s="120" t="s">
        <v>129</v>
      </c>
      <c r="F1031" s="120">
        <v>20</v>
      </c>
      <c r="G1031" s="560"/>
      <c r="H1031" s="120" t="s">
        <v>216</v>
      </c>
      <c r="I1031" s="49" t="s">
        <v>1290</v>
      </c>
      <c r="J1031" s="560"/>
      <c r="K1031" s="120">
        <v>17</v>
      </c>
      <c r="L1031" s="560"/>
      <c r="M1031" s="560"/>
      <c r="N1031" s="560"/>
      <c r="O1031" s="120">
        <v>3</v>
      </c>
      <c r="P1031" s="566"/>
      <c r="Q1031" s="560"/>
      <c r="R1031" s="560"/>
      <c r="S1031" s="560"/>
      <c r="T1031" s="560"/>
      <c r="U1031" s="120"/>
    </row>
    <row r="1032" spans="1:21" s="195" customFormat="1" ht="43.5" customHeight="1">
      <c r="A1032" s="559"/>
      <c r="B1032" s="559"/>
      <c r="C1032" s="560"/>
      <c r="D1032" s="565"/>
      <c r="E1032" s="120" t="s">
        <v>133</v>
      </c>
      <c r="F1032" s="120">
        <v>15</v>
      </c>
      <c r="G1032" s="560"/>
      <c r="H1032" s="120" t="s">
        <v>216</v>
      </c>
      <c r="I1032" s="49" t="s">
        <v>1291</v>
      </c>
      <c r="J1032" s="560"/>
      <c r="K1032" s="120">
        <v>13</v>
      </c>
      <c r="L1032" s="560"/>
      <c r="M1032" s="560"/>
      <c r="N1032" s="560"/>
      <c r="O1032" s="120">
        <v>2</v>
      </c>
      <c r="P1032" s="566"/>
      <c r="Q1032" s="560"/>
      <c r="R1032" s="560"/>
      <c r="S1032" s="560"/>
      <c r="T1032" s="560"/>
      <c r="U1032" s="120"/>
    </row>
    <row r="1033" spans="1:21" s="195" customFormat="1" ht="43.5" customHeight="1">
      <c r="A1033" s="559"/>
      <c r="B1033" s="559"/>
      <c r="C1033" s="560"/>
      <c r="D1033" s="565"/>
      <c r="E1033" s="120" t="s">
        <v>131</v>
      </c>
      <c r="F1033" s="120">
        <v>15</v>
      </c>
      <c r="G1033" s="560"/>
      <c r="H1033" s="120" t="s">
        <v>216</v>
      </c>
      <c r="I1033" s="49" t="s">
        <v>1292</v>
      </c>
      <c r="J1033" s="560"/>
      <c r="K1033" s="120">
        <v>13</v>
      </c>
      <c r="L1033" s="560"/>
      <c r="M1033" s="560"/>
      <c r="N1033" s="560"/>
      <c r="O1033" s="120">
        <v>2</v>
      </c>
      <c r="P1033" s="566"/>
      <c r="Q1033" s="560"/>
      <c r="R1033" s="560"/>
      <c r="S1033" s="560"/>
      <c r="T1033" s="560"/>
      <c r="U1033" s="120"/>
    </row>
    <row r="1034" spans="1:21" s="195" customFormat="1" ht="43.5" customHeight="1">
      <c r="A1034" s="559"/>
      <c r="B1034" s="559"/>
      <c r="C1034" s="560"/>
      <c r="D1034" s="4" t="s">
        <v>1000</v>
      </c>
      <c r="E1034" s="4"/>
      <c r="F1034" s="4">
        <f>SUM(F945:F1033)</f>
        <v>1704</v>
      </c>
      <c r="G1034" s="4"/>
      <c r="H1034" s="4"/>
      <c r="I1034" s="4"/>
      <c r="J1034" s="4"/>
      <c r="K1034" s="4">
        <f>SUM(K1014:K1033)</f>
        <v>253</v>
      </c>
      <c r="L1034" s="4">
        <f>SUM(L1014:L1033)</f>
        <v>5</v>
      </c>
      <c r="M1034" s="4">
        <f>SUM(M1014:M1033)</f>
        <v>0</v>
      </c>
      <c r="N1034" s="4"/>
      <c r="O1034" s="4">
        <f>SUM(O1014:O1033)</f>
        <v>36</v>
      </c>
      <c r="P1034" s="4">
        <f>SUM(P1014:P1033)</f>
        <v>10</v>
      </c>
      <c r="Q1034" s="4"/>
      <c r="R1034" s="4">
        <f>SUM(R1014:R1033)</f>
        <v>5</v>
      </c>
      <c r="S1034" s="4"/>
      <c r="T1034" s="4">
        <f>SUM(T1014:T1033)</f>
        <v>0</v>
      </c>
      <c r="U1034" s="4"/>
    </row>
    <row r="1035" spans="1:21" s="195" customFormat="1" ht="43.5" customHeight="1">
      <c r="A1035" s="559"/>
      <c r="B1035" s="559"/>
      <c r="C1035" s="560" t="s">
        <v>169</v>
      </c>
      <c r="D1035" s="565" t="s">
        <v>104</v>
      </c>
      <c r="E1035" s="120" t="s">
        <v>130</v>
      </c>
      <c r="F1035" s="120">
        <v>10</v>
      </c>
      <c r="G1035" s="560" t="s">
        <v>43</v>
      </c>
      <c r="H1035" s="560" t="s">
        <v>40</v>
      </c>
      <c r="I1035" s="561" t="s">
        <v>1293</v>
      </c>
      <c r="J1035" s="560" t="s">
        <v>254</v>
      </c>
      <c r="K1035" s="120">
        <v>10</v>
      </c>
      <c r="L1035" s="120">
        <v>0</v>
      </c>
      <c r="M1035" s="120">
        <v>0</v>
      </c>
      <c r="N1035" s="120" t="s">
        <v>47</v>
      </c>
      <c r="O1035" s="120">
        <v>0</v>
      </c>
      <c r="P1035" s="120">
        <v>0</v>
      </c>
      <c r="Q1035" s="120" t="s">
        <v>47</v>
      </c>
      <c r="R1035" s="120">
        <v>0</v>
      </c>
      <c r="S1035" s="555" t="s">
        <v>47</v>
      </c>
      <c r="T1035" s="555">
        <v>0</v>
      </c>
      <c r="U1035" s="120"/>
    </row>
    <row r="1036" spans="1:21" s="195" customFormat="1" ht="43.5" customHeight="1">
      <c r="A1036" s="559"/>
      <c r="B1036" s="559"/>
      <c r="C1036" s="560"/>
      <c r="D1036" s="565"/>
      <c r="E1036" s="120" t="s">
        <v>131</v>
      </c>
      <c r="F1036" s="120">
        <v>10</v>
      </c>
      <c r="G1036" s="560"/>
      <c r="H1036" s="560"/>
      <c r="I1036" s="561"/>
      <c r="J1036" s="560"/>
      <c r="K1036" s="120">
        <v>10</v>
      </c>
      <c r="L1036" s="120">
        <v>0</v>
      </c>
      <c r="M1036" s="120">
        <v>0</v>
      </c>
      <c r="N1036" s="120" t="s">
        <v>47</v>
      </c>
      <c r="O1036" s="120">
        <v>0</v>
      </c>
      <c r="P1036" s="120">
        <v>0</v>
      </c>
      <c r="Q1036" s="120" t="s">
        <v>47</v>
      </c>
      <c r="R1036" s="120">
        <v>0</v>
      </c>
      <c r="S1036" s="559"/>
      <c r="T1036" s="559"/>
      <c r="U1036" s="120"/>
    </row>
    <row r="1037" spans="1:21" s="195" customFormat="1" ht="43.5" customHeight="1">
      <c r="A1037" s="559"/>
      <c r="B1037" s="559"/>
      <c r="C1037" s="560"/>
      <c r="D1037" s="565"/>
      <c r="E1037" s="120" t="s">
        <v>120</v>
      </c>
      <c r="F1037" s="120">
        <v>20</v>
      </c>
      <c r="G1037" s="560"/>
      <c r="H1037" s="560"/>
      <c r="I1037" s="561"/>
      <c r="J1037" s="560"/>
      <c r="K1037" s="120">
        <v>20</v>
      </c>
      <c r="L1037" s="120">
        <v>5</v>
      </c>
      <c r="M1037" s="120">
        <v>0</v>
      </c>
      <c r="N1037" s="120" t="s">
        <v>47</v>
      </c>
      <c r="O1037" s="120">
        <v>0</v>
      </c>
      <c r="P1037" s="120">
        <v>0</v>
      </c>
      <c r="Q1037" s="120" t="s">
        <v>80</v>
      </c>
      <c r="R1037" s="120">
        <v>5</v>
      </c>
      <c r="S1037" s="556"/>
      <c r="T1037" s="556"/>
      <c r="U1037" s="120"/>
    </row>
    <row r="1038" spans="1:21" s="195" customFormat="1" ht="43.5" customHeight="1">
      <c r="A1038" s="559"/>
      <c r="B1038" s="559"/>
      <c r="C1038" s="560"/>
      <c r="D1038" s="565" t="s">
        <v>176</v>
      </c>
      <c r="E1038" s="120" t="s">
        <v>131</v>
      </c>
      <c r="F1038" s="120">
        <v>5</v>
      </c>
      <c r="G1038" s="560" t="s">
        <v>43</v>
      </c>
      <c r="H1038" s="560" t="s">
        <v>40</v>
      </c>
      <c r="I1038" s="561" t="s">
        <v>1294</v>
      </c>
      <c r="J1038" s="566" t="s">
        <v>201</v>
      </c>
      <c r="K1038" s="120">
        <v>5</v>
      </c>
      <c r="L1038" s="120" t="s">
        <v>43</v>
      </c>
      <c r="M1038" s="120" t="s">
        <v>43</v>
      </c>
      <c r="N1038" s="120" t="s">
        <v>43</v>
      </c>
      <c r="O1038" s="120" t="s">
        <v>43</v>
      </c>
      <c r="P1038" s="120" t="s">
        <v>43</v>
      </c>
      <c r="Q1038" s="560" t="s">
        <v>80</v>
      </c>
      <c r="R1038" s="120" t="s">
        <v>43</v>
      </c>
      <c r="S1038" s="555" t="s">
        <v>47</v>
      </c>
      <c r="T1038" s="555">
        <v>0</v>
      </c>
      <c r="U1038" s="120"/>
    </row>
    <row r="1039" spans="1:21" s="195" customFormat="1" ht="43.5" customHeight="1">
      <c r="A1039" s="559"/>
      <c r="B1039" s="559"/>
      <c r="C1039" s="560"/>
      <c r="D1039" s="565"/>
      <c r="E1039" s="120" t="s">
        <v>130</v>
      </c>
      <c r="F1039" s="120">
        <v>2</v>
      </c>
      <c r="G1039" s="560"/>
      <c r="H1039" s="560"/>
      <c r="I1039" s="561"/>
      <c r="J1039" s="566"/>
      <c r="K1039" s="120">
        <v>2</v>
      </c>
      <c r="L1039" s="120" t="s">
        <v>43</v>
      </c>
      <c r="M1039" s="120" t="s">
        <v>43</v>
      </c>
      <c r="N1039" s="120" t="s">
        <v>43</v>
      </c>
      <c r="O1039" s="120" t="s">
        <v>43</v>
      </c>
      <c r="P1039" s="120" t="s">
        <v>43</v>
      </c>
      <c r="Q1039" s="560"/>
      <c r="R1039" s="120" t="s">
        <v>43</v>
      </c>
      <c r="S1039" s="556"/>
      <c r="T1039" s="556"/>
      <c r="U1039" s="120"/>
    </row>
    <row r="1040" spans="1:21" s="195" customFormat="1" ht="43.5" customHeight="1">
      <c r="A1040" s="559"/>
      <c r="B1040" s="559"/>
      <c r="C1040" s="560"/>
      <c r="D1040" s="178" t="s">
        <v>105</v>
      </c>
      <c r="E1040" s="120" t="s">
        <v>131</v>
      </c>
      <c r="F1040" s="120">
        <v>6</v>
      </c>
      <c r="G1040" s="120" t="s">
        <v>43</v>
      </c>
      <c r="H1040" s="120" t="s">
        <v>40</v>
      </c>
      <c r="I1040" s="49" t="s">
        <v>318</v>
      </c>
      <c r="J1040" s="127" t="s">
        <v>201</v>
      </c>
      <c r="K1040" s="120">
        <v>6</v>
      </c>
      <c r="L1040" s="120">
        <v>1</v>
      </c>
      <c r="M1040" s="120">
        <v>0</v>
      </c>
      <c r="N1040" s="120" t="s">
        <v>47</v>
      </c>
      <c r="O1040" s="120" t="s">
        <v>47</v>
      </c>
      <c r="P1040" s="120" t="s">
        <v>47</v>
      </c>
      <c r="Q1040" s="120" t="s">
        <v>87</v>
      </c>
      <c r="R1040" s="120">
        <v>1</v>
      </c>
      <c r="S1040" s="120" t="s">
        <v>47</v>
      </c>
      <c r="T1040" s="120">
        <v>0</v>
      </c>
      <c r="U1040" s="120"/>
    </row>
    <row r="1041" spans="1:1025" s="195" customFormat="1" ht="43.5" customHeight="1">
      <c r="A1041" s="559"/>
      <c r="B1041" s="559"/>
      <c r="C1041" s="560"/>
      <c r="D1041" s="565" t="s">
        <v>107</v>
      </c>
      <c r="E1041" s="560" t="s">
        <v>125</v>
      </c>
      <c r="F1041" s="560">
        <v>12</v>
      </c>
      <c r="G1041" s="560" t="s">
        <v>43</v>
      </c>
      <c r="H1041" s="560" t="s">
        <v>40</v>
      </c>
      <c r="I1041" s="561" t="s">
        <v>1295</v>
      </c>
      <c r="J1041" s="560" t="s">
        <v>288</v>
      </c>
      <c r="K1041" s="560">
        <v>12</v>
      </c>
      <c r="L1041" s="560">
        <v>1</v>
      </c>
      <c r="M1041" s="560" t="s">
        <v>43</v>
      </c>
      <c r="N1041" s="560" t="s">
        <v>47</v>
      </c>
      <c r="O1041" s="560">
        <v>0</v>
      </c>
      <c r="P1041" s="560">
        <v>0</v>
      </c>
      <c r="Q1041" s="120" t="s">
        <v>80</v>
      </c>
      <c r="R1041" s="120">
        <v>1</v>
      </c>
      <c r="S1041" s="560" t="s">
        <v>47</v>
      </c>
      <c r="T1041" s="560">
        <v>0</v>
      </c>
      <c r="U1041" s="120"/>
    </row>
    <row r="1042" spans="1:1025" s="195" customFormat="1" ht="43.5" customHeight="1">
      <c r="A1042" s="559"/>
      <c r="B1042" s="559"/>
      <c r="C1042" s="560"/>
      <c r="D1042" s="565"/>
      <c r="E1042" s="560"/>
      <c r="F1042" s="560"/>
      <c r="G1042" s="560"/>
      <c r="H1042" s="560"/>
      <c r="I1042" s="561"/>
      <c r="J1042" s="560"/>
      <c r="K1042" s="560"/>
      <c r="L1042" s="560"/>
      <c r="M1042" s="560"/>
      <c r="N1042" s="560"/>
      <c r="O1042" s="560"/>
      <c r="P1042" s="560"/>
      <c r="Q1042" s="120" t="s">
        <v>87</v>
      </c>
      <c r="R1042" s="120">
        <v>1</v>
      </c>
      <c r="S1042" s="560"/>
      <c r="T1042" s="560"/>
      <c r="U1042" s="120"/>
    </row>
    <row r="1043" spans="1:1025" s="195" customFormat="1" ht="43.5" customHeight="1">
      <c r="A1043" s="559"/>
      <c r="B1043" s="559"/>
      <c r="C1043" s="560"/>
      <c r="D1043" s="178" t="s">
        <v>112</v>
      </c>
      <c r="E1043" s="120" t="s">
        <v>131</v>
      </c>
      <c r="F1043" s="120">
        <v>3</v>
      </c>
      <c r="G1043" s="120" t="s">
        <v>43</v>
      </c>
      <c r="H1043" s="120" t="s">
        <v>40</v>
      </c>
      <c r="I1043" s="49" t="s">
        <v>654</v>
      </c>
      <c r="J1043" s="120" t="s">
        <v>249</v>
      </c>
      <c r="K1043" s="120">
        <v>3</v>
      </c>
      <c r="L1043" s="120">
        <v>0</v>
      </c>
      <c r="M1043" s="120">
        <v>0</v>
      </c>
      <c r="N1043" s="120" t="s">
        <v>47</v>
      </c>
      <c r="O1043" s="120">
        <v>0</v>
      </c>
      <c r="P1043" s="120">
        <v>0</v>
      </c>
      <c r="Q1043" s="120" t="s">
        <v>47</v>
      </c>
      <c r="R1043" s="120">
        <v>0</v>
      </c>
      <c r="S1043" s="120" t="s">
        <v>47</v>
      </c>
      <c r="T1043" s="120">
        <v>0</v>
      </c>
      <c r="U1043" s="120"/>
    </row>
    <row r="1044" spans="1:1025" s="195" customFormat="1" ht="43.5" customHeight="1">
      <c r="A1044" s="559"/>
      <c r="B1044" s="559"/>
      <c r="C1044" s="560"/>
      <c r="D1044" s="565" t="s">
        <v>363</v>
      </c>
      <c r="E1044" s="560" t="s">
        <v>120</v>
      </c>
      <c r="F1044" s="560">
        <v>2</v>
      </c>
      <c r="G1044" s="560" t="s">
        <v>43</v>
      </c>
      <c r="H1044" s="120" t="s">
        <v>40</v>
      </c>
      <c r="I1044" s="561" t="s">
        <v>1296</v>
      </c>
      <c r="J1044" s="560" t="s">
        <v>295</v>
      </c>
      <c r="K1044" s="560">
        <v>2</v>
      </c>
      <c r="L1044" s="120">
        <v>0</v>
      </c>
      <c r="M1044" s="120">
        <v>0</v>
      </c>
      <c r="N1044" s="120" t="s">
        <v>47</v>
      </c>
      <c r="O1044" s="120">
        <v>0</v>
      </c>
      <c r="P1044" s="120">
        <v>0</v>
      </c>
      <c r="Q1044" s="120" t="s">
        <v>47</v>
      </c>
      <c r="R1044" s="120">
        <v>0</v>
      </c>
      <c r="S1044" s="555" t="s">
        <v>47</v>
      </c>
      <c r="T1044" s="555">
        <v>0</v>
      </c>
      <c r="U1044" s="120"/>
    </row>
    <row r="1045" spans="1:1025" s="195" customFormat="1" ht="43.5" customHeight="1">
      <c r="A1045" s="559"/>
      <c r="B1045" s="559"/>
      <c r="C1045" s="560"/>
      <c r="D1045" s="565"/>
      <c r="E1045" s="560"/>
      <c r="F1045" s="560"/>
      <c r="G1045" s="560"/>
      <c r="H1045" s="120" t="s">
        <v>100</v>
      </c>
      <c r="I1045" s="561"/>
      <c r="J1045" s="560"/>
      <c r="K1045" s="560"/>
      <c r="L1045" s="120">
        <v>0</v>
      </c>
      <c r="M1045" s="120">
        <v>0</v>
      </c>
      <c r="N1045" s="120" t="s">
        <v>47</v>
      </c>
      <c r="O1045" s="120">
        <v>0</v>
      </c>
      <c r="P1045" s="120">
        <v>0</v>
      </c>
      <c r="Q1045" s="120" t="s">
        <v>47</v>
      </c>
      <c r="R1045" s="120">
        <v>0</v>
      </c>
      <c r="S1045" s="556"/>
      <c r="T1045" s="556"/>
      <c r="U1045" s="120" t="s">
        <v>655</v>
      </c>
    </row>
    <row r="1046" spans="1:1025" s="195" customFormat="1" ht="43.5" customHeight="1">
      <c r="A1046" s="559"/>
      <c r="B1046" s="559"/>
      <c r="C1046" s="560"/>
      <c r="D1046" s="4" t="s">
        <v>1000</v>
      </c>
      <c r="E1046" s="4"/>
      <c r="F1046" s="4">
        <f>SUM(F1035:F1045)</f>
        <v>70</v>
      </c>
      <c r="G1046" s="4"/>
      <c r="H1046" s="4"/>
      <c r="I1046" s="4"/>
      <c r="J1046" s="4"/>
      <c r="K1046" s="4">
        <f>SUM(K1035:K1045)</f>
        <v>70</v>
      </c>
      <c r="L1046" s="4">
        <f>SUM(L1035:L1045)</f>
        <v>7</v>
      </c>
      <c r="M1046" s="4">
        <f>SUM(M1035:M1045)</f>
        <v>0</v>
      </c>
      <c r="N1046" s="4"/>
      <c r="O1046" s="4">
        <f>SUM(O1035:O1045)</f>
        <v>0</v>
      </c>
      <c r="P1046" s="4">
        <f>SUM(P1035:P1045)</f>
        <v>0</v>
      </c>
      <c r="Q1046" s="4"/>
      <c r="R1046" s="4">
        <f>SUM(R1035:R1045)</f>
        <v>8</v>
      </c>
      <c r="S1046" s="4"/>
      <c r="T1046" s="4">
        <f>SUM(T1035:T1045)</f>
        <v>0</v>
      </c>
      <c r="U1046" s="4"/>
    </row>
    <row r="1047" spans="1:1025" s="196" customFormat="1" ht="43.5" customHeight="1">
      <c r="A1047" s="559"/>
      <c r="B1047" s="559"/>
      <c r="C1047" s="560" t="s">
        <v>170</v>
      </c>
      <c r="D1047" s="178" t="s">
        <v>103</v>
      </c>
      <c r="E1047" s="120" t="s">
        <v>129</v>
      </c>
      <c r="F1047" s="120">
        <v>5</v>
      </c>
      <c r="G1047" s="120" t="s">
        <v>43</v>
      </c>
      <c r="H1047" s="120" t="s">
        <v>40</v>
      </c>
      <c r="I1047" s="49" t="s">
        <v>656</v>
      </c>
      <c r="J1047" s="120" t="s">
        <v>237</v>
      </c>
      <c r="K1047" s="120">
        <v>20</v>
      </c>
      <c r="L1047" s="120" t="s">
        <v>43</v>
      </c>
      <c r="M1047" s="120" t="s">
        <v>47</v>
      </c>
      <c r="N1047" s="120" t="s">
        <v>67</v>
      </c>
      <c r="O1047" s="120" t="s">
        <v>43</v>
      </c>
      <c r="P1047" s="120">
        <v>0</v>
      </c>
      <c r="Q1047" s="120" t="s">
        <v>79</v>
      </c>
      <c r="R1047" s="120" t="s">
        <v>43</v>
      </c>
      <c r="S1047" s="120" t="s">
        <v>47</v>
      </c>
      <c r="T1047" s="120">
        <v>0</v>
      </c>
      <c r="U1047" s="120"/>
      <c r="V1047" s="195"/>
      <c r="W1047" s="195"/>
      <c r="X1047" s="195"/>
      <c r="Y1047" s="195"/>
      <c r="Z1047" s="195"/>
      <c r="AA1047" s="195"/>
      <c r="AB1047" s="195"/>
      <c r="AC1047" s="195"/>
      <c r="AD1047" s="195"/>
      <c r="AE1047" s="195"/>
      <c r="AF1047" s="195"/>
      <c r="AG1047" s="195"/>
      <c r="AH1047" s="195"/>
      <c r="AI1047" s="195"/>
      <c r="AJ1047" s="195"/>
      <c r="AK1047" s="195"/>
      <c r="AL1047" s="195"/>
      <c r="AM1047" s="195"/>
      <c r="AN1047" s="195"/>
      <c r="AO1047" s="195"/>
      <c r="AP1047" s="195"/>
      <c r="AQ1047" s="195"/>
      <c r="AR1047" s="195"/>
      <c r="AS1047" s="195"/>
      <c r="AT1047" s="195"/>
      <c r="AU1047" s="195"/>
      <c r="AV1047" s="195"/>
      <c r="AW1047" s="195"/>
      <c r="AX1047" s="195"/>
      <c r="AY1047" s="195"/>
      <c r="AZ1047" s="195"/>
      <c r="BA1047" s="195"/>
      <c r="BB1047" s="195"/>
      <c r="BC1047" s="195"/>
      <c r="BD1047" s="195"/>
      <c r="BE1047" s="195"/>
      <c r="BF1047" s="195"/>
      <c r="BG1047" s="195"/>
      <c r="BH1047" s="195"/>
      <c r="BI1047" s="195"/>
      <c r="BJ1047" s="195"/>
      <c r="BK1047" s="195"/>
      <c r="BL1047" s="195"/>
      <c r="BM1047" s="195"/>
      <c r="BN1047" s="195"/>
      <c r="BO1047" s="195"/>
      <c r="BP1047" s="195"/>
      <c r="BQ1047" s="195"/>
      <c r="BR1047" s="195"/>
      <c r="BS1047" s="195"/>
      <c r="BT1047" s="195"/>
      <c r="BU1047" s="195"/>
      <c r="BV1047" s="195"/>
      <c r="BW1047" s="195"/>
      <c r="BX1047" s="195"/>
      <c r="BY1047" s="195"/>
      <c r="BZ1047" s="195"/>
      <c r="CA1047" s="195"/>
      <c r="CB1047" s="195"/>
      <c r="CC1047" s="195"/>
      <c r="CD1047" s="195"/>
      <c r="CE1047" s="195"/>
      <c r="CF1047" s="195"/>
      <c r="CG1047" s="195"/>
      <c r="CH1047" s="195"/>
      <c r="CI1047" s="195"/>
      <c r="CJ1047" s="195"/>
      <c r="CK1047" s="195"/>
      <c r="CL1047" s="195"/>
      <c r="CM1047" s="195"/>
      <c r="CN1047" s="195"/>
      <c r="CO1047" s="195"/>
      <c r="CP1047" s="195"/>
      <c r="CQ1047" s="195"/>
      <c r="CR1047" s="195"/>
      <c r="CS1047" s="195"/>
      <c r="CT1047" s="195"/>
      <c r="CU1047" s="195"/>
      <c r="CV1047" s="195"/>
      <c r="CW1047" s="195"/>
      <c r="CX1047" s="195"/>
      <c r="CY1047" s="195"/>
      <c r="CZ1047" s="195"/>
      <c r="DA1047" s="195"/>
      <c r="DB1047" s="195"/>
      <c r="DC1047" s="195"/>
      <c r="DD1047" s="195"/>
      <c r="DE1047" s="195"/>
      <c r="DF1047" s="195"/>
      <c r="DG1047" s="195"/>
      <c r="DH1047" s="195"/>
      <c r="DI1047" s="195"/>
      <c r="DJ1047" s="195"/>
      <c r="DK1047" s="195"/>
      <c r="DL1047" s="195"/>
      <c r="DM1047" s="195"/>
      <c r="DN1047" s="195"/>
      <c r="DO1047" s="195"/>
      <c r="DP1047" s="195"/>
      <c r="DQ1047" s="195"/>
      <c r="DR1047" s="195"/>
      <c r="DS1047" s="195"/>
      <c r="DT1047" s="195"/>
      <c r="DU1047" s="195"/>
      <c r="DV1047" s="195"/>
      <c r="DW1047" s="195"/>
      <c r="DX1047" s="195"/>
      <c r="DY1047" s="195"/>
      <c r="DZ1047" s="195"/>
      <c r="EA1047" s="195"/>
      <c r="EB1047" s="195"/>
      <c r="EC1047" s="195"/>
      <c r="ED1047" s="195"/>
      <c r="EE1047" s="195"/>
      <c r="EF1047" s="195"/>
      <c r="EG1047" s="195"/>
      <c r="EH1047" s="195"/>
      <c r="EI1047" s="195"/>
      <c r="EJ1047" s="195"/>
      <c r="EK1047" s="195"/>
      <c r="EL1047" s="195"/>
      <c r="EM1047" s="195"/>
      <c r="EN1047" s="195"/>
      <c r="EO1047" s="195"/>
      <c r="EP1047" s="195"/>
      <c r="EQ1047" s="195"/>
      <c r="ER1047" s="195"/>
      <c r="ES1047" s="195"/>
      <c r="ET1047" s="195"/>
      <c r="EU1047" s="195"/>
      <c r="EV1047" s="195"/>
      <c r="EW1047" s="195"/>
      <c r="EX1047" s="195"/>
      <c r="EY1047" s="195"/>
      <c r="EZ1047" s="195"/>
      <c r="FA1047" s="195"/>
      <c r="FB1047" s="195"/>
      <c r="FC1047" s="195"/>
      <c r="FD1047" s="195"/>
      <c r="FE1047" s="195"/>
      <c r="FF1047" s="195"/>
      <c r="FG1047" s="195"/>
      <c r="FH1047" s="195"/>
      <c r="FI1047" s="195"/>
      <c r="FJ1047" s="195"/>
      <c r="FK1047" s="195"/>
      <c r="FL1047" s="195"/>
      <c r="FM1047" s="195"/>
      <c r="FN1047" s="195"/>
      <c r="FO1047" s="195"/>
      <c r="FP1047" s="195"/>
      <c r="FQ1047" s="195"/>
      <c r="FR1047" s="195"/>
      <c r="FS1047" s="195"/>
      <c r="FT1047" s="195"/>
      <c r="FU1047" s="195"/>
      <c r="FV1047" s="195"/>
      <c r="FW1047" s="195"/>
      <c r="FX1047" s="195"/>
      <c r="FY1047" s="195"/>
      <c r="FZ1047" s="195"/>
      <c r="GA1047" s="195"/>
      <c r="GB1047" s="195"/>
      <c r="GC1047" s="195"/>
      <c r="GD1047" s="195"/>
      <c r="GE1047" s="195"/>
      <c r="GF1047" s="195"/>
      <c r="GG1047" s="195"/>
      <c r="GH1047" s="195"/>
      <c r="GI1047" s="195"/>
      <c r="GJ1047" s="195"/>
      <c r="GK1047" s="195"/>
      <c r="GL1047" s="195"/>
      <c r="GM1047" s="195"/>
      <c r="GN1047" s="195"/>
      <c r="GO1047" s="195"/>
      <c r="GP1047" s="195"/>
      <c r="GQ1047" s="195"/>
      <c r="GR1047" s="195"/>
      <c r="GS1047" s="195"/>
      <c r="GT1047" s="195"/>
      <c r="GU1047" s="195"/>
      <c r="GV1047" s="195"/>
      <c r="GW1047" s="195"/>
      <c r="GX1047" s="195"/>
      <c r="GY1047" s="195"/>
      <c r="GZ1047" s="195"/>
      <c r="HA1047" s="195"/>
      <c r="HB1047" s="195"/>
      <c r="HC1047" s="195"/>
      <c r="HD1047" s="195"/>
      <c r="HE1047" s="195"/>
      <c r="HF1047" s="195"/>
      <c r="HG1047" s="195"/>
      <c r="HH1047" s="195"/>
      <c r="HI1047" s="195"/>
      <c r="HJ1047" s="195"/>
      <c r="HK1047" s="195"/>
      <c r="HL1047" s="195"/>
      <c r="HM1047" s="195"/>
      <c r="HN1047" s="195"/>
      <c r="HO1047" s="195"/>
      <c r="HP1047" s="195"/>
      <c r="HQ1047" s="195"/>
      <c r="HR1047" s="195"/>
      <c r="HS1047" s="195"/>
      <c r="HT1047" s="195"/>
      <c r="HU1047" s="195"/>
      <c r="HV1047" s="195"/>
      <c r="HW1047" s="195"/>
      <c r="HX1047" s="195"/>
      <c r="HY1047" s="195"/>
      <c r="HZ1047" s="195"/>
      <c r="IA1047" s="195"/>
      <c r="IB1047" s="195"/>
      <c r="IC1047" s="195"/>
      <c r="ID1047" s="195"/>
      <c r="IE1047" s="195"/>
      <c r="IF1047" s="195"/>
      <c r="IG1047" s="195"/>
      <c r="IH1047" s="195"/>
      <c r="II1047" s="195"/>
      <c r="IJ1047" s="195"/>
      <c r="IK1047" s="195"/>
      <c r="IL1047" s="195"/>
      <c r="IM1047" s="195"/>
      <c r="IN1047" s="195"/>
      <c r="IO1047" s="195"/>
      <c r="IP1047" s="195"/>
      <c r="IQ1047" s="195"/>
      <c r="IR1047" s="195"/>
      <c r="IS1047" s="195"/>
      <c r="IT1047" s="195"/>
      <c r="IU1047" s="195"/>
      <c r="IV1047" s="195"/>
      <c r="IW1047" s="195"/>
      <c r="IX1047" s="195"/>
      <c r="IY1047" s="195"/>
      <c r="IZ1047" s="195"/>
      <c r="JA1047" s="195"/>
      <c r="JB1047" s="195"/>
      <c r="JC1047" s="195"/>
      <c r="JD1047" s="195"/>
      <c r="JE1047" s="195"/>
      <c r="JF1047" s="195"/>
      <c r="JG1047" s="195"/>
      <c r="JH1047" s="195"/>
      <c r="JI1047" s="195"/>
      <c r="JJ1047" s="195"/>
      <c r="JK1047" s="195"/>
      <c r="JL1047" s="195"/>
      <c r="JM1047" s="195"/>
      <c r="JN1047" s="195"/>
      <c r="JO1047" s="195"/>
      <c r="JP1047" s="195"/>
      <c r="JQ1047" s="195"/>
      <c r="JR1047" s="195"/>
      <c r="JS1047" s="195"/>
      <c r="JT1047" s="195"/>
      <c r="JU1047" s="195"/>
      <c r="JV1047" s="195"/>
      <c r="JW1047" s="195"/>
      <c r="JX1047" s="195"/>
      <c r="JY1047" s="195"/>
      <c r="JZ1047" s="195"/>
      <c r="KA1047" s="195"/>
      <c r="KB1047" s="195"/>
      <c r="KC1047" s="195"/>
      <c r="KD1047" s="195"/>
      <c r="KE1047" s="195"/>
      <c r="KF1047" s="195"/>
      <c r="KG1047" s="195"/>
      <c r="KH1047" s="195"/>
      <c r="KI1047" s="195"/>
      <c r="KJ1047" s="195"/>
      <c r="KK1047" s="195"/>
      <c r="KL1047" s="195"/>
      <c r="KM1047" s="195"/>
      <c r="KN1047" s="195"/>
      <c r="KO1047" s="195"/>
      <c r="KP1047" s="195"/>
      <c r="KQ1047" s="195"/>
      <c r="KR1047" s="195"/>
      <c r="KS1047" s="195"/>
      <c r="KT1047" s="195"/>
      <c r="KU1047" s="195"/>
      <c r="KV1047" s="195"/>
      <c r="KW1047" s="195"/>
      <c r="KX1047" s="195"/>
      <c r="KY1047" s="195"/>
      <c r="KZ1047" s="195"/>
      <c r="LA1047" s="195"/>
      <c r="LB1047" s="195"/>
      <c r="LC1047" s="195"/>
      <c r="LD1047" s="195"/>
      <c r="LE1047" s="195"/>
      <c r="LF1047" s="195"/>
      <c r="LG1047" s="195"/>
      <c r="LH1047" s="195"/>
      <c r="LI1047" s="195"/>
      <c r="LJ1047" s="195"/>
      <c r="LK1047" s="195"/>
      <c r="LL1047" s="195"/>
      <c r="LM1047" s="195"/>
      <c r="LN1047" s="195"/>
      <c r="LO1047" s="195"/>
      <c r="LP1047" s="195"/>
      <c r="LQ1047" s="195"/>
      <c r="LR1047" s="195"/>
      <c r="LS1047" s="195"/>
      <c r="LT1047" s="195"/>
      <c r="LU1047" s="195"/>
      <c r="LV1047" s="195"/>
      <c r="LW1047" s="195"/>
      <c r="LX1047" s="195"/>
      <c r="LY1047" s="195"/>
      <c r="LZ1047" s="195"/>
      <c r="MA1047" s="195"/>
      <c r="MB1047" s="195"/>
      <c r="MC1047" s="195"/>
      <c r="MD1047" s="195"/>
      <c r="ME1047" s="195"/>
      <c r="MF1047" s="195"/>
      <c r="MG1047" s="195"/>
      <c r="MH1047" s="195"/>
      <c r="MI1047" s="195"/>
      <c r="MJ1047" s="195"/>
      <c r="MK1047" s="195"/>
      <c r="ML1047" s="195"/>
      <c r="MM1047" s="195"/>
      <c r="MN1047" s="195"/>
      <c r="MO1047" s="195"/>
      <c r="MP1047" s="195"/>
      <c r="MQ1047" s="195"/>
      <c r="MR1047" s="195"/>
      <c r="MS1047" s="195"/>
      <c r="MT1047" s="195"/>
      <c r="MU1047" s="195"/>
      <c r="MV1047" s="195"/>
      <c r="MW1047" s="195"/>
      <c r="MX1047" s="195"/>
      <c r="MY1047" s="195"/>
      <c r="MZ1047" s="195"/>
      <c r="NA1047" s="195"/>
      <c r="NB1047" s="195"/>
      <c r="NC1047" s="195"/>
      <c r="ND1047" s="195"/>
      <c r="NE1047" s="195"/>
      <c r="NF1047" s="195"/>
      <c r="NG1047" s="195"/>
      <c r="NH1047" s="195"/>
      <c r="NI1047" s="195"/>
      <c r="NJ1047" s="195"/>
      <c r="NK1047" s="195"/>
      <c r="NL1047" s="195"/>
      <c r="NM1047" s="195"/>
      <c r="NN1047" s="195"/>
      <c r="NO1047" s="195"/>
      <c r="NP1047" s="195"/>
      <c r="NQ1047" s="195"/>
      <c r="NR1047" s="195"/>
      <c r="NS1047" s="195"/>
      <c r="NT1047" s="195"/>
      <c r="NU1047" s="195"/>
      <c r="NV1047" s="195"/>
      <c r="NW1047" s="195"/>
      <c r="NX1047" s="195"/>
      <c r="NY1047" s="195"/>
      <c r="NZ1047" s="195"/>
      <c r="OA1047" s="195"/>
      <c r="OB1047" s="195"/>
      <c r="OC1047" s="195"/>
      <c r="OD1047" s="195"/>
      <c r="OE1047" s="195"/>
      <c r="OF1047" s="195"/>
      <c r="OG1047" s="195"/>
      <c r="OH1047" s="195"/>
      <c r="OI1047" s="195"/>
      <c r="OJ1047" s="195"/>
      <c r="OK1047" s="195"/>
      <c r="OL1047" s="195"/>
      <c r="OM1047" s="195"/>
      <c r="ON1047" s="195"/>
      <c r="OO1047" s="195"/>
      <c r="OP1047" s="195"/>
      <c r="OQ1047" s="195"/>
      <c r="OR1047" s="195"/>
      <c r="OS1047" s="195"/>
      <c r="OT1047" s="195"/>
      <c r="OU1047" s="195"/>
      <c r="OV1047" s="195"/>
      <c r="OW1047" s="195"/>
      <c r="OX1047" s="195"/>
      <c r="OY1047" s="195"/>
      <c r="OZ1047" s="195"/>
      <c r="PA1047" s="195"/>
      <c r="PB1047" s="195"/>
      <c r="PC1047" s="195"/>
      <c r="PD1047" s="195"/>
      <c r="PE1047" s="195"/>
      <c r="PF1047" s="195"/>
      <c r="PG1047" s="195"/>
      <c r="PH1047" s="195"/>
      <c r="PI1047" s="195"/>
      <c r="PJ1047" s="195"/>
      <c r="PK1047" s="195"/>
      <c r="PL1047" s="195"/>
      <c r="PM1047" s="195"/>
      <c r="PN1047" s="195"/>
      <c r="PO1047" s="195"/>
      <c r="PP1047" s="195"/>
      <c r="PQ1047" s="195"/>
      <c r="PR1047" s="195"/>
      <c r="PS1047" s="195"/>
      <c r="PT1047" s="195"/>
      <c r="PU1047" s="195"/>
      <c r="PV1047" s="195"/>
      <c r="PW1047" s="195"/>
      <c r="PX1047" s="195"/>
      <c r="PY1047" s="195"/>
      <c r="PZ1047" s="195"/>
      <c r="QA1047" s="195"/>
      <c r="QB1047" s="195"/>
      <c r="QC1047" s="195"/>
      <c r="QD1047" s="195"/>
      <c r="QE1047" s="195"/>
      <c r="QF1047" s="195"/>
      <c r="QG1047" s="195"/>
      <c r="QH1047" s="195"/>
      <c r="QI1047" s="195"/>
      <c r="QJ1047" s="195"/>
      <c r="QK1047" s="195"/>
      <c r="QL1047" s="195"/>
      <c r="QM1047" s="195"/>
      <c r="QN1047" s="195"/>
      <c r="QO1047" s="195"/>
      <c r="QP1047" s="195"/>
      <c r="QQ1047" s="195"/>
      <c r="QR1047" s="195"/>
      <c r="QS1047" s="195"/>
      <c r="QT1047" s="195"/>
      <c r="QU1047" s="195"/>
      <c r="QV1047" s="195"/>
      <c r="QW1047" s="195"/>
      <c r="QX1047" s="195"/>
      <c r="QY1047" s="195"/>
      <c r="QZ1047" s="195"/>
      <c r="RA1047" s="195"/>
      <c r="RB1047" s="195"/>
      <c r="RC1047" s="195"/>
      <c r="RD1047" s="195"/>
      <c r="RE1047" s="195"/>
      <c r="RF1047" s="195"/>
      <c r="RG1047" s="195"/>
      <c r="RH1047" s="195"/>
      <c r="RI1047" s="195"/>
      <c r="RJ1047" s="195"/>
      <c r="RK1047" s="195"/>
      <c r="RL1047" s="195"/>
      <c r="RM1047" s="195"/>
      <c r="RN1047" s="195"/>
      <c r="RO1047" s="195"/>
      <c r="RP1047" s="195"/>
      <c r="RQ1047" s="195"/>
      <c r="RR1047" s="195"/>
      <c r="RS1047" s="195"/>
      <c r="RT1047" s="195"/>
      <c r="RU1047" s="195"/>
      <c r="RV1047" s="195"/>
      <c r="RW1047" s="195"/>
      <c r="RX1047" s="195"/>
      <c r="RY1047" s="195"/>
      <c r="RZ1047" s="195"/>
      <c r="SA1047" s="195"/>
      <c r="SB1047" s="195"/>
      <c r="SC1047" s="195"/>
      <c r="SD1047" s="195"/>
      <c r="SE1047" s="195"/>
      <c r="SF1047" s="195"/>
      <c r="SG1047" s="195"/>
      <c r="SH1047" s="195"/>
      <c r="SI1047" s="195"/>
      <c r="SJ1047" s="195"/>
      <c r="SK1047" s="195"/>
      <c r="SL1047" s="195"/>
      <c r="SM1047" s="195"/>
      <c r="SN1047" s="195"/>
      <c r="SO1047" s="195"/>
      <c r="SP1047" s="195"/>
      <c r="SQ1047" s="195"/>
      <c r="SR1047" s="195"/>
      <c r="SS1047" s="195"/>
      <c r="ST1047" s="195"/>
      <c r="SU1047" s="195"/>
      <c r="SV1047" s="195"/>
      <c r="SW1047" s="195"/>
      <c r="SX1047" s="195"/>
      <c r="SY1047" s="195"/>
      <c r="SZ1047" s="195"/>
      <c r="TA1047" s="195"/>
      <c r="TB1047" s="195"/>
      <c r="TC1047" s="195"/>
      <c r="TD1047" s="195"/>
      <c r="TE1047" s="195"/>
      <c r="TF1047" s="195"/>
      <c r="TG1047" s="195"/>
      <c r="TH1047" s="195"/>
      <c r="TI1047" s="195"/>
      <c r="TJ1047" s="195"/>
      <c r="TK1047" s="195"/>
      <c r="TL1047" s="195"/>
      <c r="TM1047" s="195"/>
      <c r="TN1047" s="195"/>
      <c r="TO1047" s="195"/>
      <c r="TP1047" s="195"/>
      <c r="TQ1047" s="195"/>
      <c r="TR1047" s="195"/>
      <c r="TS1047" s="195"/>
      <c r="TT1047" s="195"/>
      <c r="TU1047" s="195"/>
      <c r="TV1047" s="195"/>
      <c r="TW1047" s="195"/>
      <c r="TX1047" s="195"/>
      <c r="TY1047" s="195"/>
      <c r="TZ1047" s="195"/>
      <c r="UA1047" s="195"/>
      <c r="UB1047" s="195"/>
      <c r="UC1047" s="195"/>
      <c r="UD1047" s="195"/>
      <c r="UE1047" s="195"/>
      <c r="UF1047" s="195"/>
      <c r="UG1047" s="195"/>
      <c r="UH1047" s="195"/>
      <c r="UI1047" s="195"/>
      <c r="UJ1047" s="195"/>
      <c r="UK1047" s="195"/>
      <c r="UL1047" s="195"/>
      <c r="UM1047" s="195"/>
      <c r="UN1047" s="195"/>
      <c r="UO1047" s="195"/>
      <c r="UP1047" s="195"/>
      <c r="UQ1047" s="195"/>
      <c r="UR1047" s="195"/>
      <c r="US1047" s="195"/>
      <c r="UT1047" s="195"/>
      <c r="UU1047" s="195"/>
      <c r="UV1047" s="195"/>
      <c r="UW1047" s="195"/>
      <c r="UX1047" s="195"/>
      <c r="UY1047" s="195"/>
      <c r="UZ1047" s="195"/>
      <c r="VA1047" s="195"/>
      <c r="VB1047" s="195"/>
      <c r="VC1047" s="195"/>
      <c r="VD1047" s="195"/>
      <c r="VE1047" s="195"/>
      <c r="VF1047" s="195"/>
      <c r="VG1047" s="195"/>
      <c r="VH1047" s="195"/>
      <c r="VI1047" s="195"/>
      <c r="VJ1047" s="195"/>
      <c r="VK1047" s="195"/>
      <c r="VL1047" s="195"/>
      <c r="VM1047" s="195"/>
      <c r="VN1047" s="195"/>
      <c r="VO1047" s="195"/>
      <c r="VP1047" s="195"/>
      <c r="VQ1047" s="195"/>
      <c r="VR1047" s="195"/>
      <c r="VS1047" s="195"/>
      <c r="VT1047" s="195"/>
      <c r="VU1047" s="195"/>
      <c r="VV1047" s="195"/>
      <c r="VW1047" s="195"/>
      <c r="VX1047" s="195"/>
      <c r="VY1047" s="195"/>
      <c r="VZ1047" s="195"/>
      <c r="WA1047" s="195"/>
      <c r="WB1047" s="195"/>
      <c r="WC1047" s="195"/>
      <c r="WD1047" s="195"/>
      <c r="WE1047" s="195"/>
      <c r="WF1047" s="195"/>
      <c r="WG1047" s="195"/>
      <c r="WH1047" s="195"/>
      <c r="WI1047" s="195"/>
      <c r="WJ1047" s="195"/>
      <c r="WK1047" s="195"/>
      <c r="WL1047" s="195"/>
      <c r="WM1047" s="195"/>
      <c r="WN1047" s="195"/>
      <c r="WO1047" s="195"/>
      <c r="WP1047" s="195"/>
      <c r="WQ1047" s="195"/>
      <c r="WR1047" s="195"/>
      <c r="WS1047" s="195"/>
      <c r="WT1047" s="195"/>
      <c r="WU1047" s="195"/>
      <c r="WV1047" s="195"/>
      <c r="WW1047" s="195"/>
      <c r="WX1047" s="195"/>
      <c r="WY1047" s="195"/>
      <c r="WZ1047" s="195"/>
      <c r="XA1047" s="195"/>
      <c r="XB1047" s="195"/>
      <c r="XC1047" s="195"/>
      <c r="XD1047" s="195"/>
      <c r="XE1047" s="195"/>
      <c r="XF1047" s="195"/>
      <c r="XG1047" s="195"/>
      <c r="XH1047" s="195"/>
      <c r="XI1047" s="195"/>
      <c r="XJ1047" s="195"/>
      <c r="XK1047" s="195"/>
      <c r="XL1047" s="195"/>
      <c r="XM1047" s="195"/>
      <c r="XN1047" s="195"/>
      <c r="XO1047" s="195"/>
      <c r="XP1047" s="195"/>
      <c r="XQ1047" s="195"/>
      <c r="XR1047" s="195"/>
      <c r="XS1047" s="195"/>
      <c r="XT1047" s="195"/>
      <c r="XU1047" s="195"/>
      <c r="XV1047" s="195"/>
      <c r="XW1047" s="195"/>
      <c r="XX1047" s="195"/>
      <c r="XY1047" s="195"/>
      <c r="XZ1047" s="195"/>
      <c r="YA1047" s="195"/>
      <c r="YB1047" s="195"/>
      <c r="YC1047" s="195"/>
      <c r="YD1047" s="195"/>
      <c r="YE1047" s="195"/>
      <c r="YF1047" s="195"/>
      <c r="YG1047" s="195"/>
      <c r="YH1047" s="195"/>
      <c r="YI1047" s="195"/>
      <c r="YJ1047" s="195"/>
      <c r="YK1047" s="195"/>
      <c r="YL1047" s="195"/>
      <c r="YM1047" s="195"/>
      <c r="YN1047" s="195"/>
      <c r="YO1047" s="195"/>
      <c r="YP1047" s="195"/>
      <c r="YQ1047" s="195"/>
      <c r="YR1047" s="195"/>
      <c r="YS1047" s="195"/>
      <c r="YT1047" s="195"/>
      <c r="YU1047" s="195"/>
      <c r="YV1047" s="195"/>
      <c r="YW1047" s="195"/>
      <c r="YX1047" s="195"/>
      <c r="YY1047" s="195"/>
      <c r="YZ1047" s="195"/>
      <c r="ZA1047" s="195"/>
      <c r="ZB1047" s="195"/>
      <c r="ZC1047" s="195"/>
      <c r="ZD1047" s="195"/>
      <c r="ZE1047" s="195"/>
      <c r="ZF1047" s="195"/>
      <c r="ZG1047" s="195"/>
      <c r="ZH1047" s="195"/>
      <c r="ZI1047" s="195"/>
      <c r="ZJ1047" s="195"/>
      <c r="ZK1047" s="195"/>
      <c r="ZL1047" s="195"/>
      <c r="ZM1047" s="195"/>
      <c r="ZN1047" s="195"/>
      <c r="ZO1047" s="195"/>
      <c r="ZP1047" s="195"/>
      <c r="ZQ1047" s="195"/>
      <c r="ZR1047" s="195"/>
      <c r="ZS1047" s="195"/>
      <c r="ZT1047" s="195"/>
      <c r="ZU1047" s="195"/>
      <c r="ZV1047" s="195"/>
      <c r="ZW1047" s="195"/>
      <c r="ZX1047" s="195"/>
      <c r="ZY1047" s="195"/>
      <c r="ZZ1047" s="195"/>
      <c r="AAA1047" s="195"/>
      <c r="AAB1047" s="195"/>
      <c r="AAC1047" s="195"/>
      <c r="AAD1047" s="195"/>
      <c r="AAE1047" s="195"/>
      <c r="AAF1047" s="195"/>
      <c r="AAG1047" s="195"/>
      <c r="AAH1047" s="195"/>
      <c r="AAI1047" s="195"/>
      <c r="AAJ1047" s="195"/>
      <c r="AAK1047" s="195"/>
      <c r="AAL1047" s="195"/>
      <c r="AAM1047" s="195"/>
      <c r="AAN1047" s="195"/>
      <c r="AAO1047" s="195"/>
      <c r="AAP1047" s="195"/>
      <c r="AAQ1047" s="195"/>
      <c r="AAR1047" s="195"/>
      <c r="AAS1047" s="195"/>
      <c r="AAT1047" s="195"/>
      <c r="AAU1047" s="195"/>
      <c r="AAV1047" s="195"/>
      <c r="AAW1047" s="195"/>
      <c r="AAX1047" s="195"/>
      <c r="AAY1047" s="195"/>
      <c r="AAZ1047" s="195"/>
      <c r="ABA1047" s="195"/>
      <c r="ABB1047" s="195"/>
      <c r="ABC1047" s="195"/>
      <c r="ABD1047" s="195"/>
      <c r="ABE1047" s="195"/>
      <c r="ABF1047" s="195"/>
      <c r="ABG1047" s="195"/>
      <c r="ABH1047" s="195"/>
      <c r="ABI1047" s="195"/>
      <c r="ABJ1047" s="195"/>
      <c r="ABK1047" s="195"/>
      <c r="ABL1047" s="195"/>
      <c r="ABM1047" s="195"/>
      <c r="ABN1047" s="195"/>
      <c r="ABO1047" s="195"/>
      <c r="ABP1047" s="195"/>
      <c r="ABQ1047" s="195"/>
      <c r="ABR1047" s="195"/>
      <c r="ABS1047" s="195"/>
      <c r="ABT1047" s="195"/>
      <c r="ABU1047" s="195"/>
      <c r="ABV1047" s="195"/>
      <c r="ABW1047" s="195"/>
      <c r="ABX1047" s="195"/>
      <c r="ABY1047" s="195"/>
      <c r="ABZ1047" s="195"/>
      <c r="ACA1047" s="195"/>
      <c r="ACB1047" s="195"/>
      <c r="ACC1047" s="195"/>
      <c r="ACD1047" s="195"/>
      <c r="ACE1047" s="195"/>
      <c r="ACF1047" s="195"/>
      <c r="ACG1047" s="195"/>
      <c r="ACH1047" s="195"/>
      <c r="ACI1047" s="195"/>
      <c r="ACJ1047" s="195"/>
      <c r="ACK1047" s="195"/>
      <c r="ACL1047" s="195"/>
      <c r="ACM1047" s="195"/>
      <c r="ACN1047" s="195"/>
      <c r="ACO1047" s="195"/>
      <c r="ACP1047" s="195"/>
      <c r="ACQ1047" s="195"/>
      <c r="ACR1047" s="195"/>
      <c r="ACS1047" s="195"/>
      <c r="ACT1047" s="195"/>
      <c r="ACU1047" s="195"/>
      <c r="ACV1047" s="195"/>
      <c r="ACW1047" s="195"/>
      <c r="ACX1047" s="195"/>
      <c r="ACY1047" s="195"/>
      <c r="ACZ1047" s="195"/>
      <c r="ADA1047" s="195"/>
      <c r="ADB1047" s="195"/>
      <c r="ADC1047" s="195"/>
      <c r="ADD1047" s="195"/>
      <c r="ADE1047" s="195"/>
      <c r="ADF1047" s="195"/>
      <c r="ADG1047" s="195"/>
      <c r="ADH1047" s="195"/>
      <c r="ADI1047" s="195"/>
      <c r="ADJ1047" s="195"/>
      <c r="ADK1047" s="195"/>
      <c r="ADL1047" s="195"/>
      <c r="ADM1047" s="195"/>
      <c r="ADN1047" s="195"/>
      <c r="ADO1047" s="195"/>
      <c r="ADP1047" s="195"/>
      <c r="ADQ1047" s="195"/>
      <c r="ADR1047" s="195"/>
      <c r="ADS1047" s="195"/>
      <c r="ADT1047" s="195"/>
      <c r="ADU1047" s="195"/>
      <c r="ADV1047" s="195"/>
      <c r="ADW1047" s="195"/>
      <c r="ADX1047" s="195"/>
      <c r="ADY1047" s="195"/>
      <c r="ADZ1047" s="195"/>
      <c r="AEA1047" s="195"/>
      <c r="AEB1047" s="195"/>
      <c r="AEC1047" s="195"/>
      <c r="AED1047" s="195"/>
      <c r="AEE1047" s="195"/>
      <c r="AEF1047" s="195"/>
      <c r="AEG1047" s="195"/>
      <c r="AEH1047" s="195"/>
      <c r="AEI1047" s="195"/>
      <c r="AEJ1047" s="195"/>
      <c r="AEK1047" s="195"/>
      <c r="AEL1047" s="195"/>
      <c r="AEM1047" s="195"/>
      <c r="AEN1047" s="195"/>
      <c r="AEO1047" s="195"/>
      <c r="AEP1047" s="195"/>
      <c r="AEQ1047" s="195"/>
      <c r="AER1047" s="195"/>
      <c r="AES1047" s="195"/>
      <c r="AET1047" s="195"/>
      <c r="AEU1047" s="195"/>
      <c r="AEV1047" s="195"/>
      <c r="AEW1047" s="195"/>
      <c r="AEX1047" s="195"/>
      <c r="AEY1047" s="195"/>
      <c r="AEZ1047" s="195"/>
      <c r="AFA1047" s="195"/>
      <c r="AFB1047" s="195"/>
      <c r="AFC1047" s="195"/>
      <c r="AFD1047" s="195"/>
      <c r="AFE1047" s="195"/>
      <c r="AFF1047" s="195"/>
      <c r="AFG1047" s="195"/>
      <c r="AFH1047" s="195"/>
      <c r="AFI1047" s="195"/>
      <c r="AFJ1047" s="195"/>
      <c r="AFK1047" s="195"/>
      <c r="AFL1047" s="195"/>
      <c r="AFM1047" s="195"/>
      <c r="AFN1047" s="195"/>
      <c r="AFO1047" s="195"/>
      <c r="AFP1047" s="195"/>
      <c r="AFQ1047" s="195"/>
      <c r="AFR1047" s="195"/>
      <c r="AFS1047" s="195"/>
      <c r="AFT1047" s="195"/>
      <c r="AFU1047" s="195"/>
      <c r="AFV1047" s="195"/>
      <c r="AFW1047" s="195"/>
      <c r="AFX1047" s="195"/>
      <c r="AFY1047" s="195"/>
      <c r="AFZ1047" s="195"/>
      <c r="AGA1047" s="195"/>
      <c r="AGB1047" s="195"/>
      <c r="AGC1047" s="195"/>
      <c r="AGD1047" s="195"/>
      <c r="AGE1047" s="195"/>
      <c r="AGF1047" s="195"/>
      <c r="AGG1047" s="195"/>
      <c r="AGH1047" s="195"/>
      <c r="AGI1047" s="195"/>
      <c r="AGJ1047" s="195"/>
      <c r="AGK1047" s="195"/>
      <c r="AGL1047" s="195"/>
      <c r="AGM1047" s="195"/>
      <c r="AGN1047" s="195"/>
      <c r="AGO1047" s="195"/>
      <c r="AGP1047" s="195"/>
      <c r="AGQ1047" s="195"/>
      <c r="AGR1047" s="195"/>
      <c r="AGS1047" s="195"/>
      <c r="AGT1047" s="195"/>
      <c r="AGU1047" s="195"/>
      <c r="AGV1047" s="195"/>
      <c r="AGW1047" s="195"/>
      <c r="AGX1047" s="195"/>
      <c r="AGY1047" s="195"/>
      <c r="AGZ1047" s="195"/>
      <c r="AHA1047" s="195"/>
      <c r="AHB1047" s="195"/>
      <c r="AHC1047" s="195"/>
      <c r="AHD1047" s="195"/>
      <c r="AHE1047" s="195"/>
      <c r="AHF1047" s="195"/>
      <c r="AHG1047" s="195"/>
      <c r="AHH1047" s="195"/>
      <c r="AHI1047" s="195"/>
      <c r="AHJ1047" s="195"/>
      <c r="AHK1047" s="195"/>
      <c r="AHL1047" s="195"/>
      <c r="AHM1047" s="195"/>
      <c r="AHN1047" s="195"/>
      <c r="AHO1047" s="195"/>
      <c r="AHP1047" s="195"/>
      <c r="AHQ1047" s="195"/>
      <c r="AHR1047" s="195"/>
      <c r="AHS1047" s="195"/>
      <c r="AHT1047" s="195"/>
      <c r="AHU1047" s="195"/>
      <c r="AHV1047" s="195"/>
      <c r="AHW1047" s="195"/>
      <c r="AHX1047" s="195"/>
      <c r="AHY1047" s="195"/>
      <c r="AHZ1047" s="195"/>
      <c r="AIA1047" s="195"/>
      <c r="AIB1047" s="195"/>
      <c r="AIC1047" s="195"/>
      <c r="AID1047" s="195"/>
      <c r="AIE1047" s="195"/>
      <c r="AIF1047" s="195"/>
      <c r="AIG1047" s="195"/>
      <c r="AIH1047" s="195"/>
      <c r="AII1047" s="195"/>
      <c r="AIJ1047" s="195"/>
      <c r="AIK1047" s="195"/>
      <c r="AIL1047" s="195"/>
      <c r="AIM1047" s="195"/>
      <c r="AIN1047" s="195"/>
      <c r="AIO1047" s="195"/>
      <c r="AIP1047" s="195"/>
      <c r="AIQ1047" s="195"/>
      <c r="AIR1047" s="195"/>
      <c r="AIS1047" s="195"/>
      <c r="AIT1047" s="195"/>
      <c r="AIU1047" s="195"/>
      <c r="AIV1047" s="195"/>
      <c r="AIW1047" s="195"/>
      <c r="AIX1047" s="195"/>
      <c r="AIY1047" s="195"/>
      <c r="AIZ1047" s="195"/>
      <c r="AJA1047" s="195"/>
      <c r="AJB1047" s="195"/>
      <c r="AJC1047" s="195"/>
      <c r="AJD1047" s="195"/>
      <c r="AJE1047" s="195"/>
      <c r="AJF1047" s="195"/>
      <c r="AJG1047" s="195"/>
      <c r="AJH1047" s="195"/>
      <c r="AJI1047" s="195"/>
      <c r="AJJ1047" s="195"/>
      <c r="AJK1047" s="195"/>
      <c r="AJL1047" s="195"/>
      <c r="AJM1047" s="195"/>
      <c r="AJN1047" s="195"/>
      <c r="AJO1047" s="195"/>
      <c r="AJP1047" s="195"/>
      <c r="AJQ1047" s="195"/>
      <c r="AJR1047" s="195"/>
      <c r="AJS1047" s="195"/>
      <c r="AJT1047" s="195"/>
      <c r="AJU1047" s="195"/>
      <c r="AJV1047" s="195"/>
      <c r="AJW1047" s="195"/>
      <c r="AJX1047" s="195"/>
      <c r="AJY1047" s="195"/>
      <c r="AJZ1047" s="195"/>
      <c r="AKA1047" s="195"/>
      <c r="AKB1047" s="195"/>
      <c r="AKC1047" s="195"/>
      <c r="AKD1047" s="195"/>
      <c r="AKE1047" s="195"/>
      <c r="AKF1047" s="195"/>
      <c r="AKG1047" s="195"/>
      <c r="AKH1047" s="195"/>
      <c r="AKI1047" s="195"/>
      <c r="AKJ1047" s="195"/>
      <c r="AKK1047" s="195"/>
      <c r="AKL1047" s="195"/>
      <c r="AKM1047" s="195"/>
      <c r="AKN1047" s="195"/>
      <c r="AKO1047" s="195"/>
      <c r="AKP1047" s="195"/>
      <c r="AKQ1047" s="195"/>
      <c r="AKR1047" s="195"/>
      <c r="AKS1047" s="195"/>
      <c r="AKT1047" s="195"/>
      <c r="AKU1047" s="195"/>
      <c r="AKV1047" s="195"/>
      <c r="AKW1047" s="195"/>
      <c r="AKX1047" s="195"/>
      <c r="AKY1047" s="195"/>
      <c r="AKZ1047" s="195"/>
      <c r="ALA1047" s="195"/>
      <c r="ALB1047" s="195"/>
      <c r="ALC1047" s="195"/>
      <c r="ALD1047" s="195"/>
      <c r="ALE1047" s="195"/>
      <c r="ALF1047" s="195"/>
      <c r="ALG1047" s="195"/>
      <c r="ALH1047" s="195"/>
      <c r="ALI1047" s="195"/>
      <c r="ALJ1047" s="195"/>
      <c r="ALK1047" s="195"/>
      <c r="ALL1047" s="195"/>
      <c r="ALM1047" s="195"/>
      <c r="ALN1047" s="195"/>
      <c r="ALO1047" s="195"/>
      <c r="ALP1047" s="195"/>
      <c r="ALQ1047" s="195"/>
      <c r="ALR1047" s="195"/>
      <c r="ALS1047" s="195"/>
      <c r="ALT1047" s="195"/>
      <c r="ALU1047" s="195"/>
      <c r="ALV1047" s="195"/>
      <c r="ALW1047" s="195"/>
      <c r="ALX1047" s="195"/>
      <c r="ALY1047" s="195"/>
      <c r="ALZ1047" s="195"/>
      <c r="AMA1047" s="195"/>
      <c r="AMB1047" s="195"/>
      <c r="AMC1047" s="195"/>
      <c r="AMD1047" s="195"/>
      <c r="AME1047" s="195"/>
      <c r="AMF1047" s="195"/>
      <c r="AMG1047" s="195"/>
      <c r="AMH1047" s="195"/>
      <c r="AMI1047" s="195"/>
      <c r="AMJ1047" s="195"/>
      <c r="AMK1047" s="195"/>
    </row>
    <row r="1048" spans="1:1025" s="195" customFormat="1" ht="43.5" customHeight="1">
      <c r="A1048" s="559"/>
      <c r="B1048" s="559"/>
      <c r="C1048" s="560"/>
      <c r="D1048" s="565" t="s">
        <v>104</v>
      </c>
      <c r="E1048" s="560" t="s">
        <v>129</v>
      </c>
      <c r="F1048" s="560">
        <v>5</v>
      </c>
      <c r="G1048" s="560" t="s">
        <v>43</v>
      </c>
      <c r="H1048" s="560" t="s">
        <v>62</v>
      </c>
      <c r="I1048" s="560" t="s">
        <v>1297</v>
      </c>
      <c r="J1048" s="566" t="s">
        <v>254</v>
      </c>
      <c r="K1048" s="560">
        <v>5</v>
      </c>
      <c r="L1048" s="560">
        <v>2</v>
      </c>
      <c r="M1048" s="120">
        <v>0</v>
      </c>
      <c r="N1048" s="120" t="s">
        <v>47</v>
      </c>
      <c r="O1048" s="120">
        <v>0</v>
      </c>
      <c r="P1048" s="120">
        <v>0</v>
      </c>
      <c r="Q1048" s="120" t="s">
        <v>80</v>
      </c>
      <c r="R1048" s="120">
        <v>2</v>
      </c>
      <c r="S1048" s="555" t="s">
        <v>47</v>
      </c>
      <c r="T1048" s="555">
        <v>0</v>
      </c>
      <c r="U1048" s="120"/>
    </row>
    <row r="1049" spans="1:1025" s="195" customFormat="1" ht="43.5" customHeight="1">
      <c r="A1049" s="559"/>
      <c r="B1049" s="559"/>
      <c r="C1049" s="560"/>
      <c r="D1049" s="565"/>
      <c r="E1049" s="560"/>
      <c r="F1049" s="560"/>
      <c r="G1049" s="560"/>
      <c r="H1049" s="560"/>
      <c r="I1049" s="560"/>
      <c r="J1049" s="566"/>
      <c r="K1049" s="560"/>
      <c r="L1049" s="560"/>
      <c r="M1049" s="120">
        <v>0</v>
      </c>
      <c r="N1049" s="120" t="s">
        <v>47</v>
      </c>
      <c r="O1049" s="120">
        <v>0</v>
      </c>
      <c r="P1049" s="120">
        <v>0</v>
      </c>
      <c r="Q1049" s="120" t="s">
        <v>87</v>
      </c>
      <c r="R1049" s="120" t="s">
        <v>43</v>
      </c>
      <c r="S1049" s="559"/>
      <c r="T1049" s="559"/>
      <c r="U1049" s="120"/>
    </row>
    <row r="1050" spans="1:1025" s="195" customFormat="1" ht="43.5" customHeight="1">
      <c r="A1050" s="559"/>
      <c r="B1050" s="559"/>
      <c r="C1050" s="560"/>
      <c r="D1050" s="565"/>
      <c r="E1050" s="560" t="s">
        <v>132</v>
      </c>
      <c r="F1050" s="560">
        <v>5</v>
      </c>
      <c r="G1050" s="560"/>
      <c r="H1050" s="560"/>
      <c r="I1050" s="560"/>
      <c r="J1050" s="566"/>
      <c r="K1050" s="560">
        <v>5</v>
      </c>
      <c r="L1050" s="560">
        <v>2</v>
      </c>
      <c r="M1050" s="120">
        <v>0</v>
      </c>
      <c r="N1050" s="120" t="s">
        <v>47</v>
      </c>
      <c r="O1050" s="120">
        <v>0</v>
      </c>
      <c r="P1050" s="120">
        <v>0</v>
      </c>
      <c r="Q1050" s="120" t="s">
        <v>80</v>
      </c>
      <c r="R1050" s="120">
        <v>2</v>
      </c>
      <c r="S1050" s="559"/>
      <c r="T1050" s="559"/>
      <c r="U1050" s="120"/>
    </row>
    <row r="1051" spans="1:1025" s="195" customFormat="1" ht="43.5" customHeight="1">
      <c r="A1051" s="559"/>
      <c r="B1051" s="559"/>
      <c r="C1051" s="560"/>
      <c r="D1051" s="565"/>
      <c r="E1051" s="560"/>
      <c r="F1051" s="560"/>
      <c r="G1051" s="560"/>
      <c r="H1051" s="560"/>
      <c r="I1051" s="560"/>
      <c r="J1051" s="566"/>
      <c r="K1051" s="560"/>
      <c r="L1051" s="560"/>
      <c r="M1051" s="120">
        <v>0</v>
      </c>
      <c r="N1051" s="120" t="s">
        <v>47</v>
      </c>
      <c r="O1051" s="120">
        <v>0</v>
      </c>
      <c r="P1051" s="120">
        <v>0</v>
      </c>
      <c r="Q1051" s="120" t="s">
        <v>87</v>
      </c>
      <c r="R1051" s="120" t="s">
        <v>43</v>
      </c>
      <c r="S1051" s="559"/>
      <c r="T1051" s="559"/>
      <c r="U1051" s="120"/>
    </row>
    <row r="1052" spans="1:1025" s="195" customFormat="1" ht="43.5" customHeight="1">
      <c r="A1052" s="559"/>
      <c r="B1052" s="559"/>
      <c r="C1052" s="560"/>
      <c r="D1052" s="565"/>
      <c r="E1052" s="560" t="s">
        <v>123</v>
      </c>
      <c r="F1052" s="560">
        <v>5</v>
      </c>
      <c r="G1052" s="560"/>
      <c r="H1052" s="560"/>
      <c r="I1052" s="560"/>
      <c r="J1052" s="566"/>
      <c r="K1052" s="560">
        <v>5</v>
      </c>
      <c r="L1052" s="560">
        <v>2</v>
      </c>
      <c r="M1052" s="120">
        <v>0</v>
      </c>
      <c r="N1052" s="120" t="s">
        <v>47</v>
      </c>
      <c r="O1052" s="120">
        <v>0</v>
      </c>
      <c r="P1052" s="120">
        <v>0</v>
      </c>
      <c r="Q1052" s="120" t="s">
        <v>80</v>
      </c>
      <c r="R1052" s="120">
        <v>2</v>
      </c>
      <c r="S1052" s="559"/>
      <c r="T1052" s="559"/>
      <c r="U1052" s="120"/>
    </row>
    <row r="1053" spans="1:1025" s="195" customFormat="1" ht="43.5" customHeight="1">
      <c r="A1053" s="559"/>
      <c r="B1053" s="559"/>
      <c r="C1053" s="560"/>
      <c r="D1053" s="565"/>
      <c r="E1053" s="560"/>
      <c r="F1053" s="560"/>
      <c r="G1053" s="560"/>
      <c r="H1053" s="560"/>
      <c r="I1053" s="560"/>
      <c r="J1053" s="566"/>
      <c r="K1053" s="560"/>
      <c r="L1053" s="560"/>
      <c r="M1053" s="120">
        <v>0</v>
      </c>
      <c r="N1053" s="120" t="s">
        <v>47</v>
      </c>
      <c r="O1053" s="120">
        <v>0</v>
      </c>
      <c r="P1053" s="120">
        <v>0</v>
      </c>
      <c r="Q1053" s="120" t="s">
        <v>87</v>
      </c>
      <c r="R1053" s="120" t="s">
        <v>43</v>
      </c>
      <c r="S1053" s="559"/>
      <c r="T1053" s="559"/>
      <c r="U1053" s="120"/>
    </row>
    <row r="1054" spans="1:1025" s="195" customFormat="1" ht="43.5" customHeight="1">
      <c r="A1054" s="559"/>
      <c r="B1054" s="559"/>
      <c r="C1054" s="560"/>
      <c r="D1054" s="565"/>
      <c r="E1054" s="560" t="s">
        <v>119</v>
      </c>
      <c r="F1054" s="560">
        <v>5</v>
      </c>
      <c r="G1054" s="560"/>
      <c r="H1054" s="560" t="s">
        <v>61</v>
      </c>
      <c r="I1054" s="560"/>
      <c r="J1054" s="566"/>
      <c r="K1054" s="560">
        <v>5</v>
      </c>
      <c r="L1054" s="560">
        <v>2</v>
      </c>
      <c r="M1054" s="120">
        <v>0</v>
      </c>
      <c r="N1054" s="120" t="s">
        <v>47</v>
      </c>
      <c r="O1054" s="120">
        <v>0</v>
      </c>
      <c r="P1054" s="120">
        <v>0</v>
      </c>
      <c r="Q1054" s="120" t="s">
        <v>80</v>
      </c>
      <c r="R1054" s="120">
        <v>2</v>
      </c>
      <c r="S1054" s="559"/>
      <c r="T1054" s="559"/>
      <c r="U1054" s="120"/>
    </row>
    <row r="1055" spans="1:1025" s="195" customFormat="1" ht="43.5" customHeight="1">
      <c r="A1055" s="559"/>
      <c r="B1055" s="559"/>
      <c r="C1055" s="560"/>
      <c r="D1055" s="565"/>
      <c r="E1055" s="560"/>
      <c r="F1055" s="560"/>
      <c r="G1055" s="560"/>
      <c r="H1055" s="560"/>
      <c r="I1055" s="560"/>
      <c r="J1055" s="566"/>
      <c r="K1055" s="560"/>
      <c r="L1055" s="560"/>
      <c r="M1055" s="120">
        <v>0</v>
      </c>
      <c r="N1055" s="120" t="s">
        <v>47</v>
      </c>
      <c r="O1055" s="120">
        <v>0</v>
      </c>
      <c r="P1055" s="120">
        <v>0</v>
      </c>
      <c r="Q1055" s="120" t="s">
        <v>87</v>
      </c>
      <c r="R1055" s="120" t="s">
        <v>43</v>
      </c>
      <c r="S1055" s="556"/>
      <c r="T1055" s="556"/>
      <c r="U1055" s="120"/>
    </row>
    <row r="1056" spans="1:1025" s="195" customFormat="1" ht="43.5" customHeight="1">
      <c r="A1056" s="559"/>
      <c r="B1056" s="559"/>
      <c r="C1056" s="560"/>
      <c r="D1056" s="565" t="s">
        <v>176</v>
      </c>
      <c r="E1056" s="120" t="s">
        <v>129</v>
      </c>
      <c r="F1056" s="560">
        <v>10</v>
      </c>
      <c r="G1056" s="560" t="s">
        <v>43</v>
      </c>
      <c r="H1056" s="120" t="s">
        <v>40</v>
      </c>
      <c r="I1056" s="49" t="s">
        <v>1297</v>
      </c>
      <c r="J1056" s="566" t="s">
        <v>254</v>
      </c>
      <c r="K1056" s="560">
        <v>10</v>
      </c>
      <c r="L1056" s="120" t="s">
        <v>43</v>
      </c>
      <c r="M1056" s="120" t="s">
        <v>43</v>
      </c>
      <c r="N1056" s="560" t="s">
        <v>67</v>
      </c>
      <c r="O1056" s="560">
        <v>2</v>
      </c>
      <c r="P1056" s="120">
        <v>0</v>
      </c>
      <c r="Q1056" s="560" t="s">
        <v>80</v>
      </c>
      <c r="R1056" s="120" t="s">
        <v>43</v>
      </c>
      <c r="S1056" s="555" t="s">
        <v>47</v>
      </c>
      <c r="T1056" s="555">
        <v>0</v>
      </c>
      <c r="U1056" s="120"/>
    </row>
    <row r="1057" spans="1:21" s="195" customFormat="1" ht="43.5" customHeight="1">
      <c r="A1057" s="559"/>
      <c r="B1057" s="559"/>
      <c r="C1057" s="560"/>
      <c r="D1057" s="565"/>
      <c r="E1057" s="120" t="s">
        <v>127</v>
      </c>
      <c r="F1057" s="560"/>
      <c r="G1057" s="560"/>
      <c r="H1057" s="120" t="s">
        <v>40</v>
      </c>
      <c r="I1057" s="49" t="s">
        <v>1297</v>
      </c>
      <c r="J1057" s="566"/>
      <c r="K1057" s="560"/>
      <c r="L1057" s="120" t="s">
        <v>43</v>
      </c>
      <c r="M1057" s="120" t="s">
        <v>43</v>
      </c>
      <c r="N1057" s="560"/>
      <c r="O1057" s="560"/>
      <c r="P1057" s="120">
        <v>0</v>
      </c>
      <c r="Q1057" s="560"/>
      <c r="R1057" s="120" t="s">
        <v>43</v>
      </c>
      <c r="S1057" s="559"/>
      <c r="T1057" s="559"/>
      <c r="U1057" s="120"/>
    </row>
    <row r="1058" spans="1:21" s="195" customFormat="1" ht="43.5" customHeight="1">
      <c r="A1058" s="559"/>
      <c r="B1058" s="559"/>
      <c r="C1058" s="560"/>
      <c r="D1058" s="565"/>
      <c r="E1058" s="120" t="s">
        <v>133</v>
      </c>
      <c r="F1058" s="560">
        <v>2</v>
      </c>
      <c r="G1058" s="560"/>
      <c r="H1058" s="120" t="s">
        <v>40</v>
      </c>
      <c r="I1058" s="49" t="s">
        <v>1297</v>
      </c>
      <c r="J1058" s="566"/>
      <c r="K1058" s="560">
        <v>2</v>
      </c>
      <c r="L1058" s="120" t="s">
        <v>43</v>
      </c>
      <c r="M1058" s="120" t="s">
        <v>43</v>
      </c>
      <c r="N1058" s="560"/>
      <c r="O1058" s="560"/>
      <c r="P1058" s="120">
        <v>0</v>
      </c>
      <c r="Q1058" s="560"/>
      <c r="R1058" s="120" t="s">
        <v>43</v>
      </c>
      <c r="S1058" s="559"/>
      <c r="T1058" s="559"/>
      <c r="U1058" s="120"/>
    </row>
    <row r="1059" spans="1:21" s="195" customFormat="1" ht="43.5" customHeight="1">
      <c r="A1059" s="559"/>
      <c r="B1059" s="559"/>
      <c r="C1059" s="560"/>
      <c r="D1059" s="565"/>
      <c r="E1059" s="120" t="s">
        <v>134</v>
      </c>
      <c r="F1059" s="560"/>
      <c r="G1059" s="560"/>
      <c r="H1059" s="120" t="s">
        <v>62</v>
      </c>
      <c r="I1059" s="120"/>
      <c r="J1059" s="566"/>
      <c r="K1059" s="560"/>
      <c r="L1059" s="120" t="s">
        <v>43</v>
      </c>
      <c r="M1059" s="120" t="s">
        <v>43</v>
      </c>
      <c r="N1059" s="560"/>
      <c r="O1059" s="560"/>
      <c r="P1059" s="120">
        <v>0</v>
      </c>
      <c r="Q1059" s="560"/>
      <c r="R1059" s="120" t="s">
        <v>43</v>
      </c>
      <c r="S1059" s="559"/>
      <c r="T1059" s="559"/>
      <c r="U1059" s="120" t="s">
        <v>657</v>
      </c>
    </row>
    <row r="1060" spans="1:21" s="195" customFormat="1" ht="43.5" customHeight="1">
      <c r="A1060" s="559"/>
      <c r="B1060" s="559"/>
      <c r="C1060" s="560"/>
      <c r="D1060" s="565"/>
      <c r="E1060" s="560" t="s">
        <v>134</v>
      </c>
      <c r="F1060" s="560">
        <v>3</v>
      </c>
      <c r="G1060" s="560"/>
      <c r="H1060" s="120" t="s">
        <v>100</v>
      </c>
      <c r="I1060" s="49"/>
      <c r="J1060" s="566"/>
      <c r="K1060" s="120">
        <v>0</v>
      </c>
      <c r="L1060" s="120">
        <v>0</v>
      </c>
      <c r="M1060" s="120">
        <v>0</v>
      </c>
      <c r="N1060" s="560"/>
      <c r="O1060" s="560">
        <v>3</v>
      </c>
      <c r="P1060" s="120">
        <v>0</v>
      </c>
      <c r="Q1060" s="560"/>
      <c r="R1060" s="120" t="s">
        <v>43</v>
      </c>
      <c r="S1060" s="559"/>
      <c r="T1060" s="559"/>
      <c r="U1060" s="120" t="s">
        <v>489</v>
      </c>
    </row>
    <row r="1061" spans="1:21" s="195" customFormat="1" ht="43.5" customHeight="1">
      <c r="A1061" s="559"/>
      <c r="B1061" s="559"/>
      <c r="C1061" s="560"/>
      <c r="D1061" s="565"/>
      <c r="E1061" s="560"/>
      <c r="F1061" s="560"/>
      <c r="G1061" s="560"/>
      <c r="H1061" s="120" t="s">
        <v>61</v>
      </c>
      <c r="I1061" s="49"/>
      <c r="J1061" s="566"/>
      <c r="K1061" s="120">
        <v>0</v>
      </c>
      <c r="L1061" s="120">
        <v>0</v>
      </c>
      <c r="M1061" s="120">
        <v>0</v>
      </c>
      <c r="N1061" s="560"/>
      <c r="O1061" s="560"/>
      <c r="P1061" s="120">
        <v>0</v>
      </c>
      <c r="Q1061" s="560"/>
      <c r="R1061" s="120" t="s">
        <v>43</v>
      </c>
      <c r="S1061" s="556"/>
      <c r="T1061" s="556"/>
      <c r="U1061" s="120"/>
    </row>
    <row r="1062" spans="1:21" s="195" customFormat="1" ht="43.5" customHeight="1">
      <c r="A1062" s="559"/>
      <c r="B1062" s="559"/>
      <c r="C1062" s="560"/>
      <c r="D1062" s="178" t="s">
        <v>105</v>
      </c>
      <c r="E1062" s="120" t="s">
        <v>132</v>
      </c>
      <c r="F1062" s="120">
        <v>5</v>
      </c>
      <c r="G1062" s="120" t="s">
        <v>43</v>
      </c>
      <c r="H1062" s="120" t="s">
        <v>40</v>
      </c>
      <c r="I1062" s="49" t="s">
        <v>658</v>
      </c>
      <c r="J1062" s="127" t="s">
        <v>201</v>
      </c>
      <c r="K1062" s="120">
        <v>5</v>
      </c>
      <c r="L1062" s="120">
        <v>1</v>
      </c>
      <c r="M1062" s="120">
        <v>0</v>
      </c>
      <c r="N1062" s="120" t="s">
        <v>47</v>
      </c>
      <c r="O1062" s="120" t="s">
        <v>47</v>
      </c>
      <c r="P1062" s="120" t="s">
        <v>47</v>
      </c>
      <c r="Q1062" s="120" t="s">
        <v>87</v>
      </c>
      <c r="R1062" s="120">
        <v>1</v>
      </c>
      <c r="S1062" s="120" t="s">
        <v>47</v>
      </c>
      <c r="T1062" s="120">
        <v>0</v>
      </c>
      <c r="U1062" s="120"/>
    </row>
    <row r="1063" spans="1:21" s="195" customFormat="1" ht="43.5" customHeight="1">
      <c r="A1063" s="559"/>
      <c r="B1063" s="559"/>
      <c r="C1063" s="560"/>
      <c r="D1063" s="178" t="s">
        <v>106</v>
      </c>
      <c r="E1063" s="120" t="s">
        <v>124</v>
      </c>
      <c r="F1063" s="120">
        <v>3</v>
      </c>
      <c r="G1063" s="120" t="s">
        <v>43</v>
      </c>
      <c r="H1063" s="120" t="s">
        <v>62</v>
      </c>
      <c r="I1063" s="49" t="s">
        <v>43</v>
      </c>
      <c r="J1063" s="127" t="s">
        <v>643</v>
      </c>
      <c r="K1063" s="120">
        <v>0</v>
      </c>
      <c r="L1063" s="120">
        <v>0</v>
      </c>
      <c r="M1063" s="120">
        <v>0</v>
      </c>
      <c r="N1063" s="120" t="s">
        <v>70</v>
      </c>
      <c r="O1063" s="120">
        <v>3</v>
      </c>
      <c r="P1063" s="120">
        <v>0</v>
      </c>
      <c r="Q1063" s="120" t="s">
        <v>79</v>
      </c>
      <c r="R1063" s="120" t="s">
        <v>43</v>
      </c>
      <c r="S1063" s="120" t="s">
        <v>47</v>
      </c>
      <c r="T1063" s="120">
        <v>0</v>
      </c>
      <c r="U1063" s="120"/>
    </row>
    <row r="1064" spans="1:21" s="195" customFormat="1" ht="43.5" customHeight="1">
      <c r="A1064" s="559"/>
      <c r="B1064" s="559"/>
      <c r="C1064" s="560"/>
      <c r="D1064" s="178" t="s">
        <v>108</v>
      </c>
      <c r="E1064" s="120" t="s">
        <v>131</v>
      </c>
      <c r="F1064" s="120">
        <v>1</v>
      </c>
      <c r="G1064" s="120" t="s">
        <v>43</v>
      </c>
      <c r="H1064" s="120" t="s">
        <v>40</v>
      </c>
      <c r="I1064" s="49" t="s">
        <v>1298</v>
      </c>
      <c r="J1064" s="127" t="s">
        <v>181</v>
      </c>
      <c r="K1064" s="120">
        <v>0</v>
      </c>
      <c r="L1064" s="120">
        <v>0</v>
      </c>
      <c r="M1064" s="120">
        <v>0</v>
      </c>
      <c r="N1064" s="120" t="s">
        <v>67</v>
      </c>
      <c r="O1064" s="120">
        <v>1</v>
      </c>
      <c r="P1064" s="120">
        <v>0</v>
      </c>
      <c r="Q1064" s="120" t="s">
        <v>80</v>
      </c>
      <c r="R1064" s="120" t="s">
        <v>43</v>
      </c>
      <c r="S1064" s="120" t="s">
        <v>47</v>
      </c>
      <c r="T1064" s="120">
        <v>0</v>
      </c>
      <c r="U1064" s="120"/>
    </row>
    <row r="1065" spans="1:21" s="195" customFormat="1" ht="43.5" customHeight="1">
      <c r="A1065" s="559"/>
      <c r="B1065" s="559"/>
      <c r="C1065" s="560"/>
      <c r="D1065" s="178" t="s">
        <v>112</v>
      </c>
      <c r="E1065" s="120" t="s">
        <v>129</v>
      </c>
      <c r="F1065" s="120">
        <v>3</v>
      </c>
      <c r="G1065" s="120" t="s">
        <v>43</v>
      </c>
      <c r="H1065" s="120" t="s">
        <v>40</v>
      </c>
      <c r="I1065" s="49" t="s">
        <v>205</v>
      </c>
      <c r="J1065" s="120" t="s">
        <v>249</v>
      </c>
      <c r="K1065" s="120">
        <v>3</v>
      </c>
      <c r="L1065" s="120">
        <v>0</v>
      </c>
      <c r="M1065" s="120">
        <v>0</v>
      </c>
      <c r="N1065" s="120" t="s">
        <v>70</v>
      </c>
      <c r="O1065" s="120">
        <v>3</v>
      </c>
      <c r="P1065" s="120">
        <v>0</v>
      </c>
      <c r="Q1065" s="120" t="s">
        <v>80</v>
      </c>
      <c r="R1065" s="120">
        <v>3</v>
      </c>
      <c r="S1065" s="120" t="s">
        <v>47</v>
      </c>
      <c r="T1065" s="120">
        <v>0</v>
      </c>
      <c r="U1065" s="120"/>
    </row>
    <row r="1066" spans="1:21" s="195" customFormat="1" ht="43.5" customHeight="1">
      <c r="A1066" s="559"/>
      <c r="B1066" s="559"/>
      <c r="C1066" s="560"/>
      <c r="D1066" s="565" t="s">
        <v>113</v>
      </c>
      <c r="E1066" s="120" t="s">
        <v>129</v>
      </c>
      <c r="F1066" s="120">
        <v>2</v>
      </c>
      <c r="G1066" s="560" t="s">
        <v>43</v>
      </c>
      <c r="H1066" s="120" t="s">
        <v>40</v>
      </c>
      <c r="I1066" s="49" t="s">
        <v>659</v>
      </c>
      <c r="J1066" s="120" t="s">
        <v>604</v>
      </c>
      <c r="K1066" s="120">
        <v>2</v>
      </c>
      <c r="L1066" s="120">
        <v>0</v>
      </c>
      <c r="M1066" s="120">
        <v>0</v>
      </c>
      <c r="N1066" s="120" t="s">
        <v>47</v>
      </c>
      <c r="O1066" s="120">
        <v>0</v>
      </c>
      <c r="P1066" s="120">
        <v>0</v>
      </c>
      <c r="Q1066" s="120" t="s">
        <v>47</v>
      </c>
      <c r="R1066" s="120">
        <v>0</v>
      </c>
      <c r="S1066" s="555" t="s">
        <v>47</v>
      </c>
      <c r="T1066" s="555">
        <v>0</v>
      </c>
      <c r="U1066" s="120"/>
    </row>
    <row r="1067" spans="1:21" s="195" customFormat="1" ht="43.5" customHeight="1">
      <c r="A1067" s="559"/>
      <c r="B1067" s="559"/>
      <c r="C1067" s="560"/>
      <c r="D1067" s="565"/>
      <c r="E1067" s="120" t="s">
        <v>134</v>
      </c>
      <c r="F1067" s="120">
        <v>2</v>
      </c>
      <c r="G1067" s="560"/>
      <c r="H1067" s="560" t="s">
        <v>62</v>
      </c>
      <c r="I1067" s="561" t="s">
        <v>1237</v>
      </c>
      <c r="J1067" s="560" t="s">
        <v>254</v>
      </c>
      <c r="K1067" s="120">
        <v>2</v>
      </c>
      <c r="L1067" s="120">
        <v>0</v>
      </c>
      <c r="M1067" s="120">
        <v>0</v>
      </c>
      <c r="N1067" s="120" t="s">
        <v>47</v>
      </c>
      <c r="O1067" s="120">
        <v>0</v>
      </c>
      <c r="P1067" s="120">
        <v>0</v>
      </c>
      <c r="Q1067" s="120" t="s">
        <v>47</v>
      </c>
      <c r="R1067" s="120">
        <v>0</v>
      </c>
      <c r="S1067" s="559"/>
      <c r="T1067" s="559"/>
      <c r="U1067" s="120" t="s">
        <v>389</v>
      </c>
    </row>
    <row r="1068" spans="1:21" s="195" customFormat="1" ht="43.5" customHeight="1">
      <c r="A1068" s="559"/>
      <c r="B1068" s="559"/>
      <c r="C1068" s="560"/>
      <c r="D1068" s="565"/>
      <c r="E1068" s="120" t="s">
        <v>134</v>
      </c>
      <c r="F1068" s="120">
        <v>2</v>
      </c>
      <c r="G1068" s="560"/>
      <c r="H1068" s="560"/>
      <c r="I1068" s="561"/>
      <c r="J1068" s="560"/>
      <c r="K1068" s="120">
        <v>2</v>
      </c>
      <c r="L1068" s="120">
        <v>0</v>
      </c>
      <c r="M1068" s="120">
        <v>0</v>
      </c>
      <c r="N1068" s="120" t="s">
        <v>47</v>
      </c>
      <c r="O1068" s="120">
        <v>0</v>
      </c>
      <c r="P1068" s="120">
        <v>0</v>
      </c>
      <c r="Q1068" s="120" t="s">
        <v>47</v>
      </c>
      <c r="R1068" s="120">
        <v>0</v>
      </c>
      <c r="S1068" s="559"/>
      <c r="T1068" s="559"/>
      <c r="U1068" s="120" t="s">
        <v>390</v>
      </c>
    </row>
    <row r="1069" spans="1:21" s="195" customFormat="1" ht="43.5" customHeight="1">
      <c r="A1069" s="559"/>
      <c r="B1069" s="559"/>
      <c r="C1069" s="560"/>
      <c r="D1069" s="565"/>
      <c r="E1069" s="120" t="s">
        <v>134</v>
      </c>
      <c r="F1069" s="120">
        <v>2</v>
      </c>
      <c r="G1069" s="560"/>
      <c r="H1069" s="560"/>
      <c r="I1069" s="561"/>
      <c r="J1069" s="560"/>
      <c r="K1069" s="120">
        <v>2</v>
      </c>
      <c r="L1069" s="120">
        <v>0</v>
      </c>
      <c r="M1069" s="120">
        <v>0</v>
      </c>
      <c r="N1069" s="120" t="s">
        <v>47</v>
      </c>
      <c r="O1069" s="120">
        <v>0</v>
      </c>
      <c r="P1069" s="120">
        <v>0</v>
      </c>
      <c r="Q1069" s="120" t="s">
        <v>47</v>
      </c>
      <c r="R1069" s="120">
        <v>0</v>
      </c>
      <c r="S1069" s="556"/>
      <c r="T1069" s="556"/>
      <c r="U1069" s="120" t="s">
        <v>391</v>
      </c>
    </row>
    <row r="1070" spans="1:21" s="195" customFormat="1" ht="43.5" customHeight="1">
      <c r="A1070" s="559"/>
      <c r="B1070" s="559"/>
      <c r="C1070" s="560"/>
      <c r="D1070" s="565" t="s">
        <v>115</v>
      </c>
      <c r="E1070" s="120" t="s">
        <v>129</v>
      </c>
      <c r="F1070" s="120">
        <v>3</v>
      </c>
      <c r="G1070" s="573" t="s">
        <v>43</v>
      </c>
      <c r="H1070" s="560" t="s">
        <v>40</v>
      </c>
      <c r="I1070" s="49" t="s">
        <v>1299</v>
      </c>
      <c r="J1070" s="566" t="s">
        <v>254</v>
      </c>
      <c r="K1070" s="120">
        <v>3</v>
      </c>
      <c r="L1070" s="120">
        <v>0</v>
      </c>
      <c r="M1070" s="120">
        <v>0</v>
      </c>
      <c r="N1070" s="120" t="s">
        <v>47</v>
      </c>
      <c r="O1070" s="120">
        <v>0</v>
      </c>
      <c r="P1070" s="120">
        <v>0</v>
      </c>
      <c r="Q1070" s="120" t="s">
        <v>47</v>
      </c>
      <c r="R1070" s="120">
        <v>0</v>
      </c>
      <c r="S1070" s="120" t="s">
        <v>47</v>
      </c>
      <c r="T1070" s="120">
        <v>0</v>
      </c>
      <c r="U1070" s="120"/>
    </row>
    <row r="1071" spans="1:21" s="195" customFormat="1" ht="43.5" customHeight="1">
      <c r="A1071" s="559"/>
      <c r="B1071" s="559"/>
      <c r="C1071" s="560"/>
      <c r="D1071" s="565"/>
      <c r="E1071" s="120" t="s">
        <v>127</v>
      </c>
      <c r="F1071" s="120">
        <v>2</v>
      </c>
      <c r="G1071" s="573"/>
      <c r="H1071" s="560"/>
      <c r="I1071" s="49" t="s">
        <v>1300</v>
      </c>
      <c r="J1071" s="566"/>
      <c r="K1071" s="120">
        <v>2</v>
      </c>
      <c r="L1071" s="120">
        <v>0</v>
      </c>
      <c r="M1071" s="120">
        <v>0</v>
      </c>
      <c r="N1071" s="120" t="s">
        <v>47</v>
      </c>
      <c r="O1071" s="120">
        <v>0</v>
      </c>
      <c r="P1071" s="120">
        <v>0</v>
      </c>
      <c r="Q1071" s="120" t="s">
        <v>47</v>
      </c>
      <c r="R1071" s="120">
        <v>0</v>
      </c>
      <c r="S1071" s="120" t="s">
        <v>47</v>
      </c>
      <c r="T1071" s="120">
        <v>0</v>
      </c>
      <c r="U1071" s="120"/>
    </row>
    <row r="1072" spans="1:21" s="196" customFormat="1" ht="43.5" customHeight="1">
      <c r="A1072" s="559"/>
      <c r="B1072" s="559"/>
      <c r="C1072" s="560"/>
      <c r="D1072" s="178" t="s">
        <v>116</v>
      </c>
      <c r="E1072" s="120" t="s">
        <v>123</v>
      </c>
      <c r="F1072" s="120">
        <v>5</v>
      </c>
      <c r="G1072" s="177" t="s">
        <v>43</v>
      </c>
      <c r="H1072" s="120" t="s">
        <v>62</v>
      </c>
      <c r="I1072" s="49" t="s">
        <v>1301</v>
      </c>
      <c r="J1072" s="127" t="s">
        <v>201</v>
      </c>
      <c r="K1072" s="120">
        <v>5</v>
      </c>
      <c r="L1072" s="120" t="s">
        <v>43</v>
      </c>
      <c r="M1072" s="120" t="s">
        <v>43</v>
      </c>
      <c r="N1072" s="120" t="s">
        <v>43</v>
      </c>
      <c r="O1072" s="120" t="s">
        <v>43</v>
      </c>
      <c r="P1072" s="120" t="s">
        <v>43</v>
      </c>
      <c r="Q1072" s="120" t="s">
        <v>80</v>
      </c>
      <c r="R1072" s="120" t="s">
        <v>43</v>
      </c>
      <c r="S1072" s="120" t="s">
        <v>43</v>
      </c>
      <c r="T1072" s="120" t="s">
        <v>43</v>
      </c>
      <c r="U1072" s="120"/>
    </row>
    <row r="1073" spans="1:21" s="195" customFormat="1" ht="43.5" customHeight="1">
      <c r="A1073" s="559"/>
      <c r="B1073" s="559"/>
      <c r="C1073" s="560"/>
      <c r="D1073" s="600" t="s">
        <v>117</v>
      </c>
      <c r="E1073" s="177" t="s">
        <v>123</v>
      </c>
      <c r="F1073" s="177">
        <v>1</v>
      </c>
      <c r="G1073" s="573" t="s">
        <v>43</v>
      </c>
      <c r="H1073" s="573" t="s">
        <v>62</v>
      </c>
      <c r="I1073" s="580" t="s">
        <v>627</v>
      </c>
      <c r="J1073" s="573" t="s">
        <v>626</v>
      </c>
      <c r="K1073" s="177">
        <v>0</v>
      </c>
      <c r="L1073" s="177">
        <v>0</v>
      </c>
      <c r="M1073" s="177">
        <v>0</v>
      </c>
      <c r="N1073" s="573" t="s">
        <v>70</v>
      </c>
      <c r="O1073" s="573">
        <v>3</v>
      </c>
      <c r="P1073" s="177">
        <v>0</v>
      </c>
      <c r="Q1073" s="573" t="s">
        <v>80</v>
      </c>
      <c r="R1073" s="573" t="s">
        <v>43</v>
      </c>
      <c r="S1073" s="555" t="s">
        <v>47</v>
      </c>
      <c r="T1073" s="555">
        <v>0</v>
      </c>
      <c r="U1073" s="177"/>
    </row>
    <row r="1074" spans="1:21" s="195" customFormat="1" ht="43.5" customHeight="1">
      <c r="A1074" s="559"/>
      <c r="B1074" s="559"/>
      <c r="C1074" s="560"/>
      <c r="D1074" s="600"/>
      <c r="E1074" s="573" t="s">
        <v>134</v>
      </c>
      <c r="F1074" s="573">
        <v>2</v>
      </c>
      <c r="G1074" s="573"/>
      <c r="H1074" s="573"/>
      <c r="I1074" s="580"/>
      <c r="J1074" s="573"/>
      <c r="K1074" s="177">
        <v>0</v>
      </c>
      <c r="L1074" s="177">
        <v>0</v>
      </c>
      <c r="M1074" s="177">
        <v>0</v>
      </c>
      <c r="N1074" s="573"/>
      <c r="O1074" s="573"/>
      <c r="P1074" s="177">
        <v>0</v>
      </c>
      <c r="Q1074" s="573"/>
      <c r="R1074" s="573"/>
      <c r="S1074" s="559"/>
      <c r="T1074" s="559"/>
      <c r="U1074" s="177" t="s">
        <v>629</v>
      </c>
    </row>
    <row r="1075" spans="1:21" s="195" customFormat="1" ht="43.5" customHeight="1">
      <c r="A1075" s="559"/>
      <c r="B1075" s="559"/>
      <c r="C1075" s="560"/>
      <c r="D1075" s="600"/>
      <c r="E1075" s="573"/>
      <c r="F1075" s="573"/>
      <c r="G1075" s="573"/>
      <c r="H1075" s="573"/>
      <c r="I1075" s="580"/>
      <c r="J1075" s="573"/>
      <c r="K1075" s="177">
        <v>0</v>
      </c>
      <c r="L1075" s="177">
        <v>0</v>
      </c>
      <c r="M1075" s="177">
        <v>0</v>
      </c>
      <c r="N1075" s="573"/>
      <c r="O1075" s="573"/>
      <c r="P1075" s="177">
        <v>0</v>
      </c>
      <c r="Q1075" s="573"/>
      <c r="R1075" s="573"/>
      <c r="S1075" s="556"/>
      <c r="T1075" s="556"/>
      <c r="U1075" s="177" t="s">
        <v>628</v>
      </c>
    </row>
    <row r="1076" spans="1:21" s="195" customFormat="1" ht="43.5" customHeight="1">
      <c r="A1076" s="559"/>
      <c r="B1076" s="559"/>
      <c r="C1076" s="560"/>
      <c r="D1076" s="178" t="s">
        <v>363</v>
      </c>
      <c r="E1076" s="120" t="s">
        <v>129</v>
      </c>
      <c r="F1076" s="120">
        <v>2</v>
      </c>
      <c r="G1076" s="177" t="s">
        <v>43</v>
      </c>
      <c r="H1076" s="120" t="s">
        <v>40</v>
      </c>
      <c r="I1076" s="49" t="s">
        <v>1302</v>
      </c>
      <c r="J1076" s="120" t="s">
        <v>295</v>
      </c>
      <c r="K1076" s="120">
        <v>2</v>
      </c>
      <c r="L1076" s="120">
        <v>2</v>
      </c>
      <c r="M1076" s="120" t="s">
        <v>43</v>
      </c>
      <c r="N1076" s="120" t="s">
        <v>70</v>
      </c>
      <c r="O1076" s="120">
        <v>4</v>
      </c>
      <c r="P1076" s="120">
        <v>1</v>
      </c>
      <c r="Q1076" s="120" t="s">
        <v>80</v>
      </c>
      <c r="R1076" s="120">
        <v>2</v>
      </c>
      <c r="S1076" s="120" t="s">
        <v>47</v>
      </c>
      <c r="T1076" s="120">
        <v>0</v>
      </c>
      <c r="U1076" s="120"/>
    </row>
    <row r="1077" spans="1:21" s="195" customFormat="1" ht="43.5" customHeight="1">
      <c r="A1077" s="559"/>
      <c r="B1077" s="559"/>
      <c r="C1077" s="560"/>
      <c r="D1077" s="565" t="s">
        <v>441</v>
      </c>
      <c r="E1077" s="560" t="s">
        <v>129</v>
      </c>
      <c r="F1077" s="560">
        <v>10</v>
      </c>
      <c r="G1077" s="560" t="s">
        <v>43</v>
      </c>
      <c r="H1077" s="560" t="s">
        <v>216</v>
      </c>
      <c r="I1077" s="561" t="s">
        <v>1303</v>
      </c>
      <c r="J1077" s="566" t="s">
        <v>203</v>
      </c>
      <c r="K1077" s="560">
        <v>5</v>
      </c>
      <c r="L1077" s="560">
        <v>1</v>
      </c>
      <c r="M1077" s="560" t="s">
        <v>43</v>
      </c>
      <c r="N1077" s="560" t="s">
        <v>67</v>
      </c>
      <c r="O1077" s="560">
        <v>5</v>
      </c>
      <c r="P1077" s="560">
        <v>0</v>
      </c>
      <c r="Q1077" s="120" t="s">
        <v>80</v>
      </c>
      <c r="R1077" s="120">
        <v>25</v>
      </c>
      <c r="S1077" s="555" t="s">
        <v>47</v>
      </c>
      <c r="T1077" s="555">
        <v>0</v>
      </c>
      <c r="U1077" s="120"/>
    </row>
    <row r="1078" spans="1:21" s="195" customFormat="1" ht="43.5" customHeight="1">
      <c r="A1078" s="559"/>
      <c r="B1078" s="559"/>
      <c r="C1078" s="560"/>
      <c r="D1078" s="565"/>
      <c r="E1078" s="560"/>
      <c r="F1078" s="560"/>
      <c r="G1078" s="560"/>
      <c r="H1078" s="560"/>
      <c r="I1078" s="561"/>
      <c r="J1078" s="566"/>
      <c r="K1078" s="560"/>
      <c r="L1078" s="560"/>
      <c r="M1078" s="560"/>
      <c r="N1078" s="560"/>
      <c r="O1078" s="560"/>
      <c r="P1078" s="560"/>
      <c r="Q1078" s="120" t="s">
        <v>87</v>
      </c>
      <c r="R1078" s="120">
        <v>1</v>
      </c>
      <c r="S1078" s="559"/>
      <c r="T1078" s="559"/>
      <c r="U1078" s="120"/>
    </row>
    <row r="1079" spans="1:21" s="195" customFormat="1" ht="43.5" customHeight="1">
      <c r="A1079" s="559"/>
      <c r="B1079" s="559"/>
      <c r="C1079" s="560"/>
      <c r="D1079" s="565"/>
      <c r="E1079" s="560" t="s">
        <v>133</v>
      </c>
      <c r="F1079" s="560">
        <v>5</v>
      </c>
      <c r="G1079" s="560"/>
      <c r="H1079" s="560" t="s">
        <v>216</v>
      </c>
      <c r="I1079" s="561" t="s">
        <v>287</v>
      </c>
      <c r="J1079" s="566" t="s">
        <v>203</v>
      </c>
      <c r="K1079" s="560">
        <v>5</v>
      </c>
      <c r="L1079" s="560" t="s">
        <v>43</v>
      </c>
      <c r="M1079" s="560" t="s">
        <v>43</v>
      </c>
      <c r="N1079" s="560" t="s">
        <v>67</v>
      </c>
      <c r="O1079" s="560">
        <v>0</v>
      </c>
      <c r="P1079" s="560">
        <v>0</v>
      </c>
      <c r="Q1079" s="120" t="s">
        <v>80</v>
      </c>
      <c r="R1079" s="120">
        <v>1</v>
      </c>
      <c r="S1079" s="559"/>
      <c r="T1079" s="559"/>
      <c r="U1079" s="120"/>
    </row>
    <row r="1080" spans="1:21" s="195" customFormat="1" ht="43.5" customHeight="1">
      <c r="A1080" s="559"/>
      <c r="B1080" s="559"/>
      <c r="C1080" s="560"/>
      <c r="D1080" s="565"/>
      <c r="E1080" s="560"/>
      <c r="F1080" s="560"/>
      <c r="G1080" s="560"/>
      <c r="H1080" s="560"/>
      <c r="I1080" s="561"/>
      <c r="J1080" s="566"/>
      <c r="K1080" s="560"/>
      <c r="L1080" s="560"/>
      <c r="M1080" s="560"/>
      <c r="N1080" s="560"/>
      <c r="O1080" s="560"/>
      <c r="P1080" s="560"/>
      <c r="Q1080" s="120" t="s">
        <v>87</v>
      </c>
      <c r="R1080" s="120">
        <v>1</v>
      </c>
      <c r="S1080" s="556"/>
      <c r="T1080" s="556"/>
      <c r="U1080" s="120"/>
    </row>
    <row r="1081" spans="1:21" s="195" customFormat="1" ht="43.5" customHeight="1">
      <c r="A1081" s="559"/>
      <c r="B1081" s="559"/>
      <c r="C1081" s="560"/>
      <c r="D1081" s="4" t="s">
        <v>1000</v>
      </c>
      <c r="E1081" s="4"/>
      <c r="F1081" s="4">
        <f>SUM(F1047:F1080)</f>
        <v>90</v>
      </c>
      <c r="G1081" s="4"/>
      <c r="H1081" s="4"/>
      <c r="I1081" s="4"/>
      <c r="J1081" s="4"/>
      <c r="K1081" s="4">
        <f>SUM(K1047:K1080)</f>
        <v>90</v>
      </c>
      <c r="L1081" s="4">
        <f>SUM(L1047:L1080)</f>
        <v>12</v>
      </c>
      <c r="M1081" s="4">
        <f>SUM(M1047:M1080)</f>
        <v>0</v>
      </c>
      <c r="N1081" s="4"/>
      <c r="O1081" s="4">
        <f>SUM(O1047:O1080)</f>
        <v>24</v>
      </c>
      <c r="P1081" s="4">
        <f>SUM(P1047:P1080)</f>
        <v>1</v>
      </c>
      <c r="Q1081" s="4"/>
      <c r="R1081" s="4">
        <f>SUM(R1047:R1080)</f>
        <v>42</v>
      </c>
      <c r="S1081" s="4"/>
      <c r="T1081" s="4">
        <f>SUM(T1047:T1080)</f>
        <v>0</v>
      </c>
      <c r="U1081" s="4"/>
    </row>
    <row r="1082" spans="1:21" s="195" customFormat="1" ht="43.5" customHeight="1">
      <c r="A1082" s="559"/>
      <c r="B1082" s="559"/>
      <c r="C1082" s="560" t="s">
        <v>28</v>
      </c>
      <c r="D1082" s="178" t="s">
        <v>2</v>
      </c>
      <c r="E1082" s="120" t="s">
        <v>118</v>
      </c>
      <c r="F1082" s="120">
        <v>5</v>
      </c>
      <c r="G1082" s="120"/>
      <c r="H1082" s="120" t="s">
        <v>40</v>
      </c>
      <c r="I1082" s="49" t="s">
        <v>189</v>
      </c>
      <c r="J1082" s="120" t="s">
        <v>195</v>
      </c>
      <c r="K1082" s="120">
        <v>0</v>
      </c>
      <c r="L1082" s="120">
        <v>0</v>
      </c>
      <c r="M1082" s="120">
        <v>0</v>
      </c>
      <c r="N1082" s="120" t="s">
        <v>70</v>
      </c>
      <c r="O1082" s="120">
        <v>5</v>
      </c>
      <c r="P1082" s="120">
        <v>5</v>
      </c>
      <c r="Q1082" s="120" t="s">
        <v>80</v>
      </c>
      <c r="R1082" s="120">
        <v>25</v>
      </c>
      <c r="S1082" s="120" t="s">
        <v>47</v>
      </c>
      <c r="T1082" s="120">
        <v>0</v>
      </c>
      <c r="U1082" s="120"/>
    </row>
    <row r="1083" spans="1:21" s="195" customFormat="1" ht="43.5" customHeight="1">
      <c r="A1083" s="559"/>
      <c r="B1083" s="559"/>
      <c r="C1083" s="560"/>
      <c r="D1083" s="178" t="s">
        <v>102</v>
      </c>
      <c r="E1083" s="120" t="s">
        <v>118</v>
      </c>
      <c r="F1083" s="120">
        <v>4</v>
      </c>
      <c r="G1083" s="120" t="s">
        <v>43</v>
      </c>
      <c r="H1083" s="120" t="s">
        <v>40</v>
      </c>
      <c r="I1083" s="49" t="s">
        <v>189</v>
      </c>
      <c r="J1083" s="120" t="s">
        <v>537</v>
      </c>
      <c r="K1083" s="120">
        <v>4</v>
      </c>
      <c r="L1083" s="120">
        <v>0</v>
      </c>
      <c r="M1083" s="120">
        <v>0</v>
      </c>
      <c r="N1083" s="120" t="s">
        <v>47</v>
      </c>
      <c r="O1083" s="120">
        <v>0</v>
      </c>
      <c r="P1083" s="120">
        <v>0</v>
      </c>
      <c r="Q1083" s="120" t="s">
        <v>47</v>
      </c>
      <c r="R1083" s="120">
        <v>0</v>
      </c>
      <c r="S1083" s="120" t="s">
        <v>47</v>
      </c>
      <c r="T1083" s="120">
        <v>0</v>
      </c>
      <c r="U1083" s="120"/>
    </row>
    <row r="1084" spans="1:21" s="195" customFormat="1" ht="43.5" customHeight="1">
      <c r="A1084" s="559"/>
      <c r="B1084" s="559"/>
      <c r="C1084" s="560"/>
      <c r="D1084" s="565" t="s">
        <v>104</v>
      </c>
      <c r="E1084" s="120" t="s">
        <v>118</v>
      </c>
      <c r="F1084" s="560">
        <v>160</v>
      </c>
      <c r="G1084" s="560" t="s">
        <v>43</v>
      </c>
      <c r="H1084" s="560" t="s">
        <v>40</v>
      </c>
      <c r="I1084" s="49" t="s">
        <v>879</v>
      </c>
      <c r="J1084" s="560" t="s">
        <v>237</v>
      </c>
      <c r="K1084" s="560">
        <v>160</v>
      </c>
      <c r="L1084" s="560" t="s">
        <v>43</v>
      </c>
      <c r="M1084" s="560">
        <v>0</v>
      </c>
      <c r="N1084" s="120" t="s">
        <v>70</v>
      </c>
      <c r="O1084" s="120">
        <v>4</v>
      </c>
      <c r="P1084" s="120">
        <v>4</v>
      </c>
      <c r="Q1084" s="560" t="s">
        <v>80</v>
      </c>
      <c r="R1084" s="560" t="s">
        <v>43</v>
      </c>
      <c r="S1084" s="560" t="s">
        <v>47</v>
      </c>
      <c r="T1084" s="560">
        <v>0</v>
      </c>
      <c r="U1084" s="560"/>
    </row>
    <row r="1085" spans="1:21" s="195" customFormat="1" ht="43.5" customHeight="1">
      <c r="A1085" s="559"/>
      <c r="B1085" s="559"/>
      <c r="C1085" s="560"/>
      <c r="D1085" s="565"/>
      <c r="E1085" s="120" t="s">
        <v>130</v>
      </c>
      <c r="F1085" s="560"/>
      <c r="G1085" s="560"/>
      <c r="H1085" s="560" t="s">
        <v>40</v>
      </c>
      <c r="I1085" s="49" t="s">
        <v>878</v>
      </c>
      <c r="J1085" s="560"/>
      <c r="K1085" s="560"/>
      <c r="L1085" s="560" t="s">
        <v>43</v>
      </c>
      <c r="M1085" s="560" t="s">
        <v>47</v>
      </c>
      <c r="N1085" s="120" t="s">
        <v>47</v>
      </c>
      <c r="O1085" s="120">
        <v>0</v>
      </c>
      <c r="P1085" s="120">
        <v>0</v>
      </c>
      <c r="Q1085" s="560" t="s">
        <v>80</v>
      </c>
      <c r="R1085" s="560" t="s">
        <v>43</v>
      </c>
      <c r="S1085" s="560" t="s">
        <v>47</v>
      </c>
      <c r="T1085" s="560">
        <v>0</v>
      </c>
      <c r="U1085" s="560"/>
    </row>
    <row r="1086" spans="1:21" s="195" customFormat="1" ht="43.5" customHeight="1">
      <c r="A1086" s="559"/>
      <c r="B1086" s="559"/>
      <c r="C1086" s="560"/>
      <c r="D1086" s="565"/>
      <c r="E1086" s="120" t="s">
        <v>135</v>
      </c>
      <c r="F1086" s="560"/>
      <c r="G1086" s="560"/>
      <c r="H1086" s="560" t="s">
        <v>40</v>
      </c>
      <c r="I1086" s="49" t="s">
        <v>1304</v>
      </c>
      <c r="J1086" s="560"/>
      <c r="K1086" s="560"/>
      <c r="L1086" s="560" t="s">
        <v>43</v>
      </c>
      <c r="M1086" s="560" t="s">
        <v>47</v>
      </c>
      <c r="N1086" s="120" t="s">
        <v>70</v>
      </c>
      <c r="O1086" s="120">
        <v>1</v>
      </c>
      <c r="P1086" s="120">
        <v>1</v>
      </c>
      <c r="Q1086" s="560" t="s">
        <v>80</v>
      </c>
      <c r="R1086" s="560" t="s">
        <v>43</v>
      </c>
      <c r="S1086" s="560" t="s">
        <v>47</v>
      </c>
      <c r="T1086" s="560">
        <v>0</v>
      </c>
      <c r="U1086" s="560"/>
    </row>
    <row r="1087" spans="1:21" s="195" customFormat="1" ht="43.5" customHeight="1">
      <c r="A1087" s="559"/>
      <c r="B1087" s="559"/>
      <c r="C1087" s="560"/>
      <c r="D1087" s="565" t="s">
        <v>275</v>
      </c>
      <c r="E1087" s="560" t="s">
        <v>118</v>
      </c>
      <c r="F1087" s="560">
        <v>20</v>
      </c>
      <c r="G1087" s="560" t="s">
        <v>43</v>
      </c>
      <c r="H1087" s="560" t="s">
        <v>40</v>
      </c>
      <c r="I1087" s="560" t="s">
        <v>189</v>
      </c>
      <c r="J1087" s="560" t="s">
        <v>203</v>
      </c>
      <c r="K1087" s="560">
        <v>20</v>
      </c>
      <c r="L1087" s="560" t="s">
        <v>43</v>
      </c>
      <c r="M1087" s="560">
        <v>0</v>
      </c>
      <c r="N1087" s="560" t="s">
        <v>70</v>
      </c>
      <c r="O1087" s="560">
        <v>22</v>
      </c>
      <c r="P1087" s="560">
        <v>0</v>
      </c>
      <c r="Q1087" s="120" t="s">
        <v>80</v>
      </c>
      <c r="R1087" s="120">
        <v>2</v>
      </c>
      <c r="S1087" s="560" t="s">
        <v>47</v>
      </c>
      <c r="T1087" s="560">
        <v>0</v>
      </c>
      <c r="U1087" s="120"/>
    </row>
    <row r="1088" spans="1:21" s="195" customFormat="1" ht="43.5" customHeight="1">
      <c r="A1088" s="559"/>
      <c r="B1088" s="559"/>
      <c r="C1088" s="560"/>
      <c r="D1088" s="565"/>
      <c r="E1088" s="560"/>
      <c r="F1088" s="560"/>
      <c r="G1088" s="560"/>
      <c r="H1088" s="560"/>
      <c r="I1088" s="560"/>
      <c r="J1088" s="560"/>
      <c r="K1088" s="560"/>
      <c r="L1088" s="560"/>
      <c r="M1088" s="560"/>
      <c r="N1088" s="560"/>
      <c r="O1088" s="560"/>
      <c r="P1088" s="560"/>
      <c r="Q1088" s="120" t="s">
        <v>39</v>
      </c>
      <c r="R1088" s="120" t="s">
        <v>43</v>
      </c>
      <c r="S1088" s="560"/>
      <c r="T1088" s="560"/>
      <c r="U1088" s="120"/>
    </row>
    <row r="1089" spans="1:21" s="195" customFormat="1" ht="43.5" customHeight="1">
      <c r="A1089" s="559"/>
      <c r="B1089" s="559"/>
      <c r="C1089" s="560"/>
      <c r="D1089" s="565"/>
      <c r="E1089" s="560" t="s">
        <v>134</v>
      </c>
      <c r="F1089" s="560"/>
      <c r="G1089" s="560"/>
      <c r="H1089" s="560" t="s">
        <v>100</v>
      </c>
      <c r="I1089" s="560" t="s">
        <v>189</v>
      </c>
      <c r="J1089" s="560" t="s">
        <v>203</v>
      </c>
      <c r="K1089" s="560"/>
      <c r="L1089" s="560" t="s">
        <v>43</v>
      </c>
      <c r="M1089" s="560"/>
      <c r="N1089" s="560" t="s">
        <v>70</v>
      </c>
      <c r="O1089" s="560"/>
      <c r="P1089" s="560">
        <v>8</v>
      </c>
      <c r="Q1089" s="120" t="s">
        <v>80</v>
      </c>
      <c r="R1089" s="560" t="s">
        <v>43</v>
      </c>
      <c r="S1089" s="560"/>
      <c r="T1089" s="560"/>
      <c r="U1089" s="560" t="s">
        <v>660</v>
      </c>
    </row>
    <row r="1090" spans="1:21" s="195" customFormat="1" ht="43.5" customHeight="1">
      <c r="A1090" s="559"/>
      <c r="B1090" s="559"/>
      <c r="C1090" s="560"/>
      <c r="D1090" s="565"/>
      <c r="E1090" s="560"/>
      <c r="F1090" s="560"/>
      <c r="G1090" s="560"/>
      <c r="H1090" s="560"/>
      <c r="I1090" s="560"/>
      <c r="J1090" s="560"/>
      <c r="K1090" s="560"/>
      <c r="L1090" s="560"/>
      <c r="M1090" s="560"/>
      <c r="N1090" s="560"/>
      <c r="O1090" s="560"/>
      <c r="P1090" s="560"/>
      <c r="Q1090" s="120" t="s">
        <v>39</v>
      </c>
      <c r="R1090" s="560"/>
      <c r="S1090" s="560"/>
      <c r="T1090" s="560"/>
      <c r="U1090" s="560"/>
    </row>
    <row r="1091" spans="1:21" s="195" customFormat="1" ht="43.5" customHeight="1">
      <c r="A1091" s="559"/>
      <c r="B1091" s="559"/>
      <c r="C1091" s="560"/>
      <c r="D1091" s="565"/>
      <c r="E1091" s="560" t="s">
        <v>134</v>
      </c>
      <c r="F1091" s="560"/>
      <c r="G1091" s="560"/>
      <c r="H1091" s="560"/>
      <c r="I1091" s="560" t="s">
        <v>189</v>
      </c>
      <c r="J1091" s="560" t="s">
        <v>203</v>
      </c>
      <c r="K1091" s="560"/>
      <c r="L1091" s="560" t="s">
        <v>43</v>
      </c>
      <c r="M1091" s="560"/>
      <c r="N1091" s="560" t="s">
        <v>70</v>
      </c>
      <c r="O1091" s="560"/>
      <c r="P1091" s="560"/>
      <c r="Q1091" s="120" t="s">
        <v>80</v>
      </c>
      <c r="R1091" s="560"/>
      <c r="S1091" s="560"/>
      <c r="T1091" s="560"/>
      <c r="U1091" s="560" t="s">
        <v>661</v>
      </c>
    </row>
    <row r="1092" spans="1:21" s="195" customFormat="1" ht="43.5" customHeight="1">
      <c r="A1092" s="559"/>
      <c r="B1092" s="559"/>
      <c r="C1092" s="560"/>
      <c r="D1092" s="565"/>
      <c r="E1092" s="560"/>
      <c r="F1092" s="560"/>
      <c r="G1092" s="560"/>
      <c r="H1092" s="560"/>
      <c r="I1092" s="560"/>
      <c r="J1092" s="560"/>
      <c r="K1092" s="560"/>
      <c r="L1092" s="560"/>
      <c r="M1092" s="560"/>
      <c r="N1092" s="560"/>
      <c r="O1092" s="560"/>
      <c r="P1092" s="560"/>
      <c r="Q1092" s="120" t="s">
        <v>39</v>
      </c>
      <c r="R1092" s="560"/>
      <c r="S1092" s="560"/>
      <c r="T1092" s="560"/>
      <c r="U1092" s="560"/>
    </row>
    <row r="1093" spans="1:21" s="195" customFormat="1" ht="43.5" customHeight="1">
      <c r="A1093" s="559"/>
      <c r="B1093" s="559"/>
      <c r="C1093" s="560"/>
      <c r="D1093" s="565"/>
      <c r="E1093" s="560" t="s">
        <v>134</v>
      </c>
      <c r="F1093" s="560"/>
      <c r="G1093" s="560"/>
      <c r="H1093" s="560"/>
      <c r="I1093" s="560" t="s">
        <v>189</v>
      </c>
      <c r="J1093" s="560" t="s">
        <v>203</v>
      </c>
      <c r="K1093" s="560"/>
      <c r="L1093" s="560" t="s">
        <v>43</v>
      </c>
      <c r="M1093" s="560"/>
      <c r="N1093" s="560" t="s">
        <v>70</v>
      </c>
      <c r="O1093" s="560"/>
      <c r="P1093" s="560"/>
      <c r="Q1093" s="120" t="s">
        <v>80</v>
      </c>
      <c r="R1093" s="560"/>
      <c r="S1093" s="560"/>
      <c r="T1093" s="560"/>
      <c r="U1093" s="560" t="s">
        <v>662</v>
      </c>
    </row>
    <row r="1094" spans="1:21" s="195" customFormat="1" ht="43.5" customHeight="1">
      <c r="A1094" s="559"/>
      <c r="B1094" s="559"/>
      <c r="C1094" s="560"/>
      <c r="D1094" s="565"/>
      <c r="E1094" s="560"/>
      <c r="F1094" s="560"/>
      <c r="G1094" s="560"/>
      <c r="H1094" s="560"/>
      <c r="I1094" s="560"/>
      <c r="J1094" s="560"/>
      <c r="K1094" s="560"/>
      <c r="L1094" s="560"/>
      <c r="M1094" s="560"/>
      <c r="N1094" s="560"/>
      <c r="O1094" s="560"/>
      <c r="P1094" s="560"/>
      <c r="Q1094" s="120" t="s">
        <v>39</v>
      </c>
      <c r="R1094" s="560"/>
      <c r="S1094" s="560"/>
      <c r="T1094" s="560"/>
      <c r="U1094" s="560"/>
    </row>
    <row r="1095" spans="1:21" s="195" customFormat="1" ht="43.5" customHeight="1">
      <c r="A1095" s="559"/>
      <c r="B1095" s="559"/>
      <c r="C1095" s="560"/>
      <c r="D1095" s="565" t="s">
        <v>176</v>
      </c>
      <c r="E1095" s="120" t="s">
        <v>118</v>
      </c>
      <c r="F1095" s="560">
        <v>40</v>
      </c>
      <c r="G1095" s="560" t="s">
        <v>43</v>
      </c>
      <c r="H1095" s="560" t="s">
        <v>40</v>
      </c>
      <c r="I1095" s="561" t="s">
        <v>1305</v>
      </c>
      <c r="J1095" s="566" t="s">
        <v>214</v>
      </c>
      <c r="K1095" s="560">
        <v>34</v>
      </c>
      <c r="L1095" s="560" t="s">
        <v>43</v>
      </c>
      <c r="M1095" s="560" t="s">
        <v>43</v>
      </c>
      <c r="N1095" s="560" t="s">
        <v>70</v>
      </c>
      <c r="O1095" s="560">
        <v>6</v>
      </c>
      <c r="P1095" s="560" t="s">
        <v>47</v>
      </c>
      <c r="Q1095" s="560" t="s">
        <v>80</v>
      </c>
      <c r="R1095" s="560" t="s">
        <v>43</v>
      </c>
      <c r="S1095" s="560" t="s">
        <v>47</v>
      </c>
      <c r="T1095" s="560">
        <v>0</v>
      </c>
      <c r="U1095" s="560"/>
    </row>
    <row r="1096" spans="1:21" s="195" customFormat="1" ht="43.5" customHeight="1">
      <c r="A1096" s="559"/>
      <c r="B1096" s="559"/>
      <c r="C1096" s="560"/>
      <c r="D1096" s="565"/>
      <c r="E1096" s="120" t="s">
        <v>130</v>
      </c>
      <c r="F1096" s="560"/>
      <c r="G1096" s="560"/>
      <c r="H1096" s="560"/>
      <c r="I1096" s="561"/>
      <c r="J1096" s="566"/>
      <c r="K1096" s="560"/>
      <c r="L1096" s="560"/>
      <c r="M1096" s="560"/>
      <c r="N1096" s="560"/>
      <c r="O1096" s="560"/>
      <c r="P1096" s="560"/>
      <c r="Q1096" s="560"/>
      <c r="R1096" s="560"/>
      <c r="S1096" s="560"/>
      <c r="T1096" s="560"/>
      <c r="U1096" s="560"/>
    </row>
    <row r="1097" spans="1:21" s="195" customFormat="1" ht="43.5" customHeight="1">
      <c r="A1097" s="559"/>
      <c r="B1097" s="559"/>
      <c r="C1097" s="560"/>
      <c r="D1097" s="565"/>
      <c r="E1097" s="120" t="s">
        <v>138</v>
      </c>
      <c r="F1097" s="560"/>
      <c r="G1097" s="560"/>
      <c r="H1097" s="120" t="s">
        <v>100</v>
      </c>
      <c r="I1097" s="49" t="s">
        <v>47</v>
      </c>
      <c r="J1097" s="566"/>
      <c r="K1097" s="120" t="s">
        <v>43</v>
      </c>
      <c r="L1097" s="120" t="s">
        <v>43</v>
      </c>
      <c r="M1097" s="120" t="s">
        <v>43</v>
      </c>
      <c r="N1097" s="120" t="s">
        <v>70</v>
      </c>
      <c r="O1097" s="120">
        <v>6</v>
      </c>
      <c r="P1097" s="120" t="s">
        <v>47</v>
      </c>
      <c r="Q1097" s="120" t="s">
        <v>80</v>
      </c>
      <c r="R1097" s="120" t="s">
        <v>43</v>
      </c>
      <c r="S1097" s="120" t="s">
        <v>47</v>
      </c>
      <c r="T1097" s="120">
        <v>0</v>
      </c>
      <c r="U1097" s="120" t="s">
        <v>505</v>
      </c>
    </row>
    <row r="1098" spans="1:21" s="195" customFormat="1" ht="43.5" customHeight="1">
      <c r="A1098" s="559"/>
      <c r="B1098" s="559"/>
      <c r="C1098" s="560"/>
      <c r="D1098" s="178" t="s">
        <v>105</v>
      </c>
      <c r="E1098" s="120" t="s">
        <v>118</v>
      </c>
      <c r="F1098" s="120">
        <v>4</v>
      </c>
      <c r="G1098" s="120"/>
      <c r="H1098" s="120" t="s">
        <v>40</v>
      </c>
      <c r="I1098" s="49" t="s">
        <v>189</v>
      </c>
      <c r="J1098" s="127" t="s">
        <v>572</v>
      </c>
      <c r="K1098" s="120">
        <v>4</v>
      </c>
      <c r="L1098" s="120"/>
      <c r="M1098" s="120"/>
      <c r="N1098" s="120" t="s">
        <v>70</v>
      </c>
      <c r="O1098" s="120">
        <v>8</v>
      </c>
      <c r="P1098" s="120">
        <v>4</v>
      </c>
      <c r="Q1098" s="120" t="s">
        <v>87</v>
      </c>
      <c r="R1098" s="120" t="s">
        <v>43</v>
      </c>
      <c r="S1098" s="120" t="s">
        <v>47</v>
      </c>
      <c r="T1098" s="120">
        <v>0</v>
      </c>
      <c r="U1098" s="120"/>
    </row>
    <row r="1099" spans="1:21" s="195" customFormat="1" ht="43.5" customHeight="1">
      <c r="A1099" s="559"/>
      <c r="B1099" s="559"/>
      <c r="C1099" s="560"/>
      <c r="D1099" s="565" t="s">
        <v>107</v>
      </c>
      <c r="E1099" s="560" t="s">
        <v>118</v>
      </c>
      <c r="F1099" s="560">
        <v>166</v>
      </c>
      <c r="G1099" s="560" t="s">
        <v>47</v>
      </c>
      <c r="H1099" s="560" t="s">
        <v>40</v>
      </c>
      <c r="I1099" s="561" t="s">
        <v>189</v>
      </c>
      <c r="J1099" s="560" t="s">
        <v>295</v>
      </c>
      <c r="K1099" s="560">
        <v>145</v>
      </c>
      <c r="L1099" s="560">
        <v>15</v>
      </c>
      <c r="M1099" s="560">
        <v>0</v>
      </c>
      <c r="N1099" s="560" t="s">
        <v>70</v>
      </c>
      <c r="O1099" s="560">
        <v>46</v>
      </c>
      <c r="P1099" s="560">
        <v>0</v>
      </c>
      <c r="Q1099" s="120" t="s">
        <v>80</v>
      </c>
      <c r="R1099" s="120">
        <f>15+25</f>
        <v>40</v>
      </c>
      <c r="S1099" s="560" t="s">
        <v>92</v>
      </c>
      <c r="T1099" s="560">
        <v>1</v>
      </c>
      <c r="U1099" s="560" t="s">
        <v>663</v>
      </c>
    </row>
    <row r="1100" spans="1:21" s="195" customFormat="1" ht="43.5" customHeight="1">
      <c r="A1100" s="559"/>
      <c r="B1100" s="559"/>
      <c r="C1100" s="560"/>
      <c r="D1100" s="565"/>
      <c r="E1100" s="560"/>
      <c r="F1100" s="560"/>
      <c r="G1100" s="560"/>
      <c r="H1100" s="560"/>
      <c r="I1100" s="561"/>
      <c r="J1100" s="560"/>
      <c r="K1100" s="560"/>
      <c r="L1100" s="560"/>
      <c r="M1100" s="560"/>
      <c r="N1100" s="560"/>
      <c r="O1100" s="560"/>
      <c r="P1100" s="560"/>
      <c r="Q1100" s="120" t="s">
        <v>87</v>
      </c>
      <c r="R1100" s="120">
        <v>5</v>
      </c>
      <c r="S1100" s="560"/>
      <c r="T1100" s="560"/>
      <c r="U1100" s="560"/>
    </row>
    <row r="1101" spans="1:21" s="195" customFormat="1" ht="43.5" customHeight="1">
      <c r="A1101" s="559"/>
      <c r="B1101" s="559"/>
      <c r="C1101" s="560"/>
      <c r="D1101" s="565"/>
      <c r="E1101" s="560"/>
      <c r="F1101" s="560"/>
      <c r="G1101" s="560"/>
      <c r="H1101" s="560"/>
      <c r="I1101" s="561"/>
      <c r="J1101" s="560"/>
      <c r="K1101" s="560"/>
      <c r="L1101" s="560"/>
      <c r="M1101" s="560"/>
      <c r="N1101" s="560"/>
      <c r="O1101" s="560"/>
      <c r="P1101" s="560"/>
      <c r="Q1101" s="120" t="s">
        <v>42</v>
      </c>
      <c r="R1101" s="120">
        <v>15</v>
      </c>
      <c r="S1101" s="560"/>
      <c r="T1101" s="560"/>
      <c r="U1101" s="560"/>
    </row>
    <row r="1102" spans="1:21" s="195" customFormat="1" ht="43.5" customHeight="1">
      <c r="A1102" s="559"/>
      <c r="B1102" s="559"/>
      <c r="C1102" s="560"/>
      <c r="D1102" s="565"/>
      <c r="E1102" s="560"/>
      <c r="F1102" s="560"/>
      <c r="G1102" s="560"/>
      <c r="H1102" s="560"/>
      <c r="I1102" s="49" t="s">
        <v>284</v>
      </c>
      <c r="J1102" s="120" t="s">
        <v>365</v>
      </c>
      <c r="K1102" s="560"/>
      <c r="L1102" s="560"/>
      <c r="M1102" s="560"/>
      <c r="N1102" s="560"/>
      <c r="O1102" s="560"/>
      <c r="P1102" s="560"/>
      <c r="Q1102" s="120" t="s">
        <v>47</v>
      </c>
      <c r="R1102" s="120">
        <v>0</v>
      </c>
      <c r="S1102" s="560"/>
      <c r="T1102" s="560"/>
      <c r="U1102" s="560"/>
    </row>
    <row r="1103" spans="1:21" s="195" customFormat="1" ht="43.5" customHeight="1">
      <c r="A1103" s="559"/>
      <c r="B1103" s="559"/>
      <c r="C1103" s="560"/>
      <c r="D1103" s="565"/>
      <c r="E1103" s="560" t="s">
        <v>134</v>
      </c>
      <c r="F1103" s="560"/>
      <c r="G1103" s="560"/>
      <c r="H1103" s="560" t="s">
        <v>100</v>
      </c>
      <c r="I1103" s="560" t="s">
        <v>47</v>
      </c>
      <c r="J1103" s="560" t="s">
        <v>201</v>
      </c>
      <c r="K1103" s="560"/>
      <c r="L1103" s="560"/>
      <c r="M1103" s="560"/>
      <c r="N1103" s="560"/>
      <c r="O1103" s="560"/>
      <c r="P1103" s="560"/>
      <c r="Q1103" s="120" t="s">
        <v>80</v>
      </c>
      <c r="R1103" s="120" t="s">
        <v>43</v>
      </c>
      <c r="S1103" s="560"/>
      <c r="T1103" s="560"/>
      <c r="U1103" s="560" t="s">
        <v>492</v>
      </c>
    </row>
    <row r="1104" spans="1:21" s="195" customFormat="1" ht="43.5" customHeight="1">
      <c r="A1104" s="559"/>
      <c r="B1104" s="559"/>
      <c r="C1104" s="560"/>
      <c r="D1104" s="565"/>
      <c r="E1104" s="560"/>
      <c r="F1104" s="560"/>
      <c r="G1104" s="560"/>
      <c r="H1104" s="560"/>
      <c r="I1104" s="560"/>
      <c r="J1104" s="560"/>
      <c r="K1104" s="560"/>
      <c r="L1104" s="560"/>
      <c r="M1104" s="560"/>
      <c r="N1104" s="560"/>
      <c r="O1104" s="560"/>
      <c r="P1104" s="560"/>
      <c r="Q1104" s="120" t="s">
        <v>87</v>
      </c>
      <c r="R1104" s="120" t="s">
        <v>43</v>
      </c>
      <c r="S1104" s="560"/>
      <c r="T1104" s="560"/>
      <c r="U1104" s="560"/>
    </row>
    <row r="1105" spans="1:21" s="195" customFormat="1" ht="43.5" customHeight="1">
      <c r="A1105" s="559"/>
      <c r="B1105" s="559"/>
      <c r="C1105" s="560"/>
      <c r="D1105" s="178" t="s">
        <v>108</v>
      </c>
      <c r="E1105" s="120" t="s">
        <v>118</v>
      </c>
      <c r="F1105" s="120">
        <v>4</v>
      </c>
      <c r="G1105" s="120" t="s">
        <v>43</v>
      </c>
      <c r="H1105" s="120" t="s">
        <v>40</v>
      </c>
      <c r="I1105" s="49" t="s">
        <v>189</v>
      </c>
      <c r="J1105" s="120" t="s">
        <v>181</v>
      </c>
      <c r="K1105" s="120" t="s">
        <v>47</v>
      </c>
      <c r="L1105" s="120" t="s">
        <v>47</v>
      </c>
      <c r="M1105" s="120" t="s">
        <v>47</v>
      </c>
      <c r="N1105" s="120" t="s">
        <v>67</v>
      </c>
      <c r="O1105" s="120">
        <v>4</v>
      </c>
      <c r="P1105" s="120" t="s">
        <v>47</v>
      </c>
      <c r="Q1105" s="120" t="s">
        <v>80</v>
      </c>
      <c r="R1105" s="120" t="s">
        <v>43</v>
      </c>
      <c r="S1105" s="120" t="s">
        <v>47</v>
      </c>
      <c r="T1105" s="120">
        <v>0</v>
      </c>
      <c r="U1105" s="120"/>
    </row>
    <row r="1106" spans="1:21" s="195" customFormat="1" ht="43.5" customHeight="1">
      <c r="A1106" s="559"/>
      <c r="B1106" s="559"/>
      <c r="C1106" s="560"/>
      <c r="D1106" s="565" t="s">
        <v>109</v>
      </c>
      <c r="E1106" s="120" t="s">
        <v>118</v>
      </c>
      <c r="F1106" s="560">
        <v>15</v>
      </c>
      <c r="G1106" s="560" t="s">
        <v>43</v>
      </c>
      <c r="H1106" s="560" t="s">
        <v>40</v>
      </c>
      <c r="I1106" s="560" t="s">
        <v>1306</v>
      </c>
      <c r="J1106" s="560" t="s">
        <v>664</v>
      </c>
      <c r="K1106" s="560">
        <v>20</v>
      </c>
      <c r="L1106" s="560">
        <v>5</v>
      </c>
      <c r="M1106" s="560">
        <v>0</v>
      </c>
      <c r="N1106" s="560" t="s">
        <v>70</v>
      </c>
      <c r="O1106" s="560">
        <v>10</v>
      </c>
      <c r="P1106" s="560">
        <v>0</v>
      </c>
      <c r="Q1106" s="560" t="s">
        <v>80</v>
      </c>
      <c r="R1106" s="560" t="s">
        <v>43</v>
      </c>
      <c r="S1106" s="560" t="s">
        <v>47</v>
      </c>
      <c r="T1106" s="560">
        <v>0</v>
      </c>
      <c r="U1106" s="560" t="s">
        <v>576</v>
      </c>
    </row>
    <row r="1107" spans="1:21" s="195" customFormat="1" ht="43.5" customHeight="1">
      <c r="A1107" s="559"/>
      <c r="B1107" s="559"/>
      <c r="C1107" s="560"/>
      <c r="D1107" s="565"/>
      <c r="E1107" s="120" t="s">
        <v>130</v>
      </c>
      <c r="F1107" s="560"/>
      <c r="G1107" s="560"/>
      <c r="H1107" s="560"/>
      <c r="I1107" s="560"/>
      <c r="J1107" s="560"/>
      <c r="K1107" s="560"/>
      <c r="L1107" s="560"/>
      <c r="M1107" s="560"/>
      <c r="N1107" s="560"/>
      <c r="O1107" s="560"/>
      <c r="P1107" s="560"/>
      <c r="Q1107" s="560"/>
      <c r="R1107" s="560"/>
      <c r="S1107" s="560" t="s">
        <v>47</v>
      </c>
      <c r="T1107" s="560">
        <v>0</v>
      </c>
      <c r="U1107" s="560"/>
    </row>
    <row r="1108" spans="1:21" s="195" customFormat="1" ht="43.5" customHeight="1">
      <c r="A1108" s="559"/>
      <c r="B1108" s="559"/>
      <c r="C1108" s="560"/>
      <c r="D1108" s="565"/>
      <c r="E1108" s="120" t="s">
        <v>131</v>
      </c>
      <c r="F1108" s="560"/>
      <c r="G1108" s="560"/>
      <c r="H1108" s="560"/>
      <c r="I1108" s="560"/>
      <c r="J1108" s="560"/>
      <c r="K1108" s="560"/>
      <c r="L1108" s="560"/>
      <c r="M1108" s="560"/>
      <c r="N1108" s="560"/>
      <c r="O1108" s="560"/>
      <c r="P1108" s="560"/>
      <c r="Q1108" s="560"/>
      <c r="R1108" s="560"/>
      <c r="S1108" s="560" t="s">
        <v>47</v>
      </c>
      <c r="T1108" s="560">
        <v>0</v>
      </c>
      <c r="U1108" s="560"/>
    </row>
    <row r="1109" spans="1:21" s="195" customFormat="1" ht="43.5" customHeight="1">
      <c r="A1109" s="559"/>
      <c r="B1109" s="559"/>
      <c r="C1109" s="560"/>
      <c r="D1109" s="178" t="s">
        <v>110</v>
      </c>
      <c r="E1109" s="120" t="s">
        <v>118</v>
      </c>
      <c r="F1109" s="120">
        <v>105</v>
      </c>
      <c r="G1109" s="120" t="s">
        <v>43</v>
      </c>
      <c r="H1109" s="120" t="s">
        <v>40</v>
      </c>
      <c r="I1109" s="49" t="s">
        <v>189</v>
      </c>
      <c r="J1109" s="120" t="s">
        <v>665</v>
      </c>
      <c r="K1109" s="120">
        <v>95</v>
      </c>
      <c r="L1109" s="120">
        <v>0</v>
      </c>
      <c r="M1109" s="120">
        <v>0</v>
      </c>
      <c r="N1109" s="120" t="s">
        <v>70</v>
      </c>
      <c r="O1109" s="120">
        <v>10</v>
      </c>
      <c r="P1109" s="120">
        <v>0</v>
      </c>
      <c r="Q1109" s="120" t="s">
        <v>80</v>
      </c>
      <c r="R1109" s="120" t="s">
        <v>43</v>
      </c>
      <c r="S1109" s="120" t="s">
        <v>47</v>
      </c>
      <c r="T1109" s="120">
        <v>0</v>
      </c>
      <c r="U1109" s="120"/>
    </row>
    <row r="1110" spans="1:21" s="195" customFormat="1" ht="43.5" customHeight="1">
      <c r="A1110" s="559"/>
      <c r="B1110" s="559"/>
      <c r="C1110" s="560"/>
      <c r="D1110" s="182" t="s">
        <v>111</v>
      </c>
      <c r="E1110" s="177" t="s">
        <v>118</v>
      </c>
      <c r="F1110" s="177">
        <v>5</v>
      </c>
      <c r="G1110" s="31" t="s">
        <v>43</v>
      </c>
      <c r="H1110" s="177" t="s">
        <v>40</v>
      </c>
      <c r="I1110" s="183" t="s">
        <v>1307</v>
      </c>
      <c r="J1110" s="177" t="s">
        <v>666</v>
      </c>
      <c r="K1110" s="177">
        <v>5</v>
      </c>
      <c r="L1110" s="177" t="s">
        <v>43</v>
      </c>
      <c r="M1110" s="177">
        <v>0</v>
      </c>
      <c r="N1110" s="177" t="s">
        <v>100</v>
      </c>
      <c r="O1110" s="177">
        <v>25</v>
      </c>
      <c r="P1110" s="177">
        <v>5</v>
      </c>
      <c r="Q1110" s="177" t="s">
        <v>80</v>
      </c>
      <c r="R1110" s="177" t="s">
        <v>43</v>
      </c>
      <c r="S1110" s="177" t="s">
        <v>1308</v>
      </c>
      <c r="T1110" s="177">
        <v>0</v>
      </c>
      <c r="U1110" s="177" t="s">
        <v>667</v>
      </c>
    </row>
    <row r="1111" spans="1:21" s="195" customFormat="1" ht="43.5" customHeight="1">
      <c r="A1111" s="559"/>
      <c r="B1111" s="559"/>
      <c r="C1111" s="560"/>
      <c r="D1111" s="565" t="s">
        <v>112</v>
      </c>
      <c r="E1111" s="120" t="s">
        <v>118</v>
      </c>
      <c r="F1111" s="560">
        <v>21</v>
      </c>
      <c r="G1111" s="560" t="s">
        <v>43</v>
      </c>
      <c r="H1111" s="560" t="s">
        <v>40</v>
      </c>
      <c r="I1111" s="49" t="s">
        <v>189</v>
      </c>
      <c r="J1111" s="560" t="s">
        <v>249</v>
      </c>
      <c r="K1111" s="560">
        <v>0</v>
      </c>
      <c r="L1111" s="560">
        <v>0</v>
      </c>
      <c r="M1111" s="560">
        <v>0</v>
      </c>
      <c r="N1111" s="560" t="s">
        <v>70</v>
      </c>
      <c r="O1111" s="560">
        <v>21</v>
      </c>
      <c r="P1111" s="560">
        <v>0</v>
      </c>
      <c r="Q1111" s="560" t="s">
        <v>80</v>
      </c>
      <c r="R1111" s="560">
        <v>21</v>
      </c>
      <c r="S1111" s="560" t="s">
        <v>47</v>
      </c>
      <c r="T1111" s="560">
        <v>0</v>
      </c>
      <c r="U1111" s="120"/>
    </row>
    <row r="1112" spans="1:21" s="195" customFormat="1" ht="43.5" customHeight="1">
      <c r="A1112" s="559"/>
      <c r="B1112" s="559"/>
      <c r="C1112" s="560"/>
      <c r="D1112" s="565"/>
      <c r="E1112" s="204" t="s">
        <v>138</v>
      </c>
      <c r="F1112" s="560"/>
      <c r="G1112" s="560"/>
      <c r="H1112" s="560"/>
      <c r="I1112" s="580" t="s">
        <v>43</v>
      </c>
      <c r="J1112" s="560"/>
      <c r="K1112" s="560"/>
      <c r="L1112" s="560"/>
      <c r="M1112" s="560"/>
      <c r="N1112" s="560" t="s">
        <v>70</v>
      </c>
      <c r="O1112" s="560"/>
      <c r="P1112" s="560"/>
      <c r="Q1112" s="560" t="s">
        <v>80</v>
      </c>
      <c r="R1112" s="560"/>
      <c r="S1112" s="560"/>
      <c r="T1112" s="560"/>
      <c r="U1112" s="120" t="s">
        <v>668</v>
      </c>
    </row>
    <row r="1113" spans="1:21" s="195" customFormat="1" ht="43.5" customHeight="1">
      <c r="A1113" s="559"/>
      <c r="B1113" s="559"/>
      <c r="C1113" s="560"/>
      <c r="D1113" s="565"/>
      <c r="E1113" s="204" t="s">
        <v>138</v>
      </c>
      <c r="F1113" s="560"/>
      <c r="G1113" s="560"/>
      <c r="H1113" s="560"/>
      <c r="I1113" s="580"/>
      <c r="J1113" s="560"/>
      <c r="K1113" s="560"/>
      <c r="L1113" s="560"/>
      <c r="M1113" s="560"/>
      <c r="N1113" s="560"/>
      <c r="O1113" s="560"/>
      <c r="P1113" s="560"/>
      <c r="Q1113" s="560"/>
      <c r="R1113" s="560"/>
      <c r="S1113" s="560"/>
      <c r="T1113" s="560"/>
      <c r="U1113" s="120" t="s">
        <v>669</v>
      </c>
    </row>
    <row r="1114" spans="1:21" s="195" customFormat="1" ht="43.5" customHeight="1">
      <c r="A1114" s="559"/>
      <c r="B1114" s="559"/>
      <c r="C1114" s="560"/>
      <c r="D1114" s="565"/>
      <c r="E1114" s="204" t="s">
        <v>138</v>
      </c>
      <c r="F1114" s="560"/>
      <c r="G1114" s="560"/>
      <c r="H1114" s="560"/>
      <c r="I1114" s="580"/>
      <c r="J1114" s="560"/>
      <c r="K1114" s="560"/>
      <c r="L1114" s="560"/>
      <c r="M1114" s="560"/>
      <c r="N1114" s="560"/>
      <c r="O1114" s="560"/>
      <c r="P1114" s="560"/>
      <c r="Q1114" s="560"/>
      <c r="R1114" s="560"/>
      <c r="S1114" s="560"/>
      <c r="T1114" s="560"/>
      <c r="U1114" s="120" t="s">
        <v>670</v>
      </c>
    </row>
    <row r="1115" spans="1:21" s="195" customFormat="1" ht="43.5" customHeight="1">
      <c r="A1115" s="559"/>
      <c r="B1115" s="559"/>
      <c r="C1115" s="560"/>
      <c r="D1115" s="565" t="s">
        <v>113</v>
      </c>
      <c r="E1115" s="204" t="s">
        <v>134</v>
      </c>
      <c r="F1115" s="560">
        <v>5</v>
      </c>
      <c r="G1115" s="560" t="s">
        <v>43</v>
      </c>
      <c r="H1115" s="560" t="s">
        <v>40</v>
      </c>
      <c r="I1115" s="561" t="s">
        <v>671</v>
      </c>
      <c r="J1115" s="560" t="s">
        <v>1309</v>
      </c>
      <c r="K1115" s="560">
        <v>7</v>
      </c>
      <c r="L1115" s="560"/>
      <c r="M1115" s="560"/>
      <c r="N1115" s="560" t="s">
        <v>70</v>
      </c>
      <c r="O1115" s="560">
        <v>14</v>
      </c>
      <c r="P1115" s="560">
        <v>6</v>
      </c>
      <c r="Q1115" s="560" t="s">
        <v>80</v>
      </c>
      <c r="R1115" s="560">
        <v>16</v>
      </c>
      <c r="S1115" s="560" t="s">
        <v>47</v>
      </c>
      <c r="T1115" s="560">
        <v>0</v>
      </c>
      <c r="U1115" s="120" t="s">
        <v>389</v>
      </c>
    </row>
    <row r="1116" spans="1:21" s="195" customFormat="1" ht="43.5" customHeight="1">
      <c r="A1116" s="559"/>
      <c r="B1116" s="559"/>
      <c r="C1116" s="560"/>
      <c r="D1116" s="565"/>
      <c r="E1116" s="204" t="s">
        <v>134</v>
      </c>
      <c r="F1116" s="560"/>
      <c r="G1116" s="560"/>
      <c r="H1116" s="560"/>
      <c r="I1116" s="561"/>
      <c r="J1116" s="560"/>
      <c r="K1116" s="560"/>
      <c r="L1116" s="560"/>
      <c r="M1116" s="560"/>
      <c r="N1116" s="560"/>
      <c r="O1116" s="560"/>
      <c r="P1116" s="560"/>
      <c r="Q1116" s="560"/>
      <c r="R1116" s="560"/>
      <c r="S1116" s="560"/>
      <c r="T1116" s="560"/>
      <c r="U1116" s="120" t="s">
        <v>390</v>
      </c>
    </row>
    <row r="1117" spans="1:21" s="195" customFormat="1" ht="43.5" customHeight="1">
      <c r="A1117" s="559"/>
      <c r="B1117" s="559"/>
      <c r="C1117" s="560"/>
      <c r="D1117" s="565"/>
      <c r="E1117" s="204" t="s">
        <v>134</v>
      </c>
      <c r="F1117" s="560"/>
      <c r="G1117" s="560"/>
      <c r="H1117" s="560"/>
      <c r="I1117" s="561"/>
      <c r="J1117" s="560"/>
      <c r="K1117" s="560"/>
      <c r="L1117" s="560"/>
      <c r="M1117" s="560"/>
      <c r="N1117" s="560"/>
      <c r="O1117" s="560"/>
      <c r="P1117" s="560"/>
      <c r="Q1117" s="560"/>
      <c r="R1117" s="560"/>
      <c r="S1117" s="560"/>
      <c r="T1117" s="560"/>
      <c r="U1117" s="120" t="s">
        <v>391</v>
      </c>
    </row>
    <row r="1118" spans="1:21" s="195" customFormat="1" ht="43.5" customHeight="1">
      <c r="A1118" s="559"/>
      <c r="B1118" s="559"/>
      <c r="C1118" s="560"/>
      <c r="D1118" s="565"/>
      <c r="E1118" s="120" t="s">
        <v>135</v>
      </c>
      <c r="F1118" s="560"/>
      <c r="G1118" s="560"/>
      <c r="H1118" s="560" t="s">
        <v>40</v>
      </c>
      <c r="I1118" s="49" t="s">
        <v>194</v>
      </c>
      <c r="J1118" s="560"/>
      <c r="K1118" s="560"/>
      <c r="L1118" s="560"/>
      <c r="M1118" s="560"/>
      <c r="N1118" s="560" t="s">
        <v>70</v>
      </c>
      <c r="O1118" s="560"/>
      <c r="P1118" s="560"/>
      <c r="Q1118" s="560" t="s">
        <v>80</v>
      </c>
      <c r="R1118" s="560"/>
      <c r="S1118" s="560"/>
      <c r="T1118" s="560"/>
      <c r="U1118" s="120"/>
    </row>
    <row r="1119" spans="1:21" s="195" customFormat="1" ht="43.5" customHeight="1">
      <c r="A1119" s="559"/>
      <c r="B1119" s="559"/>
      <c r="C1119" s="560"/>
      <c r="D1119" s="178" t="s">
        <v>114</v>
      </c>
      <c r="E1119" s="132" t="s">
        <v>118</v>
      </c>
      <c r="F1119" s="132">
        <v>10</v>
      </c>
      <c r="G1119" s="132" t="s">
        <v>47</v>
      </c>
      <c r="H1119" s="132" t="s">
        <v>40</v>
      </c>
      <c r="I1119" s="189" t="s">
        <v>284</v>
      </c>
      <c r="J1119" s="132" t="s">
        <v>672</v>
      </c>
      <c r="K1119" s="132">
        <v>20</v>
      </c>
      <c r="L1119" s="132">
        <v>0</v>
      </c>
      <c r="M1119" s="132">
        <v>0</v>
      </c>
      <c r="N1119" s="132" t="s">
        <v>70</v>
      </c>
      <c r="O1119" s="132">
        <v>5</v>
      </c>
      <c r="P1119" s="132">
        <v>0</v>
      </c>
      <c r="Q1119" s="132" t="s">
        <v>80</v>
      </c>
      <c r="R1119" s="132" t="s">
        <v>43</v>
      </c>
      <c r="S1119" s="132" t="s">
        <v>47</v>
      </c>
      <c r="T1119" s="132">
        <v>0</v>
      </c>
      <c r="U1119" s="189"/>
    </row>
    <row r="1120" spans="1:21" s="195" customFormat="1" ht="43.5" customHeight="1">
      <c r="A1120" s="559"/>
      <c r="B1120" s="559"/>
      <c r="C1120" s="560"/>
      <c r="D1120" s="565" t="s">
        <v>115</v>
      </c>
      <c r="E1120" s="560" t="s">
        <v>118</v>
      </c>
      <c r="F1120" s="560">
        <v>25</v>
      </c>
      <c r="G1120" s="560" t="s">
        <v>47</v>
      </c>
      <c r="H1120" s="560" t="s">
        <v>40</v>
      </c>
      <c r="I1120" s="561" t="s">
        <v>1310</v>
      </c>
      <c r="J1120" s="560" t="s">
        <v>615</v>
      </c>
      <c r="K1120" s="560">
        <v>25</v>
      </c>
      <c r="L1120" s="560" t="s">
        <v>43</v>
      </c>
      <c r="M1120" s="560">
        <v>0</v>
      </c>
      <c r="N1120" s="560" t="s">
        <v>70</v>
      </c>
      <c r="O1120" s="560">
        <v>7</v>
      </c>
      <c r="P1120" s="560">
        <v>0</v>
      </c>
      <c r="Q1120" s="560" t="s">
        <v>80</v>
      </c>
      <c r="R1120" s="560" t="s">
        <v>43</v>
      </c>
      <c r="S1120" s="560" t="s">
        <v>47</v>
      </c>
      <c r="T1120" s="560">
        <v>0</v>
      </c>
      <c r="U1120" s="560"/>
    </row>
    <row r="1121" spans="1:21" s="195" customFormat="1" ht="43.5" customHeight="1">
      <c r="A1121" s="559"/>
      <c r="B1121" s="559"/>
      <c r="C1121" s="560"/>
      <c r="D1121" s="565"/>
      <c r="E1121" s="560"/>
      <c r="F1121" s="560"/>
      <c r="G1121" s="560"/>
      <c r="H1121" s="560"/>
      <c r="I1121" s="561"/>
      <c r="J1121" s="560"/>
      <c r="K1121" s="560"/>
      <c r="L1121" s="560"/>
      <c r="M1121" s="560"/>
      <c r="N1121" s="560"/>
      <c r="O1121" s="560"/>
      <c r="P1121" s="560"/>
      <c r="Q1121" s="560"/>
      <c r="R1121" s="560"/>
      <c r="S1121" s="560"/>
      <c r="T1121" s="560"/>
      <c r="U1121" s="560"/>
    </row>
    <row r="1122" spans="1:21" s="195" customFormat="1" ht="43.5" customHeight="1">
      <c r="A1122" s="559"/>
      <c r="B1122" s="559"/>
      <c r="C1122" s="560"/>
      <c r="D1122" s="565"/>
      <c r="E1122" s="560"/>
      <c r="F1122" s="560"/>
      <c r="G1122" s="560"/>
      <c r="H1122" s="560"/>
      <c r="I1122" s="561"/>
      <c r="J1122" s="560"/>
      <c r="K1122" s="560"/>
      <c r="L1122" s="560"/>
      <c r="M1122" s="560"/>
      <c r="N1122" s="560"/>
      <c r="O1122" s="560"/>
      <c r="P1122" s="560"/>
      <c r="Q1122" s="560"/>
      <c r="R1122" s="560"/>
      <c r="S1122" s="560"/>
      <c r="T1122" s="560"/>
      <c r="U1122" s="560"/>
    </row>
    <row r="1123" spans="1:21" s="195" customFormat="1" ht="43.5" customHeight="1">
      <c r="A1123" s="559"/>
      <c r="B1123" s="559"/>
      <c r="C1123" s="560"/>
      <c r="D1123" s="178" t="s">
        <v>116</v>
      </c>
      <c r="E1123" s="120" t="s">
        <v>118</v>
      </c>
      <c r="F1123" s="120">
        <v>1</v>
      </c>
      <c r="G1123" s="120"/>
      <c r="H1123" s="120" t="s">
        <v>40</v>
      </c>
      <c r="I1123" s="49" t="s">
        <v>279</v>
      </c>
      <c r="J1123" s="120" t="s">
        <v>186</v>
      </c>
      <c r="K1123" s="120">
        <v>1</v>
      </c>
      <c r="L1123" s="120" t="s">
        <v>43</v>
      </c>
      <c r="M1123" s="120" t="s">
        <v>43</v>
      </c>
      <c r="N1123" s="120" t="s">
        <v>43</v>
      </c>
      <c r="O1123" s="120" t="s">
        <v>43</v>
      </c>
      <c r="P1123" s="120" t="s">
        <v>43</v>
      </c>
      <c r="Q1123" s="120" t="s">
        <v>43</v>
      </c>
      <c r="R1123" s="120" t="s">
        <v>43</v>
      </c>
      <c r="S1123" s="120" t="s">
        <v>43</v>
      </c>
      <c r="T1123" s="120" t="s">
        <v>43</v>
      </c>
      <c r="U1123" s="120"/>
    </row>
    <row r="1124" spans="1:21" s="195" customFormat="1" ht="43.5" customHeight="1">
      <c r="A1124" s="559"/>
      <c r="B1124" s="559"/>
      <c r="C1124" s="560"/>
      <c r="D1124" s="182" t="s">
        <v>117</v>
      </c>
      <c r="E1124" s="177" t="s">
        <v>134</v>
      </c>
      <c r="F1124" s="177">
        <v>10</v>
      </c>
      <c r="G1124" s="177" t="s">
        <v>43</v>
      </c>
      <c r="H1124" s="177" t="s">
        <v>44</v>
      </c>
      <c r="I1124" s="183" t="s">
        <v>212</v>
      </c>
      <c r="J1124" s="177" t="s">
        <v>295</v>
      </c>
      <c r="K1124" s="177">
        <v>0</v>
      </c>
      <c r="L1124" s="177">
        <v>0</v>
      </c>
      <c r="M1124" s="177">
        <v>0</v>
      </c>
      <c r="N1124" s="177" t="s">
        <v>70</v>
      </c>
      <c r="O1124" s="177" t="s">
        <v>43</v>
      </c>
      <c r="P1124" s="177"/>
      <c r="Q1124" s="177" t="s">
        <v>80</v>
      </c>
      <c r="R1124" s="177">
        <v>80</v>
      </c>
      <c r="S1124" s="177" t="s">
        <v>47</v>
      </c>
      <c r="T1124" s="177" t="s">
        <v>47</v>
      </c>
      <c r="U1124" s="177" t="s">
        <v>673</v>
      </c>
    </row>
    <row r="1125" spans="1:21" s="195" customFormat="1" ht="43.5" customHeight="1">
      <c r="A1125" s="559"/>
      <c r="B1125" s="559"/>
      <c r="C1125" s="560"/>
      <c r="D1125" s="565" t="s">
        <v>363</v>
      </c>
      <c r="E1125" s="560" t="s">
        <v>120</v>
      </c>
      <c r="F1125" s="560">
        <v>14</v>
      </c>
      <c r="G1125" s="560" t="s">
        <v>43</v>
      </c>
      <c r="H1125" s="120" t="s">
        <v>40</v>
      </c>
      <c r="I1125" s="561" t="s">
        <v>212</v>
      </c>
      <c r="J1125" s="560" t="s">
        <v>295</v>
      </c>
      <c r="K1125" s="560">
        <v>14</v>
      </c>
      <c r="L1125" s="560">
        <v>0</v>
      </c>
      <c r="M1125" s="560">
        <v>0</v>
      </c>
      <c r="N1125" s="560" t="s">
        <v>47</v>
      </c>
      <c r="O1125" s="560">
        <v>3</v>
      </c>
      <c r="P1125" s="560" t="s">
        <v>43</v>
      </c>
      <c r="Q1125" s="560" t="s">
        <v>47</v>
      </c>
      <c r="R1125" s="560">
        <v>0</v>
      </c>
      <c r="S1125" s="560" t="s">
        <v>47</v>
      </c>
      <c r="T1125" s="560">
        <v>0</v>
      </c>
      <c r="U1125" s="204"/>
    </row>
    <row r="1126" spans="1:21" s="195" customFormat="1" ht="43.5" customHeight="1">
      <c r="A1126" s="559"/>
      <c r="B1126" s="559"/>
      <c r="C1126" s="560"/>
      <c r="D1126" s="565"/>
      <c r="E1126" s="560"/>
      <c r="F1126" s="560"/>
      <c r="G1126" s="560"/>
      <c r="H1126" s="120" t="s">
        <v>44</v>
      </c>
      <c r="I1126" s="561"/>
      <c r="J1126" s="560"/>
      <c r="K1126" s="560"/>
      <c r="L1126" s="560"/>
      <c r="M1126" s="560"/>
      <c r="N1126" s="560"/>
      <c r="O1126" s="560"/>
      <c r="P1126" s="560"/>
      <c r="Q1126" s="560"/>
      <c r="R1126" s="560"/>
      <c r="S1126" s="560"/>
      <c r="T1126" s="560"/>
      <c r="U1126" s="204"/>
    </row>
    <row r="1127" spans="1:21" s="195" customFormat="1" ht="43.5" customHeight="1">
      <c r="A1127" s="559"/>
      <c r="B1127" s="559"/>
      <c r="C1127" s="560"/>
      <c r="D1127" s="565"/>
      <c r="E1127" s="120" t="s">
        <v>118</v>
      </c>
      <c r="F1127" s="560"/>
      <c r="G1127" s="560"/>
      <c r="H1127" s="120" t="s">
        <v>40</v>
      </c>
      <c r="I1127" s="49" t="s">
        <v>189</v>
      </c>
      <c r="J1127" s="560"/>
      <c r="K1127" s="560"/>
      <c r="L1127" s="560"/>
      <c r="M1127" s="560"/>
      <c r="N1127" s="120" t="s">
        <v>70</v>
      </c>
      <c r="O1127" s="560"/>
      <c r="P1127" s="560"/>
      <c r="Q1127" s="560" t="s">
        <v>87</v>
      </c>
      <c r="R1127" s="560" t="s">
        <v>43</v>
      </c>
      <c r="S1127" s="560"/>
      <c r="T1127" s="560"/>
      <c r="U1127" s="204"/>
    </row>
    <row r="1128" spans="1:21" s="195" customFormat="1" ht="43.5" customHeight="1">
      <c r="A1128" s="559"/>
      <c r="B1128" s="559"/>
      <c r="C1128" s="560"/>
      <c r="D1128" s="565"/>
      <c r="E1128" s="560" t="s">
        <v>127</v>
      </c>
      <c r="F1128" s="560"/>
      <c r="G1128" s="560"/>
      <c r="H1128" s="120" t="s">
        <v>40</v>
      </c>
      <c r="I1128" s="561" t="s">
        <v>268</v>
      </c>
      <c r="J1128" s="560"/>
      <c r="K1128" s="560"/>
      <c r="L1128" s="560"/>
      <c r="M1128" s="560"/>
      <c r="N1128" s="560" t="s">
        <v>47</v>
      </c>
      <c r="O1128" s="560"/>
      <c r="P1128" s="560"/>
      <c r="Q1128" s="560"/>
      <c r="R1128" s="560"/>
      <c r="S1128" s="560"/>
      <c r="T1128" s="560"/>
      <c r="U1128" s="204"/>
    </row>
    <row r="1129" spans="1:21" s="195" customFormat="1" ht="43.5" customHeight="1">
      <c r="A1129" s="559"/>
      <c r="B1129" s="559"/>
      <c r="C1129" s="560"/>
      <c r="D1129" s="565"/>
      <c r="E1129" s="560"/>
      <c r="F1129" s="560"/>
      <c r="G1129" s="560"/>
      <c r="H1129" s="120" t="s">
        <v>44</v>
      </c>
      <c r="I1129" s="561"/>
      <c r="J1129" s="560"/>
      <c r="K1129" s="560"/>
      <c r="L1129" s="560"/>
      <c r="M1129" s="560"/>
      <c r="N1129" s="560"/>
      <c r="O1129" s="560"/>
      <c r="P1129" s="560"/>
      <c r="Q1129" s="560"/>
      <c r="R1129" s="560"/>
      <c r="S1129" s="560"/>
      <c r="T1129" s="560"/>
      <c r="U1129" s="204"/>
    </row>
    <row r="1130" spans="1:21" s="195" customFormat="1" ht="43.5" customHeight="1">
      <c r="A1130" s="559"/>
      <c r="B1130" s="559"/>
      <c r="C1130" s="560"/>
      <c r="D1130" s="569" t="s">
        <v>441</v>
      </c>
      <c r="E1130" s="562" t="s">
        <v>443</v>
      </c>
      <c r="F1130" s="562">
        <v>18</v>
      </c>
      <c r="G1130" s="562" t="s">
        <v>43</v>
      </c>
      <c r="H1130" s="562" t="s">
        <v>216</v>
      </c>
      <c r="I1130" s="562" t="s">
        <v>189</v>
      </c>
      <c r="J1130" s="562" t="s">
        <v>203</v>
      </c>
      <c r="K1130" s="562">
        <v>15</v>
      </c>
      <c r="L1130" s="562">
        <v>1</v>
      </c>
      <c r="M1130" s="562" t="s">
        <v>43</v>
      </c>
      <c r="N1130" s="562" t="s">
        <v>70</v>
      </c>
      <c r="O1130" s="562">
        <v>3</v>
      </c>
      <c r="P1130" s="562" t="s">
        <v>47</v>
      </c>
      <c r="Q1130" s="181" t="s">
        <v>80</v>
      </c>
      <c r="R1130" s="562" t="s">
        <v>43</v>
      </c>
      <c r="S1130" s="562" t="s">
        <v>47</v>
      </c>
      <c r="T1130" s="562" t="s">
        <v>47</v>
      </c>
      <c r="U1130" s="562"/>
    </row>
    <row r="1131" spans="1:21" s="195" customFormat="1" ht="43.5" customHeight="1">
      <c r="A1131" s="559"/>
      <c r="B1131" s="559"/>
      <c r="C1131" s="560"/>
      <c r="D1131" s="569"/>
      <c r="E1131" s="562"/>
      <c r="F1131" s="562"/>
      <c r="G1131" s="562"/>
      <c r="H1131" s="562"/>
      <c r="I1131" s="562"/>
      <c r="J1131" s="562"/>
      <c r="K1131" s="562"/>
      <c r="L1131" s="562"/>
      <c r="M1131" s="562"/>
      <c r="N1131" s="562"/>
      <c r="O1131" s="562"/>
      <c r="P1131" s="562"/>
      <c r="Q1131" s="181" t="s">
        <v>87</v>
      </c>
      <c r="R1131" s="562" t="s">
        <v>43</v>
      </c>
      <c r="S1131" s="562"/>
      <c r="T1131" s="562"/>
      <c r="U1131" s="562"/>
    </row>
    <row r="1132" spans="1:21" s="195" customFormat="1" ht="43.5" customHeight="1">
      <c r="A1132" s="559"/>
      <c r="B1132" s="559"/>
      <c r="C1132" s="560"/>
      <c r="D1132" s="4" t="s">
        <v>1000</v>
      </c>
      <c r="E1132" s="4"/>
      <c r="F1132" s="4">
        <f>SUM(F1082:F1131)</f>
        <v>632</v>
      </c>
      <c r="G1132" s="4"/>
      <c r="H1132" s="4"/>
      <c r="I1132" s="4"/>
      <c r="J1132" s="4"/>
      <c r="K1132" s="4">
        <f>SUM(K1082:K1131)</f>
        <v>569</v>
      </c>
      <c r="L1132" s="4">
        <f>SUM(L1082:L1131)</f>
        <v>21</v>
      </c>
      <c r="M1132" s="4">
        <f>SUM(M1082:M1131)</f>
        <v>0</v>
      </c>
      <c r="N1132" s="4"/>
      <c r="O1132" s="4">
        <f>SUM(O1082:O1131)</f>
        <v>200</v>
      </c>
      <c r="P1132" s="4">
        <f>SUM(P1082:P1131)</f>
        <v>33</v>
      </c>
      <c r="Q1132" s="4"/>
      <c r="R1132" s="4">
        <f>SUM(R1082:R1131)</f>
        <v>204</v>
      </c>
      <c r="S1132" s="4"/>
      <c r="T1132" s="4">
        <f>SUM(T1082:T1131)</f>
        <v>1</v>
      </c>
      <c r="U1132" s="4"/>
    </row>
    <row r="1133" spans="1:21" s="195" customFormat="1" ht="43.5" customHeight="1">
      <c r="A1133" s="559"/>
      <c r="B1133" s="559"/>
      <c r="C1133" s="568" t="s">
        <v>145</v>
      </c>
      <c r="D1133" s="565" t="s">
        <v>104</v>
      </c>
      <c r="E1133" s="560" t="s">
        <v>118</v>
      </c>
      <c r="F1133" s="560">
        <v>30</v>
      </c>
      <c r="G1133" s="560" t="s">
        <v>47</v>
      </c>
      <c r="H1133" s="560" t="s">
        <v>44</v>
      </c>
      <c r="I1133" s="561" t="s">
        <v>1076</v>
      </c>
      <c r="J1133" s="566" t="s">
        <v>249</v>
      </c>
      <c r="K1133" s="560">
        <v>30</v>
      </c>
      <c r="L1133" s="560">
        <v>10</v>
      </c>
      <c r="M1133" s="560">
        <v>0</v>
      </c>
      <c r="N1133" s="560" t="s">
        <v>47</v>
      </c>
      <c r="O1133" s="560">
        <v>0</v>
      </c>
      <c r="P1133" s="560">
        <v>0</v>
      </c>
      <c r="Q1133" s="120" t="s">
        <v>80</v>
      </c>
      <c r="R1133" s="120">
        <v>10</v>
      </c>
      <c r="S1133" s="560" t="s">
        <v>47</v>
      </c>
      <c r="T1133" s="560">
        <v>0</v>
      </c>
      <c r="U1133" s="120"/>
    </row>
    <row r="1134" spans="1:21" s="195" customFormat="1" ht="43.5" customHeight="1">
      <c r="A1134" s="559"/>
      <c r="B1134" s="559"/>
      <c r="C1134" s="568"/>
      <c r="D1134" s="565"/>
      <c r="E1134" s="560"/>
      <c r="F1134" s="560"/>
      <c r="G1134" s="560"/>
      <c r="H1134" s="560"/>
      <c r="I1134" s="561"/>
      <c r="J1134" s="566"/>
      <c r="K1134" s="560"/>
      <c r="L1134" s="560"/>
      <c r="M1134" s="560"/>
      <c r="N1134" s="560"/>
      <c r="O1134" s="560"/>
      <c r="P1134" s="560"/>
      <c r="Q1134" s="120" t="s">
        <v>87</v>
      </c>
      <c r="R1134" s="120" t="s">
        <v>43</v>
      </c>
      <c r="S1134" s="560"/>
      <c r="T1134" s="560"/>
      <c r="U1134" s="120"/>
    </row>
    <row r="1135" spans="1:21" s="195" customFormat="1" ht="43.5" customHeight="1">
      <c r="A1135" s="559"/>
      <c r="B1135" s="559"/>
      <c r="C1135" s="568"/>
      <c r="D1135" s="565"/>
      <c r="E1135" s="560" t="s">
        <v>127</v>
      </c>
      <c r="F1135" s="560">
        <v>200</v>
      </c>
      <c r="G1135" s="560"/>
      <c r="H1135" s="560"/>
      <c r="I1135" s="561" t="s">
        <v>1077</v>
      </c>
      <c r="J1135" s="566" t="s">
        <v>254</v>
      </c>
      <c r="K1135" s="560">
        <v>200</v>
      </c>
      <c r="L1135" s="560">
        <v>30</v>
      </c>
      <c r="M1135" s="560">
        <v>0</v>
      </c>
      <c r="N1135" s="560" t="s">
        <v>67</v>
      </c>
      <c r="O1135" s="560">
        <v>50</v>
      </c>
      <c r="P1135" s="560">
        <v>50</v>
      </c>
      <c r="Q1135" s="120" t="s">
        <v>80</v>
      </c>
      <c r="R1135" s="120" t="s">
        <v>43</v>
      </c>
      <c r="S1135" s="560"/>
      <c r="T1135" s="560"/>
      <c r="U1135" s="178"/>
    </row>
    <row r="1136" spans="1:21" s="195" customFormat="1" ht="43.5" customHeight="1">
      <c r="A1136" s="559"/>
      <c r="B1136" s="559"/>
      <c r="C1136" s="568"/>
      <c r="D1136" s="565"/>
      <c r="E1136" s="560"/>
      <c r="F1136" s="560"/>
      <c r="G1136" s="560"/>
      <c r="H1136" s="560"/>
      <c r="I1136" s="561"/>
      <c r="J1136" s="566"/>
      <c r="K1136" s="560"/>
      <c r="L1136" s="560"/>
      <c r="M1136" s="560"/>
      <c r="N1136" s="560"/>
      <c r="O1136" s="560"/>
      <c r="P1136" s="560"/>
      <c r="Q1136" s="120" t="s">
        <v>87</v>
      </c>
      <c r="R1136" s="120" t="s">
        <v>43</v>
      </c>
      <c r="S1136" s="560"/>
      <c r="T1136" s="560"/>
      <c r="U1136" s="178"/>
    </row>
    <row r="1137" spans="1:21" s="195" customFormat="1" ht="43.5" customHeight="1">
      <c r="A1137" s="559"/>
      <c r="B1137" s="559"/>
      <c r="C1137" s="568"/>
      <c r="D1137" s="565"/>
      <c r="E1137" s="560" t="s">
        <v>130</v>
      </c>
      <c r="F1137" s="560">
        <v>150</v>
      </c>
      <c r="G1137" s="560"/>
      <c r="H1137" s="560"/>
      <c r="I1137" s="561" t="s">
        <v>1078</v>
      </c>
      <c r="J1137" s="566" t="s">
        <v>254</v>
      </c>
      <c r="K1137" s="560">
        <v>150</v>
      </c>
      <c r="L1137" s="560">
        <v>30</v>
      </c>
      <c r="M1137" s="560">
        <v>0</v>
      </c>
      <c r="N1137" s="560" t="s">
        <v>67</v>
      </c>
      <c r="O1137" s="560">
        <v>50</v>
      </c>
      <c r="P1137" s="560">
        <v>50</v>
      </c>
      <c r="Q1137" s="120" t="s">
        <v>80</v>
      </c>
      <c r="R1137" s="120" t="s">
        <v>43</v>
      </c>
      <c r="S1137" s="560"/>
      <c r="T1137" s="560"/>
      <c r="U1137" s="178"/>
    </row>
    <row r="1138" spans="1:21" s="195" customFormat="1" ht="43.5" customHeight="1">
      <c r="A1138" s="559"/>
      <c r="B1138" s="559"/>
      <c r="C1138" s="568"/>
      <c r="D1138" s="565"/>
      <c r="E1138" s="560"/>
      <c r="F1138" s="560"/>
      <c r="G1138" s="560"/>
      <c r="H1138" s="560"/>
      <c r="I1138" s="561"/>
      <c r="J1138" s="566"/>
      <c r="K1138" s="560"/>
      <c r="L1138" s="560"/>
      <c r="M1138" s="560"/>
      <c r="N1138" s="560"/>
      <c r="O1138" s="560"/>
      <c r="P1138" s="560"/>
      <c r="Q1138" s="120" t="s">
        <v>87</v>
      </c>
      <c r="R1138" s="120" t="s">
        <v>43</v>
      </c>
      <c r="S1138" s="560"/>
      <c r="T1138" s="560"/>
      <c r="U1138" s="178"/>
    </row>
    <row r="1139" spans="1:21" s="195" customFormat="1" ht="43.5" customHeight="1">
      <c r="A1139" s="559"/>
      <c r="B1139" s="559"/>
      <c r="C1139" s="568"/>
      <c r="D1139" s="565" t="s">
        <v>176</v>
      </c>
      <c r="E1139" s="120" t="s">
        <v>138</v>
      </c>
      <c r="F1139" s="120">
        <v>1</v>
      </c>
      <c r="G1139" s="560" t="s">
        <v>47</v>
      </c>
      <c r="H1139" s="120" t="s">
        <v>100</v>
      </c>
      <c r="I1139" s="49" t="s">
        <v>47</v>
      </c>
      <c r="J1139" s="566" t="s">
        <v>254</v>
      </c>
      <c r="K1139" s="120" t="s">
        <v>43</v>
      </c>
      <c r="L1139" s="120" t="s">
        <v>43</v>
      </c>
      <c r="M1139" s="120" t="s">
        <v>43</v>
      </c>
      <c r="N1139" s="560" t="s">
        <v>67</v>
      </c>
      <c r="O1139" s="120">
        <v>1</v>
      </c>
      <c r="P1139" s="120" t="s">
        <v>47</v>
      </c>
      <c r="Q1139" s="560" t="s">
        <v>80</v>
      </c>
      <c r="R1139" s="120" t="s">
        <v>43</v>
      </c>
      <c r="S1139" s="560" t="s">
        <v>47</v>
      </c>
      <c r="T1139" s="560">
        <v>0</v>
      </c>
      <c r="U1139" s="120" t="s">
        <v>505</v>
      </c>
    </row>
    <row r="1140" spans="1:21" s="195" customFormat="1" ht="43.5" customHeight="1">
      <c r="A1140" s="559"/>
      <c r="B1140" s="559"/>
      <c r="C1140" s="568"/>
      <c r="D1140" s="565"/>
      <c r="E1140" s="120" t="s">
        <v>138</v>
      </c>
      <c r="F1140" s="120">
        <v>1</v>
      </c>
      <c r="G1140" s="560"/>
      <c r="H1140" s="120" t="s">
        <v>100</v>
      </c>
      <c r="I1140" s="49" t="s">
        <v>47</v>
      </c>
      <c r="J1140" s="566"/>
      <c r="K1140" s="120" t="s">
        <v>43</v>
      </c>
      <c r="L1140" s="120" t="s">
        <v>43</v>
      </c>
      <c r="M1140" s="120" t="s">
        <v>43</v>
      </c>
      <c r="N1140" s="560"/>
      <c r="O1140" s="120">
        <v>1</v>
      </c>
      <c r="P1140" s="120" t="s">
        <v>47</v>
      </c>
      <c r="Q1140" s="560"/>
      <c r="R1140" s="120" t="s">
        <v>43</v>
      </c>
      <c r="S1140" s="560"/>
      <c r="T1140" s="560"/>
      <c r="U1140" s="120" t="s">
        <v>675</v>
      </c>
    </row>
    <row r="1141" spans="1:21" s="195" customFormat="1" ht="43.5" customHeight="1">
      <c r="A1141" s="559"/>
      <c r="B1141" s="559"/>
      <c r="C1141" s="568"/>
      <c r="D1141" s="178" t="s">
        <v>105</v>
      </c>
      <c r="E1141" s="120" t="s">
        <v>138</v>
      </c>
      <c r="F1141" s="120">
        <v>1</v>
      </c>
      <c r="G1141" s="31" t="s">
        <v>43</v>
      </c>
      <c r="H1141" s="120" t="s">
        <v>100</v>
      </c>
      <c r="I1141" s="49"/>
      <c r="J1141" s="127" t="s">
        <v>254</v>
      </c>
      <c r="K1141" s="120"/>
      <c r="L1141" s="120"/>
      <c r="M1141" s="120"/>
      <c r="N1141" s="120" t="s">
        <v>71</v>
      </c>
      <c r="O1141" s="120">
        <v>50</v>
      </c>
      <c r="P1141" s="120">
        <v>2</v>
      </c>
      <c r="Q1141" s="120" t="s">
        <v>87</v>
      </c>
      <c r="R1141" s="120" t="s">
        <v>43</v>
      </c>
      <c r="S1141" s="120" t="s">
        <v>47</v>
      </c>
      <c r="T1141" s="120">
        <v>0</v>
      </c>
      <c r="U1141" s="120" t="s">
        <v>548</v>
      </c>
    </row>
    <row r="1142" spans="1:21" s="195" customFormat="1" ht="43.5" customHeight="1">
      <c r="A1142" s="559"/>
      <c r="B1142" s="559"/>
      <c r="C1142" s="568"/>
      <c r="D1142" s="565" t="s">
        <v>107</v>
      </c>
      <c r="E1142" s="560" t="s">
        <v>118</v>
      </c>
      <c r="F1142" s="560">
        <v>3</v>
      </c>
      <c r="G1142" s="560" t="s">
        <v>43</v>
      </c>
      <c r="H1142" s="560" t="s">
        <v>100</v>
      </c>
      <c r="I1142" s="561" t="s">
        <v>194</v>
      </c>
      <c r="J1142" s="566" t="s">
        <v>373</v>
      </c>
      <c r="K1142" s="560">
        <v>0</v>
      </c>
      <c r="L1142" s="560">
        <v>0</v>
      </c>
      <c r="M1142" s="560">
        <v>0</v>
      </c>
      <c r="N1142" s="560" t="s">
        <v>70</v>
      </c>
      <c r="O1142" s="560">
        <f>3*3</f>
        <v>9</v>
      </c>
      <c r="P1142" s="560">
        <v>3</v>
      </c>
      <c r="Q1142" s="120" t="s">
        <v>80</v>
      </c>
      <c r="R1142" s="120">
        <v>4</v>
      </c>
      <c r="S1142" s="560" t="s">
        <v>47</v>
      </c>
      <c r="T1142" s="560">
        <v>0</v>
      </c>
      <c r="U1142" s="120" t="s">
        <v>676</v>
      </c>
    </row>
    <row r="1143" spans="1:21" s="195" customFormat="1" ht="43.5" customHeight="1">
      <c r="A1143" s="559"/>
      <c r="B1143" s="559"/>
      <c r="C1143" s="568"/>
      <c r="D1143" s="565"/>
      <c r="E1143" s="560"/>
      <c r="F1143" s="560"/>
      <c r="G1143" s="560"/>
      <c r="H1143" s="560"/>
      <c r="I1143" s="561"/>
      <c r="J1143" s="566"/>
      <c r="K1143" s="560"/>
      <c r="L1143" s="560"/>
      <c r="M1143" s="560"/>
      <c r="N1143" s="560"/>
      <c r="O1143" s="560"/>
      <c r="P1143" s="560"/>
      <c r="Q1143" s="120" t="s">
        <v>87</v>
      </c>
      <c r="R1143" s="120">
        <v>1</v>
      </c>
      <c r="S1143" s="560"/>
      <c r="T1143" s="560"/>
      <c r="U1143" s="120"/>
    </row>
    <row r="1144" spans="1:21" s="195" customFormat="1" ht="43.5" customHeight="1">
      <c r="A1144" s="559"/>
      <c r="B1144" s="559"/>
      <c r="C1144" s="568"/>
      <c r="D1144" s="565"/>
      <c r="E1144" s="560" t="s">
        <v>127</v>
      </c>
      <c r="F1144" s="560">
        <v>6</v>
      </c>
      <c r="G1144" s="560"/>
      <c r="H1144" s="560" t="s">
        <v>40</v>
      </c>
      <c r="I1144" s="561" t="s">
        <v>198</v>
      </c>
      <c r="J1144" s="566" t="s">
        <v>186</v>
      </c>
      <c r="K1144" s="560">
        <v>0</v>
      </c>
      <c r="L1144" s="560">
        <v>0</v>
      </c>
      <c r="M1144" s="560">
        <v>0</v>
      </c>
      <c r="N1144" s="560" t="s">
        <v>70</v>
      </c>
      <c r="O1144" s="560">
        <v>6</v>
      </c>
      <c r="P1144" s="560">
        <v>0</v>
      </c>
      <c r="Q1144" s="120" t="s">
        <v>80</v>
      </c>
      <c r="R1144" s="120" t="s">
        <v>43</v>
      </c>
      <c r="S1144" s="560"/>
      <c r="T1144" s="560"/>
      <c r="U1144" s="120" t="s">
        <v>677</v>
      </c>
    </row>
    <row r="1145" spans="1:21" s="195" customFormat="1" ht="43.5" customHeight="1">
      <c r="A1145" s="559"/>
      <c r="B1145" s="559"/>
      <c r="C1145" s="568"/>
      <c r="D1145" s="565"/>
      <c r="E1145" s="560"/>
      <c r="F1145" s="560"/>
      <c r="G1145" s="560"/>
      <c r="H1145" s="560"/>
      <c r="I1145" s="561"/>
      <c r="J1145" s="566"/>
      <c r="K1145" s="560"/>
      <c r="L1145" s="560"/>
      <c r="M1145" s="560"/>
      <c r="N1145" s="560"/>
      <c r="O1145" s="560"/>
      <c r="P1145" s="560"/>
      <c r="Q1145" s="120" t="s">
        <v>87</v>
      </c>
      <c r="R1145" s="120" t="s">
        <v>43</v>
      </c>
      <c r="S1145" s="560"/>
      <c r="T1145" s="560"/>
      <c r="U1145" s="120"/>
    </row>
    <row r="1146" spans="1:21" s="195" customFormat="1" ht="43.5" customHeight="1">
      <c r="A1146" s="559"/>
      <c r="B1146" s="559"/>
      <c r="C1146" s="568"/>
      <c r="D1146" s="565"/>
      <c r="E1146" s="560" t="s">
        <v>134</v>
      </c>
      <c r="F1146" s="560">
        <v>2</v>
      </c>
      <c r="G1146" s="560"/>
      <c r="H1146" s="560" t="s">
        <v>100</v>
      </c>
      <c r="I1146" s="560" t="s">
        <v>47</v>
      </c>
      <c r="J1146" s="566" t="s">
        <v>201</v>
      </c>
      <c r="K1146" s="560">
        <v>0</v>
      </c>
      <c r="L1146" s="560">
        <v>0</v>
      </c>
      <c r="M1146" s="560">
        <v>0</v>
      </c>
      <c r="N1146" s="560" t="s">
        <v>70</v>
      </c>
      <c r="O1146" s="560">
        <v>2</v>
      </c>
      <c r="P1146" s="560">
        <v>0</v>
      </c>
      <c r="Q1146" s="120" t="s">
        <v>80</v>
      </c>
      <c r="R1146" s="120" t="s">
        <v>43</v>
      </c>
      <c r="S1146" s="560"/>
      <c r="T1146" s="560"/>
      <c r="U1146" s="120" t="s">
        <v>678</v>
      </c>
    </row>
    <row r="1147" spans="1:21" s="195" customFormat="1" ht="43.5" customHeight="1">
      <c r="A1147" s="559"/>
      <c r="B1147" s="559"/>
      <c r="C1147" s="568"/>
      <c r="D1147" s="565"/>
      <c r="E1147" s="560"/>
      <c r="F1147" s="560"/>
      <c r="G1147" s="560"/>
      <c r="H1147" s="560"/>
      <c r="I1147" s="560"/>
      <c r="J1147" s="566"/>
      <c r="K1147" s="560"/>
      <c r="L1147" s="560"/>
      <c r="M1147" s="560"/>
      <c r="N1147" s="560"/>
      <c r="O1147" s="560"/>
      <c r="P1147" s="560"/>
      <c r="Q1147" s="120" t="s">
        <v>87</v>
      </c>
      <c r="R1147" s="120" t="s">
        <v>43</v>
      </c>
      <c r="S1147" s="560"/>
      <c r="T1147" s="560"/>
      <c r="U1147" s="120"/>
    </row>
    <row r="1148" spans="1:21" s="195" customFormat="1" ht="43.5" customHeight="1">
      <c r="A1148" s="559"/>
      <c r="B1148" s="559"/>
      <c r="C1148" s="568"/>
      <c r="D1148" s="565"/>
      <c r="E1148" s="560" t="s">
        <v>134</v>
      </c>
      <c r="F1148" s="560">
        <v>1</v>
      </c>
      <c r="G1148" s="560"/>
      <c r="H1148" s="560" t="s">
        <v>100</v>
      </c>
      <c r="I1148" s="560" t="s">
        <v>47</v>
      </c>
      <c r="J1148" s="566"/>
      <c r="K1148" s="560">
        <v>0</v>
      </c>
      <c r="L1148" s="560">
        <v>0</v>
      </c>
      <c r="M1148" s="560">
        <v>0</v>
      </c>
      <c r="N1148" s="560" t="s">
        <v>70</v>
      </c>
      <c r="O1148" s="560">
        <v>1</v>
      </c>
      <c r="P1148" s="560">
        <v>0</v>
      </c>
      <c r="Q1148" s="120" t="s">
        <v>80</v>
      </c>
      <c r="R1148" s="120" t="s">
        <v>43</v>
      </c>
      <c r="S1148" s="560"/>
      <c r="T1148" s="560"/>
      <c r="U1148" s="120" t="s">
        <v>679</v>
      </c>
    </row>
    <row r="1149" spans="1:21" s="195" customFormat="1" ht="43.5" customHeight="1">
      <c r="A1149" s="559"/>
      <c r="B1149" s="559"/>
      <c r="C1149" s="568"/>
      <c r="D1149" s="565"/>
      <c r="E1149" s="560"/>
      <c r="F1149" s="560"/>
      <c r="G1149" s="560"/>
      <c r="H1149" s="560"/>
      <c r="I1149" s="560"/>
      <c r="J1149" s="566"/>
      <c r="K1149" s="560"/>
      <c r="L1149" s="560"/>
      <c r="M1149" s="560"/>
      <c r="N1149" s="560"/>
      <c r="O1149" s="560"/>
      <c r="P1149" s="560"/>
      <c r="Q1149" s="120" t="s">
        <v>87</v>
      </c>
      <c r="R1149" s="120" t="s">
        <v>43</v>
      </c>
      <c r="S1149" s="560"/>
      <c r="T1149" s="560"/>
      <c r="U1149" s="120"/>
    </row>
    <row r="1150" spans="1:21" s="195" customFormat="1" ht="43.5" customHeight="1">
      <c r="A1150" s="559"/>
      <c r="B1150" s="559"/>
      <c r="C1150" s="568"/>
      <c r="D1150" s="178" t="s">
        <v>114</v>
      </c>
      <c r="E1150" s="120" t="s">
        <v>414</v>
      </c>
      <c r="F1150" s="120">
        <v>10</v>
      </c>
      <c r="G1150" s="120" t="s">
        <v>47</v>
      </c>
      <c r="H1150" s="120" t="s">
        <v>40</v>
      </c>
      <c r="I1150" s="120" t="s">
        <v>1079</v>
      </c>
      <c r="J1150" s="120" t="s">
        <v>416</v>
      </c>
      <c r="K1150" s="120">
        <v>30</v>
      </c>
      <c r="L1150" s="120">
        <v>0</v>
      </c>
      <c r="M1150" s="120">
        <v>0</v>
      </c>
      <c r="N1150" s="120" t="s">
        <v>70</v>
      </c>
      <c r="O1150" s="120">
        <v>10</v>
      </c>
      <c r="P1150" s="120">
        <v>0</v>
      </c>
      <c r="Q1150" s="120" t="s">
        <v>80</v>
      </c>
      <c r="R1150" s="120" t="s">
        <v>43</v>
      </c>
      <c r="S1150" s="120" t="s">
        <v>47</v>
      </c>
      <c r="T1150" s="120" t="s">
        <v>47</v>
      </c>
      <c r="U1150" s="120" t="s">
        <v>512</v>
      </c>
    </row>
    <row r="1151" spans="1:21" s="195" customFormat="1" ht="43.5" customHeight="1">
      <c r="A1151" s="559"/>
      <c r="B1151" s="559"/>
      <c r="C1151" s="568"/>
      <c r="D1151" s="182" t="s">
        <v>117</v>
      </c>
      <c r="E1151" s="177" t="s">
        <v>134</v>
      </c>
      <c r="F1151" s="177">
        <v>3</v>
      </c>
      <c r="G1151" s="177" t="s">
        <v>43</v>
      </c>
      <c r="H1151" s="177" t="s">
        <v>44</v>
      </c>
      <c r="I1151" s="183" t="s">
        <v>1080</v>
      </c>
      <c r="J1151" s="177" t="s">
        <v>295</v>
      </c>
      <c r="K1151" s="177">
        <v>0</v>
      </c>
      <c r="L1151" s="177">
        <v>0</v>
      </c>
      <c r="M1151" s="177">
        <v>0</v>
      </c>
      <c r="N1151" s="177" t="s">
        <v>67</v>
      </c>
      <c r="O1151" s="177">
        <v>6</v>
      </c>
      <c r="P1151" s="177">
        <v>3</v>
      </c>
      <c r="Q1151" s="177" t="s">
        <v>80</v>
      </c>
      <c r="R1151" s="177" t="s">
        <v>43</v>
      </c>
      <c r="S1151" s="177" t="s">
        <v>47</v>
      </c>
      <c r="T1151" s="177" t="s">
        <v>47</v>
      </c>
      <c r="U1151" s="177" t="s">
        <v>680</v>
      </c>
    </row>
    <row r="1152" spans="1:21" s="195" customFormat="1" ht="43.5" customHeight="1">
      <c r="A1152" s="559"/>
      <c r="B1152" s="559"/>
      <c r="C1152" s="568"/>
      <c r="D1152" s="565" t="s">
        <v>363</v>
      </c>
      <c r="E1152" s="120" t="s">
        <v>127</v>
      </c>
      <c r="F1152" s="120">
        <v>3</v>
      </c>
      <c r="G1152" s="560" t="s">
        <v>43</v>
      </c>
      <c r="H1152" s="120" t="s">
        <v>44</v>
      </c>
      <c r="I1152" s="49" t="s">
        <v>1081</v>
      </c>
      <c r="J1152" s="120" t="s">
        <v>203</v>
      </c>
      <c r="K1152" s="120">
        <v>3</v>
      </c>
      <c r="L1152" s="120">
        <v>0</v>
      </c>
      <c r="M1152" s="120" t="s">
        <v>43</v>
      </c>
      <c r="N1152" s="560" t="s">
        <v>47</v>
      </c>
      <c r="O1152" s="560">
        <v>0</v>
      </c>
      <c r="P1152" s="560" t="s">
        <v>43</v>
      </c>
      <c r="Q1152" s="560" t="s">
        <v>47</v>
      </c>
      <c r="R1152" s="560">
        <v>0</v>
      </c>
      <c r="S1152" s="560" t="s">
        <v>47</v>
      </c>
      <c r="T1152" s="560">
        <v>0</v>
      </c>
      <c r="U1152" s="178"/>
    </row>
    <row r="1153" spans="1:21" s="195" customFormat="1" ht="43.5" customHeight="1">
      <c r="A1153" s="559"/>
      <c r="B1153" s="559"/>
      <c r="C1153" s="568"/>
      <c r="D1153" s="565"/>
      <c r="E1153" s="120" t="s">
        <v>120</v>
      </c>
      <c r="F1153" s="120">
        <v>2</v>
      </c>
      <c r="G1153" s="560"/>
      <c r="H1153" s="120" t="s">
        <v>44</v>
      </c>
      <c r="I1153" s="49" t="s">
        <v>286</v>
      </c>
      <c r="J1153" s="120"/>
      <c r="K1153" s="120">
        <v>2</v>
      </c>
      <c r="L1153" s="120">
        <v>0</v>
      </c>
      <c r="M1153" s="120" t="s">
        <v>43</v>
      </c>
      <c r="N1153" s="560"/>
      <c r="O1153" s="560"/>
      <c r="P1153" s="560"/>
      <c r="Q1153" s="560"/>
      <c r="R1153" s="560"/>
      <c r="S1153" s="560"/>
      <c r="T1153" s="560"/>
      <c r="U1153" s="178"/>
    </row>
    <row r="1154" spans="1:21" s="195" customFormat="1" ht="43.5" customHeight="1">
      <c r="A1154" s="559"/>
      <c r="B1154" s="559"/>
      <c r="C1154" s="568"/>
      <c r="D1154" s="4" t="s">
        <v>1000</v>
      </c>
      <c r="E1154" s="4"/>
      <c r="F1154" s="4">
        <f>SUM(F1133:F1153)</f>
        <v>413</v>
      </c>
      <c r="G1154" s="4"/>
      <c r="H1154" s="4"/>
      <c r="I1154" s="4"/>
      <c r="J1154" s="4"/>
      <c r="K1154" s="4">
        <f>SUM(K1133:K1153)</f>
        <v>415</v>
      </c>
      <c r="L1154" s="4">
        <f>SUM(L1133:L1153)</f>
        <v>70</v>
      </c>
      <c r="M1154" s="4">
        <f>SUM(M1133:M1153)</f>
        <v>0</v>
      </c>
      <c r="N1154" s="4"/>
      <c r="O1154" s="4">
        <f>SUM(O1133:O1153)</f>
        <v>186</v>
      </c>
      <c r="P1154" s="4">
        <f>SUM(P1133:P1153)</f>
        <v>108</v>
      </c>
      <c r="Q1154" s="4"/>
      <c r="R1154" s="4">
        <f>SUM(R1133:R1153)</f>
        <v>15</v>
      </c>
      <c r="S1154" s="4"/>
      <c r="T1154" s="4">
        <f>SUM(T1133:T1153)</f>
        <v>0</v>
      </c>
      <c r="U1154" s="4"/>
    </row>
    <row r="1155" spans="1:21" s="195" customFormat="1" ht="43.5" customHeight="1">
      <c r="A1155" s="559"/>
      <c r="B1155" s="559"/>
      <c r="C1155" s="560" t="s">
        <v>144</v>
      </c>
      <c r="D1155" s="178" t="s">
        <v>2</v>
      </c>
      <c r="E1155" s="120" t="s">
        <v>138</v>
      </c>
      <c r="F1155" s="120">
        <v>1</v>
      </c>
      <c r="G1155" s="120" t="s">
        <v>1385</v>
      </c>
      <c r="H1155" s="120" t="s">
        <v>44</v>
      </c>
      <c r="I1155" s="49" t="s">
        <v>1065</v>
      </c>
      <c r="J1155" s="120" t="s">
        <v>203</v>
      </c>
      <c r="K1155" s="120">
        <v>0</v>
      </c>
      <c r="L1155" s="120">
        <v>0</v>
      </c>
      <c r="M1155" s="120">
        <v>0</v>
      </c>
      <c r="N1155" s="120" t="s">
        <v>67</v>
      </c>
      <c r="O1155" s="120">
        <v>1</v>
      </c>
      <c r="P1155" s="120">
        <v>1</v>
      </c>
      <c r="Q1155" s="120" t="s">
        <v>80</v>
      </c>
      <c r="R1155" s="120">
        <v>6</v>
      </c>
      <c r="S1155" s="120" t="s">
        <v>47</v>
      </c>
      <c r="T1155" s="120">
        <v>0</v>
      </c>
      <c r="U1155" s="120" t="s">
        <v>681</v>
      </c>
    </row>
    <row r="1156" spans="1:21" s="195" customFormat="1" ht="43.5" customHeight="1">
      <c r="A1156" s="559"/>
      <c r="B1156" s="559"/>
      <c r="C1156" s="560"/>
      <c r="D1156" s="565" t="s">
        <v>102</v>
      </c>
      <c r="E1156" s="560" t="s">
        <v>127</v>
      </c>
      <c r="F1156" s="560">
        <v>17</v>
      </c>
      <c r="G1156" s="560" t="s">
        <v>43</v>
      </c>
      <c r="H1156" s="560" t="s">
        <v>44</v>
      </c>
      <c r="I1156" s="49" t="s">
        <v>180</v>
      </c>
      <c r="J1156" s="560" t="s">
        <v>537</v>
      </c>
      <c r="K1156" s="120">
        <v>5</v>
      </c>
      <c r="L1156" s="120" t="s">
        <v>47</v>
      </c>
      <c r="M1156" s="560" t="s">
        <v>47</v>
      </c>
      <c r="N1156" s="560" t="s">
        <v>47</v>
      </c>
      <c r="O1156" s="560">
        <v>0</v>
      </c>
      <c r="P1156" s="560">
        <v>0</v>
      </c>
      <c r="Q1156" s="560" t="s">
        <v>47</v>
      </c>
      <c r="R1156" s="560">
        <v>0</v>
      </c>
      <c r="S1156" s="560" t="s">
        <v>47</v>
      </c>
      <c r="T1156" s="560">
        <v>0</v>
      </c>
      <c r="U1156" s="120"/>
    </row>
    <row r="1157" spans="1:21" s="195" customFormat="1" ht="43.5" customHeight="1">
      <c r="A1157" s="559"/>
      <c r="B1157" s="559"/>
      <c r="C1157" s="560"/>
      <c r="D1157" s="565"/>
      <c r="E1157" s="560"/>
      <c r="F1157" s="560"/>
      <c r="G1157" s="560"/>
      <c r="H1157" s="560"/>
      <c r="I1157" s="49" t="s">
        <v>207</v>
      </c>
      <c r="J1157" s="560"/>
      <c r="K1157" s="120">
        <v>12</v>
      </c>
      <c r="L1157" s="120" t="s">
        <v>47</v>
      </c>
      <c r="M1157" s="560"/>
      <c r="N1157" s="560"/>
      <c r="O1157" s="560"/>
      <c r="P1157" s="560"/>
      <c r="Q1157" s="560"/>
      <c r="R1157" s="560"/>
      <c r="S1157" s="560"/>
      <c r="T1157" s="560"/>
      <c r="U1157" s="178"/>
    </row>
    <row r="1158" spans="1:21" s="195" customFormat="1" ht="43.5" customHeight="1">
      <c r="A1158" s="559"/>
      <c r="B1158" s="559"/>
      <c r="C1158" s="560"/>
      <c r="D1158" s="565" t="s">
        <v>104</v>
      </c>
      <c r="E1158" s="560" t="s">
        <v>127</v>
      </c>
      <c r="F1158" s="560">
        <v>50</v>
      </c>
      <c r="G1158" s="120" t="s">
        <v>43</v>
      </c>
      <c r="H1158" s="560" t="s">
        <v>44</v>
      </c>
      <c r="I1158" s="561" t="s">
        <v>1068</v>
      </c>
      <c r="J1158" s="566" t="s">
        <v>254</v>
      </c>
      <c r="K1158" s="560">
        <v>50</v>
      </c>
      <c r="L1158" s="560">
        <v>30</v>
      </c>
      <c r="M1158" s="560">
        <v>0</v>
      </c>
      <c r="N1158" s="560" t="s">
        <v>67</v>
      </c>
      <c r="O1158" s="560">
        <v>20</v>
      </c>
      <c r="P1158" s="560">
        <v>20</v>
      </c>
      <c r="Q1158" s="120" t="s">
        <v>80</v>
      </c>
      <c r="R1158" s="120" t="s">
        <v>43</v>
      </c>
      <c r="S1158" s="560" t="s">
        <v>47</v>
      </c>
      <c r="T1158" s="560">
        <v>0</v>
      </c>
      <c r="U1158" s="120"/>
    </row>
    <row r="1159" spans="1:21" s="195" customFormat="1" ht="43.5" customHeight="1">
      <c r="A1159" s="559"/>
      <c r="B1159" s="559"/>
      <c r="C1159" s="560"/>
      <c r="D1159" s="565"/>
      <c r="E1159" s="560"/>
      <c r="F1159" s="560"/>
      <c r="G1159" s="120"/>
      <c r="H1159" s="560"/>
      <c r="I1159" s="561"/>
      <c r="J1159" s="566"/>
      <c r="K1159" s="560"/>
      <c r="L1159" s="560"/>
      <c r="M1159" s="560"/>
      <c r="N1159" s="560"/>
      <c r="O1159" s="560"/>
      <c r="P1159" s="560"/>
      <c r="Q1159" s="120" t="s">
        <v>87</v>
      </c>
      <c r="R1159" s="120" t="s">
        <v>43</v>
      </c>
      <c r="S1159" s="560"/>
      <c r="T1159" s="560"/>
      <c r="U1159" s="120"/>
    </row>
    <row r="1160" spans="1:21" s="195" customFormat="1" ht="43.5" customHeight="1">
      <c r="A1160" s="559"/>
      <c r="B1160" s="559"/>
      <c r="C1160" s="560"/>
      <c r="D1160" s="565"/>
      <c r="E1160" s="560" t="s">
        <v>130</v>
      </c>
      <c r="F1160" s="560">
        <v>100</v>
      </c>
      <c r="G1160" s="560" t="s">
        <v>43</v>
      </c>
      <c r="H1160" s="560" t="s">
        <v>44</v>
      </c>
      <c r="I1160" s="561"/>
      <c r="J1160" s="566"/>
      <c r="K1160" s="560">
        <v>100</v>
      </c>
      <c r="L1160" s="560">
        <v>30</v>
      </c>
      <c r="M1160" s="560">
        <v>0</v>
      </c>
      <c r="N1160" s="560" t="s">
        <v>67</v>
      </c>
      <c r="O1160" s="560">
        <v>20</v>
      </c>
      <c r="P1160" s="560">
        <v>20</v>
      </c>
      <c r="Q1160" s="120" t="s">
        <v>80</v>
      </c>
      <c r="R1160" s="120" t="s">
        <v>43</v>
      </c>
      <c r="S1160" s="560" t="s">
        <v>47</v>
      </c>
      <c r="T1160" s="560">
        <v>0</v>
      </c>
      <c r="U1160" s="178"/>
    </row>
    <row r="1161" spans="1:21" s="195" customFormat="1" ht="43.5" customHeight="1">
      <c r="A1161" s="559"/>
      <c r="B1161" s="559"/>
      <c r="C1161" s="560"/>
      <c r="D1161" s="565"/>
      <c r="E1161" s="560"/>
      <c r="F1161" s="560"/>
      <c r="G1161" s="560"/>
      <c r="H1161" s="560"/>
      <c r="I1161" s="561"/>
      <c r="J1161" s="566"/>
      <c r="K1161" s="560"/>
      <c r="L1161" s="560"/>
      <c r="M1161" s="560"/>
      <c r="N1161" s="560"/>
      <c r="O1161" s="560"/>
      <c r="P1161" s="560"/>
      <c r="Q1161" s="120" t="s">
        <v>87</v>
      </c>
      <c r="R1161" s="120" t="s">
        <v>43</v>
      </c>
      <c r="S1161" s="560"/>
      <c r="T1161" s="560"/>
      <c r="U1161" s="178"/>
    </row>
    <row r="1162" spans="1:21" s="195" customFormat="1" ht="43.5" customHeight="1">
      <c r="A1162" s="559"/>
      <c r="B1162" s="559"/>
      <c r="C1162" s="560"/>
      <c r="D1162" s="565" t="s">
        <v>275</v>
      </c>
      <c r="E1162" s="204" t="s">
        <v>134</v>
      </c>
      <c r="F1162" s="120">
        <v>1</v>
      </c>
      <c r="G1162" s="227" t="s">
        <v>43</v>
      </c>
      <c r="H1162" s="560" t="s">
        <v>100</v>
      </c>
      <c r="I1162" s="560" t="s">
        <v>100</v>
      </c>
      <c r="J1162" s="560" t="s">
        <v>201</v>
      </c>
      <c r="K1162" s="120">
        <v>2</v>
      </c>
      <c r="L1162" s="120">
        <v>0</v>
      </c>
      <c r="M1162" s="120">
        <v>0</v>
      </c>
      <c r="N1162" s="560" t="s">
        <v>70</v>
      </c>
      <c r="O1162" s="120">
        <v>2</v>
      </c>
      <c r="P1162" s="120">
        <v>1</v>
      </c>
      <c r="Q1162" s="560" t="s">
        <v>80</v>
      </c>
      <c r="R1162" s="120">
        <v>2</v>
      </c>
      <c r="S1162" s="227" t="s">
        <v>47</v>
      </c>
      <c r="T1162" s="227">
        <v>0</v>
      </c>
      <c r="U1162" s="120" t="s">
        <v>660</v>
      </c>
    </row>
    <row r="1163" spans="1:21" s="195" customFormat="1" ht="43.5" customHeight="1">
      <c r="A1163" s="559"/>
      <c r="B1163" s="559"/>
      <c r="C1163" s="560"/>
      <c r="D1163" s="565"/>
      <c r="E1163" s="204" t="s">
        <v>134</v>
      </c>
      <c r="F1163" s="120">
        <v>1</v>
      </c>
      <c r="G1163" s="227" t="s">
        <v>43</v>
      </c>
      <c r="H1163" s="560"/>
      <c r="I1163" s="560"/>
      <c r="J1163" s="560"/>
      <c r="K1163" s="120">
        <v>2</v>
      </c>
      <c r="L1163" s="120">
        <v>0</v>
      </c>
      <c r="M1163" s="120">
        <v>0</v>
      </c>
      <c r="N1163" s="560"/>
      <c r="O1163" s="120">
        <v>2</v>
      </c>
      <c r="P1163" s="120">
        <v>1</v>
      </c>
      <c r="Q1163" s="560"/>
      <c r="R1163" s="120">
        <v>2</v>
      </c>
      <c r="S1163" s="227" t="s">
        <v>47</v>
      </c>
      <c r="T1163" s="227">
        <v>0</v>
      </c>
      <c r="U1163" s="120" t="s">
        <v>661</v>
      </c>
    </row>
    <row r="1164" spans="1:21" s="195" customFormat="1" ht="43.5" customHeight="1">
      <c r="A1164" s="559"/>
      <c r="B1164" s="559"/>
      <c r="C1164" s="560"/>
      <c r="D1164" s="565"/>
      <c r="E1164" s="204" t="s">
        <v>134</v>
      </c>
      <c r="F1164" s="120">
        <v>10</v>
      </c>
      <c r="G1164" s="227" t="s">
        <v>43</v>
      </c>
      <c r="H1164" s="560"/>
      <c r="I1164" s="560"/>
      <c r="J1164" s="560"/>
      <c r="K1164" s="120">
        <v>10</v>
      </c>
      <c r="L1164" s="120">
        <v>0</v>
      </c>
      <c r="M1164" s="120">
        <v>0</v>
      </c>
      <c r="N1164" s="560"/>
      <c r="O1164" s="120">
        <v>12</v>
      </c>
      <c r="P1164" s="120">
        <v>10</v>
      </c>
      <c r="Q1164" s="560"/>
      <c r="R1164" s="120">
        <v>2</v>
      </c>
      <c r="S1164" s="227" t="s">
        <v>47</v>
      </c>
      <c r="T1164" s="227">
        <v>0</v>
      </c>
      <c r="U1164" s="120" t="s">
        <v>662</v>
      </c>
    </row>
    <row r="1165" spans="1:21" s="195" customFormat="1" ht="43.5" customHeight="1">
      <c r="A1165" s="559"/>
      <c r="B1165" s="559"/>
      <c r="C1165" s="560"/>
      <c r="D1165" s="565" t="s">
        <v>176</v>
      </c>
      <c r="E1165" s="120" t="s">
        <v>127</v>
      </c>
      <c r="F1165" s="120">
        <v>18</v>
      </c>
      <c r="G1165" s="560" t="s">
        <v>43</v>
      </c>
      <c r="H1165" s="120" t="s">
        <v>44</v>
      </c>
      <c r="I1165" s="49" t="s">
        <v>1069</v>
      </c>
      <c r="J1165" s="566" t="s">
        <v>254</v>
      </c>
      <c r="K1165" s="120">
        <v>15</v>
      </c>
      <c r="L1165" s="120" t="s">
        <v>43</v>
      </c>
      <c r="M1165" s="120" t="s">
        <v>43</v>
      </c>
      <c r="N1165" s="560" t="s">
        <v>67</v>
      </c>
      <c r="O1165" s="120">
        <v>5</v>
      </c>
      <c r="P1165" s="560" t="s">
        <v>47</v>
      </c>
      <c r="Q1165" s="560" t="s">
        <v>80</v>
      </c>
      <c r="R1165" s="120" t="s">
        <v>43</v>
      </c>
      <c r="S1165" s="560" t="s">
        <v>47</v>
      </c>
      <c r="T1165" s="560">
        <v>0</v>
      </c>
      <c r="U1165" s="120"/>
    </row>
    <row r="1166" spans="1:21" s="195" customFormat="1" ht="43.5" customHeight="1">
      <c r="A1166" s="559"/>
      <c r="B1166" s="559"/>
      <c r="C1166" s="560"/>
      <c r="D1166" s="565"/>
      <c r="E1166" s="120" t="s">
        <v>138</v>
      </c>
      <c r="F1166" s="120">
        <v>1</v>
      </c>
      <c r="G1166" s="560"/>
      <c r="H1166" s="120" t="s">
        <v>100</v>
      </c>
      <c r="I1166" s="227" t="s">
        <v>47</v>
      </c>
      <c r="J1166" s="566"/>
      <c r="K1166" s="120" t="s">
        <v>43</v>
      </c>
      <c r="L1166" s="120" t="s">
        <v>43</v>
      </c>
      <c r="M1166" s="120" t="s">
        <v>43</v>
      </c>
      <c r="N1166" s="560"/>
      <c r="O1166" s="120">
        <v>1</v>
      </c>
      <c r="P1166" s="560"/>
      <c r="Q1166" s="560"/>
      <c r="R1166" s="120" t="s">
        <v>43</v>
      </c>
      <c r="S1166" s="560"/>
      <c r="T1166" s="560"/>
      <c r="U1166" s="120" t="s">
        <v>505</v>
      </c>
    </row>
    <row r="1167" spans="1:21" s="195" customFormat="1" ht="43.5" customHeight="1">
      <c r="A1167" s="559"/>
      <c r="B1167" s="559"/>
      <c r="C1167" s="560"/>
      <c r="D1167" s="565"/>
      <c r="E1167" s="120" t="s">
        <v>138</v>
      </c>
      <c r="F1167" s="120">
        <v>1</v>
      </c>
      <c r="G1167" s="560"/>
      <c r="H1167" s="120" t="s">
        <v>100</v>
      </c>
      <c r="I1167" s="227" t="s">
        <v>47</v>
      </c>
      <c r="J1167" s="566"/>
      <c r="K1167" s="120" t="s">
        <v>43</v>
      </c>
      <c r="L1167" s="120" t="s">
        <v>43</v>
      </c>
      <c r="M1167" s="120" t="s">
        <v>43</v>
      </c>
      <c r="N1167" s="560"/>
      <c r="O1167" s="120">
        <v>1</v>
      </c>
      <c r="P1167" s="560"/>
      <c r="Q1167" s="560"/>
      <c r="R1167" s="120" t="s">
        <v>43</v>
      </c>
      <c r="S1167" s="560"/>
      <c r="T1167" s="560"/>
      <c r="U1167" s="120" t="s">
        <v>675</v>
      </c>
    </row>
    <row r="1168" spans="1:21" s="195" customFormat="1" ht="43.5" customHeight="1">
      <c r="A1168" s="559"/>
      <c r="B1168" s="559"/>
      <c r="C1168" s="560"/>
      <c r="D1168" s="178" t="s">
        <v>105</v>
      </c>
      <c r="E1168" s="120" t="s">
        <v>138</v>
      </c>
      <c r="F1168" s="120">
        <v>1</v>
      </c>
      <c r="G1168" s="227" t="s">
        <v>43</v>
      </c>
      <c r="H1168" s="120" t="s">
        <v>100</v>
      </c>
      <c r="I1168" s="227" t="s">
        <v>47</v>
      </c>
      <c r="J1168" s="127" t="s">
        <v>254</v>
      </c>
      <c r="K1168" s="120"/>
      <c r="L1168" s="120"/>
      <c r="M1168" s="120"/>
      <c r="N1168" s="120" t="s">
        <v>71</v>
      </c>
      <c r="O1168" s="120">
        <v>50</v>
      </c>
      <c r="P1168" s="120">
        <v>2</v>
      </c>
      <c r="Q1168" s="120" t="s">
        <v>87</v>
      </c>
      <c r="R1168" s="120" t="s">
        <v>43</v>
      </c>
      <c r="S1168" s="120" t="s">
        <v>47</v>
      </c>
      <c r="T1168" s="120">
        <v>0</v>
      </c>
      <c r="U1168" s="120" t="s">
        <v>548</v>
      </c>
    </row>
    <row r="1169" spans="1:21" s="195" customFormat="1" ht="43.5" customHeight="1">
      <c r="A1169" s="559"/>
      <c r="B1169" s="559"/>
      <c r="C1169" s="560"/>
      <c r="D1169" s="565" t="s">
        <v>106</v>
      </c>
      <c r="E1169" s="120" t="s">
        <v>138</v>
      </c>
      <c r="F1169" s="120">
        <v>2</v>
      </c>
      <c r="G1169" s="560" t="s">
        <v>43</v>
      </c>
      <c r="H1169" s="120" t="s">
        <v>436</v>
      </c>
      <c r="I1169" s="227" t="s">
        <v>47</v>
      </c>
      <c r="J1169" s="560" t="s">
        <v>643</v>
      </c>
      <c r="K1169" s="120"/>
      <c r="L1169" s="120"/>
      <c r="M1169" s="120"/>
      <c r="N1169" s="120" t="s">
        <v>71</v>
      </c>
      <c r="O1169" s="120">
        <v>2</v>
      </c>
      <c r="P1169" s="120"/>
      <c r="Q1169" s="120" t="s">
        <v>79</v>
      </c>
      <c r="R1169" s="120">
        <v>2</v>
      </c>
      <c r="S1169" s="120"/>
      <c r="T1169" s="120"/>
      <c r="U1169" s="120" t="s">
        <v>682</v>
      </c>
    </row>
    <row r="1170" spans="1:21" s="195" customFormat="1" ht="43.5" customHeight="1">
      <c r="A1170" s="559"/>
      <c r="B1170" s="559"/>
      <c r="C1170" s="560"/>
      <c r="D1170" s="565"/>
      <c r="E1170" s="120" t="s">
        <v>138</v>
      </c>
      <c r="F1170" s="120">
        <v>1</v>
      </c>
      <c r="G1170" s="560"/>
      <c r="H1170" s="120" t="s">
        <v>436</v>
      </c>
      <c r="I1170" s="227" t="s">
        <v>47</v>
      </c>
      <c r="J1170" s="560"/>
      <c r="K1170" s="120"/>
      <c r="L1170" s="120"/>
      <c r="M1170" s="120"/>
      <c r="N1170" s="120" t="s">
        <v>71</v>
      </c>
      <c r="O1170" s="120">
        <v>10</v>
      </c>
      <c r="P1170" s="120"/>
      <c r="Q1170" s="120" t="s">
        <v>79</v>
      </c>
      <c r="R1170" s="120">
        <v>10</v>
      </c>
      <c r="S1170" s="120"/>
      <c r="T1170" s="120"/>
      <c r="U1170" s="120" t="s">
        <v>549</v>
      </c>
    </row>
    <row r="1171" spans="1:21" s="195" customFormat="1" ht="43.5" customHeight="1">
      <c r="A1171" s="559"/>
      <c r="B1171" s="559"/>
      <c r="C1171" s="560"/>
      <c r="D1171" s="565" t="s">
        <v>107</v>
      </c>
      <c r="E1171" s="560" t="s">
        <v>134</v>
      </c>
      <c r="F1171" s="560">
        <v>2</v>
      </c>
      <c r="G1171" s="560" t="s">
        <v>47</v>
      </c>
      <c r="H1171" s="560" t="s">
        <v>100</v>
      </c>
      <c r="I1171" s="560" t="s">
        <v>47</v>
      </c>
      <c r="J1171" s="566" t="s">
        <v>201</v>
      </c>
      <c r="K1171" s="560">
        <v>0</v>
      </c>
      <c r="L1171" s="560">
        <v>0</v>
      </c>
      <c r="M1171" s="560">
        <v>0</v>
      </c>
      <c r="N1171" s="560" t="s">
        <v>70</v>
      </c>
      <c r="O1171" s="560">
        <v>2</v>
      </c>
      <c r="P1171" s="560">
        <v>0</v>
      </c>
      <c r="Q1171" s="120" t="s">
        <v>80</v>
      </c>
      <c r="R1171" s="120">
        <v>1</v>
      </c>
      <c r="S1171" s="560" t="s">
        <v>47</v>
      </c>
      <c r="T1171" s="560">
        <v>0</v>
      </c>
      <c r="U1171" s="120" t="s">
        <v>566</v>
      </c>
    </row>
    <row r="1172" spans="1:21" s="195" customFormat="1" ht="43.5" customHeight="1">
      <c r="A1172" s="559"/>
      <c r="B1172" s="559"/>
      <c r="C1172" s="560"/>
      <c r="D1172" s="565"/>
      <c r="E1172" s="560"/>
      <c r="F1172" s="560"/>
      <c r="G1172" s="560"/>
      <c r="H1172" s="560"/>
      <c r="I1172" s="560"/>
      <c r="J1172" s="566"/>
      <c r="K1172" s="560"/>
      <c r="L1172" s="560"/>
      <c r="M1172" s="560"/>
      <c r="N1172" s="560"/>
      <c r="O1172" s="560"/>
      <c r="P1172" s="560"/>
      <c r="Q1172" s="120" t="s">
        <v>87</v>
      </c>
      <c r="R1172" s="120">
        <v>1</v>
      </c>
      <c r="S1172" s="560"/>
      <c r="T1172" s="560"/>
      <c r="U1172" s="120"/>
    </row>
    <row r="1173" spans="1:21" s="195" customFormat="1" ht="43.5" customHeight="1">
      <c r="A1173" s="559"/>
      <c r="B1173" s="559"/>
      <c r="C1173" s="560"/>
      <c r="D1173" s="565"/>
      <c r="E1173" s="120" t="s">
        <v>134</v>
      </c>
      <c r="F1173" s="120">
        <v>1</v>
      </c>
      <c r="G1173" s="560"/>
      <c r="H1173" s="120" t="s">
        <v>100</v>
      </c>
      <c r="I1173" s="120" t="s">
        <v>47</v>
      </c>
      <c r="J1173" s="566"/>
      <c r="K1173" s="120">
        <v>0</v>
      </c>
      <c r="L1173" s="120">
        <v>0</v>
      </c>
      <c r="M1173" s="120">
        <v>0</v>
      </c>
      <c r="N1173" s="560"/>
      <c r="O1173" s="120">
        <v>1</v>
      </c>
      <c r="P1173" s="120">
        <v>0</v>
      </c>
      <c r="Q1173" s="120" t="s">
        <v>80</v>
      </c>
      <c r="R1173" s="120" t="s">
        <v>43</v>
      </c>
      <c r="S1173" s="560"/>
      <c r="T1173" s="560"/>
      <c r="U1173" s="120" t="s">
        <v>532</v>
      </c>
    </row>
    <row r="1174" spans="1:21" s="195" customFormat="1" ht="43.5" customHeight="1">
      <c r="A1174" s="559"/>
      <c r="B1174" s="559"/>
      <c r="C1174" s="560"/>
      <c r="D1174" s="178" t="s">
        <v>108</v>
      </c>
      <c r="E1174" s="120" t="s">
        <v>136</v>
      </c>
      <c r="F1174" s="120">
        <v>1</v>
      </c>
      <c r="G1174" s="120" t="s">
        <v>43</v>
      </c>
      <c r="H1174" s="120" t="s">
        <v>44</v>
      </c>
      <c r="I1174" s="49" t="s">
        <v>207</v>
      </c>
      <c r="J1174" s="120" t="s">
        <v>181</v>
      </c>
      <c r="K1174" s="120" t="s">
        <v>47</v>
      </c>
      <c r="L1174" s="120" t="s">
        <v>47</v>
      </c>
      <c r="M1174" s="120" t="s">
        <v>47</v>
      </c>
      <c r="N1174" s="120" t="s">
        <v>67</v>
      </c>
      <c r="O1174" s="120">
        <v>1</v>
      </c>
      <c r="P1174" s="120" t="s">
        <v>47</v>
      </c>
      <c r="Q1174" s="120" t="s">
        <v>80</v>
      </c>
      <c r="R1174" s="120" t="s">
        <v>43</v>
      </c>
      <c r="S1174" s="120" t="s">
        <v>47</v>
      </c>
      <c r="T1174" s="120">
        <v>0</v>
      </c>
      <c r="U1174" s="178"/>
    </row>
    <row r="1175" spans="1:21" s="195" customFormat="1" ht="43.5" customHeight="1">
      <c r="A1175" s="559"/>
      <c r="B1175" s="559"/>
      <c r="C1175" s="560"/>
      <c r="D1175" s="178" t="s">
        <v>110</v>
      </c>
      <c r="E1175" s="120" t="s">
        <v>136</v>
      </c>
      <c r="F1175" s="120">
        <v>10</v>
      </c>
      <c r="G1175" s="120" t="s">
        <v>43</v>
      </c>
      <c r="H1175" s="120" t="s">
        <v>44</v>
      </c>
      <c r="I1175" s="49" t="s">
        <v>1070</v>
      </c>
      <c r="J1175" s="120" t="s">
        <v>201</v>
      </c>
      <c r="K1175" s="120">
        <v>0</v>
      </c>
      <c r="L1175" s="120">
        <v>0</v>
      </c>
      <c r="M1175" s="120" t="s">
        <v>47</v>
      </c>
      <c r="N1175" s="120" t="s">
        <v>67</v>
      </c>
      <c r="O1175" s="120">
        <v>10</v>
      </c>
      <c r="P1175" s="120" t="s">
        <v>47</v>
      </c>
      <c r="Q1175" s="120" t="s">
        <v>80</v>
      </c>
      <c r="R1175" s="120" t="s">
        <v>43</v>
      </c>
      <c r="S1175" s="120" t="s">
        <v>47</v>
      </c>
      <c r="T1175" s="120" t="s">
        <v>47</v>
      </c>
      <c r="U1175" s="120"/>
    </row>
    <row r="1176" spans="1:21" s="195" customFormat="1" ht="43.5" customHeight="1">
      <c r="A1176" s="559"/>
      <c r="B1176" s="559"/>
      <c r="C1176" s="560"/>
      <c r="D1176" s="600" t="s">
        <v>111</v>
      </c>
      <c r="E1176" s="177" t="s">
        <v>684</v>
      </c>
      <c r="F1176" s="573">
        <v>25</v>
      </c>
      <c r="G1176" s="573"/>
      <c r="H1176" s="573" t="s">
        <v>44</v>
      </c>
      <c r="I1176" s="183" t="s">
        <v>1071</v>
      </c>
      <c r="J1176" s="573" t="s">
        <v>685</v>
      </c>
      <c r="K1176" s="573">
        <v>25</v>
      </c>
      <c r="L1176" s="573" t="s">
        <v>43</v>
      </c>
      <c r="M1176" s="573"/>
      <c r="N1176" s="573" t="s">
        <v>70</v>
      </c>
      <c r="O1176" s="177">
        <v>20</v>
      </c>
      <c r="P1176" s="177"/>
      <c r="Q1176" s="573" t="s">
        <v>80</v>
      </c>
      <c r="R1176" s="177" t="s">
        <v>43</v>
      </c>
      <c r="S1176" s="573"/>
      <c r="T1176" s="573"/>
      <c r="U1176" s="177"/>
    </row>
    <row r="1177" spans="1:21" s="195" customFormat="1" ht="43.5" customHeight="1">
      <c r="A1177" s="559"/>
      <c r="B1177" s="559"/>
      <c r="C1177" s="560"/>
      <c r="D1177" s="600"/>
      <c r="E1177" s="177" t="s">
        <v>134</v>
      </c>
      <c r="F1177" s="573"/>
      <c r="G1177" s="573"/>
      <c r="H1177" s="573"/>
      <c r="I1177" s="177" t="s">
        <v>43</v>
      </c>
      <c r="J1177" s="573"/>
      <c r="K1177" s="573"/>
      <c r="L1177" s="573"/>
      <c r="M1177" s="573"/>
      <c r="N1177" s="573"/>
      <c r="O1177" s="177">
        <v>5</v>
      </c>
      <c r="P1177" s="177"/>
      <c r="Q1177" s="573"/>
      <c r="R1177" s="177" t="s">
        <v>43</v>
      </c>
      <c r="S1177" s="573"/>
      <c r="T1177" s="573"/>
      <c r="U1177" s="177" t="s">
        <v>686</v>
      </c>
    </row>
    <row r="1178" spans="1:21" s="195" customFormat="1" ht="43.5" customHeight="1">
      <c r="A1178" s="559"/>
      <c r="B1178" s="559"/>
      <c r="C1178" s="560"/>
      <c r="D1178" s="178" t="s">
        <v>112</v>
      </c>
      <c r="E1178" s="120" t="s">
        <v>127</v>
      </c>
      <c r="F1178" s="120">
        <v>6</v>
      </c>
      <c r="G1178" s="31" t="s">
        <v>43</v>
      </c>
      <c r="H1178" s="120" t="s">
        <v>40</v>
      </c>
      <c r="I1178" s="49" t="s">
        <v>232</v>
      </c>
      <c r="J1178" s="120" t="s">
        <v>249</v>
      </c>
      <c r="K1178" s="120">
        <v>6</v>
      </c>
      <c r="L1178" s="120"/>
      <c r="M1178" s="120"/>
      <c r="N1178" s="120" t="s">
        <v>71</v>
      </c>
      <c r="O1178" s="120">
        <v>24</v>
      </c>
      <c r="P1178" s="120"/>
      <c r="Q1178" s="120" t="s">
        <v>80</v>
      </c>
      <c r="R1178" s="120">
        <v>24</v>
      </c>
      <c r="S1178" s="120"/>
      <c r="T1178" s="120"/>
      <c r="U1178" s="120"/>
    </row>
    <row r="1179" spans="1:21" s="195" customFormat="1" ht="43.5" customHeight="1">
      <c r="A1179" s="559"/>
      <c r="B1179" s="559"/>
      <c r="C1179" s="560"/>
      <c r="D1179" s="178" t="s">
        <v>113</v>
      </c>
      <c r="E1179" s="120" t="s">
        <v>127</v>
      </c>
      <c r="F1179" s="120">
        <v>5</v>
      </c>
      <c r="G1179" s="31" t="s">
        <v>43</v>
      </c>
      <c r="H1179" s="120" t="s">
        <v>40</v>
      </c>
      <c r="I1179" s="49" t="s">
        <v>687</v>
      </c>
      <c r="J1179" s="120" t="s">
        <v>604</v>
      </c>
      <c r="K1179" s="120">
        <v>5</v>
      </c>
      <c r="L1179" s="120"/>
      <c r="M1179" s="120"/>
      <c r="N1179" s="120" t="s">
        <v>71</v>
      </c>
      <c r="O1179" s="120">
        <v>6</v>
      </c>
      <c r="P1179" s="120">
        <v>2</v>
      </c>
      <c r="Q1179" s="175" t="s">
        <v>80</v>
      </c>
      <c r="R1179" s="120">
        <v>6</v>
      </c>
      <c r="S1179" s="120"/>
      <c r="T1179" s="120"/>
      <c r="U1179" s="120"/>
    </row>
    <row r="1180" spans="1:21" s="195" customFormat="1" ht="43.5" customHeight="1">
      <c r="A1180" s="559"/>
      <c r="B1180" s="559"/>
      <c r="C1180" s="560"/>
      <c r="D1180" s="565" t="s">
        <v>114</v>
      </c>
      <c r="E1180" s="132" t="s">
        <v>414</v>
      </c>
      <c r="F1180" s="599">
        <v>10</v>
      </c>
      <c r="G1180" s="599" t="s">
        <v>47</v>
      </c>
      <c r="H1180" s="599" t="s">
        <v>40</v>
      </c>
      <c r="I1180" s="601" t="s">
        <v>284</v>
      </c>
      <c r="J1180" s="599" t="s">
        <v>416</v>
      </c>
      <c r="K1180" s="599">
        <v>15</v>
      </c>
      <c r="L1180" s="599">
        <v>0</v>
      </c>
      <c r="M1180" s="599">
        <v>0</v>
      </c>
      <c r="N1180" s="599" t="s">
        <v>70</v>
      </c>
      <c r="O1180" s="599">
        <v>5</v>
      </c>
      <c r="P1180" s="599">
        <v>0</v>
      </c>
      <c r="Q1180" s="599" t="s">
        <v>80</v>
      </c>
      <c r="R1180" s="599" t="s">
        <v>43</v>
      </c>
      <c r="S1180" s="599" t="s">
        <v>47</v>
      </c>
      <c r="T1180" s="599" t="s">
        <v>47</v>
      </c>
      <c r="U1180" s="132" t="s">
        <v>512</v>
      </c>
    </row>
    <row r="1181" spans="1:21" s="195" customFormat="1" ht="43.5" customHeight="1">
      <c r="A1181" s="559"/>
      <c r="B1181" s="559"/>
      <c r="C1181" s="560"/>
      <c r="D1181" s="565"/>
      <c r="E1181" s="132" t="s">
        <v>414</v>
      </c>
      <c r="F1181" s="599"/>
      <c r="G1181" s="599"/>
      <c r="H1181" s="599"/>
      <c r="I1181" s="601"/>
      <c r="J1181" s="599"/>
      <c r="K1181" s="599"/>
      <c r="L1181" s="599"/>
      <c r="M1181" s="599"/>
      <c r="N1181" s="599"/>
      <c r="O1181" s="599"/>
      <c r="P1181" s="599"/>
      <c r="Q1181" s="599"/>
      <c r="R1181" s="599"/>
      <c r="S1181" s="599"/>
      <c r="T1181" s="599"/>
      <c r="U1181" s="132" t="s">
        <v>688</v>
      </c>
    </row>
    <row r="1182" spans="1:21" s="195" customFormat="1" ht="43.5" customHeight="1">
      <c r="A1182" s="559"/>
      <c r="B1182" s="559"/>
      <c r="C1182" s="560"/>
      <c r="D1182" s="565" t="s">
        <v>115</v>
      </c>
      <c r="E1182" s="560" t="s">
        <v>127</v>
      </c>
      <c r="F1182" s="560">
        <v>5</v>
      </c>
      <c r="G1182" s="560" t="s">
        <v>43</v>
      </c>
      <c r="H1182" s="120" t="s">
        <v>40</v>
      </c>
      <c r="I1182" s="561" t="s">
        <v>1072</v>
      </c>
      <c r="J1182" s="560" t="s">
        <v>689</v>
      </c>
      <c r="K1182" s="560">
        <v>5</v>
      </c>
      <c r="L1182" s="560" t="s">
        <v>47</v>
      </c>
      <c r="M1182" s="560" t="s">
        <v>47</v>
      </c>
      <c r="N1182" s="560" t="s">
        <v>47</v>
      </c>
      <c r="O1182" s="560" t="s">
        <v>47</v>
      </c>
      <c r="P1182" s="560" t="s">
        <v>47</v>
      </c>
      <c r="Q1182" s="560" t="s">
        <v>47</v>
      </c>
      <c r="R1182" s="560" t="s">
        <v>47</v>
      </c>
      <c r="S1182" s="560" t="s">
        <v>47</v>
      </c>
      <c r="T1182" s="560" t="s">
        <v>47</v>
      </c>
      <c r="U1182" s="120"/>
    </row>
    <row r="1183" spans="1:21" s="195" customFormat="1" ht="43.5" customHeight="1">
      <c r="A1183" s="559"/>
      <c r="B1183" s="559"/>
      <c r="C1183" s="560"/>
      <c r="D1183" s="565"/>
      <c r="E1183" s="560"/>
      <c r="F1183" s="560"/>
      <c r="G1183" s="560"/>
      <c r="H1183" s="120" t="s">
        <v>44</v>
      </c>
      <c r="I1183" s="561"/>
      <c r="J1183" s="560"/>
      <c r="K1183" s="560"/>
      <c r="L1183" s="560"/>
      <c r="M1183" s="560"/>
      <c r="N1183" s="560"/>
      <c r="O1183" s="560"/>
      <c r="P1183" s="560"/>
      <c r="Q1183" s="560"/>
      <c r="R1183" s="560"/>
      <c r="S1183" s="560"/>
      <c r="T1183" s="560"/>
      <c r="U1183" s="178"/>
    </row>
    <row r="1184" spans="1:21" s="195" customFormat="1" ht="43.5" customHeight="1">
      <c r="A1184" s="559"/>
      <c r="B1184" s="559"/>
      <c r="C1184" s="560"/>
      <c r="D1184" s="600" t="s">
        <v>117</v>
      </c>
      <c r="E1184" s="177" t="s">
        <v>134</v>
      </c>
      <c r="F1184" s="177">
        <v>8</v>
      </c>
      <c r="G1184" s="573" t="s">
        <v>43</v>
      </c>
      <c r="H1184" s="573" t="s">
        <v>44</v>
      </c>
      <c r="I1184" s="580" t="s">
        <v>1073</v>
      </c>
      <c r="J1184" s="573" t="s">
        <v>203</v>
      </c>
      <c r="K1184" s="573">
        <v>0</v>
      </c>
      <c r="L1184" s="573">
        <v>0</v>
      </c>
      <c r="M1184" s="573">
        <v>0</v>
      </c>
      <c r="N1184" s="573" t="s">
        <v>70</v>
      </c>
      <c r="O1184" s="573">
        <v>10</v>
      </c>
      <c r="P1184" s="573">
        <v>0</v>
      </c>
      <c r="Q1184" s="573" t="s">
        <v>80</v>
      </c>
      <c r="R1184" s="573" t="s">
        <v>43</v>
      </c>
      <c r="S1184" s="573" t="s">
        <v>47</v>
      </c>
      <c r="T1184" s="177" t="s">
        <v>47</v>
      </c>
      <c r="U1184" s="177" t="s">
        <v>690</v>
      </c>
    </row>
    <row r="1185" spans="1:21" s="195" customFormat="1" ht="43.5" customHeight="1">
      <c r="A1185" s="559"/>
      <c r="B1185" s="559"/>
      <c r="C1185" s="560"/>
      <c r="D1185" s="600"/>
      <c r="E1185" s="177" t="s">
        <v>134</v>
      </c>
      <c r="F1185" s="177">
        <v>1</v>
      </c>
      <c r="G1185" s="573"/>
      <c r="H1185" s="573"/>
      <c r="I1185" s="580"/>
      <c r="J1185" s="573"/>
      <c r="K1185" s="573"/>
      <c r="L1185" s="573"/>
      <c r="M1185" s="573"/>
      <c r="N1185" s="573"/>
      <c r="O1185" s="573"/>
      <c r="P1185" s="573"/>
      <c r="Q1185" s="573"/>
      <c r="R1185" s="573"/>
      <c r="S1185" s="573"/>
      <c r="T1185" s="177"/>
      <c r="U1185" s="177" t="s">
        <v>691</v>
      </c>
    </row>
    <row r="1186" spans="1:21" s="195" customFormat="1" ht="43.5" customHeight="1">
      <c r="A1186" s="559"/>
      <c r="B1186" s="559"/>
      <c r="C1186" s="560"/>
      <c r="D1186" s="600"/>
      <c r="E1186" s="177" t="s">
        <v>134</v>
      </c>
      <c r="F1186" s="177">
        <v>1</v>
      </c>
      <c r="G1186" s="573"/>
      <c r="H1186" s="573"/>
      <c r="I1186" s="580"/>
      <c r="J1186" s="573"/>
      <c r="K1186" s="573"/>
      <c r="L1186" s="573"/>
      <c r="M1186" s="573"/>
      <c r="N1186" s="573"/>
      <c r="O1186" s="573"/>
      <c r="P1186" s="573"/>
      <c r="Q1186" s="573"/>
      <c r="R1186" s="573"/>
      <c r="S1186" s="573"/>
      <c r="T1186" s="177"/>
      <c r="U1186" s="177" t="s">
        <v>692</v>
      </c>
    </row>
    <row r="1187" spans="1:21" s="195" customFormat="1" ht="43.5" customHeight="1">
      <c r="A1187" s="559"/>
      <c r="B1187" s="559"/>
      <c r="C1187" s="560"/>
      <c r="D1187" s="565" t="s">
        <v>363</v>
      </c>
      <c r="E1187" s="120" t="s">
        <v>127</v>
      </c>
      <c r="F1187" s="120">
        <v>3</v>
      </c>
      <c r="G1187" s="560" t="s">
        <v>43</v>
      </c>
      <c r="H1187" s="560" t="s">
        <v>44</v>
      </c>
      <c r="I1187" s="49" t="s">
        <v>1074</v>
      </c>
      <c r="J1187" s="560" t="s">
        <v>203</v>
      </c>
      <c r="K1187" s="120">
        <v>3</v>
      </c>
      <c r="L1187" s="560">
        <v>0</v>
      </c>
      <c r="M1187" s="560" t="s">
        <v>43</v>
      </c>
      <c r="N1187" s="560" t="s">
        <v>47</v>
      </c>
      <c r="O1187" s="560">
        <v>0</v>
      </c>
      <c r="P1187" s="560" t="s">
        <v>43</v>
      </c>
      <c r="Q1187" s="560" t="s">
        <v>47</v>
      </c>
      <c r="R1187" s="560">
        <v>0</v>
      </c>
      <c r="S1187" s="120" t="s">
        <v>47</v>
      </c>
      <c r="T1187" s="120">
        <v>0</v>
      </c>
      <c r="U1187" s="120"/>
    </row>
    <row r="1188" spans="1:21" s="195" customFormat="1" ht="43.5" customHeight="1">
      <c r="A1188" s="559"/>
      <c r="B1188" s="559"/>
      <c r="C1188" s="560"/>
      <c r="D1188" s="565"/>
      <c r="E1188" s="120" t="s">
        <v>120</v>
      </c>
      <c r="F1188" s="120">
        <v>2</v>
      </c>
      <c r="G1188" s="560"/>
      <c r="H1188" s="560"/>
      <c r="I1188" s="49" t="s">
        <v>1075</v>
      </c>
      <c r="J1188" s="560"/>
      <c r="K1188" s="120">
        <v>2</v>
      </c>
      <c r="L1188" s="560"/>
      <c r="M1188" s="560"/>
      <c r="N1188" s="560"/>
      <c r="O1188" s="560"/>
      <c r="P1188" s="560"/>
      <c r="Q1188" s="560"/>
      <c r="R1188" s="560"/>
      <c r="S1188" s="120"/>
      <c r="T1188" s="120"/>
      <c r="U1188" s="178"/>
    </row>
    <row r="1189" spans="1:21" s="195" customFormat="1" ht="43.5" customHeight="1">
      <c r="A1189" s="559"/>
      <c r="B1189" s="559"/>
      <c r="C1189" s="560"/>
      <c r="D1189" s="565" t="s">
        <v>441</v>
      </c>
      <c r="E1189" s="560" t="s">
        <v>134</v>
      </c>
      <c r="F1189" s="560">
        <v>6</v>
      </c>
      <c r="G1189" s="560" t="s">
        <v>43</v>
      </c>
      <c r="H1189" s="560" t="s">
        <v>44</v>
      </c>
      <c r="I1189" s="561" t="s">
        <v>286</v>
      </c>
      <c r="J1189" s="566" t="s">
        <v>201</v>
      </c>
      <c r="K1189" s="560" t="s">
        <v>47</v>
      </c>
      <c r="L1189" s="560">
        <v>5</v>
      </c>
      <c r="M1189" s="560" t="s">
        <v>43</v>
      </c>
      <c r="N1189" s="560" t="s">
        <v>67</v>
      </c>
      <c r="O1189" s="560">
        <v>6</v>
      </c>
      <c r="P1189" s="566" t="s">
        <v>47</v>
      </c>
      <c r="Q1189" s="120" t="s">
        <v>80</v>
      </c>
      <c r="R1189" s="120" t="s">
        <v>43</v>
      </c>
      <c r="S1189" s="560" t="s">
        <v>47</v>
      </c>
      <c r="T1189" s="560" t="s">
        <v>47</v>
      </c>
      <c r="U1189" s="120" t="s">
        <v>683</v>
      </c>
    </row>
    <row r="1190" spans="1:21" s="195" customFormat="1" ht="43.5" customHeight="1">
      <c r="A1190" s="559"/>
      <c r="B1190" s="559"/>
      <c r="C1190" s="560"/>
      <c r="D1190" s="565"/>
      <c r="E1190" s="560"/>
      <c r="F1190" s="560"/>
      <c r="G1190" s="560"/>
      <c r="H1190" s="560"/>
      <c r="I1190" s="561"/>
      <c r="J1190" s="566"/>
      <c r="K1190" s="560"/>
      <c r="L1190" s="560"/>
      <c r="M1190" s="560"/>
      <c r="N1190" s="560"/>
      <c r="O1190" s="560"/>
      <c r="P1190" s="566"/>
      <c r="Q1190" s="120" t="s">
        <v>87</v>
      </c>
      <c r="R1190" s="120" t="s">
        <v>43</v>
      </c>
      <c r="S1190" s="560"/>
      <c r="T1190" s="560"/>
      <c r="U1190" s="120"/>
    </row>
    <row r="1191" spans="1:21" s="195" customFormat="1" ht="43.5" customHeight="1">
      <c r="A1191" s="559"/>
      <c r="B1191" s="559"/>
      <c r="C1191" s="560"/>
      <c r="D1191" s="4" t="s">
        <v>1000</v>
      </c>
      <c r="E1191" s="4"/>
      <c r="F1191" s="4">
        <f t="shared" ref="F1191:M1191" si="0">SUM(F1155:F1190)</f>
        <v>290</v>
      </c>
      <c r="G1191" s="4">
        <f t="shared" si="0"/>
        <v>0</v>
      </c>
      <c r="H1191" s="4">
        <f t="shared" si="0"/>
        <v>0</v>
      </c>
      <c r="I1191" s="4">
        <f t="shared" si="0"/>
        <v>0</v>
      </c>
      <c r="J1191" s="4">
        <f t="shared" si="0"/>
        <v>0</v>
      </c>
      <c r="K1191" s="4">
        <f t="shared" si="0"/>
        <v>257</v>
      </c>
      <c r="L1191" s="4">
        <f t="shared" si="0"/>
        <v>65</v>
      </c>
      <c r="M1191" s="4">
        <f t="shared" si="0"/>
        <v>0</v>
      </c>
      <c r="N1191" s="4"/>
      <c r="O1191" s="4">
        <f>SUM(O1155:O1190)</f>
        <v>216</v>
      </c>
      <c r="P1191" s="4">
        <f>SUM(P1155:P1190)</f>
        <v>57</v>
      </c>
      <c r="Q1191" s="4"/>
      <c r="R1191" s="4">
        <f>SUM(R1155:R1190)</f>
        <v>56</v>
      </c>
      <c r="S1191" s="4"/>
      <c r="T1191" s="4">
        <f>SUM(T1155:T1190)</f>
        <v>0</v>
      </c>
      <c r="U1191" s="4"/>
    </row>
    <row r="1192" spans="1:21" s="195" customFormat="1" ht="43.5" customHeight="1">
      <c r="A1192" s="559"/>
      <c r="B1192" s="559"/>
      <c r="C1192" s="560" t="s">
        <v>143</v>
      </c>
      <c r="D1192" s="565" t="s">
        <v>2</v>
      </c>
      <c r="E1192" s="120" t="s">
        <v>127</v>
      </c>
      <c r="F1192" s="560">
        <v>12</v>
      </c>
      <c r="G1192" s="560" t="s">
        <v>43</v>
      </c>
      <c r="H1192" s="560" t="s">
        <v>40</v>
      </c>
      <c r="I1192" s="561" t="s">
        <v>1311</v>
      </c>
      <c r="J1192" s="560" t="s">
        <v>186</v>
      </c>
      <c r="K1192" s="120" t="s">
        <v>43</v>
      </c>
      <c r="L1192" s="120">
        <v>0</v>
      </c>
      <c r="M1192" s="560">
        <v>0</v>
      </c>
      <c r="N1192" s="560" t="s">
        <v>70</v>
      </c>
      <c r="O1192" s="560">
        <v>12</v>
      </c>
      <c r="P1192" s="560">
        <v>12</v>
      </c>
      <c r="Q1192" s="560" t="s">
        <v>80</v>
      </c>
      <c r="R1192" s="560">
        <v>96</v>
      </c>
      <c r="S1192" s="560"/>
      <c r="T1192" s="560">
        <v>0</v>
      </c>
      <c r="U1192" s="560"/>
    </row>
    <row r="1193" spans="1:21" s="195" customFormat="1" ht="43.5" customHeight="1">
      <c r="A1193" s="559"/>
      <c r="B1193" s="559"/>
      <c r="C1193" s="560"/>
      <c r="D1193" s="565"/>
      <c r="E1193" s="120" t="s">
        <v>118</v>
      </c>
      <c r="F1193" s="560"/>
      <c r="G1193" s="560"/>
      <c r="H1193" s="560"/>
      <c r="I1193" s="561"/>
      <c r="J1193" s="560"/>
      <c r="K1193" s="560">
        <v>0</v>
      </c>
      <c r="L1193" s="560" t="s">
        <v>43</v>
      </c>
      <c r="M1193" s="560"/>
      <c r="N1193" s="560"/>
      <c r="O1193" s="560"/>
      <c r="P1193" s="560"/>
      <c r="Q1193" s="560"/>
      <c r="R1193" s="560"/>
      <c r="S1193" s="560"/>
      <c r="T1193" s="560"/>
      <c r="U1193" s="560"/>
    </row>
    <row r="1194" spans="1:21" s="195" customFormat="1" ht="43.5" customHeight="1">
      <c r="A1194" s="559"/>
      <c r="B1194" s="559"/>
      <c r="C1194" s="560"/>
      <c r="D1194" s="565"/>
      <c r="E1194" s="560" t="s">
        <v>138</v>
      </c>
      <c r="F1194" s="560"/>
      <c r="G1194" s="560"/>
      <c r="H1194" s="560" t="s">
        <v>44</v>
      </c>
      <c r="I1194" s="561" t="s">
        <v>1065</v>
      </c>
      <c r="J1194" s="560" t="s">
        <v>693</v>
      </c>
      <c r="K1194" s="560"/>
      <c r="L1194" s="560"/>
      <c r="M1194" s="560"/>
      <c r="N1194" s="560"/>
      <c r="O1194" s="560"/>
      <c r="P1194" s="560"/>
      <c r="Q1194" s="560"/>
      <c r="R1194" s="560"/>
      <c r="S1194" s="560"/>
      <c r="T1194" s="560"/>
      <c r="U1194" s="560" t="s">
        <v>681</v>
      </c>
    </row>
    <row r="1195" spans="1:21" s="195" customFormat="1" ht="43.5" customHeight="1">
      <c r="A1195" s="559"/>
      <c r="B1195" s="559"/>
      <c r="C1195" s="560"/>
      <c r="D1195" s="565"/>
      <c r="E1195" s="560"/>
      <c r="F1195" s="560"/>
      <c r="G1195" s="560"/>
      <c r="H1195" s="560"/>
      <c r="I1195" s="561"/>
      <c r="J1195" s="560"/>
      <c r="K1195" s="560"/>
      <c r="L1195" s="560"/>
      <c r="M1195" s="560"/>
      <c r="N1195" s="560"/>
      <c r="O1195" s="560"/>
      <c r="P1195" s="560"/>
      <c r="Q1195" s="560"/>
      <c r="R1195" s="560"/>
      <c r="S1195" s="560"/>
      <c r="T1195" s="560"/>
      <c r="U1195" s="560"/>
    </row>
    <row r="1196" spans="1:21" s="195" customFormat="1" ht="43.5" customHeight="1">
      <c r="A1196" s="559"/>
      <c r="B1196" s="559"/>
      <c r="C1196" s="560"/>
      <c r="D1196" s="565" t="s">
        <v>102</v>
      </c>
      <c r="E1196" s="560" t="s">
        <v>127</v>
      </c>
      <c r="F1196" s="560">
        <v>25</v>
      </c>
      <c r="G1196" s="560" t="s">
        <v>43</v>
      </c>
      <c r="H1196" s="560" t="s">
        <v>44</v>
      </c>
      <c r="I1196" s="561" t="s">
        <v>1312</v>
      </c>
      <c r="J1196" s="560" t="s">
        <v>537</v>
      </c>
      <c r="K1196" s="560">
        <v>25</v>
      </c>
      <c r="L1196" s="560">
        <v>4</v>
      </c>
      <c r="M1196" s="560" t="s">
        <v>47</v>
      </c>
      <c r="N1196" s="560" t="s">
        <v>70</v>
      </c>
      <c r="O1196" s="560">
        <v>4</v>
      </c>
      <c r="P1196" s="560" t="s">
        <v>47</v>
      </c>
      <c r="Q1196" s="560" t="s">
        <v>80</v>
      </c>
      <c r="R1196" s="560">
        <v>8</v>
      </c>
      <c r="S1196" s="560" t="s">
        <v>47</v>
      </c>
      <c r="T1196" s="560">
        <v>0</v>
      </c>
      <c r="U1196" s="560"/>
    </row>
    <row r="1197" spans="1:21" s="195" customFormat="1" ht="43.5" customHeight="1">
      <c r="A1197" s="559"/>
      <c r="B1197" s="559"/>
      <c r="C1197" s="560"/>
      <c r="D1197" s="565"/>
      <c r="E1197" s="560"/>
      <c r="F1197" s="560"/>
      <c r="G1197" s="560"/>
      <c r="H1197" s="560"/>
      <c r="I1197" s="561"/>
      <c r="J1197" s="560"/>
      <c r="K1197" s="560"/>
      <c r="L1197" s="560"/>
      <c r="M1197" s="560"/>
      <c r="N1197" s="560"/>
      <c r="O1197" s="560"/>
      <c r="P1197" s="560"/>
      <c r="Q1197" s="560"/>
      <c r="R1197" s="560"/>
      <c r="S1197" s="560"/>
      <c r="T1197" s="560"/>
      <c r="U1197" s="560"/>
    </row>
    <row r="1198" spans="1:21" s="195" customFormat="1" ht="43.5" customHeight="1">
      <c r="A1198" s="559"/>
      <c r="B1198" s="559"/>
      <c r="C1198" s="560"/>
      <c r="D1198" s="565" t="s">
        <v>103</v>
      </c>
      <c r="E1198" s="120" t="s">
        <v>138</v>
      </c>
      <c r="F1198" s="560">
        <v>6</v>
      </c>
      <c r="G1198" s="560" t="s">
        <v>43</v>
      </c>
      <c r="H1198" s="560" t="s">
        <v>44</v>
      </c>
      <c r="I1198" s="561" t="s">
        <v>1313</v>
      </c>
      <c r="J1198" s="560" t="s">
        <v>237</v>
      </c>
      <c r="K1198" s="560">
        <v>18</v>
      </c>
      <c r="L1198" s="120">
        <v>0</v>
      </c>
      <c r="M1198" s="120">
        <v>0</v>
      </c>
      <c r="N1198" s="560" t="s">
        <v>70</v>
      </c>
      <c r="O1198" s="560">
        <v>6</v>
      </c>
      <c r="P1198" s="560">
        <v>0</v>
      </c>
      <c r="Q1198" s="560" t="s">
        <v>80</v>
      </c>
      <c r="R1198" s="560" t="s">
        <v>43</v>
      </c>
      <c r="S1198" s="120" t="s">
        <v>47</v>
      </c>
      <c r="T1198" s="120">
        <v>0</v>
      </c>
      <c r="U1198" s="204" t="s">
        <v>694</v>
      </c>
    </row>
    <row r="1199" spans="1:21" s="195" customFormat="1" ht="43.5" customHeight="1">
      <c r="A1199" s="559"/>
      <c r="B1199" s="559"/>
      <c r="C1199" s="560"/>
      <c r="D1199" s="565"/>
      <c r="E1199" s="120" t="s">
        <v>138</v>
      </c>
      <c r="F1199" s="560"/>
      <c r="G1199" s="560"/>
      <c r="H1199" s="560"/>
      <c r="I1199" s="561"/>
      <c r="J1199" s="560"/>
      <c r="K1199" s="560"/>
      <c r="L1199" s="120">
        <v>0</v>
      </c>
      <c r="M1199" s="120">
        <v>0</v>
      </c>
      <c r="N1199" s="560"/>
      <c r="O1199" s="560"/>
      <c r="P1199" s="560"/>
      <c r="Q1199" s="560"/>
      <c r="R1199" s="560"/>
      <c r="S1199" s="120" t="s">
        <v>47</v>
      </c>
      <c r="T1199" s="120">
        <v>0</v>
      </c>
      <c r="U1199" s="204" t="s">
        <v>695</v>
      </c>
    </row>
    <row r="1200" spans="1:21" s="195" customFormat="1" ht="43.5" customHeight="1">
      <c r="A1200" s="559"/>
      <c r="B1200" s="559"/>
      <c r="C1200" s="560"/>
      <c r="D1200" s="565"/>
      <c r="E1200" s="120" t="s">
        <v>127</v>
      </c>
      <c r="F1200" s="560"/>
      <c r="G1200" s="560"/>
      <c r="H1200" s="120" t="s">
        <v>40</v>
      </c>
      <c r="I1200" s="49" t="s">
        <v>1314</v>
      </c>
      <c r="J1200" s="560"/>
      <c r="K1200" s="560"/>
      <c r="L1200" s="120">
        <v>0</v>
      </c>
      <c r="M1200" s="120">
        <v>0</v>
      </c>
      <c r="N1200" s="560"/>
      <c r="O1200" s="560"/>
      <c r="P1200" s="560"/>
      <c r="Q1200" s="120" t="s">
        <v>80</v>
      </c>
      <c r="R1200" s="560"/>
      <c r="S1200" s="120" t="s">
        <v>47</v>
      </c>
      <c r="T1200" s="120">
        <v>0</v>
      </c>
      <c r="U1200" s="120"/>
    </row>
    <row r="1201" spans="1:21" s="195" customFormat="1" ht="43.5" customHeight="1">
      <c r="A1201" s="559"/>
      <c r="B1201" s="559"/>
      <c r="C1201" s="560"/>
      <c r="D1201" s="565" t="s">
        <v>104</v>
      </c>
      <c r="E1201" s="560" t="s">
        <v>118</v>
      </c>
      <c r="F1201" s="560">
        <v>380</v>
      </c>
      <c r="G1201" s="560" t="s">
        <v>43</v>
      </c>
      <c r="H1201" s="560" t="s">
        <v>44</v>
      </c>
      <c r="I1201" s="561" t="s">
        <v>1315</v>
      </c>
      <c r="J1201" s="560" t="s">
        <v>249</v>
      </c>
      <c r="K1201" s="560">
        <v>380</v>
      </c>
      <c r="L1201" s="560">
        <v>70</v>
      </c>
      <c r="M1201" s="560">
        <v>0</v>
      </c>
      <c r="N1201" s="560" t="s">
        <v>47</v>
      </c>
      <c r="O1201" s="560">
        <v>100</v>
      </c>
      <c r="P1201" s="560">
        <v>100</v>
      </c>
      <c r="Q1201" s="120" t="s">
        <v>80</v>
      </c>
      <c r="R1201" s="120">
        <v>10</v>
      </c>
      <c r="S1201" s="560" t="s">
        <v>47</v>
      </c>
      <c r="T1201" s="560">
        <v>0</v>
      </c>
      <c r="U1201" s="560"/>
    </row>
    <row r="1202" spans="1:21" s="195" customFormat="1" ht="43.5" customHeight="1">
      <c r="A1202" s="559"/>
      <c r="B1202" s="559"/>
      <c r="C1202" s="560"/>
      <c r="D1202" s="565"/>
      <c r="E1202" s="560"/>
      <c r="F1202" s="560"/>
      <c r="G1202" s="560"/>
      <c r="H1202" s="560"/>
      <c r="I1202" s="561"/>
      <c r="J1202" s="560"/>
      <c r="K1202" s="560"/>
      <c r="L1202" s="560"/>
      <c r="M1202" s="560"/>
      <c r="N1202" s="560"/>
      <c r="O1202" s="560"/>
      <c r="P1202" s="560"/>
      <c r="Q1202" s="120" t="s">
        <v>87</v>
      </c>
      <c r="R1202" s="560" t="s">
        <v>43</v>
      </c>
      <c r="S1202" s="560"/>
      <c r="T1202" s="560"/>
      <c r="U1202" s="560"/>
    </row>
    <row r="1203" spans="1:21" s="195" customFormat="1" ht="43.5" customHeight="1">
      <c r="A1203" s="559"/>
      <c r="B1203" s="559"/>
      <c r="C1203" s="560"/>
      <c r="D1203" s="565"/>
      <c r="E1203" s="560" t="s">
        <v>127</v>
      </c>
      <c r="F1203" s="560"/>
      <c r="G1203" s="560"/>
      <c r="H1203" s="560"/>
      <c r="I1203" s="561" t="s">
        <v>1316</v>
      </c>
      <c r="J1203" s="560" t="s">
        <v>254</v>
      </c>
      <c r="K1203" s="560"/>
      <c r="L1203" s="560"/>
      <c r="M1203" s="560"/>
      <c r="N1203" s="560" t="s">
        <v>67</v>
      </c>
      <c r="O1203" s="560"/>
      <c r="P1203" s="560"/>
      <c r="Q1203" s="120" t="s">
        <v>80</v>
      </c>
      <c r="R1203" s="560"/>
      <c r="S1203" s="560"/>
      <c r="T1203" s="560"/>
      <c r="U1203" s="560"/>
    </row>
    <row r="1204" spans="1:21" s="195" customFormat="1" ht="43.5" customHeight="1">
      <c r="A1204" s="559"/>
      <c r="B1204" s="559"/>
      <c r="C1204" s="560"/>
      <c r="D1204" s="565"/>
      <c r="E1204" s="560"/>
      <c r="F1204" s="560"/>
      <c r="G1204" s="560"/>
      <c r="H1204" s="560"/>
      <c r="I1204" s="561"/>
      <c r="J1204" s="560"/>
      <c r="K1204" s="560"/>
      <c r="L1204" s="560"/>
      <c r="M1204" s="560"/>
      <c r="N1204" s="560"/>
      <c r="O1204" s="560"/>
      <c r="P1204" s="560"/>
      <c r="Q1204" s="120" t="s">
        <v>87</v>
      </c>
      <c r="R1204" s="560"/>
      <c r="S1204" s="560"/>
      <c r="T1204" s="560"/>
      <c r="U1204" s="560"/>
    </row>
    <row r="1205" spans="1:21" s="195" customFormat="1" ht="43.5" customHeight="1">
      <c r="A1205" s="559"/>
      <c r="B1205" s="559"/>
      <c r="C1205" s="560"/>
      <c r="D1205" s="565"/>
      <c r="E1205" s="560" t="s">
        <v>130</v>
      </c>
      <c r="F1205" s="560"/>
      <c r="G1205" s="560"/>
      <c r="H1205" s="560"/>
      <c r="I1205" s="561" t="s">
        <v>1317</v>
      </c>
      <c r="J1205" s="560"/>
      <c r="K1205" s="560"/>
      <c r="L1205" s="560"/>
      <c r="M1205" s="560"/>
      <c r="N1205" s="560"/>
      <c r="O1205" s="560"/>
      <c r="P1205" s="560">
        <v>50</v>
      </c>
      <c r="Q1205" s="120" t="s">
        <v>80</v>
      </c>
      <c r="R1205" s="560"/>
      <c r="S1205" s="560"/>
      <c r="T1205" s="560"/>
      <c r="U1205" s="560"/>
    </row>
    <row r="1206" spans="1:21" s="195" customFormat="1" ht="43.5" customHeight="1">
      <c r="A1206" s="559"/>
      <c r="B1206" s="559"/>
      <c r="C1206" s="560"/>
      <c r="D1206" s="565"/>
      <c r="E1206" s="560"/>
      <c r="F1206" s="560"/>
      <c r="G1206" s="560"/>
      <c r="H1206" s="560"/>
      <c r="I1206" s="561"/>
      <c r="J1206" s="560"/>
      <c r="K1206" s="560"/>
      <c r="L1206" s="560"/>
      <c r="M1206" s="560"/>
      <c r="N1206" s="560"/>
      <c r="O1206" s="560"/>
      <c r="P1206" s="560"/>
      <c r="Q1206" s="120" t="s">
        <v>87</v>
      </c>
      <c r="R1206" s="560"/>
      <c r="S1206" s="560"/>
      <c r="T1206" s="560"/>
      <c r="U1206" s="560"/>
    </row>
    <row r="1207" spans="1:21" s="195" customFormat="1" ht="43.5" customHeight="1">
      <c r="A1207" s="559"/>
      <c r="B1207" s="559"/>
      <c r="C1207" s="560"/>
      <c r="D1207" s="565" t="s">
        <v>275</v>
      </c>
      <c r="E1207" s="560" t="s">
        <v>127</v>
      </c>
      <c r="F1207" s="560">
        <v>27</v>
      </c>
      <c r="G1207" s="560" t="s">
        <v>47</v>
      </c>
      <c r="H1207" s="560" t="s">
        <v>40</v>
      </c>
      <c r="I1207" s="120" t="s">
        <v>286</v>
      </c>
      <c r="J1207" s="560" t="s">
        <v>201</v>
      </c>
      <c r="K1207" s="560">
        <v>29</v>
      </c>
      <c r="L1207" s="560" t="s">
        <v>43</v>
      </c>
      <c r="M1207" s="560"/>
      <c r="N1207" s="560" t="s">
        <v>70</v>
      </c>
      <c r="O1207" s="560">
        <v>42</v>
      </c>
      <c r="P1207" s="560"/>
      <c r="Q1207" s="560" t="s">
        <v>80</v>
      </c>
      <c r="R1207" s="560" t="s">
        <v>43</v>
      </c>
      <c r="S1207" s="560" t="s">
        <v>47</v>
      </c>
      <c r="T1207" s="560">
        <v>0</v>
      </c>
      <c r="U1207" s="565"/>
    </row>
    <row r="1208" spans="1:21" s="195" customFormat="1" ht="43.5" customHeight="1">
      <c r="A1208" s="559"/>
      <c r="B1208" s="559"/>
      <c r="C1208" s="560"/>
      <c r="D1208" s="565"/>
      <c r="E1208" s="560"/>
      <c r="F1208" s="560"/>
      <c r="G1208" s="560"/>
      <c r="H1208" s="560"/>
      <c r="I1208" s="49" t="s">
        <v>1021</v>
      </c>
      <c r="J1208" s="560"/>
      <c r="K1208" s="560"/>
      <c r="L1208" s="560"/>
      <c r="M1208" s="560"/>
      <c r="N1208" s="560"/>
      <c r="O1208" s="560"/>
      <c r="P1208" s="560"/>
      <c r="Q1208" s="560"/>
      <c r="R1208" s="560"/>
      <c r="S1208" s="560"/>
      <c r="T1208" s="560"/>
      <c r="U1208" s="565"/>
    </row>
    <row r="1209" spans="1:21" s="195" customFormat="1" ht="43.5" customHeight="1">
      <c r="A1209" s="559"/>
      <c r="B1209" s="559"/>
      <c r="C1209" s="560"/>
      <c r="D1209" s="565"/>
      <c r="E1209" s="120" t="s">
        <v>134</v>
      </c>
      <c r="F1209" s="560"/>
      <c r="G1209" s="560"/>
      <c r="H1209" s="560" t="s">
        <v>100</v>
      </c>
      <c r="I1209" s="560" t="s">
        <v>100</v>
      </c>
      <c r="J1209" s="560"/>
      <c r="K1209" s="560"/>
      <c r="L1209" s="560"/>
      <c r="M1209" s="560"/>
      <c r="N1209" s="560" t="s">
        <v>70</v>
      </c>
      <c r="O1209" s="560"/>
      <c r="P1209" s="560">
        <v>12</v>
      </c>
      <c r="Q1209" s="560" t="s">
        <v>80</v>
      </c>
      <c r="R1209" s="560">
        <v>6</v>
      </c>
      <c r="S1209" s="560"/>
      <c r="T1209" s="560"/>
      <c r="U1209" s="120" t="s">
        <v>660</v>
      </c>
    </row>
    <row r="1210" spans="1:21" s="195" customFormat="1" ht="43.5" customHeight="1">
      <c r="A1210" s="559"/>
      <c r="B1210" s="559"/>
      <c r="C1210" s="560"/>
      <c r="D1210" s="565"/>
      <c r="E1210" s="120" t="s">
        <v>134</v>
      </c>
      <c r="F1210" s="560"/>
      <c r="G1210" s="560"/>
      <c r="H1210" s="560"/>
      <c r="I1210" s="560"/>
      <c r="J1210" s="560"/>
      <c r="K1210" s="560"/>
      <c r="L1210" s="560"/>
      <c r="M1210" s="560"/>
      <c r="N1210" s="560" t="s">
        <v>70</v>
      </c>
      <c r="O1210" s="560"/>
      <c r="P1210" s="560"/>
      <c r="Q1210" s="560" t="s">
        <v>80</v>
      </c>
      <c r="R1210" s="560"/>
      <c r="S1210" s="560"/>
      <c r="T1210" s="560"/>
      <c r="U1210" s="120" t="s">
        <v>661</v>
      </c>
    </row>
    <row r="1211" spans="1:21" s="195" customFormat="1" ht="43.5" customHeight="1">
      <c r="A1211" s="559"/>
      <c r="B1211" s="559"/>
      <c r="C1211" s="560"/>
      <c r="D1211" s="565"/>
      <c r="E1211" s="120" t="s">
        <v>134</v>
      </c>
      <c r="F1211" s="560"/>
      <c r="G1211" s="560"/>
      <c r="H1211" s="560"/>
      <c r="I1211" s="560"/>
      <c r="J1211" s="560"/>
      <c r="K1211" s="560"/>
      <c r="L1211" s="560"/>
      <c r="M1211" s="560"/>
      <c r="N1211" s="560" t="s">
        <v>70</v>
      </c>
      <c r="O1211" s="560"/>
      <c r="P1211" s="560"/>
      <c r="Q1211" s="560" t="s">
        <v>80</v>
      </c>
      <c r="R1211" s="560"/>
      <c r="S1211" s="560"/>
      <c r="T1211" s="560"/>
      <c r="U1211" s="120" t="s">
        <v>662</v>
      </c>
    </row>
    <row r="1212" spans="1:21" s="195" customFormat="1" ht="43.5" customHeight="1">
      <c r="A1212" s="559"/>
      <c r="B1212" s="559"/>
      <c r="C1212" s="560"/>
      <c r="D1212" s="565" t="s">
        <v>176</v>
      </c>
      <c r="E1212" s="560" t="s">
        <v>127</v>
      </c>
      <c r="F1212" s="560">
        <v>20</v>
      </c>
      <c r="G1212" s="560" t="s">
        <v>43</v>
      </c>
      <c r="H1212" s="560" t="s">
        <v>44</v>
      </c>
      <c r="I1212" s="561" t="s">
        <v>1318</v>
      </c>
      <c r="J1212" s="566" t="s">
        <v>254</v>
      </c>
      <c r="K1212" s="560">
        <v>15</v>
      </c>
      <c r="L1212" s="560" t="s">
        <v>43</v>
      </c>
      <c r="M1212" s="560" t="s">
        <v>43</v>
      </c>
      <c r="N1212" s="560" t="s">
        <v>67</v>
      </c>
      <c r="O1212" s="560">
        <v>7</v>
      </c>
      <c r="P1212" s="560" t="s">
        <v>47</v>
      </c>
      <c r="Q1212" s="560" t="s">
        <v>80</v>
      </c>
      <c r="R1212" s="560" t="s">
        <v>43</v>
      </c>
      <c r="S1212" s="560" t="s">
        <v>47</v>
      </c>
      <c r="T1212" s="560" t="s">
        <v>47</v>
      </c>
      <c r="U1212" s="560"/>
    </row>
    <row r="1213" spans="1:21" s="195" customFormat="1" ht="43.5" customHeight="1">
      <c r="A1213" s="559"/>
      <c r="B1213" s="559"/>
      <c r="C1213" s="560"/>
      <c r="D1213" s="565"/>
      <c r="E1213" s="560"/>
      <c r="F1213" s="560"/>
      <c r="G1213" s="560"/>
      <c r="H1213" s="560"/>
      <c r="I1213" s="561"/>
      <c r="J1213" s="566"/>
      <c r="K1213" s="560"/>
      <c r="L1213" s="560"/>
      <c r="M1213" s="560"/>
      <c r="N1213" s="560"/>
      <c r="O1213" s="560"/>
      <c r="P1213" s="560"/>
      <c r="Q1213" s="560"/>
      <c r="R1213" s="560"/>
      <c r="S1213" s="560"/>
      <c r="T1213" s="560"/>
      <c r="U1213" s="560"/>
    </row>
    <row r="1214" spans="1:21" s="195" customFormat="1" ht="43.5" customHeight="1">
      <c r="A1214" s="559"/>
      <c r="B1214" s="559"/>
      <c r="C1214" s="560"/>
      <c r="D1214" s="565"/>
      <c r="E1214" s="560"/>
      <c r="F1214" s="560"/>
      <c r="G1214" s="560"/>
      <c r="H1214" s="560"/>
      <c r="I1214" s="120" t="s">
        <v>674</v>
      </c>
      <c r="J1214" s="566"/>
      <c r="K1214" s="560"/>
      <c r="L1214" s="560"/>
      <c r="M1214" s="560"/>
      <c r="N1214" s="560"/>
      <c r="O1214" s="560"/>
      <c r="P1214" s="560"/>
      <c r="Q1214" s="560"/>
      <c r="R1214" s="560"/>
      <c r="S1214" s="560"/>
      <c r="T1214" s="560"/>
      <c r="U1214" s="560"/>
    </row>
    <row r="1215" spans="1:21" s="195" customFormat="1" ht="43.5" customHeight="1">
      <c r="A1215" s="559"/>
      <c r="B1215" s="559"/>
      <c r="C1215" s="560"/>
      <c r="D1215" s="565"/>
      <c r="E1215" s="120" t="s">
        <v>138</v>
      </c>
      <c r="F1215" s="560"/>
      <c r="G1215" s="560"/>
      <c r="H1215" s="120" t="s">
        <v>100</v>
      </c>
      <c r="I1215" s="49" t="s">
        <v>47</v>
      </c>
      <c r="J1215" s="566"/>
      <c r="K1215" s="120" t="s">
        <v>43</v>
      </c>
      <c r="L1215" s="560"/>
      <c r="M1215" s="560"/>
      <c r="N1215" s="560"/>
      <c r="O1215" s="560"/>
      <c r="P1215" s="560"/>
      <c r="Q1215" s="560"/>
      <c r="R1215" s="560"/>
      <c r="S1215" s="560"/>
      <c r="T1215" s="560"/>
      <c r="U1215" s="120" t="s">
        <v>505</v>
      </c>
    </row>
    <row r="1216" spans="1:21" s="195" customFormat="1" ht="43.5" customHeight="1">
      <c r="A1216" s="559"/>
      <c r="B1216" s="559"/>
      <c r="C1216" s="560"/>
      <c r="D1216" s="178" t="s">
        <v>105</v>
      </c>
      <c r="E1216" s="120" t="s">
        <v>138</v>
      </c>
      <c r="F1216" s="120">
        <v>1</v>
      </c>
      <c r="G1216" s="31" t="s">
        <v>43</v>
      </c>
      <c r="H1216" s="120" t="s">
        <v>100</v>
      </c>
      <c r="I1216" s="49" t="s">
        <v>47</v>
      </c>
      <c r="J1216" s="127" t="s">
        <v>254</v>
      </c>
      <c r="K1216" s="120">
        <v>0</v>
      </c>
      <c r="L1216" s="120">
        <v>0</v>
      </c>
      <c r="M1216" s="120">
        <v>0</v>
      </c>
      <c r="N1216" s="120" t="s">
        <v>67</v>
      </c>
      <c r="O1216" s="120">
        <v>4</v>
      </c>
      <c r="P1216" s="120">
        <v>0</v>
      </c>
      <c r="Q1216" s="120" t="s">
        <v>87</v>
      </c>
      <c r="R1216" s="120" t="s">
        <v>43</v>
      </c>
      <c r="S1216" s="120" t="s">
        <v>47</v>
      </c>
      <c r="T1216" s="120">
        <v>0</v>
      </c>
      <c r="U1216" s="120" t="s">
        <v>548</v>
      </c>
    </row>
    <row r="1217" spans="1:21" s="195" customFormat="1" ht="43.5" customHeight="1">
      <c r="A1217" s="559"/>
      <c r="B1217" s="559"/>
      <c r="C1217" s="560"/>
      <c r="D1217" s="565" t="s">
        <v>106</v>
      </c>
      <c r="E1217" s="560" t="s">
        <v>134</v>
      </c>
      <c r="F1217" s="560">
        <v>3</v>
      </c>
      <c r="G1217" s="560" t="s">
        <v>43</v>
      </c>
      <c r="H1217" s="560" t="s">
        <v>100</v>
      </c>
      <c r="I1217" s="561" t="s">
        <v>47</v>
      </c>
      <c r="J1217" s="561" t="s">
        <v>249</v>
      </c>
      <c r="K1217" s="561">
        <v>48</v>
      </c>
      <c r="L1217" s="561">
        <v>0</v>
      </c>
      <c r="M1217" s="561">
        <v>0</v>
      </c>
      <c r="N1217" s="561" t="s">
        <v>71</v>
      </c>
      <c r="O1217" s="561">
        <v>12</v>
      </c>
      <c r="P1217" s="561">
        <v>0</v>
      </c>
      <c r="Q1217" s="561" t="s">
        <v>80</v>
      </c>
      <c r="R1217" s="555" t="s">
        <v>43</v>
      </c>
      <c r="S1217" s="555" t="s">
        <v>47</v>
      </c>
      <c r="T1217" s="555">
        <v>0</v>
      </c>
      <c r="U1217" s="120" t="s">
        <v>1319</v>
      </c>
    </row>
    <row r="1218" spans="1:21" s="195" customFormat="1" ht="43.5" customHeight="1">
      <c r="A1218" s="559"/>
      <c r="B1218" s="559"/>
      <c r="C1218" s="560"/>
      <c r="D1218" s="565"/>
      <c r="E1218" s="560"/>
      <c r="F1218" s="560"/>
      <c r="G1218" s="560"/>
      <c r="H1218" s="560"/>
      <c r="I1218" s="561"/>
      <c r="J1218" s="561"/>
      <c r="K1218" s="561"/>
      <c r="L1218" s="561"/>
      <c r="M1218" s="561"/>
      <c r="N1218" s="561"/>
      <c r="O1218" s="561"/>
      <c r="P1218" s="561"/>
      <c r="Q1218" s="561"/>
      <c r="R1218" s="559"/>
      <c r="S1218" s="559"/>
      <c r="T1218" s="559"/>
      <c r="U1218" s="120" t="s">
        <v>1320</v>
      </c>
    </row>
    <row r="1219" spans="1:21" s="195" customFormat="1" ht="43.5" customHeight="1">
      <c r="A1219" s="559"/>
      <c r="B1219" s="559"/>
      <c r="C1219" s="560"/>
      <c r="D1219" s="565"/>
      <c r="E1219" s="560"/>
      <c r="F1219" s="560"/>
      <c r="G1219" s="560"/>
      <c r="H1219" s="560"/>
      <c r="I1219" s="561"/>
      <c r="J1219" s="561"/>
      <c r="K1219" s="561"/>
      <c r="L1219" s="561"/>
      <c r="M1219" s="561"/>
      <c r="N1219" s="561"/>
      <c r="O1219" s="561"/>
      <c r="P1219" s="561"/>
      <c r="Q1219" s="561"/>
      <c r="R1219" s="556"/>
      <c r="S1219" s="556"/>
      <c r="T1219" s="556"/>
      <c r="U1219" s="120" t="s">
        <v>1321</v>
      </c>
    </row>
    <row r="1220" spans="1:21" s="195" customFormat="1" ht="43.5" customHeight="1">
      <c r="A1220" s="559"/>
      <c r="B1220" s="559"/>
      <c r="C1220" s="560"/>
      <c r="D1220" s="565" t="s">
        <v>107</v>
      </c>
      <c r="E1220" s="560" t="s">
        <v>127</v>
      </c>
      <c r="F1220" s="560">
        <v>9</v>
      </c>
      <c r="G1220" s="560" t="s">
        <v>47</v>
      </c>
      <c r="H1220" s="560" t="s">
        <v>40</v>
      </c>
      <c r="I1220" s="561" t="s">
        <v>1322</v>
      </c>
      <c r="J1220" s="566" t="s">
        <v>186</v>
      </c>
      <c r="K1220" s="560">
        <v>0</v>
      </c>
      <c r="L1220" s="560">
        <v>0</v>
      </c>
      <c r="M1220" s="560">
        <v>0</v>
      </c>
      <c r="N1220" s="560" t="s">
        <v>70</v>
      </c>
      <c r="O1220" s="560">
        <v>9</v>
      </c>
      <c r="P1220" s="560">
        <v>0</v>
      </c>
      <c r="Q1220" s="120" t="s">
        <v>80</v>
      </c>
      <c r="R1220" s="560">
        <v>2</v>
      </c>
      <c r="S1220" s="560" t="s">
        <v>47</v>
      </c>
      <c r="T1220" s="560">
        <v>0</v>
      </c>
      <c r="U1220" s="560" t="s">
        <v>697</v>
      </c>
    </row>
    <row r="1221" spans="1:21" s="195" customFormat="1" ht="43.5" customHeight="1">
      <c r="A1221" s="559"/>
      <c r="B1221" s="559"/>
      <c r="C1221" s="560"/>
      <c r="D1221" s="565"/>
      <c r="E1221" s="560"/>
      <c r="F1221" s="560"/>
      <c r="G1221" s="560"/>
      <c r="H1221" s="560"/>
      <c r="I1221" s="561"/>
      <c r="J1221" s="566"/>
      <c r="K1221" s="560"/>
      <c r="L1221" s="560"/>
      <c r="M1221" s="560"/>
      <c r="N1221" s="560"/>
      <c r="O1221" s="560"/>
      <c r="P1221" s="560"/>
      <c r="Q1221" s="120" t="s">
        <v>87</v>
      </c>
      <c r="R1221" s="560"/>
      <c r="S1221" s="560"/>
      <c r="T1221" s="560"/>
      <c r="U1221" s="560"/>
    </row>
    <row r="1222" spans="1:21" s="195" customFormat="1" ht="43.5" customHeight="1">
      <c r="A1222" s="559"/>
      <c r="B1222" s="559"/>
      <c r="C1222" s="560"/>
      <c r="D1222" s="565"/>
      <c r="E1222" s="560" t="s">
        <v>134</v>
      </c>
      <c r="F1222" s="560"/>
      <c r="G1222" s="560"/>
      <c r="H1222" s="560" t="s">
        <v>100</v>
      </c>
      <c r="I1222" s="561" t="s">
        <v>47</v>
      </c>
      <c r="J1222" s="566" t="s">
        <v>201</v>
      </c>
      <c r="K1222" s="560"/>
      <c r="L1222" s="560"/>
      <c r="M1222" s="560"/>
      <c r="N1222" s="560"/>
      <c r="O1222" s="560"/>
      <c r="P1222" s="560"/>
      <c r="Q1222" s="120" t="s">
        <v>80</v>
      </c>
      <c r="R1222" s="560" t="s">
        <v>43</v>
      </c>
      <c r="S1222" s="560"/>
      <c r="T1222" s="560"/>
      <c r="U1222" s="560" t="s">
        <v>698</v>
      </c>
    </row>
    <row r="1223" spans="1:21" s="195" customFormat="1" ht="43.5" customHeight="1">
      <c r="A1223" s="559"/>
      <c r="B1223" s="559"/>
      <c r="C1223" s="560"/>
      <c r="D1223" s="565"/>
      <c r="E1223" s="560"/>
      <c r="F1223" s="560"/>
      <c r="G1223" s="560"/>
      <c r="H1223" s="560"/>
      <c r="I1223" s="561"/>
      <c r="J1223" s="566"/>
      <c r="K1223" s="560"/>
      <c r="L1223" s="560"/>
      <c r="M1223" s="560"/>
      <c r="N1223" s="560"/>
      <c r="O1223" s="560"/>
      <c r="P1223" s="560"/>
      <c r="Q1223" s="120" t="s">
        <v>87</v>
      </c>
      <c r="R1223" s="560"/>
      <c r="S1223" s="560"/>
      <c r="T1223" s="560"/>
      <c r="U1223" s="560"/>
    </row>
    <row r="1224" spans="1:21" s="195" customFormat="1" ht="43.5" customHeight="1">
      <c r="A1224" s="559"/>
      <c r="B1224" s="559"/>
      <c r="C1224" s="560"/>
      <c r="D1224" s="565"/>
      <c r="E1224" s="560"/>
      <c r="F1224" s="560"/>
      <c r="G1224" s="560"/>
      <c r="H1224" s="560"/>
      <c r="I1224" s="561"/>
      <c r="J1224" s="566"/>
      <c r="K1224" s="560"/>
      <c r="L1224" s="560"/>
      <c r="M1224" s="560"/>
      <c r="N1224" s="560"/>
      <c r="O1224" s="560"/>
      <c r="P1224" s="560"/>
      <c r="Q1224" s="120" t="s">
        <v>80</v>
      </c>
      <c r="R1224" s="560"/>
      <c r="S1224" s="560"/>
      <c r="T1224" s="560"/>
      <c r="U1224" s="560" t="s">
        <v>699</v>
      </c>
    </row>
    <row r="1225" spans="1:21" s="195" customFormat="1" ht="43.5" customHeight="1">
      <c r="A1225" s="559"/>
      <c r="B1225" s="559"/>
      <c r="C1225" s="560"/>
      <c r="D1225" s="565"/>
      <c r="E1225" s="560"/>
      <c r="F1225" s="560"/>
      <c r="G1225" s="560"/>
      <c r="H1225" s="560"/>
      <c r="I1225" s="561"/>
      <c r="J1225" s="566"/>
      <c r="K1225" s="560"/>
      <c r="L1225" s="560"/>
      <c r="M1225" s="560"/>
      <c r="N1225" s="560"/>
      <c r="O1225" s="560"/>
      <c r="P1225" s="560"/>
      <c r="Q1225" s="120" t="s">
        <v>87</v>
      </c>
      <c r="R1225" s="560"/>
      <c r="S1225" s="560"/>
      <c r="T1225" s="560"/>
      <c r="U1225" s="560"/>
    </row>
    <row r="1226" spans="1:21" s="195" customFormat="1" ht="43.5" customHeight="1">
      <c r="A1226" s="559"/>
      <c r="B1226" s="559"/>
      <c r="C1226" s="560"/>
      <c r="D1226" s="565" t="s">
        <v>108</v>
      </c>
      <c r="E1226" s="120" t="s">
        <v>127</v>
      </c>
      <c r="F1226" s="560">
        <v>15</v>
      </c>
      <c r="G1226" s="560" t="s">
        <v>43</v>
      </c>
      <c r="H1226" s="120" t="s">
        <v>40</v>
      </c>
      <c r="I1226" s="49" t="s">
        <v>180</v>
      </c>
      <c r="J1226" s="566" t="s">
        <v>181</v>
      </c>
      <c r="K1226" s="560" t="s">
        <v>47</v>
      </c>
      <c r="L1226" s="560" t="s">
        <v>47</v>
      </c>
      <c r="M1226" s="560" t="s">
        <v>47</v>
      </c>
      <c r="N1226" s="560" t="s">
        <v>67</v>
      </c>
      <c r="O1226" s="560">
        <v>1</v>
      </c>
      <c r="P1226" s="560" t="s">
        <v>47</v>
      </c>
      <c r="Q1226" s="560" t="s">
        <v>80</v>
      </c>
      <c r="R1226" s="560" t="s">
        <v>43</v>
      </c>
      <c r="S1226" s="560" t="s">
        <v>47</v>
      </c>
      <c r="T1226" s="560">
        <v>0</v>
      </c>
      <c r="U1226" s="560"/>
    </row>
    <row r="1227" spans="1:21" s="195" customFormat="1" ht="43.5" customHeight="1">
      <c r="A1227" s="559"/>
      <c r="B1227" s="559"/>
      <c r="C1227" s="560"/>
      <c r="D1227" s="565"/>
      <c r="E1227" s="120" t="s">
        <v>136</v>
      </c>
      <c r="F1227" s="560"/>
      <c r="G1227" s="560"/>
      <c r="H1227" s="120" t="s">
        <v>44</v>
      </c>
      <c r="I1227" s="49" t="s">
        <v>1323</v>
      </c>
      <c r="J1227" s="566"/>
      <c r="K1227" s="560"/>
      <c r="L1227" s="560"/>
      <c r="M1227" s="560"/>
      <c r="N1227" s="560" t="s">
        <v>67</v>
      </c>
      <c r="O1227" s="560">
        <v>5</v>
      </c>
      <c r="P1227" s="560" t="s">
        <v>47</v>
      </c>
      <c r="Q1227" s="560" t="s">
        <v>80</v>
      </c>
      <c r="R1227" s="560" t="s">
        <v>43</v>
      </c>
      <c r="S1227" s="560" t="s">
        <v>47</v>
      </c>
      <c r="T1227" s="560">
        <v>0</v>
      </c>
      <c r="U1227" s="560"/>
    </row>
    <row r="1228" spans="1:21" s="195" customFormat="1" ht="171.75" customHeight="1">
      <c r="A1228" s="559"/>
      <c r="B1228" s="559"/>
      <c r="C1228" s="560"/>
      <c r="D1228" s="565" t="s">
        <v>109</v>
      </c>
      <c r="E1228" s="120" t="s">
        <v>127</v>
      </c>
      <c r="F1228" s="120">
        <v>40</v>
      </c>
      <c r="G1228" s="120" t="s">
        <v>43</v>
      </c>
      <c r="H1228" s="120" t="s">
        <v>44</v>
      </c>
      <c r="I1228" s="555" t="s">
        <v>1324</v>
      </c>
      <c r="J1228" s="560" t="s">
        <v>591</v>
      </c>
      <c r="K1228" s="560">
        <v>70</v>
      </c>
      <c r="L1228" s="560">
        <v>0</v>
      </c>
      <c r="M1228" s="560">
        <v>0</v>
      </c>
      <c r="N1228" s="560" t="s">
        <v>70</v>
      </c>
      <c r="O1228" s="560">
        <v>10</v>
      </c>
      <c r="P1228" s="560">
        <v>0</v>
      </c>
      <c r="Q1228" s="560" t="s">
        <v>80</v>
      </c>
      <c r="R1228" s="560" t="s">
        <v>43</v>
      </c>
      <c r="S1228" s="560" t="s">
        <v>47</v>
      </c>
      <c r="T1228" s="560">
        <v>0</v>
      </c>
      <c r="U1228" s="560" t="s">
        <v>700</v>
      </c>
    </row>
    <row r="1229" spans="1:21" s="195" customFormat="1" ht="43.5" customHeight="1">
      <c r="A1229" s="559"/>
      <c r="B1229" s="559"/>
      <c r="C1229" s="560"/>
      <c r="D1229" s="565"/>
      <c r="E1229" s="120" t="s">
        <v>130</v>
      </c>
      <c r="F1229" s="560">
        <v>20</v>
      </c>
      <c r="G1229" s="560"/>
      <c r="H1229" s="560" t="s">
        <v>44</v>
      </c>
      <c r="I1229" s="559"/>
      <c r="J1229" s="560"/>
      <c r="K1229" s="560"/>
      <c r="L1229" s="560"/>
      <c r="M1229" s="560"/>
      <c r="N1229" s="560"/>
      <c r="O1229" s="560"/>
      <c r="P1229" s="560"/>
      <c r="Q1229" s="560"/>
      <c r="R1229" s="560"/>
      <c r="S1229" s="560"/>
      <c r="T1229" s="560"/>
      <c r="U1229" s="560"/>
    </row>
    <row r="1230" spans="1:21" s="195" customFormat="1" ht="43.5" customHeight="1">
      <c r="A1230" s="559"/>
      <c r="B1230" s="559"/>
      <c r="C1230" s="560"/>
      <c r="D1230" s="565"/>
      <c r="E1230" s="120" t="s">
        <v>131</v>
      </c>
      <c r="F1230" s="560"/>
      <c r="G1230" s="560"/>
      <c r="H1230" s="560"/>
      <c r="I1230" s="559"/>
      <c r="J1230" s="560"/>
      <c r="K1230" s="560"/>
      <c r="L1230" s="560"/>
      <c r="M1230" s="560"/>
      <c r="N1230" s="560"/>
      <c r="O1230" s="560"/>
      <c r="P1230" s="560"/>
      <c r="Q1230" s="560"/>
      <c r="R1230" s="560"/>
      <c r="S1230" s="560"/>
      <c r="T1230" s="560"/>
      <c r="U1230" s="560"/>
    </row>
    <row r="1231" spans="1:21" s="195" customFormat="1" ht="43.5" customHeight="1">
      <c r="A1231" s="559"/>
      <c r="B1231" s="559"/>
      <c r="C1231" s="560"/>
      <c r="D1231" s="565"/>
      <c r="E1231" s="120" t="s">
        <v>134</v>
      </c>
      <c r="F1231" s="560"/>
      <c r="G1231" s="560"/>
      <c r="H1231" s="560"/>
      <c r="I1231" s="556"/>
      <c r="J1231" s="560"/>
      <c r="K1231" s="560"/>
      <c r="L1231" s="560"/>
      <c r="M1231" s="560"/>
      <c r="N1231" s="560"/>
      <c r="O1231" s="560"/>
      <c r="P1231" s="560"/>
      <c r="Q1231" s="560"/>
      <c r="R1231" s="560"/>
      <c r="S1231" s="560"/>
      <c r="T1231" s="560"/>
      <c r="U1231" s="120" t="s">
        <v>701</v>
      </c>
    </row>
    <row r="1232" spans="1:21" s="195" customFormat="1" ht="43.5" customHeight="1">
      <c r="A1232" s="559"/>
      <c r="B1232" s="559"/>
      <c r="C1232" s="560"/>
      <c r="D1232" s="565" t="s">
        <v>110</v>
      </c>
      <c r="E1232" s="120" t="s">
        <v>127</v>
      </c>
      <c r="F1232" s="560">
        <v>25</v>
      </c>
      <c r="G1232" s="560" t="s">
        <v>43</v>
      </c>
      <c r="H1232" s="560" t="s">
        <v>44</v>
      </c>
      <c r="I1232" s="560" t="s">
        <v>180</v>
      </c>
      <c r="J1232" s="120" t="s">
        <v>702</v>
      </c>
      <c r="K1232" s="560">
        <v>8</v>
      </c>
      <c r="L1232" s="560">
        <v>0</v>
      </c>
      <c r="M1232" s="560" t="s">
        <v>47</v>
      </c>
      <c r="N1232" s="560" t="s">
        <v>67</v>
      </c>
      <c r="O1232" s="560">
        <v>25</v>
      </c>
      <c r="P1232" s="560" t="s">
        <v>47</v>
      </c>
      <c r="Q1232" s="560" t="s">
        <v>80</v>
      </c>
      <c r="R1232" s="560" t="s">
        <v>43</v>
      </c>
      <c r="S1232" s="560" t="s">
        <v>47</v>
      </c>
      <c r="T1232" s="560">
        <v>0</v>
      </c>
      <c r="U1232" s="560"/>
    </row>
    <row r="1233" spans="1:21" s="195" customFormat="1" ht="43.5" customHeight="1">
      <c r="A1233" s="559"/>
      <c r="B1233" s="559"/>
      <c r="C1233" s="560"/>
      <c r="D1233" s="565"/>
      <c r="E1233" s="120" t="s">
        <v>136</v>
      </c>
      <c r="F1233" s="560"/>
      <c r="G1233" s="560"/>
      <c r="H1233" s="560" t="s">
        <v>44</v>
      </c>
      <c r="I1233" s="560" t="s">
        <v>180</v>
      </c>
      <c r="J1233" s="120" t="s">
        <v>311</v>
      </c>
      <c r="K1233" s="560"/>
      <c r="L1233" s="560">
        <v>0</v>
      </c>
      <c r="M1233" s="560" t="s">
        <v>47</v>
      </c>
      <c r="N1233" s="560" t="s">
        <v>67</v>
      </c>
      <c r="O1233" s="560"/>
      <c r="P1233" s="560" t="s">
        <v>47</v>
      </c>
      <c r="Q1233" s="560" t="s">
        <v>80</v>
      </c>
      <c r="R1233" s="560" t="s">
        <v>43</v>
      </c>
      <c r="S1233" s="560" t="s">
        <v>47</v>
      </c>
      <c r="T1233" s="560" t="s">
        <v>47</v>
      </c>
      <c r="U1233" s="560"/>
    </row>
    <row r="1234" spans="1:21" s="195" customFormat="1" ht="43.5" customHeight="1">
      <c r="A1234" s="559"/>
      <c r="B1234" s="559"/>
      <c r="C1234" s="560"/>
      <c r="D1234" s="600" t="s">
        <v>111</v>
      </c>
      <c r="E1234" s="177" t="s">
        <v>127</v>
      </c>
      <c r="F1234" s="573">
        <v>25</v>
      </c>
      <c r="G1234" s="573" t="s">
        <v>43</v>
      </c>
      <c r="H1234" s="573" t="s">
        <v>1325</v>
      </c>
      <c r="I1234" s="183" t="s">
        <v>1326</v>
      </c>
      <c r="J1234" s="573" t="s">
        <v>703</v>
      </c>
      <c r="K1234" s="573">
        <v>25</v>
      </c>
      <c r="L1234" s="573" t="s">
        <v>43</v>
      </c>
      <c r="M1234" s="573"/>
      <c r="N1234" s="573" t="s">
        <v>69</v>
      </c>
      <c r="O1234" s="573">
        <v>23</v>
      </c>
      <c r="P1234" s="573"/>
      <c r="Q1234" s="573" t="s">
        <v>80</v>
      </c>
      <c r="R1234" s="573" t="s">
        <v>43</v>
      </c>
      <c r="S1234" s="560" t="s">
        <v>47</v>
      </c>
      <c r="T1234" s="560">
        <v>0</v>
      </c>
      <c r="U1234" s="177"/>
    </row>
    <row r="1235" spans="1:21" s="195" customFormat="1" ht="43.5" customHeight="1">
      <c r="A1235" s="559"/>
      <c r="B1235" s="559"/>
      <c r="C1235" s="560"/>
      <c r="D1235" s="600"/>
      <c r="E1235" s="177" t="s">
        <v>134</v>
      </c>
      <c r="F1235" s="573"/>
      <c r="G1235" s="573"/>
      <c r="H1235" s="573"/>
      <c r="I1235" s="183" t="s">
        <v>43</v>
      </c>
      <c r="J1235" s="573"/>
      <c r="K1235" s="573"/>
      <c r="L1235" s="573"/>
      <c r="M1235" s="573"/>
      <c r="N1235" s="573"/>
      <c r="O1235" s="573"/>
      <c r="P1235" s="573"/>
      <c r="Q1235" s="573"/>
      <c r="R1235" s="573"/>
      <c r="S1235" s="560" t="s">
        <v>47</v>
      </c>
      <c r="T1235" s="560" t="s">
        <v>47</v>
      </c>
      <c r="U1235" s="177" t="s">
        <v>686</v>
      </c>
    </row>
    <row r="1236" spans="1:21" s="195" customFormat="1" ht="43.5" customHeight="1">
      <c r="A1236" s="559"/>
      <c r="B1236" s="559"/>
      <c r="C1236" s="560"/>
      <c r="D1236" s="565" t="s">
        <v>112</v>
      </c>
      <c r="E1236" s="120" t="s">
        <v>127</v>
      </c>
      <c r="F1236" s="560">
        <v>22</v>
      </c>
      <c r="G1236" s="560" t="s">
        <v>43</v>
      </c>
      <c r="H1236" s="560" t="s">
        <v>40</v>
      </c>
      <c r="I1236" s="49" t="s">
        <v>1327</v>
      </c>
      <c r="J1236" s="560" t="s">
        <v>249</v>
      </c>
      <c r="K1236" s="560"/>
      <c r="L1236" s="560"/>
      <c r="M1236" s="560"/>
      <c r="N1236" s="560" t="s">
        <v>70</v>
      </c>
      <c r="O1236" s="560">
        <v>22</v>
      </c>
      <c r="P1236" s="560"/>
      <c r="Q1236" s="560" t="s">
        <v>80</v>
      </c>
      <c r="R1236" s="560">
        <v>22</v>
      </c>
      <c r="S1236" s="560" t="s">
        <v>47</v>
      </c>
      <c r="T1236" s="560">
        <v>0</v>
      </c>
      <c r="U1236" s="120"/>
    </row>
    <row r="1237" spans="1:21" s="195" customFormat="1" ht="43.5" customHeight="1">
      <c r="A1237" s="559"/>
      <c r="B1237" s="559"/>
      <c r="C1237" s="560"/>
      <c r="D1237" s="565"/>
      <c r="E1237" s="204" t="s">
        <v>138</v>
      </c>
      <c r="F1237" s="560"/>
      <c r="G1237" s="560"/>
      <c r="H1237" s="560"/>
      <c r="I1237" s="580" t="s">
        <v>43</v>
      </c>
      <c r="J1237" s="560"/>
      <c r="K1237" s="560"/>
      <c r="L1237" s="560"/>
      <c r="M1237" s="560"/>
      <c r="N1237" s="560" t="s">
        <v>70</v>
      </c>
      <c r="O1237" s="560"/>
      <c r="P1237" s="560"/>
      <c r="Q1237" s="560" t="s">
        <v>80</v>
      </c>
      <c r="R1237" s="560"/>
      <c r="S1237" s="560"/>
      <c r="T1237" s="560"/>
      <c r="U1237" s="120" t="s">
        <v>668</v>
      </c>
    </row>
    <row r="1238" spans="1:21" s="195" customFormat="1" ht="43.5" customHeight="1">
      <c r="A1238" s="559"/>
      <c r="B1238" s="559"/>
      <c r="C1238" s="560"/>
      <c r="D1238" s="565"/>
      <c r="E1238" s="204" t="s">
        <v>138</v>
      </c>
      <c r="F1238" s="560"/>
      <c r="G1238" s="560"/>
      <c r="H1238" s="560"/>
      <c r="I1238" s="580"/>
      <c r="J1238" s="560"/>
      <c r="K1238" s="560"/>
      <c r="L1238" s="560"/>
      <c r="M1238" s="560"/>
      <c r="N1238" s="560"/>
      <c r="O1238" s="560"/>
      <c r="P1238" s="560"/>
      <c r="Q1238" s="560"/>
      <c r="R1238" s="560"/>
      <c r="S1238" s="560"/>
      <c r="T1238" s="560"/>
      <c r="U1238" s="120" t="s">
        <v>669</v>
      </c>
    </row>
    <row r="1239" spans="1:21" s="195" customFormat="1" ht="43.5" customHeight="1">
      <c r="A1239" s="559"/>
      <c r="B1239" s="559"/>
      <c r="C1239" s="560"/>
      <c r="D1239" s="565"/>
      <c r="E1239" s="204" t="s">
        <v>138</v>
      </c>
      <c r="F1239" s="560"/>
      <c r="G1239" s="560"/>
      <c r="H1239" s="560"/>
      <c r="I1239" s="580"/>
      <c r="J1239" s="560"/>
      <c r="K1239" s="560"/>
      <c r="L1239" s="560"/>
      <c r="M1239" s="560"/>
      <c r="N1239" s="560"/>
      <c r="O1239" s="560"/>
      <c r="P1239" s="560"/>
      <c r="Q1239" s="560"/>
      <c r="R1239" s="560"/>
      <c r="S1239" s="560"/>
      <c r="T1239" s="560"/>
      <c r="U1239" s="120" t="s">
        <v>670</v>
      </c>
    </row>
    <row r="1240" spans="1:21" s="195" customFormat="1" ht="43.5" customHeight="1">
      <c r="A1240" s="559"/>
      <c r="B1240" s="559"/>
      <c r="C1240" s="560"/>
      <c r="D1240" s="565" t="s">
        <v>113</v>
      </c>
      <c r="E1240" s="120" t="s">
        <v>127</v>
      </c>
      <c r="F1240" s="560">
        <v>27</v>
      </c>
      <c r="G1240" s="560" t="s">
        <v>43</v>
      </c>
      <c r="H1240" s="560" t="s">
        <v>40</v>
      </c>
      <c r="I1240" s="561" t="s">
        <v>1328</v>
      </c>
      <c r="J1240" s="560" t="s">
        <v>254</v>
      </c>
      <c r="K1240" s="560">
        <v>30</v>
      </c>
      <c r="L1240" s="560"/>
      <c r="M1240" s="560"/>
      <c r="N1240" s="560" t="s">
        <v>70</v>
      </c>
      <c r="O1240" s="560">
        <v>9</v>
      </c>
      <c r="P1240" s="560">
        <v>9</v>
      </c>
      <c r="Q1240" s="560" t="s">
        <v>80</v>
      </c>
      <c r="R1240" s="560">
        <v>9</v>
      </c>
      <c r="S1240" s="560" t="s">
        <v>47</v>
      </c>
      <c r="T1240" s="560">
        <v>0</v>
      </c>
      <c r="U1240" s="560"/>
    </row>
    <row r="1241" spans="1:21" s="195" customFormat="1" ht="43.5" customHeight="1">
      <c r="A1241" s="559"/>
      <c r="B1241" s="559"/>
      <c r="C1241" s="560"/>
      <c r="D1241" s="565"/>
      <c r="E1241" s="120" t="s">
        <v>131</v>
      </c>
      <c r="F1241" s="560"/>
      <c r="G1241" s="560"/>
      <c r="H1241" s="560"/>
      <c r="I1241" s="561"/>
      <c r="J1241" s="560"/>
      <c r="K1241" s="560"/>
      <c r="L1241" s="560"/>
      <c r="M1241" s="560"/>
      <c r="N1241" s="560" t="s">
        <v>70</v>
      </c>
      <c r="O1241" s="560"/>
      <c r="P1241" s="560"/>
      <c r="Q1241" s="560" t="s">
        <v>80</v>
      </c>
      <c r="R1241" s="560"/>
      <c r="S1241" s="560"/>
      <c r="T1241" s="560"/>
      <c r="U1241" s="560"/>
    </row>
    <row r="1242" spans="1:21" s="195" customFormat="1" ht="43.5" customHeight="1">
      <c r="A1242" s="559"/>
      <c r="B1242" s="559"/>
      <c r="C1242" s="560"/>
      <c r="D1242" s="565"/>
      <c r="E1242" s="204" t="s">
        <v>134</v>
      </c>
      <c r="F1242" s="560"/>
      <c r="G1242" s="560"/>
      <c r="H1242" s="560" t="s">
        <v>44</v>
      </c>
      <c r="I1242" s="561" t="s">
        <v>1328</v>
      </c>
      <c r="J1242" s="560"/>
      <c r="K1242" s="560"/>
      <c r="L1242" s="560"/>
      <c r="M1242" s="560"/>
      <c r="N1242" s="560" t="s">
        <v>70</v>
      </c>
      <c r="O1242" s="560"/>
      <c r="P1242" s="560"/>
      <c r="Q1242" s="560" t="s">
        <v>80</v>
      </c>
      <c r="R1242" s="560"/>
      <c r="S1242" s="560"/>
      <c r="T1242" s="560"/>
      <c r="U1242" s="120" t="s">
        <v>389</v>
      </c>
    </row>
    <row r="1243" spans="1:21" s="195" customFormat="1" ht="43.5" customHeight="1">
      <c r="A1243" s="559"/>
      <c r="B1243" s="559"/>
      <c r="C1243" s="560"/>
      <c r="D1243" s="565"/>
      <c r="E1243" s="204" t="s">
        <v>134</v>
      </c>
      <c r="F1243" s="560"/>
      <c r="G1243" s="560"/>
      <c r="H1243" s="560"/>
      <c r="I1243" s="561"/>
      <c r="J1243" s="560"/>
      <c r="K1243" s="560"/>
      <c r="L1243" s="560"/>
      <c r="M1243" s="560"/>
      <c r="N1243" s="560"/>
      <c r="O1243" s="560"/>
      <c r="P1243" s="560"/>
      <c r="Q1243" s="560"/>
      <c r="R1243" s="560"/>
      <c r="S1243" s="560"/>
      <c r="T1243" s="560"/>
      <c r="U1243" s="120" t="s">
        <v>390</v>
      </c>
    </row>
    <row r="1244" spans="1:21" s="195" customFormat="1" ht="43.5" customHeight="1">
      <c r="A1244" s="559"/>
      <c r="B1244" s="559"/>
      <c r="C1244" s="560"/>
      <c r="D1244" s="565"/>
      <c r="E1244" s="204" t="s">
        <v>134</v>
      </c>
      <c r="F1244" s="560"/>
      <c r="G1244" s="560"/>
      <c r="H1244" s="560"/>
      <c r="I1244" s="49" t="s">
        <v>286</v>
      </c>
      <c r="J1244" s="560"/>
      <c r="K1244" s="560"/>
      <c r="L1244" s="560"/>
      <c r="M1244" s="560"/>
      <c r="N1244" s="560"/>
      <c r="O1244" s="560"/>
      <c r="P1244" s="560"/>
      <c r="Q1244" s="560"/>
      <c r="R1244" s="560"/>
      <c r="S1244" s="560"/>
      <c r="T1244" s="560"/>
      <c r="U1244" s="120" t="s">
        <v>391</v>
      </c>
    </row>
    <row r="1245" spans="1:21" s="195" customFormat="1" ht="43.5" customHeight="1">
      <c r="A1245" s="559"/>
      <c r="B1245" s="559"/>
      <c r="C1245" s="560"/>
      <c r="D1245" s="599" t="s">
        <v>114</v>
      </c>
      <c r="E1245" s="132" t="s">
        <v>127</v>
      </c>
      <c r="F1245" s="599">
        <v>15</v>
      </c>
      <c r="G1245" s="599" t="s">
        <v>47</v>
      </c>
      <c r="H1245" s="599" t="s">
        <v>40</v>
      </c>
      <c r="I1245" s="132" t="s">
        <v>287</v>
      </c>
      <c r="J1245" s="599" t="s">
        <v>416</v>
      </c>
      <c r="K1245" s="599">
        <v>150</v>
      </c>
      <c r="L1245" s="599">
        <v>0</v>
      </c>
      <c r="M1245" s="599">
        <v>0</v>
      </c>
      <c r="N1245" s="599" t="s">
        <v>70</v>
      </c>
      <c r="O1245" s="599">
        <v>15</v>
      </c>
      <c r="P1245" s="599" t="s">
        <v>47</v>
      </c>
      <c r="Q1245" s="599" t="s">
        <v>80</v>
      </c>
      <c r="R1245" s="599" t="s">
        <v>43</v>
      </c>
      <c r="S1245" s="599" t="s">
        <v>47</v>
      </c>
      <c r="T1245" s="599">
        <v>0</v>
      </c>
      <c r="U1245" s="601"/>
    </row>
    <row r="1246" spans="1:21" s="195" customFormat="1" ht="43.5" customHeight="1">
      <c r="A1246" s="559"/>
      <c r="B1246" s="559"/>
      <c r="C1246" s="560"/>
      <c r="D1246" s="599"/>
      <c r="E1246" s="132" t="s">
        <v>130</v>
      </c>
      <c r="F1246" s="599"/>
      <c r="G1246" s="599" t="s">
        <v>47</v>
      </c>
      <c r="H1246" s="599" t="s">
        <v>40</v>
      </c>
      <c r="I1246" s="132" t="s">
        <v>287</v>
      </c>
      <c r="J1246" s="599"/>
      <c r="K1246" s="599"/>
      <c r="L1246" s="599">
        <v>0</v>
      </c>
      <c r="M1246" s="599">
        <v>0</v>
      </c>
      <c r="N1246" s="599" t="s">
        <v>70</v>
      </c>
      <c r="O1246" s="599"/>
      <c r="P1246" s="599" t="s">
        <v>47</v>
      </c>
      <c r="Q1246" s="599" t="s">
        <v>80</v>
      </c>
      <c r="R1246" s="599" t="s">
        <v>43</v>
      </c>
      <c r="S1246" s="599" t="s">
        <v>47</v>
      </c>
      <c r="T1246" s="599" t="s">
        <v>47</v>
      </c>
      <c r="U1246" s="601"/>
    </row>
    <row r="1247" spans="1:21" s="195" customFormat="1" ht="43.5" customHeight="1">
      <c r="A1247" s="559"/>
      <c r="B1247" s="559"/>
      <c r="C1247" s="560"/>
      <c r="D1247" s="599"/>
      <c r="E1247" s="206" t="s">
        <v>414</v>
      </c>
      <c r="F1247" s="599"/>
      <c r="G1247" s="599" t="s">
        <v>47</v>
      </c>
      <c r="H1247" s="599" t="s">
        <v>40</v>
      </c>
      <c r="I1247" s="132" t="s">
        <v>287</v>
      </c>
      <c r="J1247" s="599"/>
      <c r="K1247" s="599"/>
      <c r="L1247" s="599">
        <v>0</v>
      </c>
      <c r="M1247" s="599">
        <v>0</v>
      </c>
      <c r="N1247" s="599" t="s">
        <v>70</v>
      </c>
      <c r="O1247" s="599"/>
      <c r="P1247" s="599" t="s">
        <v>47</v>
      </c>
      <c r="Q1247" s="599" t="s">
        <v>80</v>
      </c>
      <c r="R1247" s="599" t="s">
        <v>43</v>
      </c>
      <c r="S1247" s="599" t="s">
        <v>47</v>
      </c>
      <c r="T1247" s="599" t="s">
        <v>47</v>
      </c>
      <c r="U1247" s="132" t="s">
        <v>512</v>
      </c>
    </row>
    <row r="1248" spans="1:21" s="195" customFormat="1" ht="43.5" customHeight="1">
      <c r="A1248" s="559"/>
      <c r="B1248" s="559"/>
      <c r="C1248" s="560"/>
      <c r="D1248" s="599"/>
      <c r="E1248" s="206" t="s">
        <v>414</v>
      </c>
      <c r="F1248" s="599"/>
      <c r="G1248" s="599"/>
      <c r="H1248" s="599"/>
      <c r="I1248" s="132"/>
      <c r="J1248" s="599"/>
      <c r="K1248" s="599"/>
      <c r="L1248" s="599"/>
      <c r="M1248" s="599"/>
      <c r="N1248" s="599"/>
      <c r="O1248" s="599"/>
      <c r="P1248" s="599"/>
      <c r="Q1248" s="599"/>
      <c r="R1248" s="599"/>
      <c r="S1248" s="599"/>
      <c r="T1248" s="599"/>
      <c r="U1248" s="132" t="s">
        <v>688</v>
      </c>
    </row>
    <row r="1249" spans="1:21" s="195" customFormat="1" ht="43.5" customHeight="1">
      <c r="A1249" s="559"/>
      <c r="B1249" s="559"/>
      <c r="C1249" s="560"/>
      <c r="D1249" s="565" t="s">
        <v>116</v>
      </c>
      <c r="E1249" s="120" t="s">
        <v>547</v>
      </c>
      <c r="F1249" s="560">
        <v>10</v>
      </c>
      <c r="G1249" s="560"/>
      <c r="H1249" s="120" t="s">
        <v>40</v>
      </c>
      <c r="I1249" s="561" t="s">
        <v>1329</v>
      </c>
      <c r="J1249" s="560" t="s">
        <v>181</v>
      </c>
      <c r="K1249" s="560">
        <v>10</v>
      </c>
      <c r="L1249" s="560" t="s">
        <v>43</v>
      </c>
      <c r="M1249" s="560" t="s">
        <v>43</v>
      </c>
      <c r="N1249" s="560" t="s">
        <v>67</v>
      </c>
      <c r="O1249" s="560">
        <v>10</v>
      </c>
      <c r="P1249" s="560" t="s">
        <v>47</v>
      </c>
      <c r="Q1249" s="560" t="s">
        <v>80</v>
      </c>
      <c r="R1249" s="560" t="s">
        <v>43</v>
      </c>
      <c r="S1249" s="560" t="s">
        <v>43</v>
      </c>
      <c r="T1249" s="560" t="s">
        <v>43</v>
      </c>
      <c r="U1249" s="120"/>
    </row>
    <row r="1250" spans="1:21" s="195" customFormat="1" ht="43.5" customHeight="1">
      <c r="A1250" s="559"/>
      <c r="B1250" s="559"/>
      <c r="C1250" s="560"/>
      <c r="D1250" s="565"/>
      <c r="E1250" s="204" t="s">
        <v>134</v>
      </c>
      <c r="F1250" s="560"/>
      <c r="G1250" s="560"/>
      <c r="H1250" s="560" t="s">
        <v>100</v>
      </c>
      <c r="I1250" s="561"/>
      <c r="J1250" s="560"/>
      <c r="K1250" s="560"/>
      <c r="L1250" s="560"/>
      <c r="M1250" s="560"/>
      <c r="N1250" s="560"/>
      <c r="O1250" s="560"/>
      <c r="P1250" s="560"/>
      <c r="Q1250" s="560"/>
      <c r="R1250" s="560"/>
      <c r="S1250" s="560"/>
      <c r="T1250" s="560"/>
      <c r="U1250" s="120" t="s">
        <v>704</v>
      </c>
    </row>
    <row r="1251" spans="1:21" s="195" customFormat="1" ht="43.5" customHeight="1">
      <c r="A1251" s="559"/>
      <c r="B1251" s="559"/>
      <c r="C1251" s="560"/>
      <c r="D1251" s="565"/>
      <c r="E1251" s="204"/>
      <c r="F1251" s="560"/>
      <c r="G1251" s="560"/>
      <c r="H1251" s="560"/>
      <c r="I1251" s="561"/>
      <c r="J1251" s="560"/>
      <c r="K1251" s="560"/>
      <c r="L1251" s="560"/>
      <c r="M1251" s="560"/>
      <c r="N1251" s="560"/>
      <c r="O1251" s="560"/>
      <c r="P1251" s="560"/>
      <c r="Q1251" s="560"/>
      <c r="R1251" s="560"/>
      <c r="S1251" s="560"/>
      <c r="T1251" s="560"/>
      <c r="U1251" s="120" t="s">
        <v>705</v>
      </c>
    </row>
    <row r="1252" spans="1:21" s="195" customFormat="1" ht="43.5" customHeight="1">
      <c r="A1252" s="559"/>
      <c r="B1252" s="559"/>
      <c r="C1252" s="560"/>
      <c r="D1252" s="182" t="s">
        <v>117</v>
      </c>
      <c r="E1252" s="177" t="s">
        <v>134</v>
      </c>
      <c r="F1252" s="177">
        <v>10</v>
      </c>
      <c r="G1252" s="177" t="s">
        <v>43</v>
      </c>
      <c r="H1252" s="177" t="s">
        <v>44</v>
      </c>
      <c r="I1252" s="183" t="s">
        <v>180</v>
      </c>
      <c r="J1252" s="177" t="s">
        <v>203</v>
      </c>
      <c r="K1252" s="177">
        <v>0</v>
      </c>
      <c r="L1252" s="177">
        <v>0</v>
      </c>
      <c r="M1252" s="177">
        <v>0</v>
      </c>
      <c r="N1252" s="177" t="s">
        <v>67</v>
      </c>
      <c r="O1252" s="177">
        <v>10</v>
      </c>
      <c r="P1252" s="177"/>
      <c r="Q1252" s="177" t="s">
        <v>80</v>
      </c>
      <c r="R1252" s="177" t="s">
        <v>43</v>
      </c>
      <c r="S1252" s="177" t="s">
        <v>47</v>
      </c>
      <c r="T1252" s="177">
        <v>0</v>
      </c>
      <c r="U1252" s="177" t="s">
        <v>673</v>
      </c>
    </row>
    <row r="1253" spans="1:21" s="195" customFormat="1" ht="43.5" customHeight="1">
      <c r="A1253" s="559"/>
      <c r="B1253" s="559"/>
      <c r="C1253" s="560"/>
      <c r="D1253" s="565" t="s">
        <v>363</v>
      </c>
      <c r="E1253" s="560" t="s">
        <v>127</v>
      </c>
      <c r="F1253" s="560">
        <v>24</v>
      </c>
      <c r="G1253" s="560" t="s">
        <v>43</v>
      </c>
      <c r="H1253" s="560" t="s">
        <v>44</v>
      </c>
      <c r="I1253" s="561" t="s">
        <v>1372</v>
      </c>
      <c r="J1253" s="560" t="s">
        <v>203</v>
      </c>
      <c r="K1253" s="560">
        <v>5</v>
      </c>
      <c r="L1253" s="560">
        <v>0</v>
      </c>
      <c r="M1253" s="560" t="s">
        <v>43</v>
      </c>
      <c r="N1253" s="560" t="s">
        <v>70</v>
      </c>
      <c r="O1253" s="560">
        <v>19</v>
      </c>
      <c r="P1253" s="560" t="s">
        <v>43</v>
      </c>
      <c r="Q1253" s="560" t="s">
        <v>80</v>
      </c>
      <c r="R1253" s="560" t="s">
        <v>43</v>
      </c>
      <c r="S1253" s="560" t="s">
        <v>47</v>
      </c>
      <c r="T1253" s="560">
        <v>0</v>
      </c>
      <c r="U1253" s="560"/>
    </row>
    <row r="1254" spans="1:21" s="195" customFormat="1" ht="43.5" customHeight="1">
      <c r="A1254" s="559"/>
      <c r="B1254" s="559"/>
      <c r="C1254" s="560"/>
      <c r="D1254" s="565"/>
      <c r="E1254" s="560"/>
      <c r="F1254" s="560"/>
      <c r="G1254" s="560"/>
      <c r="H1254" s="560"/>
      <c r="I1254" s="561"/>
      <c r="J1254" s="560"/>
      <c r="K1254" s="560"/>
      <c r="L1254" s="560"/>
      <c r="M1254" s="560"/>
      <c r="N1254" s="560"/>
      <c r="O1254" s="560"/>
      <c r="P1254" s="560"/>
      <c r="Q1254" s="560"/>
      <c r="R1254" s="560"/>
      <c r="S1254" s="560"/>
      <c r="T1254" s="560"/>
      <c r="U1254" s="560"/>
    </row>
    <row r="1255" spans="1:21" s="195" customFormat="1" ht="43.5" customHeight="1">
      <c r="A1255" s="559"/>
      <c r="B1255" s="559"/>
      <c r="C1255" s="560"/>
      <c r="D1255" s="565"/>
      <c r="E1255" s="560" t="s">
        <v>120</v>
      </c>
      <c r="F1255" s="560"/>
      <c r="G1255" s="560"/>
      <c r="H1255" s="560" t="s">
        <v>44</v>
      </c>
      <c r="I1255" s="561"/>
      <c r="J1255" s="560"/>
      <c r="K1255" s="560"/>
      <c r="L1255" s="560">
        <v>0</v>
      </c>
      <c r="M1255" s="560" t="s">
        <v>43</v>
      </c>
      <c r="N1255" s="560" t="s">
        <v>47</v>
      </c>
      <c r="O1255" s="560">
        <v>0</v>
      </c>
      <c r="P1255" s="560" t="s">
        <v>43</v>
      </c>
      <c r="Q1255" s="560" t="s">
        <v>47</v>
      </c>
      <c r="R1255" s="560">
        <v>0</v>
      </c>
      <c r="S1255" s="560" t="s">
        <v>47</v>
      </c>
      <c r="T1255" s="560">
        <v>0</v>
      </c>
      <c r="U1255" s="560"/>
    </row>
    <row r="1256" spans="1:21" s="195" customFormat="1" ht="43.5" customHeight="1">
      <c r="A1256" s="559"/>
      <c r="B1256" s="559"/>
      <c r="C1256" s="560"/>
      <c r="D1256" s="565"/>
      <c r="E1256" s="560"/>
      <c r="F1256" s="560"/>
      <c r="G1256" s="560"/>
      <c r="H1256" s="560"/>
      <c r="I1256" s="561"/>
      <c r="J1256" s="560"/>
      <c r="K1256" s="560"/>
      <c r="L1256" s="560"/>
      <c r="M1256" s="560"/>
      <c r="N1256" s="560"/>
      <c r="O1256" s="560"/>
      <c r="P1256" s="560"/>
      <c r="Q1256" s="560"/>
      <c r="R1256" s="560"/>
      <c r="S1256" s="560"/>
      <c r="T1256" s="560"/>
      <c r="U1256" s="560"/>
    </row>
    <row r="1257" spans="1:21" s="195" customFormat="1" ht="43.5" customHeight="1">
      <c r="A1257" s="559"/>
      <c r="B1257" s="559"/>
      <c r="C1257" s="560"/>
      <c r="D1257" s="565" t="s">
        <v>441</v>
      </c>
      <c r="E1257" s="560" t="s">
        <v>134</v>
      </c>
      <c r="F1257" s="560">
        <v>9</v>
      </c>
      <c r="G1257" s="560" t="s">
        <v>43</v>
      </c>
      <c r="H1257" s="560" t="s">
        <v>44</v>
      </c>
      <c r="I1257" s="560" t="s">
        <v>286</v>
      </c>
      <c r="J1257" s="560" t="s">
        <v>201</v>
      </c>
      <c r="K1257" s="560" t="s">
        <v>47</v>
      </c>
      <c r="L1257" s="560">
        <v>5</v>
      </c>
      <c r="M1257" s="560" t="s">
        <v>43</v>
      </c>
      <c r="N1257" s="560" t="s">
        <v>67</v>
      </c>
      <c r="O1257" s="560">
        <v>9</v>
      </c>
      <c r="P1257" s="560" t="s">
        <v>47</v>
      </c>
      <c r="Q1257" s="120" t="s">
        <v>80</v>
      </c>
      <c r="R1257" s="560" t="s">
        <v>43</v>
      </c>
      <c r="S1257" s="560" t="s">
        <v>47</v>
      </c>
      <c r="T1257" s="560" t="s">
        <v>47</v>
      </c>
      <c r="U1257" s="560" t="s">
        <v>683</v>
      </c>
    </row>
    <row r="1258" spans="1:21" s="195" customFormat="1" ht="43.5" customHeight="1">
      <c r="A1258" s="559"/>
      <c r="B1258" s="559"/>
      <c r="C1258" s="560"/>
      <c r="D1258" s="565"/>
      <c r="E1258" s="560"/>
      <c r="F1258" s="560"/>
      <c r="G1258" s="560"/>
      <c r="H1258" s="560"/>
      <c r="I1258" s="560"/>
      <c r="J1258" s="560"/>
      <c r="K1258" s="560"/>
      <c r="L1258" s="560"/>
      <c r="M1258" s="560"/>
      <c r="N1258" s="560"/>
      <c r="O1258" s="560"/>
      <c r="P1258" s="560"/>
      <c r="Q1258" s="120" t="s">
        <v>87</v>
      </c>
      <c r="R1258" s="560" t="s">
        <v>43</v>
      </c>
      <c r="S1258" s="560"/>
      <c r="T1258" s="560"/>
      <c r="U1258" s="560"/>
    </row>
    <row r="1259" spans="1:21" s="195" customFormat="1" ht="43.5" customHeight="1">
      <c r="A1259" s="559"/>
      <c r="B1259" s="559"/>
      <c r="C1259" s="560"/>
      <c r="D1259" s="4" t="s">
        <v>1000</v>
      </c>
      <c r="E1259" s="4"/>
      <c r="F1259" s="4">
        <f>SUM(F1192:F1258)</f>
        <v>725</v>
      </c>
      <c r="G1259" s="4"/>
      <c r="H1259" s="4"/>
      <c r="I1259" s="4"/>
      <c r="J1259" s="4"/>
      <c r="K1259" s="4">
        <f>SUM(K1192:K1258)</f>
        <v>813</v>
      </c>
      <c r="L1259" s="4">
        <f>SUM(L1192:L1258)</f>
        <v>79</v>
      </c>
      <c r="M1259" s="4">
        <f>SUM(M1192:M1258)</f>
        <v>0</v>
      </c>
      <c r="N1259" s="4"/>
      <c r="O1259" s="4">
        <f>SUM(O1192:O1258)</f>
        <v>354</v>
      </c>
      <c r="P1259" s="4">
        <f>SUM(P1192:P1258)</f>
        <v>183</v>
      </c>
      <c r="Q1259" s="4"/>
      <c r="R1259" s="4">
        <f>SUM(R1192:R1258)</f>
        <v>153</v>
      </c>
      <c r="S1259" s="4"/>
      <c r="T1259" s="4">
        <f>SUM(T1192:T1258)</f>
        <v>0</v>
      </c>
      <c r="U1259" s="4"/>
    </row>
    <row r="1260" spans="1:21" s="195" customFormat="1" ht="43.5" customHeight="1">
      <c r="A1260" s="559"/>
      <c r="B1260" s="559"/>
      <c r="C1260" s="560" t="s">
        <v>142</v>
      </c>
      <c r="D1260" s="565" t="s">
        <v>2</v>
      </c>
      <c r="E1260" s="120" t="s">
        <v>127</v>
      </c>
      <c r="F1260" s="560">
        <v>12</v>
      </c>
      <c r="G1260" s="560" t="s">
        <v>43</v>
      </c>
      <c r="H1260" s="560" t="s">
        <v>40</v>
      </c>
      <c r="I1260" s="561" t="s">
        <v>1311</v>
      </c>
      <c r="J1260" s="560" t="s">
        <v>186</v>
      </c>
      <c r="K1260" s="560">
        <v>0</v>
      </c>
      <c r="L1260" s="560" t="s">
        <v>43</v>
      </c>
      <c r="M1260" s="560">
        <v>0</v>
      </c>
      <c r="N1260" s="560" t="s">
        <v>70</v>
      </c>
      <c r="O1260" s="560">
        <v>12</v>
      </c>
      <c r="P1260" s="560">
        <v>12</v>
      </c>
      <c r="Q1260" s="560" t="s">
        <v>80</v>
      </c>
      <c r="R1260" s="560">
        <v>96</v>
      </c>
      <c r="S1260" s="560" t="s">
        <v>47</v>
      </c>
      <c r="T1260" s="560">
        <v>0</v>
      </c>
      <c r="U1260" s="560"/>
    </row>
    <row r="1261" spans="1:21" s="195" customFormat="1" ht="43.5" customHeight="1">
      <c r="A1261" s="559"/>
      <c r="B1261" s="559"/>
      <c r="C1261" s="560"/>
      <c r="D1261" s="565"/>
      <c r="E1261" s="120" t="s">
        <v>118</v>
      </c>
      <c r="F1261" s="560"/>
      <c r="G1261" s="560"/>
      <c r="H1261" s="560"/>
      <c r="I1261" s="561"/>
      <c r="J1261" s="560"/>
      <c r="K1261" s="560"/>
      <c r="L1261" s="560" t="s">
        <v>43</v>
      </c>
      <c r="M1261" s="560">
        <v>0</v>
      </c>
      <c r="N1261" s="560" t="s">
        <v>70</v>
      </c>
      <c r="O1261" s="560"/>
      <c r="P1261" s="560"/>
      <c r="Q1261" s="560" t="s">
        <v>80</v>
      </c>
      <c r="R1261" s="560"/>
      <c r="S1261" s="560"/>
      <c r="T1261" s="560"/>
      <c r="U1261" s="560"/>
    </row>
    <row r="1262" spans="1:21" s="195" customFormat="1" ht="43.5" customHeight="1">
      <c r="A1262" s="559"/>
      <c r="B1262" s="559"/>
      <c r="C1262" s="560"/>
      <c r="D1262" s="565"/>
      <c r="E1262" s="560" t="s">
        <v>138</v>
      </c>
      <c r="F1262" s="560"/>
      <c r="G1262" s="560"/>
      <c r="H1262" s="560" t="s">
        <v>44</v>
      </c>
      <c r="I1262" s="561" t="s">
        <v>1065</v>
      </c>
      <c r="J1262" s="560" t="s">
        <v>183</v>
      </c>
      <c r="K1262" s="560"/>
      <c r="L1262" s="560" t="s">
        <v>43</v>
      </c>
      <c r="M1262" s="560">
        <v>0</v>
      </c>
      <c r="N1262" s="560" t="s">
        <v>70</v>
      </c>
      <c r="O1262" s="560"/>
      <c r="P1262" s="560"/>
      <c r="Q1262" s="560" t="s">
        <v>80</v>
      </c>
      <c r="R1262" s="560"/>
      <c r="S1262" s="560"/>
      <c r="T1262" s="560"/>
      <c r="U1262" s="560" t="s">
        <v>681</v>
      </c>
    </row>
    <row r="1263" spans="1:21" s="195" customFormat="1" ht="43.5" customHeight="1">
      <c r="A1263" s="559"/>
      <c r="B1263" s="559"/>
      <c r="C1263" s="560"/>
      <c r="D1263" s="565"/>
      <c r="E1263" s="560"/>
      <c r="F1263" s="560"/>
      <c r="G1263" s="560"/>
      <c r="H1263" s="560"/>
      <c r="I1263" s="561"/>
      <c r="J1263" s="560"/>
      <c r="K1263" s="560"/>
      <c r="L1263" s="560"/>
      <c r="M1263" s="560"/>
      <c r="N1263" s="560"/>
      <c r="O1263" s="560"/>
      <c r="P1263" s="560"/>
      <c r="Q1263" s="560"/>
      <c r="R1263" s="560"/>
      <c r="S1263" s="560"/>
      <c r="T1263" s="560"/>
      <c r="U1263" s="560"/>
    </row>
    <row r="1264" spans="1:21" s="195" customFormat="1" ht="43.5" customHeight="1">
      <c r="A1264" s="559"/>
      <c r="B1264" s="559"/>
      <c r="C1264" s="560"/>
      <c r="D1264" s="178" t="s">
        <v>102</v>
      </c>
      <c r="E1264" s="120" t="s">
        <v>127</v>
      </c>
      <c r="F1264" s="120">
        <v>5</v>
      </c>
      <c r="G1264" s="120" t="s">
        <v>43</v>
      </c>
      <c r="H1264" s="120" t="s">
        <v>44</v>
      </c>
      <c r="I1264" s="49" t="s">
        <v>180</v>
      </c>
      <c r="J1264" s="120" t="s">
        <v>537</v>
      </c>
      <c r="K1264" s="120">
        <v>5</v>
      </c>
      <c r="L1264" s="120">
        <v>2</v>
      </c>
      <c r="M1264" s="120" t="s">
        <v>47</v>
      </c>
      <c r="N1264" s="120" t="s">
        <v>70</v>
      </c>
      <c r="O1264" s="120">
        <v>2</v>
      </c>
      <c r="P1264" s="120" t="s">
        <v>47</v>
      </c>
      <c r="Q1264" s="120" t="s">
        <v>79</v>
      </c>
      <c r="R1264" s="120">
        <v>4</v>
      </c>
      <c r="S1264" s="120" t="s">
        <v>47</v>
      </c>
      <c r="T1264" s="120">
        <v>0</v>
      </c>
      <c r="U1264" s="120"/>
    </row>
    <row r="1265" spans="1:21" s="195" customFormat="1" ht="43.5" customHeight="1">
      <c r="A1265" s="559"/>
      <c r="B1265" s="559"/>
      <c r="C1265" s="560"/>
      <c r="D1265" s="565" t="s">
        <v>103</v>
      </c>
      <c r="E1265" s="560" t="s">
        <v>138</v>
      </c>
      <c r="F1265" s="560">
        <v>6</v>
      </c>
      <c r="G1265" s="560" t="s">
        <v>43</v>
      </c>
      <c r="H1265" s="560" t="s">
        <v>44</v>
      </c>
      <c r="I1265" s="561" t="s">
        <v>1066</v>
      </c>
      <c r="J1265" s="560" t="s">
        <v>237</v>
      </c>
      <c r="K1265" s="560">
        <v>18</v>
      </c>
      <c r="L1265" s="560" t="s">
        <v>47</v>
      </c>
      <c r="M1265" s="560" t="s">
        <v>47</v>
      </c>
      <c r="N1265" s="560" t="s">
        <v>70</v>
      </c>
      <c r="O1265" s="560">
        <v>6</v>
      </c>
      <c r="P1265" s="560" t="s">
        <v>47</v>
      </c>
      <c r="Q1265" s="560" t="s">
        <v>80</v>
      </c>
      <c r="R1265" s="560" t="s">
        <v>43</v>
      </c>
      <c r="S1265" s="560" t="s">
        <v>47</v>
      </c>
      <c r="T1265" s="560">
        <v>0</v>
      </c>
      <c r="U1265" s="560" t="s">
        <v>696</v>
      </c>
    </row>
    <row r="1266" spans="1:21" s="195" customFormat="1" ht="43.5" customHeight="1">
      <c r="A1266" s="559"/>
      <c r="B1266" s="559"/>
      <c r="C1266" s="560"/>
      <c r="D1266" s="565"/>
      <c r="E1266" s="560"/>
      <c r="F1266" s="560"/>
      <c r="G1266" s="560"/>
      <c r="H1266" s="560"/>
      <c r="I1266" s="561"/>
      <c r="J1266" s="560"/>
      <c r="K1266" s="560"/>
      <c r="L1266" s="560"/>
      <c r="M1266" s="560"/>
      <c r="N1266" s="560"/>
      <c r="O1266" s="560"/>
      <c r="P1266" s="560"/>
      <c r="Q1266" s="560"/>
      <c r="R1266" s="560"/>
      <c r="S1266" s="560"/>
      <c r="T1266" s="560"/>
      <c r="U1266" s="560"/>
    </row>
    <row r="1267" spans="1:21" s="195" customFormat="1" ht="43.5" customHeight="1">
      <c r="A1267" s="559"/>
      <c r="B1267" s="559"/>
      <c r="C1267" s="560"/>
      <c r="D1267" s="565"/>
      <c r="E1267" s="560" t="s">
        <v>138</v>
      </c>
      <c r="F1267" s="560"/>
      <c r="G1267" s="560"/>
      <c r="H1267" s="560"/>
      <c r="I1267" s="561"/>
      <c r="J1267" s="560"/>
      <c r="K1267" s="560"/>
      <c r="L1267" s="560"/>
      <c r="M1267" s="560"/>
      <c r="N1267" s="560"/>
      <c r="O1267" s="560"/>
      <c r="P1267" s="560"/>
      <c r="Q1267" s="560"/>
      <c r="R1267" s="560"/>
      <c r="S1267" s="560"/>
      <c r="T1267" s="560"/>
      <c r="U1267" s="560" t="s">
        <v>706</v>
      </c>
    </row>
    <row r="1268" spans="1:21" s="195" customFormat="1" ht="43.5" customHeight="1">
      <c r="A1268" s="559"/>
      <c r="B1268" s="559"/>
      <c r="C1268" s="560"/>
      <c r="D1268" s="565"/>
      <c r="E1268" s="560"/>
      <c r="F1268" s="560"/>
      <c r="G1268" s="560"/>
      <c r="H1268" s="560"/>
      <c r="I1268" s="561"/>
      <c r="J1268" s="560"/>
      <c r="K1268" s="560"/>
      <c r="L1268" s="560"/>
      <c r="M1268" s="560"/>
      <c r="N1268" s="560"/>
      <c r="O1268" s="560"/>
      <c r="P1268" s="560"/>
      <c r="Q1268" s="560"/>
      <c r="R1268" s="560"/>
      <c r="S1268" s="560"/>
      <c r="T1268" s="560"/>
      <c r="U1268" s="560"/>
    </row>
    <row r="1269" spans="1:21" s="195" customFormat="1" ht="43.5" customHeight="1">
      <c r="A1269" s="559"/>
      <c r="B1269" s="559"/>
      <c r="C1269" s="560"/>
      <c r="D1269" s="565"/>
      <c r="E1269" s="560" t="s">
        <v>127</v>
      </c>
      <c r="F1269" s="560"/>
      <c r="G1269" s="560"/>
      <c r="H1269" s="560"/>
      <c r="I1269" s="561" t="s">
        <v>1067</v>
      </c>
      <c r="J1269" s="560"/>
      <c r="K1269" s="560"/>
      <c r="L1269" s="560" t="s">
        <v>47</v>
      </c>
      <c r="M1269" s="560" t="s">
        <v>47</v>
      </c>
      <c r="N1269" s="560" t="s">
        <v>70</v>
      </c>
      <c r="O1269" s="560"/>
      <c r="P1269" s="560" t="s">
        <v>47</v>
      </c>
      <c r="Q1269" s="560" t="s">
        <v>80</v>
      </c>
      <c r="R1269" s="560" t="s">
        <v>43</v>
      </c>
      <c r="S1269" s="560" t="s">
        <v>47</v>
      </c>
      <c r="T1269" s="560"/>
      <c r="U1269" s="565"/>
    </row>
    <row r="1270" spans="1:21" s="195" customFormat="1" ht="43.5" customHeight="1">
      <c r="A1270" s="559"/>
      <c r="B1270" s="559"/>
      <c r="C1270" s="560"/>
      <c r="D1270" s="565"/>
      <c r="E1270" s="560"/>
      <c r="F1270" s="560"/>
      <c r="G1270" s="560"/>
      <c r="H1270" s="560"/>
      <c r="I1270" s="561"/>
      <c r="J1270" s="560"/>
      <c r="K1270" s="560"/>
      <c r="L1270" s="560"/>
      <c r="M1270" s="560"/>
      <c r="N1270" s="560"/>
      <c r="O1270" s="560"/>
      <c r="P1270" s="560"/>
      <c r="Q1270" s="560"/>
      <c r="R1270" s="560"/>
      <c r="S1270" s="560"/>
      <c r="T1270" s="560"/>
      <c r="U1270" s="565"/>
    </row>
    <row r="1271" spans="1:21" s="195" customFormat="1" ht="43.5" customHeight="1">
      <c r="A1271" s="559"/>
      <c r="B1271" s="559"/>
      <c r="C1271" s="560"/>
      <c r="D1271" s="565" t="s">
        <v>104</v>
      </c>
      <c r="E1271" s="560" t="s">
        <v>127</v>
      </c>
      <c r="F1271" s="560">
        <v>350</v>
      </c>
      <c r="G1271" s="560" t="s">
        <v>43</v>
      </c>
      <c r="H1271" s="560" t="s">
        <v>44</v>
      </c>
      <c r="I1271" s="561" t="s">
        <v>1331</v>
      </c>
      <c r="J1271" s="566" t="s">
        <v>254</v>
      </c>
      <c r="K1271" s="560">
        <v>350</v>
      </c>
      <c r="L1271" s="560">
        <v>60</v>
      </c>
      <c r="M1271" s="560">
        <v>0</v>
      </c>
      <c r="N1271" s="560" t="s">
        <v>67</v>
      </c>
      <c r="O1271" s="560">
        <v>75</v>
      </c>
      <c r="P1271" s="560">
        <v>75</v>
      </c>
      <c r="Q1271" s="560" t="s">
        <v>80</v>
      </c>
      <c r="R1271" s="560" t="s">
        <v>43</v>
      </c>
      <c r="S1271" s="560" t="s">
        <v>47</v>
      </c>
      <c r="T1271" s="560">
        <v>0</v>
      </c>
      <c r="U1271" s="560"/>
    </row>
    <row r="1272" spans="1:21" s="195" customFormat="1" ht="43.5" customHeight="1">
      <c r="A1272" s="559"/>
      <c r="B1272" s="559"/>
      <c r="C1272" s="560"/>
      <c r="D1272" s="565"/>
      <c r="E1272" s="560"/>
      <c r="F1272" s="560"/>
      <c r="G1272" s="560"/>
      <c r="H1272" s="560"/>
      <c r="I1272" s="561"/>
      <c r="J1272" s="566"/>
      <c r="K1272" s="560"/>
      <c r="L1272" s="560"/>
      <c r="M1272" s="560"/>
      <c r="N1272" s="560"/>
      <c r="O1272" s="560"/>
      <c r="P1272" s="560"/>
      <c r="Q1272" s="560"/>
      <c r="R1272" s="560" t="s">
        <v>43</v>
      </c>
      <c r="S1272" s="560"/>
      <c r="T1272" s="560"/>
      <c r="U1272" s="560"/>
    </row>
    <row r="1273" spans="1:21" s="195" customFormat="1" ht="43.5" customHeight="1">
      <c r="A1273" s="559"/>
      <c r="B1273" s="559"/>
      <c r="C1273" s="560"/>
      <c r="D1273" s="565"/>
      <c r="E1273" s="120" t="s">
        <v>130</v>
      </c>
      <c r="F1273" s="560"/>
      <c r="G1273" s="560"/>
      <c r="H1273" s="560" t="s">
        <v>44</v>
      </c>
      <c r="I1273" s="561"/>
      <c r="J1273" s="566"/>
      <c r="K1273" s="560"/>
      <c r="L1273" s="560"/>
      <c r="M1273" s="560">
        <v>0</v>
      </c>
      <c r="N1273" s="560" t="s">
        <v>67</v>
      </c>
      <c r="O1273" s="560"/>
      <c r="P1273" s="560"/>
      <c r="Q1273" s="120" t="s">
        <v>87</v>
      </c>
      <c r="R1273" s="560" t="s">
        <v>43</v>
      </c>
      <c r="S1273" s="560" t="s">
        <v>47</v>
      </c>
      <c r="T1273" s="560">
        <v>0</v>
      </c>
      <c r="U1273" s="560"/>
    </row>
    <row r="1274" spans="1:21" s="195" customFormat="1" ht="43.5" customHeight="1">
      <c r="A1274" s="559"/>
      <c r="B1274" s="559"/>
      <c r="C1274" s="560"/>
      <c r="D1274" s="565" t="s">
        <v>275</v>
      </c>
      <c r="E1274" s="560" t="s">
        <v>127</v>
      </c>
      <c r="F1274" s="560">
        <v>27</v>
      </c>
      <c r="G1274" s="560" t="s">
        <v>43</v>
      </c>
      <c r="H1274" s="560" t="s">
        <v>40</v>
      </c>
      <c r="I1274" s="120" t="s">
        <v>286</v>
      </c>
      <c r="J1274" s="560" t="s">
        <v>201</v>
      </c>
      <c r="K1274" s="560">
        <v>29</v>
      </c>
      <c r="L1274" s="560" t="s">
        <v>43</v>
      </c>
      <c r="M1274" s="560"/>
      <c r="N1274" s="560" t="s">
        <v>70</v>
      </c>
      <c r="O1274" s="560">
        <v>42</v>
      </c>
      <c r="P1274" s="560"/>
      <c r="Q1274" s="560" t="s">
        <v>80</v>
      </c>
      <c r="R1274" s="560" t="s">
        <v>43</v>
      </c>
      <c r="S1274" s="560" t="s">
        <v>47</v>
      </c>
      <c r="T1274" s="560">
        <v>0</v>
      </c>
      <c r="U1274" s="565"/>
    </row>
    <row r="1275" spans="1:21" s="195" customFormat="1" ht="43.5" customHeight="1">
      <c r="A1275" s="559"/>
      <c r="B1275" s="559"/>
      <c r="C1275" s="560"/>
      <c r="D1275" s="565"/>
      <c r="E1275" s="560"/>
      <c r="F1275" s="560"/>
      <c r="G1275" s="560"/>
      <c r="H1275" s="560"/>
      <c r="I1275" s="49" t="s">
        <v>1021</v>
      </c>
      <c r="J1275" s="560"/>
      <c r="K1275" s="560"/>
      <c r="L1275" s="560"/>
      <c r="M1275" s="560"/>
      <c r="N1275" s="560"/>
      <c r="O1275" s="560"/>
      <c r="P1275" s="560"/>
      <c r="Q1275" s="560"/>
      <c r="R1275" s="560"/>
      <c r="S1275" s="560"/>
      <c r="T1275" s="560"/>
      <c r="U1275" s="565"/>
    </row>
    <row r="1276" spans="1:21" s="195" customFormat="1" ht="43.5" customHeight="1">
      <c r="A1276" s="559"/>
      <c r="B1276" s="559"/>
      <c r="C1276" s="560"/>
      <c r="D1276" s="565"/>
      <c r="E1276" s="120" t="s">
        <v>134</v>
      </c>
      <c r="F1276" s="560"/>
      <c r="G1276" s="560"/>
      <c r="H1276" s="560" t="s">
        <v>100</v>
      </c>
      <c r="I1276" s="560" t="s">
        <v>100</v>
      </c>
      <c r="J1276" s="560"/>
      <c r="K1276" s="560"/>
      <c r="L1276" s="560"/>
      <c r="M1276" s="560"/>
      <c r="N1276" s="560" t="s">
        <v>70</v>
      </c>
      <c r="O1276" s="560"/>
      <c r="P1276" s="560">
        <v>12</v>
      </c>
      <c r="Q1276" s="560" t="s">
        <v>80</v>
      </c>
      <c r="R1276" s="560">
        <v>6</v>
      </c>
      <c r="S1276" s="560"/>
      <c r="T1276" s="560"/>
      <c r="U1276" s="120" t="s">
        <v>660</v>
      </c>
    </row>
    <row r="1277" spans="1:21" s="195" customFormat="1" ht="43.5" customHeight="1">
      <c r="A1277" s="559"/>
      <c r="B1277" s="559"/>
      <c r="C1277" s="560"/>
      <c r="D1277" s="565"/>
      <c r="E1277" s="120" t="s">
        <v>134</v>
      </c>
      <c r="F1277" s="560"/>
      <c r="G1277" s="560"/>
      <c r="H1277" s="560"/>
      <c r="I1277" s="560"/>
      <c r="J1277" s="560"/>
      <c r="K1277" s="560"/>
      <c r="L1277" s="560"/>
      <c r="M1277" s="560"/>
      <c r="N1277" s="560" t="s">
        <v>70</v>
      </c>
      <c r="O1277" s="560"/>
      <c r="P1277" s="560"/>
      <c r="Q1277" s="560" t="s">
        <v>80</v>
      </c>
      <c r="R1277" s="560"/>
      <c r="S1277" s="560"/>
      <c r="T1277" s="560"/>
      <c r="U1277" s="120" t="s">
        <v>661</v>
      </c>
    </row>
    <row r="1278" spans="1:21" s="195" customFormat="1" ht="43.5" customHeight="1">
      <c r="A1278" s="559"/>
      <c r="B1278" s="559"/>
      <c r="C1278" s="560"/>
      <c r="D1278" s="565"/>
      <c r="E1278" s="120" t="s">
        <v>134</v>
      </c>
      <c r="F1278" s="560"/>
      <c r="G1278" s="560"/>
      <c r="H1278" s="560"/>
      <c r="I1278" s="560"/>
      <c r="J1278" s="560"/>
      <c r="K1278" s="560"/>
      <c r="L1278" s="560"/>
      <c r="M1278" s="560"/>
      <c r="N1278" s="560" t="s">
        <v>70</v>
      </c>
      <c r="O1278" s="560"/>
      <c r="P1278" s="560"/>
      <c r="Q1278" s="560" t="s">
        <v>80</v>
      </c>
      <c r="R1278" s="560"/>
      <c r="S1278" s="560"/>
      <c r="T1278" s="560"/>
      <c r="U1278" s="120" t="s">
        <v>662</v>
      </c>
    </row>
    <row r="1279" spans="1:21" s="195" customFormat="1" ht="43.5" customHeight="1">
      <c r="A1279" s="559"/>
      <c r="B1279" s="559"/>
      <c r="C1279" s="560"/>
      <c r="D1279" s="565" t="s">
        <v>176</v>
      </c>
      <c r="E1279" s="560" t="s">
        <v>127</v>
      </c>
      <c r="F1279" s="560">
        <v>20</v>
      </c>
      <c r="G1279" s="560" t="s">
        <v>43</v>
      </c>
      <c r="H1279" s="560" t="s">
        <v>44</v>
      </c>
      <c r="I1279" s="561" t="s">
        <v>1373</v>
      </c>
      <c r="J1279" s="560" t="s">
        <v>254</v>
      </c>
      <c r="K1279" s="560">
        <v>15</v>
      </c>
      <c r="L1279" s="560" t="s">
        <v>43</v>
      </c>
      <c r="M1279" s="560" t="s">
        <v>43</v>
      </c>
      <c r="N1279" s="560" t="s">
        <v>67</v>
      </c>
      <c r="O1279" s="560">
        <v>7</v>
      </c>
      <c r="P1279" s="560" t="s">
        <v>47</v>
      </c>
      <c r="Q1279" s="560" t="s">
        <v>80</v>
      </c>
      <c r="R1279" s="560" t="s">
        <v>43</v>
      </c>
      <c r="S1279" s="560" t="s">
        <v>47</v>
      </c>
      <c r="T1279" s="560">
        <v>0</v>
      </c>
      <c r="U1279" s="560"/>
    </row>
    <row r="1280" spans="1:21" s="195" customFormat="1" ht="43.5" customHeight="1">
      <c r="A1280" s="559"/>
      <c r="B1280" s="559"/>
      <c r="C1280" s="560"/>
      <c r="D1280" s="565"/>
      <c r="E1280" s="560"/>
      <c r="F1280" s="560"/>
      <c r="G1280" s="560"/>
      <c r="H1280" s="560"/>
      <c r="I1280" s="561"/>
      <c r="J1280" s="560"/>
      <c r="K1280" s="560"/>
      <c r="L1280" s="560"/>
      <c r="M1280" s="560"/>
      <c r="N1280" s="560"/>
      <c r="O1280" s="560"/>
      <c r="P1280" s="560"/>
      <c r="Q1280" s="560"/>
      <c r="R1280" s="560"/>
      <c r="S1280" s="560"/>
      <c r="T1280" s="560"/>
      <c r="U1280" s="560"/>
    </row>
    <row r="1281" spans="1:21" s="195" customFormat="1" ht="43.5" customHeight="1">
      <c r="A1281" s="559"/>
      <c r="B1281" s="559"/>
      <c r="C1281" s="560"/>
      <c r="D1281" s="565"/>
      <c r="E1281" s="560"/>
      <c r="F1281" s="560"/>
      <c r="G1281" s="560"/>
      <c r="H1281" s="560"/>
      <c r="I1281" s="561"/>
      <c r="J1281" s="560"/>
      <c r="K1281" s="560"/>
      <c r="L1281" s="560"/>
      <c r="M1281" s="560"/>
      <c r="N1281" s="560"/>
      <c r="O1281" s="560"/>
      <c r="P1281" s="560"/>
      <c r="Q1281" s="560"/>
      <c r="R1281" s="560"/>
      <c r="S1281" s="560"/>
      <c r="T1281" s="560"/>
      <c r="U1281" s="560"/>
    </row>
    <row r="1282" spans="1:21" s="195" customFormat="1" ht="43.5" customHeight="1">
      <c r="A1282" s="559"/>
      <c r="B1282" s="559"/>
      <c r="C1282" s="560"/>
      <c r="D1282" s="565"/>
      <c r="E1282" s="560" t="s">
        <v>138</v>
      </c>
      <c r="F1282" s="560"/>
      <c r="G1282" s="560"/>
      <c r="H1282" s="560" t="s">
        <v>100</v>
      </c>
      <c r="I1282" s="561"/>
      <c r="J1282" s="560"/>
      <c r="K1282" s="560" t="s">
        <v>43</v>
      </c>
      <c r="L1282" s="560" t="s">
        <v>43</v>
      </c>
      <c r="M1282" s="560" t="s">
        <v>43</v>
      </c>
      <c r="N1282" s="560" t="s">
        <v>67</v>
      </c>
      <c r="O1282" s="560"/>
      <c r="P1282" s="560" t="s">
        <v>47</v>
      </c>
      <c r="Q1282" s="560" t="s">
        <v>80</v>
      </c>
      <c r="R1282" s="560" t="s">
        <v>43</v>
      </c>
      <c r="S1282" s="560" t="s">
        <v>47</v>
      </c>
      <c r="T1282" s="560" t="s">
        <v>47</v>
      </c>
      <c r="U1282" s="120" t="s">
        <v>505</v>
      </c>
    </row>
    <row r="1283" spans="1:21" s="195" customFormat="1" ht="43.5" customHeight="1">
      <c r="A1283" s="559"/>
      <c r="B1283" s="559"/>
      <c r="C1283" s="560"/>
      <c r="D1283" s="565"/>
      <c r="E1283" s="560"/>
      <c r="F1283" s="560"/>
      <c r="G1283" s="560"/>
      <c r="H1283" s="560"/>
      <c r="I1283" s="561"/>
      <c r="J1283" s="560"/>
      <c r="K1283" s="560"/>
      <c r="L1283" s="560" t="s">
        <v>43</v>
      </c>
      <c r="M1283" s="560" t="s">
        <v>43</v>
      </c>
      <c r="N1283" s="560" t="s">
        <v>67</v>
      </c>
      <c r="O1283" s="560"/>
      <c r="P1283" s="560" t="s">
        <v>47</v>
      </c>
      <c r="Q1283" s="560" t="s">
        <v>80</v>
      </c>
      <c r="R1283" s="560" t="s">
        <v>43</v>
      </c>
      <c r="S1283" s="560" t="s">
        <v>47</v>
      </c>
      <c r="T1283" s="560" t="s">
        <v>47</v>
      </c>
      <c r="U1283" s="120" t="s">
        <v>675</v>
      </c>
    </row>
    <row r="1284" spans="1:21" s="195" customFormat="1" ht="43.5" customHeight="1">
      <c r="A1284" s="559"/>
      <c r="B1284" s="559"/>
      <c r="C1284" s="560"/>
      <c r="D1284" s="178" t="s">
        <v>105</v>
      </c>
      <c r="E1284" s="120" t="s">
        <v>138</v>
      </c>
      <c r="F1284" s="120">
        <v>1</v>
      </c>
      <c r="G1284" s="31" t="s">
        <v>43</v>
      </c>
      <c r="H1284" s="120" t="s">
        <v>100</v>
      </c>
      <c r="I1284" s="49" t="s">
        <v>47</v>
      </c>
      <c r="J1284" s="127" t="s">
        <v>254</v>
      </c>
      <c r="K1284" s="120">
        <v>0</v>
      </c>
      <c r="L1284" s="120">
        <v>0</v>
      </c>
      <c r="M1284" s="120"/>
      <c r="N1284" s="120" t="s">
        <v>67</v>
      </c>
      <c r="O1284" s="120">
        <v>4</v>
      </c>
      <c r="P1284" s="120">
        <v>0</v>
      </c>
      <c r="Q1284" s="120" t="s">
        <v>87</v>
      </c>
      <c r="R1284" s="120" t="s">
        <v>43</v>
      </c>
      <c r="S1284" s="120" t="s">
        <v>47</v>
      </c>
      <c r="T1284" s="120">
        <v>0</v>
      </c>
      <c r="U1284" s="120" t="s">
        <v>548</v>
      </c>
    </row>
    <row r="1285" spans="1:21" s="195" customFormat="1" ht="43.5" customHeight="1">
      <c r="A1285" s="559"/>
      <c r="B1285" s="559"/>
      <c r="C1285" s="560"/>
      <c r="D1285" s="565" t="s">
        <v>106</v>
      </c>
      <c r="E1285" s="560" t="s">
        <v>138</v>
      </c>
      <c r="F1285" s="560">
        <v>3</v>
      </c>
      <c r="G1285" s="560" t="s">
        <v>43</v>
      </c>
      <c r="H1285" s="560" t="s">
        <v>100</v>
      </c>
      <c r="I1285" s="560" t="s">
        <v>47</v>
      </c>
      <c r="J1285" s="560" t="s">
        <v>249</v>
      </c>
      <c r="K1285" s="560">
        <v>48</v>
      </c>
      <c r="L1285" s="560">
        <v>0</v>
      </c>
      <c r="M1285" s="560">
        <v>0</v>
      </c>
      <c r="N1285" s="560" t="s">
        <v>71</v>
      </c>
      <c r="O1285" s="560">
        <v>12</v>
      </c>
      <c r="P1285" s="560">
        <v>0</v>
      </c>
      <c r="Q1285" s="560" t="s">
        <v>79</v>
      </c>
      <c r="R1285" s="560">
        <v>12</v>
      </c>
      <c r="S1285" s="555" t="s">
        <v>47</v>
      </c>
      <c r="T1285" s="555">
        <v>0</v>
      </c>
      <c r="U1285" s="120" t="s">
        <v>1319</v>
      </c>
    </row>
    <row r="1286" spans="1:21" s="195" customFormat="1" ht="43.5" customHeight="1">
      <c r="A1286" s="559"/>
      <c r="B1286" s="559"/>
      <c r="C1286" s="560"/>
      <c r="D1286" s="565"/>
      <c r="E1286" s="560"/>
      <c r="F1286" s="560"/>
      <c r="G1286" s="560"/>
      <c r="H1286" s="560"/>
      <c r="I1286" s="560"/>
      <c r="J1286" s="560"/>
      <c r="K1286" s="560"/>
      <c r="L1286" s="560"/>
      <c r="M1286" s="560"/>
      <c r="N1286" s="560"/>
      <c r="O1286" s="560"/>
      <c r="P1286" s="560"/>
      <c r="Q1286" s="560"/>
      <c r="R1286" s="560"/>
      <c r="S1286" s="559"/>
      <c r="T1286" s="559"/>
      <c r="U1286" s="120" t="s">
        <v>1320</v>
      </c>
    </row>
    <row r="1287" spans="1:21" s="195" customFormat="1" ht="43.5" customHeight="1">
      <c r="A1287" s="559"/>
      <c r="B1287" s="559"/>
      <c r="C1287" s="560"/>
      <c r="D1287" s="565"/>
      <c r="E1287" s="560"/>
      <c r="F1287" s="560"/>
      <c r="G1287" s="560"/>
      <c r="H1287" s="560"/>
      <c r="I1287" s="560"/>
      <c r="J1287" s="560"/>
      <c r="K1287" s="560"/>
      <c r="L1287" s="560"/>
      <c r="M1287" s="560"/>
      <c r="N1287" s="560"/>
      <c r="O1287" s="560"/>
      <c r="P1287" s="560"/>
      <c r="Q1287" s="560"/>
      <c r="R1287" s="560"/>
      <c r="S1287" s="556"/>
      <c r="T1287" s="556"/>
      <c r="U1287" s="120" t="s">
        <v>551</v>
      </c>
    </row>
    <row r="1288" spans="1:21" s="195" customFormat="1" ht="43.5" customHeight="1">
      <c r="A1288" s="559"/>
      <c r="B1288" s="559"/>
      <c r="C1288" s="560"/>
      <c r="D1288" s="565" t="s">
        <v>107</v>
      </c>
      <c r="E1288" s="560" t="s">
        <v>127</v>
      </c>
      <c r="F1288" s="560">
        <v>9</v>
      </c>
      <c r="G1288" s="560" t="s">
        <v>47</v>
      </c>
      <c r="H1288" s="560" t="s">
        <v>40</v>
      </c>
      <c r="I1288" s="561" t="s">
        <v>1322</v>
      </c>
      <c r="J1288" s="566" t="s">
        <v>186</v>
      </c>
      <c r="K1288" s="560">
        <v>0</v>
      </c>
      <c r="L1288" s="560">
        <v>0</v>
      </c>
      <c r="M1288" s="560">
        <v>0</v>
      </c>
      <c r="N1288" s="560" t="s">
        <v>70</v>
      </c>
      <c r="O1288" s="560">
        <v>9</v>
      </c>
      <c r="P1288" s="560">
        <v>0</v>
      </c>
      <c r="Q1288" s="120" t="s">
        <v>80</v>
      </c>
      <c r="R1288" s="227">
        <v>2</v>
      </c>
      <c r="S1288" s="560" t="s">
        <v>47</v>
      </c>
      <c r="T1288" s="560">
        <v>0</v>
      </c>
      <c r="U1288" s="560" t="s">
        <v>1332</v>
      </c>
    </row>
    <row r="1289" spans="1:21" s="195" customFormat="1" ht="43.5" customHeight="1">
      <c r="A1289" s="559"/>
      <c r="B1289" s="559"/>
      <c r="C1289" s="560"/>
      <c r="D1289" s="565"/>
      <c r="E1289" s="560"/>
      <c r="F1289" s="560"/>
      <c r="G1289" s="560"/>
      <c r="H1289" s="560"/>
      <c r="I1289" s="561"/>
      <c r="J1289" s="566"/>
      <c r="K1289" s="560"/>
      <c r="L1289" s="560"/>
      <c r="M1289" s="560"/>
      <c r="N1289" s="560"/>
      <c r="O1289" s="560"/>
      <c r="P1289" s="560"/>
      <c r="Q1289" s="120" t="s">
        <v>87</v>
      </c>
      <c r="R1289" s="227">
        <v>2</v>
      </c>
      <c r="S1289" s="560"/>
      <c r="T1289" s="560"/>
      <c r="U1289" s="560"/>
    </row>
    <row r="1290" spans="1:21" s="195" customFormat="1" ht="43.5" customHeight="1">
      <c r="A1290" s="559"/>
      <c r="B1290" s="559"/>
      <c r="C1290" s="560"/>
      <c r="D1290" s="565"/>
      <c r="E1290" s="560" t="s">
        <v>134</v>
      </c>
      <c r="F1290" s="560"/>
      <c r="G1290" s="560"/>
      <c r="H1290" s="560" t="s">
        <v>100</v>
      </c>
      <c r="I1290" s="560" t="s">
        <v>47</v>
      </c>
      <c r="J1290" s="566" t="s">
        <v>201</v>
      </c>
      <c r="K1290" s="560"/>
      <c r="L1290" s="560">
        <v>0</v>
      </c>
      <c r="M1290" s="560">
        <v>0</v>
      </c>
      <c r="N1290" s="560" t="s">
        <v>70</v>
      </c>
      <c r="O1290" s="560"/>
      <c r="P1290" s="560">
        <v>0</v>
      </c>
      <c r="Q1290" s="120" t="s">
        <v>80</v>
      </c>
      <c r="R1290" s="227" t="s">
        <v>43</v>
      </c>
      <c r="S1290" s="560" t="s">
        <v>47</v>
      </c>
      <c r="T1290" s="560">
        <v>0</v>
      </c>
      <c r="U1290" s="120" t="s">
        <v>707</v>
      </c>
    </row>
    <row r="1291" spans="1:21" s="195" customFormat="1" ht="43.5" customHeight="1">
      <c r="A1291" s="559"/>
      <c r="B1291" s="559"/>
      <c r="C1291" s="560"/>
      <c r="D1291" s="565"/>
      <c r="E1291" s="560"/>
      <c r="F1291" s="560"/>
      <c r="G1291" s="560"/>
      <c r="H1291" s="560"/>
      <c r="I1291" s="560"/>
      <c r="J1291" s="566"/>
      <c r="K1291" s="560"/>
      <c r="L1291" s="560">
        <v>0</v>
      </c>
      <c r="M1291" s="560">
        <v>0</v>
      </c>
      <c r="N1291" s="560" t="s">
        <v>70</v>
      </c>
      <c r="O1291" s="560"/>
      <c r="P1291" s="560">
        <v>0</v>
      </c>
      <c r="Q1291" s="120" t="s">
        <v>87</v>
      </c>
      <c r="R1291" s="227" t="s">
        <v>43</v>
      </c>
      <c r="S1291" s="560" t="s">
        <v>47</v>
      </c>
      <c r="T1291" s="560">
        <v>0</v>
      </c>
      <c r="U1291" s="120" t="s">
        <v>708</v>
      </c>
    </row>
    <row r="1292" spans="1:21" s="195" customFormat="1" ht="43.5" customHeight="1">
      <c r="A1292" s="559"/>
      <c r="B1292" s="559"/>
      <c r="C1292" s="560"/>
      <c r="D1292" s="565" t="s">
        <v>108</v>
      </c>
      <c r="E1292" s="120" t="s">
        <v>127</v>
      </c>
      <c r="F1292" s="560">
        <v>15</v>
      </c>
      <c r="G1292" s="560" t="s">
        <v>43</v>
      </c>
      <c r="H1292" s="120" t="s">
        <v>40</v>
      </c>
      <c r="I1292" s="49" t="s">
        <v>180</v>
      </c>
      <c r="J1292" s="566" t="s">
        <v>181</v>
      </c>
      <c r="K1292" s="560" t="s">
        <v>47</v>
      </c>
      <c r="L1292" s="560" t="s">
        <v>47</v>
      </c>
      <c r="M1292" s="560" t="s">
        <v>47</v>
      </c>
      <c r="N1292" s="560" t="s">
        <v>67</v>
      </c>
      <c r="O1292" s="560">
        <v>15</v>
      </c>
      <c r="P1292" s="560" t="s">
        <v>47</v>
      </c>
      <c r="Q1292" s="560" t="s">
        <v>80</v>
      </c>
      <c r="R1292" s="560" t="s">
        <v>43</v>
      </c>
      <c r="S1292" s="560" t="s">
        <v>47</v>
      </c>
      <c r="T1292" s="560">
        <v>0</v>
      </c>
      <c r="U1292" s="560"/>
    </row>
    <row r="1293" spans="1:21" s="195" customFormat="1" ht="43.5" customHeight="1">
      <c r="A1293" s="559"/>
      <c r="B1293" s="559"/>
      <c r="C1293" s="560"/>
      <c r="D1293" s="565"/>
      <c r="E1293" s="560" t="s">
        <v>136</v>
      </c>
      <c r="F1293" s="560"/>
      <c r="G1293" s="560"/>
      <c r="H1293" s="560" t="s">
        <v>44</v>
      </c>
      <c r="I1293" s="561" t="s">
        <v>1323</v>
      </c>
      <c r="J1293" s="566"/>
      <c r="K1293" s="560" t="s">
        <v>47</v>
      </c>
      <c r="L1293" s="560" t="s">
        <v>47</v>
      </c>
      <c r="M1293" s="560" t="s">
        <v>47</v>
      </c>
      <c r="N1293" s="560" t="s">
        <v>67</v>
      </c>
      <c r="O1293" s="560"/>
      <c r="P1293" s="560" t="s">
        <v>47</v>
      </c>
      <c r="Q1293" s="560" t="s">
        <v>80</v>
      </c>
      <c r="R1293" s="560" t="s">
        <v>43</v>
      </c>
      <c r="S1293" s="560" t="s">
        <v>47</v>
      </c>
      <c r="T1293" s="560">
        <v>0</v>
      </c>
      <c r="U1293" s="560"/>
    </row>
    <row r="1294" spans="1:21" s="195" customFormat="1" ht="43.5" customHeight="1">
      <c r="A1294" s="559"/>
      <c r="B1294" s="559"/>
      <c r="C1294" s="560"/>
      <c r="D1294" s="565"/>
      <c r="E1294" s="560"/>
      <c r="F1294" s="560"/>
      <c r="G1294" s="560"/>
      <c r="H1294" s="560"/>
      <c r="I1294" s="561"/>
      <c r="J1294" s="566"/>
      <c r="K1294" s="560"/>
      <c r="L1294" s="560"/>
      <c r="M1294" s="560"/>
      <c r="N1294" s="560"/>
      <c r="O1294" s="560"/>
      <c r="P1294" s="560"/>
      <c r="Q1294" s="560"/>
      <c r="R1294" s="560"/>
      <c r="S1294" s="560"/>
      <c r="T1294" s="560"/>
      <c r="U1294" s="560"/>
    </row>
    <row r="1295" spans="1:21" s="195" customFormat="1" ht="43.5" customHeight="1">
      <c r="A1295" s="559"/>
      <c r="B1295" s="559"/>
      <c r="C1295" s="560"/>
      <c r="D1295" s="178" t="s">
        <v>110</v>
      </c>
      <c r="E1295" s="120" t="s">
        <v>136</v>
      </c>
      <c r="F1295" s="120">
        <v>17</v>
      </c>
      <c r="G1295" s="120" t="s">
        <v>43</v>
      </c>
      <c r="H1295" s="120" t="s">
        <v>44</v>
      </c>
      <c r="I1295" s="49" t="s">
        <v>180</v>
      </c>
      <c r="J1295" s="120" t="s">
        <v>311</v>
      </c>
      <c r="K1295" s="120">
        <v>0</v>
      </c>
      <c r="L1295" s="120">
        <v>0</v>
      </c>
      <c r="M1295" s="120" t="s">
        <v>47</v>
      </c>
      <c r="N1295" s="120" t="s">
        <v>67</v>
      </c>
      <c r="O1295" s="120">
        <v>17</v>
      </c>
      <c r="P1295" s="120" t="s">
        <v>47</v>
      </c>
      <c r="Q1295" s="120" t="s">
        <v>80</v>
      </c>
      <c r="R1295" s="120" t="s">
        <v>43</v>
      </c>
      <c r="S1295" s="120" t="s">
        <v>47</v>
      </c>
      <c r="T1295" s="120">
        <v>0</v>
      </c>
      <c r="U1295" s="120"/>
    </row>
    <row r="1296" spans="1:21" s="195" customFormat="1" ht="43.5" customHeight="1">
      <c r="A1296" s="559"/>
      <c r="B1296" s="559"/>
      <c r="C1296" s="560"/>
      <c r="D1296" s="600" t="s">
        <v>111</v>
      </c>
      <c r="E1296" s="177" t="s">
        <v>127</v>
      </c>
      <c r="F1296" s="177">
        <v>20</v>
      </c>
      <c r="G1296" s="573" t="s">
        <v>43</v>
      </c>
      <c r="H1296" s="177" t="s">
        <v>1218</v>
      </c>
      <c r="I1296" s="183" t="s">
        <v>1333</v>
      </c>
      <c r="J1296" s="573" t="s">
        <v>703</v>
      </c>
      <c r="K1296" s="177">
        <v>20</v>
      </c>
      <c r="L1296" s="573" t="s">
        <v>43</v>
      </c>
      <c r="M1296" s="573"/>
      <c r="N1296" s="573" t="s">
        <v>69</v>
      </c>
      <c r="O1296" s="177">
        <v>20</v>
      </c>
      <c r="P1296" s="573"/>
      <c r="Q1296" s="573" t="s">
        <v>80</v>
      </c>
      <c r="R1296" s="573" t="s">
        <v>43</v>
      </c>
      <c r="S1296" s="555" t="s">
        <v>47</v>
      </c>
      <c r="T1296" s="555">
        <v>0</v>
      </c>
      <c r="U1296" s="177"/>
    </row>
    <row r="1297" spans="1:21" s="195" customFormat="1" ht="43.5" customHeight="1">
      <c r="A1297" s="559"/>
      <c r="B1297" s="559"/>
      <c r="C1297" s="560"/>
      <c r="D1297" s="600"/>
      <c r="E1297" s="177" t="s">
        <v>134</v>
      </c>
      <c r="F1297" s="177">
        <v>5</v>
      </c>
      <c r="G1297" s="573"/>
      <c r="H1297" s="177" t="s">
        <v>216</v>
      </c>
      <c r="I1297" s="183" t="s">
        <v>43</v>
      </c>
      <c r="J1297" s="573"/>
      <c r="K1297" s="177">
        <v>5</v>
      </c>
      <c r="L1297" s="573"/>
      <c r="M1297" s="573"/>
      <c r="N1297" s="573"/>
      <c r="O1297" s="177">
        <v>2</v>
      </c>
      <c r="P1297" s="573"/>
      <c r="Q1297" s="573"/>
      <c r="R1297" s="573"/>
      <c r="S1297" s="556"/>
      <c r="T1297" s="556"/>
      <c r="U1297" s="177" t="s">
        <v>686</v>
      </c>
    </row>
    <row r="1298" spans="1:21" s="195" customFormat="1" ht="43.5" customHeight="1">
      <c r="A1298" s="559"/>
      <c r="B1298" s="559"/>
      <c r="C1298" s="560"/>
      <c r="D1298" s="565" t="s">
        <v>112</v>
      </c>
      <c r="E1298" s="120" t="s">
        <v>127</v>
      </c>
      <c r="F1298" s="560">
        <v>22</v>
      </c>
      <c r="G1298" s="560" t="s">
        <v>43</v>
      </c>
      <c r="H1298" s="560" t="s">
        <v>40</v>
      </c>
      <c r="I1298" s="49" t="s">
        <v>1327</v>
      </c>
      <c r="J1298" s="560" t="s">
        <v>249</v>
      </c>
      <c r="K1298" s="560">
        <v>0</v>
      </c>
      <c r="L1298" s="560">
        <v>0</v>
      </c>
      <c r="M1298" s="560">
        <v>0</v>
      </c>
      <c r="N1298" s="560" t="s">
        <v>47</v>
      </c>
      <c r="O1298" s="560">
        <v>22</v>
      </c>
      <c r="P1298" s="560"/>
      <c r="Q1298" s="560" t="s">
        <v>80</v>
      </c>
      <c r="R1298" s="560">
        <v>22</v>
      </c>
      <c r="S1298" s="555" t="s">
        <v>47</v>
      </c>
      <c r="T1298" s="555">
        <v>0</v>
      </c>
      <c r="U1298" s="120"/>
    </row>
    <row r="1299" spans="1:21" s="195" customFormat="1" ht="43.5" customHeight="1">
      <c r="A1299" s="559"/>
      <c r="B1299" s="559"/>
      <c r="C1299" s="560"/>
      <c r="D1299" s="565"/>
      <c r="E1299" s="204" t="s">
        <v>138</v>
      </c>
      <c r="F1299" s="560"/>
      <c r="G1299" s="560"/>
      <c r="H1299" s="560"/>
      <c r="I1299" s="573" t="s">
        <v>43</v>
      </c>
      <c r="J1299" s="560"/>
      <c r="K1299" s="560"/>
      <c r="L1299" s="560"/>
      <c r="M1299" s="560"/>
      <c r="N1299" s="560"/>
      <c r="O1299" s="560"/>
      <c r="P1299" s="560"/>
      <c r="Q1299" s="560" t="s">
        <v>80</v>
      </c>
      <c r="R1299" s="560"/>
      <c r="S1299" s="559"/>
      <c r="T1299" s="559"/>
      <c r="U1299" s="120" t="s">
        <v>668</v>
      </c>
    </row>
    <row r="1300" spans="1:21" s="195" customFormat="1" ht="43.5" customHeight="1">
      <c r="A1300" s="559"/>
      <c r="B1300" s="559"/>
      <c r="C1300" s="560"/>
      <c r="D1300" s="565"/>
      <c r="E1300" s="204" t="s">
        <v>138</v>
      </c>
      <c r="F1300" s="560"/>
      <c r="G1300" s="560"/>
      <c r="H1300" s="560"/>
      <c r="I1300" s="573"/>
      <c r="J1300" s="560"/>
      <c r="K1300" s="560"/>
      <c r="L1300" s="560"/>
      <c r="M1300" s="560"/>
      <c r="N1300" s="560"/>
      <c r="O1300" s="560"/>
      <c r="P1300" s="560"/>
      <c r="Q1300" s="560"/>
      <c r="R1300" s="560"/>
      <c r="S1300" s="559"/>
      <c r="T1300" s="559"/>
      <c r="U1300" s="120" t="s">
        <v>669</v>
      </c>
    </row>
    <row r="1301" spans="1:21" s="195" customFormat="1" ht="43.5" customHeight="1">
      <c r="A1301" s="559"/>
      <c r="B1301" s="559"/>
      <c r="C1301" s="560"/>
      <c r="D1301" s="565"/>
      <c r="E1301" s="204" t="s">
        <v>138</v>
      </c>
      <c r="F1301" s="560"/>
      <c r="G1301" s="560"/>
      <c r="H1301" s="560"/>
      <c r="I1301" s="573"/>
      <c r="J1301" s="560"/>
      <c r="K1301" s="560"/>
      <c r="L1301" s="560"/>
      <c r="M1301" s="560"/>
      <c r="N1301" s="560"/>
      <c r="O1301" s="560"/>
      <c r="P1301" s="560"/>
      <c r="Q1301" s="560"/>
      <c r="R1301" s="560"/>
      <c r="S1301" s="556"/>
      <c r="T1301" s="556"/>
      <c r="U1301" s="120" t="s">
        <v>670</v>
      </c>
    </row>
    <row r="1302" spans="1:21" s="195" customFormat="1" ht="43.5" customHeight="1">
      <c r="A1302" s="559"/>
      <c r="B1302" s="559"/>
      <c r="C1302" s="560"/>
      <c r="D1302" s="565" t="s">
        <v>113</v>
      </c>
      <c r="E1302" s="120" t="s">
        <v>127</v>
      </c>
      <c r="F1302" s="120">
        <v>3</v>
      </c>
      <c r="G1302" s="560" t="s">
        <v>43</v>
      </c>
      <c r="H1302" s="120" t="s">
        <v>40</v>
      </c>
      <c r="I1302" s="49" t="s">
        <v>709</v>
      </c>
      <c r="J1302" s="560" t="s">
        <v>710</v>
      </c>
      <c r="K1302" s="120">
        <v>3</v>
      </c>
      <c r="L1302" s="560">
        <v>0</v>
      </c>
      <c r="M1302" s="560">
        <v>0</v>
      </c>
      <c r="N1302" s="560" t="s">
        <v>70</v>
      </c>
      <c r="O1302" s="120">
        <v>1</v>
      </c>
      <c r="P1302" s="120">
        <v>1</v>
      </c>
      <c r="Q1302" s="560" t="s">
        <v>80</v>
      </c>
      <c r="R1302" s="120">
        <v>1</v>
      </c>
      <c r="S1302" s="555" t="s">
        <v>47</v>
      </c>
      <c r="T1302" s="555">
        <v>0</v>
      </c>
      <c r="U1302" s="120"/>
    </row>
    <row r="1303" spans="1:21" s="195" customFormat="1" ht="43.5" customHeight="1">
      <c r="A1303" s="559"/>
      <c r="B1303" s="559"/>
      <c r="C1303" s="560"/>
      <c r="D1303" s="565"/>
      <c r="E1303" s="120" t="s">
        <v>134</v>
      </c>
      <c r="F1303" s="560">
        <v>3</v>
      </c>
      <c r="G1303" s="560"/>
      <c r="H1303" s="560" t="s">
        <v>44</v>
      </c>
      <c r="I1303" s="561" t="s">
        <v>332</v>
      </c>
      <c r="J1303" s="560"/>
      <c r="K1303" s="560" t="s">
        <v>43</v>
      </c>
      <c r="L1303" s="560"/>
      <c r="M1303" s="560"/>
      <c r="N1303" s="560" t="s">
        <v>70</v>
      </c>
      <c r="O1303" s="560">
        <v>1</v>
      </c>
      <c r="P1303" s="560">
        <v>1</v>
      </c>
      <c r="Q1303" s="560" t="s">
        <v>80</v>
      </c>
      <c r="R1303" s="560">
        <v>1</v>
      </c>
      <c r="S1303" s="559"/>
      <c r="T1303" s="559"/>
      <c r="U1303" s="120" t="s">
        <v>389</v>
      </c>
    </row>
    <row r="1304" spans="1:21" s="195" customFormat="1" ht="43.5" customHeight="1">
      <c r="A1304" s="559"/>
      <c r="B1304" s="559"/>
      <c r="C1304" s="560"/>
      <c r="D1304" s="565"/>
      <c r="E1304" s="120" t="s">
        <v>134</v>
      </c>
      <c r="F1304" s="560"/>
      <c r="G1304" s="560"/>
      <c r="H1304" s="560"/>
      <c r="I1304" s="561"/>
      <c r="J1304" s="560"/>
      <c r="K1304" s="560"/>
      <c r="L1304" s="560"/>
      <c r="M1304" s="560"/>
      <c r="N1304" s="560"/>
      <c r="O1304" s="560"/>
      <c r="P1304" s="560"/>
      <c r="Q1304" s="560"/>
      <c r="R1304" s="560"/>
      <c r="S1304" s="559"/>
      <c r="T1304" s="559"/>
      <c r="U1304" s="120" t="s">
        <v>390</v>
      </c>
    </row>
    <row r="1305" spans="1:21" s="195" customFormat="1" ht="43.5" customHeight="1">
      <c r="A1305" s="559"/>
      <c r="B1305" s="559"/>
      <c r="C1305" s="560"/>
      <c r="D1305" s="565"/>
      <c r="E1305" s="120" t="s">
        <v>134</v>
      </c>
      <c r="F1305" s="560"/>
      <c r="G1305" s="560"/>
      <c r="H1305" s="560"/>
      <c r="I1305" s="561"/>
      <c r="J1305" s="560"/>
      <c r="K1305" s="560"/>
      <c r="L1305" s="560"/>
      <c r="M1305" s="560"/>
      <c r="N1305" s="560"/>
      <c r="O1305" s="560"/>
      <c r="P1305" s="560"/>
      <c r="Q1305" s="560"/>
      <c r="R1305" s="560"/>
      <c r="S1305" s="556"/>
      <c r="T1305" s="556"/>
      <c r="U1305" s="120" t="s">
        <v>391</v>
      </c>
    </row>
    <row r="1306" spans="1:21" s="195" customFormat="1" ht="43.5" customHeight="1">
      <c r="A1306" s="559"/>
      <c r="B1306" s="559"/>
      <c r="C1306" s="560"/>
      <c r="D1306" s="565" t="s">
        <v>114</v>
      </c>
      <c r="E1306" s="132" t="s">
        <v>127</v>
      </c>
      <c r="F1306" s="599">
        <v>15</v>
      </c>
      <c r="G1306" s="599" t="s">
        <v>47</v>
      </c>
      <c r="H1306" s="599" t="s">
        <v>40</v>
      </c>
      <c r="I1306" s="599" t="s">
        <v>287</v>
      </c>
      <c r="J1306" s="599" t="s">
        <v>416</v>
      </c>
      <c r="K1306" s="599">
        <v>150</v>
      </c>
      <c r="L1306" s="599">
        <v>0</v>
      </c>
      <c r="M1306" s="599">
        <v>0</v>
      </c>
      <c r="N1306" s="599" t="s">
        <v>70</v>
      </c>
      <c r="O1306" s="599">
        <v>15</v>
      </c>
      <c r="P1306" s="599" t="s">
        <v>47</v>
      </c>
      <c r="Q1306" s="599" t="s">
        <v>80</v>
      </c>
      <c r="R1306" s="599" t="s">
        <v>43</v>
      </c>
      <c r="S1306" s="599" t="s">
        <v>47</v>
      </c>
      <c r="T1306" s="599" t="s">
        <v>47</v>
      </c>
      <c r="U1306" s="601"/>
    </row>
    <row r="1307" spans="1:21" s="195" customFormat="1" ht="43.5" customHeight="1">
      <c r="A1307" s="559"/>
      <c r="B1307" s="559"/>
      <c r="C1307" s="560"/>
      <c r="D1307" s="565"/>
      <c r="E1307" s="132" t="s">
        <v>130</v>
      </c>
      <c r="F1307" s="599"/>
      <c r="G1307" s="599"/>
      <c r="H1307" s="599" t="s">
        <v>40</v>
      </c>
      <c r="I1307" s="599" t="s">
        <v>287</v>
      </c>
      <c r="J1307" s="599" t="s">
        <v>416</v>
      </c>
      <c r="K1307" s="599"/>
      <c r="L1307" s="599">
        <v>0</v>
      </c>
      <c r="M1307" s="599">
        <v>0</v>
      </c>
      <c r="N1307" s="599" t="s">
        <v>70</v>
      </c>
      <c r="O1307" s="599"/>
      <c r="P1307" s="599" t="s">
        <v>47</v>
      </c>
      <c r="Q1307" s="599" t="s">
        <v>80</v>
      </c>
      <c r="R1307" s="599" t="s">
        <v>43</v>
      </c>
      <c r="S1307" s="599" t="s">
        <v>47</v>
      </c>
      <c r="T1307" s="599"/>
      <c r="U1307" s="601"/>
    </row>
    <row r="1308" spans="1:21" s="195" customFormat="1" ht="43.5" customHeight="1">
      <c r="A1308" s="559"/>
      <c r="B1308" s="559"/>
      <c r="C1308" s="560"/>
      <c r="D1308" s="565"/>
      <c r="E1308" s="599" t="s">
        <v>414</v>
      </c>
      <c r="F1308" s="599"/>
      <c r="G1308" s="599"/>
      <c r="H1308" s="599" t="s">
        <v>40</v>
      </c>
      <c r="I1308" s="599" t="s">
        <v>304</v>
      </c>
      <c r="J1308" s="599" t="s">
        <v>416</v>
      </c>
      <c r="K1308" s="599"/>
      <c r="L1308" s="599">
        <v>0</v>
      </c>
      <c r="M1308" s="599">
        <v>0</v>
      </c>
      <c r="N1308" s="599" t="s">
        <v>70</v>
      </c>
      <c r="O1308" s="599"/>
      <c r="P1308" s="599" t="s">
        <v>47</v>
      </c>
      <c r="Q1308" s="599" t="s">
        <v>80</v>
      </c>
      <c r="R1308" s="599" t="s">
        <v>43</v>
      </c>
      <c r="S1308" s="599" t="s">
        <v>47</v>
      </c>
      <c r="T1308" s="599"/>
      <c r="U1308" s="132" t="s">
        <v>512</v>
      </c>
    </row>
    <row r="1309" spans="1:21" s="195" customFormat="1" ht="43.5" customHeight="1">
      <c r="A1309" s="559"/>
      <c r="B1309" s="559"/>
      <c r="C1309" s="560"/>
      <c r="D1309" s="565"/>
      <c r="E1309" s="599"/>
      <c r="F1309" s="599"/>
      <c r="G1309" s="599"/>
      <c r="H1309" s="599"/>
      <c r="I1309" s="599"/>
      <c r="J1309" s="599"/>
      <c r="K1309" s="599"/>
      <c r="L1309" s="599"/>
      <c r="M1309" s="599"/>
      <c r="N1309" s="599"/>
      <c r="O1309" s="599"/>
      <c r="P1309" s="599"/>
      <c r="Q1309" s="599"/>
      <c r="R1309" s="599"/>
      <c r="S1309" s="599"/>
      <c r="T1309" s="599"/>
      <c r="U1309" s="132" t="s">
        <v>688</v>
      </c>
    </row>
    <row r="1310" spans="1:21" s="195" customFormat="1" ht="43.5" customHeight="1">
      <c r="A1310" s="559"/>
      <c r="B1310" s="559"/>
      <c r="C1310" s="560"/>
      <c r="D1310" s="565" t="s">
        <v>115</v>
      </c>
      <c r="E1310" s="560" t="s">
        <v>133</v>
      </c>
      <c r="F1310" s="560">
        <v>5</v>
      </c>
      <c r="G1310" s="560" t="s">
        <v>47</v>
      </c>
      <c r="H1310" s="560" t="s">
        <v>44</v>
      </c>
      <c r="I1310" s="561" t="s">
        <v>1334</v>
      </c>
      <c r="J1310" s="560" t="s">
        <v>203</v>
      </c>
      <c r="K1310" s="560">
        <v>5</v>
      </c>
      <c r="L1310" s="560" t="s">
        <v>47</v>
      </c>
      <c r="M1310" s="560" t="s">
        <v>47</v>
      </c>
      <c r="N1310" s="560" t="s">
        <v>47</v>
      </c>
      <c r="O1310" s="560" t="s">
        <v>47</v>
      </c>
      <c r="P1310" s="560" t="s">
        <v>47</v>
      </c>
      <c r="Q1310" s="560" t="s">
        <v>47</v>
      </c>
      <c r="R1310" s="560" t="s">
        <v>47</v>
      </c>
      <c r="S1310" s="560" t="s">
        <v>47</v>
      </c>
      <c r="T1310" s="560" t="s">
        <v>47</v>
      </c>
      <c r="U1310" s="560"/>
    </row>
    <row r="1311" spans="1:21" s="195" customFormat="1" ht="43.5" customHeight="1">
      <c r="A1311" s="559"/>
      <c r="B1311" s="559"/>
      <c r="C1311" s="560"/>
      <c r="D1311" s="565"/>
      <c r="E1311" s="560"/>
      <c r="F1311" s="560"/>
      <c r="G1311" s="560"/>
      <c r="H1311" s="560"/>
      <c r="I1311" s="561"/>
      <c r="J1311" s="560"/>
      <c r="K1311" s="560"/>
      <c r="L1311" s="560"/>
      <c r="M1311" s="560"/>
      <c r="N1311" s="560"/>
      <c r="O1311" s="560"/>
      <c r="P1311" s="560"/>
      <c r="Q1311" s="560"/>
      <c r="R1311" s="560"/>
      <c r="S1311" s="560"/>
      <c r="T1311" s="560"/>
      <c r="U1311" s="560"/>
    </row>
    <row r="1312" spans="1:21" s="195" customFormat="1" ht="43.5" customHeight="1">
      <c r="A1312" s="559"/>
      <c r="B1312" s="559"/>
      <c r="C1312" s="560"/>
      <c r="D1312" s="565"/>
      <c r="E1312" s="560"/>
      <c r="F1312" s="560"/>
      <c r="G1312" s="560"/>
      <c r="H1312" s="560"/>
      <c r="I1312" s="561"/>
      <c r="J1312" s="560"/>
      <c r="K1312" s="560"/>
      <c r="L1312" s="560"/>
      <c r="M1312" s="560"/>
      <c r="N1312" s="560"/>
      <c r="O1312" s="560"/>
      <c r="P1312" s="560"/>
      <c r="Q1312" s="560"/>
      <c r="R1312" s="560"/>
      <c r="S1312" s="560"/>
      <c r="T1312" s="560"/>
      <c r="U1312" s="560"/>
    </row>
    <row r="1313" spans="1:21" s="195" customFormat="1" ht="43.5" customHeight="1">
      <c r="A1313" s="559"/>
      <c r="B1313" s="559"/>
      <c r="C1313" s="560"/>
      <c r="D1313" s="565"/>
      <c r="E1313" s="560"/>
      <c r="F1313" s="560"/>
      <c r="G1313" s="560"/>
      <c r="H1313" s="560" t="s">
        <v>40</v>
      </c>
      <c r="I1313" s="561"/>
      <c r="J1313" s="560"/>
      <c r="K1313" s="560"/>
      <c r="L1313" s="560"/>
      <c r="M1313" s="560"/>
      <c r="N1313" s="560"/>
      <c r="O1313" s="560"/>
      <c r="P1313" s="560"/>
      <c r="Q1313" s="560"/>
      <c r="R1313" s="560"/>
      <c r="S1313" s="560"/>
      <c r="T1313" s="560"/>
      <c r="U1313" s="560"/>
    </row>
    <row r="1314" spans="1:21" s="195" customFormat="1" ht="43.5" customHeight="1">
      <c r="A1314" s="559"/>
      <c r="B1314" s="559"/>
      <c r="C1314" s="560"/>
      <c r="D1314" s="565"/>
      <c r="E1314" s="560"/>
      <c r="F1314" s="560"/>
      <c r="G1314" s="560"/>
      <c r="H1314" s="560"/>
      <c r="I1314" s="561"/>
      <c r="J1314" s="560"/>
      <c r="K1314" s="560"/>
      <c r="L1314" s="560"/>
      <c r="M1314" s="560"/>
      <c r="N1314" s="560"/>
      <c r="O1314" s="560"/>
      <c r="P1314" s="560"/>
      <c r="Q1314" s="560"/>
      <c r="R1314" s="560"/>
      <c r="S1314" s="560"/>
      <c r="T1314" s="560"/>
      <c r="U1314" s="560"/>
    </row>
    <row r="1315" spans="1:21" s="195" customFormat="1" ht="43.5" customHeight="1">
      <c r="A1315" s="559"/>
      <c r="B1315" s="559"/>
      <c r="C1315" s="560"/>
      <c r="D1315" s="565"/>
      <c r="E1315" s="560"/>
      <c r="F1315" s="560"/>
      <c r="G1315" s="560"/>
      <c r="H1315" s="560"/>
      <c r="I1315" s="561"/>
      <c r="J1315" s="560"/>
      <c r="K1315" s="560"/>
      <c r="L1315" s="560"/>
      <c r="M1315" s="560"/>
      <c r="N1315" s="560"/>
      <c r="O1315" s="560"/>
      <c r="P1315" s="560"/>
      <c r="Q1315" s="560"/>
      <c r="R1315" s="560"/>
      <c r="S1315" s="560"/>
      <c r="T1315" s="560"/>
      <c r="U1315" s="560"/>
    </row>
    <row r="1316" spans="1:21" s="195" customFormat="1" ht="43.5" customHeight="1">
      <c r="A1316" s="559"/>
      <c r="B1316" s="559"/>
      <c r="C1316" s="560"/>
      <c r="D1316" s="565" t="s">
        <v>116</v>
      </c>
      <c r="E1316" s="120" t="s">
        <v>547</v>
      </c>
      <c r="F1316" s="560">
        <v>10</v>
      </c>
      <c r="G1316" s="560" t="s">
        <v>43</v>
      </c>
      <c r="H1316" s="120" t="s">
        <v>40</v>
      </c>
      <c r="I1316" s="561" t="s">
        <v>711</v>
      </c>
      <c r="J1316" s="561" t="s">
        <v>181</v>
      </c>
      <c r="K1316" s="560">
        <v>10</v>
      </c>
      <c r="L1316" s="560" t="s">
        <v>43</v>
      </c>
      <c r="M1316" s="560" t="s">
        <v>43</v>
      </c>
      <c r="N1316" s="560" t="s">
        <v>67</v>
      </c>
      <c r="O1316" s="560">
        <v>10</v>
      </c>
      <c r="P1316" s="560" t="s">
        <v>47</v>
      </c>
      <c r="Q1316" s="560" t="s">
        <v>80</v>
      </c>
      <c r="R1316" s="560" t="s">
        <v>43</v>
      </c>
      <c r="S1316" s="560" t="s">
        <v>43</v>
      </c>
      <c r="T1316" s="560" t="s">
        <v>43</v>
      </c>
      <c r="U1316" s="120"/>
    </row>
    <row r="1317" spans="1:21" s="195" customFormat="1" ht="43.5" customHeight="1">
      <c r="A1317" s="559"/>
      <c r="B1317" s="559"/>
      <c r="C1317" s="560"/>
      <c r="D1317" s="565"/>
      <c r="E1317" s="560" t="s">
        <v>134</v>
      </c>
      <c r="F1317" s="560"/>
      <c r="G1317" s="560"/>
      <c r="H1317" s="560" t="s">
        <v>100</v>
      </c>
      <c r="I1317" s="561"/>
      <c r="J1317" s="561"/>
      <c r="K1317" s="560"/>
      <c r="L1317" s="560"/>
      <c r="M1317" s="560"/>
      <c r="N1317" s="560"/>
      <c r="O1317" s="560"/>
      <c r="P1317" s="560"/>
      <c r="Q1317" s="560"/>
      <c r="R1317" s="560"/>
      <c r="S1317" s="560"/>
      <c r="T1317" s="560"/>
      <c r="U1317" s="120" t="s">
        <v>704</v>
      </c>
    </row>
    <row r="1318" spans="1:21" s="195" customFormat="1" ht="43.5" customHeight="1">
      <c r="A1318" s="559"/>
      <c r="B1318" s="559"/>
      <c r="C1318" s="560"/>
      <c r="D1318" s="565"/>
      <c r="E1318" s="560"/>
      <c r="F1318" s="560"/>
      <c r="G1318" s="560"/>
      <c r="H1318" s="560"/>
      <c r="I1318" s="561"/>
      <c r="J1318" s="561"/>
      <c r="K1318" s="560"/>
      <c r="L1318" s="560"/>
      <c r="M1318" s="560"/>
      <c r="N1318" s="560"/>
      <c r="O1318" s="560"/>
      <c r="P1318" s="560"/>
      <c r="Q1318" s="560"/>
      <c r="R1318" s="560"/>
      <c r="S1318" s="560"/>
      <c r="T1318" s="560"/>
      <c r="U1318" s="120" t="s">
        <v>712</v>
      </c>
    </row>
    <row r="1319" spans="1:21" s="195" customFormat="1" ht="43.5" customHeight="1">
      <c r="A1319" s="559"/>
      <c r="B1319" s="559"/>
      <c r="C1319" s="560"/>
      <c r="D1319" s="182" t="s">
        <v>117</v>
      </c>
      <c r="E1319" s="177" t="s">
        <v>134</v>
      </c>
      <c r="F1319" s="177">
        <v>10</v>
      </c>
      <c r="G1319" s="177" t="s">
        <v>43</v>
      </c>
      <c r="H1319" s="177" t="s">
        <v>44</v>
      </c>
      <c r="I1319" s="183" t="s">
        <v>226</v>
      </c>
      <c r="J1319" s="177" t="s">
        <v>203</v>
      </c>
      <c r="K1319" s="177">
        <v>0</v>
      </c>
      <c r="L1319" s="177">
        <v>0</v>
      </c>
      <c r="M1319" s="177">
        <v>0</v>
      </c>
      <c r="N1319" s="177" t="s">
        <v>70</v>
      </c>
      <c r="O1319" s="177">
        <v>10</v>
      </c>
      <c r="P1319" s="177"/>
      <c r="Q1319" s="177" t="s">
        <v>80</v>
      </c>
      <c r="R1319" s="177" t="s">
        <v>43</v>
      </c>
      <c r="S1319" s="177" t="s">
        <v>47</v>
      </c>
      <c r="T1319" s="177" t="s">
        <v>47</v>
      </c>
      <c r="U1319" s="177" t="s">
        <v>673</v>
      </c>
    </row>
    <row r="1320" spans="1:21" s="195" customFormat="1" ht="43.5" customHeight="1">
      <c r="A1320" s="559"/>
      <c r="B1320" s="559"/>
      <c r="C1320" s="560"/>
      <c r="D1320" s="565" t="s">
        <v>363</v>
      </c>
      <c r="E1320" s="560" t="s">
        <v>127</v>
      </c>
      <c r="F1320" s="560">
        <v>24</v>
      </c>
      <c r="G1320" s="560" t="s">
        <v>43</v>
      </c>
      <c r="H1320" s="560" t="s">
        <v>44</v>
      </c>
      <c r="I1320" s="561" t="s">
        <v>1330</v>
      </c>
      <c r="J1320" s="560" t="s">
        <v>203</v>
      </c>
      <c r="K1320" s="560">
        <v>5</v>
      </c>
      <c r="L1320" s="560">
        <v>0</v>
      </c>
      <c r="M1320" s="560" t="s">
        <v>43</v>
      </c>
      <c r="N1320" s="560" t="s">
        <v>70</v>
      </c>
      <c r="O1320" s="560">
        <v>19</v>
      </c>
      <c r="P1320" s="560" t="s">
        <v>43</v>
      </c>
      <c r="Q1320" s="560" t="s">
        <v>80</v>
      </c>
      <c r="R1320" s="560" t="s">
        <v>43</v>
      </c>
      <c r="S1320" s="560" t="s">
        <v>47</v>
      </c>
      <c r="T1320" s="560">
        <v>0</v>
      </c>
      <c r="U1320" s="560"/>
    </row>
    <row r="1321" spans="1:21" s="195" customFormat="1" ht="43.5" customHeight="1">
      <c r="A1321" s="559"/>
      <c r="B1321" s="559"/>
      <c r="C1321" s="560"/>
      <c r="D1321" s="565"/>
      <c r="E1321" s="560"/>
      <c r="F1321" s="560"/>
      <c r="G1321" s="560"/>
      <c r="H1321" s="560"/>
      <c r="I1321" s="561"/>
      <c r="J1321" s="560"/>
      <c r="K1321" s="560"/>
      <c r="L1321" s="560"/>
      <c r="M1321" s="560"/>
      <c r="N1321" s="560"/>
      <c r="O1321" s="560"/>
      <c r="P1321" s="560"/>
      <c r="Q1321" s="560"/>
      <c r="R1321" s="560"/>
      <c r="S1321" s="560"/>
      <c r="T1321" s="560"/>
      <c r="U1321" s="560"/>
    </row>
    <row r="1322" spans="1:21" s="195" customFormat="1" ht="43.5" customHeight="1">
      <c r="A1322" s="559"/>
      <c r="B1322" s="559"/>
      <c r="C1322" s="560"/>
      <c r="D1322" s="565"/>
      <c r="E1322" s="560"/>
      <c r="F1322" s="560"/>
      <c r="G1322" s="560"/>
      <c r="H1322" s="560"/>
      <c r="I1322" s="561"/>
      <c r="J1322" s="560"/>
      <c r="K1322" s="560"/>
      <c r="L1322" s="560"/>
      <c r="M1322" s="560"/>
      <c r="N1322" s="560"/>
      <c r="O1322" s="560"/>
      <c r="P1322" s="560"/>
      <c r="Q1322" s="560"/>
      <c r="R1322" s="560"/>
      <c r="S1322" s="560"/>
      <c r="T1322" s="560"/>
      <c r="U1322" s="560"/>
    </row>
    <row r="1323" spans="1:21" s="195" customFormat="1" ht="43.5" customHeight="1">
      <c r="A1323" s="559"/>
      <c r="B1323" s="559"/>
      <c r="C1323" s="560"/>
      <c r="D1323" s="565"/>
      <c r="E1323" s="560" t="s">
        <v>120</v>
      </c>
      <c r="F1323" s="560"/>
      <c r="G1323" s="560"/>
      <c r="H1323" s="560" t="s">
        <v>44</v>
      </c>
      <c r="I1323" s="561"/>
      <c r="J1323" s="560"/>
      <c r="K1323" s="560"/>
      <c r="L1323" s="560">
        <v>0</v>
      </c>
      <c r="M1323" s="560" t="s">
        <v>43</v>
      </c>
      <c r="N1323" s="560" t="s">
        <v>47</v>
      </c>
      <c r="O1323" s="560">
        <v>0</v>
      </c>
      <c r="P1323" s="560" t="s">
        <v>43</v>
      </c>
      <c r="Q1323" s="560" t="s">
        <v>47</v>
      </c>
      <c r="R1323" s="560">
        <v>0</v>
      </c>
      <c r="S1323" s="560"/>
      <c r="T1323" s="560">
        <v>0</v>
      </c>
      <c r="U1323" s="560"/>
    </row>
    <row r="1324" spans="1:21" s="195" customFormat="1" ht="43.5" customHeight="1">
      <c r="A1324" s="559"/>
      <c r="B1324" s="559"/>
      <c r="C1324" s="560"/>
      <c r="D1324" s="565"/>
      <c r="E1324" s="560"/>
      <c r="F1324" s="560"/>
      <c r="G1324" s="560"/>
      <c r="H1324" s="560"/>
      <c r="I1324" s="561"/>
      <c r="J1324" s="560"/>
      <c r="K1324" s="560"/>
      <c r="L1324" s="560"/>
      <c r="M1324" s="560"/>
      <c r="N1324" s="560"/>
      <c r="O1324" s="560"/>
      <c r="P1324" s="560"/>
      <c r="Q1324" s="560"/>
      <c r="R1324" s="560"/>
      <c r="S1324" s="560"/>
      <c r="T1324" s="560"/>
      <c r="U1324" s="560"/>
    </row>
    <row r="1325" spans="1:21" s="195" customFormat="1" ht="43.5" customHeight="1">
      <c r="A1325" s="559"/>
      <c r="B1325" s="559"/>
      <c r="C1325" s="560"/>
      <c r="D1325" s="565"/>
      <c r="E1325" s="560"/>
      <c r="F1325" s="560"/>
      <c r="G1325" s="560"/>
      <c r="H1325" s="560"/>
      <c r="I1325" s="49" t="s">
        <v>286</v>
      </c>
      <c r="J1325" s="560"/>
      <c r="K1325" s="560"/>
      <c r="L1325" s="560"/>
      <c r="M1325" s="560"/>
      <c r="N1325" s="560"/>
      <c r="O1325" s="560"/>
      <c r="P1325" s="560"/>
      <c r="Q1325" s="560"/>
      <c r="R1325" s="560"/>
      <c r="S1325" s="560"/>
      <c r="T1325" s="560"/>
      <c r="U1325" s="560"/>
    </row>
    <row r="1326" spans="1:21" s="195" customFormat="1" ht="43.5" customHeight="1">
      <c r="A1326" s="559"/>
      <c r="B1326" s="559"/>
      <c r="C1326" s="560"/>
      <c r="D1326" s="565" t="s">
        <v>441</v>
      </c>
      <c r="E1326" s="560" t="s">
        <v>134</v>
      </c>
      <c r="F1326" s="560">
        <v>9</v>
      </c>
      <c r="G1326" s="560" t="s">
        <v>43</v>
      </c>
      <c r="H1326" s="560" t="s">
        <v>44</v>
      </c>
      <c r="I1326" s="560" t="s">
        <v>286</v>
      </c>
      <c r="J1326" s="560" t="s">
        <v>201</v>
      </c>
      <c r="K1326" s="560" t="s">
        <v>47</v>
      </c>
      <c r="L1326" s="560">
        <v>5</v>
      </c>
      <c r="M1326" s="560" t="s">
        <v>43</v>
      </c>
      <c r="N1326" s="560" t="s">
        <v>67</v>
      </c>
      <c r="O1326" s="560">
        <v>9</v>
      </c>
      <c r="P1326" s="560" t="s">
        <v>47</v>
      </c>
      <c r="Q1326" s="120" t="s">
        <v>80</v>
      </c>
      <c r="R1326" s="560" t="s">
        <v>43</v>
      </c>
      <c r="S1326" s="560" t="s">
        <v>47</v>
      </c>
      <c r="T1326" s="560" t="s">
        <v>47</v>
      </c>
      <c r="U1326" s="560" t="s">
        <v>683</v>
      </c>
    </row>
    <row r="1327" spans="1:21" s="195" customFormat="1" ht="43.5" customHeight="1">
      <c r="A1327" s="559"/>
      <c r="B1327" s="559"/>
      <c r="C1327" s="560"/>
      <c r="D1327" s="565"/>
      <c r="E1327" s="560"/>
      <c r="F1327" s="560"/>
      <c r="G1327" s="560"/>
      <c r="H1327" s="560"/>
      <c r="I1327" s="560"/>
      <c r="J1327" s="560"/>
      <c r="K1327" s="560"/>
      <c r="L1327" s="560"/>
      <c r="M1327" s="560"/>
      <c r="N1327" s="560"/>
      <c r="O1327" s="560"/>
      <c r="P1327" s="560"/>
      <c r="Q1327" s="120" t="s">
        <v>87</v>
      </c>
      <c r="R1327" s="560" t="s">
        <v>43</v>
      </c>
      <c r="S1327" s="560"/>
      <c r="T1327" s="560"/>
      <c r="U1327" s="560"/>
    </row>
    <row r="1328" spans="1:21" s="195" customFormat="1" ht="43.5" customHeight="1">
      <c r="A1328" s="559"/>
      <c r="B1328" s="559"/>
      <c r="C1328" s="560"/>
      <c r="D1328" s="4" t="s">
        <v>1000</v>
      </c>
      <c r="E1328" s="4"/>
      <c r="F1328" s="4">
        <f>SUM(F1260:F1327)</f>
        <v>591</v>
      </c>
      <c r="G1328" s="4"/>
      <c r="H1328" s="4"/>
      <c r="I1328" s="4"/>
      <c r="J1328" s="4"/>
      <c r="K1328" s="4">
        <f>SUM(K1260:K1327)</f>
        <v>663</v>
      </c>
      <c r="L1328" s="4">
        <f>SUM(L1260:L1327)</f>
        <v>67</v>
      </c>
      <c r="M1328" s="4">
        <f>SUM(M1260:M1327)</f>
        <v>0</v>
      </c>
      <c r="N1328" s="4"/>
      <c r="O1328" s="4">
        <f>SUM(O1260:O1327)</f>
        <v>310</v>
      </c>
      <c r="P1328" s="4">
        <f>SUM(P1260:P1327)</f>
        <v>101</v>
      </c>
      <c r="Q1328" s="4"/>
      <c r="R1328" s="4">
        <f>SUM(R1260:R1327)</f>
        <v>146</v>
      </c>
      <c r="S1328" s="4"/>
      <c r="T1328" s="4">
        <f>SUM(T1260:T1327)</f>
        <v>0</v>
      </c>
      <c r="U1328" s="4"/>
    </row>
    <row r="1329" spans="1:21" s="195" customFormat="1" ht="43.5" customHeight="1">
      <c r="A1329" s="559"/>
      <c r="B1329" s="559"/>
      <c r="C1329" s="560" t="s">
        <v>146</v>
      </c>
      <c r="D1329" s="178" t="s">
        <v>2</v>
      </c>
      <c r="E1329" s="120" t="s">
        <v>127</v>
      </c>
      <c r="F1329" s="120">
        <v>5</v>
      </c>
      <c r="G1329" s="120"/>
      <c r="H1329" s="120" t="s">
        <v>40</v>
      </c>
      <c r="I1329" s="49" t="s">
        <v>188</v>
      </c>
      <c r="J1329" s="127" t="s">
        <v>422</v>
      </c>
      <c r="K1329" s="120">
        <v>0</v>
      </c>
      <c r="L1329" s="120">
        <v>0</v>
      </c>
      <c r="M1329" s="120">
        <v>0</v>
      </c>
      <c r="N1329" s="120" t="s">
        <v>67</v>
      </c>
      <c r="O1329" s="120">
        <v>10</v>
      </c>
      <c r="P1329" s="120">
        <v>5</v>
      </c>
      <c r="Q1329" s="120" t="s">
        <v>80</v>
      </c>
      <c r="R1329" s="120">
        <v>30</v>
      </c>
      <c r="S1329" s="120"/>
      <c r="T1329" s="120">
        <v>0</v>
      </c>
      <c r="U1329" s="120"/>
    </row>
    <row r="1330" spans="1:21" s="195" customFormat="1" ht="43.5" customHeight="1">
      <c r="A1330" s="559"/>
      <c r="B1330" s="559"/>
      <c r="C1330" s="560"/>
      <c r="D1330" s="565" t="s">
        <v>102</v>
      </c>
      <c r="E1330" s="560" t="s">
        <v>127</v>
      </c>
      <c r="F1330" s="560">
        <v>4</v>
      </c>
      <c r="G1330" s="560" t="s">
        <v>43</v>
      </c>
      <c r="H1330" s="560" t="s">
        <v>44</v>
      </c>
      <c r="I1330" s="561" t="s">
        <v>1335</v>
      </c>
      <c r="J1330" s="560" t="s">
        <v>537</v>
      </c>
      <c r="K1330" s="560">
        <v>4</v>
      </c>
      <c r="L1330" s="560" t="s">
        <v>47</v>
      </c>
      <c r="M1330" s="560" t="s">
        <v>47</v>
      </c>
      <c r="N1330" s="560" t="s">
        <v>47</v>
      </c>
      <c r="O1330" s="560">
        <v>0</v>
      </c>
      <c r="P1330" s="560">
        <v>0</v>
      </c>
      <c r="Q1330" s="560" t="s">
        <v>47</v>
      </c>
      <c r="R1330" s="560">
        <v>0</v>
      </c>
      <c r="S1330" s="560" t="s">
        <v>47</v>
      </c>
      <c r="T1330" s="560">
        <v>0</v>
      </c>
      <c r="U1330" s="560"/>
    </row>
    <row r="1331" spans="1:21" s="195" customFormat="1" ht="43.5" customHeight="1">
      <c r="A1331" s="559"/>
      <c r="B1331" s="559"/>
      <c r="C1331" s="560"/>
      <c r="D1331" s="565"/>
      <c r="E1331" s="560"/>
      <c r="F1331" s="560"/>
      <c r="G1331" s="560" t="s">
        <v>43</v>
      </c>
      <c r="H1331" s="560"/>
      <c r="I1331" s="561"/>
      <c r="J1331" s="560"/>
      <c r="K1331" s="560">
        <v>2</v>
      </c>
      <c r="L1331" s="560" t="s">
        <v>47</v>
      </c>
      <c r="M1331" s="560" t="s">
        <v>47</v>
      </c>
      <c r="N1331" s="560" t="s">
        <v>47</v>
      </c>
      <c r="O1331" s="560">
        <v>0</v>
      </c>
      <c r="P1331" s="560">
        <v>0</v>
      </c>
      <c r="Q1331" s="560" t="s">
        <v>47</v>
      </c>
      <c r="R1331" s="560">
        <v>0</v>
      </c>
      <c r="S1331" s="560" t="s">
        <v>47</v>
      </c>
      <c r="T1331" s="560">
        <v>0</v>
      </c>
      <c r="U1331" s="560"/>
    </row>
    <row r="1332" spans="1:21" s="195" customFormat="1" ht="43.5" customHeight="1">
      <c r="A1332" s="559"/>
      <c r="B1332" s="559"/>
      <c r="C1332" s="560"/>
      <c r="D1332" s="565" t="s">
        <v>104</v>
      </c>
      <c r="E1332" s="560" t="s">
        <v>127</v>
      </c>
      <c r="F1332" s="560">
        <v>50</v>
      </c>
      <c r="G1332" s="560" t="s">
        <v>43</v>
      </c>
      <c r="H1332" s="560" t="s">
        <v>44</v>
      </c>
      <c r="I1332" s="561" t="s">
        <v>1336</v>
      </c>
      <c r="J1332" s="560" t="s">
        <v>254</v>
      </c>
      <c r="K1332" s="560">
        <v>50</v>
      </c>
      <c r="L1332" s="560">
        <v>30</v>
      </c>
      <c r="M1332" s="560">
        <v>0</v>
      </c>
      <c r="N1332" s="560" t="s">
        <v>67</v>
      </c>
      <c r="O1332" s="560">
        <v>20</v>
      </c>
      <c r="P1332" s="560">
        <v>20</v>
      </c>
      <c r="Q1332" s="120" t="s">
        <v>80</v>
      </c>
      <c r="R1332" s="560" t="s">
        <v>43</v>
      </c>
      <c r="S1332" s="560" t="s">
        <v>47</v>
      </c>
      <c r="T1332" s="560">
        <v>0</v>
      </c>
      <c r="U1332" s="204"/>
    </row>
    <row r="1333" spans="1:21" s="195" customFormat="1" ht="43.5" customHeight="1">
      <c r="A1333" s="559"/>
      <c r="B1333" s="559"/>
      <c r="C1333" s="560"/>
      <c r="D1333" s="565"/>
      <c r="E1333" s="560"/>
      <c r="F1333" s="560"/>
      <c r="G1333" s="560"/>
      <c r="H1333" s="560"/>
      <c r="I1333" s="561"/>
      <c r="J1333" s="560"/>
      <c r="K1333" s="560"/>
      <c r="L1333" s="560"/>
      <c r="M1333" s="560"/>
      <c r="N1333" s="560"/>
      <c r="O1333" s="560"/>
      <c r="P1333" s="560"/>
      <c r="Q1333" s="120" t="s">
        <v>87</v>
      </c>
      <c r="R1333" s="560"/>
      <c r="S1333" s="560"/>
      <c r="T1333" s="560"/>
      <c r="U1333" s="204"/>
    </row>
    <row r="1334" spans="1:21" s="195" customFormat="1" ht="43.5" customHeight="1">
      <c r="A1334" s="559"/>
      <c r="B1334" s="559"/>
      <c r="C1334" s="560"/>
      <c r="D1334" s="565"/>
      <c r="E1334" s="560" t="s">
        <v>130</v>
      </c>
      <c r="F1334" s="560">
        <v>100</v>
      </c>
      <c r="G1334" s="560" t="s">
        <v>43</v>
      </c>
      <c r="H1334" s="560" t="s">
        <v>44</v>
      </c>
      <c r="I1334" s="561" t="s">
        <v>1336</v>
      </c>
      <c r="J1334" s="560" t="s">
        <v>254</v>
      </c>
      <c r="K1334" s="560">
        <v>100</v>
      </c>
      <c r="L1334" s="560">
        <v>30</v>
      </c>
      <c r="M1334" s="560">
        <v>0</v>
      </c>
      <c r="N1334" s="560" t="s">
        <v>67</v>
      </c>
      <c r="O1334" s="560">
        <v>20</v>
      </c>
      <c r="P1334" s="560">
        <v>20</v>
      </c>
      <c r="Q1334" s="120" t="s">
        <v>80</v>
      </c>
      <c r="R1334" s="560" t="s">
        <v>43</v>
      </c>
      <c r="S1334" s="560" t="s">
        <v>47</v>
      </c>
      <c r="T1334" s="560">
        <v>0</v>
      </c>
      <c r="U1334" s="204"/>
    </row>
    <row r="1335" spans="1:21" s="195" customFormat="1" ht="43.5" customHeight="1">
      <c r="A1335" s="559"/>
      <c r="B1335" s="559"/>
      <c r="C1335" s="560"/>
      <c r="D1335" s="565"/>
      <c r="E1335" s="560"/>
      <c r="F1335" s="560"/>
      <c r="G1335" s="560"/>
      <c r="H1335" s="560"/>
      <c r="I1335" s="561"/>
      <c r="J1335" s="560"/>
      <c r="K1335" s="560"/>
      <c r="L1335" s="560"/>
      <c r="M1335" s="560"/>
      <c r="N1335" s="560"/>
      <c r="O1335" s="560"/>
      <c r="P1335" s="560"/>
      <c r="Q1335" s="120" t="s">
        <v>87</v>
      </c>
      <c r="R1335" s="560"/>
      <c r="S1335" s="560"/>
      <c r="T1335" s="560"/>
      <c r="U1335" s="204"/>
    </row>
    <row r="1336" spans="1:21" s="195" customFormat="1" ht="43.5" customHeight="1">
      <c r="A1336" s="559"/>
      <c r="B1336" s="559"/>
      <c r="C1336" s="560"/>
      <c r="D1336" s="565" t="s">
        <v>275</v>
      </c>
      <c r="E1336" s="560" t="s">
        <v>127</v>
      </c>
      <c r="F1336" s="560">
        <v>27</v>
      </c>
      <c r="G1336" s="560" t="s">
        <v>43</v>
      </c>
      <c r="H1336" s="560" t="s">
        <v>40</v>
      </c>
      <c r="I1336" s="120" t="s">
        <v>286</v>
      </c>
      <c r="J1336" s="560" t="s">
        <v>201</v>
      </c>
      <c r="K1336" s="560">
        <v>29</v>
      </c>
      <c r="L1336" s="560" t="s">
        <v>43</v>
      </c>
      <c r="M1336" s="560">
        <v>0</v>
      </c>
      <c r="N1336" s="560" t="s">
        <v>70</v>
      </c>
      <c r="O1336" s="560">
        <v>44</v>
      </c>
      <c r="P1336" s="560">
        <v>12</v>
      </c>
      <c r="Q1336" s="560" t="s">
        <v>80</v>
      </c>
      <c r="R1336" s="560" t="s">
        <v>43</v>
      </c>
      <c r="S1336" s="560" t="s">
        <v>47</v>
      </c>
      <c r="T1336" s="560">
        <v>0</v>
      </c>
      <c r="U1336" s="565"/>
    </row>
    <row r="1337" spans="1:21" s="195" customFormat="1" ht="43.5" customHeight="1">
      <c r="A1337" s="559"/>
      <c r="B1337" s="559"/>
      <c r="C1337" s="560"/>
      <c r="D1337" s="565"/>
      <c r="E1337" s="560"/>
      <c r="F1337" s="560"/>
      <c r="G1337" s="560"/>
      <c r="H1337" s="560"/>
      <c r="I1337" s="561" t="s">
        <v>1021</v>
      </c>
      <c r="J1337" s="560"/>
      <c r="K1337" s="560"/>
      <c r="L1337" s="560"/>
      <c r="M1337" s="560"/>
      <c r="N1337" s="560"/>
      <c r="O1337" s="560"/>
      <c r="P1337" s="560"/>
      <c r="Q1337" s="560"/>
      <c r="R1337" s="560"/>
      <c r="S1337" s="560"/>
      <c r="T1337" s="560"/>
      <c r="U1337" s="565"/>
    </row>
    <row r="1338" spans="1:21" s="195" customFormat="1" ht="43.5" customHeight="1">
      <c r="A1338" s="559"/>
      <c r="B1338" s="559"/>
      <c r="C1338" s="560"/>
      <c r="D1338" s="565"/>
      <c r="E1338" s="560"/>
      <c r="F1338" s="560"/>
      <c r="G1338" s="560"/>
      <c r="H1338" s="560"/>
      <c r="I1338" s="561"/>
      <c r="J1338" s="560"/>
      <c r="K1338" s="560"/>
      <c r="L1338" s="560"/>
      <c r="M1338" s="560"/>
      <c r="N1338" s="560"/>
      <c r="O1338" s="560"/>
      <c r="P1338" s="560"/>
      <c r="Q1338" s="560"/>
      <c r="R1338" s="560"/>
      <c r="S1338" s="560"/>
      <c r="T1338" s="560"/>
      <c r="U1338" s="565"/>
    </row>
    <row r="1339" spans="1:21" s="195" customFormat="1" ht="43.5" customHeight="1">
      <c r="A1339" s="559"/>
      <c r="B1339" s="559"/>
      <c r="C1339" s="560"/>
      <c r="D1339" s="565"/>
      <c r="E1339" s="120" t="s">
        <v>134</v>
      </c>
      <c r="F1339" s="560"/>
      <c r="G1339" s="560"/>
      <c r="H1339" s="560" t="s">
        <v>100</v>
      </c>
      <c r="I1339" s="560" t="s">
        <v>100</v>
      </c>
      <c r="J1339" s="560"/>
      <c r="K1339" s="560"/>
      <c r="L1339" s="560"/>
      <c r="M1339" s="560"/>
      <c r="N1339" s="560"/>
      <c r="O1339" s="560"/>
      <c r="P1339" s="560"/>
      <c r="Q1339" s="560"/>
      <c r="R1339" s="560">
        <v>2</v>
      </c>
      <c r="S1339" s="560"/>
      <c r="T1339" s="560"/>
      <c r="U1339" s="120" t="s">
        <v>660</v>
      </c>
    </row>
    <row r="1340" spans="1:21" s="195" customFormat="1" ht="43.5" customHeight="1">
      <c r="A1340" s="559"/>
      <c r="B1340" s="559"/>
      <c r="C1340" s="560"/>
      <c r="D1340" s="565"/>
      <c r="E1340" s="120" t="s">
        <v>134</v>
      </c>
      <c r="F1340" s="560"/>
      <c r="G1340" s="560"/>
      <c r="H1340" s="560"/>
      <c r="I1340" s="560"/>
      <c r="J1340" s="560"/>
      <c r="K1340" s="560"/>
      <c r="L1340" s="560"/>
      <c r="M1340" s="560"/>
      <c r="N1340" s="560"/>
      <c r="O1340" s="560"/>
      <c r="P1340" s="560"/>
      <c r="Q1340" s="560"/>
      <c r="R1340" s="560"/>
      <c r="S1340" s="560"/>
      <c r="T1340" s="560"/>
      <c r="U1340" s="120" t="s">
        <v>661</v>
      </c>
    </row>
    <row r="1341" spans="1:21" s="195" customFormat="1" ht="43.5" customHeight="1">
      <c r="A1341" s="559"/>
      <c r="B1341" s="559"/>
      <c r="C1341" s="560"/>
      <c r="D1341" s="565"/>
      <c r="E1341" s="120" t="s">
        <v>134</v>
      </c>
      <c r="F1341" s="560"/>
      <c r="G1341" s="560"/>
      <c r="H1341" s="560"/>
      <c r="I1341" s="560"/>
      <c r="J1341" s="560"/>
      <c r="K1341" s="560"/>
      <c r="L1341" s="560"/>
      <c r="M1341" s="560"/>
      <c r="N1341" s="560"/>
      <c r="O1341" s="560"/>
      <c r="P1341" s="560"/>
      <c r="Q1341" s="560"/>
      <c r="R1341" s="560"/>
      <c r="S1341" s="560"/>
      <c r="T1341" s="560"/>
      <c r="U1341" s="120" t="s">
        <v>662</v>
      </c>
    </row>
    <row r="1342" spans="1:21" s="195" customFormat="1" ht="43.5" customHeight="1">
      <c r="A1342" s="559"/>
      <c r="B1342" s="559"/>
      <c r="C1342" s="560"/>
      <c r="D1342" s="565" t="s">
        <v>176</v>
      </c>
      <c r="E1342" s="560" t="s">
        <v>127</v>
      </c>
      <c r="F1342" s="560">
        <v>20</v>
      </c>
      <c r="G1342" s="555" t="s">
        <v>43</v>
      </c>
      <c r="H1342" s="560" t="s">
        <v>44</v>
      </c>
      <c r="I1342" s="561" t="s">
        <v>1337</v>
      </c>
      <c r="J1342" s="555" t="s">
        <v>254</v>
      </c>
      <c r="K1342" s="560">
        <v>15</v>
      </c>
      <c r="L1342" s="560" t="s">
        <v>43</v>
      </c>
      <c r="M1342" s="560" t="s">
        <v>43</v>
      </c>
      <c r="N1342" s="560" t="s">
        <v>67</v>
      </c>
      <c r="O1342" s="560">
        <v>7</v>
      </c>
      <c r="P1342" s="560" t="s">
        <v>47</v>
      </c>
      <c r="Q1342" s="560" t="s">
        <v>80</v>
      </c>
      <c r="R1342" s="560" t="s">
        <v>43</v>
      </c>
      <c r="S1342" s="560" t="s">
        <v>47</v>
      </c>
      <c r="T1342" s="560" t="s">
        <v>47</v>
      </c>
      <c r="U1342" s="560"/>
    </row>
    <row r="1343" spans="1:21" s="195" customFormat="1" ht="43.5" customHeight="1">
      <c r="A1343" s="559"/>
      <c r="B1343" s="559"/>
      <c r="C1343" s="560"/>
      <c r="D1343" s="565"/>
      <c r="E1343" s="560"/>
      <c r="F1343" s="560"/>
      <c r="G1343" s="559"/>
      <c r="H1343" s="560"/>
      <c r="I1343" s="561"/>
      <c r="J1343" s="559"/>
      <c r="K1343" s="560"/>
      <c r="L1343" s="560"/>
      <c r="M1343" s="560"/>
      <c r="N1343" s="560"/>
      <c r="O1343" s="560"/>
      <c r="P1343" s="560"/>
      <c r="Q1343" s="560"/>
      <c r="R1343" s="560"/>
      <c r="S1343" s="560"/>
      <c r="T1343" s="560"/>
      <c r="U1343" s="560"/>
    </row>
    <row r="1344" spans="1:21" s="195" customFormat="1" ht="43.5" customHeight="1">
      <c r="A1344" s="559"/>
      <c r="B1344" s="559"/>
      <c r="C1344" s="560"/>
      <c r="D1344" s="565"/>
      <c r="E1344" s="560"/>
      <c r="F1344" s="560"/>
      <c r="G1344" s="559"/>
      <c r="H1344" s="560"/>
      <c r="I1344" s="120" t="s">
        <v>674</v>
      </c>
      <c r="J1344" s="559"/>
      <c r="K1344" s="560"/>
      <c r="L1344" s="560"/>
      <c r="M1344" s="560"/>
      <c r="N1344" s="560"/>
      <c r="O1344" s="560"/>
      <c r="P1344" s="560"/>
      <c r="Q1344" s="560"/>
      <c r="R1344" s="560"/>
      <c r="S1344" s="560"/>
      <c r="T1344" s="560"/>
      <c r="U1344" s="560"/>
    </row>
    <row r="1345" spans="1:21" s="195" customFormat="1" ht="43.5" customHeight="1">
      <c r="A1345" s="559"/>
      <c r="B1345" s="559"/>
      <c r="C1345" s="560"/>
      <c r="D1345" s="565"/>
      <c r="E1345" s="560" t="s">
        <v>138</v>
      </c>
      <c r="F1345" s="560"/>
      <c r="G1345" s="559"/>
      <c r="H1345" s="560" t="s">
        <v>100</v>
      </c>
      <c r="I1345" s="563" t="s">
        <v>47</v>
      </c>
      <c r="J1345" s="559"/>
      <c r="K1345" s="560" t="s">
        <v>43</v>
      </c>
      <c r="L1345" s="560"/>
      <c r="M1345" s="560"/>
      <c r="N1345" s="560"/>
      <c r="O1345" s="560"/>
      <c r="P1345" s="560"/>
      <c r="Q1345" s="560"/>
      <c r="R1345" s="560"/>
      <c r="S1345" s="560" t="s">
        <v>47</v>
      </c>
      <c r="T1345" s="560"/>
      <c r="U1345" s="120" t="s">
        <v>505</v>
      </c>
    </row>
    <row r="1346" spans="1:21" s="195" customFormat="1" ht="43.5" customHeight="1">
      <c r="A1346" s="559"/>
      <c r="B1346" s="559"/>
      <c r="C1346" s="560"/>
      <c r="D1346" s="565"/>
      <c r="E1346" s="560"/>
      <c r="F1346" s="560"/>
      <c r="G1346" s="556"/>
      <c r="H1346" s="560"/>
      <c r="I1346" s="564"/>
      <c r="J1346" s="556"/>
      <c r="K1346" s="560"/>
      <c r="L1346" s="560"/>
      <c r="M1346" s="560"/>
      <c r="N1346" s="560"/>
      <c r="O1346" s="560"/>
      <c r="P1346" s="560"/>
      <c r="Q1346" s="560"/>
      <c r="R1346" s="560"/>
      <c r="S1346" s="560" t="s">
        <v>47</v>
      </c>
      <c r="T1346" s="560"/>
      <c r="U1346" s="120" t="s">
        <v>675</v>
      </c>
    </row>
    <row r="1347" spans="1:21" s="195" customFormat="1" ht="43.5" customHeight="1">
      <c r="A1347" s="559"/>
      <c r="B1347" s="559"/>
      <c r="C1347" s="560"/>
      <c r="D1347" s="178" t="s">
        <v>105</v>
      </c>
      <c r="E1347" s="120" t="s">
        <v>138</v>
      </c>
      <c r="F1347" s="120">
        <v>1</v>
      </c>
      <c r="G1347" s="120" t="s">
        <v>43</v>
      </c>
      <c r="H1347" s="120" t="s">
        <v>100</v>
      </c>
      <c r="I1347" s="49" t="s">
        <v>47</v>
      </c>
      <c r="J1347" s="127" t="s">
        <v>254</v>
      </c>
      <c r="K1347" s="120">
        <v>0</v>
      </c>
      <c r="L1347" s="120">
        <v>0</v>
      </c>
      <c r="M1347" s="120">
        <v>0</v>
      </c>
      <c r="N1347" s="120" t="s">
        <v>71</v>
      </c>
      <c r="O1347" s="120">
        <v>50</v>
      </c>
      <c r="P1347" s="120">
        <v>4</v>
      </c>
      <c r="Q1347" s="120" t="s">
        <v>87</v>
      </c>
      <c r="R1347" s="120" t="s">
        <v>43</v>
      </c>
      <c r="S1347" s="120" t="s">
        <v>47</v>
      </c>
      <c r="T1347" s="120">
        <v>0</v>
      </c>
      <c r="U1347" s="120" t="s">
        <v>548</v>
      </c>
    </row>
    <row r="1348" spans="1:21" s="195" customFormat="1" ht="43.5" customHeight="1">
      <c r="A1348" s="559"/>
      <c r="B1348" s="559"/>
      <c r="C1348" s="560"/>
      <c r="D1348" s="565" t="s">
        <v>106</v>
      </c>
      <c r="E1348" s="560" t="s">
        <v>138</v>
      </c>
      <c r="F1348" s="560">
        <v>4</v>
      </c>
      <c r="G1348" s="560" t="s">
        <v>43</v>
      </c>
      <c r="H1348" s="560" t="s">
        <v>40</v>
      </c>
      <c r="I1348" s="561" t="s">
        <v>1338</v>
      </c>
      <c r="J1348" s="560" t="s">
        <v>295</v>
      </c>
      <c r="K1348" s="560">
        <v>0</v>
      </c>
      <c r="L1348" s="560">
        <v>0</v>
      </c>
      <c r="M1348" s="560">
        <v>0</v>
      </c>
      <c r="N1348" s="560" t="s">
        <v>71</v>
      </c>
      <c r="O1348" s="560">
        <v>30</v>
      </c>
      <c r="P1348" s="560">
        <v>0</v>
      </c>
      <c r="Q1348" s="560" t="s">
        <v>80</v>
      </c>
      <c r="R1348" s="560" t="s">
        <v>43</v>
      </c>
      <c r="S1348" s="555" t="s">
        <v>47</v>
      </c>
      <c r="T1348" s="555">
        <v>0</v>
      </c>
      <c r="U1348" s="120" t="s">
        <v>696</v>
      </c>
    </row>
    <row r="1349" spans="1:21" s="195" customFormat="1" ht="43.5" customHeight="1">
      <c r="A1349" s="559"/>
      <c r="B1349" s="559"/>
      <c r="C1349" s="560"/>
      <c r="D1349" s="565"/>
      <c r="E1349" s="560"/>
      <c r="F1349" s="560"/>
      <c r="G1349" s="560"/>
      <c r="H1349" s="560"/>
      <c r="I1349" s="561"/>
      <c r="J1349" s="560"/>
      <c r="K1349" s="560"/>
      <c r="L1349" s="560"/>
      <c r="M1349" s="560"/>
      <c r="N1349" s="560"/>
      <c r="O1349" s="560"/>
      <c r="P1349" s="560"/>
      <c r="Q1349" s="560"/>
      <c r="R1349" s="560"/>
      <c r="S1349" s="559"/>
      <c r="T1349" s="559"/>
      <c r="U1349" s="120" t="s">
        <v>550</v>
      </c>
    </row>
    <row r="1350" spans="1:21" s="195" customFormat="1" ht="43.5" customHeight="1">
      <c r="A1350" s="559"/>
      <c r="B1350" s="559"/>
      <c r="C1350" s="560"/>
      <c r="D1350" s="565"/>
      <c r="E1350" s="560"/>
      <c r="F1350" s="560"/>
      <c r="G1350" s="560"/>
      <c r="H1350" s="560"/>
      <c r="I1350" s="561"/>
      <c r="J1350" s="560"/>
      <c r="K1350" s="560"/>
      <c r="L1350" s="560"/>
      <c r="M1350" s="560"/>
      <c r="N1350" s="560"/>
      <c r="O1350" s="560"/>
      <c r="P1350" s="560"/>
      <c r="Q1350" s="560"/>
      <c r="R1350" s="560"/>
      <c r="S1350" s="556"/>
      <c r="T1350" s="556"/>
      <c r="U1350" s="120" t="s">
        <v>551</v>
      </c>
    </row>
    <row r="1351" spans="1:21" s="195" customFormat="1" ht="43.5" customHeight="1">
      <c r="A1351" s="559"/>
      <c r="B1351" s="559"/>
      <c r="C1351" s="560"/>
      <c r="D1351" s="565" t="s">
        <v>107</v>
      </c>
      <c r="E1351" s="560" t="s">
        <v>127</v>
      </c>
      <c r="F1351" s="560">
        <v>6</v>
      </c>
      <c r="G1351" s="560" t="s">
        <v>47</v>
      </c>
      <c r="H1351" s="560" t="s">
        <v>40</v>
      </c>
      <c r="I1351" s="560" t="s">
        <v>188</v>
      </c>
      <c r="J1351" s="560" t="s">
        <v>186</v>
      </c>
      <c r="K1351" s="560">
        <v>0</v>
      </c>
      <c r="L1351" s="560">
        <v>0</v>
      </c>
      <c r="M1351" s="560">
        <v>0</v>
      </c>
      <c r="N1351" s="560" t="s">
        <v>67</v>
      </c>
      <c r="O1351" s="560">
        <v>21</v>
      </c>
      <c r="P1351" s="560">
        <v>6</v>
      </c>
      <c r="Q1351" s="120" t="s">
        <v>80</v>
      </c>
      <c r="R1351" s="560">
        <v>25</v>
      </c>
      <c r="S1351" s="560" t="s">
        <v>47</v>
      </c>
      <c r="T1351" s="560">
        <v>0</v>
      </c>
      <c r="U1351" s="560"/>
    </row>
    <row r="1352" spans="1:21" s="195" customFormat="1" ht="43.5" customHeight="1">
      <c r="A1352" s="559"/>
      <c r="B1352" s="559"/>
      <c r="C1352" s="560"/>
      <c r="D1352" s="565"/>
      <c r="E1352" s="560"/>
      <c r="F1352" s="560"/>
      <c r="G1352" s="560"/>
      <c r="H1352" s="560"/>
      <c r="I1352" s="560"/>
      <c r="J1352" s="560"/>
      <c r="K1352" s="560"/>
      <c r="L1352" s="560"/>
      <c r="M1352" s="560"/>
      <c r="N1352" s="560"/>
      <c r="O1352" s="560"/>
      <c r="P1352" s="560"/>
      <c r="Q1352" s="120" t="s">
        <v>87</v>
      </c>
      <c r="R1352" s="560"/>
      <c r="S1352" s="560"/>
      <c r="T1352" s="560"/>
      <c r="U1352" s="560"/>
    </row>
    <row r="1353" spans="1:21" s="195" customFormat="1" ht="43.5" customHeight="1">
      <c r="A1353" s="559"/>
      <c r="B1353" s="559"/>
      <c r="C1353" s="560"/>
      <c r="D1353" s="565"/>
      <c r="E1353" s="560" t="s">
        <v>134</v>
      </c>
      <c r="F1353" s="560"/>
      <c r="G1353" s="560"/>
      <c r="H1353" s="560" t="s">
        <v>100</v>
      </c>
      <c r="I1353" s="560" t="s">
        <v>47</v>
      </c>
      <c r="J1353" s="560" t="s">
        <v>201</v>
      </c>
      <c r="K1353" s="560">
        <v>0</v>
      </c>
      <c r="L1353" s="560">
        <v>0</v>
      </c>
      <c r="M1353" s="560">
        <v>0</v>
      </c>
      <c r="N1353" s="560"/>
      <c r="O1353" s="560"/>
      <c r="P1353" s="560"/>
      <c r="Q1353" s="120" t="s">
        <v>80</v>
      </c>
      <c r="R1353" s="560" t="s">
        <v>43</v>
      </c>
      <c r="S1353" s="560"/>
      <c r="T1353" s="560"/>
      <c r="U1353" s="560" t="s">
        <v>566</v>
      </c>
    </row>
    <row r="1354" spans="1:21" s="195" customFormat="1" ht="43.5" customHeight="1">
      <c r="A1354" s="559"/>
      <c r="B1354" s="559"/>
      <c r="C1354" s="560"/>
      <c r="D1354" s="565"/>
      <c r="E1354" s="560"/>
      <c r="F1354" s="560"/>
      <c r="G1354" s="560"/>
      <c r="H1354" s="560"/>
      <c r="I1354" s="560"/>
      <c r="J1354" s="560"/>
      <c r="K1354" s="560"/>
      <c r="L1354" s="560"/>
      <c r="M1354" s="560"/>
      <c r="N1354" s="560"/>
      <c r="O1354" s="560"/>
      <c r="P1354" s="560"/>
      <c r="Q1354" s="120" t="s">
        <v>87</v>
      </c>
      <c r="R1354" s="560"/>
      <c r="S1354" s="560"/>
      <c r="T1354" s="560"/>
      <c r="U1354" s="560"/>
    </row>
    <row r="1355" spans="1:21" s="195" customFormat="1" ht="43.5" customHeight="1">
      <c r="A1355" s="559"/>
      <c r="B1355" s="559"/>
      <c r="C1355" s="560"/>
      <c r="D1355" s="565"/>
      <c r="E1355" s="120" t="s">
        <v>134</v>
      </c>
      <c r="F1355" s="560"/>
      <c r="G1355" s="560"/>
      <c r="H1355" s="560"/>
      <c r="I1355" s="560"/>
      <c r="J1355" s="560"/>
      <c r="K1355" s="560"/>
      <c r="L1355" s="560">
        <v>0</v>
      </c>
      <c r="M1355" s="560"/>
      <c r="N1355" s="560"/>
      <c r="O1355" s="560"/>
      <c r="P1355" s="560"/>
      <c r="Q1355" s="120" t="s">
        <v>80</v>
      </c>
      <c r="R1355" s="560"/>
      <c r="S1355" s="560"/>
      <c r="T1355" s="560"/>
      <c r="U1355" s="120" t="s">
        <v>532</v>
      </c>
    </row>
    <row r="1356" spans="1:21" s="195" customFormat="1" ht="43.5" customHeight="1">
      <c r="A1356" s="559"/>
      <c r="B1356" s="559"/>
      <c r="C1356" s="560"/>
      <c r="D1356" s="565" t="s">
        <v>108</v>
      </c>
      <c r="E1356" s="120" t="s">
        <v>547</v>
      </c>
      <c r="F1356" s="560">
        <v>5</v>
      </c>
      <c r="G1356" s="560" t="s">
        <v>43</v>
      </c>
      <c r="H1356" s="560" t="s">
        <v>44</v>
      </c>
      <c r="I1356" s="560" t="s">
        <v>211</v>
      </c>
      <c r="J1356" s="560" t="s">
        <v>191</v>
      </c>
      <c r="K1356" s="560" t="s">
        <v>47</v>
      </c>
      <c r="L1356" s="560">
        <v>5</v>
      </c>
      <c r="M1356" s="560" t="s">
        <v>47</v>
      </c>
      <c r="N1356" s="560" t="s">
        <v>47</v>
      </c>
      <c r="O1356" s="560">
        <v>0</v>
      </c>
      <c r="P1356" s="560">
        <v>0</v>
      </c>
      <c r="Q1356" s="560" t="s">
        <v>80</v>
      </c>
      <c r="R1356" s="560">
        <v>5</v>
      </c>
      <c r="S1356" s="560" t="s">
        <v>47</v>
      </c>
      <c r="T1356" s="560">
        <v>0</v>
      </c>
      <c r="U1356" s="560"/>
    </row>
    <row r="1357" spans="1:21" s="195" customFormat="1" ht="43.5" customHeight="1">
      <c r="A1357" s="559"/>
      <c r="B1357" s="559"/>
      <c r="C1357" s="560"/>
      <c r="D1357" s="565"/>
      <c r="E1357" s="120" t="s">
        <v>567</v>
      </c>
      <c r="F1357" s="560"/>
      <c r="G1357" s="560"/>
      <c r="H1357" s="560" t="s">
        <v>44</v>
      </c>
      <c r="I1357" s="560" t="s">
        <v>211</v>
      </c>
      <c r="J1357" s="560" t="s">
        <v>191</v>
      </c>
      <c r="K1357" s="560" t="s">
        <v>47</v>
      </c>
      <c r="L1357" s="560"/>
      <c r="M1357" s="560" t="s">
        <v>47</v>
      </c>
      <c r="N1357" s="560" t="s">
        <v>47</v>
      </c>
      <c r="O1357" s="560">
        <v>0</v>
      </c>
      <c r="P1357" s="560">
        <v>0</v>
      </c>
      <c r="Q1357" s="560" t="s">
        <v>80</v>
      </c>
      <c r="R1357" s="560"/>
      <c r="S1357" s="560" t="s">
        <v>47</v>
      </c>
      <c r="T1357" s="560">
        <v>0</v>
      </c>
      <c r="U1357" s="560"/>
    </row>
    <row r="1358" spans="1:21" s="195" customFormat="1" ht="43.5" customHeight="1">
      <c r="A1358" s="559"/>
      <c r="B1358" s="559"/>
      <c r="C1358" s="560"/>
      <c r="D1358" s="565" t="s">
        <v>109</v>
      </c>
      <c r="E1358" s="120" t="s">
        <v>127</v>
      </c>
      <c r="F1358" s="560">
        <v>6</v>
      </c>
      <c r="G1358" s="560" t="s">
        <v>43</v>
      </c>
      <c r="H1358" s="560" t="s">
        <v>44</v>
      </c>
      <c r="I1358" s="560" t="s">
        <v>1339</v>
      </c>
      <c r="J1358" s="560" t="s">
        <v>201</v>
      </c>
      <c r="K1358" s="560">
        <v>10</v>
      </c>
      <c r="L1358" s="560">
        <v>0</v>
      </c>
      <c r="M1358" s="560">
        <v>0</v>
      </c>
      <c r="N1358" s="560" t="s">
        <v>70</v>
      </c>
      <c r="O1358" s="560">
        <v>3</v>
      </c>
      <c r="P1358" s="560">
        <v>0</v>
      </c>
      <c r="Q1358" s="560" t="s">
        <v>80</v>
      </c>
      <c r="R1358" s="560" t="s">
        <v>43</v>
      </c>
      <c r="S1358" s="560" t="s">
        <v>47</v>
      </c>
      <c r="T1358" s="560">
        <v>0</v>
      </c>
      <c r="U1358" s="560" t="s">
        <v>700</v>
      </c>
    </row>
    <row r="1359" spans="1:21" s="195" customFormat="1" ht="43.5" customHeight="1">
      <c r="A1359" s="559"/>
      <c r="B1359" s="559"/>
      <c r="C1359" s="560"/>
      <c r="D1359" s="565"/>
      <c r="E1359" s="120" t="s">
        <v>130</v>
      </c>
      <c r="F1359" s="560"/>
      <c r="G1359" s="560"/>
      <c r="H1359" s="560" t="s">
        <v>44</v>
      </c>
      <c r="I1359" s="560" t="s">
        <v>1339</v>
      </c>
      <c r="J1359" s="560"/>
      <c r="K1359" s="560"/>
      <c r="L1359" s="560"/>
      <c r="M1359" s="560"/>
      <c r="N1359" s="560"/>
      <c r="O1359" s="560"/>
      <c r="P1359" s="560"/>
      <c r="Q1359" s="560"/>
      <c r="R1359" s="560"/>
      <c r="S1359" s="560" t="s">
        <v>47</v>
      </c>
      <c r="T1359" s="560">
        <v>0</v>
      </c>
      <c r="U1359" s="560"/>
    </row>
    <row r="1360" spans="1:21" s="195" customFormat="1" ht="43.5" customHeight="1">
      <c r="A1360" s="559"/>
      <c r="B1360" s="559"/>
      <c r="C1360" s="560"/>
      <c r="D1360" s="178" t="s">
        <v>110</v>
      </c>
      <c r="E1360" s="120" t="s">
        <v>136</v>
      </c>
      <c r="F1360" s="120">
        <v>10</v>
      </c>
      <c r="G1360" s="120" t="s">
        <v>43</v>
      </c>
      <c r="H1360" s="120" t="s">
        <v>44</v>
      </c>
      <c r="I1360" s="49" t="s">
        <v>211</v>
      </c>
      <c r="J1360" s="127" t="s">
        <v>311</v>
      </c>
      <c r="K1360" s="120">
        <v>0</v>
      </c>
      <c r="L1360" s="120">
        <v>0</v>
      </c>
      <c r="M1360" s="120" t="s">
        <v>47</v>
      </c>
      <c r="N1360" s="120" t="s">
        <v>67</v>
      </c>
      <c r="O1360" s="120">
        <v>10</v>
      </c>
      <c r="P1360" s="120" t="s">
        <v>47</v>
      </c>
      <c r="Q1360" s="120" t="s">
        <v>80</v>
      </c>
      <c r="R1360" s="120" t="s">
        <v>43</v>
      </c>
      <c r="S1360" s="120" t="s">
        <v>47</v>
      </c>
      <c r="T1360" s="120">
        <v>0</v>
      </c>
      <c r="U1360" s="120"/>
    </row>
    <row r="1361" spans="1:21" s="195" customFormat="1" ht="43.5" customHeight="1">
      <c r="A1361" s="559"/>
      <c r="B1361" s="559"/>
      <c r="C1361" s="560"/>
      <c r="D1361" s="565" t="s">
        <v>112</v>
      </c>
      <c r="E1361" s="560" t="s">
        <v>127</v>
      </c>
      <c r="F1361" s="560">
        <v>3</v>
      </c>
      <c r="G1361" s="560" t="s">
        <v>43</v>
      </c>
      <c r="H1361" s="560" t="s">
        <v>40</v>
      </c>
      <c r="I1361" s="561" t="s">
        <v>1340</v>
      </c>
      <c r="J1361" s="561" t="s">
        <v>249</v>
      </c>
      <c r="K1361" s="560">
        <v>0</v>
      </c>
      <c r="L1361" s="560">
        <v>0</v>
      </c>
      <c r="M1361" s="560">
        <v>0</v>
      </c>
      <c r="N1361" s="560" t="s">
        <v>71</v>
      </c>
      <c r="O1361" s="560">
        <v>12</v>
      </c>
      <c r="P1361" s="560"/>
      <c r="Q1361" s="560" t="s">
        <v>80</v>
      </c>
      <c r="R1361" s="560">
        <v>12</v>
      </c>
      <c r="S1361" s="555" t="s">
        <v>47</v>
      </c>
      <c r="T1361" s="555">
        <v>0</v>
      </c>
      <c r="U1361" s="560"/>
    </row>
    <row r="1362" spans="1:21" s="195" customFormat="1" ht="43.5" customHeight="1">
      <c r="A1362" s="559"/>
      <c r="B1362" s="559"/>
      <c r="C1362" s="560"/>
      <c r="D1362" s="565"/>
      <c r="E1362" s="560"/>
      <c r="F1362" s="560">
        <v>1</v>
      </c>
      <c r="G1362" s="560"/>
      <c r="H1362" s="560" t="s">
        <v>40</v>
      </c>
      <c r="I1362" s="561"/>
      <c r="J1362" s="561" t="s">
        <v>249</v>
      </c>
      <c r="K1362" s="560"/>
      <c r="L1362" s="560"/>
      <c r="M1362" s="560"/>
      <c r="N1362" s="560" t="s">
        <v>71</v>
      </c>
      <c r="O1362" s="560">
        <v>4</v>
      </c>
      <c r="P1362" s="560"/>
      <c r="Q1362" s="560" t="s">
        <v>80</v>
      </c>
      <c r="R1362" s="560"/>
      <c r="S1362" s="559"/>
      <c r="T1362" s="559"/>
      <c r="U1362" s="560"/>
    </row>
    <row r="1363" spans="1:21" s="195" customFormat="1" ht="43.5" customHeight="1">
      <c r="A1363" s="559"/>
      <c r="B1363" s="559"/>
      <c r="C1363" s="560"/>
      <c r="D1363" s="565"/>
      <c r="E1363" s="560"/>
      <c r="F1363" s="560">
        <v>1</v>
      </c>
      <c r="G1363" s="560"/>
      <c r="H1363" s="560" t="s">
        <v>40</v>
      </c>
      <c r="I1363" s="561"/>
      <c r="J1363" s="561" t="s">
        <v>249</v>
      </c>
      <c r="K1363" s="560"/>
      <c r="L1363" s="560"/>
      <c r="M1363" s="560"/>
      <c r="N1363" s="560" t="s">
        <v>71</v>
      </c>
      <c r="O1363" s="560">
        <v>4</v>
      </c>
      <c r="P1363" s="560"/>
      <c r="Q1363" s="560" t="s">
        <v>80</v>
      </c>
      <c r="R1363" s="560"/>
      <c r="S1363" s="556"/>
      <c r="T1363" s="556"/>
      <c r="U1363" s="560"/>
    </row>
    <row r="1364" spans="1:21" s="195" customFormat="1" ht="43.5" customHeight="1">
      <c r="A1364" s="559"/>
      <c r="B1364" s="559"/>
      <c r="C1364" s="560"/>
      <c r="D1364" s="565" t="s">
        <v>113</v>
      </c>
      <c r="E1364" s="560" t="s">
        <v>127</v>
      </c>
      <c r="F1364" s="560">
        <v>4</v>
      </c>
      <c r="G1364" s="560" t="s">
        <v>43</v>
      </c>
      <c r="H1364" s="560" t="s">
        <v>40</v>
      </c>
      <c r="I1364" s="560" t="s">
        <v>1335</v>
      </c>
      <c r="J1364" s="560" t="s">
        <v>713</v>
      </c>
      <c r="K1364" s="560">
        <v>4</v>
      </c>
      <c r="L1364" s="560">
        <v>0</v>
      </c>
      <c r="M1364" s="560">
        <v>0</v>
      </c>
      <c r="N1364" s="560" t="s">
        <v>71</v>
      </c>
      <c r="O1364" s="560">
        <v>5</v>
      </c>
      <c r="P1364" s="560">
        <v>1</v>
      </c>
      <c r="Q1364" s="560" t="s">
        <v>80</v>
      </c>
      <c r="R1364" s="560">
        <v>5</v>
      </c>
      <c r="S1364" s="555" t="s">
        <v>47</v>
      </c>
      <c r="T1364" s="555">
        <v>0</v>
      </c>
      <c r="U1364" s="560"/>
    </row>
    <row r="1365" spans="1:21" s="195" customFormat="1" ht="43.5" customHeight="1">
      <c r="A1365" s="559"/>
      <c r="B1365" s="559"/>
      <c r="C1365" s="560"/>
      <c r="D1365" s="565"/>
      <c r="E1365" s="560"/>
      <c r="F1365" s="560"/>
      <c r="G1365" s="560"/>
      <c r="H1365" s="560"/>
      <c r="I1365" s="560" t="s">
        <v>210</v>
      </c>
      <c r="J1365" s="560"/>
      <c r="K1365" s="560"/>
      <c r="L1365" s="560"/>
      <c r="M1365" s="560"/>
      <c r="N1365" s="560"/>
      <c r="O1365" s="560"/>
      <c r="P1365" s="560"/>
      <c r="Q1365" s="560"/>
      <c r="R1365" s="560"/>
      <c r="S1365" s="556"/>
      <c r="T1365" s="556"/>
      <c r="U1365" s="560"/>
    </row>
    <row r="1366" spans="1:21" s="195" customFormat="1" ht="43.5" customHeight="1">
      <c r="A1366" s="559"/>
      <c r="B1366" s="559"/>
      <c r="C1366" s="560"/>
      <c r="D1366" s="565" t="s">
        <v>114</v>
      </c>
      <c r="E1366" s="599" t="s">
        <v>134</v>
      </c>
      <c r="F1366" s="599">
        <v>5</v>
      </c>
      <c r="G1366" s="599" t="s">
        <v>47</v>
      </c>
      <c r="H1366" s="599" t="s">
        <v>40</v>
      </c>
      <c r="I1366" s="599" t="s">
        <v>405</v>
      </c>
      <c r="J1366" s="599" t="s">
        <v>416</v>
      </c>
      <c r="K1366" s="599">
        <v>15</v>
      </c>
      <c r="L1366" s="599">
        <v>0</v>
      </c>
      <c r="M1366" s="599" t="s">
        <v>47</v>
      </c>
      <c r="N1366" s="599" t="s">
        <v>71</v>
      </c>
      <c r="O1366" s="599">
        <v>5</v>
      </c>
      <c r="P1366" s="599" t="s">
        <v>47</v>
      </c>
      <c r="Q1366" s="599" t="s">
        <v>80</v>
      </c>
      <c r="R1366" s="599" t="s">
        <v>47</v>
      </c>
      <c r="S1366" s="599" t="s">
        <v>47</v>
      </c>
      <c r="T1366" s="599" t="s">
        <v>47</v>
      </c>
      <c r="U1366" s="132" t="s">
        <v>512</v>
      </c>
    </row>
    <row r="1367" spans="1:21" s="195" customFormat="1" ht="43.5" customHeight="1">
      <c r="A1367" s="559"/>
      <c r="B1367" s="559"/>
      <c r="C1367" s="560"/>
      <c r="D1367" s="565"/>
      <c r="E1367" s="599"/>
      <c r="F1367" s="599"/>
      <c r="G1367" s="599"/>
      <c r="H1367" s="599"/>
      <c r="I1367" s="599"/>
      <c r="J1367" s="599"/>
      <c r="K1367" s="599"/>
      <c r="L1367" s="599"/>
      <c r="M1367" s="599"/>
      <c r="N1367" s="599"/>
      <c r="O1367" s="599"/>
      <c r="P1367" s="599"/>
      <c r="Q1367" s="599"/>
      <c r="R1367" s="599"/>
      <c r="S1367" s="599"/>
      <c r="T1367" s="599"/>
      <c r="U1367" s="599" t="s">
        <v>624</v>
      </c>
    </row>
    <row r="1368" spans="1:21" s="195" customFormat="1" ht="43.5" customHeight="1">
      <c r="A1368" s="559"/>
      <c r="B1368" s="559"/>
      <c r="C1368" s="560"/>
      <c r="D1368" s="565"/>
      <c r="E1368" s="599"/>
      <c r="F1368" s="599"/>
      <c r="G1368" s="599"/>
      <c r="H1368" s="132" t="s">
        <v>44</v>
      </c>
      <c r="I1368" s="599"/>
      <c r="J1368" s="599"/>
      <c r="K1368" s="599"/>
      <c r="L1368" s="599"/>
      <c r="M1368" s="599"/>
      <c r="N1368" s="599"/>
      <c r="O1368" s="599"/>
      <c r="P1368" s="599"/>
      <c r="Q1368" s="599"/>
      <c r="R1368" s="599"/>
      <c r="S1368" s="599"/>
      <c r="T1368" s="599"/>
      <c r="U1368" s="599"/>
    </row>
    <row r="1369" spans="1:21" s="195" customFormat="1" ht="43.5" customHeight="1">
      <c r="A1369" s="559"/>
      <c r="B1369" s="559"/>
      <c r="C1369" s="560"/>
      <c r="D1369" s="565" t="s">
        <v>115</v>
      </c>
      <c r="E1369" s="560" t="s">
        <v>127</v>
      </c>
      <c r="F1369" s="560">
        <v>15</v>
      </c>
      <c r="G1369" s="560" t="s">
        <v>47</v>
      </c>
      <c r="H1369" s="560" t="s">
        <v>44</v>
      </c>
      <c r="I1369" s="561" t="s">
        <v>1329</v>
      </c>
      <c r="J1369" s="560" t="s">
        <v>203</v>
      </c>
      <c r="K1369" s="560">
        <v>15</v>
      </c>
      <c r="L1369" s="560" t="s">
        <v>47</v>
      </c>
      <c r="M1369" s="560" t="s">
        <v>47</v>
      </c>
      <c r="N1369" s="560" t="s">
        <v>47</v>
      </c>
      <c r="O1369" s="560" t="s">
        <v>47</v>
      </c>
      <c r="P1369" s="560" t="s">
        <v>47</v>
      </c>
      <c r="Q1369" s="560" t="s">
        <v>47</v>
      </c>
      <c r="R1369" s="560" t="s">
        <v>47</v>
      </c>
      <c r="S1369" s="560" t="s">
        <v>47</v>
      </c>
      <c r="T1369" s="560" t="s">
        <v>47</v>
      </c>
      <c r="U1369" s="560"/>
    </row>
    <row r="1370" spans="1:21" s="195" customFormat="1" ht="43.5" customHeight="1">
      <c r="A1370" s="559"/>
      <c r="B1370" s="559"/>
      <c r="C1370" s="560"/>
      <c r="D1370" s="565"/>
      <c r="E1370" s="560"/>
      <c r="F1370" s="560"/>
      <c r="G1370" s="560"/>
      <c r="H1370" s="560"/>
      <c r="I1370" s="561"/>
      <c r="J1370" s="560"/>
      <c r="K1370" s="560"/>
      <c r="L1370" s="560"/>
      <c r="M1370" s="560"/>
      <c r="N1370" s="560"/>
      <c r="O1370" s="560"/>
      <c r="P1370" s="560"/>
      <c r="Q1370" s="560"/>
      <c r="R1370" s="560"/>
      <c r="S1370" s="560"/>
      <c r="T1370" s="560"/>
      <c r="U1370" s="560"/>
    </row>
    <row r="1371" spans="1:21" s="195" customFormat="1" ht="43.5" customHeight="1">
      <c r="A1371" s="559"/>
      <c r="B1371" s="559"/>
      <c r="C1371" s="560"/>
      <c r="D1371" s="565"/>
      <c r="E1371" s="560" t="s">
        <v>133</v>
      </c>
      <c r="F1371" s="560"/>
      <c r="G1371" s="560"/>
      <c r="H1371" s="560" t="s">
        <v>44</v>
      </c>
      <c r="I1371" s="561"/>
      <c r="J1371" s="560" t="s">
        <v>203</v>
      </c>
      <c r="K1371" s="560"/>
      <c r="L1371" s="560" t="s">
        <v>47</v>
      </c>
      <c r="M1371" s="560" t="s">
        <v>47</v>
      </c>
      <c r="N1371" s="560" t="s">
        <v>47</v>
      </c>
      <c r="O1371" s="560" t="s">
        <v>47</v>
      </c>
      <c r="P1371" s="560" t="s">
        <v>47</v>
      </c>
      <c r="Q1371" s="560" t="s">
        <v>47</v>
      </c>
      <c r="R1371" s="560" t="s">
        <v>47</v>
      </c>
      <c r="S1371" s="560" t="s">
        <v>47</v>
      </c>
      <c r="T1371" s="560" t="s">
        <v>47</v>
      </c>
      <c r="U1371" s="560"/>
    </row>
    <row r="1372" spans="1:21" s="195" customFormat="1" ht="43.5" customHeight="1">
      <c r="A1372" s="559"/>
      <c r="B1372" s="559"/>
      <c r="C1372" s="560"/>
      <c r="D1372" s="565"/>
      <c r="E1372" s="560"/>
      <c r="F1372" s="560"/>
      <c r="G1372" s="560"/>
      <c r="H1372" s="560"/>
      <c r="I1372" s="561"/>
      <c r="J1372" s="560"/>
      <c r="K1372" s="560"/>
      <c r="L1372" s="560"/>
      <c r="M1372" s="560"/>
      <c r="N1372" s="560"/>
      <c r="O1372" s="560"/>
      <c r="P1372" s="560"/>
      <c r="Q1372" s="560"/>
      <c r="R1372" s="560"/>
      <c r="S1372" s="560"/>
      <c r="T1372" s="560"/>
      <c r="U1372" s="560"/>
    </row>
    <row r="1373" spans="1:21" s="195" customFormat="1" ht="43.5" customHeight="1">
      <c r="A1373" s="559"/>
      <c r="B1373" s="559"/>
      <c r="C1373" s="560"/>
      <c r="D1373" s="565" t="s">
        <v>116</v>
      </c>
      <c r="E1373" s="120" t="s">
        <v>547</v>
      </c>
      <c r="F1373" s="560">
        <v>10</v>
      </c>
      <c r="G1373" s="560" t="s">
        <v>43</v>
      </c>
      <c r="H1373" s="120" t="s">
        <v>40</v>
      </c>
      <c r="I1373" s="560" t="s">
        <v>211</v>
      </c>
      <c r="J1373" s="560" t="s">
        <v>181</v>
      </c>
      <c r="K1373" s="560">
        <v>10</v>
      </c>
      <c r="L1373" s="560" t="s">
        <v>43</v>
      </c>
      <c r="M1373" s="560" t="s">
        <v>43</v>
      </c>
      <c r="N1373" s="560" t="s">
        <v>71</v>
      </c>
      <c r="O1373" s="560">
        <v>10</v>
      </c>
      <c r="P1373" s="560" t="s">
        <v>47</v>
      </c>
      <c r="Q1373" s="560" t="s">
        <v>80</v>
      </c>
      <c r="R1373" s="560" t="s">
        <v>43</v>
      </c>
      <c r="S1373" s="560" t="s">
        <v>43</v>
      </c>
      <c r="T1373" s="560" t="s">
        <v>43</v>
      </c>
      <c r="U1373" s="120"/>
    </row>
    <row r="1374" spans="1:21" s="195" customFormat="1" ht="43.5" customHeight="1">
      <c r="A1374" s="559"/>
      <c r="B1374" s="559"/>
      <c r="C1374" s="560"/>
      <c r="D1374" s="565"/>
      <c r="E1374" s="120" t="s">
        <v>134</v>
      </c>
      <c r="F1374" s="560"/>
      <c r="G1374" s="560"/>
      <c r="H1374" s="560" t="s">
        <v>100</v>
      </c>
      <c r="I1374" s="560"/>
      <c r="J1374" s="560"/>
      <c r="K1374" s="560"/>
      <c r="L1374" s="560"/>
      <c r="M1374" s="560"/>
      <c r="N1374" s="560"/>
      <c r="O1374" s="560"/>
      <c r="P1374" s="560"/>
      <c r="Q1374" s="560"/>
      <c r="R1374" s="560"/>
      <c r="S1374" s="560"/>
      <c r="T1374" s="560"/>
      <c r="U1374" s="120"/>
    </row>
    <row r="1375" spans="1:21" s="195" customFormat="1" ht="43.5" customHeight="1">
      <c r="A1375" s="559"/>
      <c r="B1375" s="559"/>
      <c r="C1375" s="560"/>
      <c r="D1375" s="565"/>
      <c r="E1375" s="120" t="s">
        <v>134</v>
      </c>
      <c r="F1375" s="560"/>
      <c r="G1375" s="560"/>
      <c r="H1375" s="560"/>
      <c r="I1375" s="560"/>
      <c r="J1375" s="560"/>
      <c r="K1375" s="560"/>
      <c r="L1375" s="560"/>
      <c r="M1375" s="560"/>
      <c r="N1375" s="560"/>
      <c r="O1375" s="560"/>
      <c r="P1375" s="560"/>
      <c r="Q1375" s="560"/>
      <c r="R1375" s="560"/>
      <c r="S1375" s="560"/>
      <c r="T1375" s="560"/>
      <c r="U1375" s="120" t="s">
        <v>712</v>
      </c>
    </row>
    <row r="1376" spans="1:21" s="195" customFormat="1" ht="43.5" customHeight="1">
      <c r="A1376" s="559"/>
      <c r="B1376" s="559"/>
      <c r="C1376" s="560"/>
      <c r="D1376" s="182" t="s">
        <v>117</v>
      </c>
      <c r="E1376" s="177" t="s">
        <v>134</v>
      </c>
      <c r="F1376" s="177">
        <v>10</v>
      </c>
      <c r="G1376" s="177" t="s">
        <v>43</v>
      </c>
      <c r="H1376" s="177" t="s">
        <v>44</v>
      </c>
      <c r="I1376" s="183" t="s">
        <v>211</v>
      </c>
      <c r="J1376" s="177" t="s">
        <v>295</v>
      </c>
      <c r="K1376" s="177">
        <v>0</v>
      </c>
      <c r="L1376" s="177">
        <v>0</v>
      </c>
      <c r="M1376" s="177">
        <v>0</v>
      </c>
      <c r="N1376" s="177" t="s">
        <v>71</v>
      </c>
      <c r="O1376" s="177">
        <v>40</v>
      </c>
      <c r="P1376" s="177">
        <v>10</v>
      </c>
      <c r="Q1376" s="177" t="s">
        <v>80</v>
      </c>
      <c r="R1376" s="177" t="s">
        <v>43</v>
      </c>
      <c r="S1376" s="177" t="s">
        <v>47</v>
      </c>
      <c r="T1376" s="177" t="s">
        <v>47</v>
      </c>
      <c r="U1376" s="177" t="s">
        <v>673</v>
      </c>
    </row>
    <row r="1377" spans="1:21" s="195" customFormat="1" ht="43.5" customHeight="1">
      <c r="A1377" s="559"/>
      <c r="B1377" s="559"/>
      <c r="C1377" s="560"/>
      <c r="D1377" s="565" t="s">
        <v>363</v>
      </c>
      <c r="E1377" s="120" t="s">
        <v>127</v>
      </c>
      <c r="F1377" s="120">
        <v>10</v>
      </c>
      <c r="G1377" s="560" t="s">
        <v>43</v>
      </c>
      <c r="H1377" s="560" t="s">
        <v>44</v>
      </c>
      <c r="I1377" s="561" t="s">
        <v>1341</v>
      </c>
      <c r="J1377" s="560" t="s">
        <v>203</v>
      </c>
      <c r="K1377" s="120">
        <v>5</v>
      </c>
      <c r="L1377" s="560">
        <v>0</v>
      </c>
      <c r="M1377" s="560" t="s">
        <v>43</v>
      </c>
      <c r="N1377" s="120" t="s">
        <v>70</v>
      </c>
      <c r="O1377" s="120">
        <v>5</v>
      </c>
      <c r="P1377" s="560" t="s">
        <v>43</v>
      </c>
      <c r="Q1377" s="560" t="s">
        <v>47</v>
      </c>
      <c r="R1377" s="560">
        <v>0</v>
      </c>
      <c r="S1377" s="560" t="s">
        <v>47</v>
      </c>
      <c r="T1377" s="560">
        <v>0</v>
      </c>
      <c r="U1377" s="560"/>
    </row>
    <row r="1378" spans="1:21" s="195" customFormat="1" ht="43.5" customHeight="1">
      <c r="A1378" s="559"/>
      <c r="B1378" s="559"/>
      <c r="C1378" s="560"/>
      <c r="D1378" s="565"/>
      <c r="E1378" s="120" t="s">
        <v>120</v>
      </c>
      <c r="F1378" s="120">
        <v>2</v>
      </c>
      <c r="G1378" s="560"/>
      <c r="H1378" s="560" t="s">
        <v>44</v>
      </c>
      <c r="I1378" s="561"/>
      <c r="J1378" s="560"/>
      <c r="K1378" s="120">
        <v>2</v>
      </c>
      <c r="L1378" s="560">
        <v>0</v>
      </c>
      <c r="M1378" s="560" t="s">
        <v>43</v>
      </c>
      <c r="N1378" s="120" t="s">
        <v>47</v>
      </c>
      <c r="O1378" s="120">
        <v>0</v>
      </c>
      <c r="P1378" s="560" t="s">
        <v>43</v>
      </c>
      <c r="Q1378" s="560" t="s">
        <v>47</v>
      </c>
      <c r="R1378" s="560">
        <v>0</v>
      </c>
      <c r="S1378" s="560" t="s">
        <v>47</v>
      </c>
      <c r="T1378" s="560">
        <v>0</v>
      </c>
      <c r="U1378" s="560"/>
    </row>
    <row r="1379" spans="1:21" s="195" customFormat="1" ht="43.5" customHeight="1">
      <c r="A1379" s="559"/>
      <c r="B1379" s="559"/>
      <c r="C1379" s="560"/>
      <c r="D1379" s="565" t="s">
        <v>441</v>
      </c>
      <c r="E1379" s="566" t="s">
        <v>134</v>
      </c>
      <c r="F1379" s="566">
        <v>6</v>
      </c>
      <c r="G1379" s="566" t="s">
        <v>43</v>
      </c>
      <c r="H1379" s="566" t="s">
        <v>44</v>
      </c>
      <c r="I1379" s="566" t="s">
        <v>286</v>
      </c>
      <c r="J1379" s="566" t="s">
        <v>201</v>
      </c>
      <c r="K1379" s="566" t="s">
        <v>47</v>
      </c>
      <c r="L1379" s="566">
        <v>5</v>
      </c>
      <c r="M1379" s="566" t="s">
        <v>43</v>
      </c>
      <c r="N1379" s="566" t="s">
        <v>67</v>
      </c>
      <c r="O1379" s="566">
        <v>6</v>
      </c>
      <c r="P1379" s="566" t="s">
        <v>47</v>
      </c>
      <c r="Q1379" s="120" t="s">
        <v>80</v>
      </c>
      <c r="R1379" s="566" t="s">
        <v>43</v>
      </c>
      <c r="S1379" s="566" t="s">
        <v>47</v>
      </c>
      <c r="T1379" s="566" t="s">
        <v>47</v>
      </c>
      <c r="U1379" s="566" t="s">
        <v>683</v>
      </c>
    </row>
    <row r="1380" spans="1:21" s="195" customFormat="1" ht="43.5" customHeight="1">
      <c r="A1380" s="559"/>
      <c r="B1380" s="559"/>
      <c r="C1380" s="560"/>
      <c r="D1380" s="565"/>
      <c r="E1380" s="566"/>
      <c r="F1380" s="566"/>
      <c r="G1380" s="566"/>
      <c r="H1380" s="566"/>
      <c r="I1380" s="566"/>
      <c r="J1380" s="566"/>
      <c r="K1380" s="566"/>
      <c r="L1380" s="566"/>
      <c r="M1380" s="566"/>
      <c r="N1380" s="566"/>
      <c r="O1380" s="566"/>
      <c r="P1380" s="566"/>
      <c r="Q1380" s="120" t="s">
        <v>87</v>
      </c>
      <c r="R1380" s="566" t="s">
        <v>43</v>
      </c>
      <c r="S1380" s="566"/>
      <c r="T1380" s="566"/>
      <c r="U1380" s="566"/>
    </row>
    <row r="1381" spans="1:21" s="195" customFormat="1" ht="43.5" customHeight="1">
      <c r="A1381" s="559"/>
      <c r="B1381" s="559"/>
      <c r="C1381" s="560"/>
      <c r="D1381" s="4" t="s">
        <v>1000</v>
      </c>
      <c r="E1381" s="4"/>
      <c r="F1381" s="4">
        <f>SUM(F1329:F1380)</f>
        <v>305</v>
      </c>
      <c r="G1381" s="4"/>
      <c r="H1381" s="4"/>
      <c r="I1381" s="4"/>
      <c r="J1381" s="4"/>
      <c r="K1381" s="4">
        <f>SUM(K1329:K1380)</f>
        <v>261</v>
      </c>
      <c r="L1381" s="4">
        <f>SUM(L1329:L1380)</f>
        <v>70</v>
      </c>
      <c r="M1381" s="4">
        <f>SUM(M1329:M1380)</f>
        <v>0</v>
      </c>
      <c r="N1381" s="4"/>
      <c r="O1381" s="4">
        <f>SUM(O1329:O1380)</f>
        <v>306</v>
      </c>
      <c r="P1381" s="4">
        <f>SUM(P1329:P1380)</f>
        <v>78</v>
      </c>
      <c r="Q1381" s="4"/>
      <c r="R1381" s="4">
        <f>SUM(R1329:R1380)</f>
        <v>79</v>
      </c>
      <c r="S1381" s="4"/>
      <c r="T1381" s="4">
        <f>SUM(T1329:T1380)</f>
        <v>0</v>
      </c>
      <c r="U1381" s="4"/>
    </row>
    <row r="1382" spans="1:21" s="195" customFormat="1" ht="43.5" customHeight="1">
      <c r="A1382" s="559"/>
      <c r="B1382" s="559"/>
      <c r="C1382" s="560" t="s">
        <v>147</v>
      </c>
      <c r="D1382" s="178" t="s">
        <v>2</v>
      </c>
      <c r="E1382" s="120" t="s">
        <v>131</v>
      </c>
      <c r="F1382" s="120">
        <v>5</v>
      </c>
      <c r="G1382" s="31" t="s">
        <v>43</v>
      </c>
      <c r="H1382" s="120" t="s">
        <v>40</v>
      </c>
      <c r="I1382" s="49" t="s">
        <v>202</v>
      </c>
      <c r="J1382" s="127" t="s">
        <v>203</v>
      </c>
      <c r="K1382" s="120">
        <v>5</v>
      </c>
      <c r="L1382" s="120" t="s">
        <v>43</v>
      </c>
      <c r="M1382" s="120">
        <v>0</v>
      </c>
      <c r="N1382" s="120" t="s">
        <v>47</v>
      </c>
      <c r="O1382" s="120">
        <v>0</v>
      </c>
      <c r="P1382" s="120">
        <v>0</v>
      </c>
      <c r="Q1382" s="120" t="s">
        <v>43</v>
      </c>
      <c r="R1382" s="120" t="s">
        <v>43</v>
      </c>
      <c r="S1382" s="120"/>
      <c r="T1382" s="120">
        <v>0</v>
      </c>
      <c r="U1382" s="120"/>
    </row>
    <row r="1383" spans="1:21" s="195" customFormat="1" ht="43.5" customHeight="1">
      <c r="A1383" s="559"/>
      <c r="B1383" s="559"/>
      <c r="C1383" s="560"/>
      <c r="D1383" s="565" t="s">
        <v>102</v>
      </c>
      <c r="E1383" s="120" t="s">
        <v>129</v>
      </c>
      <c r="F1383" s="560">
        <v>4</v>
      </c>
      <c r="G1383" s="560" t="s">
        <v>43</v>
      </c>
      <c r="H1383" s="560" t="s">
        <v>40</v>
      </c>
      <c r="I1383" s="560" t="s">
        <v>219</v>
      </c>
      <c r="J1383" s="560" t="s">
        <v>537</v>
      </c>
      <c r="K1383" s="560">
        <v>4</v>
      </c>
      <c r="L1383" s="560" t="s">
        <v>47</v>
      </c>
      <c r="M1383" s="560" t="s">
        <v>47</v>
      </c>
      <c r="N1383" s="560" t="s">
        <v>47</v>
      </c>
      <c r="O1383" s="560">
        <v>0</v>
      </c>
      <c r="P1383" s="560">
        <v>0</v>
      </c>
      <c r="Q1383" s="560" t="s">
        <v>47</v>
      </c>
      <c r="R1383" s="560">
        <v>0</v>
      </c>
      <c r="S1383" s="560" t="s">
        <v>47</v>
      </c>
      <c r="T1383" s="560">
        <v>0</v>
      </c>
      <c r="U1383" s="560"/>
    </row>
    <row r="1384" spans="1:21" s="195" customFormat="1" ht="43.5" customHeight="1">
      <c r="A1384" s="559"/>
      <c r="B1384" s="559"/>
      <c r="C1384" s="560"/>
      <c r="D1384" s="565"/>
      <c r="E1384" s="120" t="s">
        <v>131</v>
      </c>
      <c r="F1384" s="560"/>
      <c r="G1384" s="560"/>
      <c r="H1384" s="560" t="s">
        <v>40</v>
      </c>
      <c r="I1384" s="560" t="s">
        <v>219</v>
      </c>
      <c r="J1384" s="560"/>
      <c r="K1384" s="560"/>
      <c r="L1384" s="560" t="s">
        <v>47</v>
      </c>
      <c r="M1384" s="560" t="s">
        <v>47</v>
      </c>
      <c r="N1384" s="560" t="s">
        <v>47</v>
      </c>
      <c r="O1384" s="560">
        <v>0</v>
      </c>
      <c r="P1384" s="560">
        <v>0</v>
      </c>
      <c r="Q1384" s="560" t="s">
        <v>47</v>
      </c>
      <c r="R1384" s="560">
        <v>0</v>
      </c>
      <c r="S1384" s="560" t="s">
        <v>47</v>
      </c>
      <c r="T1384" s="560">
        <v>0</v>
      </c>
      <c r="U1384" s="560"/>
    </row>
    <row r="1385" spans="1:21" s="195" customFormat="1" ht="43.5" customHeight="1">
      <c r="A1385" s="559"/>
      <c r="B1385" s="559"/>
      <c r="C1385" s="560"/>
      <c r="D1385" s="565" t="s">
        <v>104</v>
      </c>
      <c r="E1385" s="120" t="s">
        <v>129</v>
      </c>
      <c r="F1385" s="560">
        <v>35</v>
      </c>
      <c r="G1385" s="560" t="s">
        <v>43</v>
      </c>
      <c r="H1385" s="560" t="s">
        <v>40</v>
      </c>
      <c r="I1385" s="561" t="s">
        <v>261</v>
      </c>
      <c r="J1385" s="566" t="s">
        <v>254</v>
      </c>
      <c r="K1385" s="560">
        <v>100</v>
      </c>
      <c r="L1385" s="120">
        <v>0</v>
      </c>
      <c r="M1385" s="120" t="s">
        <v>43</v>
      </c>
      <c r="N1385" s="560" t="s">
        <v>47</v>
      </c>
      <c r="O1385" s="560">
        <v>0</v>
      </c>
      <c r="P1385" s="560">
        <v>0</v>
      </c>
      <c r="Q1385" s="120" t="s">
        <v>47</v>
      </c>
      <c r="R1385" s="120">
        <v>0</v>
      </c>
      <c r="S1385" s="560" t="s">
        <v>47</v>
      </c>
      <c r="T1385" s="560">
        <v>0</v>
      </c>
      <c r="U1385" s="120"/>
    </row>
    <row r="1386" spans="1:21" s="195" customFormat="1" ht="43.5" customHeight="1">
      <c r="A1386" s="559"/>
      <c r="B1386" s="559"/>
      <c r="C1386" s="560"/>
      <c r="D1386" s="565"/>
      <c r="E1386" s="120" t="s">
        <v>130</v>
      </c>
      <c r="F1386" s="560"/>
      <c r="G1386" s="560"/>
      <c r="H1386" s="560"/>
      <c r="I1386" s="561"/>
      <c r="J1386" s="566"/>
      <c r="K1386" s="560"/>
      <c r="L1386" s="120">
        <v>1</v>
      </c>
      <c r="M1386" s="120">
        <v>0</v>
      </c>
      <c r="N1386" s="560"/>
      <c r="O1386" s="560"/>
      <c r="P1386" s="560"/>
      <c r="Q1386" s="120" t="s">
        <v>714</v>
      </c>
      <c r="R1386" s="120">
        <v>1</v>
      </c>
      <c r="S1386" s="560"/>
      <c r="T1386" s="560"/>
      <c r="U1386" s="120"/>
    </row>
    <row r="1387" spans="1:21" s="195" customFormat="1" ht="43.5" customHeight="1">
      <c r="A1387" s="559"/>
      <c r="B1387" s="559"/>
      <c r="C1387" s="560"/>
      <c r="D1387" s="565"/>
      <c r="E1387" s="120" t="s">
        <v>131</v>
      </c>
      <c r="F1387" s="560"/>
      <c r="G1387" s="560"/>
      <c r="H1387" s="560"/>
      <c r="I1387" s="561"/>
      <c r="J1387" s="566"/>
      <c r="K1387" s="560"/>
      <c r="L1387" s="120">
        <v>1</v>
      </c>
      <c r="M1387" s="120">
        <v>0</v>
      </c>
      <c r="N1387" s="560"/>
      <c r="O1387" s="560"/>
      <c r="P1387" s="560"/>
      <c r="Q1387" s="120" t="s">
        <v>714</v>
      </c>
      <c r="R1387" s="120">
        <v>1</v>
      </c>
      <c r="S1387" s="560"/>
      <c r="T1387" s="560"/>
      <c r="U1387" s="120"/>
    </row>
    <row r="1388" spans="1:21" s="195" customFormat="1" ht="43.5" customHeight="1">
      <c r="A1388" s="559"/>
      <c r="B1388" s="559"/>
      <c r="C1388" s="560"/>
      <c r="D1388" s="565"/>
      <c r="E1388" s="120" t="s">
        <v>132</v>
      </c>
      <c r="F1388" s="560"/>
      <c r="G1388" s="560"/>
      <c r="H1388" s="560"/>
      <c r="I1388" s="561"/>
      <c r="J1388" s="566"/>
      <c r="K1388" s="560"/>
      <c r="L1388" s="120">
        <v>0</v>
      </c>
      <c r="M1388" s="120" t="s">
        <v>43</v>
      </c>
      <c r="N1388" s="560"/>
      <c r="O1388" s="560"/>
      <c r="P1388" s="560"/>
      <c r="Q1388" s="120" t="s">
        <v>47</v>
      </c>
      <c r="R1388" s="120">
        <v>0</v>
      </c>
      <c r="S1388" s="560"/>
      <c r="T1388" s="560"/>
      <c r="U1388" s="120"/>
    </row>
    <row r="1389" spans="1:21" s="195" customFormat="1" ht="43.5" customHeight="1">
      <c r="A1389" s="559"/>
      <c r="B1389" s="559"/>
      <c r="C1389" s="560"/>
      <c r="D1389" s="565"/>
      <c r="E1389" s="120" t="s">
        <v>120</v>
      </c>
      <c r="F1389" s="560"/>
      <c r="G1389" s="560"/>
      <c r="H1389" s="560"/>
      <c r="I1389" s="561"/>
      <c r="J1389" s="566"/>
      <c r="K1389" s="560"/>
      <c r="L1389" s="120">
        <v>0</v>
      </c>
      <c r="M1389" s="120" t="s">
        <v>43</v>
      </c>
      <c r="N1389" s="560"/>
      <c r="O1389" s="560"/>
      <c r="P1389" s="560"/>
      <c r="Q1389" s="120" t="s">
        <v>47</v>
      </c>
      <c r="R1389" s="120">
        <v>0</v>
      </c>
      <c r="S1389" s="560"/>
      <c r="T1389" s="560"/>
      <c r="U1389" s="120"/>
    </row>
    <row r="1390" spans="1:21" s="195" customFormat="1" ht="43.5" customHeight="1">
      <c r="A1390" s="559"/>
      <c r="B1390" s="559"/>
      <c r="C1390" s="560"/>
      <c r="D1390" s="565"/>
      <c r="E1390" s="120" t="s">
        <v>134</v>
      </c>
      <c r="F1390" s="560"/>
      <c r="G1390" s="560"/>
      <c r="H1390" s="560"/>
      <c r="I1390" s="561"/>
      <c r="J1390" s="566"/>
      <c r="K1390" s="560"/>
      <c r="L1390" s="120">
        <v>1</v>
      </c>
      <c r="M1390" s="120">
        <v>0</v>
      </c>
      <c r="N1390" s="560"/>
      <c r="O1390" s="560"/>
      <c r="P1390" s="560"/>
      <c r="Q1390" s="120" t="s">
        <v>714</v>
      </c>
      <c r="R1390" s="120">
        <v>1</v>
      </c>
      <c r="S1390" s="560"/>
      <c r="T1390" s="560"/>
      <c r="U1390" s="120" t="s">
        <v>570</v>
      </c>
    </row>
    <row r="1391" spans="1:21" s="195" customFormat="1" ht="43.5" customHeight="1">
      <c r="A1391" s="559"/>
      <c r="B1391" s="559"/>
      <c r="C1391" s="560"/>
      <c r="D1391" s="565"/>
      <c r="E1391" s="120" t="s">
        <v>134</v>
      </c>
      <c r="F1391" s="560"/>
      <c r="G1391" s="560"/>
      <c r="H1391" s="560"/>
      <c r="I1391" s="561"/>
      <c r="J1391" s="566"/>
      <c r="K1391" s="560"/>
      <c r="L1391" s="120">
        <v>1</v>
      </c>
      <c r="M1391" s="120">
        <v>0</v>
      </c>
      <c r="N1391" s="560"/>
      <c r="O1391" s="560"/>
      <c r="P1391" s="560"/>
      <c r="Q1391" s="120" t="s">
        <v>714</v>
      </c>
      <c r="R1391" s="120">
        <v>1</v>
      </c>
      <c r="S1391" s="560"/>
      <c r="T1391" s="560"/>
      <c r="U1391" s="120" t="s">
        <v>260</v>
      </c>
    </row>
    <row r="1392" spans="1:21" s="195" customFormat="1" ht="43.5" customHeight="1">
      <c r="A1392" s="559"/>
      <c r="B1392" s="559"/>
      <c r="C1392" s="560"/>
      <c r="D1392" s="178" t="s">
        <v>275</v>
      </c>
      <c r="E1392" s="120" t="s">
        <v>129</v>
      </c>
      <c r="F1392" s="120">
        <v>8</v>
      </c>
      <c r="G1392" s="31" t="s">
        <v>43</v>
      </c>
      <c r="H1392" s="120" t="s">
        <v>40</v>
      </c>
      <c r="I1392" s="49" t="s">
        <v>219</v>
      </c>
      <c r="J1392" s="120" t="s">
        <v>254</v>
      </c>
      <c r="K1392" s="120">
        <v>8</v>
      </c>
      <c r="L1392" s="120" t="s">
        <v>43</v>
      </c>
      <c r="M1392" s="120" t="s">
        <v>43</v>
      </c>
      <c r="N1392" s="120"/>
      <c r="O1392" s="120"/>
      <c r="P1392" s="120"/>
      <c r="Q1392" s="120" t="s">
        <v>714</v>
      </c>
      <c r="R1392" s="120" t="s">
        <v>43</v>
      </c>
      <c r="S1392" s="120"/>
      <c r="T1392" s="120"/>
      <c r="U1392" s="120"/>
    </row>
    <row r="1393" spans="1:21" s="195" customFormat="1" ht="43.5" customHeight="1">
      <c r="A1393" s="559"/>
      <c r="B1393" s="559"/>
      <c r="C1393" s="560"/>
      <c r="D1393" s="178" t="s">
        <v>176</v>
      </c>
      <c r="E1393" s="120" t="s">
        <v>131</v>
      </c>
      <c r="F1393" s="120">
        <v>1</v>
      </c>
      <c r="G1393" s="120" t="s">
        <v>43</v>
      </c>
      <c r="H1393" s="120" t="s">
        <v>40</v>
      </c>
      <c r="I1393" s="49" t="s">
        <v>261</v>
      </c>
      <c r="J1393" s="127" t="s">
        <v>214</v>
      </c>
      <c r="K1393" s="120">
        <v>1</v>
      </c>
      <c r="L1393" s="120" t="s">
        <v>43</v>
      </c>
      <c r="M1393" s="120" t="s">
        <v>43</v>
      </c>
      <c r="N1393" s="120" t="s">
        <v>43</v>
      </c>
      <c r="O1393" s="120" t="s">
        <v>43</v>
      </c>
      <c r="P1393" s="120" t="s">
        <v>43</v>
      </c>
      <c r="Q1393" s="120" t="s">
        <v>80</v>
      </c>
      <c r="R1393" s="120" t="s">
        <v>43</v>
      </c>
      <c r="S1393" s="120" t="s">
        <v>43</v>
      </c>
      <c r="T1393" s="120" t="s">
        <v>43</v>
      </c>
      <c r="U1393" s="120"/>
    </row>
    <row r="1394" spans="1:21" s="195" customFormat="1" ht="43.5" customHeight="1">
      <c r="A1394" s="559"/>
      <c r="B1394" s="559"/>
      <c r="C1394" s="560"/>
      <c r="D1394" s="565" t="s">
        <v>105</v>
      </c>
      <c r="E1394" s="120" t="s">
        <v>131</v>
      </c>
      <c r="F1394" s="560">
        <v>20</v>
      </c>
      <c r="G1394" s="560" t="s">
        <v>43</v>
      </c>
      <c r="H1394" s="560" t="s">
        <v>40</v>
      </c>
      <c r="I1394" s="560" t="s">
        <v>219</v>
      </c>
      <c r="J1394" s="566" t="s">
        <v>237</v>
      </c>
      <c r="K1394" s="120">
        <v>20</v>
      </c>
      <c r="L1394" s="120">
        <v>2</v>
      </c>
      <c r="M1394" s="566">
        <v>0</v>
      </c>
      <c r="N1394" s="566" t="s">
        <v>47</v>
      </c>
      <c r="O1394" s="566" t="s">
        <v>47</v>
      </c>
      <c r="P1394" s="566" t="s">
        <v>47</v>
      </c>
      <c r="Q1394" s="566" t="s">
        <v>87</v>
      </c>
      <c r="R1394" s="120">
        <v>2</v>
      </c>
      <c r="S1394" s="566" t="s">
        <v>47</v>
      </c>
      <c r="T1394" s="566">
        <v>0</v>
      </c>
      <c r="U1394" s="566"/>
    </row>
    <row r="1395" spans="1:21" s="195" customFormat="1" ht="43.5" customHeight="1">
      <c r="A1395" s="559"/>
      <c r="B1395" s="559"/>
      <c r="C1395" s="560"/>
      <c r="D1395" s="565"/>
      <c r="E1395" s="120" t="s">
        <v>132</v>
      </c>
      <c r="F1395" s="560"/>
      <c r="G1395" s="560"/>
      <c r="H1395" s="560" t="s">
        <v>40</v>
      </c>
      <c r="I1395" s="560" t="s">
        <v>219</v>
      </c>
      <c r="J1395" s="566"/>
      <c r="K1395" s="120">
        <v>10</v>
      </c>
      <c r="L1395" s="120">
        <v>1</v>
      </c>
      <c r="M1395" s="566">
        <v>0</v>
      </c>
      <c r="N1395" s="566" t="s">
        <v>47</v>
      </c>
      <c r="O1395" s="566" t="s">
        <v>47</v>
      </c>
      <c r="P1395" s="566" t="s">
        <v>47</v>
      </c>
      <c r="Q1395" s="566" t="s">
        <v>87</v>
      </c>
      <c r="R1395" s="120">
        <v>1</v>
      </c>
      <c r="S1395" s="566" t="s">
        <v>47</v>
      </c>
      <c r="T1395" s="566">
        <v>0</v>
      </c>
      <c r="U1395" s="566"/>
    </row>
    <row r="1396" spans="1:21" s="195" customFormat="1" ht="43.5" customHeight="1">
      <c r="A1396" s="559"/>
      <c r="B1396" s="559"/>
      <c r="C1396" s="560"/>
      <c r="D1396" s="565" t="s">
        <v>107</v>
      </c>
      <c r="E1396" s="120" t="s">
        <v>130</v>
      </c>
      <c r="F1396" s="560">
        <v>5</v>
      </c>
      <c r="G1396" s="560" t="s">
        <v>47</v>
      </c>
      <c r="H1396" s="560" t="s">
        <v>40</v>
      </c>
      <c r="I1396" s="560" t="s">
        <v>573</v>
      </c>
      <c r="J1396" s="560" t="s">
        <v>203</v>
      </c>
      <c r="K1396" s="120">
        <v>1</v>
      </c>
      <c r="L1396" s="560">
        <v>0</v>
      </c>
      <c r="M1396" s="560">
        <v>0</v>
      </c>
      <c r="N1396" s="560" t="s">
        <v>47</v>
      </c>
      <c r="O1396" s="560">
        <v>0</v>
      </c>
      <c r="P1396" s="560">
        <v>0</v>
      </c>
      <c r="Q1396" s="560" t="s">
        <v>47</v>
      </c>
      <c r="R1396" s="560">
        <v>0</v>
      </c>
      <c r="S1396" s="560" t="s">
        <v>47</v>
      </c>
      <c r="T1396" s="560">
        <v>0</v>
      </c>
      <c r="U1396" s="560"/>
    </row>
    <row r="1397" spans="1:21" s="195" customFormat="1" ht="43.5" customHeight="1">
      <c r="A1397" s="559"/>
      <c r="B1397" s="559"/>
      <c r="C1397" s="560"/>
      <c r="D1397" s="565"/>
      <c r="E1397" s="120" t="s">
        <v>131</v>
      </c>
      <c r="F1397" s="560"/>
      <c r="G1397" s="560"/>
      <c r="H1397" s="560" t="s">
        <v>40</v>
      </c>
      <c r="I1397" s="560" t="s">
        <v>573</v>
      </c>
      <c r="J1397" s="560"/>
      <c r="K1397" s="120">
        <v>4</v>
      </c>
      <c r="L1397" s="560">
        <v>0</v>
      </c>
      <c r="M1397" s="560">
        <v>0</v>
      </c>
      <c r="N1397" s="560" t="s">
        <v>47</v>
      </c>
      <c r="O1397" s="560">
        <v>0</v>
      </c>
      <c r="P1397" s="560">
        <v>0</v>
      </c>
      <c r="Q1397" s="560" t="s">
        <v>47</v>
      </c>
      <c r="R1397" s="560">
        <v>0</v>
      </c>
      <c r="S1397" s="560" t="s">
        <v>47</v>
      </c>
      <c r="T1397" s="560">
        <v>0</v>
      </c>
      <c r="U1397" s="560"/>
    </row>
    <row r="1398" spans="1:21" s="195" customFormat="1" ht="43.5" customHeight="1">
      <c r="A1398" s="559"/>
      <c r="B1398" s="559"/>
      <c r="C1398" s="560"/>
      <c r="D1398" s="565" t="s">
        <v>108</v>
      </c>
      <c r="E1398" s="120" t="s">
        <v>346</v>
      </c>
      <c r="F1398" s="560">
        <v>30</v>
      </c>
      <c r="G1398" s="560" t="s">
        <v>43</v>
      </c>
      <c r="H1398" s="560" t="s">
        <v>40</v>
      </c>
      <c r="I1398" s="560" t="s">
        <v>219</v>
      </c>
      <c r="J1398" s="560" t="s">
        <v>345</v>
      </c>
      <c r="K1398" s="560">
        <v>30</v>
      </c>
      <c r="L1398" s="560" t="s">
        <v>47</v>
      </c>
      <c r="M1398" s="560" t="s">
        <v>47</v>
      </c>
      <c r="N1398" s="560" t="s">
        <v>47</v>
      </c>
      <c r="O1398" s="560">
        <v>0</v>
      </c>
      <c r="P1398" s="560">
        <v>0</v>
      </c>
      <c r="Q1398" s="560" t="s">
        <v>47</v>
      </c>
      <c r="R1398" s="560">
        <v>0</v>
      </c>
      <c r="S1398" s="560" t="s">
        <v>47</v>
      </c>
      <c r="T1398" s="560">
        <v>0</v>
      </c>
      <c r="U1398" s="560"/>
    </row>
    <row r="1399" spans="1:21" s="195" customFormat="1" ht="43.5" customHeight="1">
      <c r="A1399" s="559"/>
      <c r="B1399" s="559"/>
      <c r="C1399" s="560"/>
      <c r="D1399" s="565"/>
      <c r="E1399" s="120" t="s">
        <v>524</v>
      </c>
      <c r="F1399" s="560"/>
      <c r="G1399" s="560"/>
      <c r="H1399" s="560" t="s">
        <v>40</v>
      </c>
      <c r="I1399" s="560" t="s">
        <v>219</v>
      </c>
      <c r="J1399" s="560"/>
      <c r="K1399" s="560">
        <v>12</v>
      </c>
      <c r="L1399" s="560"/>
      <c r="M1399" s="560" t="s">
        <v>47</v>
      </c>
      <c r="N1399" s="560" t="s">
        <v>47</v>
      </c>
      <c r="O1399" s="560">
        <v>0</v>
      </c>
      <c r="P1399" s="560">
        <v>0</v>
      </c>
      <c r="Q1399" s="560" t="s">
        <v>47</v>
      </c>
      <c r="R1399" s="560">
        <v>0</v>
      </c>
      <c r="S1399" s="560" t="s">
        <v>47</v>
      </c>
      <c r="T1399" s="560">
        <v>0</v>
      </c>
      <c r="U1399" s="560"/>
    </row>
    <row r="1400" spans="1:21" s="195" customFormat="1" ht="43.5" customHeight="1">
      <c r="A1400" s="559"/>
      <c r="B1400" s="559"/>
      <c r="C1400" s="560"/>
      <c r="D1400" s="565"/>
      <c r="E1400" s="120" t="s">
        <v>347</v>
      </c>
      <c r="F1400" s="560"/>
      <c r="G1400" s="560"/>
      <c r="H1400" s="560" t="s">
        <v>40</v>
      </c>
      <c r="I1400" s="560" t="s">
        <v>219</v>
      </c>
      <c r="J1400" s="560"/>
      <c r="K1400" s="560">
        <v>12</v>
      </c>
      <c r="L1400" s="560"/>
      <c r="M1400" s="560" t="s">
        <v>47</v>
      </c>
      <c r="N1400" s="560" t="s">
        <v>47</v>
      </c>
      <c r="O1400" s="560">
        <v>0</v>
      </c>
      <c r="P1400" s="560">
        <v>0</v>
      </c>
      <c r="Q1400" s="560" t="s">
        <v>47</v>
      </c>
      <c r="R1400" s="560">
        <v>0</v>
      </c>
      <c r="S1400" s="560" t="s">
        <v>47</v>
      </c>
      <c r="T1400" s="560">
        <v>0</v>
      </c>
      <c r="U1400" s="560"/>
    </row>
    <row r="1401" spans="1:21" s="195" customFormat="1" ht="43.5" customHeight="1">
      <c r="A1401" s="559"/>
      <c r="B1401" s="559"/>
      <c r="C1401" s="560"/>
      <c r="D1401" s="565"/>
      <c r="E1401" s="120" t="s">
        <v>574</v>
      </c>
      <c r="F1401" s="560"/>
      <c r="G1401" s="560"/>
      <c r="H1401" s="560" t="s">
        <v>40</v>
      </c>
      <c r="I1401" s="560" t="s">
        <v>219</v>
      </c>
      <c r="J1401" s="560"/>
      <c r="K1401" s="560">
        <v>2</v>
      </c>
      <c r="L1401" s="560"/>
      <c r="M1401" s="560" t="s">
        <v>47</v>
      </c>
      <c r="N1401" s="560" t="s">
        <v>47</v>
      </c>
      <c r="O1401" s="560">
        <v>0</v>
      </c>
      <c r="P1401" s="560">
        <v>0</v>
      </c>
      <c r="Q1401" s="560" t="s">
        <v>47</v>
      </c>
      <c r="R1401" s="560">
        <v>0</v>
      </c>
      <c r="S1401" s="560" t="s">
        <v>47</v>
      </c>
      <c r="T1401" s="560">
        <v>0</v>
      </c>
      <c r="U1401" s="560"/>
    </row>
    <row r="1402" spans="1:21" s="195" customFormat="1" ht="43.5" customHeight="1">
      <c r="A1402" s="559"/>
      <c r="B1402" s="559"/>
      <c r="C1402" s="560"/>
      <c r="D1402" s="565"/>
      <c r="E1402" s="120" t="s">
        <v>575</v>
      </c>
      <c r="F1402" s="560"/>
      <c r="G1402" s="560"/>
      <c r="H1402" s="560" t="s">
        <v>40</v>
      </c>
      <c r="I1402" s="560" t="s">
        <v>219</v>
      </c>
      <c r="J1402" s="560"/>
      <c r="K1402" s="560">
        <v>2</v>
      </c>
      <c r="L1402" s="560"/>
      <c r="M1402" s="560" t="s">
        <v>47</v>
      </c>
      <c r="N1402" s="560" t="s">
        <v>47</v>
      </c>
      <c r="O1402" s="560">
        <v>0</v>
      </c>
      <c r="P1402" s="560">
        <v>0</v>
      </c>
      <c r="Q1402" s="560" t="s">
        <v>47</v>
      </c>
      <c r="R1402" s="560">
        <v>0</v>
      </c>
      <c r="S1402" s="560" t="s">
        <v>47</v>
      </c>
      <c r="T1402" s="560">
        <v>0</v>
      </c>
      <c r="U1402" s="560"/>
    </row>
    <row r="1403" spans="1:21" s="195" customFormat="1" ht="43.5" customHeight="1">
      <c r="A1403" s="559"/>
      <c r="B1403" s="559"/>
      <c r="C1403" s="560"/>
      <c r="D1403" s="565" t="s">
        <v>109</v>
      </c>
      <c r="E1403" s="120" t="s">
        <v>129</v>
      </c>
      <c r="F1403" s="560">
        <v>10</v>
      </c>
      <c r="G1403" s="560" t="s">
        <v>43</v>
      </c>
      <c r="H1403" s="560" t="s">
        <v>40</v>
      </c>
      <c r="I1403" s="560" t="s">
        <v>715</v>
      </c>
      <c r="J1403" s="560" t="s">
        <v>345</v>
      </c>
      <c r="K1403" s="560">
        <v>12</v>
      </c>
      <c r="L1403" s="560">
        <v>3</v>
      </c>
      <c r="M1403" s="560">
        <v>0</v>
      </c>
      <c r="N1403" s="560" t="s">
        <v>47</v>
      </c>
      <c r="O1403" s="560">
        <v>0</v>
      </c>
      <c r="P1403" s="560">
        <v>0</v>
      </c>
      <c r="Q1403" s="560" t="s">
        <v>80</v>
      </c>
      <c r="R1403" s="560">
        <v>3</v>
      </c>
      <c r="S1403" s="560" t="s">
        <v>47</v>
      </c>
      <c r="T1403" s="560">
        <v>0</v>
      </c>
      <c r="U1403" s="560" t="s">
        <v>716</v>
      </c>
    </row>
    <row r="1404" spans="1:21" s="195" customFormat="1" ht="43.5" customHeight="1">
      <c r="A1404" s="559"/>
      <c r="B1404" s="559"/>
      <c r="C1404" s="560"/>
      <c r="D1404" s="565"/>
      <c r="E1404" s="120" t="s">
        <v>130</v>
      </c>
      <c r="F1404" s="560"/>
      <c r="G1404" s="560" t="s">
        <v>43</v>
      </c>
      <c r="H1404" s="560" t="s">
        <v>40</v>
      </c>
      <c r="I1404" s="560" t="s">
        <v>715</v>
      </c>
      <c r="J1404" s="560"/>
      <c r="K1404" s="560"/>
      <c r="L1404" s="560"/>
      <c r="M1404" s="560"/>
      <c r="N1404" s="560"/>
      <c r="O1404" s="560"/>
      <c r="P1404" s="560"/>
      <c r="Q1404" s="560"/>
      <c r="R1404" s="560"/>
      <c r="S1404" s="560" t="s">
        <v>47</v>
      </c>
      <c r="T1404" s="560">
        <v>0</v>
      </c>
      <c r="U1404" s="560"/>
    </row>
    <row r="1405" spans="1:21" s="195" customFormat="1" ht="43.5" customHeight="1">
      <c r="A1405" s="559"/>
      <c r="B1405" s="559"/>
      <c r="C1405" s="560"/>
      <c r="D1405" s="565"/>
      <c r="E1405" s="120" t="s">
        <v>131</v>
      </c>
      <c r="F1405" s="560"/>
      <c r="G1405" s="560" t="s">
        <v>43</v>
      </c>
      <c r="H1405" s="560" t="s">
        <v>40</v>
      </c>
      <c r="I1405" s="560" t="s">
        <v>715</v>
      </c>
      <c r="J1405" s="560"/>
      <c r="K1405" s="560"/>
      <c r="L1405" s="560"/>
      <c r="M1405" s="560"/>
      <c r="N1405" s="560"/>
      <c r="O1405" s="560"/>
      <c r="P1405" s="560"/>
      <c r="Q1405" s="560"/>
      <c r="R1405" s="560"/>
      <c r="S1405" s="560" t="s">
        <v>47</v>
      </c>
      <c r="T1405" s="560">
        <v>0</v>
      </c>
      <c r="U1405" s="560"/>
    </row>
    <row r="1406" spans="1:21" s="195" customFormat="1" ht="43.5" customHeight="1">
      <c r="A1406" s="559"/>
      <c r="B1406" s="559"/>
      <c r="C1406" s="560"/>
      <c r="D1406" s="565" t="s">
        <v>110</v>
      </c>
      <c r="E1406" s="120" t="s">
        <v>130</v>
      </c>
      <c r="F1406" s="560">
        <v>13</v>
      </c>
      <c r="G1406" s="560" t="s">
        <v>43</v>
      </c>
      <c r="H1406" s="560" t="s">
        <v>40</v>
      </c>
      <c r="I1406" s="560" t="s">
        <v>219</v>
      </c>
      <c r="J1406" s="560" t="s">
        <v>623</v>
      </c>
      <c r="K1406" s="560">
        <v>13</v>
      </c>
      <c r="L1406" s="560">
        <v>0</v>
      </c>
      <c r="M1406" s="227">
        <v>0</v>
      </c>
      <c r="N1406" s="555" t="s">
        <v>47</v>
      </c>
      <c r="O1406" s="555">
        <v>0</v>
      </c>
      <c r="P1406" s="555">
        <v>0</v>
      </c>
      <c r="Q1406" s="555" t="s">
        <v>47</v>
      </c>
      <c r="R1406" s="555">
        <v>0</v>
      </c>
      <c r="S1406" s="555" t="s">
        <v>47</v>
      </c>
      <c r="T1406" s="555">
        <v>0</v>
      </c>
      <c r="U1406" s="560"/>
    </row>
    <row r="1407" spans="1:21" s="195" customFormat="1" ht="43.5" customHeight="1">
      <c r="A1407" s="559"/>
      <c r="B1407" s="559"/>
      <c r="C1407" s="560"/>
      <c r="D1407" s="565"/>
      <c r="E1407" s="120" t="s">
        <v>131</v>
      </c>
      <c r="F1407" s="560"/>
      <c r="G1407" s="560"/>
      <c r="H1407" s="560" t="s">
        <v>40</v>
      </c>
      <c r="I1407" s="560" t="s">
        <v>219</v>
      </c>
      <c r="J1407" s="560"/>
      <c r="K1407" s="560">
        <v>8</v>
      </c>
      <c r="L1407" s="560">
        <v>0</v>
      </c>
      <c r="M1407" s="227">
        <v>0</v>
      </c>
      <c r="N1407" s="559"/>
      <c r="O1407" s="559"/>
      <c r="P1407" s="559"/>
      <c r="Q1407" s="559"/>
      <c r="R1407" s="559"/>
      <c r="S1407" s="559"/>
      <c r="T1407" s="559"/>
      <c r="U1407" s="560"/>
    </row>
    <row r="1408" spans="1:21" s="195" customFormat="1" ht="43.5" customHeight="1">
      <c r="A1408" s="559"/>
      <c r="B1408" s="559"/>
      <c r="C1408" s="560"/>
      <c r="D1408" s="565"/>
      <c r="E1408" s="120" t="s">
        <v>126</v>
      </c>
      <c r="F1408" s="560"/>
      <c r="G1408" s="560"/>
      <c r="H1408" s="120" t="s">
        <v>62</v>
      </c>
      <c r="I1408" s="560" t="s">
        <v>219</v>
      </c>
      <c r="J1408" s="560"/>
      <c r="K1408" s="560">
        <v>1</v>
      </c>
      <c r="L1408" s="560">
        <v>0</v>
      </c>
      <c r="M1408" s="227">
        <v>0</v>
      </c>
      <c r="N1408" s="556"/>
      <c r="O1408" s="556"/>
      <c r="P1408" s="556"/>
      <c r="Q1408" s="556"/>
      <c r="R1408" s="556"/>
      <c r="S1408" s="556"/>
      <c r="T1408" s="556"/>
      <c r="U1408" s="560"/>
    </row>
    <row r="1409" spans="1:21" s="195" customFormat="1" ht="43.5" customHeight="1">
      <c r="A1409" s="559"/>
      <c r="B1409" s="559"/>
      <c r="C1409" s="560"/>
      <c r="D1409" s="600" t="s">
        <v>111</v>
      </c>
      <c r="E1409" s="177" t="s">
        <v>129</v>
      </c>
      <c r="F1409" s="573">
        <v>50</v>
      </c>
      <c r="G1409" s="599" t="s">
        <v>43</v>
      </c>
      <c r="H1409" s="573" t="s">
        <v>40</v>
      </c>
      <c r="I1409" s="573" t="s">
        <v>261</v>
      </c>
      <c r="J1409" s="573" t="s">
        <v>254</v>
      </c>
      <c r="K1409" s="573">
        <v>50</v>
      </c>
      <c r="L1409" s="573" t="s">
        <v>43</v>
      </c>
      <c r="M1409" s="227">
        <v>0</v>
      </c>
      <c r="N1409" s="555" t="s">
        <v>47</v>
      </c>
      <c r="O1409" s="555">
        <v>0</v>
      </c>
      <c r="P1409" s="555">
        <v>0</v>
      </c>
      <c r="Q1409" s="582" t="s">
        <v>80</v>
      </c>
      <c r="R1409" s="232" t="s">
        <v>43</v>
      </c>
      <c r="S1409" s="555" t="s">
        <v>47</v>
      </c>
      <c r="T1409" s="555">
        <v>0</v>
      </c>
      <c r="U1409" s="573" t="s">
        <v>717</v>
      </c>
    </row>
    <row r="1410" spans="1:21" s="195" customFormat="1" ht="43.5" customHeight="1">
      <c r="A1410" s="559"/>
      <c r="B1410" s="559"/>
      <c r="C1410" s="560"/>
      <c r="D1410" s="600"/>
      <c r="E1410" s="177" t="s">
        <v>131</v>
      </c>
      <c r="F1410" s="573"/>
      <c r="G1410" s="599"/>
      <c r="H1410" s="573" t="s">
        <v>40</v>
      </c>
      <c r="I1410" s="573" t="s">
        <v>261</v>
      </c>
      <c r="J1410" s="573"/>
      <c r="K1410" s="573">
        <v>30</v>
      </c>
      <c r="L1410" s="573" t="s">
        <v>43</v>
      </c>
      <c r="M1410" s="227">
        <v>0</v>
      </c>
      <c r="N1410" s="556"/>
      <c r="O1410" s="556"/>
      <c r="P1410" s="556"/>
      <c r="Q1410" s="584"/>
      <c r="R1410" s="232" t="s">
        <v>43</v>
      </c>
      <c r="S1410" s="556"/>
      <c r="T1410" s="556"/>
      <c r="U1410" s="573"/>
    </row>
    <row r="1411" spans="1:21" s="195" customFormat="1" ht="43.5" customHeight="1">
      <c r="A1411" s="559"/>
      <c r="B1411" s="559"/>
      <c r="C1411" s="560"/>
      <c r="D1411" s="565" t="s">
        <v>112</v>
      </c>
      <c r="E1411" s="120" t="s">
        <v>129</v>
      </c>
      <c r="F1411" s="560">
        <v>6</v>
      </c>
      <c r="G1411" s="560" t="s">
        <v>43</v>
      </c>
      <c r="H1411" s="560" t="s">
        <v>40</v>
      </c>
      <c r="I1411" s="560" t="s">
        <v>202</v>
      </c>
      <c r="J1411" s="560" t="s">
        <v>249</v>
      </c>
      <c r="K1411" s="560">
        <v>6</v>
      </c>
      <c r="L1411" s="560">
        <v>0</v>
      </c>
      <c r="M1411" s="227">
        <v>0</v>
      </c>
      <c r="N1411" s="555" t="s">
        <v>47</v>
      </c>
      <c r="O1411" s="555">
        <v>0</v>
      </c>
      <c r="P1411" s="555">
        <v>0</v>
      </c>
      <c r="Q1411" s="227" t="s">
        <v>47</v>
      </c>
      <c r="R1411" s="555">
        <v>0</v>
      </c>
      <c r="S1411" s="555" t="s">
        <v>47</v>
      </c>
      <c r="T1411" s="555">
        <v>0</v>
      </c>
      <c r="U1411" s="560"/>
    </row>
    <row r="1412" spans="1:21" s="195" customFormat="1" ht="43.5" customHeight="1">
      <c r="A1412" s="559"/>
      <c r="B1412" s="559"/>
      <c r="C1412" s="560"/>
      <c r="D1412" s="565"/>
      <c r="E1412" s="120" t="s">
        <v>131</v>
      </c>
      <c r="F1412" s="560"/>
      <c r="G1412" s="560"/>
      <c r="H1412" s="560" t="s">
        <v>40</v>
      </c>
      <c r="I1412" s="560" t="s">
        <v>202</v>
      </c>
      <c r="J1412" s="560" t="s">
        <v>249</v>
      </c>
      <c r="K1412" s="560">
        <v>3</v>
      </c>
      <c r="L1412" s="560"/>
      <c r="M1412" s="227">
        <v>0</v>
      </c>
      <c r="N1412" s="556"/>
      <c r="O1412" s="556"/>
      <c r="P1412" s="556"/>
      <c r="Q1412" s="227" t="s">
        <v>47</v>
      </c>
      <c r="R1412" s="556"/>
      <c r="S1412" s="556"/>
      <c r="T1412" s="556"/>
      <c r="U1412" s="560"/>
    </row>
    <row r="1413" spans="1:21" s="195" customFormat="1" ht="43.5" customHeight="1">
      <c r="A1413" s="559"/>
      <c r="B1413" s="559"/>
      <c r="C1413" s="560"/>
      <c r="D1413" s="593" t="s">
        <v>114</v>
      </c>
      <c r="E1413" s="190" t="s">
        <v>134</v>
      </c>
      <c r="F1413" s="599">
        <v>5</v>
      </c>
      <c r="G1413" s="599" t="s">
        <v>43</v>
      </c>
      <c r="H1413" s="599" t="s">
        <v>40</v>
      </c>
      <c r="I1413" s="599" t="s">
        <v>718</v>
      </c>
      <c r="J1413" s="599" t="s">
        <v>555</v>
      </c>
      <c r="K1413" s="599">
        <v>25</v>
      </c>
      <c r="L1413" s="599">
        <v>0</v>
      </c>
      <c r="M1413" s="599" t="s">
        <v>47</v>
      </c>
      <c r="N1413" s="599" t="s">
        <v>70</v>
      </c>
      <c r="O1413" s="599">
        <v>5</v>
      </c>
      <c r="P1413" s="599" t="s">
        <v>47</v>
      </c>
      <c r="Q1413" s="599" t="s">
        <v>47</v>
      </c>
      <c r="R1413" s="599">
        <v>0</v>
      </c>
      <c r="S1413" s="599" t="s">
        <v>47</v>
      </c>
      <c r="T1413" s="599" t="s">
        <v>47</v>
      </c>
      <c r="U1413" s="132" t="s">
        <v>512</v>
      </c>
    </row>
    <row r="1414" spans="1:21" s="195" customFormat="1" ht="43.5" customHeight="1">
      <c r="A1414" s="559"/>
      <c r="B1414" s="559"/>
      <c r="C1414" s="560"/>
      <c r="D1414" s="593"/>
      <c r="E1414" s="190" t="s">
        <v>134</v>
      </c>
      <c r="F1414" s="599"/>
      <c r="G1414" s="599"/>
      <c r="H1414" s="599"/>
      <c r="I1414" s="599"/>
      <c r="J1414" s="599"/>
      <c r="K1414" s="599"/>
      <c r="L1414" s="599"/>
      <c r="M1414" s="599"/>
      <c r="N1414" s="599"/>
      <c r="O1414" s="599"/>
      <c r="P1414" s="599"/>
      <c r="Q1414" s="599"/>
      <c r="R1414" s="599"/>
      <c r="S1414" s="599"/>
      <c r="T1414" s="599"/>
      <c r="U1414" s="132" t="s">
        <v>719</v>
      </c>
    </row>
    <row r="1415" spans="1:21" s="195" customFormat="1" ht="43.5" customHeight="1">
      <c r="A1415" s="559"/>
      <c r="B1415" s="559"/>
      <c r="C1415" s="560"/>
      <c r="D1415" s="565" t="s">
        <v>115</v>
      </c>
      <c r="E1415" s="120" t="s">
        <v>129</v>
      </c>
      <c r="F1415" s="560">
        <v>5</v>
      </c>
      <c r="G1415" s="560" t="s">
        <v>43</v>
      </c>
      <c r="H1415" s="560" t="s">
        <v>40</v>
      </c>
      <c r="I1415" s="560" t="s">
        <v>219</v>
      </c>
      <c r="J1415" s="566" t="s">
        <v>254</v>
      </c>
      <c r="K1415" s="566" t="s">
        <v>724</v>
      </c>
      <c r="L1415" s="566" t="s">
        <v>47</v>
      </c>
      <c r="M1415" s="566" t="s">
        <v>47</v>
      </c>
      <c r="N1415" s="566" t="s">
        <v>47</v>
      </c>
      <c r="O1415" s="566" t="s">
        <v>47</v>
      </c>
      <c r="P1415" s="566" t="s">
        <v>47</v>
      </c>
      <c r="Q1415" s="566" t="s">
        <v>47</v>
      </c>
      <c r="R1415" s="566" t="s">
        <v>47</v>
      </c>
      <c r="S1415" s="566" t="s">
        <v>47</v>
      </c>
      <c r="T1415" s="566" t="s">
        <v>47</v>
      </c>
      <c r="U1415" s="566"/>
    </row>
    <row r="1416" spans="1:21" s="195" customFormat="1" ht="43.5" customHeight="1">
      <c r="A1416" s="559"/>
      <c r="B1416" s="559"/>
      <c r="C1416" s="560"/>
      <c r="D1416" s="565"/>
      <c r="E1416" s="120" t="s">
        <v>131</v>
      </c>
      <c r="F1416" s="560"/>
      <c r="G1416" s="560"/>
      <c r="H1416" s="560" t="s">
        <v>40</v>
      </c>
      <c r="I1416" s="560" t="s">
        <v>219</v>
      </c>
      <c r="J1416" s="566"/>
      <c r="K1416" s="566">
        <v>2</v>
      </c>
      <c r="L1416" s="566" t="s">
        <v>47</v>
      </c>
      <c r="M1416" s="566" t="s">
        <v>47</v>
      </c>
      <c r="N1416" s="566" t="s">
        <v>47</v>
      </c>
      <c r="O1416" s="566" t="s">
        <v>47</v>
      </c>
      <c r="P1416" s="566" t="s">
        <v>47</v>
      </c>
      <c r="Q1416" s="566" t="s">
        <v>47</v>
      </c>
      <c r="R1416" s="566" t="s">
        <v>47</v>
      </c>
      <c r="S1416" s="566" t="s">
        <v>47</v>
      </c>
      <c r="T1416" s="566" t="s">
        <v>47</v>
      </c>
      <c r="U1416" s="566"/>
    </row>
    <row r="1417" spans="1:21" s="195" customFormat="1" ht="43.5" customHeight="1">
      <c r="A1417" s="559"/>
      <c r="B1417" s="559"/>
      <c r="C1417" s="560"/>
      <c r="D1417" s="182" t="s">
        <v>117</v>
      </c>
      <c r="E1417" s="177" t="s">
        <v>131</v>
      </c>
      <c r="F1417" s="177">
        <v>3</v>
      </c>
      <c r="G1417" s="177" t="s">
        <v>43</v>
      </c>
      <c r="H1417" s="177" t="s">
        <v>40</v>
      </c>
      <c r="I1417" s="183" t="s">
        <v>219</v>
      </c>
      <c r="J1417" s="193" t="s">
        <v>311</v>
      </c>
      <c r="K1417" s="177">
        <v>3</v>
      </c>
      <c r="L1417" s="177" t="s">
        <v>43</v>
      </c>
      <c r="M1417" s="177" t="s">
        <v>43</v>
      </c>
      <c r="N1417" s="177" t="s">
        <v>43</v>
      </c>
      <c r="O1417" s="177" t="s">
        <v>47</v>
      </c>
      <c r="P1417" s="177" t="s">
        <v>47</v>
      </c>
      <c r="Q1417" s="177" t="s">
        <v>47</v>
      </c>
      <c r="R1417" s="177" t="s">
        <v>47</v>
      </c>
      <c r="S1417" s="177" t="s">
        <v>47</v>
      </c>
      <c r="T1417" s="177" t="s">
        <v>47</v>
      </c>
      <c r="U1417" s="177"/>
    </row>
    <row r="1418" spans="1:21" s="195" customFormat="1" ht="43.5" customHeight="1">
      <c r="A1418" s="559"/>
      <c r="B1418" s="559"/>
      <c r="C1418" s="560"/>
      <c r="D1418" s="565" t="s">
        <v>363</v>
      </c>
      <c r="E1418" s="120" t="s">
        <v>131</v>
      </c>
      <c r="F1418" s="560">
        <v>5</v>
      </c>
      <c r="G1418" s="560" t="s">
        <v>43</v>
      </c>
      <c r="H1418" s="560" t="s">
        <v>40</v>
      </c>
      <c r="I1418" s="560" t="s">
        <v>219</v>
      </c>
      <c r="J1418" s="560" t="s">
        <v>295</v>
      </c>
      <c r="K1418" s="560">
        <v>5</v>
      </c>
      <c r="L1418" s="560">
        <v>0</v>
      </c>
      <c r="M1418" s="560" t="s">
        <v>43</v>
      </c>
      <c r="N1418" s="560" t="s">
        <v>47</v>
      </c>
      <c r="O1418" s="560">
        <v>0</v>
      </c>
      <c r="P1418" s="560" t="s">
        <v>43</v>
      </c>
      <c r="Q1418" s="560" t="s">
        <v>47</v>
      </c>
      <c r="R1418" s="560">
        <v>0</v>
      </c>
      <c r="S1418" s="560" t="s">
        <v>47</v>
      </c>
      <c r="T1418" s="560">
        <v>0</v>
      </c>
      <c r="U1418" s="560"/>
    </row>
    <row r="1419" spans="1:21" s="195" customFormat="1" ht="43.5" customHeight="1">
      <c r="A1419" s="559"/>
      <c r="B1419" s="559"/>
      <c r="C1419" s="560"/>
      <c r="D1419" s="565"/>
      <c r="E1419" s="120" t="s">
        <v>120</v>
      </c>
      <c r="F1419" s="560"/>
      <c r="G1419" s="560"/>
      <c r="H1419" s="560" t="s">
        <v>40</v>
      </c>
      <c r="I1419" s="560"/>
      <c r="J1419" s="560"/>
      <c r="K1419" s="560">
        <v>2</v>
      </c>
      <c r="L1419" s="560"/>
      <c r="M1419" s="560"/>
      <c r="N1419" s="560"/>
      <c r="O1419" s="560"/>
      <c r="P1419" s="560"/>
      <c r="Q1419" s="560"/>
      <c r="R1419" s="560"/>
      <c r="S1419" s="560"/>
      <c r="T1419" s="560"/>
      <c r="U1419" s="560"/>
    </row>
    <row r="1420" spans="1:21" s="195" customFormat="1" ht="43.5" customHeight="1">
      <c r="A1420" s="559"/>
      <c r="B1420" s="559"/>
      <c r="C1420" s="560"/>
      <c r="D1420" s="565"/>
      <c r="E1420" s="120" t="s">
        <v>130</v>
      </c>
      <c r="F1420" s="560"/>
      <c r="G1420" s="560"/>
      <c r="H1420" s="560" t="s">
        <v>40</v>
      </c>
      <c r="I1420" s="560"/>
      <c r="J1420" s="560"/>
      <c r="K1420" s="560">
        <v>1</v>
      </c>
      <c r="L1420" s="560"/>
      <c r="M1420" s="560"/>
      <c r="N1420" s="560"/>
      <c r="O1420" s="560"/>
      <c r="P1420" s="560"/>
      <c r="Q1420" s="560"/>
      <c r="R1420" s="560"/>
      <c r="S1420" s="560"/>
      <c r="T1420" s="560"/>
      <c r="U1420" s="560"/>
    </row>
    <row r="1421" spans="1:21" s="195" customFormat="1" ht="43.5" customHeight="1">
      <c r="A1421" s="559"/>
      <c r="B1421" s="559"/>
      <c r="C1421" s="560"/>
      <c r="D1421" s="4" t="s">
        <v>1000</v>
      </c>
      <c r="E1421" s="4"/>
      <c r="F1421" s="4">
        <f>SUM(F1382:F1420)</f>
        <v>205</v>
      </c>
      <c r="G1421" s="4"/>
      <c r="H1421" s="4"/>
      <c r="I1421" s="4"/>
      <c r="J1421" s="4"/>
      <c r="K1421" s="4">
        <f>SUM(K1382:K1420)</f>
        <v>372</v>
      </c>
      <c r="L1421" s="4">
        <f>SUM(L1382:L1420)</f>
        <v>10</v>
      </c>
      <c r="M1421" s="4">
        <f>SUM(M1382:M1420)</f>
        <v>0</v>
      </c>
      <c r="N1421" s="4"/>
      <c r="O1421" s="4">
        <f>SUM(O1382:O1420)</f>
        <v>5</v>
      </c>
      <c r="P1421" s="4">
        <f>SUM(P1382:P1420)</f>
        <v>0</v>
      </c>
      <c r="Q1421" s="4"/>
      <c r="R1421" s="4">
        <f>SUM(R1382:R1420)</f>
        <v>10</v>
      </c>
      <c r="S1421" s="4"/>
      <c r="T1421" s="4">
        <f>SUM(T1382:T1420)</f>
        <v>0</v>
      </c>
      <c r="U1421" s="4"/>
    </row>
    <row r="1422" spans="1:21" s="195" customFormat="1" ht="43.5" customHeight="1">
      <c r="A1422" s="559"/>
      <c r="B1422" s="559"/>
      <c r="C1422" s="560" t="s">
        <v>29</v>
      </c>
      <c r="D1422" s="565" t="s">
        <v>102</v>
      </c>
      <c r="E1422" s="120" t="s">
        <v>127</v>
      </c>
      <c r="F1422" s="120">
        <v>13</v>
      </c>
      <c r="G1422" s="560" t="s">
        <v>43</v>
      </c>
      <c r="H1422" s="560" t="s">
        <v>40</v>
      </c>
      <c r="I1422" s="560" t="s">
        <v>207</v>
      </c>
      <c r="J1422" s="560" t="s">
        <v>537</v>
      </c>
      <c r="K1422" s="120">
        <v>13</v>
      </c>
      <c r="L1422" s="120">
        <v>6</v>
      </c>
      <c r="M1422" s="560" t="s">
        <v>47</v>
      </c>
      <c r="N1422" s="560" t="s">
        <v>47</v>
      </c>
      <c r="O1422" s="560">
        <v>0</v>
      </c>
      <c r="P1422" s="560">
        <v>0</v>
      </c>
      <c r="Q1422" s="560" t="s">
        <v>79</v>
      </c>
      <c r="R1422" s="120">
        <v>6</v>
      </c>
      <c r="S1422" s="560" t="s">
        <v>47</v>
      </c>
      <c r="T1422" s="560">
        <v>0</v>
      </c>
      <c r="U1422" s="560"/>
    </row>
    <row r="1423" spans="1:21" s="195" customFormat="1" ht="43.5" customHeight="1">
      <c r="A1423" s="559"/>
      <c r="B1423" s="559"/>
      <c r="C1423" s="560"/>
      <c r="D1423" s="565"/>
      <c r="E1423" s="120" t="s">
        <v>130</v>
      </c>
      <c r="F1423" s="120">
        <v>2</v>
      </c>
      <c r="G1423" s="560"/>
      <c r="H1423" s="560"/>
      <c r="I1423" s="560"/>
      <c r="J1423" s="560"/>
      <c r="K1423" s="120">
        <v>2</v>
      </c>
      <c r="L1423" s="120">
        <v>1</v>
      </c>
      <c r="M1423" s="560" t="s">
        <v>47</v>
      </c>
      <c r="N1423" s="560" t="s">
        <v>47</v>
      </c>
      <c r="O1423" s="560">
        <v>0</v>
      </c>
      <c r="P1423" s="560">
        <v>0</v>
      </c>
      <c r="Q1423" s="560"/>
      <c r="R1423" s="120">
        <v>1</v>
      </c>
      <c r="S1423" s="560" t="s">
        <v>47</v>
      </c>
      <c r="T1423" s="560">
        <v>0</v>
      </c>
      <c r="U1423" s="560"/>
    </row>
    <row r="1424" spans="1:21" s="195" customFormat="1" ht="72" customHeight="1">
      <c r="A1424" s="559"/>
      <c r="B1424" s="559"/>
      <c r="C1424" s="560"/>
      <c r="D1424" s="178" t="s">
        <v>103</v>
      </c>
      <c r="E1424" s="120" t="s">
        <v>127</v>
      </c>
      <c r="F1424" s="120">
        <v>6</v>
      </c>
      <c r="G1424" s="120" t="s">
        <v>43</v>
      </c>
      <c r="H1424" s="120" t="s">
        <v>40</v>
      </c>
      <c r="I1424" s="49" t="s">
        <v>228</v>
      </c>
      <c r="J1424" s="120" t="s">
        <v>237</v>
      </c>
      <c r="K1424" s="120">
        <v>6</v>
      </c>
      <c r="L1424" s="120" t="s">
        <v>47</v>
      </c>
      <c r="M1424" s="120" t="s">
        <v>47</v>
      </c>
      <c r="N1424" s="120" t="s">
        <v>47</v>
      </c>
      <c r="O1424" s="120">
        <v>0</v>
      </c>
      <c r="P1424" s="120">
        <v>0</v>
      </c>
      <c r="Q1424" s="120" t="s">
        <v>47</v>
      </c>
      <c r="R1424" s="120">
        <v>0</v>
      </c>
      <c r="S1424" s="120" t="s">
        <v>47</v>
      </c>
      <c r="T1424" s="120">
        <v>0</v>
      </c>
      <c r="U1424" s="120"/>
    </row>
    <row r="1425" spans="1:21" s="195" customFormat="1" ht="43.5" customHeight="1">
      <c r="A1425" s="559"/>
      <c r="B1425" s="559"/>
      <c r="C1425" s="560"/>
      <c r="D1425" s="565" t="s">
        <v>104</v>
      </c>
      <c r="E1425" s="560" t="s">
        <v>127</v>
      </c>
      <c r="F1425" s="560">
        <v>50</v>
      </c>
      <c r="G1425" s="560" t="s">
        <v>43</v>
      </c>
      <c r="H1425" s="560" t="s">
        <v>40</v>
      </c>
      <c r="I1425" s="561" t="s">
        <v>1342</v>
      </c>
      <c r="J1425" s="560" t="s">
        <v>240</v>
      </c>
      <c r="K1425" s="560">
        <v>50</v>
      </c>
      <c r="L1425" s="560">
        <v>25</v>
      </c>
      <c r="M1425" s="560">
        <v>0</v>
      </c>
      <c r="N1425" s="560" t="s">
        <v>47</v>
      </c>
      <c r="O1425" s="560">
        <v>0</v>
      </c>
      <c r="P1425" s="560">
        <v>0</v>
      </c>
      <c r="Q1425" s="120" t="s">
        <v>80</v>
      </c>
      <c r="R1425" s="120">
        <v>25</v>
      </c>
      <c r="S1425" s="560" t="s">
        <v>47</v>
      </c>
      <c r="T1425" s="560">
        <v>0</v>
      </c>
      <c r="U1425" s="560"/>
    </row>
    <row r="1426" spans="1:21" s="195" customFormat="1" ht="43.5" customHeight="1">
      <c r="A1426" s="559"/>
      <c r="B1426" s="559"/>
      <c r="C1426" s="560"/>
      <c r="D1426" s="565"/>
      <c r="E1426" s="560"/>
      <c r="F1426" s="560"/>
      <c r="G1426" s="560"/>
      <c r="H1426" s="560"/>
      <c r="I1426" s="561"/>
      <c r="J1426" s="560"/>
      <c r="K1426" s="560"/>
      <c r="L1426" s="560"/>
      <c r="M1426" s="560"/>
      <c r="N1426" s="560"/>
      <c r="O1426" s="560"/>
      <c r="P1426" s="560"/>
      <c r="Q1426" s="120" t="s">
        <v>87</v>
      </c>
      <c r="R1426" s="120" t="s">
        <v>43</v>
      </c>
      <c r="S1426" s="560"/>
      <c r="T1426" s="560"/>
      <c r="U1426" s="560"/>
    </row>
    <row r="1427" spans="1:21" s="195" customFormat="1" ht="43.5" customHeight="1">
      <c r="A1427" s="559"/>
      <c r="B1427" s="559"/>
      <c r="C1427" s="560"/>
      <c r="D1427" s="565"/>
      <c r="E1427" s="560" t="s">
        <v>130</v>
      </c>
      <c r="F1427" s="560">
        <v>100</v>
      </c>
      <c r="G1427" s="560"/>
      <c r="H1427" s="560"/>
      <c r="I1427" s="561"/>
      <c r="J1427" s="560"/>
      <c r="K1427" s="560">
        <v>100</v>
      </c>
      <c r="L1427" s="560">
        <v>75</v>
      </c>
      <c r="M1427" s="560"/>
      <c r="N1427" s="560"/>
      <c r="O1427" s="560"/>
      <c r="P1427" s="560"/>
      <c r="Q1427" s="120" t="s">
        <v>80</v>
      </c>
      <c r="R1427" s="120">
        <v>75</v>
      </c>
      <c r="S1427" s="560"/>
      <c r="T1427" s="560"/>
      <c r="U1427" s="560"/>
    </row>
    <row r="1428" spans="1:21" s="195" customFormat="1" ht="43.5" customHeight="1">
      <c r="A1428" s="559"/>
      <c r="B1428" s="559"/>
      <c r="C1428" s="560"/>
      <c r="D1428" s="565"/>
      <c r="E1428" s="560"/>
      <c r="F1428" s="560"/>
      <c r="G1428" s="560"/>
      <c r="H1428" s="560"/>
      <c r="I1428" s="561"/>
      <c r="J1428" s="560"/>
      <c r="K1428" s="560"/>
      <c r="L1428" s="560"/>
      <c r="M1428" s="560"/>
      <c r="N1428" s="560"/>
      <c r="O1428" s="560"/>
      <c r="P1428" s="560"/>
      <c r="Q1428" s="120" t="s">
        <v>87</v>
      </c>
      <c r="R1428" s="120" t="s">
        <v>43</v>
      </c>
      <c r="S1428" s="560"/>
      <c r="T1428" s="560"/>
      <c r="U1428" s="560"/>
    </row>
    <row r="1429" spans="1:21" s="195" customFormat="1" ht="43.5" customHeight="1">
      <c r="A1429" s="559"/>
      <c r="B1429" s="559"/>
      <c r="C1429" s="560"/>
      <c r="D1429" s="565"/>
      <c r="E1429" s="120" t="s">
        <v>131</v>
      </c>
      <c r="F1429" s="120">
        <v>10</v>
      </c>
      <c r="G1429" s="560"/>
      <c r="H1429" s="560"/>
      <c r="I1429" s="561"/>
      <c r="J1429" s="560"/>
      <c r="K1429" s="120">
        <v>10</v>
      </c>
      <c r="L1429" s="120">
        <v>0</v>
      </c>
      <c r="M1429" s="560" t="s">
        <v>47</v>
      </c>
      <c r="N1429" s="560"/>
      <c r="O1429" s="560"/>
      <c r="P1429" s="560"/>
      <c r="Q1429" s="560" t="s">
        <v>47</v>
      </c>
      <c r="R1429" s="560">
        <v>0</v>
      </c>
      <c r="S1429" s="560"/>
      <c r="T1429" s="560"/>
      <c r="U1429" s="560"/>
    </row>
    <row r="1430" spans="1:21" s="195" customFormat="1" ht="43.5" customHeight="1">
      <c r="A1430" s="559"/>
      <c r="B1430" s="559"/>
      <c r="C1430" s="560"/>
      <c r="D1430" s="565"/>
      <c r="E1430" s="120" t="s">
        <v>120</v>
      </c>
      <c r="F1430" s="120">
        <v>5</v>
      </c>
      <c r="G1430" s="560"/>
      <c r="H1430" s="560"/>
      <c r="I1430" s="561"/>
      <c r="J1430" s="560"/>
      <c r="K1430" s="120">
        <v>5</v>
      </c>
      <c r="L1430" s="120">
        <v>0</v>
      </c>
      <c r="M1430" s="560"/>
      <c r="N1430" s="560"/>
      <c r="O1430" s="560"/>
      <c r="P1430" s="560"/>
      <c r="Q1430" s="560"/>
      <c r="R1430" s="560"/>
      <c r="S1430" s="560"/>
      <c r="T1430" s="560"/>
      <c r="U1430" s="560"/>
    </row>
    <row r="1431" spans="1:21" s="195" customFormat="1" ht="43.5" customHeight="1">
      <c r="A1431" s="559"/>
      <c r="B1431" s="559"/>
      <c r="C1431" s="560"/>
      <c r="D1431" s="565"/>
      <c r="E1431" s="120" t="s">
        <v>136</v>
      </c>
      <c r="F1431" s="120">
        <v>5</v>
      </c>
      <c r="G1431" s="560"/>
      <c r="H1431" s="560"/>
      <c r="I1431" s="561"/>
      <c r="J1431" s="560"/>
      <c r="K1431" s="120">
        <v>5</v>
      </c>
      <c r="L1431" s="120">
        <v>0</v>
      </c>
      <c r="M1431" s="560"/>
      <c r="N1431" s="560"/>
      <c r="O1431" s="560"/>
      <c r="P1431" s="560"/>
      <c r="Q1431" s="560"/>
      <c r="R1431" s="560"/>
      <c r="S1431" s="560"/>
      <c r="T1431" s="560"/>
      <c r="U1431" s="560"/>
    </row>
    <row r="1432" spans="1:21" s="195" customFormat="1" ht="43.5" customHeight="1">
      <c r="A1432" s="559"/>
      <c r="B1432" s="559"/>
      <c r="C1432" s="560"/>
      <c r="D1432" s="565" t="s">
        <v>176</v>
      </c>
      <c r="E1432" s="560" t="s">
        <v>130</v>
      </c>
      <c r="F1432" s="560">
        <v>3</v>
      </c>
      <c r="G1432" s="560" t="s">
        <v>43</v>
      </c>
      <c r="H1432" s="560" t="s">
        <v>40</v>
      </c>
      <c r="I1432" s="560" t="s">
        <v>1343</v>
      </c>
      <c r="J1432" s="560" t="s">
        <v>254</v>
      </c>
      <c r="K1432" s="560">
        <v>3</v>
      </c>
      <c r="L1432" s="560" t="s">
        <v>43</v>
      </c>
      <c r="M1432" s="560" t="s">
        <v>43</v>
      </c>
      <c r="N1432" s="560" t="s">
        <v>43</v>
      </c>
      <c r="O1432" s="560" t="s">
        <v>43</v>
      </c>
      <c r="P1432" s="560" t="s">
        <v>47</v>
      </c>
      <c r="Q1432" s="560" t="s">
        <v>80</v>
      </c>
      <c r="R1432" s="560" t="s">
        <v>43</v>
      </c>
      <c r="S1432" s="560" t="s">
        <v>47</v>
      </c>
      <c r="T1432" s="560" t="s">
        <v>47</v>
      </c>
      <c r="U1432" s="560"/>
    </row>
    <row r="1433" spans="1:21" s="195" customFormat="1" ht="43.5" customHeight="1">
      <c r="A1433" s="559"/>
      <c r="B1433" s="559"/>
      <c r="C1433" s="560"/>
      <c r="D1433" s="565" t="s">
        <v>176</v>
      </c>
      <c r="E1433" s="560"/>
      <c r="F1433" s="560"/>
      <c r="G1433" s="560"/>
      <c r="H1433" s="560"/>
      <c r="I1433" s="560"/>
      <c r="J1433" s="560"/>
      <c r="K1433" s="560"/>
      <c r="L1433" s="560"/>
      <c r="M1433" s="560"/>
      <c r="N1433" s="560"/>
      <c r="O1433" s="560"/>
      <c r="P1433" s="560"/>
      <c r="Q1433" s="560"/>
      <c r="R1433" s="560"/>
      <c r="S1433" s="560"/>
      <c r="T1433" s="560"/>
      <c r="U1433" s="560"/>
    </row>
    <row r="1434" spans="1:21" s="195" customFormat="1" ht="43.5" customHeight="1">
      <c r="A1434" s="559"/>
      <c r="B1434" s="559"/>
      <c r="C1434" s="560"/>
      <c r="D1434" s="565" t="s">
        <v>176</v>
      </c>
      <c r="E1434" s="120" t="s">
        <v>138</v>
      </c>
      <c r="F1434" s="120">
        <v>1</v>
      </c>
      <c r="G1434" s="560"/>
      <c r="H1434" s="120" t="s">
        <v>100</v>
      </c>
      <c r="I1434" s="560"/>
      <c r="J1434" s="560"/>
      <c r="K1434" s="120" t="s">
        <v>43</v>
      </c>
      <c r="L1434" s="560"/>
      <c r="M1434" s="560"/>
      <c r="N1434" s="120" t="s">
        <v>71</v>
      </c>
      <c r="O1434" s="120">
        <v>1</v>
      </c>
      <c r="P1434" s="560"/>
      <c r="Q1434" s="560"/>
      <c r="R1434" s="560"/>
      <c r="S1434" s="560"/>
      <c r="T1434" s="560"/>
      <c r="U1434" s="120" t="s">
        <v>505</v>
      </c>
    </row>
    <row r="1435" spans="1:21" s="195" customFormat="1" ht="43.5" customHeight="1">
      <c r="A1435" s="559"/>
      <c r="B1435" s="559"/>
      <c r="C1435" s="560"/>
      <c r="D1435" s="178" t="s">
        <v>105</v>
      </c>
      <c r="E1435" s="120" t="s">
        <v>131</v>
      </c>
      <c r="F1435" s="120">
        <v>10</v>
      </c>
      <c r="G1435" s="120"/>
      <c r="H1435" s="120" t="s">
        <v>40</v>
      </c>
      <c r="I1435" s="49" t="s">
        <v>207</v>
      </c>
      <c r="J1435" s="127" t="s">
        <v>254</v>
      </c>
      <c r="K1435" s="120">
        <v>10</v>
      </c>
      <c r="L1435" s="120">
        <v>2</v>
      </c>
      <c r="M1435" s="120">
        <v>0</v>
      </c>
      <c r="N1435" s="120" t="s">
        <v>47</v>
      </c>
      <c r="O1435" s="120" t="s">
        <v>47</v>
      </c>
      <c r="P1435" s="120" t="s">
        <v>47</v>
      </c>
      <c r="Q1435" s="120" t="s">
        <v>42</v>
      </c>
      <c r="R1435" s="120">
        <v>2</v>
      </c>
      <c r="S1435" s="120" t="s">
        <v>47</v>
      </c>
      <c r="T1435" s="120">
        <v>0</v>
      </c>
      <c r="U1435" s="120"/>
    </row>
    <row r="1436" spans="1:21" s="195" customFormat="1" ht="43.5" customHeight="1">
      <c r="A1436" s="559"/>
      <c r="B1436" s="559"/>
      <c r="C1436" s="560"/>
      <c r="D1436" s="565" t="s">
        <v>109</v>
      </c>
      <c r="E1436" s="120" t="s">
        <v>127</v>
      </c>
      <c r="F1436" s="120">
        <v>5</v>
      </c>
      <c r="G1436" s="560" t="s">
        <v>43</v>
      </c>
      <c r="H1436" s="560" t="s">
        <v>40</v>
      </c>
      <c r="I1436" s="561" t="s">
        <v>239</v>
      </c>
      <c r="J1436" s="560" t="s">
        <v>254</v>
      </c>
      <c r="K1436" s="560">
        <v>15</v>
      </c>
      <c r="L1436" s="560">
        <v>3</v>
      </c>
      <c r="M1436" s="560">
        <v>0</v>
      </c>
      <c r="N1436" s="560" t="s">
        <v>71</v>
      </c>
      <c r="O1436" s="560">
        <v>10</v>
      </c>
      <c r="P1436" s="560">
        <v>0</v>
      </c>
      <c r="Q1436" s="560" t="s">
        <v>80</v>
      </c>
      <c r="R1436" s="560">
        <v>3</v>
      </c>
      <c r="S1436" s="560" t="s">
        <v>47</v>
      </c>
      <c r="T1436" s="560">
        <v>0</v>
      </c>
      <c r="U1436" s="560" t="s">
        <v>716</v>
      </c>
    </row>
    <row r="1437" spans="1:21" s="195" customFormat="1" ht="43.5" customHeight="1">
      <c r="A1437" s="559"/>
      <c r="B1437" s="559"/>
      <c r="C1437" s="560"/>
      <c r="D1437" s="565" t="s">
        <v>109</v>
      </c>
      <c r="E1437" s="120" t="s">
        <v>130</v>
      </c>
      <c r="F1437" s="120">
        <v>4</v>
      </c>
      <c r="G1437" s="560"/>
      <c r="H1437" s="560"/>
      <c r="I1437" s="561"/>
      <c r="J1437" s="560"/>
      <c r="K1437" s="560"/>
      <c r="L1437" s="560"/>
      <c r="M1437" s="560"/>
      <c r="N1437" s="560"/>
      <c r="O1437" s="560"/>
      <c r="P1437" s="560"/>
      <c r="Q1437" s="560"/>
      <c r="R1437" s="560"/>
      <c r="S1437" s="560" t="s">
        <v>47</v>
      </c>
      <c r="T1437" s="560">
        <v>0</v>
      </c>
      <c r="U1437" s="560"/>
    </row>
    <row r="1438" spans="1:21" s="195" customFormat="1" ht="43.5" customHeight="1">
      <c r="A1438" s="559"/>
      <c r="B1438" s="559"/>
      <c r="C1438" s="560"/>
      <c r="D1438" s="565" t="s">
        <v>109</v>
      </c>
      <c r="E1438" s="120" t="s">
        <v>131</v>
      </c>
      <c r="F1438" s="120">
        <v>4</v>
      </c>
      <c r="G1438" s="560"/>
      <c r="H1438" s="560"/>
      <c r="I1438" s="561"/>
      <c r="J1438" s="560"/>
      <c r="K1438" s="560"/>
      <c r="L1438" s="560"/>
      <c r="M1438" s="560"/>
      <c r="N1438" s="560"/>
      <c r="O1438" s="560"/>
      <c r="P1438" s="560"/>
      <c r="Q1438" s="560"/>
      <c r="R1438" s="560"/>
      <c r="S1438" s="560" t="s">
        <v>47</v>
      </c>
      <c r="T1438" s="560">
        <v>0</v>
      </c>
      <c r="U1438" s="560"/>
    </row>
    <row r="1439" spans="1:21" s="195" customFormat="1" ht="43.5" customHeight="1">
      <c r="A1439" s="559"/>
      <c r="B1439" s="559"/>
      <c r="C1439" s="560"/>
      <c r="D1439" s="178" t="s">
        <v>112</v>
      </c>
      <c r="E1439" s="120" t="s">
        <v>127</v>
      </c>
      <c r="F1439" s="120">
        <v>6</v>
      </c>
      <c r="G1439" s="31" t="s">
        <v>43</v>
      </c>
      <c r="H1439" s="120" t="s">
        <v>40</v>
      </c>
      <c r="I1439" s="49" t="s">
        <v>232</v>
      </c>
      <c r="J1439" s="120" t="s">
        <v>249</v>
      </c>
      <c r="K1439" s="120">
        <v>6</v>
      </c>
      <c r="L1439" s="120">
        <v>12</v>
      </c>
      <c r="M1439" s="120">
        <v>0</v>
      </c>
      <c r="N1439" s="120" t="s">
        <v>47</v>
      </c>
      <c r="O1439" s="120">
        <v>0</v>
      </c>
      <c r="P1439" s="120">
        <v>0</v>
      </c>
      <c r="Q1439" s="120" t="s">
        <v>80</v>
      </c>
      <c r="R1439" s="120">
        <v>12</v>
      </c>
      <c r="S1439" s="227" t="s">
        <v>47</v>
      </c>
      <c r="T1439" s="227">
        <v>0</v>
      </c>
      <c r="U1439" s="120"/>
    </row>
    <row r="1440" spans="1:21" s="195" customFormat="1" ht="43.5" customHeight="1">
      <c r="A1440" s="559"/>
      <c r="B1440" s="559"/>
      <c r="C1440" s="560"/>
      <c r="D1440" s="565" t="s">
        <v>113</v>
      </c>
      <c r="E1440" s="120" t="s">
        <v>127</v>
      </c>
      <c r="F1440" s="120">
        <v>30</v>
      </c>
      <c r="G1440" s="560" t="s">
        <v>43</v>
      </c>
      <c r="H1440" s="560" t="s">
        <v>40</v>
      </c>
      <c r="I1440" s="561" t="s">
        <v>1344</v>
      </c>
      <c r="J1440" s="560" t="s">
        <v>509</v>
      </c>
      <c r="K1440" s="120">
        <v>50</v>
      </c>
      <c r="L1440" s="560">
        <v>4</v>
      </c>
      <c r="M1440" s="560">
        <v>0</v>
      </c>
      <c r="N1440" s="560" t="s">
        <v>47</v>
      </c>
      <c r="O1440" s="560">
        <v>0</v>
      </c>
      <c r="P1440" s="560">
        <v>0</v>
      </c>
      <c r="Q1440" s="560" t="s">
        <v>80</v>
      </c>
      <c r="R1440" s="560">
        <v>4</v>
      </c>
      <c r="S1440" s="555" t="s">
        <v>47</v>
      </c>
      <c r="T1440" s="555">
        <v>0</v>
      </c>
      <c r="U1440" s="560"/>
    </row>
    <row r="1441" spans="1:21" s="195" customFormat="1" ht="43.5" customHeight="1">
      <c r="A1441" s="559"/>
      <c r="B1441" s="559"/>
      <c r="C1441" s="560"/>
      <c r="D1441" s="565" t="s">
        <v>113</v>
      </c>
      <c r="E1441" s="120" t="s">
        <v>131</v>
      </c>
      <c r="F1441" s="120">
        <v>10</v>
      </c>
      <c r="G1441" s="560"/>
      <c r="H1441" s="560"/>
      <c r="I1441" s="561"/>
      <c r="J1441" s="560"/>
      <c r="K1441" s="120">
        <v>10</v>
      </c>
      <c r="L1441" s="560"/>
      <c r="M1441" s="560"/>
      <c r="N1441" s="560"/>
      <c r="O1441" s="560"/>
      <c r="P1441" s="560"/>
      <c r="Q1441" s="560" t="s">
        <v>80</v>
      </c>
      <c r="R1441" s="560"/>
      <c r="S1441" s="556"/>
      <c r="T1441" s="556"/>
      <c r="U1441" s="560"/>
    </row>
    <row r="1442" spans="1:21" s="195" customFormat="1" ht="43.5" customHeight="1">
      <c r="A1442" s="559"/>
      <c r="B1442" s="559"/>
      <c r="C1442" s="560"/>
      <c r="D1442" s="565" t="s">
        <v>114</v>
      </c>
      <c r="E1442" s="132" t="s">
        <v>130</v>
      </c>
      <c r="F1442" s="599">
        <v>5</v>
      </c>
      <c r="G1442" s="599" t="s">
        <v>47</v>
      </c>
      <c r="H1442" s="599" t="s">
        <v>40</v>
      </c>
      <c r="I1442" s="599" t="s">
        <v>304</v>
      </c>
      <c r="J1442" s="599" t="s">
        <v>416</v>
      </c>
      <c r="K1442" s="599">
        <v>5</v>
      </c>
      <c r="L1442" s="599">
        <v>0</v>
      </c>
      <c r="M1442" s="599" t="s">
        <v>47</v>
      </c>
      <c r="N1442" s="599" t="s">
        <v>47</v>
      </c>
      <c r="O1442" s="599" t="s">
        <v>47</v>
      </c>
      <c r="P1442" s="599" t="s">
        <v>47</v>
      </c>
      <c r="Q1442" s="599" t="s">
        <v>47</v>
      </c>
      <c r="R1442" s="599">
        <v>0</v>
      </c>
      <c r="S1442" s="599" t="s">
        <v>47</v>
      </c>
      <c r="T1442" s="599" t="s">
        <v>47</v>
      </c>
      <c r="U1442" s="599"/>
    </row>
    <row r="1443" spans="1:21" s="195" customFormat="1" ht="43.5" customHeight="1">
      <c r="A1443" s="559"/>
      <c r="B1443" s="559"/>
      <c r="C1443" s="560"/>
      <c r="D1443" s="565" t="s">
        <v>114</v>
      </c>
      <c r="E1443" s="132" t="s">
        <v>131</v>
      </c>
      <c r="F1443" s="599"/>
      <c r="G1443" s="599"/>
      <c r="H1443" s="599"/>
      <c r="I1443" s="599"/>
      <c r="J1443" s="599"/>
      <c r="K1443" s="599"/>
      <c r="L1443" s="599"/>
      <c r="M1443" s="599" t="s">
        <v>47</v>
      </c>
      <c r="N1443" s="599" t="s">
        <v>47</v>
      </c>
      <c r="O1443" s="599" t="s">
        <v>47</v>
      </c>
      <c r="P1443" s="599" t="s">
        <v>47</v>
      </c>
      <c r="Q1443" s="599" t="s">
        <v>47</v>
      </c>
      <c r="R1443" s="599">
        <v>0</v>
      </c>
      <c r="S1443" s="599" t="s">
        <v>47</v>
      </c>
      <c r="T1443" s="599" t="s">
        <v>47</v>
      </c>
      <c r="U1443" s="599"/>
    </row>
    <row r="1444" spans="1:21" s="195" customFormat="1" ht="43.5" customHeight="1">
      <c r="A1444" s="559"/>
      <c r="B1444" s="559"/>
      <c r="C1444" s="560"/>
      <c r="D1444" s="565" t="s">
        <v>115</v>
      </c>
      <c r="E1444" s="560" t="s">
        <v>120</v>
      </c>
      <c r="F1444" s="560">
        <v>2</v>
      </c>
      <c r="G1444" s="560" t="s">
        <v>47</v>
      </c>
      <c r="H1444" s="560" t="s">
        <v>833</v>
      </c>
      <c r="I1444" s="560" t="s">
        <v>207</v>
      </c>
      <c r="J1444" s="560" t="s">
        <v>254</v>
      </c>
      <c r="K1444" s="560">
        <v>2</v>
      </c>
      <c r="L1444" s="560" t="s">
        <v>47</v>
      </c>
      <c r="M1444" s="560" t="s">
        <v>47</v>
      </c>
      <c r="N1444" s="560" t="s">
        <v>47</v>
      </c>
      <c r="O1444" s="560" t="s">
        <v>47</v>
      </c>
      <c r="P1444" s="560" t="s">
        <v>47</v>
      </c>
      <c r="Q1444" s="560" t="s">
        <v>47</v>
      </c>
      <c r="R1444" s="560" t="s">
        <v>47</v>
      </c>
      <c r="S1444" s="560" t="s">
        <v>47</v>
      </c>
      <c r="T1444" s="560" t="s">
        <v>47</v>
      </c>
      <c r="U1444" s="560"/>
    </row>
    <row r="1445" spans="1:21" s="195" customFormat="1" ht="43.5" customHeight="1">
      <c r="A1445" s="559"/>
      <c r="B1445" s="559"/>
      <c r="C1445" s="560"/>
      <c r="D1445" s="565" t="s">
        <v>115</v>
      </c>
      <c r="E1445" s="560"/>
      <c r="F1445" s="560"/>
      <c r="G1445" s="560"/>
      <c r="H1445" s="560"/>
      <c r="I1445" s="560"/>
      <c r="J1445" s="560"/>
      <c r="K1445" s="560"/>
      <c r="L1445" s="560"/>
      <c r="M1445" s="560"/>
      <c r="N1445" s="560"/>
      <c r="O1445" s="560"/>
      <c r="P1445" s="560"/>
      <c r="Q1445" s="560"/>
      <c r="R1445" s="560"/>
      <c r="S1445" s="560"/>
      <c r="T1445" s="560"/>
      <c r="U1445" s="560"/>
    </row>
    <row r="1446" spans="1:21" s="195" customFormat="1" ht="43.5" customHeight="1">
      <c r="A1446" s="559"/>
      <c r="B1446" s="559"/>
      <c r="C1446" s="560"/>
      <c r="D1446" s="178" t="s">
        <v>363</v>
      </c>
      <c r="E1446" s="120" t="s">
        <v>120</v>
      </c>
      <c r="F1446" s="120">
        <v>5</v>
      </c>
      <c r="G1446" s="31" t="s">
        <v>43</v>
      </c>
      <c r="H1446" s="120" t="s">
        <v>40</v>
      </c>
      <c r="I1446" s="49" t="s">
        <v>207</v>
      </c>
      <c r="J1446" s="120" t="s">
        <v>375</v>
      </c>
      <c r="K1446" s="120">
        <v>5</v>
      </c>
      <c r="L1446" s="120">
        <v>0</v>
      </c>
      <c r="M1446" s="120">
        <v>0</v>
      </c>
      <c r="N1446" s="120" t="s">
        <v>47</v>
      </c>
      <c r="O1446" s="120">
        <v>0</v>
      </c>
      <c r="P1446" s="120">
        <v>0</v>
      </c>
      <c r="Q1446" s="120" t="s">
        <v>47</v>
      </c>
      <c r="R1446" s="120">
        <v>0</v>
      </c>
      <c r="S1446" s="120" t="s">
        <v>47</v>
      </c>
      <c r="T1446" s="120">
        <v>0</v>
      </c>
      <c r="U1446" s="120"/>
    </row>
    <row r="1447" spans="1:21" s="195" customFormat="1" ht="43.5" customHeight="1">
      <c r="A1447" s="559"/>
      <c r="B1447" s="559"/>
      <c r="C1447" s="560"/>
      <c r="D1447" s="4" t="s">
        <v>1000</v>
      </c>
      <c r="E1447" s="4"/>
      <c r="F1447" s="4">
        <f>SUM(F1422:F1446)</f>
        <v>276</v>
      </c>
      <c r="G1447" s="4"/>
      <c r="H1447" s="4"/>
      <c r="I1447" s="4"/>
      <c r="J1447" s="4"/>
      <c r="K1447" s="4">
        <f>SUM(K1422:K1446)</f>
        <v>297</v>
      </c>
      <c r="L1447" s="4">
        <f>SUM(L1422:L1446)</f>
        <v>128</v>
      </c>
      <c r="M1447" s="4">
        <f>SUM(M1422:M1446)</f>
        <v>0</v>
      </c>
      <c r="N1447" s="4"/>
      <c r="O1447" s="4">
        <f>SUM(O1422:O1446)</f>
        <v>11</v>
      </c>
      <c r="P1447" s="4">
        <f>SUM(P1422:P1446)</f>
        <v>0</v>
      </c>
      <c r="Q1447" s="4"/>
      <c r="R1447" s="4">
        <f>SUM(R1427:R1446)</f>
        <v>96</v>
      </c>
      <c r="S1447" s="4"/>
      <c r="T1447" s="4">
        <f>SUM(T1427:T1446)</f>
        <v>0</v>
      </c>
      <c r="U1447" s="4"/>
    </row>
    <row r="1448" spans="1:21" s="195" customFormat="1" ht="43.5" customHeight="1">
      <c r="A1448" s="559"/>
      <c r="B1448" s="559"/>
      <c r="C1448" s="560" t="s">
        <v>30</v>
      </c>
      <c r="D1448" s="178" t="s">
        <v>102</v>
      </c>
      <c r="E1448" s="120" t="s">
        <v>127</v>
      </c>
      <c r="F1448" s="120">
        <v>15</v>
      </c>
      <c r="G1448" s="120" t="s">
        <v>43</v>
      </c>
      <c r="H1448" s="120" t="s">
        <v>40</v>
      </c>
      <c r="I1448" s="49" t="s">
        <v>207</v>
      </c>
      <c r="J1448" s="120" t="s">
        <v>537</v>
      </c>
      <c r="K1448" s="120">
        <v>15</v>
      </c>
      <c r="L1448" s="120">
        <v>2</v>
      </c>
      <c r="M1448" s="120" t="s">
        <v>47</v>
      </c>
      <c r="N1448" s="120" t="s">
        <v>47</v>
      </c>
      <c r="O1448" s="120">
        <v>0</v>
      </c>
      <c r="P1448" s="120">
        <v>0</v>
      </c>
      <c r="Q1448" s="120" t="s">
        <v>80</v>
      </c>
      <c r="R1448" s="120">
        <v>2</v>
      </c>
      <c r="S1448" s="120" t="s">
        <v>47</v>
      </c>
      <c r="T1448" s="120">
        <v>0</v>
      </c>
      <c r="U1448" s="120"/>
    </row>
    <row r="1449" spans="1:21" s="195" customFormat="1" ht="43.5" customHeight="1">
      <c r="A1449" s="559"/>
      <c r="B1449" s="559"/>
      <c r="C1449" s="560"/>
      <c r="D1449" s="178" t="s">
        <v>103</v>
      </c>
      <c r="E1449" s="120" t="s">
        <v>127</v>
      </c>
      <c r="F1449" s="120">
        <v>6</v>
      </c>
      <c r="G1449" s="120" t="s">
        <v>43</v>
      </c>
      <c r="H1449" s="120" t="s">
        <v>40</v>
      </c>
      <c r="I1449" s="49" t="s">
        <v>228</v>
      </c>
      <c r="J1449" s="120" t="s">
        <v>237</v>
      </c>
      <c r="K1449" s="120">
        <v>6</v>
      </c>
      <c r="L1449" s="120" t="s">
        <v>47</v>
      </c>
      <c r="M1449" s="120" t="s">
        <v>47</v>
      </c>
      <c r="N1449" s="120" t="s">
        <v>47</v>
      </c>
      <c r="O1449" s="120">
        <v>0</v>
      </c>
      <c r="P1449" s="120">
        <v>0</v>
      </c>
      <c r="Q1449" s="120" t="s">
        <v>47</v>
      </c>
      <c r="R1449" s="120">
        <v>0</v>
      </c>
      <c r="S1449" s="120" t="s">
        <v>47</v>
      </c>
      <c r="T1449" s="120">
        <v>0</v>
      </c>
      <c r="U1449" s="120"/>
    </row>
    <row r="1450" spans="1:21" s="195" customFormat="1" ht="43.5" customHeight="1">
      <c r="A1450" s="559"/>
      <c r="B1450" s="559"/>
      <c r="C1450" s="560"/>
      <c r="D1450" s="565" t="s">
        <v>104</v>
      </c>
      <c r="E1450" s="560" t="s">
        <v>127</v>
      </c>
      <c r="F1450" s="560">
        <v>50</v>
      </c>
      <c r="G1450" s="560" t="s">
        <v>43</v>
      </c>
      <c r="H1450" s="560" t="s">
        <v>40</v>
      </c>
      <c r="I1450" s="561" t="s">
        <v>1342</v>
      </c>
      <c r="J1450" s="560" t="s">
        <v>240</v>
      </c>
      <c r="K1450" s="560">
        <v>50</v>
      </c>
      <c r="L1450" s="560">
        <v>10</v>
      </c>
      <c r="M1450" s="560">
        <v>0</v>
      </c>
      <c r="N1450" s="560" t="s">
        <v>47</v>
      </c>
      <c r="O1450" s="560">
        <v>0</v>
      </c>
      <c r="P1450" s="560">
        <v>0</v>
      </c>
      <c r="Q1450" s="120" t="s">
        <v>80</v>
      </c>
      <c r="R1450" s="120">
        <v>10</v>
      </c>
      <c r="S1450" s="560" t="s">
        <v>47</v>
      </c>
      <c r="T1450" s="560">
        <v>0</v>
      </c>
      <c r="U1450" s="560"/>
    </row>
    <row r="1451" spans="1:21" s="195" customFormat="1" ht="43.5" customHeight="1">
      <c r="A1451" s="559"/>
      <c r="B1451" s="559"/>
      <c r="C1451" s="560"/>
      <c r="D1451" s="565"/>
      <c r="E1451" s="560"/>
      <c r="F1451" s="560"/>
      <c r="G1451" s="560"/>
      <c r="H1451" s="560"/>
      <c r="I1451" s="561"/>
      <c r="J1451" s="560"/>
      <c r="K1451" s="560"/>
      <c r="L1451" s="560"/>
      <c r="M1451" s="560"/>
      <c r="N1451" s="560"/>
      <c r="O1451" s="560"/>
      <c r="P1451" s="560"/>
      <c r="Q1451" s="120" t="s">
        <v>87</v>
      </c>
      <c r="R1451" s="120" t="s">
        <v>43</v>
      </c>
      <c r="S1451" s="560"/>
      <c r="T1451" s="560"/>
      <c r="U1451" s="560"/>
    </row>
    <row r="1452" spans="1:21" s="195" customFormat="1" ht="43.5" customHeight="1">
      <c r="A1452" s="559"/>
      <c r="B1452" s="559"/>
      <c r="C1452" s="560"/>
      <c r="D1452" s="565"/>
      <c r="E1452" s="560" t="s">
        <v>130</v>
      </c>
      <c r="F1452" s="560">
        <v>100</v>
      </c>
      <c r="G1452" s="560"/>
      <c r="H1452" s="560"/>
      <c r="I1452" s="561"/>
      <c r="J1452" s="560"/>
      <c r="K1452" s="560">
        <v>100</v>
      </c>
      <c r="L1452" s="560">
        <v>15</v>
      </c>
      <c r="M1452" s="560"/>
      <c r="N1452" s="560"/>
      <c r="O1452" s="560"/>
      <c r="P1452" s="560">
        <v>0</v>
      </c>
      <c r="Q1452" s="120" t="s">
        <v>80</v>
      </c>
      <c r="R1452" s="120">
        <v>15</v>
      </c>
      <c r="S1452" s="560"/>
      <c r="T1452" s="560"/>
      <c r="U1452" s="560"/>
    </row>
    <row r="1453" spans="1:21" s="195" customFormat="1" ht="43.5" customHeight="1">
      <c r="A1453" s="559"/>
      <c r="B1453" s="559"/>
      <c r="C1453" s="560"/>
      <c r="D1453" s="565"/>
      <c r="E1453" s="560"/>
      <c r="F1453" s="560"/>
      <c r="G1453" s="560"/>
      <c r="H1453" s="560"/>
      <c r="I1453" s="561"/>
      <c r="J1453" s="560"/>
      <c r="K1453" s="560"/>
      <c r="L1453" s="560"/>
      <c r="M1453" s="560"/>
      <c r="N1453" s="560"/>
      <c r="O1453" s="560"/>
      <c r="P1453" s="560"/>
      <c r="Q1453" s="120" t="s">
        <v>87</v>
      </c>
      <c r="R1453" s="120" t="s">
        <v>43</v>
      </c>
      <c r="S1453" s="560"/>
      <c r="T1453" s="560"/>
      <c r="U1453" s="560"/>
    </row>
    <row r="1454" spans="1:21" s="195" customFormat="1" ht="43.5" customHeight="1">
      <c r="A1454" s="559"/>
      <c r="B1454" s="559"/>
      <c r="C1454" s="560"/>
      <c r="D1454" s="565"/>
      <c r="E1454" s="120" t="s">
        <v>131</v>
      </c>
      <c r="F1454" s="120">
        <v>10</v>
      </c>
      <c r="G1454" s="560"/>
      <c r="H1454" s="560"/>
      <c r="I1454" s="561"/>
      <c r="J1454" s="560"/>
      <c r="K1454" s="120">
        <v>10</v>
      </c>
      <c r="L1454" s="120">
        <v>0</v>
      </c>
      <c r="M1454" s="560" t="s">
        <v>47</v>
      </c>
      <c r="N1454" s="560"/>
      <c r="O1454" s="560"/>
      <c r="P1454" s="560">
        <v>0</v>
      </c>
      <c r="Q1454" s="560" t="s">
        <v>47</v>
      </c>
      <c r="R1454" s="560">
        <v>0</v>
      </c>
      <c r="S1454" s="560"/>
      <c r="T1454" s="560"/>
      <c r="U1454" s="560"/>
    </row>
    <row r="1455" spans="1:21" s="195" customFormat="1" ht="43.5" customHeight="1">
      <c r="A1455" s="559"/>
      <c r="B1455" s="559"/>
      <c r="C1455" s="560"/>
      <c r="D1455" s="565"/>
      <c r="E1455" s="120" t="s">
        <v>120</v>
      </c>
      <c r="F1455" s="120">
        <v>5</v>
      </c>
      <c r="G1455" s="560"/>
      <c r="H1455" s="560"/>
      <c r="I1455" s="561"/>
      <c r="J1455" s="560"/>
      <c r="K1455" s="120">
        <v>5</v>
      </c>
      <c r="L1455" s="120">
        <v>0</v>
      </c>
      <c r="M1455" s="560"/>
      <c r="N1455" s="560"/>
      <c r="O1455" s="560"/>
      <c r="P1455" s="560">
        <v>0</v>
      </c>
      <c r="Q1455" s="560"/>
      <c r="R1455" s="560"/>
      <c r="S1455" s="560"/>
      <c r="T1455" s="560"/>
      <c r="U1455" s="560"/>
    </row>
    <row r="1456" spans="1:21" s="195" customFormat="1" ht="43.5" customHeight="1">
      <c r="A1456" s="559"/>
      <c r="B1456" s="559"/>
      <c r="C1456" s="560"/>
      <c r="D1456" s="565"/>
      <c r="E1456" s="120" t="s">
        <v>136</v>
      </c>
      <c r="F1456" s="120">
        <v>5</v>
      </c>
      <c r="G1456" s="560"/>
      <c r="H1456" s="560"/>
      <c r="I1456" s="561"/>
      <c r="J1456" s="560"/>
      <c r="K1456" s="120">
        <v>5</v>
      </c>
      <c r="L1456" s="120">
        <v>0</v>
      </c>
      <c r="M1456" s="560"/>
      <c r="N1456" s="560"/>
      <c r="O1456" s="560"/>
      <c r="P1456" s="560">
        <v>0</v>
      </c>
      <c r="Q1456" s="560"/>
      <c r="R1456" s="560"/>
      <c r="S1456" s="560"/>
      <c r="T1456" s="560"/>
      <c r="U1456" s="560"/>
    </row>
    <row r="1457" spans="1:21" s="195" customFormat="1" ht="43.5" customHeight="1">
      <c r="A1457" s="559"/>
      <c r="B1457" s="559"/>
      <c r="C1457" s="560"/>
      <c r="D1457" s="565" t="s">
        <v>176</v>
      </c>
      <c r="E1457" s="560" t="s">
        <v>130</v>
      </c>
      <c r="F1457" s="560">
        <v>4</v>
      </c>
      <c r="G1457" s="560" t="s">
        <v>43</v>
      </c>
      <c r="H1457" s="560" t="s">
        <v>40</v>
      </c>
      <c r="I1457" s="560" t="s">
        <v>1345</v>
      </c>
      <c r="J1457" s="560" t="s">
        <v>254</v>
      </c>
      <c r="K1457" s="560">
        <v>3</v>
      </c>
      <c r="L1457" s="560" t="s">
        <v>43</v>
      </c>
      <c r="M1457" s="560" t="s">
        <v>43</v>
      </c>
      <c r="N1457" s="560" t="s">
        <v>43</v>
      </c>
      <c r="O1457" s="560" t="s">
        <v>43</v>
      </c>
      <c r="P1457" s="560" t="s">
        <v>47</v>
      </c>
      <c r="Q1457" s="560" t="s">
        <v>80</v>
      </c>
      <c r="R1457" s="560" t="s">
        <v>43</v>
      </c>
      <c r="S1457" s="560" t="s">
        <v>47</v>
      </c>
      <c r="T1457" s="560" t="s">
        <v>47</v>
      </c>
      <c r="U1457" s="560"/>
    </row>
    <row r="1458" spans="1:21" s="195" customFormat="1" ht="43.5" customHeight="1">
      <c r="A1458" s="559"/>
      <c r="B1458" s="559"/>
      <c r="C1458" s="560"/>
      <c r="D1458" s="565"/>
      <c r="E1458" s="560"/>
      <c r="F1458" s="560"/>
      <c r="G1458" s="560"/>
      <c r="H1458" s="560"/>
      <c r="I1458" s="560"/>
      <c r="J1458" s="560"/>
      <c r="K1458" s="560"/>
      <c r="L1458" s="560"/>
      <c r="M1458" s="560"/>
      <c r="N1458" s="560"/>
      <c r="O1458" s="560"/>
      <c r="P1458" s="560"/>
      <c r="Q1458" s="560"/>
      <c r="R1458" s="560"/>
      <c r="S1458" s="560"/>
      <c r="T1458" s="560"/>
      <c r="U1458" s="560"/>
    </row>
    <row r="1459" spans="1:21" s="195" customFormat="1" ht="43.5" customHeight="1">
      <c r="A1459" s="559"/>
      <c r="B1459" s="559"/>
      <c r="C1459" s="560"/>
      <c r="D1459" s="565"/>
      <c r="E1459" s="120" t="s">
        <v>138</v>
      </c>
      <c r="F1459" s="560"/>
      <c r="G1459" s="560"/>
      <c r="H1459" s="120" t="s">
        <v>100</v>
      </c>
      <c r="I1459" s="560"/>
      <c r="J1459" s="120"/>
      <c r="K1459" s="120" t="s">
        <v>43</v>
      </c>
      <c r="L1459" s="560"/>
      <c r="M1459" s="560"/>
      <c r="N1459" s="120" t="s">
        <v>71</v>
      </c>
      <c r="O1459" s="120">
        <v>1</v>
      </c>
      <c r="P1459" s="560"/>
      <c r="Q1459" s="560"/>
      <c r="R1459" s="560"/>
      <c r="S1459" s="560"/>
      <c r="T1459" s="560"/>
      <c r="U1459" s="120" t="s">
        <v>505</v>
      </c>
    </row>
    <row r="1460" spans="1:21" s="195" customFormat="1" ht="43.5" customHeight="1">
      <c r="A1460" s="559"/>
      <c r="B1460" s="559"/>
      <c r="C1460" s="560"/>
      <c r="D1460" s="178" t="s">
        <v>105</v>
      </c>
      <c r="E1460" s="120" t="s">
        <v>131</v>
      </c>
      <c r="F1460" s="120">
        <v>10</v>
      </c>
      <c r="G1460" s="31" t="s">
        <v>43</v>
      </c>
      <c r="H1460" s="120" t="s">
        <v>40</v>
      </c>
      <c r="I1460" s="49" t="s">
        <v>207</v>
      </c>
      <c r="J1460" s="127" t="s">
        <v>254</v>
      </c>
      <c r="K1460" s="120">
        <v>10</v>
      </c>
      <c r="L1460" s="120">
        <v>2</v>
      </c>
      <c r="M1460" s="120">
        <v>0</v>
      </c>
      <c r="N1460" s="120" t="s">
        <v>47</v>
      </c>
      <c r="O1460" s="120">
        <v>0</v>
      </c>
      <c r="P1460" s="120">
        <v>0</v>
      </c>
      <c r="Q1460" s="120" t="s">
        <v>42</v>
      </c>
      <c r="R1460" s="120">
        <v>2</v>
      </c>
      <c r="S1460" s="120" t="s">
        <v>47</v>
      </c>
      <c r="T1460" s="120">
        <v>0</v>
      </c>
      <c r="U1460" s="120"/>
    </row>
    <row r="1461" spans="1:21" s="195" customFormat="1" ht="43.5" customHeight="1">
      <c r="A1461" s="559"/>
      <c r="B1461" s="559"/>
      <c r="C1461" s="560"/>
      <c r="D1461" s="178" t="s">
        <v>106</v>
      </c>
      <c r="E1461" s="120" t="s">
        <v>137</v>
      </c>
      <c r="F1461" s="120">
        <v>3</v>
      </c>
      <c r="G1461" s="31" t="s">
        <v>43</v>
      </c>
      <c r="H1461" s="120" t="s">
        <v>40</v>
      </c>
      <c r="I1461" s="49" t="s">
        <v>232</v>
      </c>
      <c r="J1461" s="120" t="s">
        <v>720</v>
      </c>
      <c r="K1461" s="120">
        <v>10</v>
      </c>
      <c r="L1461" s="120">
        <v>5</v>
      </c>
      <c r="M1461" s="120">
        <v>0</v>
      </c>
      <c r="N1461" s="227" t="s">
        <v>47</v>
      </c>
      <c r="O1461" s="227">
        <v>0</v>
      </c>
      <c r="P1461" s="120">
        <v>0</v>
      </c>
      <c r="Q1461" s="120" t="s">
        <v>79</v>
      </c>
      <c r="R1461" s="120">
        <v>5</v>
      </c>
      <c r="S1461" s="227" t="s">
        <v>47</v>
      </c>
      <c r="T1461" s="227">
        <v>0</v>
      </c>
      <c r="U1461" s="120"/>
    </row>
    <row r="1462" spans="1:21" s="195" customFormat="1" ht="43.5" customHeight="1">
      <c r="A1462" s="559"/>
      <c r="B1462" s="559"/>
      <c r="C1462" s="560"/>
      <c r="D1462" s="178" t="s">
        <v>112</v>
      </c>
      <c r="E1462" s="120" t="s">
        <v>127</v>
      </c>
      <c r="F1462" s="120">
        <v>6</v>
      </c>
      <c r="G1462" s="31" t="s">
        <v>43</v>
      </c>
      <c r="H1462" s="120" t="s">
        <v>40</v>
      </c>
      <c r="I1462" s="49" t="s">
        <v>232</v>
      </c>
      <c r="J1462" s="120" t="s">
        <v>249</v>
      </c>
      <c r="K1462" s="120">
        <v>6</v>
      </c>
      <c r="L1462" s="120"/>
      <c r="M1462" s="120">
        <v>0</v>
      </c>
      <c r="N1462" s="120" t="s">
        <v>71</v>
      </c>
      <c r="O1462" s="120">
        <v>24</v>
      </c>
      <c r="P1462" s="120"/>
      <c r="Q1462" s="120" t="s">
        <v>80</v>
      </c>
      <c r="R1462" s="120">
        <v>24</v>
      </c>
      <c r="S1462" s="227" t="s">
        <v>47</v>
      </c>
      <c r="T1462" s="227">
        <v>0</v>
      </c>
      <c r="U1462" s="120"/>
    </row>
    <row r="1463" spans="1:21" s="195" customFormat="1" ht="43.5" customHeight="1">
      <c r="A1463" s="559"/>
      <c r="B1463" s="559"/>
      <c r="C1463" s="560"/>
      <c r="D1463" s="565" t="s">
        <v>113</v>
      </c>
      <c r="E1463" s="560" t="s">
        <v>127</v>
      </c>
      <c r="F1463" s="560">
        <v>25</v>
      </c>
      <c r="G1463" s="560" t="s">
        <v>43</v>
      </c>
      <c r="H1463" s="560" t="s">
        <v>40</v>
      </c>
      <c r="I1463" s="561" t="s">
        <v>1344</v>
      </c>
      <c r="J1463" s="560" t="s">
        <v>509</v>
      </c>
      <c r="K1463" s="560">
        <v>25</v>
      </c>
      <c r="L1463" s="560">
        <v>0</v>
      </c>
      <c r="M1463" s="560">
        <v>0</v>
      </c>
      <c r="N1463" s="560" t="s">
        <v>71</v>
      </c>
      <c r="O1463" s="560">
        <v>5</v>
      </c>
      <c r="P1463" s="560">
        <v>1</v>
      </c>
      <c r="Q1463" s="560" t="s">
        <v>80</v>
      </c>
      <c r="R1463" s="560">
        <v>5</v>
      </c>
      <c r="S1463" s="555" t="s">
        <v>47</v>
      </c>
      <c r="T1463" s="555">
        <v>0</v>
      </c>
      <c r="U1463" s="560"/>
    </row>
    <row r="1464" spans="1:21" s="195" customFormat="1" ht="43.5" customHeight="1">
      <c r="A1464" s="559"/>
      <c r="B1464" s="559"/>
      <c r="C1464" s="560"/>
      <c r="D1464" s="565" t="s">
        <v>113</v>
      </c>
      <c r="E1464" s="560"/>
      <c r="F1464" s="560"/>
      <c r="G1464" s="560"/>
      <c r="H1464" s="560"/>
      <c r="I1464" s="561"/>
      <c r="J1464" s="560"/>
      <c r="K1464" s="560"/>
      <c r="L1464" s="560"/>
      <c r="M1464" s="560"/>
      <c r="N1464" s="560"/>
      <c r="O1464" s="560"/>
      <c r="P1464" s="560"/>
      <c r="Q1464" s="560"/>
      <c r="R1464" s="560"/>
      <c r="S1464" s="559"/>
      <c r="T1464" s="559"/>
      <c r="U1464" s="560"/>
    </row>
    <row r="1465" spans="1:21" s="195" customFormat="1" ht="43.5" customHeight="1">
      <c r="A1465" s="559"/>
      <c r="B1465" s="559"/>
      <c r="C1465" s="560"/>
      <c r="D1465" s="565" t="s">
        <v>113</v>
      </c>
      <c r="E1465" s="560"/>
      <c r="F1465" s="560"/>
      <c r="G1465" s="560"/>
      <c r="H1465" s="560"/>
      <c r="I1465" s="561"/>
      <c r="J1465" s="560"/>
      <c r="K1465" s="560"/>
      <c r="L1465" s="560"/>
      <c r="M1465" s="560"/>
      <c r="N1465" s="560"/>
      <c r="O1465" s="560"/>
      <c r="P1465" s="560"/>
      <c r="Q1465" s="560"/>
      <c r="R1465" s="560"/>
      <c r="S1465" s="556"/>
      <c r="T1465" s="556"/>
      <c r="U1465" s="560"/>
    </row>
    <row r="1466" spans="1:21" s="195" customFormat="1" ht="43.5" customHeight="1">
      <c r="A1466" s="559"/>
      <c r="B1466" s="559"/>
      <c r="C1466" s="560"/>
      <c r="D1466" s="178" t="s">
        <v>114</v>
      </c>
      <c r="E1466" s="132" t="s">
        <v>414</v>
      </c>
      <c r="F1466" s="132">
        <v>5</v>
      </c>
      <c r="G1466" s="132" t="s">
        <v>47</v>
      </c>
      <c r="H1466" s="132" t="s">
        <v>40</v>
      </c>
      <c r="I1466" s="189" t="s">
        <v>721</v>
      </c>
      <c r="J1466" s="132" t="s">
        <v>416</v>
      </c>
      <c r="K1466" s="132">
        <v>15</v>
      </c>
      <c r="L1466" s="132">
        <v>0</v>
      </c>
      <c r="M1466" s="132" t="s">
        <v>47</v>
      </c>
      <c r="N1466" s="132" t="s">
        <v>71</v>
      </c>
      <c r="O1466" s="132">
        <v>5</v>
      </c>
      <c r="P1466" s="132" t="s">
        <v>47</v>
      </c>
      <c r="Q1466" s="132" t="s">
        <v>80</v>
      </c>
      <c r="R1466" s="132" t="s">
        <v>43</v>
      </c>
      <c r="S1466" s="132" t="s">
        <v>47</v>
      </c>
      <c r="T1466" s="132" t="s">
        <v>47</v>
      </c>
      <c r="U1466" s="132" t="s">
        <v>512</v>
      </c>
    </row>
    <row r="1467" spans="1:21" s="195" customFormat="1" ht="43.5" customHeight="1">
      <c r="A1467" s="559"/>
      <c r="B1467" s="559"/>
      <c r="C1467" s="560"/>
      <c r="D1467" s="178" t="s">
        <v>115</v>
      </c>
      <c r="E1467" s="120" t="s">
        <v>120</v>
      </c>
      <c r="F1467" s="120">
        <v>2</v>
      </c>
      <c r="G1467" s="120" t="s">
        <v>47</v>
      </c>
      <c r="H1467" s="120" t="s">
        <v>40</v>
      </c>
      <c r="I1467" s="49" t="s">
        <v>207</v>
      </c>
      <c r="J1467" s="120" t="s">
        <v>254</v>
      </c>
      <c r="K1467" s="120">
        <v>2</v>
      </c>
      <c r="L1467" s="120" t="s">
        <v>47</v>
      </c>
      <c r="M1467" s="120" t="s">
        <v>47</v>
      </c>
      <c r="N1467" s="120" t="s">
        <v>47</v>
      </c>
      <c r="O1467" s="120" t="s">
        <v>47</v>
      </c>
      <c r="P1467" s="120" t="s">
        <v>47</v>
      </c>
      <c r="Q1467" s="120" t="s">
        <v>47</v>
      </c>
      <c r="R1467" s="120" t="s">
        <v>47</v>
      </c>
      <c r="S1467" s="120" t="s">
        <v>47</v>
      </c>
      <c r="T1467" s="120" t="s">
        <v>47</v>
      </c>
      <c r="U1467" s="120"/>
    </row>
    <row r="1468" spans="1:21" s="195" customFormat="1" ht="43.5" customHeight="1">
      <c r="A1468" s="559"/>
      <c r="B1468" s="559"/>
      <c r="C1468" s="560"/>
      <c r="D1468" s="178" t="s">
        <v>363</v>
      </c>
      <c r="E1468" s="120" t="s">
        <v>120</v>
      </c>
      <c r="F1468" s="120">
        <v>5</v>
      </c>
      <c r="G1468" s="120"/>
      <c r="H1468" s="120" t="s">
        <v>40</v>
      </c>
      <c r="I1468" s="49" t="s">
        <v>207</v>
      </c>
      <c r="J1468" s="120" t="s">
        <v>375</v>
      </c>
      <c r="K1468" s="120">
        <v>5</v>
      </c>
      <c r="L1468" s="120">
        <v>0</v>
      </c>
      <c r="M1468" s="120">
        <v>0</v>
      </c>
      <c r="N1468" s="120" t="s">
        <v>47</v>
      </c>
      <c r="O1468" s="120">
        <v>0</v>
      </c>
      <c r="P1468" s="120">
        <v>0</v>
      </c>
      <c r="Q1468" s="120" t="s">
        <v>47</v>
      </c>
      <c r="R1468" s="120">
        <v>0</v>
      </c>
      <c r="S1468" s="120" t="s">
        <v>47</v>
      </c>
      <c r="T1468" s="120">
        <v>0</v>
      </c>
      <c r="U1468" s="120"/>
    </row>
    <row r="1469" spans="1:21" s="195" customFormat="1" ht="43.5" customHeight="1">
      <c r="A1469" s="559"/>
      <c r="B1469" s="559"/>
      <c r="C1469" s="560"/>
      <c r="D1469" s="4" t="s">
        <v>1000</v>
      </c>
      <c r="E1469" s="4"/>
      <c r="F1469" s="4">
        <f>SUM(F1448:F1468)</f>
        <v>251</v>
      </c>
      <c r="G1469" s="4"/>
      <c r="H1469" s="4"/>
      <c r="I1469" s="4"/>
      <c r="J1469" s="4"/>
      <c r="K1469" s="4">
        <f>SUM(K1448:K1468)</f>
        <v>267</v>
      </c>
      <c r="L1469" s="4">
        <f>SUM(L1448:L1468)</f>
        <v>34</v>
      </c>
      <c r="M1469" s="4">
        <f>SUM(M1448:M1468)</f>
        <v>0</v>
      </c>
      <c r="N1469" s="4"/>
      <c r="O1469" s="4">
        <f>SUM(O1448:O1468)</f>
        <v>35</v>
      </c>
      <c r="P1469" s="4">
        <f>SUM(P1448:P1468)</f>
        <v>1</v>
      </c>
      <c r="Q1469" s="4"/>
      <c r="R1469" s="4">
        <f>SUM(R1448:R1468)</f>
        <v>63</v>
      </c>
      <c r="S1469" s="4"/>
      <c r="T1469" s="4">
        <f>SUM(T1448:T1468)</f>
        <v>0</v>
      </c>
      <c r="U1469" s="4"/>
    </row>
    <row r="1470" spans="1:21" s="195" customFormat="1" ht="43.5" customHeight="1">
      <c r="A1470" s="559"/>
      <c r="B1470" s="559"/>
      <c r="C1470" s="560" t="s">
        <v>31</v>
      </c>
      <c r="D1470" s="191" t="s">
        <v>102</v>
      </c>
      <c r="E1470" s="127" t="s">
        <v>127</v>
      </c>
      <c r="F1470" s="127" t="s">
        <v>722</v>
      </c>
      <c r="G1470" s="127" t="s">
        <v>43</v>
      </c>
      <c r="H1470" s="120" t="s">
        <v>40</v>
      </c>
      <c r="I1470" s="49" t="s">
        <v>1346</v>
      </c>
      <c r="J1470" s="127" t="s">
        <v>537</v>
      </c>
      <c r="K1470" s="127" t="s">
        <v>722</v>
      </c>
      <c r="L1470" s="127" t="s">
        <v>47</v>
      </c>
      <c r="M1470" s="127" t="s">
        <v>47</v>
      </c>
      <c r="N1470" s="127" t="s">
        <v>47</v>
      </c>
      <c r="O1470" s="120">
        <v>0</v>
      </c>
      <c r="P1470" s="120">
        <v>0</v>
      </c>
      <c r="Q1470" s="120" t="s">
        <v>47</v>
      </c>
      <c r="R1470" s="120">
        <v>0</v>
      </c>
      <c r="S1470" s="120" t="s">
        <v>47</v>
      </c>
      <c r="T1470" s="120">
        <v>0</v>
      </c>
      <c r="U1470" s="120"/>
    </row>
    <row r="1471" spans="1:21" s="195" customFormat="1" ht="43.5" customHeight="1">
      <c r="A1471" s="559"/>
      <c r="B1471" s="559"/>
      <c r="C1471" s="560"/>
      <c r="D1471" s="593" t="s">
        <v>104</v>
      </c>
      <c r="E1471" s="127" t="s">
        <v>118</v>
      </c>
      <c r="F1471" s="127">
        <v>50</v>
      </c>
      <c r="G1471" s="127" t="s">
        <v>43</v>
      </c>
      <c r="H1471" s="127" t="s">
        <v>833</v>
      </c>
      <c r="I1471" s="192" t="s">
        <v>1347</v>
      </c>
      <c r="J1471" s="127" t="s">
        <v>237</v>
      </c>
      <c r="K1471" s="127">
        <v>50</v>
      </c>
      <c r="L1471" s="127">
        <v>0</v>
      </c>
      <c r="M1471" s="127" t="s">
        <v>47</v>
      </c>
      <c r="N1471" s="127" t="s">
        <v>47</v>
      </c>
      <c r="O1471" s="127">
        <v>0</v>
      </c>
      <c r="P1471" s="127">
        <v>0</v>
      </c>
      <c r="Q1471" s="127" t="s">
        <v>47</v>
      </c>
      <c r="R1471" s="127">
        <v>0</v>
      </c>
      <c r="S1471" s="577" t="s">
        <v>47</v>
      </c>
      <c r="T1471" s="577">
        <v>0</v>
      </c>
      <c r="U1471" s="120"/>
    </row>
    <row r="1472" spans="1:21" s="195" customFormat="1" ht="43.5" customHeight="1">
      <c r="A1472" s="559"/>
      <c r="B1472" s="559"/>
      <c r="C1472" s="560"/>
      <c r="D1472" s="593"/>
      <c r="E1472" s="566" t="s">
        <v>127</v>
      </c>
      <c r="F1472" s="560">
        <v>150</v>
      </c>
      <c r="G1472" s="560" t="s">
        <v>43</v>
      </c>
      <c r="H1472" s="560" t="s">
        <v>833</v>
      </c>
      <c r="I1472" s="594" t="s">
        <v>1348</v>
      </c>
      <c r="J1472" s="560" t="s">
        <v>240</v>
      </c>
      <c r="K1472" s="560">
        <v>150</v>
      </c>
      <c r="L1472" s="560">
        <v>10</v>
      </c>
      <c r="M1472" s="560" t="s">
        <v>723</v>
      </c>
      <c r="N1472" s="560" t="s">
        <v>70</v>
      </c>
      <c r="O1472" s="560">
        <v>15</v>
      </c>
      <c r="P1472" s="560" t="s">
        <v>722</v>
      </c>
      <c r="Q1472" s="120" t="s">
        <v>80</v>
      </c>
      <c r="R1472" s="120">
        <v>70</v>
      </c>
      <c r="S1472" s="578"/>
      <c r="T1472" s="578"/>
      <c r="U1472" s="560"/>
    </row>
    <row r="1473" spans="1:21" s="195" customFormat="1" ht="43.5" customHeight="1">
      <c r="A1473" s="559"/>
      <c r="B1473" s="559"/>
      <c r="C1473" s="560"/>
      <c r="D1473" s="593"/>
      <c r="E1473" s="566"/>
      <c r="F1473" s="560"/>
      <c r="G1473" s="560"/>
      <c r="H1473" s="560"/>
      <c r="I1473" s="594"/>
      <c r="J1473" s="560"/>
      <c r="K1473" s="560"/>
      <c r="L1473" s="560"/>
      <c r="M1473" s="560"/>
      <c r="N1473" s="560"/>
      <c r="O1473" s="560"/>
      <c r="P1473" s="560"/>
      <c r="Q1473" s="120" t="s">
        <v>87</v>
      </c>
      <c r="R1473" s="120" t="s">
        <v>43</v>
      </c>
      <c r="S1473" s="578"/>
      <c r="T1473" s="578"/>
      <c r="U1473" s="560"/>
    </row>
    <row r="1474" spans="1:21" s="195" customFormat="1" ht="76.5" customHeight="1">
      <c r="A1474" s="559"/>
      <c r="B1474" s="559"/>
      <c r="C1474" s="560"/>
      <c r="D1474" s="593"/>
      <c r="E1474" s="566" t="s">
        <v>130</v>
      </c>
      <c r="F1474" s="560">
        <v>150</v>
      </c>
      <c r="G1474" s="560" t="s">
        <v>43</v>
      </c>
      <c r="H1474" s="560" t="s">
        <v>833</v>
      </c>
      <c r="I1474" s="594" t="s">
        <v>1348</v>
      </c>
      <c r="J1474" s="560" t="s">
        <v>240</v>
      </c>
      <c r="K1474" s="560">
        <v>150</v>
      </c>
      <c r="L1474" s="560">
        <v>10</v>
      </c>
      <c r="M1474" s="560" t="s">
        <v>723</v>
      </c>
      <c r="N1474" s="560" t="s">
        <v>70</v>
      </c>
      <c r="O1474" s="560">
        <v>5</v>
      </c>
      <c r="P1474" s="560" t="s">
        <v>724</v>
      </c>
      <c r="Q1474" s="120" t="s">
        <v>80</v>
      </c>
      <c r="R1474" s="120">
        <v>25</v>
      </c>
      <c r="S1474" s="578"/>
      <c r="T1474" s="578"/>
      <c r="U1474" s="560"/>
    </row>
    <row r="1475" spans="1:21" s="195" customFormat="1" ht="43.5" customHeight="1">
      <c r="A1475" s="559"/>
      <c r="B1475" s="559"/>
      <c r="C1475" s="560"/>
      <c r="D1475" s="593"/>
      <c r="E1475" s="566"/>
      <c r="F1475" s="560"/>
      <c r="G1475" s="560"/>
      <c r="H1475" s="560"/>
      <c r="I1475" s="594"/>
      <c r="J1475" s="560"/>
      <c r="K1475" s="560"/>
      <c r="L1475" s="560"/>
      <c r="M1475" s="560"/>
      <c r="N1475" s="560"/>
      <c r="O1475" s="560"/>
      <c r="P1475" s="560"/>
      <c r="Q1475" s="120" t="s">
        <v>87</v>
      </c>
      <c r="R1475" s="120" t="s">
        <v>43</v>
      </c>
      <c r="S1475" s="578"/>
      <c r="T1475" s="578"/>
      <c r="U1475" s="560"/>
    </row>
    <row r="1476" spans="1:21" s="195" customFormat="1" ht="43.5" customHeight="1">
      <c r="A1476" s="559"/>
      <c r="B1476" s="559"/>
      <c r="C1476" s="560"/>
      <c r="D1476" s="593"/>
      <c r="E1476" s="127" t="s">
        <v>131</v>
      </c>
      <c r="F1476" s="120">
        <v>30</v>
      </c>
      <c r="G1476" s="120" t="s">
        <v>43</v>
      </c>
      <c r="H1476" s="120" t="s">
        <v>40</v>
      </c>
      <c r="I1476" s="192" t="s">
        <v>1349</v>
      </c>
      <c r="J1476" s="560"/>
      <c r="K1476" s="120">
        <v>30</v>
      </c>
      <c r="L1476" s="120">
        <v>0</v>
      </c>
      <c r="M1476" s="120" t="s">
        <v>47</v>
      </c>
      <c r="N1476" s="120" t="s">
        <v>47</v>
      </c>
      <c r="O1476" s="120">
        <v>0</v>
      </c>
      <c r="P1476" s="120">
        <v>0</v>
      </c>
      <c r="Q1476" s="120" t="s">
        <v>47</v>
      </c>
      <c r="R1476" s="120">
        <v>0</v>
      </c>
      <c r="S1476" s="578"/>
      <c r="T1476" s="578"/>
      <c r="U1476" s="120"/>
    </row>
    <row r="1477" spans="1:21" s="195" customFormat="1" ht="43.5" customHeight="1">
      <c r="A1477" s="559"/>
      <c r="B1477" s="559"/>
      <c r="C1477" s="560"/>
      <c r="D1477" s="593"/>
      <c r="E1477" s="566" t="s">
        <v>120</v>
      </c>
      <c r="F1477" s="560">
        <v>5</v>
      </c>
      <c r="G1477" s="560" t="s">
        <v>43</v>
      </c>
      <c r="H1477" s="560" t="s">
        <v>40</v>
      </c>
      <c r="I1477" s="560" t="s">
        <v>1350</v>
      </c>
      <c r="J1477" s="560"/>
      <c r="K1477" s="560">
        <v>5</v>
      </c>
      <c r="L1477" s="560">
        <v>0</v>
      </c>
      <c r="M1477" s="560" t="s">
        <v>47</v>
      </c>
      <c r="N1477" s="560" t="s">
        <v>47</v>
      </c>
      <c r="O1477" s="560">
        <v>0</v>
      </c>
      <c r="P1477" s="560">
        <v>0</v>
      </c>
      <c r="Q1477" s="560" t="s">
        <v>47</v>
      </c>
      <c r="R1477" s="560">
        <v>0</v>
      </c>
      <c r="S1477" s="578"/>
      <c r="T1477" s="578"/>
      <c r="U1477" s="560"/>
    </row>
    <row r="1478" spans="1:21" s="195" customFormat="1" ht="43.5" customHeight="1">
      <c r="A1478" s="559"/>
      <c r="B1478" s="559"/>
      <c r="C1478" s="560"/>
      <c r="D1478" s="593"/>
      <c r="E1478" s="566"/>
      <c r="F1478" s="560"/>
      <c r="G1478" s="560"/>
      <c r="H1478" s="560"/>
      <c r="I1478" s="560"/>
      <c r="J1478" s="560"/>
      <c r="K1478" s="560"/>
      <c r="L1478" s="560"/>
      <c r="M1478" s="560"/>
      <c r="N1478" s="560"/>
      <c r="O1478" s="560"/>
      <c r="P1478" s="560"/>
      <c r="Q1478" s="560"/>
      <c r="R1478" s="560"/>
      <c r="S1478" s="578"/>
      <c r="T1478" s="578"/>
      <c r="U1478" s="560"/>
    </row>
    <row r="1479" spans="1:21" s="195" customFormat="1" ht="43.5" customHeight="1">
      <c r="A1479" s="559"/>
      <c r="B1479" s="559"/>
      <c r="C1479" s="560"/>
      <c r="D1479" s="593"/>
      <c r="E1479" s="566" t="s">
        <v>138</v>
      </c>
      <c r="F1479" s="560">
        <v>5</v>
      </c>
      <c r="G1479" s="560" t="s">
        <v>43</v>
      </c>
      <c r="H1479" s="560" t="s">
        <v>44</v>
      </c>
      <c r="I1479" s="594" t="s">
        <v>1351</v>
      </c>
      <c r="J1479" s="560"/>
      <c r="K1479" s="560">
        <v>5</v>
      </c>
      <c r="L1479" s="560">
        <v>5</v>
      </c>
      <c r="M1479" s="560" t="s">
        <v>723</v>
      </c>
      <c r="N1479" s="560" t="s">
        <v>47</v>
      </c>
      <c r="O1479" s="560">
        <v>0</v>
      </c>
      <c r="P1479" s="560">
        <v>0</v>
      </c>
      <c r="Q1479" s="560" t="s">
        <v>80</v>
      </c>
      <c r="R1479" s="560">
        <v>5</v>
      </c>
      <c r="S1479" s="578"/>
      <c r="T1479" s="578"/>
      <c r="U1479" s="560" t="s">
        <v>725</v>
      </c>
    </row>
    <row r="1480" spans="1:21" s="195" customFormat="1" ht="43.5" customHeight="1">
      <c r="A1480" s="559"/>
      <c r="B1480" s="559"/>
      <c r="C1480" s="560"/>
      <c r="D1480" s="593"/>
      <c r="E1480" s="566"/>
      <c r="F1480" s="560"/>
      <c r="G1480" s="560"/>
      <c r="H1480" s="560"/>
      <c r="I1480" s="594"/>
      <c r="J1480" s="560"/>
      <c r="K1480" s="560"/>
      <c r="L1480" s="560"/>
      <c r="M1480" s="560"/>
      <c r="N1480" s="560"/>
      <c r="O1480" s="560"/>
      <c r="P1480" s="560"/>
      <c r="Q1480" s="560"/>
      <c r="R1480" s="560"/>
      <c r="S1480" s="579"/>
      <c r="T1480" s="579"/>
      <c r="U1480" s="560"/>
    </row>
    <row r="1481" spans="1:21" s="195" customFormat="1" ht="43.5" customHeight="1">
      <c r="A1481" s="559"/>
      <c r="B1481" s="559"/>
      <c r="C1481" s="560"/>
      <c r="D1481" s="593" t="s">
        <v>275</v>
      </c>
      <c r="E1481" s="566" t="s">
        <v>134</v>
      </c>
      <c r="F1481" s="566" t="s">
        <v>735</v>
      </c>
      <c r="G1481" s="566" t="s">
        <v>43</v>
      </c>
      <c r="H1481" s="566" t="s">
        <v>100</v>
      </c>
      <c r="I1481" s="566" t="s">
        <v>1308</v>
      </c>
      <c r="J1481" s="560" t="s">
        <v>1352</v>
      </c>
      <c r="K1481" s="566" t="s">
        <v>723</v>
      </c>
      <c r="L1481" s="566" t="s">
        <v>723</v>
      </c>
      <c r="M1481" s="566" t="s">
        <v>723</v>
      </c>
      <c r="N1481" s="566" t="s">
        <v>70</v>
      </c>
      <c r="O1481" s="566" t="s">
        <v>1353</v>
      </c>
      <c r="P1481" s="566" t="s">
        <v>735</v>
      </c>
      <c r="Q1481" s="555" t="s">
        <v>80</v>
      </c>
      <c r="R1481" s="566" t="s">
        <v>43</v>
      </c>
      <c r="S1481" s="566" t="s">
        <v>723</v>
      </c>
      <c r="T1481" s="566" t="s">
        <v>723</v>
      </c>
      <c r="U1481" s="120" t="s">
        <v>728</v>
      </c>
    </row>
    <row r="1482" spans="1:21" s="195" customFormat="1" ht="43.5" customHeight="1">
      <c r="A1482" s="559"/>
      <c r="B1482" s="559"/>
      <c r="C1482" s="560"/>
      <c r="D1482" s="593"/>
      <c r="E1482" s="566"/>
      <c r="F1482" s="566"/>
      <c r="G1482" s="566"/>
      <c r="H1482" s="566" t="s">
        <v>100</v>
      </c>
      <c r="I1482" s="566"/>
      <c r="J1482" s="560"/>
      <c r="K1482" s="566"/>
      <c r="L1482" s="566"/>
      <c r="M1482" s="566"/>
      <c r="N1482" s="566"/>
      <c r="O1482" s="566"/>
      <c r="P1482" s="566"/>
      <c r="Q1482" s="559"/>
      <c r="R1482" s="566"/>
      <c r="S1482" s="566"/>
      <c r="T1482" s="566"/>
      <c r="U1482" s="120" t="s">
        <v>729</v>
      </c>
    </row>
    <row r="1483" spans="1:21" s="195" customFormat="1" ht="43.5" customHeight="1">
      <c r="A1483" s="559"/>
      <c r="B1483" s="559"/>
      <c r="C1483" s="560"/>
      <c r="D1483" s="593"/>
      <c r="E1483" s="566"/>
      <c r="F1483" s="566"/>
      <c r="G1483" s="566"/>
      <c r="H1483" s="566" t="s">
        <v>100</v>
      </c>
      <c r="I1483" s="566"/>
      <c r="J1483" s="560"/>
      <c r="K1483" s="566"/>
      <c r="L1483" s="566"/>
      <c r="M1483" s="566"/>
      <c r="N1483" s="566"/>
      <c r="O1483" s="566"/>
      <c r="P1483" s="566"/>
      <c r="Q1483" s="556"/>
      <c r="R1483" s="566"/>
      <c r="S1483" s="566"/>
      <c r="T1483" s="566"/>
      <c r="U1483" s="120" t="s">
        <v>730</v>
      </c>
    </row>
    <row r="1484" spans="1:21" s="195" customFormat="1" ht="43.5" customHeight="1">
      <c r="A1484" s="559"/>
      <c r="B1484" s="559"/>
      <c r="C1484" s="560"/>
      <c r="D1484" s="565" t="s">
        <v>176</v>
      </c>
      <c r="E1484" s="560" t="s">
        <v>127</v>
      </c>
      <c r="F1484" s="560">
        <v>18</v>
      </c>
      <c r="G1484" s="560" t="s">
        <v>43</v>
      </c>
      <c r="H1484" s="120" t="s">
        <v>44</v>
      </c>
      <c r="I1484" s="49" t="s">
        <v>1354</v>
      </c>
      <c r="J1484" s="566" t="s">
        <v>254</v>
      </c>
      <c r="K1484" s="560">
        <v>17</v>
      </c>
      <c r="L1484" s="560" t="s">
        <v>43</v>
      </c>
      <c r="M1484" s="560" t="s">
        <v>43</v>
      </c>
      <c r="N1484" s="560" t="s">
        <v>67</v>
      </c>
      <c r="O1484" s="560">
        <v>5</v>
      </c>
      <c r="P1484" s="560" t="s">
        <v>47</v>
      </c>
      <c r="Q1484" s="560" t="s">
        <v>80</v>
      </c>
      <c r="R1484" s="560" t="s">
        <v>43</v>
      </c>
      <c r="S1484" s="560" t="s">
        <v>47</v>
      </c>
      <c r="T1484" s="560" t="s">
        <v>47</v>
      </c>
      <c r="U1484" s="560"/>
    </row>
    <row r="1485" spans="1:21" s="195" customFormat="1" ht="43.5" customHeight="1">
      <c r="A1485" s="559"/>
      <c r="B1485" s="559"/>
      <c r="C1485" s="560"/>
      <c r="D1485" s="565"/>
      <c r="E1485" s="560"/>
      <c r="F1485" s="560"/>
      <c r="G1485" s="560"/>
      <c r="H1485" s="120" t="s">
        <v>40</v>
      </c>
      <c r="I1485" s="49" t="s">
        <v>1355</v>
      </c>
      <c r="J1485" s="566"/>
      <c r="K1485" s="560"/>
      <c r="L1485" s="560"/>
      <c r="M1485" s="560"/>
      <c r="N1485" s="560"/>
      <c r="O1485" s="560"/>
      <c r="P1485" s="560"/>
      <c r="Q1485" s="560"/>
      <c r="R1485" s="560"/>
      <c r="S1485" s="560"/>
      <c r="T1485" s="560"/>
      <c r="U1485" s="560"/>
    </row>
    <row r="1486" spans="1:21" s="195" customFormat="1" ht="43.5" customHeight="1">
      <c r="A1486" s="559"/>
      <c r="B1486" s="559"/>
      <c r="C1486" s="560"/>
      <c r="D1486" s="565"/>
      <c r="E1486" s="560" t="s">
        <v>118</v>
      </c>
      <c r="F1486" s="560">
        <v>5</v>
      </c>
      <c r="G1486" s="560"/>
      <c r="H1486" s="560" t="s">
        <v>44</v>
      </c>
      <c r="I1486" s="561" t="s">
        <v>1354</v>
      </c>
      <c r="J1486" s="566"/>
      <c r="K1486" s="560"/>
      <c r="L1486" s="560"/>
      <c r="M1486" s="560"/>
      <c r="N1486" s="560" t="s">
        <v>67</v>
      </c>
      <c r="O1486" s="560">
        <v>3</v>
      </c>
      <c r="P1486" s="560"/>
      <c r="Q1486" s="560" t="s">
        <v>80</v>
      </c>
      <c r="R1486" s="560" t="s">
        <v>43</v>
      </c>
      <c r="S1486" s="560" t="s">
        <v>47</v>
      </c>
      <c r="T1486" s="560"/>
      <c r="U1486" s="560"/>
    </row>
    <row r="1487" spans="1:21" s="195" customFormat="1" ht="43.5" customHeight="1">
      <c r="A1487" s="559"/>
      <c r="B1487" s="559"/>
      <c r="C1487" s="560"/>
      <c r="D1487" s="565"/>
      <c r="E1487" s="560"/>
      <c r="F1487" s="560"/>
      <c r="G1487" s="560"/>
      <c r="H1487" s="560"/>
      <c r="I1487" s="561"/>
      <c r="J1487" s="566"/>
      <c r="K1487" s="560"/>
      <c r="L1487" s="560"/>
      <c r="M1487" s="560"/>
      <c r="N1487" s="560"/>
      <c r="O1487" s="560"/>
      <c r="P1487" s="560"/>
      <c r="Q1487" s="560"/>
      <c r="R1487" s="560"/>
      <c r="S1487" s="560"/>
      <c r="T1487" s="560"/>
      <c r="U1487" s="560"/>
    </row>
    <row r="1488" spans="1:21" s="195" customFormat="1" ht="43.5" customHeight="1">
      <c r="A1488" s="559"/>
      <c r="B1488" s="559"/>
      <c r="C1488" s="560"/>
      <c r="D1488" s="565"/>
      <c r="E1488" s="560"/>
      <c r="F1488" s="560"/>
      <c r="G1488" s="560"/>
      <c r="H1488" s="560" t="s">
        <v>40</v>
      </c>
      <c r="I1488" s="561" t="s">
        <v>1355</v>
      </c>
      <c r="J1488" s="566"/>
      <c r="K1488" s="560"/>
      <c r="L1488" s="560"/>
      <c r="M1488" s="560"/>
      <c r="N1488" s="560"/>
      <c r="O1488" s="560"/>
      <c r="P1488" s="560"/>
      <c r="Q1488" s="560"/>
      <c r="R1488" s="560"/>
      <c r="S1488" s="560"/>
      <c r="T1488" s="560"/>
      <c r="U1488" s="560"/>
    </row>
    <row r="1489" spans="1:21" s="195" customFormat="1" ht="43.5" customHeight="1">
      <c r="A1489" s="559"/>
      <c r="B1489" s="559"/>
      <c r="C1489" s="560"/>
      <c r="D1489" s="565"/>
      <c r="E1489" s="560"/>
      <c r="F1489" s="560"/>
      <c r="G1489" s="560"/>
      <c r="H1489" s="560"/>
      <c r="I1489" s="561"/>
      <c r="J1489" s="566"/>
      <c r="K1489" s="560"/>
      <c r="L1489" s="560"/>
      <c r="M1489" s="560"/>
      <c r="N1489" s="560"/>
      <c r="O1489" s="560"/>
      <c r="P1489" s="560"/>
      <c r="Q1489" s="560"/>
      <c r="R1489" s="560"/>
      <c r="S1489" s="560"/>
      <c r="T1489" s="560"/>
      <c r="U1489" s="560"/>
    </row>
    <row r="1490" spans="1:21" s="195" customFormat="1" ht="43.5" customHeight="1">
      <c r="A1490" s="559"/>
      <c r="B1490" s="559"/>
      <c r="C1490" s="560"/>
      <c r="D1490" s="565"/>
      <c r="E1490" s="120" t="s">
        <v>138</v>
      </c>
      <c r="F1490" s="120">
        <v>1</v>
      </c>
      <c r="G1490" s="560"/>
      <c r="H1490" s="560" t="s">
        <v>100</v>
      </c>
      <c r="I1490" s="561"/>
      <c r="J1490" s="566"/>
      <c r="K1490" s="560" t="s">
        <v>43</v>
      </c>
      <c r="L1490" s="560"/>
      <c r="M1490" s="560" t="s">
        <v>43</v>
      </c>
      <c r="N1490" s="560" t="s">
        <v>67</v>
      </c>
      <c r="O1490" s="120">
        <v>1</v>
      </c>
      <c r="P1490" s="560"/>
      <c r="Q1490" s="560" t="s">
        <v>100</v>
      </c>
      <c r="R1490" s="560" t="s">
        <v>43</v>
      </c>
      <c r="S1490" s="560" t="s">
        <v>47</v>
      </c>
      <c r="T1490" s="560" t="s">
        <v>47</v>
      </c>
      <c r="U1490" s="120" t="s">
        <v>505</v>
      </c>
    </row>
    <row r="1491" spans="1:21" s="195" customFormat="1" ht="43.5" customHeight="1">
      <c r="A1491" s="559"/>
      <c r="B1491" s="559"/>
      <c r="C1491" s="560"/>
      <c r="D1491" s="565"/>
      <c r="E1491" s="120" t="s">
        <v>138</v>
      </c>
      <c r="F1491" s="120">
        <v>1</v>
      </c>
      <c r="G1491" s="560"/>
      <c r="H1491" s="560"/>
      <c r="I1491" s="561"/>
      <c r="J1491" s="566"/>
      <c r="K1491" s="560" t="s">
        <v>43</v>
      </c>
      <c r="L1491" s="560"/>
      <c r="M1491" s="560" t="s">
        <v>43</v>
      </c>
      <c r="N1491" s="560" t="s">
        <v>67</v>
      </c>
      <c r="O1491" s="120">
        <v>1</v>
      </c>
      <c r="P1491" s="560"/>
      <c r="Q1491" s="560"/>
      <c r="R1491" s="560" t="s">
        <v>43</v>
      </c>
      <c r="S1491" s="560" t="s">
        <v>47</v>
      </c>
      <c r="T1491" s="560" t="s">
        <v>47</v>
      </c>
      <c r="U1491" s="120" t="s">
        <v>675</v>
      </c>
    </row>
    <row r="1492" spans="1:21" s="195" customFormat="1" ht="43.5" customHeight="1">
      <c r="A1492" s="559"/>
      <c r="B1492" s="559"/>
      <c r="C1492" s="560"/>
      <c r="D1492" s="565" t="s">
        <v>105</v>
      </c>
      <c r="E1492" s="560" t="s">
        <v>134</v>
      </c>
      <c r="F1492" s="560">
        <v>1</v>
      </c>
      <c r="G1492" s="560" t="s">
        <v>43</v>
      </c>
      <c r="H1492" s="560" t="s">
        <v>44</v>
      </c>
      <c r="I1492" s="560" t="s">
        <v>1356</v>
      </c>
      <c r="J1492" s="560" t="s">
        <v>254</v>
      </c>
      <c r="K1492" s="560">
        <v>0</v>
      </c>
      <c r="L1492" s="560">
        <v>0</v>
      </c>
      <c r="M1492" s="560">
        <v>0</v>
      </c>
      <c r="N1492" s="560" t="s">
        <v>67</v>
      </c>
      <c r="O1492" s="560">
        <v>2</v>
      </c>
      <c r="P1492" s="560">
        <v>0</v>
      </c>
      <c r="Q1492" s="560" t="s">
        <v>1165</v>
      </c>
      <c r="R1492" s="560">
        <v>1</v>
      </c>
      <c r="S1492" s="560" t="s">
        <v>47</v>
      </c>
      <c r="T1492" s="560">
        <v>0</v>
      </c>
      <c r="U1492" s="560" t="s">
        <v>731</v>
      </c>
    </row>
    <row r="1493" spans="1:21" s="195" customFormat="1" ht="43.5" customHeight="1">
      <c r="A1493" s="559"/>
      <c r="B1493" s="559"/>
      <c r="C1493" s="560"/>
      <c r="D1493" s="565" t="s">
        <v>105</v>
      </c>
      <c r="E1493" s="560"/>
      <c r="F1493" s="560"/>
      <c r="G1493" s="560"/>
      <c r="H1493" s="560"/>
      <c r="I1493" s="560"/>
      <c r="J1493" s="560"/>
      <c r="K1493" s="560"/>
      <c r="L1493" s="560"/>
      <c r="M1493" s="560"/>
      <c r="N1493" s="560"/>
      <c r="O1493" s="560"/>
      <c r="P1493" s="560"/>
      <c r="Q1493" s="560"/>
      <c r="R1493" s="560" t="s">
        <v>727</v>
      </c>
      <c r="S1493" s="560" t="s">
        <v>47</v>
      </c>
      <c r="T1493" s="560">
        <v>0</v>
      </c>
      <c r="U1493" s="560"/>
    </row>
    <row r="1494" spans="1:21" s="195" customFormat="1" ht="43.5" customHeight="1">
      <c r="A1494" s="559"/>
      <c r="B1494" s="559"/>
      <c r="C1494" s="560"/>
      <c r="D1494" s="593" t="s">
        <v>106</v>
      </c>
      <c r="E1494" s="566" t="s">
        <v>138</v>
      </c>
      <c r="F1494" s="566" t="s">
        <v>732</v>
      </c>
      <c r="G1494" s="566" t="s">
        <v>43</v>
      </c>
      <c r="H1494" s="560" t="s">
        <v>44</v>
      </c>
      <c r="I1494" s="594" t="s">
        <v>1357</v>
      </c>
      <c r="J1494" s="566" t="s">
        <v>181</v>
      </c>
      <c r="K1494" s="566" t="s">
        <v>723</v>
      </c>
      <c r="L1494" s="566" t="s">
        <v>726</v>
      </c>
      <c r="M1494" s="566" t="s">
        <v>723</v>
      </c>
      <c r="N1494" s="566" t="s">
        <v>47</v>
      </c>
      <c r="O1494" s="566" t="s">
        <v>723</v>
      </c>
      <c r="P1494" s="566" t="s">
        <v>723</v>
      </c>
      <c r="Q1494" s="566" t="s">
        <v>80</v>
      </c>
      <c r="R1494" s="566" t="s">
        <v>726</v>
      </c>
      <c r="S1494" s="566" t="s">
        <v>723</v>
      </c>
      <c r="T1494" s="566" t="s">
        <v>723</v>
      </c>
      <c r="U1494" s="120" t="s">
        <v>696</v>
      </c>
    </row>
    <row r="1495" spans="1:21" s="195" customFormat="1" ht="43.5" customHeight="1">
      <c r="A1495" s="559"/>
      <c r="B1495" s="559"/>
      <c r="C1495" s="560"/>
      <c r="D1495" s="593"/>
      <c r="E1495" s="566"/>
      <c r="F1495" s="566"/>
      <c r="G1495" s="566"/>
      <c r="H1495" s="560"/>
      <c r="I1495" s="594"/>
      <c r="J1495" s="566"/>
      <c r="K1495" s="566"/>
      <c r="L1495" s="566"/>
      <c r="M1495" s="566"/>
      <c r="N1495" s="566"/>
      <c r="O1495" s="566"/>
      <c r="P1495" s="566"/>
      <c r="Q1495" s="566"/>
      <c r="R1495" s="566"/>
      <c r="S1495" s="566"/>
      <c r="T1495" s="566"/>
      <c r="U1495" s="120" t="s">
        <v>550</v>
      </c>
    </row>
    <row r="1496" spans="1:21" s="195" customFormat="1" ht="43.5" customHeight="1">
      <c r="A1496" s="559"/>
      <c r="B1496" s="559"/>
      <c r="C1496" s="560"/>
      <c r="D1496" s="565" t="s">
        <v>107</v>
      </c>
      <c r="E1496" s="560" t="s">
        <v>134</v>
      </c>
      <c r="F1496" s="560">
        <v>2</v>
      </c>
      <c r="G1496" s="560" t="s">
        <v>47</v>
      </c>
      <c r="H1496" s="560" t="s">
        <v>100</v>
      </c>
      <c r="I1496" s="560" t="s">
        <v>47</v>
      </c>
      <c r="J1496" s="560" t="s">
        <v>201</v>
      </c>
      <c r="K1496" s="560">
        <v>0</v>
      </c>
      <c r="L1496" s="560">
        <v>0</v>
      </c>
      <c r="M1496" s="560">
        <v>0</v>
      </c>
      <c r="N1496" s="560" t="s">
        <v>70</v>
      </c>
      <c r="O1496" s="560">
        <v>2</v>
      </c>
      <c r="P1496" s="560">
        <v>0</v>
      </c>
      <c r="Q1496" s="120" t="s">
        <v>80</v>
      </c>
      <c r="R1496" s="120">
        <v>1</v>
      </c>
      <c r="S1496" s="560" t="s">
        <v>47</v>
      </c>
      <c r="T1496" s="560">
        <v>0</v>
      </c>
      <c r="U1496" s="560" t="s">
        <v>566</v>
      </c>
    </row>
    <row r="1497" spans="1:21" s="195" customFormat="1" ht="43.5" customHeight="1">
      <c r="A1497" s="559"/>
      <c r="B1497" s="559"/>
      <c r="C1497" s="560"/>
      <c r="D1497" s="565"/>
      <c r="E1497" s="560"/>
      <c r="F1497" s="560"/>
      <c r="G1497" s="560"/>
      <c r="H1497" s="560"/>
      <c r="I1497" s="560"/>
      <c r="J1497" s="560"/>
      <c r="K1497" s="560"/>
      <c r="L1497" s="560"/>
      <c r="M1497" s="560"/>
      <c r="N1497" s="560"/>
      <c r="O1497" s="560"/>
      <c r="P1497" s="560"/>
      <c r="Q1497" s="120" t="s">
        <v>87</v>
      </c>
      <c r="R1497" s="120">
        <v>1</v>
      </c>
      <c r="S1497" s="560"/>
      <c r="T1497" s="560"/>
      <c r="U1497" s="560"/>
    </row>
    <row r="1498" spans="1:21" s="195" customFormat="1" ht="43.5" customHeight="1">
      <c r="A1498" s="559"/>
      <c r="B1498" s="559"/>
      <c r="C1498" s="560"/>
      <c r="D1498" s="565"/>
      <c r="E1498" s="560" t="s">
        <v>134</v>
      </c>
      <c r="F1498" s="560">
        <v>1</v>
      </c>
      <c r="G1498" s="560" t="s">
        <v>47</v>
      </c>
      <c r="H1498" s="560" t="s">
        <v>100</v>
      </c>
      <c r="I1498" s="560" t="s">
        <v>47</v>
      </c>
      <c r="J1498" s="560"/>
      <c r="K1498" s="560"/>
      <c r="L1498" s="560">
        <v>0</v>
      </c>
      <c r="M1498" s="560">
        <v>0</v>
      </c>
      <c r="N1498" s="560" t="s">
        <v>70</v>
      </c>
      <c r="O1498" s="560">
        <v>1</v>
      </c>
      <c r="P1498" s="560"/>
      <c r="Q1498" s="120" t="s">
        <v>80</v>
      </c>
      <c r="R1498" s="560" t="s">
        <v>43</v>
      </c>
      <c r="S1498" s="560" t="s">
        <v>47</v>
      </c>
      <c r="T1498" s="560">
        <v>0</v>
      </c>
      <c r="U1498" s="560" t="s">
        <v>532</v>
      </c>
    </row>
    <row r="1499" spans="1:21" s="195" customFormat="1" ht="43.5" customHeight="1">
      <c r="A1499" s="559"/>
      <c r="B1499" s="559"/>
      <c r="C1499" s="560"/>
      <c r="D1499" s="565"/>
      <c r="E1499" s="560"/>
      <c r="F1499" s="560"/>
      <c r="G1499" s="560"/>
      <c r="H1499" s="560"/>
      <c r="I1499" s="560"/>
      <c r="J1499" s="560"/>
      <c r="K1499" s="560"/>
      <c r="L1499" s="560"/>
      <c r="M1499" s="560"/>
      <c r="N1499" s="560"/>
      <c r="O1499" s="560"/>
      <c r="P1499" s="560"/>
      <c r="Q1499" s="120" t="s">
        <v>87</v>
      </c>
      <c r="R1499" s="560" t="s">
        <v>43</v>
      </c>
      <c r="S1499" s="560"/>
      <c r="T1499" s="560"/>
      <c r="U1499" s="560"/>
    </row>
    <row r="1500" spans="1:21" s="195" customFormat="1" ht="43.5" customHeight="1">
      <c r="A1500" s="559"/>
      <c r="B1500" s="559"/>
      <c r="C1500" s="560"/>
      <c r="D1500" s="191" t="s">
        <v>108</v>
      </c>
      <c r="E1500" s="127" t="s">
        <v>136</v>
      </c>
      <c r="F1500" s="120" t="s">
        <v>733</v>
      </c>
      <c r="G1500" s="127" t="s">
        <v>43</v>
      </c>
      <c r="H1500" s="120" t="s">
        <v>44</v>
      </c>
      <c r="I1500" s="192" t="s">
        <v>207</v>
      </c>
      <c r="J1500" s="127" t="s">
        <v>181</v>
      </c>
      <c r="K1500" s="127" t="s">
        <v>47</v>
      </c>
      <c r="L1500" s="127" t="s">
        <v>47</v>
      </c>
      <c r="M1500" s="127" t="s">
        <v>47</v>
      </c>
      <c r="N1500" s="204" t="s">
        <v>70</v>
      </c>
      <c r="O1500" s="127" t="s">
        <v>733</v>
      </c>
      <c r="P1500" s="127" t="s">
        <v>47</v>
      </c>
      <c r="Q1500" s="120" t="s">
        <v>80</v>
      </c>
      <c r="R1500" s="127" t="s">
        <v>43</v>
      </c>
      <c r="S1500" s="120" t="s">
        <v>47</v>
      </c>
      <c r="T1500" s="120">
        <v>0</v>
      </c>
      <c r="U1500" s="120"/>
    </row>
    <row r="1501" spans="1:21" s="195" customFormat="1" ht="94.5" customHeight="1">
      <c r="A1501" s="559"/>
      <c r="B1501" s="559"/>
      <c r="C1501" s="560"/>
      <c r="D1501" s="593" t="s">
        <v>109</v>
      </c>
      <c r="E1501" s="127" t="s">
        <v>127</v>
      </c>
      <c r="F1501" s="566" t="s">
        <v>726</v>
      </c>
      <c r="G1501" s="566" t="s">
        <v>43</v>
      </c>
      <c r="H1501" s="566" t="s">
        <v>216</v>
      </c>
      <c r="I1501" s="127" t="s">
        <v>1358</v>
      </c>
      <c r="J1501" s="560" t="s">
        <v>734</v>
      </c>
      <c r="K1501" s="560" t="s">
        <v>735</v>
      </c>
      <c r="L1501" s="560" t="s">
        <v>723</v>
      </c>
      <c r="M1501" s="560" t="s">
        <v>723</v>
      </c>
      <c r="N1501" s="560" t="s">
        <v>70</v>
      </c>
      <c r="O1501" s="560" t="s">
        <v>733</v>
      </c>
      <c r="P1501" s="560" t="s">
        <v>723</v>
      </c>
      <c r="Q1501" s="560" t="s">
        <v>80</v>
      </c>
      <c r="R1501" s="560" t="s">
        <v>43</v>
      </c>
      <c r="S1501" s="560" t="s">
        <v>47</v>
      </c>
      <c r="T1501" s="560">
        <v>0</v>
      </c>
      <c r="U1501" s="560" t="s">
        <v>716</v>
      </c>
    </row>
    <row r="1502" spans="1:21" s="195" customFormat="1" ht="43.5" customHeight="1">
      <c r="A1502" s="559"/>
      <c r="B1502" s="559"/>
      <c r="C1502" s="560"/>
      <c r="D1502" s="593"/>
      <c r="E1502" s="127" t="s">
        <v>130</v>
      </c>
      <c r="F1502" s="566"/>
      <c r="G1502" s="566"/>
      <c r="H1502" s="566"/>
      <c r="I1502" s="566" t="s">
        <v>239</v>
      </c>
      <c r="J1502" s="560"/>
      <c r="K1502" s="560"/>
      <c r="L1502" s="560"/>
      <c r="M1502" s="560"/>
      <c r="N1502" s="560"/>
      <c r="O1502" s="560"/>
      <c r="P1502" s="560"/>
      <c r="Q1502" s="560"/>
      <c r="R1502" s="560"/>
      <c r="S1502" s="560" t="s">
        <v>47</v>
      </c>
      <c r="T1502" s="560">
        <v>0</v>
      </c>
      <c r="U1502" s="560"/>
    </row>
    <row r="1503" spans="1:21" s="195" customFormat="1" ht="43.5" customHeight="1">
      <c r="A1503" s="559"/>
      <c r="B1503" s="559"/>
      <c r="C1503" s="560"/>
      <c r="D1503" s="593"/>
      <c r="E1503" s="127" t="s">
        <v>131</v>
      </c>
      <c r="F1503" s="566"/>
      <c r="G1503" s="566"/>
      <c r="H1503" s="566"/>
      <c r="I1503" s="566"/>
      <c r="J1503" s="560"/>
      <c r="K1503" s="560"/>
      <c r="L1503" s="560"/>
      <c r="M1503" s="560"/>
      <c r="N1503" s="560"/>
      <c r="O1503" s="560"/>
      <c r="P1503" s="560"/>
      <c r="Q1503" s="560"/>
      <c r="R1503" s="560"/>
      <c r="S1503" s="560" t="s">
        <v>47</v>
      </c>
      <c r="T1503" s="560">
        <v>0</v>
      </c>
      <c r="U1503" s="560"/>
    </row>
    <row r="1504" spans="1:21" s="195" customFormat="1" ht="43.5" customHeight="1">
      <c r="A1504" s="559"/>
      <c r="B1504" s="559"/>
      <c r="C1504" s="560"/>
      <c r="D1504" s="191" t="s">
        <v>110</v>
      </c>
      <c r="E1504" s="127" t="s">
        <v>118</v>
      </c>
      <c r="F1504" s="127" t="s">
        <v>736</v>
      </c>
      <c r="G1504" s="127" t="s">
        <v>43</v>
      </c>
      <c r="H1504" s="120" t="s">
        <v>40</v>
      </c>
      <c r="I1504" s="192" t="s">
        <v>189</v>
      </c>
      <c r="J1504" s="127" t="s">
        <v>665</v>
      </c>
      <c r="K1504" s="127" t="s">
        <v>737</v>
      </c>
      <c r="L1504" s="127" t="s">
        <v>723</v>
      </c>
      <c r="M1504" s="127" t="s">
        <v>47</v>
      </c>
      <c r="N1504" s="127" t="s">
        <v>70</v>
      </c>
      <c r="O1504" s="127" t="s">
        <v>735</v>
      </c>
      <c r="P1504" s="127" t="s">
        <v>47</v>
      </c>
      <c r="Q1504" s="120" t="s">
        <v>80</v>
      </c>
      <c r="R1504" s="120" t="s">
        <v>43</v>
      </c>
      <c r="S1504" s="127" t="s">
        <v>47</v>
      </c>
      <c r="T1504" s="127" t="s">
        <v>723</v>
      </c>
      <c r="U1504" s="120"/>
    </row>
    <row r="1505" spans="1:21" s="195" customFormat="1" ht="43.5" customHeight="1">
      <c r="A1505" s="559"/>
      <c r="B1505" s="559"/>
      <c r="C1505" s="560"/>
      <c r="D1505" s="597" t="s">
        <v>111</v>
      </c>
      <c r="E1505" s="193" t="s">
        <v>127</v>
      </c>
      <c r="F1505" s="193" t="s">
        <v>738</v>
      </c>
      <c r="G1505" s="193" t="s">
        <v>43</v>
      </c>
      <c r="H1505" s="177" t="s">
        <v>1325</v>
      </c>
      <c r="I1505" s="194" t="s">
        <v>1359</v>
      </c>
      <c r="J1505" s="598" t="s">
        <v>1384</v>
      </c>
      <c r="K1505" s="194" t="s">
        <v>738</v>
      </c>
      <c r="L1505" s="194" t="s">
        <v>43</v>
      </c>
      <c r="M1505" s="194"/>
      <c r="N1505" s="194" t="s">
        <v>70</v>
      </c>
      <c r="O1505" s="194" t="s">
        <v>726</v>
      </c>
      <c r="P1505" s="194"/>
      <c r="Q1505" s="193" t="s">
        <v>1236</v>
      </c>
      <c r="R1505" s="194" t="s">
        <v>43</v>
      </c>
      <c r="S1505" s="230" t="s">
        <v>47</v>
      </c>
      <c r="T1505" s="230" t="s">
        <v>723</v>
      </c>
      <c r="U1505" s="194" t="s">
        <v>1360</v>
      </c>
    </row>
    <row r="1506" spans="1:21" s="195" customFormat="1" ht="43.5" customHeight="1">
      <c r="A1506" s="559"/>
      <c r="B1506" s="559"/>
      <c r="C1506" s="560"/>
      <c r="D1506" s="597"/>
      <c r="E1506" s="596" t="s">
        <v>131</v>
      </c>
      <c r="F1506" s="596" t="s">
        <v>724</v>
      </c>
      <c r="G1506" s="596" t="s">
        <v>43</v>
      </c>
      <c r="H1506" s="193" t="s">
        <v>216</v>
      </c>
      <c r="I1506" s="194" t="s">
        <v>257</v>
      </c>
      <c r="J1506" s="598"/>
      <c r="K1506" s="596" t="s">
        <v>724</v>
      </c>
      <c r="L1506" s="596" t="s">
        <v>43</v>
      </c>
      <c r="M1506" s="596" t="s">
        <v>723</v>
      </c>
      <c r="N1506" s="596" t="s">
        <v>47</v>
      </c>
      <c r="O1506" s="596" t="s">
        <v>723</v>
      </c>
      <c r="P1506" s="596" t="s">
        <v>723</v>
      </c>
      <c r="Q1506" s="573" t="s">
        <v>1236</v>
      </c>
      <c r="R1506" s="596" t="s">
        <v>43</v>
      </c>
      <c r="S1506" s="577" t="s">
        <v>47</v>
      </c>
      <c r="T1506" s="577" t="s">
        <v>723</v>
      </c>
      <c r="U1506" s="231"/>
    </row>
    <row r="1507" spans="1:21" s="195" customFormat="1" ht="43.5" customHeight="1">
      <c r="A1507" s="559"/>
      <c r="B1507" s="559"/>
      <c r="C1507" s="560"/>
      <c r="D1507" s="597"/>
      <c r="E1507" s="596"/>
      <c r="F1507" s="596"/>
      <c r="G1507" s="596"/>
      <c r="H1507" s="231" t="s">
        <v>100</v>
      </c>
      <c r="I1507" s="194" t="s">
        <v>271</v>
      </c>
      <c r="J1507" s="598"/>
      <c r="K1507" s="596"/>
      <c r="L1507" s="596"/>
      <c r="M1507" s="596"/>
      <c r="N1507" s="596"/>
      <c r="O1507" s="596"/>
      <c r="P1507" s="596"/>
      <c r="Q1507" s="573"/>
      <c r="R1507" s="596"/>
      <c r="S1507" s="578"/>
      <c r="T1507" s="578"/>
      <c r="U1507" s="193" t="s">
        <v>739</v>
      </c>
    </row>
    <row r="1508" spans="1:21" s="195" customFormat="1" ht="43.5" customHeight="1">
      <c r="A1508" s="559"/>
      <c r="B1508" s="559"/>
      <c r="C1508" s="560"/>
      <c r="D1508" s="597"/>
      <c r="E1508" s="193" t="s">
        <v>118</v>
      </c>
      <c r="F1508" s="193" t="s">
        <v>726</v>
      </c>
      <c r="G1508" s="596"/>
      <c r="H1508" s="193" t="s">
        <v>833</v>
      </c>
      <c r="I1508" s="194" t="s">
        <v>1361</v>
      </c>
      <c r="J1508" s="598"/>
      <c r="K1508" s="193" t="s">
        <v>726</v>
      </c>
      <c r="L1508" s="596"/>
      <c r="M1508" s="596"/>
      <c r="N1508" s="596"/>
      <c r="O1508" s="193" t="s">
        <v>723</v>
      </c>
      <c r="P1508" s="596"/>
      <c r="Q1508" s="573"/>
      <c r="R1508" s="596"/>
      <c r="S1508" s="579"/>
      <c r="T1508" s="579"/>
      <c r="U1508" s="231"/>
    </row>
    <row r="1509" spans="1:21" s="195" customFormat="1" ht="43.5" customHeight="1">
      <c r="A1509" s="559"/>
      <c r="B1509" s="559"/>
      <c r="C1509" s="560"/>
      <c r="D1509" s="593" t="s">
        <v>112</v>
      </c>
      <c r="E1509" s="120" t="s">
        <v>118</v>
      </c>
      <c r="F1509" s="120">
        <v>6</v>
      </c>
      <c r="G1509" s="555" t="s">
        <v>43</v>
      </c>
      <c r="H1509" s="560" t="s">
        <v>40</v>
      </c>
      <c r="I1509" s="49" t="s">
        <v>189</v>
      </c>
      <c r="J1509" s="560" t="s">
        <v>249</v>
      </c>
      <c r="K1509" s="560">
        <v>0</v>
      </c>
      <c r="L1509" s="560">
        <v>0</v>
      </c>
      <c r="M1509" s="560">
        <v>0</v>
      </c>
      <c r="N1509" s="560" t="s">
        <v>70</v>
      </c>
      <c r="O1509" s="120">
        <v>6</v>
      </c>
      <c r="P1509" s="560">
        <v>0</v>
      </c>
      <c r="Q1509" s="560" t="s">
        <v>80</v>
      </c>
      <c r="R1509" s="120">
        <v>6</v>
      </c>
      <c r="S1509" s="577" t="s">
        <v>47</v>
      </c>
      <c r="T1509" s="577" t="s">
        <v>723</v>
      </c>
      <c r="U1509" s="560"/>
    </row>
    <row r="1510" spans="1:21" s="195" customFormat="1" ht="43.5" customHeight="1">
      <c r="A1510" s="559"/>
      <c r="B1510" s="559"/>
      <c r="C1510" s="560"/>
      <c r="D1510" s="593"/>
      <c r="E1510" s="120" t="s">
        <v>127</v>
      </c>
      <c r="F1510" s="120">
        <v>15</v>
      </c>
      <c r="G1510" s="559"/>
      <c r="H1510" s="560"/>
      <c r="I1510" s="49" t="s">
        <v>1362</v>
      </c>
      <c r="J1510" s="560"/>
      <c r="K1510" s="560"/>
      <c r="L1510" s="560"/>
      <c r="M1510" s="560"/>
      <c r="N1510" s="560" t="s">
        <v>70</v>
      </c>
      <c r="O1510" s="120">
        <v>15</v>
      </c>
      <c r="P1510" s="560"/>
      <c r="Q1510" s="560" t="s">
        <v>80</v>
      </c>
      <c r="R1510" s="120">
        <v>15</v>
      </c>
      <c r="S1510" s="578"/>
      <c r="T1510" s="578"/>
      <c r="U1510" s="560"/>
    </row>
    <row r="1511" spans="1:21" s="195" customFormat="1" ht="43.5" customHeight="1">
      <c r="A1511" s="559"/>
      <c r="B1511" s="559"/>
      <c r="C1511" s="560"/>
      <c r="D1511" s="593"/>
      <c r="E1511" s="204" t="s">
        <v>138</v>
      </c>
      <c r="F1511" s="560">
        <v>3</v>
      </c>
      <c r="G1511" s="559"/>
      <c r="H1511" s="560"/>
      <c r="I1511" s="580" t="s">
        <v>43</v>
      </c>
      <c r="J1511" s="560"/>
      <c r="K1511" s="560"/>
      <c r="L1511" s="560"/>
      <c r="M1511" s="560"/>
      <c r="N1511" s="560" t="s">
        <v>70</v>
      </c>
      <c r="O1511" s="560">
        <v>3</v>
      </c>
      <c r="P1511" s="560"/>
      <c r="Q1511" s="560" t="s">
        <v>80</v>
      </c>
      <c r="R1511" s="560">
        <v>3</v>
      </c>
      <c r="S1511" s="578"/>
      <c r="T1511" s="578"/>
      <c r="U1511" s="120" t="s">
        <v>668</v>
      </c>
    </row>
    <row r="1512" spans="1:21" s="195" customFormat="1" ht="43.5" customHeight="1">
      <c r="A1512" s="559"/>
      <c r="B1512" s="559"/>
      <c r="C1512" s="560"/>
      <c r="D1512" s="593"/>
      <c r="E1512" s="204" t="s">
        <v>138</v>
      </c>
      <c r="F1512" s="560"/>
      <c r="G1512" s="559"/>
      <c r="H1512" s="560"/>
      <c r="I1512" s="580"/>
      <c r="J1512" s="560"/>
      <c r="K1512" s="560"/>
      <c r="L1512" s="560"/>
      <c r="M1512" s="560"/>
      <c r="N1512" s="560"/>
      <c r="O1512" s="560"/>
      <c r="P1512" s="560"/>
      <c r="Q1512" s="560"/>
      <c r="R1512" s="560"/>
      <c r="S1512" s="578"/>
      <c r="T1512" s="578"/>
      <c r="U1512" s="120" t="s">
        <v>669</v>
      </c>
    </row>
    <row r="1513" spans="1:21" s="195" customFormat="1" ht="43.5" customHeight="1">
      <c r="A1513" s="559"/>
      <c r="B1513" s="559"/>
      <c r="C1513" s="560"/>
      <c r="D1513" s="593"/>
      <c r="E1513" s="204" t="s">
        <v>138</v>
      </c>
      <c r="F1513" s="560"/>
      <c r="G1513" s="556"/>
      <c r="H1513" s="560"/>
      <c r="I1513" s="580"/>
      <c r="J1513" s="560"/>
      <c r="K1513" s="560"/>
      <c r="L1513" s="560"/>
      <c r="M1513" s="560"/>
      <c r="N1513" s="560"/>
      <c r="O1513" s="560"/>
      <c r="P1513" s="560"/>
      <c r="Q1513" s="560"/>
      <c r="R1513" s="560"/>
      <c r="S1513" s="579"/>
      <c r="T1513" s="579"/>
      <c r="U1513" s="120" t="s">
        <v>670</v>
      </c>
    </row>
    <row r="1514" spans="1:21" s="195" customFormat="1" ht="43.5" customHeight="1">
      <c r="A1514" s="559"/>
      <c r="B1514" s="559"/>
      <c r="C1514" s="560"/>
      <c r="D1514" s="565" t="s">
        <v>113</v>
      </c>
      <c r="E1514" s="120" t="s">
        <v>127</v>
      </c>
      <c r="F1514" s="120">
        <v>10</v>
      </c>
      <c r="G1514" s="577" t="s">
        <v>43</v>
      </c>
      <c r="H1514" s="120" t="s">
        <v>40</v>
      </c>
      <c r="I1514" s="566" t="s">
        <v>239</v>
      </c>
      <c r="J1514" s="560" t="s">
        <v>509</v>
      </c>
      <c r="K1514" s="120">
        <v>10</v>
      </c>
      <c r="L1514" s="120">
        <v>3</v>
      </c>
      <c r="M1514" s="560">
        <v>0</v>
      </c>
      <c r="N1514" s="566" t="s">
        <v>47</v>
      </c>
      <c r="O1514" s="566" t="s">
        <v>723</v>
      </c>
      <c r="P1514" s="560">
        <v>0</v>
      </c>
      <c r="Q1514" s="560" t="s">
        <v>80</v>
      </c>
      <c r="R1514" s="120">
        <v>3</v>
      </c>
      <c r="S1514" s="577" t="s">
        <v>47</v>
      </c>
      <c r="T1514" s="577" t="s">
        <v>723</v>
      </c>
      <c r="U1514" s="120"/>
    </row>
    <row r="1515" spans="1:21" s="195" customFormat="1" ht="43.5" customHeight="1">
      <c r="A1515" s="559"/>
      <c r="B1515" s="559"/>
      <c r="C1515" s="560"/>
      <c r="D1515" s="565"/>
      <c r="E1515" s="207" t="s">
        <v>134</v>
      </c>
      <c r="F1515" s="566">
        <v>5</v>
      </c>
      <c r="G1515" s="578"/>
      <c r="H1515" s="566" t="s">
        <v>44</v>
      </c>
      <c r="I1515" s="566"/>
      <c r="J1515" s="560"/>
      <c r="K1515" s="560" t="s">
        <v>43</v>
      </c>
      <c r="L1515" s="560">
        <v>3</v>
      </c>
      <c r="M1515" s="560"/>
      <c r="N1515" s="566" t="s">
        <v>47</v>
      </c>
      <c r="O1515" s="566" t="s">
        <v>47</v>
      </c>
      <c r="P1515" s="560"/>
      <c r="Q1515" s="560" t="s">
        <v>80</v>
      </c>
      <c r="R1515" s="560">
        <v>3</v>
      </c>
      <c r="S1515" s="578"/>
      <c r="T1515" s="578"/>
      <c r="U1515" s="120" t="s">
        <v>389</v>
      </c>
    </row>
    <row r="1516" spans="1:21" s="195" customFormat="1" ht="43.5" customHeight="1">
      <c r="A1516" s="559"/>
      <c r="B1516" s="559"/>
      <c r="C1516" s="560"/>
      <c r="D1516" s="565"/>
      <c r="E1516" s="207" t="s">
        <v>134</v>
      </c>
      <c r="F1516" s="566"/>
      <c r="G1516" s="578"/>
      <c r="H1516" s="566"/>
      <c r="I1516" s="566"/>
      <c r="J1516" s="560"/>
      <c r="K1516" s="560"/>
      <c r="L1516" s="560"/>
      <c r="M1516" s="560"/>
      <c r="N1516" s="566" t="s">
        <v>47</v>
      </c>
      <c r="O1516" s="566" t="s">
        <v>723</v>
      </c>
      <c r="P1516" s="560"/>
      <c r="Q1516" s="560"/>
      <c r="R1516" s="560"/>
      <c r="S1516" s="578"/>
      <c r="T1516" s="578"/>
      <c r="U1516" s="120" t="s">
        <v>390</v>
      </c>
    </row>
    <row r="1517" spans="1:21" s="195" customFormat="1" ht="43.5" customHeight="1">
      <c r="A1517" s="559"/>
      <c r="B1517" s="559"/>
      <c r="C1517" s="560"/>
      <c r="D1517" s="565"/>
      <c r="E1517" s="207" t="s">
        <v>134</v>
      </c>
      <c r="F1517" s="566"/>
      <c r="G1517" s="578"/>
      <c r="H1517" s="566"/>
      <c r="I1517" s="566"/>
      <c r="J1517" s="560"/>
      <c r="K1517" s="560"/>
      <c r="L1517" s="560"/>
      <c r="M1517" s="560"/>
      <c r="N1517" s="566" t="s">
        <v>47</v>
      </c>
      <c r="O1517" s="566" t="s">
        <v>47</v>
      </c>
      <c r="P1517" s="560"/>
      <c r="Q1517" s="560"/>
      <c r="R1517" s="560"/>
      <c r="S1517" s="578"/>
      <c r="T1517" s="578"/>
      <c r="U1517" s="120" t="s">
        <v>391</v>
      </c>
    </row>
    <row r="1518" spans="1:21" s="195" customFormat="1" ht="43.5" customHeight="1">
      <c r="A1518" s="559"/>
      <c r="B1518" s="559"/>
      <c r="C1518" s="560"/>
      <c r="D1518" s="565"/>
      <c r="E1518" s="207" t="s">
        <v>134</v>
      </c>
      <c r="F1518" s="566"/>
      <c r="G1518" s="578"/>
      <c r="H1518" s="566"/>
      <c r="I1518" s="566"/>
      <c r="J1518" s="560"/>
      <c r="K1518" s="560"/>
      <c r="L1518" s="560"/>
      <c r="M1518" s="560"/>
      <c r="N1518" s="566" t="s">
        <v>47</v>
      </c>
      <c r="O1518" s="566" t="s">
        <v>723</v>
      </c>
      <c r="P1518" s="560"/>
      <c r="Q1518" s="560"/>
      <c r="R1518" s="560"/>
      <c r="S1518" s="578"/>
      <c r="T1518" s="578"/>
      <c r="U1518" s="120" t="s">
        <v>510</v>
      </c>
    </row>
    <row r="1519" spans="1:21" s="195" customFormat="1" ht="43.5" customHeight="1">
      <c r="A1519" s="559"/>
      <c r="B1519" s="559"/>
      <c r="C1519" s="560"/>
      <c r="D1519" s="565"/>
      <c r="E1519" s="207" t="s">
        <v>134</v>
      </c>
      <c r="F1519" s="566"/>
      <c r="G1519" s="579"/>
      <c r="H1519" s="566"/>
      <c r="I1519" s="566"/>
      <c r="J1519" s="560"/>
      <c r="K1519" s="560"/>
      <c r="L1519" s="560"/>
      <c r="M1519" s="560"/>
      <c r="N1519" s="566" t="s">
        <v>47</v>
      </c>
      <c r="O1519" s="566" t="s">
        <v>47</v>
      </c>
      <c r="P1519" s="560"/>
      <c r="Q1519" s="560"/>
      <c r="R1519" s="560"/>
      <c r="S1519" s="579"/>
      <c r="T1519" s="579"/>
      <c r="U1519" s="120" t="s">
        <v>511</v>
      </c>
    </row>
    <row r="1520" spans="1:21" s="195" customFormat="1" ht="43.5" customHeight="1">
      <c r="A1520" s="559"/>
      <c r="B1520" s="559"/>
      <c r="C1520" s="560"/>
      <c r="D1520" s="593" t="s">
        <v>114</v>
      </c>
      <c r="E1520" s="595" t="s">
        <v>134</v>
      </c>
      <c r="F1520" s="560">
        <v>5</v>
      </c>
      <c r="G1520" s="560" t="s">
        <v>47</v>
      </c>
      <c r="H1520" s="560" t="s">
        <v>40</v>
      </c>
      <c r="I1520" s="560" t="s">
        <v>718</v>
      </c>
      <c r="J1520" s="560" t="s">
        <v>555</v>
      </c>
      <c r="K1520" s="560">
        <v>25</v>
      </c>
      <c r="L1520" s="560">
        <v>0</v>
      </c>
      <c r="M1520" s="560" t="s">
        <v>47</v>
      </c>
      <c r="N1520" s="560" t="s">
        <v>70</v>
      </c>
      <c r="O1520" s="560">
        <v>5</v>
      </c>
      <c r="P1520" s="560" t="s">
        <v>47</v>
      </c>
      <c r="Q1520" s="560" t="s">
        <v>80</v>
      </c>
      <c r="R1520" s="560" t="s">
        <v>43</v>
      </c>
      <c r="S1520" s="560" t="s">
        <v>47</v>
      </c>
      <c r="T1520" s="560">
        <v>0</v>
      </c>
      <c r="U1520" s="560" t="s">
        <v>512</v>
      </c>
    </row>
    <row r="1521" spans="1:21" s="195" customFormat="1" ht="43.5" customHeight="1">
      <c r="A1521" s="559"/>
      <c r="B1521" s="559"/>
      <c r="C1521" s="560"/>
      <c r="D1521" s="593"/>
      <c r="E1521" s="595"/>
      <c r="F1521" s="560"/>
      <c r="G1521" s="560"/>
      <c r="H1521" s="560"/>
      <c r="I1521" s="560"/>
      <c r="J1521" s="560"/>
      <c r="K1521" s="560"/>
      <c r="L1521" s="560"/>
      <c r="M1521" s="560"/>
      <c r="N1521" s="560"/>
      <c r="O1521" s="560"/>
      <c r="P1521" s="560"/>
      <c r="Q1521" s="560"/>
      <c r="R1521" s="560"/>
      <c r="S1521" s="560"/>
      <c r="T1521" s="560"/>
      <c r="U1521" s="560" t="s">
        <v>719</v>
      </c>
    </row>
    <row r="1522" spans="1:21" s="195" customFormat="1" ht="43.5" customHeight="1">
      <c r="A1522" s="559"/>
      <c r="B1522" s="559"/>
      <c r="C1522" s="560"/>
      <c r="D1522" s="593" t="s">
        <v>115</v>
      </c>
      <c r="E1522" s="127" t="s">
        <v>118</v>
      </c>
      <c r="F1522" s="566" t="s">
        <v>1363</v>
      </c>
      <c r="G1522" s="566" t="s">
        <v>47</v>
      </c>
      <c r="H1522" s="566" t="s">
        <v>40</v>
      </c>
      <c r="I1522" s="594" t="s">
        <v>1364</v>
      </c>
      <c r="J1522" s="566" t="s">
        <v>203</v>
      </c>
      <c r="K1522" s="566" t="s">
        <v>1363</v>
      </c>
      <c r="L1522" s="566" t="s">
        <v>47</v>
      </c>
      <c r="M1522" s="566" t="s">
        <v>47</v>
      </c>
      <c r="N1522" s="566" t="s">
        <v>47</v>
      </c>
      <c r="O1522" s="566" t="s">
        <v>47</v>
      </c>
      <c r="P1522" s="566" t="s">
        <v>47</v>
      </c>
      <c r="Q1522" s="566" t="s">
        <v>47</v>
      </c>
      <c r="R1522" s="566" t="s">
        <v>47</v>
      </c>
      <c r="S1522" s="566" t="s">
        <v>47</v>
      </c>
      <c r="T1522" s="566" t="s">
        <v>723</v>
      </c>
      <c r="U1522" s="566"/>
    </row>
    <row r="1523" spans="1:21" s="195" customFormat="1" ht="43.5" customHeight="1">
      <c r="A1523" s="559"/>
      <c r="B1523" s="559"/>
      <c r="C1523" s="560"/>
      <c r="D1523" s="593"/>
      <c r="E1523" s="127" t="s">
        <v>127</v>
      </c>
      <c r="F1523" s="566"/>
      <c r="G1523" s="566"/>
      <c r="H1523" s="566" t="s">
        <v>40</v>
      </c>
      <c r="I1523" s="594"/>
      <c r="J1523" s="566" t="s">
        <v>203</v>
      </c>
      <c r="K1523" s="566" t="s">
        <v>724</v>
      </c>
      <c r="L1523" s="566" t="s">
        <v>47</v>
      </c>
      <c r="M1523" s="566" t="s">
        <v>47</v>
      </c>
      <c r="N1523" s="566" t="s">
        <v>47</v>
      </c>
      <c r="O1523" s="566" t="s">
        <v>47</v>
      </c>
      <c r="P1523" s="566" t="s">
        <v>47</v>
      </c>
      <c r="Q1523" s="566" t="s">
        <v>47</v>
      </c>
      <c r="R1523" s="566" t="s">
        <v>47</v>
      </c>
      <c r="S1523" s="566" t="s">
        <v>47</v>
      </c>
      <c r="T1523" s="566" t="s">
        <v>47</v>
      </c>
      <c r="U1523" s="566"/>
    </row>
    <row r="1524" spans="1:21" s="195" customFormat="1" ht="43.5" customHeight="1">
      <c r="A1524" s="559"/>
      <c r="B1524" s="559"/>
      <c r="C1524" s="560"/>
      <c r="D1524" s="191" t="s">
        <v>116</v>
      </c>
      <c r="E1524" s="127" t="s">
        <v>118</v>
      </c>
      <c r="F1524" s="127">
        <v>1</v>
      </c>
      <c r="G1524" s="230" t="s">
        <v>43</v>
      </c>
      <c r="H1524" s="120" t="s">
        <v>40</v>
      </c>
      <c r="I1524" s="192" t="s">
        <v>279</v>
      </c>
      <c r="J1524" s="127" t="s">
        <v>195</v>
      </c>
      <c r="K1524" s="127">
        <v>1</v>
      </c>
      <c r="L1524" s="127" t="s">
        <v>43</v>
      </c>
      <c r="M1524" s="127" t="s">
        <v>43</v>
      </c>
      <c r="N1524" s="127" t="s">
        <v>43</v>
      </c>
      <c r="O1524" s="127" t="s">
        <v>43</v>
      </c>
      <c r="P1524" s="127" t="s">
        <v>43</v>
      </c>
      <c r="Q1524" s="120" t="s">
        <v>43</v>
      </c>
      <c r="R1524" s="127" t="s">
        <v>43</v>
      </c>
      <c r="S1524" s="120" t="s">
        <v>43</v>
      </c>
      <c r="T1524" s="127" t="s">
        <v>43</v>
      </c>
      <c r="U1524" s="120"/>
    </row>
    <row r="1525" spans="1:21" s="195" customFormat="1" ht="43.5" customHeight="1">
      <c r="A1525" s="559"/>
      <c r="B1525" s="559"/>
      <c r="C1525" s="560"/>
      <c r="D1525" s="208" t="s">
        <v>117</v>
      </c>
      <c r="E1525" s="193" t="s">
        <v>134</v>
      </c>
      <c r="F1525" s="193" t="s">
        <v>726</v>
      </c>
      <c r="G1525" s="193" t="s">
        <v>43</v>
      </c>
      <c r="H1525" s="177" t="s">
        <v>44</v>
      </c>
      <c r="I1525" s="194" t="s">
        <v>180</v>
      </c>
      <c r="J1525" s="193" t="s">
        <v>295</v>
      </c>
      <c r="K1525" s="193" t="s">
        <v>723</v>
      </c>
      <c r="L1525" s="193" t="s">
        <v>723</v>
      </c>
      <c r="M1525" s="193" t="s">
        <v>723</v>
      </c>
      <c r="N1525" s="193" t="s">
        <v>70</v>
      </c>
      <c r="O1525" s="193" t="s">
        <v>726</v>
      </c>
      <c r="P1525" s="193" t="s">
        <v>723</v>
      </c>
      <c r="Q1525" s="177" t="s">
        <v>80</v>
      </c>
      <c r="R1525" s="177" t="s">
        <v>43</v>
      </c>
      <c r="S1525" s="177" t="s">
        <v>47</v>
      </c>
      <c r="T1525" s="193" t="s">
        <v>723</v>
      </c>
      <c r="U1525" s="177" t="s">
        <v>673</v>
      </c>
    </row>
    <row r="1526" spans="1:21" s="195" customFormat="1" ht="43.5" customHeight="1">
      <c r="A1526" s="559"/>
      <c r="B1526" s="559"/>
      <c r="C1526" s="560"/>
      <c r="D1526" s="593" t="s">
        <v>363</v>
      </c>
      <c r="E1526" s="2" t="s">
        <v>127</v>
      </c>
      <c r="F1526" s="2" t="s">
        <v>1382</v>
      </c>
      <c r="G1526" s="540" t="s">
        <v>43</v>
      </c>
      <c r="H1526" s="209" t="s">
        <v>44</v>
      </c>
      <c r="I1526" s="255" t="s">
        <v>1383</v>
      </c>
      <c r="J1526" s="364" t="s">
        <v>295</v>
      </c>
      <c r="K1526" s="2" t="s">
        <v>1382</v>
      </c>
      <c r="L1526" s="209">
        <v>0</v>
      </c>
      <c r="M1526" s="209">
        <v>0</v>
      </c>
      <c r="N1526" s="209" t="s">
        <v>70</v>
      </c>
      <c r="O1526" s="209">
        <v>1</v>
      </c>
      <c r="P1526" s="209" t="s">
        <v>43</v>
      </c>
      <c r="Q1526" s="209" t="s">
        <v>87</v>
      </c>
      <c r="R1526" s="232" t="s">
        <v>43</v>
      </c>
      <c r="S1526" s="582" t="s">
        <v>47</v>
      </c>
      <c r="T1526" s="608" t="s">
        <v>723</v>
      </c>
      <c r="U1526" s="204"/>
    </row>
    <row r="1527" spans="1:21" s="195" customFormat="1" ht="43.5" customHeight="1">
      <c r="A1527" s="559"/>
      <c r="B1527" s="559"/>
      <c r="C1527" s="560"/>
      <c r="D1527" s="593"/>
      <c r="E1527" s="127" t="s">
        <v>120</v>
      </c>
      <c r="F1527" s="127" t="s">
        <v>732</v>
      </c>
      <c r="G1527" s="541"/>
      <c r="H1527" s="120" t="s">
        <v>44</v>
      </c>
      <c r="I1527" s="192" t="s">
        <v>1365</v>
      </c>
      <c r="J1527" s="365"/>
      <c r="K1527" s="230" t="s">
        <v>732</v>
      </c>
      <c r="L1527" s="230" t="s">
        <v>723</v>
      </c>
      <c r="M1527" s="230" t="s">
        <v>723</v>
      </c>
      <c r="N1527" s="227" t="s">
        <v>47</v>
      </c>
      <c r="O1527" s="227">
        <v>0</v>
      </c>
      <c r="P1527" s="227">
        <v>0</v>
      </c>
      <c r="Q1527" s="230" t="s">
        <v>47</v>
      </c>
      <c r="R1527" s="232" t="s">
        <v>43</v>
      </c>
      <c r="S1527" s="583"/>
      <c r="T1527" s="609"/>
      <c r="U1527" s="204"/>
    </row>
    <row r="1528" spans="1:21" s="195" customFormat="1" ht="43.5" customHeight="1">
      <c r="A1528" s="559"/>
      <c r="B1528" s="559"/>
      <c r="C1528" s="560"/>
      <c r="D1528" s="593"/>
      <c r="E1528" s="127" t="s">
        <v>118</v>
      </c>
      <c r="F1528" s="127" t="s">
        <v>726</v>
      </c>
      <c r="G1528" s="542"/>
      <c r="H1528" s="120" t="s">
        <v>40</v>
      </c>
      <c r="I1528" s="192" t="s">
        <v>1304</v>
      </c>
      <c r="J1528" s="366"/>
      <c r="K1528" s="230" t="s">
        <v>726</v>
      </c>
      <c r="L1528" s="230" t="s">
        <v>723</v>
      </c>
      <c r="M1528" s="230" t="s">
        <v>723</v>
      </c>
      <c r="N1528" s="227" t="s">
        <v>70</v>
      </c>
      <c r="O1528" s="227">
        <v>1</v>
      </c>
      <c r="P1528" s="227">
        <v>0</v>
      </c>
      <c r="Q1528" s="209" t="s">
        <v>87</v>
      </c>
      <c r="R1528" s="232" t="s">
        <v>43</v>
      </c>
      <c r="S1528" s="584"/>
      <c r="T1528" s="610"/>
      <c r="U1528" s="204"/>
    </row>
    <row r="1529" spans="1:21" s="195" customFormat="1" ht="43.5" customHeight="1">
      <c r="A1529" s="559"/>
      <c r="B1529" s="559"/>
      <c r="C1529" s="560"/>
      <c r="D1529" s="593" t="s">
        <v>441</v>
      </c>
      <c r="E1529" s="566" t="s">
        <v>127</v>
      </c>
      <c r="F1529" s="566" t="s">
        <v>726</v>
      </c>
      <c r="G1529" s="566" t="s">
        <v>43</v>
      </c>
      <c r="H1529" s="566" t="s">
        <v>216</v>
      </c>
      <c r="I1529" s="566" t="s">
        <v>268</v>
      </c>
      <c r="J1529" s="566" t="s">
        <v>422</v>
      </c>
      <c r="K1529" s="566">
        <v>10</v>
      </c>
      <c r="L1529" s="566" t="s">
        <v>43</v>
      </c>
      <c r="M1529" s="566" t="s">
        <v>43</v>
      </c>
      <c r="N1529" s="566" t="s">
        <v>47</v>
      </c>
      <c r="O1529" s="566">
        <v>0</v>
      </c>
      <c r="P1529" s="566" t="s">
        <v>47</v>
      </c>
      <c r="Q1529" s="120" t="s">
        <v>1165</v>
      </c>
      <c r="R1529" s="566" t="s">
        <v>43</v>
      </c>
      <c r="S1529" s="566" t="s">
        <v>47</v>
      </c>
      <c r="T1529" s="566" t="s">
        <v>723</v>
      </c>
      <c r="U1529" s="566"/>
    </row>
    <row r="1530" spans="1:21" s="195" customFormat="1" ht="43.5" customHeight="1">
      <c r="A1530" s="559"/>
      <c r="B1530" s="559"/>
      <c r="C1530" s="560"/>
      <c r="D1530" s="593"/>
      <c r="E1530" s="566"/>
      <c r="F1530" s="566"/>
      <c r="G1530" s="566"/>
      <c r="H1530" s="566"/>
      <c r="I1530" s="566"/>
      <c r="J1530" s="566"/>
      <c r="K1530" s="566"/>
      <c r="L1530" s="566"/>
      <c r="M1530" s="566"/>
      <c r="N1530" s="566"/>
      <c r="O1530" s="566"/>
      <c r="P1530" s="566"/>
      <c r="Q1530" s="120"/>
      <c r="R1530" s="566" t="s">
        <v>43</v>
      </c>
      <c r="S1530" s="566"/>
      <c r="T1530" s="566"/>
      <c r="U1530" s="566"/>
    </row>
    <row r="1531" spans="1:21" s="195" customFormat="1" ht="43.5" customHeight="1">
      <c r="A1531" s="559"/>
      <c r="B1531" s="559"/>
      <c r="C1531" s="560"/>
      <c r="D1531" s="4" t="s">
        <v>1000</v>
      </c>
      <c r="E1531" s="4"/>
      <c r="F1531" s="6">
        <f>SUM(F1470:F1530)</f>
        <v>464</v>
      </c>
      <c r="G1531" s="6"/>
      <c r="H1531" s="6"/>
      <c r="I1531" s="6"/>
      <c r="J1531" s="6"/>
      <c r="K1531" s="6">
        <f>SUM(K1470:K1530)</f>
        <v>453</v>
      </c>
      <c r="L1531" s="6">
        <f>SUM(L1470:L1530)</f>
        <v>31</v>
      </c>
      <c r="M1531" s="6">
        <f>SUM(M1470:M1530)</f>
        <v>0</v>
      </c>
      <c r="N1531" s="6"/>
      <c r="O1531" s="6">
        <f>SUM(O1470:O1530)</f>
        <v>66</v>
      </c>
      <c r="P1531" s="6">
        <f>SUM(P1470:P1530)</f>
        <v>0</v>
      </c>
      <c r="Q1531" s="6"/>
      <c r="R1531" s="6">
        <f>SUM(R1470:R1530)</f>
        <v>133</v>
      </c>
      <c r="S1531" s="6"/>
      <c r="T1531" s="6">
        <f>SUM(T1470:T1530)</f>
        <v>0</v>
      </c>
      <c r="U1531" s="4"/>
    </row>
    <row r="1532" spans="1:21" s="195" customFormat="1" ht="43.5" customHeight="1">
      <c r="A1532" s="559"/>
      <c r="B1532" s="559"/>
      <c r="C1532" s="560" t="s">
        <v>148</v>
      </c>
      <c r="D1532" s="178" t="s">
        <v>2</v>
      </c>
      <c r="E1532" s="120" t="s">
        <v>138</v>
      </c>
      <c r="F1532" s="120">
        <v>2</v>
      </c>
      <c r="G1532" s="31" t="s">
        <v>43</v>
      </c>
      <c r="H1532" s="120" t="s">
        <v>46</v>
      </c>
      <c r="I1532" s="49" t="s">
        <v>740</v>
      </c>
      <c r="J1532" s="127" t="s">
        <v>741</v>
      </c>
      <c r="K1532" s="120">
        <v>0</v>
      </c>
      <c r="L1532" s="120">
        <v>0</v>
      </c>
      <c r="M1532" s="120">
        <v>0</v>
      </c>
      <c r="N1532" s="120" t="s">
        <v>70</v>
      </c>
      <c r="O1532" s="120" t="s">
        <v>447</v>
      </c>
      <c r="P1532" s="120">
        <v>2</v>
      </c>
      <c r="Q1532" s="120" t="s">
        <v>80</v>
      </c>
      <c r="R1532" s="120" t="s">
        <v>43</v>
      </c>
      <c r="S1532" s="120"/>
      <c r="T1532" s="120"/>
      <c r="U1532" s="120"/>
    </row>
    <row r="1533" spans="1:21" s="195" customFormat="1" ht="43.5" customHeight="1">
      <c r="A1533" s="559"/>
      <c r="B1533" s="559"/>
      <c r="C1533" s="560"/>
      <c r="D1533" s="178" t="s">
        <v>102</v>
      </c>
      <c r="E1533" s="120" t="s">
        <v>138</v>
      </c>
      <c r="F1533" s="120">
        <v>5</v>
      </c>
      <c r="G1533" s="120" t="s">
        <v>43</v>
      </c>
      <c r="H1533" s="120" t="s">
        <v>46</v>
      </c>
      <c r="I1533" s="49" t="s">
        <v>742</v>
      </c>
      <c r="J1533" s="127" t="s">
        <v>537</v>
      </c>
      <c r="K1533" s="120">
        <v>5</v>
      </c>
      <c r="L1533" s="120">
        <v>5</v>
      </c>
      <c r="M1533" s="120" t="s">
        <v>47</v>
      </c>
      <c r="N1533" s="120" t="s">
        <v>47</v>
      </c>
      <c r="O1533" s="120">
        <v>0</v>
      </c>
      <c r="P1533" s="120">
        <v>0</v>
      </c>
      <c r="Q1533" s="120" t="s">
        <v>80</v>
      </c>
      <c r="R1533" s="120">
        <v>5</v>
      </c>
      <c r="S1533" s="120" t="s">
        <v>47</v>
      </c>
      <c r="T1533" s="120">
        <v>0</v>
      </c>
      <c r="U1533" s="120" t="s">
        <v>743</v>
      </c>
    </row>
    <row r="1534" spans="1:21" s="195" customFormat="1" ht="43.5" customHeight="1">
      <c r="A1534" s="559"/>
      <c r="B1534" s="559"/>
      <c r="C1534" s="560"/>
      <c r="D1534" s="565" t="s">
        <v>104</v>
      </c>
      <c r="E1534" s="560" t="s">
        <v>136</v>
      </c>
      <c r="F1534" s="560">
        <v>5</v>
      </c>
      <c r="G1534" s="560" t="s">
        <v>43</v>
      </c>
      <c r="H1534" s="120" t="s">
        <v>46</v>
      </c>
      <c r="I1534" s="49" t="s">
        <v>1366</v>
      </c>
      <c r="J1534" s="120" t="s">
        <v>254</v>
      </c>
      <c r="K1534" s="120">
        <v>5</v>
      </c>
      <c r="L1534" s="120">
        <v>5</v>
      </c>
      <c r="M1534" s="120">
        <v>0</v>
      </c>
      <c r="N1534" s="120" t="s">
        <v>47</v>
      </c>
      <c r="O1534" s="120">
        <v>0</v>
      </c>
      <c r="P1534" s="120">
        <v>0</v>
      </c>
      <c r="Q1534" s="120" t="s">
        <v>80</v>
      </c>
      <c r="R1534" s="120">
        <v>5</v>
      </c>
      <c r="S1534" s="555" t="s">
        <v>47</v>
      </c>
      <c r="T1534" s="555">
        <v>0</v>
      </c>
      <c r="U1534" s="120"/>
    </row>
    <row r="1535" spans="1:21" s="195" customFormat="1" ht="43.5" customHeight="1">
      <c r="A1535" s="559"/>
      <c r="B1535" s="559"/>
      <c r="C1535" s="560"/>
      <c r="D1535" s="565"/>
      <c r="E1535" s="560"/>
      <c r="F1535" s="560"/>
      <c r="G1535" s="560"/>
      <c r="H1535" s="120" t="s">
        <v>100</v>
      </c>
      <c r="I1535" s="49" t="s">
        <v>1366</v>
      </c>
      <c r="J1535" s="120" t="s">
        <v>254</v>
      </c>
      <c r="K1535" s="120" t="s">
        <v>43</v>
      </c>
      <c r="L1535" s="120" t="s">
        <v>43</v>
      </c>
      <c r="M1535" s="120">
        <v>0</v>
      </c>
      <c r="N1535" s="120" t="s">
        <v>47</v>
      </c>
      <c r="O1535" s="120">
        <v>0</v>
      </c>
      <c r="P1535" s="120">
        <v>0</v>
      </c>
      <c r="Q1535" s="120" t="s">
        <v>80</v>
      </c>
      <c r="R1535" s="120" t="s">
        <v>43</v>
      </c>
      <c r="S1535" s="556"/>
      <c r="T1535" s="556"/>
      <c r="U1535" s="120" t="s">
        <v>744</v>
      </c>
    </row>
    <row r="1536" spans="1:21" s="195" customFormat="1" ht="43.5" customHeight="1">
      <c r="A1536" s="559"/>
      <c r="B1536" s="559"/>
      <c r="C1536" s="560"/>
      <c r="D1536" s="565" t="s">
        <v>176</v>
      </c>
      <c r="E1536" s="560" t="s">
        <v>138</v>
      </c>
      <c r="F1536" s="560">
        <v>1</v>
      </c>
      <c r="G1536" s="560" t="s">
        <v>43</v>
      </c>
      <c r="H1536" s="560" t="s">
        <v>46</v>
      </c>
      <c r="I1536" s="561" t="s">
        <v>1367</v>
      </c>
      <c r="J1536" s="566" t="s">
        <v>254</v>
      </c>
      <c r="K1536" s="560">
        <v>1</v>
      </c>
      <c r="L1536" s="560" t="s">
        <v>43</v>
      </c>
      <c r="M1536" s="560" t="s">
        <v>43</v>
      </c>
      <c r="N1536" s="560" t="s">
        <v>43</v>
      </c>
      <c r="O1536" s="560" t="s">
        <v>43</v>
      </c>
      <c r="P1536" s="560" t="s">
        <v>43</v>
      </c>
      <c r="Q1536" s="560" t="s">
        <v>80</v>
      </c>
      <c r="R1536" s="560" t="s">
        <v>43</v>
      </c>
      <c r="S1536" s="560" t="s">
        <v>43</v>
      </c>
      <c r="T1536" s="560" t="s">
        <v>43</v>
      </c>
      <c r="U1536" s="560" t="s">
        <v>745</v>
      </c>
    </row>
    <row r="1537" spans="1:21" s="195" customFormat="1" ht="43.5" customHeight="1">
      <c r="A1537" s="559"/>
      <c r="B1537" s="559"/>
      <c r="C1537" s="560"/>
      <c r="D1537" s="565"/>
      <c r="E1537" s="560"/>
      <c r="F1537" s="560"/>
      <c r="G1537" s="560"/>
      <c r="H1537" s="560"/>
      <c r="I1537" s="561"/>
      <c r="J1537" s="566"/>
      <c r="K1537" s="560"/>
      <c r="L1537" s="560"/>
      <c r="M1537" s="560"/>
      <c r="N1537" s="560"/>
      <c r="O1537" s="560"/>
      <c r="P1537" s="560"/>
      <c r="Q1537" s="560"/>
      <c r="R1537" s="560"/>
      <c r="S1537" s="560"/>
      <c r="T1537" s="560"/>
      <c r="U1537" s="560"/>
    </row>
    <row r="1538" spans="1:21" s="195" customFormat="1" ht="43.5" customHeight="1">
      <c r="A1538" s="559"/>
      <c r="B1538" s="559"/>
      <c r="C1538" s="560"/>
      <c r="D1538" s="178" t="s">
        <v>105</v>
      </c>
      <c r="E1538" s="120" t="s">
        <v>134</v>
      </c>
      <c r="F1538" s="120">
        <v>1</v>
      </c>
      <c r="G1538" s="120" t="s">
        <v>43</v>
      </c>
      <c r="H1538" s="120"/>
      <c r="I1538" s="49" t="s">
        <v>742</v>
      </c>
      <c r="J1538" s="127" t="s">
        <v>206</v>
      </c>
      <c r="K1538" s="120">
        <v>1</v>
      </c>
      <c r="L1538" s="120">
        <v>1</v>
      </c>
      <c r="M1538" s="120">
        <v>0</v>
      </c>
      <c r="N1538" s="120" t="s">
        <v>47</v>
      </c>
      <c r="O1538" s="120" t="s">
        <v>47</v>
      </c>
      <c r="P1538" s="120" t="s">
        <v>47</v>
      </c>
      <c r="Q1538" s="120" t="s">
        <v>87</v>
      </c>
      <c r="R1538" s="120"/>
      <c r="S1538" s="120" t="s">
        <v>47</v>
      </c>
      <c r="T1538" s="120">
        <v>0</v>
      </c>
      <c r="U1538" s="120" t="s">
        <v>746</v>
      </c>
    </row>
    <row r="1539" spans="1:21" s="195" customFormat="1" ht="43.5" customHeight="1">
      <c r="A1539" s="559"/>
      <c r="B1539" s="559"/>
      <c r="C1539" s="560"/>
      <c r="D1539" s="565" t="s">
        <v>108</v>
      </c>
      <c r="E1539" s="120" t="s">
        <v>118</v>
      </c>
      <c r="F1539" s="120">
        <v>10</v>
      </c>
      <c r="G1539" s="560" t="s">
        <v>43</v>
      </c>
      <c r="H1539" s="560" t="s">
        <v>46</v>
      </c>
      <c r="I1539" s="560" t="s">
        <v>747</v>
      </c>
      <c r="J1539" s="560" t="s">
        <v>191</v>
      </c>
      <c r="K1539" s="560" t="s">
        <v>47</v>
      </c>
      <c r="L1539" s="120">
        <v>10</v>
      </c>
      <c r="M1539" s="560" t="s">
        <v>47</v>
      </c>
      <c r="N1539" s="120" t="s">
        <v>47</v>
      </c>
      <c r="O1539" s="120">
        <v>0</v>
      </c>
      <c r="P1539" s="120">
        <v>0</v>
      </c>
      <c r="Q1539" s="120" t="s">
        <v>80</v>
      </c>
      <c r="R1539" s="120">
        <v>10</v>
      </c>
      <c r="S1539" s="560" t="s">
        <v>47</v>
      </c>
      <c r="T1539" s="560">
        <v>0</v>
      </c>
      <c r="U1539" s="560"/>
    </row>
    <row r="1540" spans="1:21" s="195" customFormat="1" ht="43.5" customHeight="1">
      <c r="A1540" s="559"/>
      <c r="B1540" s="559"/>
      <c r="C1540" s="560"/>
      <c r="D1540" s="565"/>
      <c r="E1540" s="120" t="s">
        <v>136</v>
      </c>
      <c r="F1540" s="120">
        <v>2</v>
      </c>
      <c r="G1540" s="560"/>
      <c r="H1540" s="560" t="s">
        <v>46</v>
      </c>
      <c r="I1540" s="560" t="s">
        <v>747</v>
      </c>
      <c r="J1540" s="560" t="s">
        <v>191</v>
      </c>
      <c r="K1540" s="560" t="s">
        <v>47</v>
      </c>
      <c r="L1540" s="120" t="s">
        <v>47</v>
      </c>
      <c r="M1540" s="560" t="s">
        <v>47</v>
      </c>
      <c r="N1540" s="120" t="s">
        <v>67</v>
      </c>
      <c r="O1540" s="120">
        <v>2</v>
      </c>
      <c r="P1540" s="120" t="s">
        <v>47</v>
      </c>
      <c r="Q1540" s="120" t="s">
        <v>80</v>
      </c>
      <c r="R1540" s="120" t="s">
        <v>43</v>
      </c>
      <c r="S1540" s="560" t="s">
        <v>47</v>
      </c>
      <c r="T1540" s="560">
        <v>0</v>
      </c>
      <c r="U1540" s="560"/>
    </row>
    <row r="1541" spans="1:21" s="195" customFormat="1" ht="43.5" customHeight="1">
      <c r="A1541" s="559"/>
      <c r="B1541" s="559"/>
      <c r="C1541" s="560"/>
      <c r="D1541" s="565" t="s">
        <v>109</v>
      </c>
      <c r="E1541" s="120" t="s">
        <v>118</v>
      </c>
      <c r="F1541" s="120">
        <v>9</v>
      </c>
      <c r="G1541" s="560" t="s">
        <v>43</v>
      </c>
      <c r="H1541" s="560" t="s">
        <v>46</v>
      </c>
      <c r="I1541" s="49" t="s">
        <v>1368</v>
      </c>
      <c r="J1541" s="120" t="s">
        <v>254</v>
      </c>
      <c r="K1541" s="560">
        <v>20</v>
      </c>
      <c r="L1541" s="560">
        <v>10</v>
      </c>
      <c r="M1541" s="560">
        <v>0</v>
      </c>
      <c r="N1541" s="560" t="s">
        <v>47</v>
      </c>
      <c r="O1541" s="560">
        <v>0</v>
      </c>
      <c r="P1541" s="560">
        <v>0</v>
      </c>
      <c r="Q1541" s="560" t="s">
        <v>80</v>
      </c>
      <c r="R1541" s="560">
        <v>10</v>
      </c>
      <c r="S1541" s="560" t="s">
        <v>47</v>
      </c>
      <c r="T1541" s="560">
        <v>0</v>
      </c>
      <c r="U1541" s="120"/>
    </row>
    <row r="1542" spans="1:21" s="195" customFormat="1" ht="43.5" customHeight="1">
      <c r="A1542" s="559"/>
      <c r="B1542" s="559"/>
      <c r="C1542" s="560"/>
      <c r="D1542" s="565"/>
      <c r="E1542" s="120" t="s">
        <v>134</v>
      </c>
      <c r="F1542" s="120">
        <v>7</v>
      </c>
      <c r="G1542" s="560"/>
      <c r="H1542" s="560"/>
      <c r="I1542" s="49" t="s">
        <v>1369</v>
      </c>
      <c r="J1542" s="120" t="s">
        <v>254</v>
      </c>
      <c r="K1542" s="560"/>
      <c r="L1542" s="560"/>
      <c r="M1542" s="560"/>
      <c r="N1542" s="560"/>
      <c r="O1542" s="560"/>
      <c r="P1542" s="560"/>
      <c r="Q1542" s="560"/>
      <c r="R1542" s="560"/>
      <c r="S1542" s="560"/>
      <c r="T1542" s="560">
        <v>0</v>
      </c>
      <c r="U1542" s="120" t="s">
        <v>748</v>
      </c>
    </row>
    <row r="1543" spans="1:21" s="195" customFormat="1" ht="43.5" customHeight="1">
      <c r="A1543" s="559"/>
      <c r="B1543" s="559"/>
      <c r="C1543" s="560"/>
      <c r="D1543" s="178" t="s">
        <v>110</v>
      </c>
      <c r="E1543" s="120" t="s">
        <v>136</v>
      </c>
      <c r="F1543" s="120">
        <v>4</v>
      </c>
      <c r="G1543" s="120" t="s">
        <v>43</v>
      </c>
      <c r="H1543" s="120" t="s">
        <v>44</v>
      </c>
      <c r="I1543" s="49" t="s">
        <v>284</v>
      </c>
      <c r="J1543" s="127" t="s">
        <v>254</v>
      </c>
      <c r="K1543" s="120">
        <v>4</v>
      </c>
      <c r="L1543" s="120">
        <v>0</v>
      </c>
      <c r="M1543" s="120" t="s">
        <v>47</v>
      </c>
      <c r="N1543" s="120" t="s">
        <v>47</v>
      </c>
      <c r="O1543" s="120" t="s">
        <v>47</v>
      </c>
      <c r="P1543" s="120" t="s">
        <v>47</v>
      </c>
      <c r="Q1543" s="120" t="s">
        <v>47</v>
      </c>
      <c r="R1543" s="120" t="s">
        <v>47</v>
      </c>
      <c r="S1543" s="120" t="s">
        <v>47</v>
      </c>
      <c r="T1543" s="120" t="s">
        <v>47</v>
      </c>
      <c r="U1543" s="120" t="s">
        <v>750</v>
      </c>
    </row>
    <row r="1544" spans="1:21" s="195" customFormat="1" ht="43.5" customHeight="1">
      <c r="A1544" s="559"/>
      <c r="B1544" s="559"/>
      <c r="C1544" s="560"/>
      <c r="D1544" s="182" t="s">
        <v>111</v>
      </c>
      <c r="E1544" s="177" t="s">
        <v>138</v>
      </c>
      <c r="F1544" s="177">
        <v>5</v>
      </c>
      <c r="G1544" s="31" t="s">
        <v>43</v>
      </c>
      <c r="H1544" s="177" t="s">
        <v>46</v>
      </c>
      <c r="I1544" s="183" t="s">
        <v>751</v>
      </c>
      <c r="J1544" s="193" t="s">
        <v>254</v>
      </c>
      <c r="K1544" s="177">
        <v>5</v>
      </c>
      <c r="L1544" s="177" t="s">
        <v>43</v>
      </c>
      <c r="M1544" s="177"/>
      <c r="N1544" s="177"/>
      <c r="O1544" s="177"/>
      <c r="P1544" s="177"/>
      <c r="Q1544" s="177" t="s">
        <v>80</v>
      </c>
      <c r="R1544" s="177" t="s">
        <v>43</v>
      </c>
      <c r="S1544" s="177"/>
      <c r="T1544" s="177"/>
      <c r="U1544" s="177" t="s">
        <v>752</v>
      </c>
    </row>
    <row r="1545" spans="1:21" s="195" customFormat="1" ht="43.5" customHeight="1">
      <c r="A1545" s="559"/>
      <c r="B1545" s="559"/>
      <c r="C1545" s="560"/>
      <c r="D1545" s="178" t="s">
        <v>112</v>
      </c>
      <c r="E1545" s="120" t="s">
        <v>118</v>
      </c>
      <c r="F1545" s="120">
        <v>3</v>
      </c>
      <c r="G1545" s="31" t="s">
        <v>43</v>
      </c>
      <c r="H1545" s="120" t="s">
        <v>40</v>
      </c>
      <c r="I1545" s="49" t="s">
        <v>284</v>
      </c>
      <c r="J1545" s="120" t="s">
        <v>464</v>
      </c>
      <c r="K1545" s="120">
        <v>3</v>
      </c>
      <c r="L1545" s="120"/>
      <c r="M1545" s="120"/>
      <c r="N1545" s="120"/>
      <c r="O1545" s="120"/>
      <c r="P1545" s="120"/>
      <c r="Q1545" s="120"/>
      <c r="R1545" s="120"/>
      <c r="S1545" s="120"/>
      <c r="T1545" s="120"/>
      <c r="U1545" s="120"/>
    </row>
    <row r="1546" spans="1:21" s="195" customFormat="1" ht="43.5" customHeight="1">
      <c r="A1546" s="559"/>
      <c r="B1546" s="559"/>
      <c r="C1546" s="560"/>
      <c r="D1546" s="565" t="s">
        <v>115</v>
      </c>
      <c r="E1546" s="560" t="s">
        <v>138</v>
      </c>
      <c r="F1546" s="560">
        <v>10</v>
      </c>
      <c r="G1546" s="560" t="s">
        <v>47</v>
      </c>
      <c r="H1546" s="560" t="s">
        <v>46</v>
      </c>
      <c r="I1546" s="561" t="s">
        <v>1370</v>
      </c>
      <c r="J1546" s="560" t="s">
        <v>254</v>
      </c>
      <c r="K1546" s="560">
        <v>10</v>
      </c>
      <c r="L1546" s="560" t="s">
        <v>47</v>
      </c>
      <c r="M1546" s="560" t="s">
        <v>47</v>
      </c>
      <c r="N1546" s="560" t="s">
        <v>47</v>
      </c>
      <c r="O1546" s="560" t="s">
        <v>47</v>
      </c>
      <c r="P1546" s="560" t="s">
        <v>47</v>
      </c>
      <c r="Q1546" s="560" t="s">
        <v>47</v>
      </c>
      <c r="R1546" s="560" t="s">
        <v>47</v>
      </c>
      <c r="S1546" s="560" t="s">
        <v>47</v>
      </c>
      <c r="T1546" s="560" t="s">
        <v>47</v>
      </c>
      <c r="U1546" s="560" t="s">
        <v>753</v>
      </c>
    </row>
    <row r="1547" spans="1:21" s="195" customFormat="1" ht="43.5" customHeight="1">
      <c r="A1547" s="559"/>
      <c r="B1547" s="559"/>
      <c r="C1547" s="560"/>
      <c r="D1547" s="565"/>
      <c r="E1547" s="560"/>
      <c r="F1547" s="560"/>
      <c r="G1547" s="560"/>
      <c r="H1547" s="560"/>
      <c r="I1547" s="561"/>
      <c r="J1547" s="560"/>
      <c r="K1547" s="560"/>
      <c r="L1547" s="560"/>
      <c r="M1547" s="560"/>
      <c r="N1547" s="560"/>
      <c r="O1547" s="560"/>
      <c r="P1547" s="560"/>
      <c r="Q1547" s="560"/>
      <c r="R1547" s="560"/>
      <c r="S1547" s="560"/>
      <c r="T1547" s="560"/>
      <c r="U1547" s="560"/>
    </row>
    <row r="1548" spans="1:21" s="195" customFormat="1" ht="43.5" customHeight="1">
      <c r="A1548" s="559"/>
      <c r="B1548" s="559"/>
      <c r="C1548" s="560"/>
      <c r="D1548" s="565"/>
      <c r="E1548" s="560"/>
      <c r="F1548" s="560"/>
      <c r="G1548" s="560"/>
      <c r="H1548" s="560"/>
      <c r="I1548" s="561"/>
      <c r="J1548" s="560"/>
      <c r="K1548" s="560"/>
      <c r="L1548" s="560"/>
      <c r="M1548" s="560"/>
      <c r="N1548" s="560"/>
      <c r="O1548" s="560"/>
      <c r="P1548" s="560"/>
      <c r="Q1548" s="560"/>
      <c r="R1548" s="560"/>
      <c r="S1548" s="560"/>
      <c r="T1548" s="560"/>
      <c r="U1548" s="560"/>
    </row>
    <row r="1549" spans="1:21" s="195" customFormat="1" ht="71.25" customHeight="1">
      <c r="A1549" s="559"/>
      <c r="B1549" s="559"/>
      <c r="C1549" s="560"/>
      <c r="D1549" s="178" t="s">
        <v>363</v>
      </c>
      <c r="E1549" s="120" t="s">
        <v>138</v>
      </c>
      <c r="F1549" s="120">
        <v>1</v>
      </c>
      <c r="G1549" s="31" t="s">
        <v>43</v>
      </c>
      <c r="H1549" s="120" t="s">
        <v>46</v>
      </c>
      <c r="I1549" s="49" t="s">
        <v>742</v>
      </c>
      <c r="J1549" s="120" t="s">
        <v>183</v>
      </c>
      <c r="K1549" s="120">
        <v>1</v>
      </c>
      <c r="L1549" s="120">
        <v>0</v>
      </c>
      <c r="M1549" s="120">
        <v>0</v>
      </c>
      <c r="N1549" s="120" t="s">
        <v>47</v>
      </c>
      <c r="O1549" s="120">
        <v>0</v>
      </c>
      <c r="P1549" s="120">
        <v>0</v>
      </c>
      <c r="Q1549" s="120" t="s">
        <v>47</v>
      </c>
      <c r="R1549" s="120">
        <v>0</v>
      </c>
      <c r="S1549" s="120" t="s">
        <v>47</v>
      </c>
      <c r="T1549" s="120">
        <v>0</v>
      </c>
      <c r="U1549" s="120" t="s">
        <v>749</v>
      </c>
    </row>
    <row r="1550" spans="1:21" s="195" customFormat="1" ht="43.5" customHeight="1">
      <c r="A1550" s="556"/>
      <c r="B1550" s="556"/>
      <c r="C1550" s="560"/>
      <c r="D1550" s="4" t="s">
        <v>1000</v>
      </c>
      <c r="E1550" s="4"/>
      <c r="F1550" s="6">
        <f>SUM(F1532:F1549)</f>
        <v>65</v>
      </c>
      <c r="G1550" s="6"/>
      <c r="H1550" s="6"/>
      <c r="I1550" s="6"/>
      <c r="J1550" s="6"/>
      <c r="K1550" s="6">
        <f t="shared" ref="K1550:T1550" si="1">SUM(K1532:K1549)</f>
        <v>55</v>
      </c>
      <c r="L1550" s="6">
        <f t="shared" si="1"/>
        <v>31</v>
      </c>
      <c r="M1550" s="6">
        <f t="shared" si="1"/>
        <v>0</v>
      </c>
      <c r="N1550" s="6"/>
      <c r="O1550" s="6">
        <f t="shared" si="1"/>
        <v>2</v>
      </c>
      <c r="P1550" s="6">
        <f t="shared" si="1"/>
        <v>2</v>
      </c>
      <c r="Q1550" s="6"/>
      <c r="R1550" s="6">
        <f t="shared" si="1"/>
        <v>30</v>
      </c>
      <c r="S1550" s="6"/>
      <c r="T1550" s="6">
        <f t="shared" si="1"/>
        <v>0</v>
      </c>
      <c r="U1550" s="4"/>
    </row>
    <row r="1551" spans="1:21" ht="43.5" customHeight="1">
      <c r="D1551" s="198"/>
    </row>
    <row r="1552" spans="1:21" ht="43.5" customHeight="1">
      <c r="D1552" s="198"/>
    </row>
    <row r="1553" spans="4:4" ht="43.5" customHeight="1">
      <c r="D1553" s="198"/>
    </row>
    <row r="1554" spans="4:4" ht="43.5" customHeight="1">
      <c r="D1554" s="198"/>
    </row>
    <row r="1555" spans="4:4" ht="43.5" customHeight="1">
      <c r="D1555" s="198"/>
    </row>
    <row r="1556" spans="4:4" ht="43.5" customHeight="1">
      <c r="D1556" s="198"/>
    </row>
    <row r="1557" spans="4:4" ht="43.5" customHeight="1">
      <c r="D1557" s="198"/>
    </row>
    <row r="1558" spans="4:4" ht="43.5" customHeight="1">
      <c r="D1558" s="198"/>
    </row>
    <row r="1559" spans="4:4" ht="43.5" customHeight="1">
      <c r="D1559" s="198"/>
    </row>
    <row r="1560" spans="4:4" ht="43.5" customHeight="1">
      <c r="D1560" s="198"/>
    </row>
    <row r="1561" spans="4:4" ht="43.5" customHeight="1">
      <c r="D1561" s="198"/>
    </row>
    <row r="1562" spans="4:4" ht="43.5" customHeight="1">
      <c r="D1562" s="198"/>
    </row>
    <row r="1563" spans="4:4" ht="43.5" customHeight="1">
      <c r="D1563" s="198"/>
    </row>
    <row r="1564" spans="4:4" ht="43.5" customHeight="1">
      <c r="D1564" s="198"/>
    </row>
    <row r="1565" spans="4:4" ht="43.5" customHeight="1">
      <c r="D1565" s="198"/>
    </row>
    <row r="1566" spans="4:4" ht="43.5" customHeight="1">
      <c r="D1566" s="198"/>
    </row>
    <row r="1567" spans="4:4" ht="43.5" customHeight="1">
      <c r="D1567" s="198"/>
    </row>
    <row r="1568" spans="4:4" ht="43.5" customHeight="1">
      <c r="D1568" s="198"/>
    </row>
    <row r="1569" spans="4:4" ht="43.5" customHeight="1">
      <c r="D1569" s="198"/>
    </row>
    <row r="1570" spans="4:4" ht="43.5" customHeight="1">
      <c r="D1570" s="198"/>
    </row>
    <row r="1571" spans="4:4" ht="43.5" customHeight="1">
      <c r="D1571" s="198"/>
    </row>
    <row r="1572" spans="4:4" ht="43.5" customHeight="1">
      <c r="D1572" s="198"/>
    </row>
    <row r="1573" spans="4:4" ht="43.5" customHeight="1">
      <c r="D1573" s="198"/>
    </row>
    <row r="1574" spans="4:4" ht="43.5" customHeight="1">
      <c r="D1574" s="198"/>
    </row>
    <row r="1575" spans="4:4" ht="43.5" customHeight="1">
      <c r="D1575" s="198"/>
    </row>
    <row r="1576" spans="4:4" ht="43.5" customHeight="1">
      <c r="D1576" s="198"/>
    </row>
    <row r="1577" spans="4:4" ht="43.5" customHeight="1">
      <c r="D1577" s="198"/>
    </row>
    <row r="1578" spans="4:4" ht="43.5" customHeight="1">
      <c r="D1578" s="198"/>
    </row>
    <row r="1579" spans="4:4" ht="43.5" customHeight="1">
      <c r="D1579" s="198"/>
    </row>
    <row r="1580" spans="4:4" ht="43.5" customHeight="1">
      <c r="D1580" s="198"/>
    </row>
    <row r="1581" spans="4:4" ht="43.5" customHeight="1">
      <c r="D1581" s="198"/>
    </row>
    <row r="1582" spans="4:4" ht="43.5" customHeight="1">
      <c r="D1582" s="198"/>
    </row>
    <row r="1583" spans="4:4" ht="43.5" customHeight="1">
      <c r="D1583" s="198"/>
    </row>
    <row r="1584" spans="4:4" ht="43.5" customHeight="1">
      <c r="D1584" s="198"/>
    </row>
    <row r="1585" spans="4:4" ht="43.5" customHeight="1">
      <c r="D1585" s="198"/>
    </row>
    <row r="1586" spans="4:4" ht="43.5" customHeight="1">
      <c r="D1586" s="198"/>
    </row>
    <row r="1587" spans="4:4" ht="43.5" customHeight="1">
      <c r="D1587" s="198"/>
    </row>
    <row r="1588" spans="4:4" ht="43.5" customHeight="1">
      <c r="D1588" s="198"/>
    </row>
    <row r="1589" spans="4:4" ht="43.5" customHeight="1">
      <c r="D1589" s="198"/>
    </row>
    <row r="1590" spans="4:4" ht="43.5" customHeight="1">
      <c r="D1590" s="198"/>
    </row>
    <row r="1591" spans="4:4" ht="43.5" customHeight="1">
      <c r="D1591" s="198"/>
    </row>
    <row r="1592" spans="4:4" ht="43.5" customHeight="1">
      <c r="D1592" s="198"/>
    </row>
    <row r="1593" spans="4:4" ht="43.5" customHeight="1">
      <c r="D1593" s="198"/>
    </row>
    <row r="1594" spans="4:4" ht="43.5" customHeight="1">
      <c r="D1594" s="198"/>
    </row>
    <row r="1595" spans="4:4" ht="43.5" customHeight="1">
      <c r="D1595" s="198"/>
    </row>
    <row r="1596" spans="4:4" ht="43.5" customHeight="1">
      <c r="D1596" s="198"/>
    </row>
    <row r="1597" spans="4:4" ht="43.5" customHeight="1">
      <c r="D1597" s="198"/>
    </row>
    <row r="1598" spans="4:4" ht="43.5" customHeight="1">
      <c r="D1598" s="198"/>
    </row>
    <row r="1599" spans="4:4" ht="43.5" customHeight="1">
      <c r="D1599" s="198"/>
    </row>
    <row r="1600" spans="4:4" ht="43.5" customHeight="1">
      <c r="D1600" s="198"/>
    </row>
    <row r="1601" spans="4:4" ht="43.5" customHeight="1">
      <c r="D1601" s="198"/>
    </row>
    <row r="1602" spans="4:4" ht="43.5" customHeight="1">
      <c r="D1602" s="198"/>
    </row>
    <row r="1603" spans="4:4" ht="43.5" customHeight="1">
      <c r="D1603" s="198"/>
    </row>
    <row r="1604" spans="4:4" ht="43.5" customHeight="1">
      <c r="D1604" s="198"/>
    </row>
    <row r="1605" spans="4:4" ht="43.5" customHeight="1">
      <c r="D1605" s="198"/>
    </row>
    <row r="1606" spans="4:4" ht="43.5" customHeight="1">
      <c r="D1606" s="198"/>
    </row>
    <row r="1607" spans="4:4" ht="43.5" customHeight="1">
      <c r="D1607" s="198"/>
    </row>
    <row r="1608" spans="4:4" ht="43.5" customHeight="1">
      <c r="D1608" s="198"/>
    </row>
    <row r="1609" spans="4:4" ht="43.5" customHeight="1">
      <c r="D1609" s="198"/>
    </row>
    <row r="1610" spans="4:4" ht="43.5" customHeight="1">
      <c r="D1610" s="198"/>
    </row>
    <row r="1611" spans="4:4" ht="43.5" customHeight="1">
      <c r="D1611" s="198"/>
    </row>
    <row r="1612" spans="4:4" ht="43.5" customHeight="1">
      <c r="D1612" s="198"/>
    </row>
    <row r="1613" spans="4:4" ht="43.5" customHeight="1">
      <c r="D1613" s="198"/>
    </row>
    <row r="1614" spans="4:4" ht="43.5" customHeight="1">
      <c r="D1614" s="198"/>
    </row>
    <row r="1615" spans="4:4" ht="43.5" customHeight="1">
      <c r="D1615" s="198"/>
    </row>
    <row r="1616" spans="4:4" ht="43.5" customHeight="1">
      <c r="D1616" s="198"/>
    </row>
    <row r="1617" spans="4:4" ht="43.5" customHeight="1">
      <c r="D1617" s="198"/>
    </row>
    <row r="1618" spans="4:4" ht="43.5" customHeight="1">
      <c r="D1618" s="198"/>
    </row>
    <row r="1619" spans="4:4" ht="43.5" customHeight="1">
      <c r="D1619" s="198"/>
    </row>
    <row r="1620" spans="4:4" ht="43.5" customHeight="1">
      <c r="D1620" s="198"/>
    </row>
    <row r="1621" spans="4:4" ht="43.5" customHeight="1">
      <c r="D1621" s="198"/>
    </row>
    <row r="1622" spans="4:4" ht="43.5" customHeight="1">
      <c r="D1622" s="198"/>
    </row>
    <row r="1623" spans="4:4" ht="43.5" customHeight="1">
      <c r="D1623" s="198"/>
    </row>
    <row r="1624" spans="4:4" ht="43.5" customHeight="1">
      <c r="D1624" s="198"/>
    </row>
    <row r="1625" spans="4:4" ht="43.5" customHeight="1">
      <c r="D1625" s="198"/>
    </row>
    <row r="1626" spans="4:4" ht="43.5" customHeight="1">
      <c r="D1626" s="198"/>
    </row>
    <row r="1627" spans="4:4" ht="43.5" customHeight="1">
      <c r="D1627" s="198"/>
    </row>
    <row r="1628" spans="4:4" ht="43.5" customHeight="1">
      <c r="D1628" s="198"/>
    </row>
    <row r="1629" spans="4:4" ht="43.5" customHeight="1">
      <c r="D1629" s="198"/>
    </row>
    <row r="1630" spans="4:4" ht="43.5" customHeight="1">
      <c r="D1630" s="198"/>
    </row>
    <row r="1631" spans="4:4" ht="43.5" customHeight="1">
      <c r="D1631" s="198"/>
    </row>
    <row r="1632" spans="4:4" ht="43.5" customHeight="1">
      <c r="D1632" s="198"/>
    </row>
    <row r="1633" spans="4:4" ht="43.5" customHeight="1">
      <c r="D1633" s="198"/>
    </row>
    <row r="1634" spans="4:4" ht="43.5" customHeight="1">
      <c r="D1634" s="198"/>
    </row>
    <row r="1635" spans="4:4" ht="43.5" customHeight="1">
      <c r="D1635" s="198"/>
    </row>
    <row r="1636" spans="4:4" ht="43.5" customHeight="1">
      <c r="D1636" s="198"/>
    </row>
    <row r="1637" spans="4:4" ht="43.5" customHeight="1">
      <c r="D1637" s="198"/>
    </row>
    <row r="1638" spans="4:4" ht="43.5" customHeight="1">
      <c r="D1638" s="198"/>
    </row>
    <row r="1639" spans="4:4" ht="43.5" customHeight="1">
      <c r="D1639" s="198"/>
    </row>
    <row r="1640" spans="4:4" ht="43.5" customHeight="1">
      <c r="D1640" s="198"/>
    </row>
    <row r="1641" spans="4:4" ht="43.5" customHeight="1">
      <c r="D1641" s="198"/>
    </row>
    <row r="1642" spans="4:4" ht="43.5" customHeight="1">
      <c r="D1642" s="198"/>
    </row>
    <row r="1643" spans="4:4" ht="43.5" customHeight="1">
      <c r="D1643" s="198"/>
    </row>
    <row r="1644" spans="4:4" ht="43.5" customHeight="1">
      <c r="D1644" s="198"/>
    </row>
    <row r="1645" spans="4:4" ht="43.5" customHeight="1">
      <c r="D1645" s="198"/>
    </row>
    <row r="1646" spans="4:4" ht="43.5" customHeight="1">
      <c r="D1646" s="198"/>
    </row>
    <row r="1647" spans="4:4" ht="43.5" customHeight="1">
      <c r="D1647" s="198"/>
    </row>
    <row r="1648" spans="4:4" ht="43.5" customHeight="1">
      <c r="D1648" s="198"/>
    </row>
    <row r="1649" spans="4:4" ht="43.5" customHeight="1">
      <c r="D1649" s="198"/>
    </row>
    <row r="1650" spans="4:4" ht="43.5" customHeight="1">
      <c r="D1650" s="198"/>
    </row>
    <row r="1651" spans="4:4" ht="43.5" customHeight="1">
      <c r="D1651" s="198"/>
    </row>
    <row r="1652" spans="4:4" ht="43.5" customHeight="1">
      <c r="D1652" s="198"/>
    </row>
    <row r="1653" spans="4:4" ht="43.5" customHeight="1">
      <c r="D1653" s="198"/>
    </row>
    <row r="1654" spans="4:4" ht="43.5" customHeight="1">
      <c r="D1654" s="198"/>
    </row>
    <row r="1655" spans="4:4" ht="43.5" customHeight="1">
      <c r="D1655" s="198"/>
    </row>
    <row r="1656" spans="4:4" ht="43.5" customHeight="1">
      <c r="D1656" s="198"/>
    </row>
    <row r="1657" spans="4:4" ht="43.5" customHeight="1">
      <c r="D1657" s="198"/>
    </row>
    <row r="1658" spans="4:4" ht="43.5" customHeight="1">
      <c r="D1658" s="198"/>
    </row>
    <row r="1659" spans="4:4" ht="43.5" customHeight="1">
      <c r="D1659" s="198"/>
    </row>
    <row r="1660" spans="4:4" ht="43.5" customHeight="1">
      <c r="D1660" s="198"/>
    </row>
    <row r="1661" spans="4:4" ht="43.5" customHeight="1">
      <c r="D1661" s="198"/>
    </row>
    <row r="1662" spans="4:4" ht="43.5" customHeight="1">
      <c r="D1662" s="198"/>
    </row>
    <row r="1663" spans="4:4" ht="43.5" customHeight="1">
      <c r="D1663" s="198"/>
    </row>
    <row r="1664" spans="4:4" ht="43.5" customHeight="1">
      <c r="D1664" s="198"/>
    </row>
    <row r="1665" spans="4:4" ht="43.5" customHeight="1">
      <c r="D1665" s="198"/>
    </row>
    <row r="1666" spans="4:4" ht="43.5" customHeight="1">
      <c r="D1666" s="198"/>
    </row>
    <row r="1667" spans="4:4" ht="43.5" customHeight="1">
      <c r="D1667" s="198"/>
    </row>
    <row r="1668" spans="4:4" ht="43.5" customHeight="1">
      <c r="D1668" s="198"/>
    </row>
    <row r="1669" spans="4:4" ht="43.5" customHeight="1">
      <c r="D1669" s="198"/>
    </row>
    <row r="1670" spans="4:4" ht="43.5" customHeight="1">
      <c r="D1670" s="198"/>
    </row>
    <row r="1671" spans="4:4" ht="43.5" customHeight="1">
      <c r="D1671" s="198"/>
    </row>
    <row r="1672" spans="4:4" ht="43.5" customHeight="1">
      <c r="D1672" s="198"/>
    </row>
    <row r="1673" spans="4:4" ht="43.5" customHeight="1">
      <c r="D1673" s="198"/>
    </row>
    <row r="1674" spans="4:4" ht="43.5" customHeight="1">
      <c r="D1674" s="198"/>
    </row>
    <row r="1675" spans="4:4" ht="43.5" customHeight="1">
      <c r="D1675" s="198"/>
    </row>
    <row r="1676" spans="4:4" ht="43.5" customHeight="1">
      <c r="D1676" s="198"/>
    </row>
    <row r="1677" spans="4:4" ht="43.5" customHeight="1">
      <c r="D1677" s="198"/>
    </row>
    <row r="1678" spans="4:4" ht="43.5" customHeight="1">
      <c r="D1678" s="198"/>
    </row>
    <row r="1679" spans="4:4" ht="43.5" customHeight="1">
      <c r="D1679" s="198"/>
    </row>
    <row r="1680" spans="4:4" ht="43.5" customHeight="1">
      <c r="D1680" s="198"/>
    </row>
    <row r="1681" spans="4:4" ht="43.5" customHeight="1">
      <c r="D1681" s="198"/>
    </row>
    <row r="1682" spans="4:4" ht="43.5" customHeight="1">
      <c r="D1682" s="198"/>
    </row>
    <row r="1683" spans="4:4" ht="43.5" customHeight="1">
      <c r="D1683" s="198"/>
    </row>
    <row r="1684" spans="4:4" ht="43.5" customHeight="1">
      <c r="D1684" s="198"/>
    </row>
    <row r="1685" spans="4:4" ht="43.5" customHeight="1">
      <c r="D1685" s="198"/>
    </row>
    <row r="1686" spans="4:4" ht="43.5" customHeight="1">
      <c r="D1686" s="198"/>
    </row>
    <row r="1687" spans="4:4" ht="43.5" customHeight="1">
      <c r="D1687" s="198"/>
    </row>
    <row r="1688" spans="4:4" ht="43.5" customHeight="1">
      <c r="D1688" s="198"/>
    </row>
    <row r="1689" spans="4:4" ht="43.5" customHeight="1">
      <c r="D1689" s="198"/>
    </row>
    <row r="1690" spans="4:4" ht="43.5" customHeight="1">
      <c r="D1690" s="198"/>
    </row>
    <row r="1691" spans="4:4" ht="43.5" customHeight="1">
      <c r="D1691" s="198"/>
    </row>
    <row r="1692" spans="4:4" ht="43.5" customHeight="1">
      <c r="D1692" s="198"/>
    </row>
    <row r="1693" spans="4:4" ht="43.5" customHeight="1">
      <c r="D1693" s="198"/>
    </row>
    <row r="1694" spans="4:4" ht="43.5" customHeight="1">
      <c r="D1694" s="198"/>
    </row>
    <row r="1695" spans="4:4" ht="43.5" customHeight="1">
      <c r="D1695" s="198"/>
    </row>
    <row r="1696" spans="4:4" ht="43.5" customHeight="1">
      <c r="D1696" s="198"/>
    </row>
    <row r="1697" spans="4:4" ht="43.5" customHeight="1">
      <c r="D1697" s="198"/>
    </row>
    <row r="1698" spans="4:4" ht="43.5" customHeight="1">
      <c r="D1698" s="198"/>
    </row>
    <row r="1699" spans="4:4" ht="43.5" customHeight="1">
      <c r="D1699" s="198"/>
    </row>
    <row r="1700" spans="4:4" ht="43.5" customHeight="1">
      <c r="D1700" s="198"/>
    </row>
    <row r="1701" spans="4:4" ht="43.5" customHeight="1">
      <c r="D1701" s="198"/>
    </row>
    <row r="1702" spans="4:4" ht="43.5" customHeight="1">
      <c r="D1702" s="198"/>
    </row>
    <row r="1703" spans="4:4" ht="43.5" customHeight="1">
      <c r="D1703" s="198"/>
    </row>
    <row r="1704" spans="4:4" ht="43.5" customHeight="1">
      <c r="D1704" s="198"/>
    </row>
    <row r="1705" spans="4:4" ht="43.5" customHeight="1">
      <c r="D1705" s="198"/>
    </row>
    <row r="1706" spans="4:4" ht="43.5" customHeight="1">
      <c r="D1706" s="198"/>
    </row>
    <row r="1707" spans="4:4" ht="43.5" customHeight="1">
      <c r="D1707" s="198"/>
    </row>
    <row r="1708" spans="4:4" ht="43.5" customHeight="1">
      <c r="D1708" s="198"/>
    </row>
    <row r="1709" spans="4:4" ht="43.5" customHeight="1">
      <c r="D1709" s="198"/>
    </row>
    <row r="1710" spans="4:4" ht="43.5" customHeight="1">
      <c r="D1710" s="198"/>
    </row>
    <row r="1711" spans="4:4" ht="43.5" customHeight="1">
      <c r="D1711" s="198"/>
    </row>
    <row r="1712" spans="4:4" ht="43.5" customHeight="1">
      <c r="D1712" s="198"/>
    </row>
    <row r="1713" spans="4:4" ht="43.5" customHeight="1">
      <c r="D1713" s="198"/>
    </row>
    <row r="1714" spans="4:4" ht="43.5" customHeight="1">
      <c r="D1714" s="198"/>
    </row>
    <row r="1715" spans="4:4" ht="43.5" customHeight="1">
      <c r="D1715" s="198"/>
    </row>
    <row r="1716" spans="4:4" ht="43.5" customHeight="1">
      <c r="D1716" s="198"/>
    </row>
    <row r="1717" spans="4:4" ht="43.5" customHeight="1">
      <c r="D1717" s="198"/>
    </row>
    <row r="1718" spans="4:4" ht="43.5" customHeight="1">
      <c r="D1718" s="198"/>
    </row>
    <row r="1719" spans="4:4" ht="43.5" customHeight="1">
      <c r="D1719" s="198"/>
    </row>
    <row r="1720" spans="4:4" ht="43.5" customHeight="1">
      <c r="D1720" s="198"/>
    </row>
    <row r="1721" spans="4:4" ht="43.5" customHeight="1">
      <c r="D1721" s="198"/>
    </row>
    <row r="1722" spans="4:4" ht="43.5" customHeight="1">
      <c r="D1722" s="198"/>
    </row>
    <row r="1723" spans="4:4" ht="43.5" customHeight="1">
      <c r="D1723" s="198"/>
    </row>
    <row r="1724" spans="4:4" ht="43.5" customHeight="1">
      <c r="D1724" s="198"/>
    </row>
    <row r="1725" spans="4:4" ht="43.5" customHeight="1">
      <c r="D1725" s="198"/>
    </row>
    <row r="1726" spans="4:4" ht="43.5" customHeight="1">
      <c r="D1726" s="198"/>
    </row>
    <row r="1727" spans="4:4" ht="43.5" customHeight="1">
      <c r="D1727" s="198"/>
    </row>
    <row r="1728" spans="4:4" ht="43.5" customHeight="1">
      <c r="D1728" s="198"/>
    </row>
    <row r="1729" spans="4:4" ht="43.5" customHeight="1">
      <c r="D1729" s="198"/>
    </row>
    <row r="1730" spans="4:4" ht="43.5" customHeight="1">
      <c r="D1730" s="198"/>
    </row>
    <row r="1731" spans="4:4" ht="43.5" customHeight="1">
      <c r="D1731" s="198"/>
    </row>
    <row r="1732" spans="4:4" ht="43.5" customHeight="1">
      <c r="D1732" s="198"/>
    </row>
    <row r="1733" spans="4:4" ht="43.5" customHeight="1">
      <c r="D1733" s="198"/>
    </row>
    <row r="1734" spans="4:4" ht="43.5" customHeight="1">
      <c r="D1734" s="198"/>
    </row>
    <row r="1735" spans="4:4" ht="43.5" customHeight="1">
      <c r="D1735" s="198"/>
    </row>
    <row r="1736" spans="4:4" ht="43.5" customHeight="1">
      <c r="D1736" s="198"/>
    </row>
    <row r="1737" spans="4:4" ht="43.5" customHeight="1">
      <c r="D1737" s="198"/>
    </row>
    <row r="1738" spans="4:4" ht="43.5" customHeight="1">
      <c r="D1738" s="198"/>
    </row>
    <row r="1739" spans="4:4" ht="43.5" customHeight="1">
      <c r="D1739" s="198"/>
    </row>
    <row r="1740" spans="4:4" ht="43.5" customHeight="1">
      <c r="D1740" s="198"/>
    </row>
    <row r="1741" spans="4:4" ht="43.5" customHeight="1">
      <c r="D1741" s="198"/>
    </row>
    <row r="1742" spans="4:4" ht="43.5" customHeight="1">
      <c r="D1742" s="198"/>
    </row>
    <row r="1743" spans="4:4" ht="43.5" customHeight="1">
      <c r="D1743" s="198"/>
    </row>
    <row r="1744" spans="4:4" ht="43.5" customHeight="1">
      <c r="D1744" s="198"/>
    </row>
    <row r="1745" spans="4:4" ht="43.5" customHeight="1">
      <c r="D1745" s="198"/>
    </row>
    <row r="1746" spans="4:4" ht="43.5" customHeight="1">
      <c r="D1746" s="198"/>
    </row>
    <row r="1747" spans="4:4" ht="43.5" customHeight="1">
      <c r="D1747" s="198"/>
    </row>
    <row r="1748" spans="4:4" ht="43.5" customHeight="1">
      <c r="D1748" s="198"/>
    </row>
    <row r="1749" spans="4:4" ht="43.5" customHeight="1">
      <c r="D1749" s="198"/>
    </row>
    <row r="1750" spans="4:4" ht="43.5" customHeight="1">
      <c r="D1750" s="198"/>
    </row>
    <row r="1751" spans="4:4" ht="43.5" customHeight="1">
      <c r="D1751" s="198"/>
    </row>
    <row r="1752" spans="4:4" ht="43.5" customHeight="1">
      <c r="D1752" s="198"/>
    </row>
    <row r="1753" spans="4:4" ht="43.5" customHeight="1">
      <c r="D1753" s="198"/>
    </row>
    <row r="1754" spans="4:4" ht="43.5" customHeight="1">
      <c r="D1754" s="198"/>
    </row>
    <row r="1755" spans="4:4" ht="43.5" customHeight="1">
      <c r="D1755" s="198"/>
    </row>
    <row r="1756" spans="4:4" ht="43.5" customHeight="1">
      <c r="D1756" s="198"/>
    </row>
    <row r="1757" spans="4:4" ht="43.5" customHeight="1">
      <c r="D1757" s="198"/>
    </row>
    <row r="1758" spans="4:4" ht="43.5" customHeight="1">
      <c r="D1758" s="198"/>
    </row>
    <row r="1759" spans="4:4" ht="43.5" customHeight="1">
      <c r="D1759" s="198"/>
    </row>
    <row r="1760" spans="4:4" ht="43.5" customHeight="1">
      <c r="D1760" s="198"/>
    </row>
    <row r="1761" spans="4:4" ht="43.5" customHeight="1">
      <c r="D1761" s="198"/>
    </row>
    <row r="1762" spans="4:4" ht="43.5" customHeight="1">
      <c r="D1762" s="198"/>
    </row>
    <row r="1763" spans="4:4" ht="43.5" customHeight="1">
      <c r="D1763" s="198"/>
    </row>
    <row r="1764" spans="4:4" ht="43.5" customHeight="1">
      <c r="D1764" s="198"/>
    </row>
    <row r="1765" spans="4:4" ht="43.5" customHeight="1">
      <c r="D1765" s="198"/>
    </row>
    <row r="1766" spans="4:4" ht="43.5" customHeight="1">
      <c r="D1766" s="198"/>
    </row>
    <row r="1767" spans="4:4" ht="43.5" customHeight="1">
      <c r="D1767" s="198"/>
    </row>
    <row r="1768" spans="4:4" ht="43.5" customHeight="1">
      <c r="D1768" s="198"/>
    </row>
    <row r="1769" spans="4:4" ht="43.5" customHeight="1">
      <c r="D1769" s="198"/>
    </row>
    <row r="1770" spans="4:4" ht="43.5" customHeight="1">
      <c r="D1770" s="198"/>
    </row>
    <row r="1771" spans="4:4" ht="43.5" customHeight="1">
      <c r="D1771" s="198"/>
    </row>
    <row r="1772" spans="4:4" ht="43.5" customHeight="1">
      <c r="D1772" s="198"/>
    </row>
    <row r="1773" spans="4:4" ht="43.5" customHeight="1">
      <c r="D1773" s="198"/>
    </row>
    <row r="1774" spans="4:4" ht="43.5" customHeight="1">
      <c r="D1774" s="198"/>
    </row>
    <row r="1775" spans="4:4" ht="43.5" customHeight="1">
      <c r="D1775" s="198"/>
    </row>
    <row r="1776" spans="4:4" ht="43.5" customHeight="1">
      <c r="D1776" s="198"/>
    </row>
    <row r="1777" spans="4:4" ht="43.5" customHeight="1">
      <c r="D1777" s="198"/>
    </row>
    <row r="1778" spans="4:4" ht="43.5" customHeight="1">
      <c r="D1778" s="198"/>
    </row>
    <row r="1779" spans="4:4" ht="43.5" customHeight="1">
      <c r="D1779" s="198"/>
    </row>
    <row r="1780" spans="4:4" ht="43.5" customHeight="1">
      <c r="D1780" s="198"/>
    </row>
    <row r="1781" spans="4:4" ht="43.5" customHeight="1">
      <c r="D1781" s="198"/>
    </row>
    <row r="1782" spans="4:4" ht="43.5" customHeight="1">
      <c r="D1782" s="198"/>
    </row>
    <row r="1783" spans="4:4" ht="43.5" customHeight="1">
      <c r="D1783" s="198"/>
    </row>
    <row r="1784" spans="4:4" ht="43.5" customHeight="1">
      <c r="D1784" s="198"/>
    </row>
    <row r="1785" spans="4:4" ht="43.5" customHeight="1">
      <c r="D1785" s="198"/>
    </row>
    <row r="1786" spans="4:4" ht="43.5" customHeight="1">
      <c r="D1786" s="198"/>
    </row>
    <row r="1787" spans="4:4" ht="43.5" customHeight="1">
      <c r="D1787" s="198"/>
    </row>
    <row r="1788" spans="4:4" ht="43.5" customHeight="1">
      <c r="D1788" s="198"/>
    </row>
    <row r="1789" spans="4:4" ht="43.5" customHeight="1">
      <c r="D1789" s="198"/>
    </row>
    <row r="1790" spans="4:4" ht="43.5" customHeight="1">
      <c r="D1790" s="198"/>
    </row>
    <row r="1791" spans="4:4" ht="43.5" customHeight="1">
      <c r="D1791" s="198"/>
    </row>
    <row r="1792" spans="4:4" ht="43.5" customHeight="1">
      <c r="D1792" s="198"/>
    </row>
    <row r="1793" spans="4:4" ht="43.5" customHeight="1">
      <c r="D1793" s="198"/>
    </row>
    <row r="1794" spans="4:4" ht="43.5" customHeight="1">
      <c r="D1794" s="198"/>
    </row>
    <row r="1795" spans="4:4" ht="43.5" customHeight="1">
      <c r="D1795" s="198"/>
    </row>
    <row r="1796" spans="4:4" ht="43.5" customHeight="1">
      <c r="D1796" s="198"/>
    </row>
    <row r="1797" spans="4:4" ht="43.5" customHeight="1">
      <c r="D1797" s="198"/>
    </row>
    <row r="1798" spans="4:4" ht="43.5" customHeight="1">
      <c r="D1798" s="198"/>
    </row>
    <row r="1799" spans="4:4" ht="43.5" customHeight="1">
      <c r="D1799" s="198"/>
    </row>
    <row r="1800" spans="4:4" ht="43.5" customHeight="1">
      <c r="D1800" s="198"/>
    </row>
    <row r="1801" spans="4:4" ht="43.5" customHeight="1">
      <c r="D1801" s="198"/>
    </row>
    <row r="1802" spans="4:4" ht="43.5" customHeight="1">
      <c r="D1802" s="198"/>
    </row>
    <row r="1803" spans="4:4" ht="43.5" customHeight="1">
      <c r="D1803" s="198"/>
    </row>
    <row r="1804" spans="4:4" ht="43.5" customHeight="1">
      <c r="D1804" s="198"/>
    </row>
    <row r="1805" spans="4:4" ht="43.5" customHeight="1">
      <c r="D1805" s="198"/>
    </row>
    <row r="1806" spans="4:4" ht="43.5" customHeight="1">
      <c r="D1806" s="198"/>
    </row>
    <row r="1807" spans="4:4" ht="43.5" customHeight="1">
      <c r="D1807" s="198"/>
    </row>
    <row r="1808" spans="4:4" ht="43.5" customHeight="1">
      <c r="D1808" s="198"/>
    </row>
    <row r="1809" spans="4:4" ht="43.5" customHeight="1">
      <c r="D1809" s="198"/>
    </row>
    <row r="1810" spans="4:4" ht="43.5" customHeight="1">
      <c r="D1810" s="198"/>
    </row>
    <row r="1811" spans="4:4" ht="43.5" customHeight="1">
      <c r="D1811" s="198"/>
    </row>
    <row r="1812" spans="4:4" ht="43.5" customHeight="1">
      <c r="D1812" s="198"/>
    </row>
    <row r="1813" spans="4:4" ht="43.5" customHeight="1">
      <c r="D1813" s="198"/>
    </row>
    <row r="1814" spans="4:4" ht="43.5" customHeight="1">
      <c r="D1814" s="198"/>
    </row>
    <row r="1815" spans="4:4" ht="43.5" customHeight="1">
      <c r="D1815" s="198"/>
    </row>
    <row r="1816" spans="4:4" ht="43.5" customHeight="1">
      <c r="D1816" s="198"/>
    </row>
    <row r="1817" spans="4:4" ht="43.5" customHeight="1">
      <c r="D1817" s="198"/>
    </row>
    <row r="1818" spans="4:4" ht="43.5" customHeight="1">
      <c r="D1818" s="198"/>
    </row>
    <row r="1819" spans="4:4" ht="43.5" customHeight="1">
      <c r="D1819" s="198"/>
    </row>
    <row r="1820" spans="4:4" ht="43.5" customHeight="1">
      <c r="D1820" s="198"/>
    </row>
    <row r="1821" spans="4:4" ht="43.5" customHeight="1">
      <c r="D1821" s="198"/>
    </row>
    <row r="1822" spans="4:4" ht="43.5" customHeight="1">
      <c r="D1822" s="198"/>
    </row>
    <row r="1823" spans="4:4" ht="43.5" customHeight="1">
      <c r="D1823" s="198"/>
    </row>
    <row r="1824" spans="4:4" ht="43.5" customHeight="1">
      <c r="D1824" s="198"/>
    </row>
    <row r="1825" spans="4:4" ht="43.5" customHeight="1">
      <c r="D1825" s="198"/>
    </row>
    <row r="1826" spans="4:4" ht="43.5" customHeight="1">
      <c r="D1826" s="198"/>
    </row>
    <row r="1827" spans="4:4" ht="43.5" customHeight="1">
      <c r="D1827" s="198"/>
    </row>
    <row r="1828" spans="4:4" ht="43.5" customHeight="1">
      <c r="D1828" s="198"/>
    </row>
    <row r="1829" spans="4:4" ht="43.5" customHeight="1">
      <c r="D1829" s="198"/>
    </row>
    <row r="1830" spans="4:4" ht="43.5" customHeight="1">
      <c r="D1830" s="198"/>
    </row>
    <row r="1831" spans="4:4" ht="43.5" customHeight="1">
      <c r="D1831" s="198"/>
    </row>
    <row r="1832" spans="4:4" ht="43.5" customHeight="1">
      <c r="D1832" s="198"/>
    </row>
    <row r="1833" spans="4:4" ht="43.5" customHeight="1">
      <c r="D1833" s="198"/>
    </row>
    <row r="1834" spans="4:4" ht="43.5" customHeight="1">
      <c r="D1834" s="198"/>
    </row>
    <row r="1835" spans="4:4" ht="43.5" customHeight="1">
      <c r="D1835" s="198"/>
    </row>
    <row r="1836" spans="4:4" ht="43.5" customHeight="1">
      <c r="D1836" s="198"/>
    </row>
    <row r="1837" spans="4:4" ht="43.5" customHeight="1">
      <c r="D1837" s="198"/>
    </row>
    <row r="1838" spans="4:4" ht="43.5" customHeight="1">
      <c r="D1838" s="198"/>
    </row>
    <row r="1839" spans="4:4" ht="43.5" customHeight="1">
      <c r="D1839" s="198"/>
    </row>
    <row r="1840" spans="4:4" ht="43.5" customHeight="1">
      <c r="D1840" s="198"/>
    </row>
    <row r="1841" spans="4:4" ht="43.5" customHeight="1">
      <c r="D1841" s="198"/>
    </row>
    <row r="1842" spans="4:4" ht="43.5" customHeight="1">
      <c r="D1842" s="198"/>
    </row>
    <row r="1843" spans="4:4" ht="43.5" customHeight="1">
      <c r="D1843" s="198"/>
    </row>
    <row r="1844" spans="4:4" ht="43.5" customHeight="1">
      <c r="D1844" s="198"/>
    </row>
    <row r="1845" spans="4:4" ht="43.5" customHeight="1">
      <c r="D1845" s="198"/>
    </row>
    <row r="1846" spans="4:4" ht="43.5" customHeight="1">
      <c r="D1846" s="198"/>
    </row>
    <row r="1847" spans="4:4" ht="43.5" customHeight="1">
      <c r="D1847" s="198"/>
    </row>
    <row r="1848" spans="4:4" ht="43.5" customHeight="1">
      <c r="D1848" s="198"/>
    </row>
    <row r="1849" spans="4:4" ht="43.5" customHeight="1">
      <c r="D1849" s="198"/>
    </row>
    <row r="1850" spans="4:4" ht="43.5" customHeight="1">
      <c r="D1850" s="198"/>
    </row>
    <row r="1851" spans="4:4" ht="43.5" customHeight="1">
      <c r="D1851" s="198"/>
    </row>
    <row r="1852" spans="4:4" ht="43.5" customHeight="1">
      <c r="D1852" s="198"/>
    </row>
    <row r="1853" spans="4:4" ht="43.5" customHeight="1">
      <c r="D1853" s="198"/>
    </row>
    <row r="1854" spans="4:4" ht="43.5" customHeight="1">
      <c r="D1854" s="198"/>
    </row>
    <row r="1855" spans="4:4" ht="43.5" customHeight="1">
      <c r="D1855" s="198"/>
    </row>
    <row r="1856" spans="4:4" ht="43.5" customHeight="1">
      <c r="D1856" s="198"/>
    </row>
    <row r="1857" spans="4:4" ht="43.5" customHeight="1">
      <c r="D1857" s="198"/>
    </row>
    <row r="1858" spans="4:4" ht="43.5" customHeight="1">
      <c r="D1858" s="198"/>
    </row>
    <row r="1859" spans="4:4" ht="43.5" customHeight="1">
      <c r="D1859" s="198"/>
    </row>
    <row r="1860" spans="4:4" ht="43.5" customHeight="1">
      <c r="D1860" s="198"/>
    </row>
    <row r="1861" spans="4:4" ht="43.5" customHeight="1">
      <c r="D1861" s="198"/>
    </row>
    <row r="1862" spans="4:4" ht="43.5" customHeight="1">
      <c r="D1862" s="198"/>
    </row>
    <row r="1863" spans="4:4" ht="43.5" customHeight="1">
      <c r="D1863" s="198"/>
    </row>
    <row r="1864" spans="4:4" ht="43.5" customHeight="1">
      <c r="D1864" s="198"/>
    </row>
    <row r="1865" spans="4:4" ht="43.5" customHeight="1">
      <c r="D1865" s="198"/>
    </row>
    <row r="1866" spans="4:4" ht="43.5" customHeight="1">
      <c r="D1866" s="198"/>
    </row>
    <row r="1867" spans="4:4" ht="43.5" customHeight="1">
      <c r="D1867" s="198"/>
    </row>
    <row r="1868" spans="4:4" ht="43.5" customHeight="1">
      <c r="D1868" s="198"/>
    </row>
    <row r="1869" spans="4:4" ht="43.5" customHeight="1">
      <c r="D1869" s="198"/>
    </row>
    <row r="1870" spans="4:4" ht="43.5" customHeight="1">
      <c r="D1870" s="198"/>
    </row>
    <row r="1871" spans="4:4" ht="43.5" customHeight="1">
      <c r="D1871" s="198"/>
    </row>
    <row r="1872" spans="4:4" ht="43.5" customHeight="1">
      <c r="D1872" s="198"/>
    </row>
    <row r="1873" spans="4:4" ht="43.5" customHeight="1">
      <c r="D1873" s="198"/>
    </row>
    <row r="1874" spans="4:4" ht="43.5" customHeight="1">
      <c r="D1874" s="198"/>
    </row>
    <row r="1875" spans="4:4" ht="43.5" customHeight="1">
      <c r="D1875" s="198"/>
    </row>
    <row r="1876" spans="4:4" ht="43.5" customHeight="1">
      <c r="D1876" s="198"/>
    </row>
    <row r="1877" spans="4:4" ht="43.5" customHeight="1">
      <c r="D1877" s="198"/>
    </row>
    <row r="1878" spans="4:4" ht="43.5" customHeight="1">
      <c r="D1878" s="198"/>
    </row>
    <row r="1879" spans="4:4" ht="43.5" customHeight="1">
      <c r="D1879" s="198"/>
    </row>
    <row r="1880" spans="4:4" ht="43.5" customHeight="1">
      <c r="D1880" s="198"/>
    </row>
    <row r="1881" spans="4:4" ht="43.5" customHeight="1">
      <c r="D1881" s="198"/>
    </row>
    <row r="1882" spans="4:4" ht="43.5" customHeight="1">
      <c r="D1882" s="198"/>
    </row>
    <row r="1883" spans="4:4" ht="43.5" customHeight="1">
      <c r="D1883" s="198"/>
    </row>
    <row r="1884" spans="4:4" ht="43.5" customHeight="1">
      <c r="D1884" s="198"/>
    </row>
    <row r="1885" spans="4:4" ht="43.5" customHeight="1">
      <c r="D1885" s="198"/>
    </row>
    <row r="1886" spans="4:4" ht="43.5" customHeight="1">
      <c r="D1886" s="198"/>
    </row>
    <row r="1887" spans="4:4" ht="43.5" customHeight="1">
      <c r="D1887" s="198"/>
    </row>
    <row r="1888" spans="4:4" ht="43.5" customHeight="1">
      <c r="D1888" s="198"/>
    </row>
    <row r="1889" spans="4:4" ht="43.5" customHeight="1">
      <c r="D1889" s="198"/>
    </row>
    <row r="1890" spans="4:4" ht="43.5" customHeight="1">
      <c r="D1890" s="198"/>
    </row>
    <row r="1891" spans="4:4" ht="43.5" customHeight="1">
      <c r="D1891" s="198"/>
    </row>
    <row r="1892" spans="4:4" ht="43.5" customHeight="1">
      <c r="D1892" s="198"/>
    </row>
    <row r="1893" spans="4:4" ht="43.5" customHeight="1">
      <c r="D1893" s="198"/>
    </row>
    <row r="1894" spans="4:4" ht="43.5" customHeight="1">
      <c r="D1894" s="198"/>
    </row>
    <row r="1895" spans="4:4" ht="43.5" customHeight="1">
      <c r="D1895" s="198"/>
    </row>
    <row r="1896" spans="4:4" ht="43.5" customHeight="1">
      <c r="D1896" s="198"/>
    </row>
    <row r="1897" spans="4:4" ht="43.5" customHeight="1">
      <c r="D1897" s="198"/>
    </row>
    <row r="1898" spans="4:4" ht="43.5" customHeight="1">
      <c r="D1898" s="198"/>
    </row>
    <row r="1899" spans="4:4" ht="43.5" customHeight="1">
      <c r="D1899" s="198"/>
    </row>
    <row r="1900" spans="4:4" ht="43.5" customHeight="1">
      <c r="D1900" s="198"/>
    </row>
    <row r="1901" spans="4:4" ht="43.5" customHeight="1">
      <c r="D1901" s="198"/>
    </row>
    <row r="1902" spans="4:4" ht="43.5" customHeight="1">
      <c r="D1902" s="198"/>
    </row>
    <row r="1903" spans="4:4" ht="43.5" customHeight="1">
      <c r="D1903" s="198"/>
    </row>
    <row r="1904" spans="4:4" ht="43.5" customHeight="1">
      <c r="D1904" s="198"/>
    </row>
    <row r="1905" spans="4:4" ht="43.5" customHeight="1">
      <c r="D1905" s="198"/>
    </row>
    <row r="1906" spans="4:4" ht="43.5" customHeight="1">
      <c r="D1906" s="198"/>
    </row>
    <row r="1907" spans="4:4" ht="43.5" customHeight="1">
      <c r="D1907" s="198"/>
    </row>
    <row r="1908" spans="4:4" ht="43.5" customHeight="1">
      <c r="D1908" s="198"/>
    </row>
    <row r="1909" spans="4:4" ht="43.5" customHeight="1">
      <c r="D1909" s="198"/>
    </row>
    <row r="1910" spans="4:4" ht="43.5" customHeight="1">
      <c r="D1910" s="198"/>
    </row>
    <row r="1911" spans="4:4" ht="43.5" customHeight="1">
      <c r="D1911" s="198"/>
    </row>
    <row r="1912" spans="4:4" ht="43.5" customHeight="1">
      <c r="D1912" s="198"/>
    </row>
    <row r="1913" spans="4:4" ht="43.5" customHeight="1">
      <c r="D1913" s="198"/>
    </row>
    <row r="1914" spans="4:4" ht="43.5" customHeight="1">
      <c r="D1914" s="198"/>
    </row>
    <row r="1915" spans="4:4" ht="43.5" customHeight="1">
      <c r="D1915" s="198"/>
    </row>
    <row r="1916" spans="4:4" ht="43.5" customHeight="1">
      <c r="D1916" s="198"/>
    </row>
    <row r="1917" spans="4:4" ht="43.5" customHeight="1">
      <c r="D1917" s="198"/>
    </row>
    <row r="1918" spans="4:4" ht="43.5" customHeight="1">
      <c r="D1918" s="198"/>
    </row>
    <row r="1919" spans="4:4" ht="43.5" customHeight="1">
      <c r="D1919" s="198"/>
    </row>
    <row r="1920" spans="4:4" ht="43.5" customHeight="1">
      <c r="D1920" s="198"/>
    </row>
    <row r="1921" spans="4:4" ht="43.5" customHeight="1">
      <c r="D1921" s="198"/>
    </row>
    <row r="1922" spans="4:4" ht="43.5" customHeight="1">
      <c r="D1922" s="198"/>
    </row>
    <row r="1923" spans="4:4" ht="43.5" customHeight="1">
      <c r="D1923" s="198"/>
    </row>
    <row r="1924" spans="4:4" ht="43.5" customHeight="1">
      <c r="D1924" s="198"/>
    </row>
    <row r="1925" spans="4:4" ht="43.5" customHeight="1">
      <c r="D1925" s="198"/>
    </row>
    <row r="1926" spans="4:4" ht="43.5" customHeight="1">
      <c r="D1926" s="198"/>
    </row>
    <row r="1927" spans="4:4" ht="43.5" customHeight="1">
      <c r="D1927" s="198"/>
    </row>
    <row r="1928" spans="4:4" ht="43.5" customHeight="1">
      <c r="D1928" s="198"/>
    </row>
    <row r="1929" spans="4:4" ht="43.5" customHeight="1">
      <c r="D1929" s="198"/>
    </row>
    <row r="1930" spans="4:4" ht="43.5" customHeight="1">
      <c r="D1930" s="198"/>
    </row>
    <row r="1931" spans="4:4" ht="43.5" customHeight="1">
      <c r="D1931" s="198"/>
    </row>
    <row r="1932" spans="4:4" ht="43.5" customHeight="1">
      <c r="D1932" s="198"/>
    </row>
    <row r="1933" spans="4:4" ht="43.5" customHeight="1">
      <c r="D1933" s="198"/>
    </row>
    <row r="1934" spans="4:4" ht="43.5" customHeight="1">
      <c r="D1934" s="198"/>
    </row>
    <row r="1935" spans="4:4" ht="43.5" customHeight="1">
      <c r="D1935" s="198"/>
    </row>
    <row r="1936" spans="4:4" ht="43.5" customHeight="1">
      <c r="D1936" s="198"/>
    </row>
    <row r="1937" spans="4:4" ht="43.5" customHeight="1">
      <c r="D1937" s="198"/>
    </row>
    <row r="1938" spans="4:4" ht="43.5" customHeight="1">
      <c r="D1938" s="198"/>
    </row>
    <row r="1939" spans="4:4" ht="43.5" customHeight="1">
      <c r="D1939" s="198"/>
    </row>
    <row r="1940" spans="4:4" ht="43.5" customHeight="1">
      <c r="D1940" s="198"/>
    </row>
    <row r="1941" spans="4:4" ht="43.5" customHeight="1">
      <c r="D1941" s="198"/>
    </row>
    <row r="1942" spans="4:4" ht="43.5" customHeight="1">
      <c r="D1942" s="198"/>
    </row>
    <row r="1943" spans="4:4" ht="43.5" customHeight="1">
      <c r="D1943" s="198"/>
    </row>
    <row r="1944" spans="4:4" ht="43.5" customHeight="1">
      <c r="D1944" s="198"/>
    </row>
    <row r="1945" spans="4:4" ht="43.5" customHeight="1">
      <c r="D1945" s="198"/>
    </row>
    <row r="1946" spans="4:4" ht="43.5" customHeight="1">
      <c r="D1946" s="198"/>
    </row>
    <row r="1947" spans="4:4" ht="43.5" customHeight="1">
      <c r="D1947" s="198"/>
    </row>
    <row r="1948" spans="4:4" ht="43.5" customHeight="1">
      <c r="D1948" s="198"/>
    </row>
    <row r="1949" spans="4:4" ht="43.5" customHeight="1">
      <c r="D1949" s="198"/>
    </row>
    <row r="1950" spans="4:4" ht="43.5" customHeight="1">
      <c r="D1950" s="198"/>
    </row>
    <row r="1951" spans="4:4" ht="43.5" customHeight="1">
      <c r="D1951" s="198"/>
    </row>
    <row r="1952" spans="4:4" ht="43.5" customHeight="1">
      <c r="D1952" s="198"/>
    </row>
    <row r="1953" spans="4:4" ht="43.5" customHeight="1">
      <c r="D1953" s="198"/>
    </row>
    <row r="1954" spans="4:4" ht="43.5" customHeight="1">
      <c r="D1954" s="198"/>
    </row>
    <row r="1955" spans="4:4" ht="43.5" customHeight="1">
      <c r="D1955" s="198"/>
    </row>
    <row r="1956" spans="4:4" ht="43.5" customHeight="1">
      <c r="D1956" s="198"/>
    </row>
    <row r="1957" spans="4:4" ht="43.5" customHeight="1">
      <c r="D1957" s="198"/>
    </row>
    <row r="1958" spans="4:4" ht="43.5" customHeight="1">
      <c r="D1958" s="198"/>
    </row>
    <row r="1959" spans="4:4" ht="43.5" customHeight="1">
      <c r="D1959" s="198"/>
    </row>
    <row r="1960" spans="4:4" ht="43.5" customHeight="1">
      <c r="D1960" s="198"/>
    </row>
    <row r="1961" spans="4:4" ht="43.5" customHeight="1">
      <c r="D1961" s="198"/>
    </row>
    <row r="1962" spans="4:4" ht="43.5" customHeight="1">
      <c r="D1962" s="198"/>
    </row>
    <row r="1963" spans="4:4" ht="43.5" customHeight="1">
      <c r="D1963" s="198"/>
    </row>
    <row r="1964" spans="4:4" ht="43.5" customHeight="1">
      <c r="D1964" s="198"/>
    </row>
    <row r="1965" spans="4:4" ht="43.5" customHeight="1">
      <c r="D1965" s="198"/>
    </row>
    <row r="1966" spans="4:4" ht="43.5" customHeight="1">
      <c r="D1966" s="198"/>
    </row>
    <row r="1967" spans="4:4" ht="43.5" customHeight="1">
      <c r="D1967" s="198"/>
    </row>
    <row r="1968" spans="4:4" ht="43.5" customHeight="1">
      <c r="D1968" s="198"/>
    </row>
    <row r="1969" spans="4:4" ht="43.5" customHeight="1">
      <c r="D1969" s="198"/>
    </row>
    <row r="1970" spans="4:4" ht="43.5" customHeight="1">
      <c r="D1970" s="198"/>
    </row>
    <row r="1971" spans="4:4" ht="43.5" customHeight="1">
      <c r="D1971" s="198"/>
    </row>
    <row r="1972" spans="4:4" ht="43.5" customHeight="1">
      <c r="D1972" s="198"/>
    </row>
    <row r="1973" spans="4:4" ht="43.5" customHeight="1">
      <c r="D1973" s="198"/>
    </row>
    <row r="1974" spans="4:4" ht="43.5" customHeight="1">
      <c r="D1974" s="198"/>
    </row>
    <row r="1975" spans="4:4" ht="43.5" customHeight="1">
      <c r="D1975" s="198"/>
    </row>
    <row r="1976" spans="4:4" ht="43.5" customHeight="1">
      <c r="D1976" s="198"/>
    </row>
    <row r="1977" spans="4:4" ht="43.5" customHeight="1">
      <c r="D1977" s="198"/>
    </row>
    <row r="1978" spans="4:4" ht="43.5" customHeight="1">
      <c r="D1978" s="198"/>
    </row>
    <row r="1979" spans="4:4" ht="43.5" customHeight="1">
      <c r="D1979" s="198"/>
    </row>
    <row r="1980" spans="4:4" ht="43.5" customHeight="1">
      <c r="D1980" s="198"/>
    </row>
    <row r="1981" spans="4:4" ht="43.5" customHeight="1">
      <c r="D1981" s="198"/>
    </row>
    <row r="1982" spans="4:4" ht="43.5" customHeight="1">
      <c r="D1982" s="198"/>
    </row>
    <row r="1983" spans="4:4" ht="43.5" customHeight="1">
      <c r="D1983" s="198"/>
    </row>
    <row r="1984" spans="4:4" ht="43.5" customHeight="1">
      <c r="D1984" s="198"/>
    </row>
    <row r="1985" spans="4:4" ht="43.5" customHeight="1">
      <c r="D1985" s="198"/>
    </row>
    <row r="1986" spans="4:4" ht="43.5" customHeight="1">
      <c r="D1986" s="198"/>
    </row>
    <row r="1987" spans="4:4" ht="43.5" customHeight="1">
      <c r="D1987" s="198"/>
    </row>
    <row r="1988" spans="4:4" ht="43.5" customHeight="1">
      <c r="D1988" s="198"/>
    </row>
    <row r="1989" spans="4:4" ht="43.5" customHeight="1">
      <c r="D1989" s="198"/>
    </row>
    <row r="1990" spans="4:4" ht="43.5" customHeight="1">
      <c r="D1990" s="198"/>
    </row>
    <row r="1991" spans="4:4" ht="43.5" customHeight="1">
      <c r="D1991" s="198"/>
    </row>
    <row r="1992" spans="4:4" ht="43.5" customHeight="1">
      <c r="D1992" s="198"/>
    </row>
    <row r="1993" spans="4:4" ht="43.5" customHeight="1">
      <c r="D1993" s="198"/>
    </row>
    <row r="1994" spans="4:4" ht="43.5" customHeight="1">
      <c r="D1994" s="198"/>
    </row>
    <row r="1995" spans="4:4" ht="43.5" customHeight="1">
      <c r="D1995" s="198"/>
    </row>
    <row r="1996" spans="4:4" ht="43.5" customHeight="1">
      <c r="D1996" s="198"/>
    </row>
    <row r="1997" spans="4:4" ht="43.5" customHeight="1">
      <c r="D1997" s="198"/>
    </row>
    <row r="1998" spans="4:4" ht="43.5" customHeight="1">
      <c r="D1998" s="198"/>
    </row>
    <row r="1999" spans="4:4" ht="43.5" customHeight="1">
      <c r="D1999" s="198"/>
    </row>
    <row r="2000" spans="4:4" ht="43.5" customHeight="1">
      <c r="D2000" s="198"/>
    </row>
    <row r="2001" spans="4:4" ht="43.5" customHeight="1">
      <c r="D2001" s="198"/>
    </row>
    <row r="2002" spans="4:4" ht="43.5" customHeight="1">
      <c r="D2002" s="198"/>
    </row>
    <row r="2003" spans="4:4" ht="43.5" customHeight="1">
      <c r="D2003" s="198"/>
    </row>
    <row r="2004" spans="4:4" ht="43.5" customHeight="1">
      <c r="D2004" s="198"/>
    </row>
    <row r="2005" spans="4:4" ht="43.5" customHeight="1">
      <c r="D2005" s="198"/>
    </row>
    <row r="2006" spans="4:4" ht="43.5" customHeight="1">
      <c r="D2006" s="198"/>
    </row>
    <row r="2007" spans="4:4" ht="43.5" customHeight="1">
      <c r="D2007" s="198"/>
    </row>
    <row r="2008" spans="4:4" ht="43.5" customHeight="1">
      <c r="D2008" s="198"/>
    </row>
    <row r="2009" spans="4:4" ht="43.5" customHeight="1">
      <c r="D2009" s="198"/>
    </row>
    <row r="2010" spans="4:4" ht="43.5" customHeight="1">
      <c r="D2010" s="198"/>
    </row>
    <row r="2011" spans="4:4" ht="43.5" customHeight="1">
      <c r="D2011" s="198"/>
    </row>
    <row r="2012" spans="4:4" ht="43.5" customHeight="1">
      <c r="D2012" s="198"/>
    </row>
    <row r="2013" spans="4:4" ht="43.5" customHeight="1">
      <c r="D2013" s="198"/>
    </row>
    <row r="2014" spans="4:4" ht="43.5" customHeight="1">
      <c r="D2014" s="198"/>
    </row>
    <row r="2015" spans="4:4" ht="43.5" customHeight="1">
      <c r="D2015" s="198"/>
    </row>
    <row r="2016" spans="4:4" ht="43.5" customHeight="1">
      <c r="D2016" s="198"/>
    </row>
    <row r="2017" spans="4:4" ht="43.5" customHeight="1">
      <c r="D2017" s="198"/>
    </row>
    <row r="2018" spans="4:4" ht="43.5" customHeight="1">
      <c r="D2018" s="198"/>
    </row>
    <row r="2019" spans="4:4" ht="43.5" customHeight="1">
      <c r="D2019" s="198"/>
    </row>
    <row r="2020" spans="4:4" ht="43.5" customHeight="1">
      <c r="D2020" s="198"/>
    </row>
    <row r="2021" spans="4:4" ht="43.5" customHeight="1">
      <c r="D2021" s="198"/>
    </row>
    <row r="2022" spans="4:4" ht="43.5" customHeight="1">
      <c r="D2022" s="198"/>
    </row>
    <row r="2023" spans="4:4" ht="43.5" customHeight="1">
      <c r="D2023" s="198"/>
    </row>
    <row r="2024" spans="4:4" ht="43.5" customHeight="1">
      <c r="D2024" s="198"/>
    </row>
    <row r="2025" spans="4:4" ht="43.5" customHeight="1">
      <c r="D2025" s="198"/>
    </row>
    <row r="2026" spans="4:4" ht="43.5" customHeight="1">
      <c r="D2026" s="198"/>
    </row>
    <row r="2027" spans="4:4" ht="43.5" customHeight="1">
      <c r="D2027" s="198"/>
    </row>
    <row r="2028" spans="4:4" ht="43.5" customHeight="1">
      <c r="D2028" s="198"/>
    </row>
    <row r="2029" spans="4:4" ht="43.5" customHeight="1">
      <c r="D2029" s="198"/>
    </row>
    <row r="2030" spans="4:4" ht="43.5" customHeight="1">
      <c r="D2030" s="198"/>
    </row>
    <row r="2031" spans="4:4" ht="43.5" customHeight="1">
      <c r="D2031" s="198"/>
    </row>
    <row r="2032" spans="4:4" ht="43.5" customHeight="1">
      <c r="D2032" s="198"/>
    </row>
    <row r="2033" spans="4:4" ht="43.5" customHeight="1">
      <c r="D2033" s="198"/>
    </row>
    <row r="2034" spans="4:4" ht="43.5" customHeight="1">
      <c r="D2034" s="198"/>
    </row>
    <row r="2035" spans="4:4" ht="43.5" customHeight="1">
      <c r="D2035" s="198"/>
    </row>
    <row r="2036" spans="4:4" ht="43.5" customHeight="1">
      <c r="D2036" s="198"/>
    </row>
    <row r="2037" spans="4:4" ht="43.5" customHeight="1">
      <c r="D2037" s="198"/>
    </row>
    <row r="2038" spans="4:4" ht="43.5" customHeight="1">
      <c r="D2038" s="198"/>
    </row>
    <row r="2039" spans="4:4" ht="43.5" customHeight="1">
      <c r="D2039" s="198"/>
    </row>
    <row r="2040" spans="4:4" ht="43.5" customHeight="1">
      <c r="D2040" s="198"/>
    </row>
    <row r="2041" spans="4:4" ht="43.5" customHeight="1">
      <c r="D2041" s="198"/>
    </row>
    <row r="2042" spans="4:4" ht="43.5" customHeight="1">
      <c r="D2042" s="198"/>
    </row>
    <row r="2043" spans="4:4" ht="43.5" customHeight="1">
      <c r="D2043" s="198"/>
    </row>
    <row r="2044" spans="4:4" ht="43.5" customHeight="1">
      <c r="D2044" s="198"/>
    </row>
    <row r="2045" spans="4:4" ht="43.5" customHeight="1">
      <c r="D2045" s="198"/>
    </row>
    <row r="2046" spans="4:4" ht="43.5" customHeight="1">
      <c r="D2046" s="198"/>
    </row>
    <row r="2047" spans="4:4" ht="43.5" customHeight="1">
      <c r="D2047" s="198"/>
    </row>
    <row r="2048" spans="4:4" ht="43.5" customHeight="1">
      <c r="D2048" s="198"/>
    </row>
    <row r="2049" spans="4:4" ht="43.5" customHeight="1">
      <c r="D2049" s="198"/>
    </row>
    <row r="2050" spans="4:4" ht="43.5" customHeight="1">
      <c r="D2050" s="198"/>
    </row>
    <row r="2051" spans="4:4" ht="43.5" customHeight="1">
      <c r="D2051" s="198"/>
    </row>
    <row r="2052" spans="4:4" ht="43.5" customHeight="1">
      <c r="D2052" s="198"/>
    </row>
    <row r="2053" spans="4:4" ht="43.5" customHeight="1">
      <c r="D2053" s="198"/>
    </row>
    <row r="2054" spans="4:4" ht="43.5" customHeight="1">
      <c r="D2054" s="198"/>
    </row>
    <row r="2055" spans="4:4" ht="43.5" customHeight="1">
      <c r="D2055" s="198"/>
    </row>
    <row r="2056" spans="4:4" ht="43.5" customHeight="1">
      <c r="D2056" s="198"/>
    </row>
    <row r="2057" spans="4:4" ht="43.5" customHeight="1">
      <c r="D2057" s="198"/>
    </row>
    <row r="2058" spans="4:4" ht="43.5" customHeight="1">
      <c r="D2058" s="198"/>
    </row>
    <row r="2059" spans="4:4" ht="43.5" customHeight="1">
      <c r="D2059" s="198"/>
    </row>
    <row r="2060" spans="4:4" ht="43.5" customHeight="1">
      <c r="D2060" s="198"/>
    </row>
    <row r="2061" spans="4:4" ht="43.5" customHeight="1">
      <c r="D2061" s="198"/>
    </row>
    <row r="2062" spans="4:4" ht="43.5" customHeight="1">
      <c r="D2062" s="198"/>
    </row>
    <row r="2063" spans="4:4" ht="43.5" customHeight="1">
      <c r="D2063" s="198"/>
    </row>
    <row r="2064" spans="4:4" ht="43.5" customHeight="1">
      <c r="D2064" s="198"/>
    </row>
    <row r="2065" spans="4:4" ht="43.5" customHeight="1">
      <c r="D2065" s="198"/>
    </row>
    <row r="2066" spans="4:4" ht="43.5" customHeight="1">
      <c r="D2066" s="198"/>
    </row>
    <row r="2067" spans="4:4" ht="43.5" customHeight="1">
      <c r="D2067" s="198"/>
    </row>
    <row r="2068" spans="4:4" ht="43.5" customHeight="1">
      <c r="D2068" s="198"/>
    </row>
    <row r="2069" spans="4:4" ht="43.5" customHeight="1">
      <c r="D2069" s="198"/>
    </row>
    <row r="2070" spans="4:4" ht="43.5" customHeight="1">
      <c r="D2070" s="198"/>
    </row>
    <row r="2071" spans="4:4" ht="43.5" customHeight="1">
      <c r="D2071" s="198"/>
    </row>
    <row r="2072" spans="4:4" ht="43.5" customHeight="1">
      <c r="D2072" s="198"/>
    </row>
    <row r="2073" spans="4:4" ht="43.5" customHeight="1">
      <c r="D2073" s="198"/>
    </row>
    <row r="2074" spans="4:4" ht="43.5" customHeight="1">
      <c r="D2074" s="198"/>
    </row>
    <row r="2075" spans="4:4" ht="43.5" customHeight="1">
      <c r="D2075" s="198"/>
    </row>
    <row r="2076" spans="4:4" ht="43.5" customHeight="1">
      <c r="D2076" s="198"/>
    </row>
    <row r="2077" spans="4:4" ht="43.5" customHeight="1">
      <c r="D2077" s="198"/>
    </row>
    <row r="2078" spans="4:4" ht="43.5" customHeight="1">
      <c r="D2078" s="198"/>
    </row>
    <row r="2079" spans="4:4" ht="43.5" customHeight="1">
      <c r="D2079" s="198"/>
    </row>
    <row r="2080" spans="4:4" ht="43.5" customHeight="1">
      <c r="D2080" s="198"/>
    </row>
    <row r="2081" spans="4:4" ht="43.5" customHeight="1">
      <c r="D2081" s="198"/>
    </row>
    <row r="2082" spans="4:4" ht="43.5" customHeight="1">
      <c r="D2082" s="198"/>
    </row>
    <row r="2083" spans="4:4" ht="43.5" customHeight="1">
      <c r="D2083" s="198"/>
    </row>
    <row r="2084" spans="4:4" ht="43.5" customHeight="1">
      <c r="D2084" s="198"/>
    </row>
    <row r="2085" spans="4:4" ht="43.5" customHeight="1">
      <c r="D2085" s="198"/>
    </row>
    <row r="2086" spans="4:4" ht="43.5" customHeight="1">
      <c r="D2086" s="198"/>
    </row>
    <row r="2087" spans="4:4" ht="43.5" customHeight="1">
      <c r="D2087" s="198"/>
    </row>
    <row r="2088" spans="4:4" ht="43.5" customHeight="1">
      <c r="D2088" s="198"/>
    </row>
    <row r="2089" spans="4:4" ht="43.5" customHeight="1">
      <c r="D2089" s="198"/>
    </row>
    <row r="2090" spans="4:4" ht="43.5" customHeight="1">
      <c r="D2090" s="198"/>
    </row>
    <row r="2091" spans="4:4" ht="43.5" customHeight="1">
      <c r="D2091" s="198"/>
    </row>
    <row r="2092" spans="4:4" ht="43.5" customHeight="1">
      <c r="D2092" s="198"/>
    </row>
    <row r="2093" spans="4:4" ht="43.5" customHeight="1">
      <c r="D2093" s="198"/>
    </row>
    <row r="2094" spans="4:4" ht="43.5" customHeight="1">
      <c r="D2094" s="198"/>
    </row>
    <row r="2095" spans="4:4" ht="43.5" customHeight="1">
      <c r="D2095" s="198"/>
    </row>
    <row r="2096" spans="4:4" ht="43.5" customHeight="1">
      <c r="D2096" s="198"/>
    </row>
    <row r="2097" spans="4:4" ht="43.5" customHeight="1">
      <c r="D2097" s="198"/>
    </row>
    <row r="2098" spans="4:4" ht="43.5" customHeight="1">
      <c r="D2098" s="198"/>
    </row>
    <row r="2099" spans="4:4" ht="43.5" customHeight="1">
      <c r="D2099" s="198"/>
    </row>
    <row r="2100" spans="4:4" ht="43.5" customHeight="1">
      <c r="D2100" s="198"/>
    </row>
    <row r="2101" spans="4:4" ht="43.5" customHeight="1">
      <c r="D2101" s="198"/>
    </row>
    <row r="2102" spans="4:4" ht="43.5" customHeight="1">
      <c r="D2102" s="198"/>
    </row>
    <row r="2103" spans="4:4" ht="43.5" customHeight="1">
      <c r="D2103" s="198"/>
    </row>
    <row r="2104" spans="4:4" ht="43.5" customHeight="1">
      <c r="D2104" s="198"/>
    </row>
    <row r="2105" spans="4:4" ht="43.5" customHeight="1">
      <c r="D2105" s="198"/>
    </row>
    <row r="2106" spans="4:4" ht="43.5" customHeight="1">
      <c r="D2106" s="198"/>
    </row>
    <row r="2107" spans="4:4" ht="43.5" customHeight="1">
      <c r="D2107" s="198"/>
    </row>
    <row r="2108" spans="4:4" ht="43.5" customHeight="1">
      <c r="D2108" s="198"/>
    </row>
    <row r="2109" spans="4:4" ht="43.5" customHeight="1">
      <c r="D2109" s="198"/>
    </row>
    <row r="2110" spans="4:4" ht="43.5" customHeight="1">
      <c r="D2110" s="198"/>
    </row>
    <row r="2111" spans="4:4" ht="43.5" customHeight="1">
      <c r="D2111" s="198"/>
    </row>
    <row r="2112" spans="4:4" ht="43.5" customHeight="1">
      <c r="D2112" s="198"/>
    </row>
    <row r="2113" spans="4:4" ht="43.5" customHeight="1">
      <c r="D2113" s="198"/>
    </row>
    <row r="2114" spans="4:4" ht="43.5" customHeight="1">
      <c r="D2114" s="198"/>
    </row>
    <row r="2115" spans="4:4" ht="43.5" customHeight="1">
      <c r="D2115" s="198"/>
    </row>
    <row r="2116" spans="4:4" ht="43.5" customHeight="1">
      <c r="D2116" s="198"/>
    </row>
    <row r="2117" spans="4:4" ht="43.5" customHeight="1">
      <c r="D2117" s="198"/>
    </row>
    <row r="2118" spans="4:4" ht="43.5" customHeight="1">
      <c r="D2118" s="198"/>
    </row>
    <row r="2119" spans="4:4" ht="43.5" customHeight="1">
      <c r="D2119" s="198"/>
    </row>
    <row r="2120" spans="4:4" ht="43.5" customHeight="1">
      <c r="D2120" s="198"/>
    </row>
    <row r="2121" spans="4:4" ht="43.5" customHeight="1">
      <c r="D2121" s="198"/>
    </row>
    <row r="2122" spans="4:4" ht="43.5" customHeight="1">
      <c r="D2122" s="198"/>
    </row>
    <row r="2123" spans="4:4" ht="43.5" customHeight="1">
      <c r="D2123" s="198"/>
    </row>
    <row r="2124" spans="4:4" ht="43.5" customHeight="1">
      <c r="D2124" s="198"/>
    </row>
    <row r="2125" spans="4:4" ht="43.5" customHeight="1">
      <c r="D2125" s="198"/>
    </row>
    <row r="2126" spans="4:4" ht="43.5" customHeight="1">
      <c r="D2126" s="198"/>
    </row>
    <row r="2127" spans="4:4" ht="43.5" customHeight="1">
      <c r="D2127" s="198"/>
    </row>
    <row r="2128" spans="4:4" ht="43.5" customHeight="1">
      <c r="D2128" s="198"/>
    </row>
    <row r="2129" spans="4:4" ht="43.5" customHeight="1">
      <c r="D2129" s="198"/>
    </row>
    <row r="2130" spans="4:4" ht="43.5" customHeight="1">
      <c r="D2130" s="198"/>
    </row>
    <row r="2131" spans="4:4" ht="43.5" customHeight="1">
      <c r="D2131" s="198"/>
    </row>
    <row r="2132" spans="4:4" ht="43.5" customHeight="1">
      <c r="D2132" s="198"/>
    </row>
    <row r="2133" spans="4:4" ht="43.5" customHeight="1">
      <c r="D2133" s="198"/>
    </row>
    <row r="2134" spans="4:4" ht="43.5" customHeight="1">
      <c r="D2134" s="198"/>
    </row>
    <row r="2135" spans="4:4" ht="43.5" customHeight="1">
      <c r="D2135" s="198"/>
    </row>
    <row r="2136" spans="4:4" ht="43.5" customHeight="1">
      <c r="D2136" s="198"/>
    </row>
    <row r="2137" spans="4:4" ht="43.5" customHeight="1">
      <c r="D2137" s="198"/>
    </row>
    <row r="2138" spans="4:4" ht="43.5" customHeight="1">
      <c r="D2138" s="198"/>
    </row>
    <row r="2139" spans="4:4" ht="43.5" customHeight="1">
      <c r="D2139" s="198"/>
    </row>
    <row r="2140" spans="4:4" ht="43.5" customHeight="1">
      <c r="D2140" s="198"/>
    </row>
    <row r="2141" spans="4:4" ht="43.5" customHeight="1">
      <c r="D2141" s="198"/>
    </row>
    <row r="2142" spans="4:4" ht="43.5" customHeight="1">
      <c r="D2142" s="198"/>
    </row>
    <row r="2143" spans="4:4" ht="43.5" customHeight="1">
      <c r="D2143" s="198"/>
    </row>
    <row r="2144" spans="4:4" ht="43.5" customHeight="1">
      <c r="D2144" s="198"/>
    </row>
    <row r="2145" spans="4:4" ht="43.5" customHeight="1">
      <c r="D2145" s="198"/>
    </row>
    <row r="2146" spans="4:4" ht="43.5" customHeight="1">
      <c r="D2146" s="198"/>
    </row>
    <row r="2147" spans="4:4" ht="43.5" customHeight="1">
      <c r="D2147" s="198"/>
    </row>
    <row r="2148" spans="4:4" ht="43.5" customHeight="1">
      <c r="D2148" s="198"/>
    </row>
    <row r="2149" spans="4:4" ht="43.5" customHeight="1">
      <c r="D2149" s="198"/>
    </row>
    <row r="2150" spans="4:4" ht="43.5" customHeight="1">
      <c r="D2150" s="198"/>
    </row>
    <row r="2151" spans="4:4" ht="43.5" customHeight="1">
      <c r="D2151" s="198"/>
    </row>
    <row r="2152" spans="4:4" ht="43.5" customHeight="1">
      <c r="D2152" s="198"/>
    </row>
    <row r="2153" spans="4:4" ht="43.5" customHeight="1">
      <c r="D2153" s="198"/>
    </row>
    <row r="2154" spans="4:4" ht="43.5" customHeight="1">
      <c r="D2154" s="198"/>
    </row>
    <row r="2155" spans="4:4" ht="43.5" customHeight="1">
      <c r="D2155" s="198"/>
    </row>
    <row r="2156" spans="4:4" ht="43.5" customHeight="1">
      <c r="D2156" s="198"/>
    </row>
    <row r="2157" spans="4:4" ht="43.5" customHeight="1">
      <c r="D2157" s="198"/>
    </row>
    <row r="2158" spans="4:4" ht="43.5" customHeight="1">
      <c r="D2158" s="198"/>
    </row>
    <row r="2159" spans="4:4" ht="43.5" customHeight="1">
      <c r="D2159" s="198"/>
    </row>
    <row r="2160" spans="4:4" ht="43.5" customHeight="1">
      <c r="D2160" s="198"/>
    </row>
    <row r="2161" spans="4:4" ht="43.5" customHeight="1">
      <c r="D2161" s="198"/>
    </row>
    <row r="2162" spans="4:4" ht="43.5" customHeight="1">
      <c r="D2162" s="198"/>
    </row>
    <row r="2163" spans="4:4" ht="43.5" customHeight="1">
      <c r="D2163" s="198"/>
    </row>
    <row r="2164" spans="4:4" ht="43.5" customHeight="1">
      <c r="D2164" s="198"/>
    </row>
    <row r="2165" spans="4:4" ht="43.5" customHeight="1">
      <c r="D2165" s="198"/>
    </row>
    <row r="2166" spans="4:4" ht="43.5" customHeight="1">
      <c r="D2166" s="198"/>
    </row>
    <row r="2167" spans="4:4" ht="43.5" customHeight="1">
      <c r="D2167" s="198"/>
    </row>
    <row r="2168" spans="4:4" ht="43.5" customHeight="1">
      <c r="D2168" s="198"/>
    </row>
    <row r="2169" spans="4:4" ht="43.5" customHeight="1">
      <c r="D2169" s="198"/>
    </row>
    <row r="2170" spans="4:4" ht="43.5" customHeight="1">
      <c r="D2170" s="198"/>
    </row>
    <row r="2171" spans="4:4" ht="43.5" customHeight="1">
      <c r="D2171" s="198"/>
    </row>
    <row r="2172" spans="4:4" ht="43.5" customHeight="1">
      <c r="D2172" s="198"/>
    </row>
    <row r="2173" spans="4:4" ht="43.5" customHeight="1">
      <c r="D2173" s="198"/>
    </row>
    <row r="2174" spans="4:4" ht="43.5" customHeight="1">
      <c r="D2174" s="198"/>
    </row>
    <row r="2175" spans="4:4" ht="43.5" customHeight="1">
      <c r="D2175" s="198"/>
    </row>
    <row r="2176" spans="4:4" ht="43.5" customHeight="1">
      <c r="D2176" s="198"/>
    </row>
    <row r="2177" spans="4:4" ht="43.5" customHeight="1">
      <c r="D2177" s="198"/>
    </row>
    <row r="2178" spans="4:4" ht="43.5" customHeight="1">
      <c r="D2178" s="198"/>
    </row>
    <row r="2179" spans="4:4" ht="43.5" customHeight="1">
      <c r="D2179" s="198"/>
    </row>
    <row r="2180" spans="4:4" ht="43.5" customHeight="1">
      <c r="D2180" s="198"/>
    </row>
    <row r="2181" spans="4:4" ht="43.5" customHeight="1">
      <c r="D2181" s="198"/>
    </row>
    <row r="2182" spans="4:4" ht="43.5" customHeight="1">
      <c r="D2182" s="198"/>
    </row>
    <row r="2183" spans="4:4" ht="43.5" customHeight="1">
      <c r="D2183" s="198"/>
    </row>
    <row r="2184" spans="4:4" ht="43.5" customHeight="1">
      <c r="D2184" s="198"/>
    </row>
    <row r="2185" spans="4:4" ht="43.5" customHeight="1">
      <c r="D2185" s="198"/>
    </row>
    <row r="2186" spans="4:4" ht="43.5" customHeight="1">
      <c r="D2186" s="198"/>
    </row>
    <row r="2187" spans="4:4" ht="43.5" customHeight="1">
      <c r="D2187" s="198"/>
    </row>
    <row r="2188" spans="4:4" ht="43.5" customHeight="1">
      <c r="D2188" s="198"/>
    </row>
    <row r="2189" spans="4:4" ht="43.5" customHeight="1">
      <c r="D2189" s="198"/>
    </row>
    <row r="2190" spans="4:4" ht="43.5" customHeight="1">
      <c r="D2190" s="198"/>
    </row>
    <row r="2191" spans="4:4" ht="43.5" customHeight="1">
      <c r="D2191" s="198"/>
    </row>
    <row r="2192" spans="4:4" ht="43.5" customHeight="1">
      <c r="D2192" s="198"/>
    </row>
    <row r="2193" spans="4:4" ht="43.5" customHeight="1">
      <c r="D2193" s="198"/>
    </row>
    <row r="2194" spans="4:4" ht="43.5" customHeight="1">
      <c r="D2194" s="198"/>
    </row>
    <row r="2195" spans="4:4" ht="43.5" customHeight="1">
      <c r="D2195" s="198"/>
    </row>
    <row r="2196" spans="4:4" ht="43.5" customHeight="1">
      <c r="D2196" s="198"/>
    </row>
    <row r="2197" spans="4:4" ht="43.5" customHeight="1">
      <c r="D2197" s="198"/>
    </row>
    <row r="2198" spans="4:4" ht="43.5" customHeight="1">
      <c r="D2198" s="198"/>
    </row>
    <row r="2199" spans="4:4" ht="43.5" customHeight="1">
      <c r="D2199" s="198"/>
    </row>
    <row r="2200" spans="4:4" ht="43.5" customHeight="1">
      <c r="D2200" s="198"/>
    </row>
    <row r="2201" spans="4:4" ht="43.5" customHeight="1">
      <c r="D2201" s="198"/>
    </row>
    <row r="2202" spans="4:4" ht="43.5" customHeight="1">
      <c r="D2202" s="198"/>
    </row>
    <row r="2203" spans="4:4" ht="43.5" customHeight="1">
      <c r="D2203" s="198"/>
    </row>
    <row r="2204" spans="4:4" ht="43.5" customHeight="1">
      <c r="D2204" s="198"/>
    </row>
    <row r="2205" spans="4:4" ht="43.5" customHeight="1">
      <c r="D2205" s="198"/>
    </row>
    <row r="2206" spans="4:4" ht="43.5" customHeight="1">
      <c r="D2206" s="198"/>
    </row>
    <row r="2207" spans="4:4" ht="43.5" customHeight="1">
      <c r="D2207" s="198"/>
    </row>
    <row r="2208" spans="4:4" ht="43.5" customHeight="1">
      <c r="D2208" s="198"/>
    </row>
    <row r="2209" spans="4:4" ht="43.5" customHeight="1">
      <c r="D2209" s="198"/>
    </row>
    <row r="2210" spans="4:4" ht="43.5" customHeight="1">
      <c r="D2210" s="198"/>
    </row>
    <row r="2211" spans="4:4" ht="43.5" customHeight="1">
      <c r="D2211" s="198"/>
    </row>
    <row r="2212" spans="4:4" ht="43.5" customHeight="1">
      <c r="D2212" s="198"/>
    </row>
    <row r="2213" spans="4:4" ht="43.5" customHeight="1">
      <c r="D2213" s="198"/>
    </row>
    <row r="2214" spans="4:4" ht="43.5" customHeight="1">
      <c r="D2214" s="198"/>
    </row>
    <row r="2215" spans="4:4" ht="43.5" customHeight="1">
      <c r="D2215" s="198"/>
    </row>
    <row r="2216" spans="4:4" ht="43.5" customHeight="1">
      <c r="D2216" s="198"/>
    </row>
    <row r="2217" spans="4:4" ht="43.5" customHeight="1">
      <c r="D2217" s="198"/>
    </row>
    <row r="2218" spans="4:4" ht="43.5" customHeight="1">
      <c r="D2218" s="198"/>
    </row>
    <row r="2219" spans="4:4" ht="43.5" customHeight="1">
      <c r="D2219" s="198"/>
    </row>
    <row r="2220" spans="4:4" ht="43.5" customHeight="1">
      <c r="D2220" s="198"/>
    </row>
    <row r="2221" spans="4:4" ht="43.5" customHeight="1">
      <c r="D2221" s="198"/>
    </row>
    <row r="2222" spans="4:4" ht="43.5" customHeight="1">
      <c r="D2222" s="198"/>
    </row>
    <row r="2223" spans="4:4" ht="43.5" customHeight="1">
      <c r="D2223" s="198"/>
    </row>
    <row r="2224" spans="4:4" ht="43.5" customHeight="1">
      <c r="D2224" s="198"/>
    </row>
    <row r="2225" spans="4:4" ht="43.5" customHeight="1">
      <c r="D2225" s="198"/>
    </row>
    <row r="2226" spans="4:4" ht="43.5" customHeight="1">
      <c r="D2226" s="198"/>
    </row>
    <row r="2227" spans="4:4" ht="43.5" customHeight="1">
      <c r="D2227" s="198"/>
    </row>
    <row r="2228" spans="4:4" ht="43.5" customHeight="1">
      <c r="D2228" s="198"/>
    </row>
    <row r="2229" spans="4:4" ht="43.5" customHeight="1">
      <c r="D2229" s="198"/>
    </row>
    <row r="2230" spans="4:4" ht="43.5" customHeight="1">
      <c r="D2230" s="198"/>
    </row>
    <row r="2231" spans="4:4" ht="43.5" customHeight="1">
      <c r="D2231" s="198"/>
    </row>
    <row r="2232" spans="4:4" ht="43.5" customHeight="1">
      <c r="D2232" s="198"/>
    </row>
    <row r="2233" spans="4:4" ht="43.5" customHeight="1">
      <c r="D2233" s="198"/>
    </row>
    <row r="2234" spans="4:4" ht="43.5" customHeight="1">
      <c r="D2234" s="198"/>
    </row>
    <row r="2235" spans="4:4" ht="43.5" customHeight="1">
      <c r="D2235" s="198"/>
    </row>
    <row r="2236" spans="4:4" ht="43.5" customHeight="1">
      <c r="D2236" s="198"/>
    </row>
    <row r="2237" spans="4:4" ht="43.5" customHeight="1">
      <c r="D2237" s="198"/>
    </row>
    <row r="2238" spans="4:4" ht="43.5" customHeight="1">
      <c r="D2238" s="198"/>
    </row>
    <row r="2239" spans="4:4" ht="43.5" customHeight="1">
      <c r="D2239" s="198"/>
    </row>
    <row r="2240" spans="4:4" ht="43.5" customHeight="1">
      <c r="D2240" s="198"/>
    </row>
    <row r="2241" spans="4:4" ht="43.5" customHeight="1">
      <c r="D2241" s="198"/>
    </row>
    <row r="2242" spans="4:4" ht="43.5" customHeight="1">
      <c r="D2242" s="198"/>
    </row>
    <row r="2243" spans="4:4" ht="43.5" customHeight="1">
      <c r="D2243" s="198"/>
    </row>
    <row r="2244" spans="4:4" ht="43.5" customHeight="1">
      <c r="D2244" s="198"/>
    </row>
    <row r="2245" spans="4:4" ht="43.5" customHeight="1">
      <c r="D2245" s="198"/>
    </row>
    <row r="2246" spans="4:4" ht="43.5" customHeight="1">
      <c r="D2246" s="198"/>
    </row>
    <row r="2247" spans="4:4" ht="43.5" customHeight="1">
      <c r="D2247" s="198"/>
    </row>
    <row r="2248" spans="4:4" ht="43.5" customHeight="1">
      <c r="D2248" s="198"/>
    </row>
    <row r="2249" spans="4:4" ht="43.5" customHeight="1">
      <c r="D2249" s="198"/>
    </row>
    <row r="2250" spans="4:4" ht="43.5" customHeight="1">
      <c r="D2250" s="198"/>
    </row>
    <row r="2251" spans="4:4" ht="43.5" customHeight="1">
      <c r="D2251" s="198"/>
    </row>
    <row r="2252" spans="4:4" ht="43.5" customHeight="1">
      <c r="D2252" s="198"/>
    </row>
    <row r="2253" spans="4:4" ht="43.5" customHeight="1">
      <c r="D2253" s="198"/>
    </row>
    <row r="2254" spans="4:4" ht="43.5" customHeight="1">
      <c r="D2254" s="198"/>
    </row>
    <row r="2255" spans="4:4" ht="43.5" customHeight="1">
      <c r="D2255" s="198"/>
    </row>
    <row r="2256" spans="4:4" ht="43.5" customHeight="1">
      <c r="D2256" s="198"/>
    </row>
    <row r="2257" spans="4:4" ht="43.5" customHeight="1">
      <c r="D2257" s="198"/>
    </row>
    <row r="2258" spans="4:4" ht="43.5" customHeight="1">
      <c r="D2258" s="198"/>
    </row>
    <row r="2259" spans="4:4" ht="43.5" customHeight="1">
      <c r="D2259" s="198"/>
    </row>
    <row r="2260" spans="4:4" ht="43.5" customHeight="1">
      <c r="D2260" s="198"/>
    </row>
    <row r="2261" spans="4:4" ht="43.5" customHeight="1">
      <c r="D2261" s="198"/>
    </row>
    <row r="2262" spans="4:4" ht="43.5" customHeight="1">
      <c r="D2262" s="198"/>
    </row>
    <row r="2263" spans="4:4" ht="43.5" customHeight="1">
      <c r="D2263" s="198"/>
    </row>
    <row r="2264" spans="4:4" ht="43.5" customHeight="1">
      <c r="D2264" s="198"/>
    </row>
    <row r="2265" spans="4:4" ht="43.5" customHeight="1">
      <c r="D2265" s="198"/>
    </row>
    <row r="2266" spans="4:4" ht="43.5" customHeight="1">
      <c r="D2266" s="198"/>
    </row>
    <row r="2267" spans="4:4" ht="43.5" customHeight="1">
      <c r="D2267" s="198"/>
    </row>
    <row r="2268" spans="4:4" ht="43.5" customHeight="1">
      <c r="D2268" s="198"/>
    </row>
    <row r="2269" spans="4:4" ht="43.5" customHeight="1">
      <c r="D2269" s="198"/>
    </row>
    <row r="2270" spans="4:4" ht="43.5" customHeight="1">
      <c r="D2270" s="198"/>
    </row>
    <row r="2271" spans="4:4" ht="43.5" customHeight="1">
      <c r="D2271" s="198"/>
    </row>
    <row r="2272" spans="4:4" ht="43.5" customHeight="1">
      <c r="D2272" s="198"/>
    </row>
    <row r="2273" spans="4:4" ht="43.5" customHeight="1">
      <c r="D2273" s="198"/>
    </row>
    <row r="2274" spans="4:4" ht="43.5" customHeight="1">
      <c r="D2274" s="198"/>
    </row>
    <row r="2275" spans="4:4" ht="43.5" customHeight="1">
      <c r="D2275" s="198"/>
    </row>
    <row r="2276" spans="4:4" ht="43.5" customHeight="1">
      <c r="D2276" s="198"/>
    </row>
    <row r="2277" spans="4:4" ht="43.5" customHeight="1">
      <c r="D2277" s="198"/>
    </row>
    <row r="2278" spans="4:4" ht="43.5" customHeight="1">
      <c r="D2278" s="198"/>
    </row>
    <row r="2279" spans="4:4" ht="43.5" customHeight="1">
      <c r="D2279" s="198"/>
    </row>
    <row r="2280" spans="4:4" ht="43.5" customHeight="1">
      <c r="D2280" s="198"/>
    </row>
    <row r="2281" spans="4:4" ht="43.5" customHeight="1">
      <c r="D2281" s="198"/>
    </row>
    <row r="2282" spans="4:4" ht="43.5" customHeight="1">
      <c r="D2282" s="198"/>
    </row>
    <row r="2283" spans="4:4" ht="43.5" customHeight="1">
      <c r="D2283" s="198"/>
    </row>
    <row r="2284" spans="4:4" ht="43.5" customHeight="1">
      <c r="D2284" s="198"/>
    </row>
    <row r="2285" spans="4:4" ht="43.5" customHeight="1">
      <c r="D2285" s="198"/>
    </row>
    <row r="2286" spans="4:4" ht="43.5" customHeight="1">
      <c r="D2286" s="198"/>
    </row>
    <row r="2287" spans="4:4" ht="43.5" customHeight="1">
      <c r="D2287" s="198"/>
    </row>
    <row r="2288" spans="4:4" ht="43.5" customHeight="1">
      <c r="D2288" s="198"/>
    </row>
    <row r="2289" spans="4:4" ht="43.5" customHeight="1">
      <c r="D2289" s="198"/>
    </row>
    <row r="2290" spans="4:4" ht="43.5" customHeight="1">
      <c r="D2290" s="198"/>
    </row>
    <row r="2291" spans="4:4" ht="43.5" customHeight="1">
      <c r="D2291" s="198"/>
    </row>
    <row r="2292" spans="4:4" ht="43.5" customHeight="1">
      <c r="D2292" s="198"/>
    </row>
    <row r="2293" spans="4:4" ht="43.5" customHeight="1">
      <c r="D2293" s="198"/>
    </row>
    <row r="2294" spans="4:4" ht="43.5" customHeight="1">
      <c r="D2294" s="198"/>
    </row>
    <row r="2295" spans="4:4" ht="43.5" customHeight="1">
      <c r="D2295" s="198"/>
    </row>
    <row r="2296" spans="4:4" ht="43.5" customHeight="1">
      <c r="D2296" s="198"/>
    </row>
    <row r="2297" spans="4:4" ht="43.5" customHeight="1">
      <c r="D2297" s="198"/>
    </row>
    <row r="2298" spans="4:4" ht="43.5" customHeight="1">
      <c r="D2298" s="198"/>
    </row>
    <row r="2299" spans="4:4" ht="43.5" customHeight="1">
      <c r="D2299" s="198"/>
    </row>
    <row r="2300" spans="4:4" ht="43.5" customHeight="1">
      <c r="D2300" s="198"/>
    </row>
    <row r="2301" spans="4:4" ht="43.5" customHeight="1">
      <c r="D2301" s="198"/>
    </row>
    <row r="2302" spans="4:4" ht="43.5" customHeight="1">
      <c r="D2302" s="198"/>
    </row>
    <row r="2303" spans="4:4" ht="43.5" customHeight="1">
      <c r="D2303" s="198"/>
    </row>
    <row r="2304" spans="4:4" ht="43.5" customHeight="1">
      <c r="D2304" s="198"/>
    </row>
    <row r="2305" spans="4:4" ht="43.5" customHeight="1">
      <c r="D2305" s="198"/>
    </row>
    <row r="2306" spans="4:4" ht="43.5" customHeight="1">
      <c r="D2306" s="198"/>
    </row>
    <row r="2307" spans="4:4" ht="43.5" customHeight="1">
      <c r="D2307" s="198"/>
    </row>
    <row r="2308" spans="4:4" ht="43.5" customHeight="1">
      <c r="D2308" s="198"/>
    </row>
    <row r="2309" spans="4:4" ht="43.5" customHeight="1">
      <c r="D2309" s="198"/>
    </row>
    <row r="2310" spans="4:4" ht="43.5" customHeight="1">
      <c r="D2310" s="198"/>
    </row>
    <row r="2311" spans="4:4" ht="43.5" customHeight="1">
      <c r="D2311" s="198"/>
    </row>
    <row r="2312" spans="4:4" ht="43.5" customHeight="1">
      <c r="D2312" s="198"/>
    </row>
    <row r="2313" spans="4:4" ht="43.5" customHeight="1">
      <c r="D2313" s="198"/>
    </row>
    <row r="2314" spans="4:4" ht="43.5" customHeight="1">
      <c r="D2314" s="198"/>
    </row>
    <row r="2315" spans="4:4" ht="43.5" customHeight="1">
      <c r="D2315" s="198"/>
    </row>
    <row r="2316" spans="4:4" ht="43.5" customHeight="1">
      <c r="D2316" s="198"/>
    </row>
    <row r="2317" spans="4:4" ht="43.5" customHeight="1">
      <c r="D2317" s="198"/>
    </row>
    <row r="2318" spans="4:4" ht="43.5" customHeight="1">
      <c r="D2318" s="198"/>
    </row>
    <row r="2319" spans="4:4" ht="43.5" customHeight="1">
      <c r="D2319" s="198"/>
    </row>
    <row r="2320" spans="4:4" ht="43.5" customHeight="1">
      <c r="D2320" s="198"/>
    </row>
    <row r="2321" spans="4:4" ht="43.5" customHeight="1">
      <c r="D2321" s="198"/>
    </row>
    <row r="2322" spans="4:4" ht="43.5" customHeight="1">
      <c r="D2322" s="198"/>
    </row>
    <row r="2323" spans="4:4" ht="43.5" customHeight="1">
      <c r="D2323" s="198"/>
    </row>
    <row r="2324" spans="4:4" ht="43.5" customHeight="1">
      <c r="D2324" s="198"/>
    </row>
    <row r="2325" spans="4:4" ht="43.5" customHeight="1">
      <c r="D2325" s="198"/>
    </row>
    <row r="2326" spans="4:4" ht="43.5" customHeight="1">
      <c r="D2326" s="198"/>
    </row>
    <row r="2327" spans="4:4" ht="43.5" customHeight="1">
      <c r="D2327" s="198"/>
    </row>
    <row r="2328" spans="4:4" ht="43.5" customHeight="1">
      <c r="D2328" s="198"/>
    </row>
    <row r="2329" spans="4:4" ht="43.5" customHeight="1">
      <c r="D2329" s="198"/>
    </row>
    <row r="2330" spans="4:4" ht="43.5" customHeight="1">
      <c r="D2330" s="198"/>
    </row>
    <row r="2331" spans="4:4" ht="43.5" customHeight="1">
      <c r="D2331" s="198"/>
    </row>
    <row r="2332" spans="4:4" ht="43.5" customHeight="1">
      <c r="D2332" s="198"/>
    </row>
    <row r="2333" spans="4:4" ht="43.5" customHeight="1">
      <c r="D2333" s="198"/>
    </row>
    <row r="2334" spans="4:4" ht="43.5" customHeight="1">
      <c r="D2334" s="198"/>
    </row>
    <row r="2335" spans="4:4" ht="43.5" customHeight="1">
      <c r="D2335" s="198"/>
    </row>
    <row r="2336" spans="4:4" ht="43.5" customHeight="1">
      <c r="D2336" s="198"/>
    </row>
    <row r="2337" spans="4:4" ht="43.5" customHeight="1">
      <c r="D2337" s="198"/>
    </row>
    <row r="2338" spans="4:4" ht="43.5" customHeight="1">
      <c r="D2338" s="198"/>
    </row>
    <row r="2339" spans="4:4" ht="43.5" customHeight="1">
      <c r="D2339" s="198"/>
    </row>
    <row r="2340" spans="4:4" ht="43.5" customHeight="1">
      <c r="D2340" s="198"/>
    </row>
    <row r="2341" spans="4:4" ht="43.5" customHeight="1">
      <c r="D2341" s="198"/>
    </row>
    <row r="2342" spans="4:4" ht="43.5" customHeight="1">
      <c r="D2342" s="198"/>
    </row>
    <row r="2343" spans="4:4" ht="43.5" customHeight="1">
      <c r="D2343" s="198"/>
    </row>
    <row r="2344" spans="4:4" ht="43.5" customHeight="1">
      <c r="D2344" s="198"/>
    </row>
    <row r="2345" spans="4:4" ht="43.5" customHeight="1">
      <c r="D2345" s="198"/>
    </row>
    <row r="2346" spans="4:4" ht="43.5" customHeight="1">
      <c r="D2346" s="198"/>
    </row>
    <row r="2347" spans="4:4" ht="43.5" customHeight="1">
      <c r="D2347" s="198"/>
    </row>
    <row r="2348" spans="4:4" ht="43.5" customHeight="1">
      <c r="D2348" s="198"/>
    </row>
    <row r="2349" spans="4:4" ht="43.5" customHeight="1">
      <c r="D2349" s="198"/>
    </row>
    <row r="2350" spans="4:4" ht="43.5" customHeight="1">
      <c r="D2350" s="198"/>
    </row>
    <row r="2351" spans="4:4" ht="43.5" customHeight="1">
      <c r="D2351" s="198"/>
    </row>
    <row r="2352" spans="4:4" ht="43.5" customHeight="1">
      <c r="D2352" s="198"/>
    </row>
    <row r="2353" spans="4:4" ht="43.5" customHeight="1">
      <c r="D2353" s="198"/>
    </row>
    <row r="2354" spans="4:4" ht="43.5" customHeight="1">
      <c r="D2354" s="198"/>
    </row>
    <row r="2355" spans="4:4" ht="43.5" customHeight="1">
      <c r="D2355" s="198"/>
    </row>
    <row r="2356" spans="4:4" ht="43.5" customHeight="1">
      <c r="D2356" s="198"/>
    </row>
    <row r="2357" spans="4:4" ht="43.5" customHeight="1">
      <c r="D2357" s="198"/>
    </row>
    <row r="2358" spans="4:4" ht="43.5" customHeight="1">
      <c r="D2358" s="198"/>
    </row>
    <row r="2359" spans="4:4" ht="43.5" customHeight="1">
      <c r="D2359" s="198"/>
    </row>
    <row r="2360" spans="4:4" ht="43.5" customHeight="1">
      <c r="D2360" s="198"/>
    </row>
    <row r="2361" spans="4:4" ht="43.5" customHeight="1">
      <c r="D2361" s="198"/>
    </row>
    <row r="2362" spans="4:4" ht="43.5" customHeight="1">
      <c r="D2362" s="198"/>
    </row>
    <row r="2363" spans="4:4" ht="43.5" customHeight="1">
      <c r="D2363" s="198"/>
    </row>
    <row r="2364" spans="4:4" ht="43.5" customHeight="1">
      <c r="D2364" s="198"/>
    </row>
    <row r="2365" spans="4:4" ht="43.5" customHeight="1">
      <c r="D2365" s="198"/>
    </row>
    <row r="2366" spans="4:4" ht="43.5" customHeight="1">
      <c r="D2366" s="198"/>
    </row>
    <row r="2367" spans="4:4" ht="43.5" customHeight="1">
      <c r="D2367" s="198"/>
    </row>
    <row r="2368" spans="4:4" ht="43.5" customHeight="1">
      <c r="D2368" s="198"/>
    </row>
    <row r="2369" spans="4:4" ht="43.5" customHeight="1">
      <c r="D2369" s="198"/>
    </row>
    <row r="2370" spans="4:4" ht="43.5" customHeight="1">
      <c r="D2370" s="198"/>
    </row>
    <row r="2371" spans="4:4" ht="43.5" customHeight="1">
      <c r="D2371" s="198"/>
    </row>
    <row r="2372" spans="4:4" ht="43.5" customHeight="1">
      <c r="D2372" s="198"/>
    </row>
    <row r="2373" spans="4:4" ht="43.5" customHeight="1">
      <c r="D2373" s="198"/>
    </row>
    <row r="2374" spans="4:4" ht="43.5" customHeight="1">
      <c r="D2374" s="198"/>
    </row>
    <row r="2375" spans="4:4" ht="43.5" customHeight="1">
      <c r="D2375" s="198"/>
    </row>
    <row r="2376" spans="4:4" ht="43.5" customHeight="1">
      <c r="D2376" s="198"/>
    </row>
    <row r="2377" spans="4:4" ht="43.5" customHeight="1">
      <c r="D2377" s="198"/>
    </row>
    <row r="2378" spans="4:4" ht="43.5" customHeight="1">
      <c r="D2378" s="198"/>
    </row>
    <row r="2379" spans="4:4" ht="43.5" customHeight="1">
      <c r="D2379" s="198"/>
    </row>
    <row r="2380" spans="4:4" ht="43.5" customHeight="1">
      <c r="D2380" s="198"/>
    </row>
    <row r="2381" spans="4:4" ht="43.5" customHeight="1">
      <c r="D2381" s="198"/>
    </row>
    <row r="2382" spans="4:4" ht="43.5" customHeight="1">
      <c r="D2382" s="198"/>
    </row>
    <row r="2383" spans="4:4" ht="43.5" customHeight="1">
      <c r="D2383" s="198"/>
    </row>
    <row r="2384" spans="4:4" ht="43.5" customHeight="1">
      <c r="D2384" s="198"/>
    </row>
    <row r="2385" spans="4:4" ht="43.5" customHeight="1">
      <c r="D2385" s="198"/>
    </row>
    <row r="2386" spans="4:4" ht="43.5" customHeight="1">
      <c r="D2386" s="198"/>
    </row>
    <row r="2387" spans="4:4" ht="43.5" customHeight="1">
      <c r="D2387" s="198"/>
    </row>
    <row r="2388" spans="4:4" ht="43.5" customHeight="1">
      <c r="D2388" s="198"/>
    </row>
    <row r="2389" spans="4:4" ht="43.5" customHeight="1">
      <c r="D2389" s="198"/>
    </row>
    <row r="2390" spans="4:4" ht="43.5" customHeight="1">
      <c r="D2390" s="198"/>
    </row>
    <row r="2391" spans="4:4" ht="43.5" customHeight="1">
      <c r="D2391" s="198"/>
    </row>
    <row r="2392" spans="4:4" ht="43.5" customHeight="1">
      <c r="D2392" s="198"/>
    </row>
    <row r="2393" spans="4:4" ht="43.5" customHeight="1">
      <c r="D2393" s="198"/>
    </row>
    <row r="2394" spans="4:4" ht="43.5" customHeight="1">
      <c r="D2394" s="198"/>
    </row>
    <row r="2395" spans="4:4" ht="43.5" customHeight="1">
      <c r="D2395" s="198"/>
    </row>
    <row r="2396" spans="4:4" ht="43.5" customHeight="1">
      <c r="D2396" s="198"/>
    </row>
    <row r="2397" spans="4:4" ht="43.5" customHeight="1">
      <c r="D2397" s="198"/>
    </row>
    <row r="2398" spans="4:4" ht="43.5" customHeight="1">
      <c r="D2398" s="198"/>
    </row>
    <row r="2399" spans="4:4" ht="43.5" customHeight="1">
      <c r="D2399" s="198"/>
    </row>
    <row r="2400" spans="4:4" ht="43.5" customHeight="1">
      <c r="D2400" s="198"/>
    </row>
    <row r="2401" spans="4:4" ht="43.5" customHeight="1">
      <c r="D2401" s="198"/>
    </row>
    <row r="2402" spans="4:4" ht="43.5" customHeight="1">
      <c r="D2402" s="198"/>
    </row>
    <row r="2403" spans="4:4" ht="43.5" customHeight="1">
      <c r="D2403" s="198"/>
    </row>
    <row r="2404" spans="4:4" ht="43.5" customHeight="1">
      <c r="D2404" s="198"/>
    </row>
    <row r="2405" spans="4:4" ht="43.5" customHeight="1">
      <c r="D2405" s="198"/>
    </row>
    <row r="2406" spans="4:4" ht="43.5" customHeight="1">
      <c r="D2406" s="198"/>
    </row>
    <row r="2407" spans="4:4" ht="43.5" customHeight="1">
      <c r="D2407" s="198"/>
    </row>
    <row r="2408" spans="4:4" ht="43.5" customHeight="1">
      <c r="D2408" s="198"/>
    </row>
    <row r="2409" spans="4:4" ht="43.5" customHeight="1">
      <c r="D2409" s="198"/>
    </row>
    <row r="2410" spans="4:4" ht="43.5" customHeight="1">
      <c r="D2410" s="198"/>
    </row>
    <row r="2411" spans="4:4" ht="43.5" customHeight="1">
      <c r="D2411" s="198"/>
    </row>
    <row r="2412" spans="4:4" ht="43.5" customHeight="1">
      <c r="D2412" s="198"/>
    </row>
    <row r="2413" spans="4:4" ht="43.5" customHeight="1">
      <c r="D2413" s="198"/>
    </row>
    <row r="2414" spans="4:4" ht="43.5" customHeight="1">
      <c r="D2414" s="198"/>
    </row>
    <row r="2415" spans="4:4" ht="43.5" customHeight="1">
      <c r="D2415" s="198"/>
    </row>
    <row r="2416" spans="4:4" ht="43.5" customHeight="1">
      <c r="D2416" s="198"/>
    </row>
    <row r="2417" spans="4:4" ht="43.5" customHeight="1">
      <c r="D2417" s="198"/>
    </row>
    <row r="2418" spans="4:4" ht="43.5" customHeight="1">
      <c r="D2418" s="198"/>
    </row>
    <row r="2419" spans="4:4" ht="43.5" customHeight="1">
      <c r="D2419" s="198"/>
    </row>
    <row r="2420" spans="4:4" ht="43.5" customHeight="1">
      <c r="D2420" s="198"/>
    </row>
    <row r="2421" spans="4:4" ht="43.5" customHeight="1">
      <c r="D2421" s="198"/>
    </row>
    <row r="2422" spans="4:4" ht="43.5" customHeight="1">
      <c r="D2422" s="198"/>
    </row>
    <row r="2423" spans="4:4" ht="43.5" customHeight="1">
      <c r="D2423" s="198"/>
    </row>
    <row r="2424" spans="4:4" ht="43.5" customHeight="1">
      <c r="D2424" s="198"/>
    </row>
    <row r="2425" spans="4:4" ht="43.5" customHeight="1">
      <c r="D2425" s="198"/>
    </row>
    <row r="2426" spans="4:4" ht="43.5" customHeight="1">
      <c r="D2426" s="198"/>
    </row>
    <row r="2427" spans="4:4" ht="43.5" customHeight="1">
      <c r="D2427" s="198"/>
    </row>
    <row r="2428" spans="4:4" ht="43.5" customHeight="1">
      <c r="D2428" s="198"/>
    </row>
    <row r="2429" spans="4:4" ht="43.5" customHeight="1">
      <c r="D2429" s="198"/>
    </row>
    <row r="2430" spans="4:4" ht="43.5" customHeight="1">
      <c r="D2430" s="198"/>
    </row>
    <row r="2431" spans="4:4" ht="43.5" customHeight="1">
      <c r="D2431" s="198"/>
    </row>
    <row r="2432" spans="4:4" ht="43.5" customHeight="1">
      <c r="D2432" s="198"/>
    </row>
    <row r="2433" spans="4:4" ht="43.5" customHeight="1">
      <c r="D2433" s="198"/>
    </row>
    <row r="2434" spans="4:4" ht="43.5" customHeight="1">
      <c r="D2434" s="198"/>
    </row>
    <row r="2435" spans="4:4" ht="43.5" customHeight="1">
      <c r="D2435" s="198"/>
    </row>
    <row r="2436" spans="4:4" ht="43.5" customHeight="1">
      <c r="D2436" s="198"/>
    </row>
    <row r="2437" spans="4:4" ht="43.5" customHeight="1">
      <c r="D2437" s="198"/>
    </row>
    <row r="2438" spans="4:4" ht="43.5" customHeight="1">
      <c r="D2438" s="198"/>
    </row>
    <row r="2439" spans="4:4" ht="43.5" customHeight="1">
      <c r="D2439" s="198"/>
    </row>
    <row r="2440" spans="4:4" ht="43.5" customHeight="1">
      <c r="D2440" s="198"/>
    </row>
    <row r="2441" spans="4:4" ht="43.5" customHeight="1">
      <c r="D2441" s="198"/>
    </row>
    <row r="2442" spans="4:4" ht="43.5" customHeight="1">
      <c r="D2442" s="198"/>
    </row>
    <row r="2443" spans="4:4" ht="43.5" customHeight="1">
      <c r="D2443" s="198"/>
    </row>
    <row r="2444" spans="4:4" ht="43.5" customHeight="1">
      <c r="D2444" s="198"/>
    </row>
    <row r="2445" spans="4:4" ht="43.5" customHeight="1">
      <c r="D2445" s="198"/>
    </row>
    <row r="2446" spans="4:4" ht="43.5" customHeight="1">
      <c r="D2446" s="198"/>
    </row>
    <row r="2447" spans="4:4" ht="43.5" customHeight="1">
      <c r="D2447" s="198"/>
    </row>
    <row r="2448" spans="4:4" ht="43.5" customHeight="1">
      <c r="D2448" s="198"/>
    </row>
    <row r="2449" spans="4:4" ht="43.5" customHeight="1">
      <c r="D2449" s="198"/>
    </row>
    <row r="2450" spans="4:4" ht="43.5" customHeight="1">
      <c r="D2450" s="198"/>
    </row>
    <row r="2451" spans="4:4" ht="43.5" customHeight="1">
      <c r="D2451" s="198"/>
    </row>
    <row r="2452" spans="4:4" ht="43.5" customHeight="1">
      <c r="D2452" s="198"/>
    </row>
    <row r="2453" spans="4:4" ht="43.5" customHeight="1">
      <c r="D2453" s="198"/>
    </row>
    <row r="2454" spans="4:4" ht="43.5" customHeight="1">
      <c r="D2454" s="198"/>
    </row>
    <row r="2455" spans="4:4" ht="43.5" customHeight="1">
      <c r="D2455" s="198"/>
    </row>
    <row r="2456" spans="4:4" ht="43.5" customHeight="1">
      <c r="D2456" s="198"/>
    </row>
    <row r="2457" spans="4:4" ht="43.5" customHeight="1">
      <c r="D2457" s="198"/>
    </row>
    <row r="2458" spans="4:4" ht="43.5" customHeight="1">
      <c r="D2458" s="198"/>
    </row>
    <row r="2459" spans="4:4" ht="43.5" customHeight="1">
      <c r="D2459" s="198"/>
    </row>
    <row r="2460" spans="4:4" ht="43.5" customHeight="1">
      <c r="D2460" s="198"/>
    </row>
    <row r="2461" spans="4:4" ht="43.5" customHeight="1">
      <c r="D2461" s="198"/>
    </row>
    <row r="2462" spans="4:4" ht="43.5" customHeight="1">
      <c r="D2462" s="198"/>
    </row>
    <row r="2463" spans="4:4" ht="43.5" customHeight="1">
      <c r="D2463" s="198"/>
    </row>
    <row r="2464" spans="4:4" ht="43.5" customHeight="1">
      <c r="D2464" s="198"/>
    </row>
    <row r="2465" spans="4:4" ht="43.5" customHeight="1">
      <c r="D2465" s="198"/>
    </row>
    <row r="2466" spans="4:4" ht="43.5" customHeight="1">
      <c r="D2466" s="198"/>
    </row>
    <row r="2467" spans="4:4" ht="43.5" customHeight="1">
      <c r="D2467" s="198"/>
    </row>
    <row r="2468" spans="4:4" ht="43.5" customHeight="1">
      <c r="D2468" s="198"/>
    </row>
    <row r="2469" spans="4:4" ht="43.5" customHeight="1">
      <c r="D2469" s="198"/>
    </row>
    <row r="2470" spans="4:4" ht="43.5" customHeight="1">
      <c r="D2470" s="198"/>
    </row>
    <row r="2471" spans="4:4" ht="43.5" customHeight="1">
      <c r="D2471" s="198"/>
    </row>
    <row r="2472" spans="4:4" ht="43.5" customHeight="1">
      <c r="D2472" s="198"/>
    </row>
    <row r="2473" spans="4:4" ht="43.5" customHeight="1">
      <c r="D2473" s="198"/>
    </row>
    <row r="2474" spans="4:4" ht="43.5" customHeight="1">
      <c r="D2474" s="198"/>
    </row>
    <row r="2475" spans="4:4" ht="43.5" customHeight="1">
      <c r="D2475" s="198"/>
    </row>
    <row r="2476" spans="4:4" ht="43.5" customHeight="1">
      <c r="D2476" s="198"/>
    </row>
    <row r="2477" spans="4:4" ht="43.5" customHeight="1">
      <c r="D2477" s="198"/>
    </row>
    <row r="2478" spans="4:4" ht="43.5" customHeight="1">
      <c r="D2478" s="198"/>
    </row>
    <row r="2479" spans="4:4" ht="43.5" customHeight="1">
      <c r="D2479" s="198"/>
    </row>
    <row r="2480" spans="4:4" ht="43.5" customHeight="1">
      <c r="D2480" s="198"/>
    </row>
    <row r="2481" spans="4:4" ht="43.5" customHeight="1">
      <c r="D2481" s="198"/>
    </row>
    <row r="2482" spans="4:4" ht="43.5" customHeight="1">
      <c r="D2482" s="198"/>
    </row>
    <row r="2483" spans="4:4" ht="43.5" customHeight="1">
      <c r="D2483" s="198"/>
    </row>
    <row r="2484" spans="4:4" ht="43.5" customHeight="1">
      <c r="D2484" s="198"/>
    </row>
    <row r="2485" spans="4:4" ht="43.5" customHeight="1">
      <c r="D2485" s="198"/>
    </row>
    <row r="2486" spans="4:4" ht="43.5" customHeight="1">
      <c r="D2486" s="198"/>
    </row>
    <row r="2487" spans="4:4" ht="43.5" customHeight="1">
      <c r="D2487" s="198"/>
    </row>
    <row r="2488" spans="4:4" ht="43.5" customHeight="1">
      <c r="D2488" s="198"/>
    </row>
    <row r="2489" spans="4:4" ht="43.5" customHeight="1">
      <c r="D2489" s="198"/>
    </row>
    <row r="2490" spans="4:4" ht="43.5" customHeight="1">
      <c r="D2490" s="198"/>
    </row>
    <row r="2491" spans="4:4" ht="43.5" customHeight="1">
      <c r="D2491" s="198"/>
    </row>
    <row r="2492" spans="4:4" ht="43.5" customHeight="1">
      <c r="D2492" s="198"/>
    </row>
    <row r="2493" spans="4:4" ht="43.5" customHeight="1">
      <c r="D2493" s="198"/>
    </row>
    <row r="2494" spans="4:4" ht="43.5" customHeight="1">
      <c r="D2494" s="198"/>
    </row>
    <row r="2495" spans="4:4" ht="43.5" customHeight="1">
      <c r="D2495" s="198"/>
    </row>
    <row r="2496" spans="4:4" ht="43.5" customHeight="1">
      <c r="D2496" s="198"/>
    </row>
    <row r="2497" spans="4:4" ht="43.5" customHeight="1">
      <c r="D2497" s="198"/>
    </row>
    <row r="2498" spans="4:4" ht="43.5" customHeight="1">
      <c r="D2498" s="198"/>
    </row>
    <row r="2499" spans="4:4" ht="43.5" customHeight="1">
      <c r="D2499" s="198"/>
    </row>
    <row r="2500" spans="4:4" ht="43.5" customHeight="1">
      <c r="D2500" s="198"/>
    </row>
    <row r="2501" spans="4:4" ht="43.5" customHeight="1">
      <c r="D2501" s="198"/>
    </row>
    <row r="2502" spans="4:4" ht="43.5" customHeight="1">
      <c r="D2502" s="198"/>
    </row>
    <row r="2503" spans="4:4" ht="43.5" customHeight="1">
      <c r="D2503" s="198"/>
    </row>
    <row r="2504" spans="4:4" ht="43.5" customHeight="1">
      <c r="D2504" s="198"/>
    </row>
    <row r="2505" spans="4:4" ht="43.5" customHeight="1">
      <c r="D2505" s="198"/>
    </row>
    <row r="2506" spans="4:4" ht="43.5" customHeight="1">
      <c r="D2506" s="198"/>
    </row>
    <row r="2507" spans="4:4" ht="43.5" customHeight="1">
      <c r="D2507" s="198"/>
    </row>
    <row r="2508" spans="4:4" ht="43.5" customHeight="1">
      <c r="D2508" s="198"/>
    </row>
    <row r="2509" spans="4:4" ht="43.5" customHeight="1">
      <c r="D2509" s="198"/>
    </row>
    <row r="2510" spans="4:4" ht="43.5" customHeight="1">
      <c r="D2510" s="198"/>
    </row>
    <row r="2511" spans="4:4" ht="43.5" customHeight="1">
      <c r="D2511" s="198"/>
    </row>
    <row r="2512" spans="4:4" ht="43.5" customHeight="1">
      <c r="D2512" s="198"/>
    </row>
    <row r="2513" spans="4:4" ht="43.5" customHeight="1">
      <c r="D2513" s="198"/>
    </row>
    <row r="2514" spans="4:4" ht="43.5" customHeight="1">
      <c r="D2514" s="198"/>
    </row>
    <row r="2515" spans="4:4" ht="43.5" customHeight="1">
      <c r="D2515" s="198"/>
    </row>
    <row r="2516" spans="4:4" ht="43.5" customHeight="1">
      <c r="D2516" s="198"/>
    </row>
    <row r="2517" spans="4:4" ht="43.5" customHeight="1">
      <c r="D2517" s="198"/>
    </row>
    <row r="2518" spans="4:4" ht="43.5" customHeight="1">
      <c r="D2518" s="198"/>
    </row>
    <row r="2519" spans="4:4" ht="43.5" customHeight="1">
      <c r="D2519" s="198"/>
    </row>
    <row r="2520" spans="4:4" ht="43.5" customHeight="1">
      <c r="D2520" s="198"/>
    </row>
    <row r="2521" spans="4:4" ht="43.5" customHeight="1">
      <c r="D2521" s="198"/>
    </row>
    <row r="2522" spans="4:4" ht="43.5" customHeight="1">
      <c r="D2522" s="198"/>
    </row>
    <row r="2523" spans="4:4" ht="43.5" customHeight="1">
      <c r="D2523" s="198"/>
    </row>
    <row r="2524" spans="4:4" ht="43.5" customHeight="1">
      <c r="D2524" s="198"/>
    </row>
    <row r="2525" spans="4:4" ht="43.5" customHeight="1">
      <c r="D2525" s="198"/>
    </row>
    <row r="2526" spans="4:4" ht="43.5" customHeight="1">
      <c r="D2526" s="198"/>
    </row>
    <row r="2527" spans="4:4" ht="43.5" customHeight="1">
      <c r="D2527" s="198"/>
    </row>
    <row r="2528" spans="4:4" ht="43.5" customHeight="1">
      <c r="D2528" s="198"/>
    </row>
    <row r="2529" spans="4:4" ht="43.5" customHeight="1">
      <c r="D2529" s="198"/>
    </row>
    <row r="2530" spans="4:4" ht="43.5" customHeight="1">
      <c r="D2530" s="198"/>
    </row>
    <row r="2531" spans="4:4" ht="43.5" customHeight="1">
      <c r="D2531" s="198"/>
    </row>
    <row r="2532" spans="4:4" ht="43.5" customHeight="1">
      <c r="D2532" s="198"/>
    </row>
    <row r="2533" spans="4:4" ht="43.5" customHeight="1">
      <c r="D2533" s="198"/>
    </row>
    <row r="2534" spans="4:4" ht="43.5" customHeight="1">
      <c r="D2534" s="198"/>
    </row>
    <row r="2535" spans="4:4" ht="43.5" customHeight="1">
      <c r="D2535" s="198"/>
    </row>
    <row r="2536" spans="4:4" ht="43.5" customHeight="1">
      <c r="D2536" s="198"/>
    </row>
    <row r="2537" spans="4:4" ht="43.5" customHeight="1">
      <c r="D2537" s="198"/>
    </row>
    <row r="2538" spans="4:4" ht="43.5" customHeight="1">
      <c r="D2538" s="198"/>
    </row>
    <row r="2539" spans="4:4" ht="43.5" customHeight="1">
      <c r="D2539" s="198"/>
    </row>
    <row r="2540" spans="4:4" ht="43.5" customHeight="1">
      <c r="D2540" s="198"/>
    </row>
    <row r="2541" spans="4:4" ht="43.5" customHeight="1">
      <c r="D2541" s="198"/>
    </row>
    <row r="2542" spans="4:4" ht="43.5" customHeight="1">
      <c r="D2542" s="198"/>
    </row>
    <row r="2543" spans="4:4" ht="43.5" customHeight="1">
      <c r="D2543" s="198"/>
    </row>
    <row r="2544" spans="4:4" ht="43.5" customHeight="1">
      <c r="D2544" s="198"/>
    </row>
    <row r="2545" spans="4:4" ht="43.5" customHeight="1">
      <c r="D2545" s="198"/>
    </row>
    <row r="2546" spans="4:4" ht="43.5" customHeight="1">
      <c r="D2546" s="198"/>
    </row>
    <row r="2547" spans="4:4" ht="43.5" customHeight="1">
      <c r="D2547" s="198"/>
    </row>
    <row r="2548" spans="4:4" ht="43.5" customHeight="1">
      <c r="D2548" s="198"/>
    </row>
    <row r="2549" spans="4:4" ht="43.5" customHeight="1">
      <c r="D2549" s="198"/>
    </row>
    <row r="2550" spans="4:4" ht="43.5" customHeight="1">
      <c r="D2550" s="198"/>
    </row>
    <row r="2551" spans="4:4" ht="43.5" customHeight="1">
      <c r="D2551" s="198"/>
    </row>
    <row r="2552" spans="4:4" ht="43.5" customHeight="1">
      <c r="D2552" s="198"/>
    </row>
    <row r="2553" spans="4:4" ht="43.5" customHeight="1">
      <c r="D2553" s="198"/>
    </row>
    <row r="2554" spans="4:4" ht="43.5" customHeight="1">
      <c r="D2554" s="198"/>
    </row>
    <row r="2555" spans="4:4" ht="43.5" customHeight="1">
      <c r="D2555" s="198"/>
    </row>
    <row r="2556" spans="4:4" ht="43.5" customHeight="1">
      <c r="D2556" s="198"/>
    </row>
    <row r="2557" spans="4:4" ht="43.5" customHeight="1">
      <c r="D2557" s="198"/>
    </row>
    <row r="2558" spans="4:4" ht="43.5" customHeight="1">
      <c r="D2558" s="198"/>
    </row>
    <row r="2559" spans="4:4" ht="43.5" customHeight="1">
      <c r="D2559" s="198"/>
    </row>
    <row r="2560" spans="4:4" ht="43.5" customHeight="1">
      <c r="D2560" s="198"/>
    </row>
    <row r="2561" spans="4:4" ht="43.5" customHeight="1">
      <c r="D2561" s="198"/>
    </row>
    <row r="2562" spans="4:4" ht="43.5" customHeight="1">
      <c r="D2562" s="198"/>
    </row>
    <row r="2563" spans="4:4" ht="43.5" customHeight="1">
      <c r="D2563" s="198"/>
    </row>
    <row r="2564" spans="4:4" ht="43.5" customHeight="1">
      <c r="D2564" s="198"/>
    </row>
    <row r="2565" spans="4:4" ht="43.5" customHeight="1">
      <c r="D2565" s="198"/>
    </row>
    <row r="2566" spans="4:4" ht="43.5" customHeight="1">
      <c r="D2566" s="198"/>
    </row>
    <row r="2567" spans="4:4" ht="43.5" customHeight="1">
      <c r="D2567" s="198"/>
    </row>
    <row r="2568" spans="4:4" ht="43.5" customHeight="1">
      <c r="D2568" s="198"/>
    </row>
    <row r="2569" spans="4:4" ht="43.5" customHeight="1">
      <c r="D2569" s="198"/>
    </row>
    <row r="2570" spans="4:4" ht="43.5" customHeight="1">
      <c r="D2570" s="198"/>
    </row>
    <row r="2571" spans="4:4" ht="43.5" customHeight="1">
      <c r="D2571" s="198"/>
    </row>
    <row r="2572" spans="4:4" ht="43.5" customHeight="1">
      <c r="D2572" s="198"/>
    </row>
    <row r="2573" spans="4:4" ht="43.5" customHeight="1">
      <c r="D2573" s="198"/>
    </row>
    <row r="2574" spans="4:4" ht="43.5" customHeight="1">
      <c r="D2574" s="198"/>
    </row>
    <row r="2575" spans="4:4" ht="43.5" customHeight="1">
      <c r="D2575" s="198"/>
    </row>
    <row r="2576" spans="4:4" ht="43.5" customHeight="1">
      <c r="D2576" s="198"/>
    </row>
    <row r="2577" spans="4:4" ht="43.5" customHeight="1">
      <c r="D2577" s="198"/>
    </row>
    <row r="2578" spans="4:4" ht="43.5" customHeight="1">
      <c r="D2578" s="198"/>
    </row>
    <row r="2579" spans="4:4" ht="43.5" customHeight="1">
      <c r="D2579" s="198"/>
    </row>
    <row r="2580" spans="4:4" ht="43.5" customHeight="1">
      <c r="D2580" s="198"/>
    </row>
    <row r="2581" spans="4:4" ht="43.5" customHeight="1">
      <c r="D2581" s="198"/>
    </row>
    <row r="2582" spans="4:4" ht="43.5" customHeight="1">
      <c r="D2582" s="198"/>
    </row>
    <row r="2583" spans="4:4" ht="43.5" customHeight="1">
      <c r="D2583" s="198"/>
    </row>
    <row r="2584" spans="4:4" ht="43.5" customHeight="1">
      <c r="D2584" s="198"/>
    </row>
    <row r="2585" spans="4:4" ht="43.5" customHeight="1">
      <c r="D2585" s="198"/>
    </row>
    <row r="2586" spans="4:4" ht="43.5" customHeight="1">
      <c r="D2586" s="198"/>
    </row>
    <row r="2587" spans="4:4" ht="43.5" customHeight="1">
      <c r="D2587" s="198"/>
    </row>
    <row r="2588" spans="4:4" ht="43.5" customHeight="1">
      <c r="D2588" s="198"/>
    </row>
    <row r="2589" spans="4:4" ht="43.5" customHeight="1">
      <c r="D2589" s="198"/>
    </row>
    <row r="2590" spans="4:4" ht="43.5" customHeight="1">
      <c r="D2590" s="198"/>
    </row>
    <row r="2591" spans="4:4" ht="43.5" customHeight="1">
      <c r="D2591" s="198"/>
    </row>
    <row r="2592" spans="4:4" ht="43.5" customHeight="1">
      <c r="D2592" s="198"/>
    </row>
    <row r="2593" spans="4:4" ht="43.5" customHeight="1">
      <c r="D2593" s="198"/>
    </row>
    <row r="2594" spans="4:4" ht="43.5" customHeight="1">
      <c r="D2594" s="198"/>
    </row>
    <row r="2595" spans="4:4" ht="43.5" customHeight="1">
      <c r="D2595" s="198"/>
    </row>
    <row r="2596" spans="4:4" ht="43.5" customHeight="1">
      <c r="D2596" s="198"/>
    </row>
    <row r="2597" spans="4:4" ht="43.5" customHeight="1">
      <c r="D2597" s="198"/>
    </row>
    <row r="2598" spans="4:4" ht="43.5" customHeight="1">
      <c r="D2598" s="198"/>
    </row>
    <row r="2599" spans="4:4" ht="43.5" customHeight="1">
      <c r="D2599" s="198"/>
    </row>
    <row r="2600" spans="4:4" ht="43.5" customHeight="1">
      <c r="D2600" s="198"/>
    </row>
    <row r="2601" spans="4:4" ht="43.5" customHeight="1">
      <c r="D2601" s="198"/>
    </row>
    <row r="2602" spans="4:4" ht="43.5" customHeight="1">
      <c r="D2602" s="198"/>
    </row>
    <row r="2603" spans="4:4" ht="43.5" customHeight="1">
      <c r="D2603" s="198"/>
    </row>
    <row r="2604" spans="4:4" ht="43.5" customHeight="1">
      <c r="D2604" s="198"/>
    </row>
    <row r="2605" spans="4:4" ht="43.5" customHeight="1">
      <c r="D2605" s="198"/>
    </row>
    <row r="2606" spans="4:4" ht="43.5" customHeight="1">
      <c r="D2606" s="198"/>
    </row>
    <row r="2607" spans="4:4" ht="43.5" customHeight="1">
      <c r="D2607" s="198"/>
    </row>
    <row r="2608" spans="4:4" ht="43.5" customHeight="1">
      <c r="D2608" s="198"/>
    </row>
    <row r="2609" spans="4:4" ht="43.5" customHeight="1">
      <c r="D2609" s="198"/>
    </row>
    <row r="2610" spans="4:4" ht="43.5" customHeight="1">
      <c r="D2610" s="198"/>
    </row>
    <row r="2611" spans="4:4" ht="43.5" customHeight="1">
      <c r="D2611" s="198"/>
    </row>
    <row r="2612" spans="4:4" ht="43.5" customHeight="1">
      <c r="D2612" s="198"/>
    </row>
    <row r="2613" spans="4:4" ht="43.5" customHeight="1">
      <c r="D2613" s="198"/>
    </row>
    <row r="2614" spans="4:4" ht="43.5" customHeight="1">
      <c r="D2614" s="198"/>
    </row>
    <row r="2615" spans="4:4" ht="43.5" customHeight="1">
      <c r="D2615" s="198"/>
    </row>
    <row r="2616" spans="4:4" ht="43.5" customHeight="1">
      <c r="D2616" s="198"/>
    </row>
    <row r="2617" spans="4:4" ht="43.5" customHeight="1">
      <c r="D2617" s="198"/>
    </row>
    <row r="2618" spans="4:4" ht="43.5" customHeight="1">
      <c r="D2618" s="198"/>
    </row>
    <row r="2619" spans="4:4" ht="43.5" customHeight="1">
      <c r="D2619" s="198"/>
    </row>
    <row r="2620" spans="4:4" ht="43.5" customHeight="1">
      <c r="D2620" s="198"/>
    </row>
    <row r="2621" spans="4:4" ht="43.5" customHeight="1">
      <c r="D2621" s="198"/>
    </row>
    <row r="2622" spans="4:4" ht="43.5" customHeight="1">
      <c r="D2622" s="198"/>
    </row>
    <row r="2623" spans="4:4" ht="43.5" customHeight="1">
      <c r="D2623" s="198"/>
    </row>
    <row r="2624" spans="4:4" ht="43.5" customHeight="1">
      <c r="D2624" s="198"/>
    </row>
    <row r="2625" spans="4:4" ht="43.5" customHeight="1">
      <c r="D2625" s="198"/>
    </row>
    <row r="2626" spans="4:4" ht="43.5" customHeight="1">
      <c r="D2626" s="198"/>
    </row>
    <row r="2627" spans="4:4" ht="43.5" customHeight="1">
      <c r="D2627" s="198"/>
    </row>
    <row r="2628" spans="4:4" ht="43.5" customHeight="1">
      <c r="D2628" s="198"/>
    </row>
    <row r="2629" spans="4:4" ht="43.5" customHeight="1">
      <c r="D2629" s="198"/>
    </row>
    <row r="2630" spans="4:4" ht="43.5" customHeight="1">
      <c r="D2630" s="198"/>
    </row>
    <row r="2631" spans="4:4" ht="43.5" customHeight="1">
      <c r="D2631" s="198"/>
    </row>
    <row r="2632" spans="4:4" ht="43.5" customHeight="1">
      <c r="D2632" s="198"/>
    </row>
    <row r="2633" spans="4:4" ht="43.5" customHeight="1">
      <c r="D2633" s="198"/>
    </row>
    <row r="2634" spans="4:4" ht="43.5" customHeight="1">
      <c r="D2634" s="198"/>
    </row>
    <row r="2635" spans="4:4" ht="43.5" customHeight="1">
      <c r="D2635" s="198"/>
    </row>
    <row r="2636" spans="4:4" ht="43.5" customHeight="1">
      <c r="D2636" s="198"/>
    </row>
    <row r="2637" spans="4:4" ht="43.5" customHeight="1">
      <c r="D2637" s="198"/>
    </row>
    <row r="2638" spans="4:4" ht="43.5" customHeight="1">
      <c r="D2638" s="198"/>
    </row>
    <row r="2639" spans="4:4" ht="43.5" customHeight="1">
      <c r="D2639" s="198"/>
    </row>
    <row r="2640" spans="4:4" ht="43.5" customHeight="1">
      <c r="D2640" s="198"/>
    </row>
    <row r="2641" spans="4:4" ht="43.5" customHeight="1">
      <c r="D2641" s="198"/>
    </row>
    <row r="2642" spans="4:4" ht="43.5" customHeight="1">
      <c r="D2642" s="198"/>
    </row>
    <row r="2643" spans="4:4" ht="43.5" customHeight="1">
      <c r="D2643" s="198"/>
    </row>
    <row r="2644" spans="4:4" ht="43.5" customHeight="1">
      <c r="D2644" s="198"/>
    </row>
    <row r="2645" spans="4:4" ht="43.5" customHeight="1">
      <c r="D2645" s="198"/>
    </row>
    <row r="2646" spans="4:4" ht="43.5" customHeight="1">
      <c r="D2646" s="198"/>
    </row>
    <row r="2647" spans="4:4" ht="43.5" customHeight="1">
      <c r="D2647" s="198"/>
    </row>
    <row r="2648" spans="4:4" ht="43.5" customHeight="1">
      <c r="D2648" s="198"/>
    </row>
    <row r="2649" spans="4:4" ht="43.5" customHeight="1">
      <c r="D2649" s="198"/>
    </row>
    <row r="2650" spans="4:4" ht="43.5" customHeight="1">
      <c r="D2650" s="198"/>
    </row>
    <row r="2651" spans="4:4" ht="43.5" customHeight="1">
      <c r="D2651" s="198"/>
    </row>
    <row r="2652" spans="4:4" ht="43.5" customHeight="1">
      <c r="D2652" s="198"/>
    </row>
    <row r="2653" spans="4:4" ht="43.5" customHeight="1">
      <c r="D2653" s="198"/>
    </row>
    <row r="2654" spans="4:4" ht="43.5" customHeight="1">
      <c r="D2654" s="198"/>
    </row>
    <row r="2655" spans="4:4" ht="43.5" customHeight="1">
      <c r="D2655" s="198"/>
    </row>
    <row r="2656" spans="4:4" ht="43.5" customHeight="1">
      <c r="D2656" s="198"/>
    </row>
    <row r="2657" spans="4:4" ht="43.5" customHeight="1">
      <c r="D2657" s="198"/>
    </row>
    <row r="2658" spans="4:4" ht="43.5" customHeight="1">
      <c r="D2658" s="198"/>
    </row>
    <row r="2659" spans="4:4" ht="43.5" customHeight="1">
      <c r="D2659" s="198"/>
    </row>
    <row r="2660" spans="4:4" ht="43.5" customHeight="1">
      <c r="D2660" s="198"/>
    </row>
    <row r="2661" spans="4:4" ht="43.5" customHeight="1">
      <c r="D2661" s="198"/>
    </row>
    <row r="2662" spans="4:4" ht="43.5" customHeight="1">
      <c r="D2662" s="198"/>
    </row>
    <row r="2663" spans="4:4" ht="43.5" customHeight="1">
      <c r="D2663" s="198"/>
    </row>
    <row r="2664" spans="4:4" ht="43.5" customHeight="1">
      <c r="D2664" s="198"/>
    </row>
    <row r="2665" spans="4:4" ht="43.5" customHeight="1">
      <c r="D2665" s="198"/>
    </row>
    <row r="2666" spans="4:4" ht="43.5" customHeight="1">
      <c r="D2666" s="198"/>
    </row>
    <row r="2667" spans="4:4" ht="43.5" customHeight="1">
      <c r="D2667" s="198"/>
    </row>
    <row r="2668" spans="4:4" ht="43.5" customHeight="1">
      <c r="D2668" s="198"/>
    </row>
    <row r="2669" spans="4:4" ht="43.5" customHeight="1">
      <c r="D2669" s="198"/>
    </row>
    <row r="2670" spans="4:4" ht="43.5" customHeight="1">
      <c r="D2670" s="198"/>
    </row>
    <row r="2671" spans="4:4" ht="43.5" customHeight="1">
      <c r="D2671" s="198"/>
    </row>
    <row r="2672" spans="4:4" ht="43.5" customHeight="1">
      <c r="D2672" s="198"/>
    </row>
    <row r="2673" spans="4:4" ht="43.5" customHeight="1">
      <c r="D2673" s="198"/>
    </row>
    <row r="2674" spans="4:4" ht="43.5" customHeight="1">
      <c r="D2674" s="198"/>
    </row>
    <row r="2675" spans="4:4" ht="43.5" customHeight="1">
      <c r="D2675" s="198"/>
    </row>
    <row r="2676" spans="4:4" ht="43.5" customHeight="1">
      <c r="D2676" s="198"/>
    </row>
    <row r="2677" spans="4:4" ht="43.5" customHeight="1">
      <c r="D2677" s="198"/>
    </row>
    <row r="2678" spans="4:4" ht="43.5" customHeight="1">
      <c r="D2678" s="198"/>
    </row>
    <row r="2679" spans="4:4" ht="43.5" customHeight="1">
      <c r="D2679" s="198"/>
    </row>
    <row r="2680" spans="4:4" ht="43.5" customHeight="1">
      <c r="D2680" s="198"/>
    </row>
    <row r="2681" spans="4:4" ht="43.5" customHeight="1">
      <c r="D2681" s="198"/>
    </row>
    <row r="2682" spans="4:4" ht="43.5" customHeight="1">
      <c r="D2682" s="198"/>
    </row>
    <row r="2683" spans="4:4" ht="43.5" customHeight="1">
      <c r="D2683" s="198"/>
    </row>
    <row r="2684" spans="4:4" ht="43.5" customHeight="1">
      <c r="D2684" s="198"/>
    </row>
    <row r="2685" spans="4:4" ht="43.5" customHeight="1">
      <c r="D2685" s="198"/>
    </row>
    <row r="2686" spans="4:4" ht="43.5" customHeight="1">
      <c r="D2686" s="198"/>
    </row>
    <row r="2687" spans="4:4" ht="43.5" customHeight="1">
      <c r="D2687" s="198"/>
    </row>
    <row r="2688" spans="4:4" ht="43.5" customHeight="1">
      <c r="D2688" s="198"/>
    </row>
    <row r="2689" spans="4:4" ht="43.5" customHeight="1">
      <c r="D2689" s="198"/>
    </row>
    <row r="2690" spans="4:4" ht="43.5" customHeight="1">
      <c r="D2690" s="198"/>
    </row>
    <row r="2691" spans="4:4" ht="43.5" customHeight="1">
      <c r="D2691" s="198"/>
    </row>
    <row r="2692" spans="4:4" ht="43.5" customHeight="1">
      <c r="D2692" s="198"/>
    </row>
    <row r="2693" spans="4:4" ht="43.5" customHeight="1">
      <c r="D2693" s="198"/>
    </row>
    <row r="2694" spans="4:4" ht="43.5" customHeight="1">
      <c r="D2694" s="198"/>
    </row>
    <row r="2695" spans="4:4" ht="43.5" customHeight="1">
      <c r="D2695" s="198"/>
    </row>
    <row r="2696" spans="4:4" ht="43.5" customHeight="1">
      <c r="D2696" s="198"/>
    </row>
    <row r="2697" spans="4:4" ht="43.5" customHeight="1">
      <c r="D2697" s="198"/>
    </row>
    <row r="2698" spans="4:4" ht="43.5" customHeight="1">
      <c r="D2698" s="198"/>
    </row>
    <row r="2699" spans="4:4" ht="43.5" customHeight="1">
      <c r="D2699" s="198"/>
    </row>
    <row r="2700" spans="4:4" ht="43.5" customHeight="1">
      <c r="D2700" s="198"/>
    </row>
    <row r="2701" spans="4:4" ht="43.5" customHeight="1">
      <c r="D2701" s="198"/>
    </row>
    <row r="2702" spans="4:4" ht="43.5" customHeight="1">
      <c r="D2702" s="198"/>
    </row>
    <row r="2703" spans="4:4" ht="43.5" customHeight="1">
      <c r="D2703" s="198"/>
    </row>
    <row r="2704" spans="4:4" ht="43.5" customHeight="1">
      <c r="D2704" s="198"/>
    </row>
    <row r="2705" spans="4:4" ht="43.5" customHeight="1">
      <c r="D2705" s="198"/>
    </row>
    <row r="2706" spans="4:4" ht="43.5" customHeight="1">
      <c r="D2706" s="198"/>
    </row>
    <row r="2707" spans="4:4" ht="43.5" customHeight="1">
      <c r="D2707" s="198"/>
    </row>
    <row r="2708" spans="4:4" ht="43.5" customHeight="1">
      <c r="D2708" s="198"/>
    </row>
    <row r="2709" spans="4:4" ht="43.5" customHeight="1">
      <c r="D2709" s="198"/>
    </row>
    <row r="2710" spans="4:4" ht="43.5" customHeight="1">
      <c r="D2710" s="198"/>
    </row>
    <row r="2711" spans="4:4" ht="43.5" customHeight="1">
      <c r="D2711" s="198"/>
    </row>
    <row r="2712" spans="4:4" ht="43.5" customHeight="1">
      <c r="D2712" s="198"/>
    </row>
    <row r="2713" spans="4:4" ht="43.5" customHeight="1">
      <c r="D2713" s="198"/>
    </row>
    <row r="2714" spans="4:4" ht="43.5" customHeight="1">
      <c r="D2714" s="198"/>
    </row>
    <row r="2715" spans="4:4" ht="43.5" customHeight="1">
      <c r="D2715" s="198"/>
    </row>
    <row r="2716" spans="4:4" ht="43.5" customHeight="1">
      <c r="D2716" s="198"/>
    </row>
    <row r="2717" spans="4:4" ht="43.5" customHeight="1">
      <c r="D2717" s="198"/>
    </row>
    <row r="2718" spans="4:4" ht="43.5" customHeight="1">
      <c r="D2718" s="198"/>
    </row>
    <row r="2719" spans="4:4" ht="43.5" customHeight="1">
      <c r="D2719" s="198"/>
    </row>
    <row r="2720" spans="4:4" ht="43.5" customHeight="1">
      <c r="D2720" s="198"/>
    </row>
    <row r="2721" spans="4:4" ht="43.5" customHeight="1">
      <c r="D2721" s="198"/>
    </row>
    <row r="2722" spans="4:4" ht="43.5" customHeight="1">
      <c r="D2722" s="198"/>
    </row>
    <row r="2723" spans="4:4" ht="43.5" customHeight="1">
      <c r="D2723" s="198"/>
    </row>
    <row r="2724" spans="4:4" ht="43.5" customHeight="1">
      <c r="D2724" s="198"/>
    </row>
    <row r="2725" spans="4:4" ht="43.5" customHeight="1">
      <c r="D2725" s="198"/>
    </row>
    <row r="2726" spans="4:4" ht="43.5" customHeight="1">
      <c r="D2726" s="198"/>
    </row>
    <row r="2727" spans="4:4" ht="43.5" customHeight="1">
      <c r="D2727" s="198"/>
    </row>
    <row r="2728" spans="4:4" ht="43.5" customHeight="1">
      <c r="D2728" s="198"/>
    </row>
    <row r="2729" spans="4:4" ht="43.5" customHeight="1">
      <c r="D2729" s="198"/>
    </row>
    <row r="2730" spans="4:4" ht="43.5" customHeight="1">
      <c r="D2730" s="198"/>
    </row>
    <row r="2731" spans="4:4" ht="43.5" customHeight="1">
      <c r="D2731" s="198"/>
    </row>
    <row r="2732" spans="4:4" ht="43.5" customHeight="1">
      <c r="D2732" s="198"/>
    </row>
    <row r="2733" spans="4:4" ht="43.5" customHeight="1">
      <c r="D2733" s="198"/>
    </row>
    <row r="2734" spans="4:4" ht="43.5" customHeight="1">
      <c r="D2734" s="198"/>
    </row>
    <row r="2735" spans="4:4" ht="43.5" customHeight="1">
      <c r="D2735" s="198"/>
    </row>
    <row r="2736" spans="4:4" ht="43.5" customHeight="1">
      <c r="D2736" s="198"/>
    </row>
    <row r="2737" spans="4:4" ht="43.5" customHeight="1">
      <c r="D2737" s="198"/>
    </row>
    <row r="2738" spans="4:4" ht="43.5" customHeight="1">
      <c r="D2738" s="198"/>
    </row>
    <row r="2739" spans="4:4" ht="43.5" customHeight="1">
      <c r="D2739" s="198"/>
    </row>
    <row r="2740" spans="4:4" ht="43.5" customHeight="1">
      <c r="D2740" s="198"/>
    </row>
    <row r="2741" spans="4:4" ht="43.5" customHeight="1">
      <c r="D2741" s="198"/>
    </row>
    <row r="2742" spans="4:4" ht="43.5" customHeight="1">
      <c r="D2742" s="198"/>
    </row>
    <row r="2743" spans="4:4" ht="43.5" customHeight="1">
      <c r="D2743" s="198"/>
    </row>
    <row r="2744" spans="4:4" ht="43.5" customHeight="1">
      <c r="D2744" s="198"/>
    </row>
    <row r="2745" spans="4:4" ht="43.5" customHeight="1">
      <c r="D2745" s="198"/>
    </row>
    <row r="2746" spans="4:4" ht="43.5" customHeight="1">
      <c r="D2746" s="198"/>
    </row>
    <row r="2747" spans="4:4" ht="43.5" customHeight="1">
      <c r="D2747" s="198"/>
    </row>
    <row r="2748" spans="4:4" ht="43.5" customHeight="1">
      <c r="D2748" s="198"/>
    </row>
    <row r="2749" spans="4:4" ht="43.5" customHeight="1">
      <c r="D2749" s="198"/>
    </row>
    <row r="2750" spans="4:4" ht="43.5" customHeight="1">
      <c r="D2750" s="198"/>
    </row>
    <row r="2751" spans="4:4" ht="43.5" customHeight="1">
      <c r="D2751" s="198"/>
    </row>
    <row r="2752" spans="4:4" ht="43.5" customHeight="1">
      <c r="D2752" s="198"/>
    </row>
    <row r="2753" spans="4:4" ht="43.5" customHeight="1">
      <c r="D2753" s="198"/>
    </row>
    <row r="2754" spans="4:4" ht="43.5" customHeight="1">
      <c r="D2754" s="198"/>
    </row>
    <row r="2755" spans="4:4" ht="43.5" customHeight="1">
      <c r="D2755" s="198"/>
    </row>
    <row r="2756" spans="4:4" ht="43.5" customHeight="1">
      <c r="D2756" s="198"/>
    </row>
    <row r="2757" spans="4:4" ht="43.5" customHeight="1">
      <c r="D2757" s="198"/>
    </row>
    <row r="2758" spans="4:4" ht="43.5" customHeight="1">
      <c r="D2758" s="198"/>
    </row>
    <row r="2759" spans="4:4" ht="43.5" customHeight="1">
      <c r="D2759" s="198"/>
    </row>
    <row r="2760" spans="4:4" ht="43.5" customHeight="1">
      <c r="D2760" s="198"/>
    </row>
    <row r="2761" spans="4:4" ht="43.5" customHeight="1">
      <c r="D2761" s="198"/>
    </row>
    <row r="2762" spans="4:4" ht="43.5" customHeight="1">
      <c r="D2762" s="198"/>
    </row>
    <row r="2763" spans="4:4" ht="43.5" customHeight="1">
      <c r="D2763" s="198"/>
    </row>
    <row r="2764" spans="4:4" ht="43.5" customHeight="1">
      <c r="D2764" s="198"/>
    </row>
    <row r="2765" spans="4:4" ht="43.5" customHeight="1">
      <c r="D2765" s="198"/>
    </row>
    <row r="2766" spans="4:4" ht="43.5" customHeight="1">
      <c r="D2766" s="198"/>
    </row>
    <row r="2767" spans="4:4" ht="43.5" customHeight="1">
      <c r="D2767" s="198"/>
    </row>
    <row r="2768" spans="4:4" ht="43.5" customHeight="1">
      <c r="D2768" s="198"/>
    </row>
    <row r="2769" spans="4:4" ht="43.5" customHeight="1">
      <c r="D2769" s="198"/>
    </row>
    <row r="2770" spans="4:4" ht="43.5" customHeight="1">
      <c r="D2770" s="198"/>
    </row>
    <row r="2771" spans="4:4" ht="43.5" customHeight="1">
      <c r="D2771" s="198"/>
    </row>
    <row r="2772" spans="4:4" ht="43.5" customHeight="1">
      <c r="D2772" s="198"/>
    </row>
    <row r="2773" spans="4:4" ht="43.5" customHeight="1">
      <c r="D2773" s="198"/>
    </row>
    <row r="2774" spans="4:4" ht="43.5" customHeight="1">
      <c r="D2774" s="198"/>
    </row>
    <row r="2775" spans="4:4" ht="43.5" customHeight="1">
      <c r="D2775" s="198"/>
    </row>
    <row r="2776" spans="4:4" ht="43.5" customHeight="1">
      <c r="D2776" s="198"/>
    </row>
    <row r="2777" spans="4:4" ht="43.5" customHeight="1">
      <c r="D2777" s="198"/>
    </row>
    <row r="2778" spans="4:4" ht="43.5" customHeight="1">
      <c r="D2778" s="198"/>
    </row>
    <row r="2779" spans="4:4" ht="43.5" customHeight="1">
      <c r="D2779" s="198"/>
    </row>
    <row r="2780" spans="4:4" ht="43.5" customHeight="1">
      <c r="D2780" s="198"/>
    </row>
    <row r="2781" spans="4:4" ht="43.5" customHeight="1">
      <c r="D2781" s="198"/>
    </row>
    <row r="2782" spans="4:4" ht="43.5" customHeight="1">
      <c r="D2782" s="198"/>
    </row>
    <row r="2783" spans="4:4" ht="43.5" customHeight="1">
      <c r="D2783" s="198"/>
    </row>
    <row r="2784" spans="4:4" ht="43.5" customHeight="1">
      <c r="D2784" s="198"/>
    </row>
    <row r="2785" spans="4:4" ht="43.5" customHeight="1">
      <c r="D2785" s="198"/>
    </row>
    <row r="2786" spans="4:4" ht="43.5" customHeight="1">
      <c r="D2786" s="198"/>
    </row>
    <row r="2787" spans="4:4" ht="43.5" customHeight="1">
      <c r="D2787" s="198"/>
    </row>
    <row r="2788" spans="4:4" ht="43.5" customHeight="1">
      <c r="D2788" s="198"/>
    </row>
    <row r="2789" spans="4:4" ht="43.5" customHeight="1">
      <c r="D2789" s="198"/>
    </row>
    <row r="2790" spans="4:4" ht="43.5" customHeight="1">
      <c r="D2790" s="198"/>
    </row>
    <row r="2791" spans="4:4" ht="43.5" customHeight="1">
      <c r="D2791" s="198"/>
    </row>
    <row r="2792" spans="4:4" ht="43.5" customHeight="1">
      <c r="D2792" s="198"/>
    </row>
    <row r="2793" spans="4:4" ht="43.5" customHeight="1">
      <c r="D2793" s="198"/>
    </row>
    <row r="2794" spans="4:4" ht="43.5" customHeight="1">
      <c r="D2794" s="198"/>
    </row>
    <row r="2795" spans="4:4" ht="43.5" customHeight="1">
      <c r="D2795" s="198"/>
    </row>
    <row r="2796" spans="4:4" ht="43.5" customHeight="1">
      <c r="D2796" s="198"/>
    </row>
    <row r="2797" spans="4:4" ht="43.5" customHeight="1">
      <c r="D2797" s="198"/>
    </row>
    <row r="2798" spans="4:4" ht="43.5" customHeight="1">
      <c r="D2798" s="198"/>
    </row>
    <row r="2799" spans="4:4" ht="43.5" customHeight="1">
      <c r="D2799" s="198"/>
    </row>
    <row r="2800" spans="4:4" ht="43.5" customHeight="1">
      <c r="D2800" s="198"/>
    </row>
    <row r="2801" spans="4:4" ht="43.5" customHeight="1">
      <c r="D2801" s="198"/>
    </row>
    <row r="2802" spans="4:4" ht="43.5" customHeight="1">
      <c r="D2802" s="198"/>
    </row>
    <row r="2803" spans="4:4" ht="43.5" customHeight="1">
      <c r="D2803" s="198"/>
    </row>
    <row r="2804" spans="4:4" ht="43.5" customHeight="1">
      <c r="D2804" s="198"/>
    </row>
    <row r="2805" spans="4:4" ht="43.5" customHeight="1">
      <c r="D2805" s="198"/>
    </row>
    <row r="2806" spans="4:4" ht="43.5" customHeight="1">
      <c r="D2806" s="198"/>
    </row>
    <row r="2807" spans="4:4" ht="43.5" customHeight="1">
      <c r="D2807" s="198"/>
    </row>
    <row r="2808" spans="4:4" ht="43.5" customHeight="1">
      <c r="D2808" s="198"/>
    </row>
    <row r="2809" spans="4:4" ht="43.5" customHeight="1">
      <c r="D2809" s="198"/>
    </row>
    <row r="2810" spans="4:4" ht="43.5" customHeight="1">
      <c r="D2810" s="198"/>
    </row>
    <row r="2811" spans="4:4" ht="43.5" customHeight="1">
      <c r="D2811" s="198"/>
    </row>
    <row r="2812" spans="4:4" ht="43.5" customHeight="1">
      <c r="D2812" s="198"/>
    </row>
    <row r="2813" spans="4:4" ht="43.5" customHeight="1">
      <c r="D2813" s="198"/>
    </row>
    <row r="2814" spans="4:4" ht="43.5" customHeight="1">
      <c r="D2814" s="198"/>
    </row>
    <row r="2815" spans="4:4" ht="43.5" customHeight="1">
      <c r="D2815" s="198"/>
    </row>
    <row r="2816" spans="4:4" ht="43.5" customHeight="1">
      <c r="D2816" s="198"/>
    </row>
    <row r="2817" spans="4:4" ht="43.5" customHeight="1">
      <c r="D2817" s="198"/>
    </row>
    <row r="2818" spans="4:4" ht="43.5" customHeight="1">
      <c r="D2818" s="198"/>
    </row>
    <row r="2819" spans="4:4" ht="43.5" customHeight="1">
      <c r="D2819" s="198"/>
    </row>
    <row r="2820" spans="4:4" ht="43.5" customHeight="1">
      <c r="D2820" s="198"/>
    </row>
    <row r="2821" spans="4:4" ht="43.5" customHeight="1">
      <c r="D2821" s="198"/>
    </row>
    <row r="2822" spans="4:4" ht="43.5" customHeight="1">
      <c r="D2822" s="198"/>
    </row>
    <row r="2823" spans="4:4" ht="43.5" customHeight="1">
      <c r="D2823" s="198"/>
    </row>
    <row r="2824" spans="4:4" ht="43.5" customHeight="1">
      <c r="D2824" s="198"/>
    </row>
    <row r="2825" spans="4:4" ht="43.5" customHeight="1">
      <c r="D2825" s="198"/>
    </row>
    <row r="2826" spans="4:4" ht="43.5" customHeight="1">
      <c r="D2826" s="198"/>
    </row>
    <row r="2827" spans="4:4" ht="43.5" customHeight="1">
      <c r="D2827" s="198"/>
    </row>
    <row r="2828" spans="4:4" ht="43.5" customHeight="1">
      <c r="D2828" s="198"/>
    </row>
    <row r="2829" spans="4:4" ht="43.5" customHeight="1">
      <c r="D2829" s="198"/>
    </row>
    <row r="2830" spans="4:4" ht="43.5" customHeight="1">
      <c r="D2830" s="198"/>
    </row>
    <row r="2831" spans="4:4" ht="43.5" customHeight="1">
      <c r="D2831" s="198"/>
    </row>
    <row r="2832" spans="4:4" ht="43.5" customHeight="1">
      <c r="D2832" s="198"/>
    </row>
    <row r="2833" spans="4:4" ht="43.5" customHeight="1">
      <c r="D2833" s="198"/>
    </row>
    <row r="2834" spans="4:4" ht="43.5" customHeight="1">
      <c r="D2834" s="198"/>
    </row>
    <row r="2835" spans="4:4" ht="43.5" customHeight="1">
      <c r="D2835" s="198"/>
    </row>
    <row r="2836" spans="4:4" ht="43.5" customHeight="1">
      <c r="D2836" s="198"/>
    </row>
    <row r="2837" spans="4:4" ht="43.5" customHeight="1">
      <c r="D2837" s="198"/>
    </row>
    <row r="2838" spans="4:4" ht="43.5" customHeight="1">
      <c r="D2838" s="198"/>
    </row>
    <row r="2839" spans="4:4" ht="43.5" customHeight="1">
      <c r="D2839" s="198"/>
    </row>
    <row r="2840" spans="4:4" ht="43.5" customHeight="1">
      <c r="D2840" s="198"/>
    </row>
    <row r="2841" spans="4:4" ht="43.5" customHeight="1">
      <c r="D2841" s="198"/>
    </row>
    <row r="2842" spans="4:4" ht="43.5" customHeight="1">
      <c r="D2842" s="198"/>
    </row>
    <row r="2843" spans="4:4" ht="43.5" customHeight="1">
      <c r="D2843" s="198"/>
    </row>
    <row r="2844" spans="4:4" ht="43.5" customHeight="1">
      <c r="D2844" s="198"/>
    </row>
    <row r="2845" spans="4:4" ht="43.5" customHeight="1">
      <c r="D2845" s="198"/>
    </row>
    <row r="2846" spans="4:4" ht="43.5" customHeight="1">
      <c r="D2846" s="198"/>
    </row>
    <row r="2847" spans="4:4" ht="43.5" customHeight="1">
      <c r="D2847" s="198"/>
    </row>
    <row r="2848" spans="4:4" ht="43.5" customHeight="1">
      <c r="D2848" s="198"/>
    </row>
    <row r="2849" spans="4:4" ht="43.5" customHeight="1">
      <c r="D2849" s="198"/>
    </row>
    <row r="2850" spans="4:4" ht="43.5" customHeight="1">
      <c r="D2850" s="198"/>
    </row>
    <row r="2851" spans="4:4" ht="43.5" customHeight="1">
      <c r="D2851" s="198"/>
    </row>
    <row r="2852" spans="4:4" ht="43.5" customHeight="1">
      <c r="D2852" s="198"/>
    </row>
    <row r="2853" spans="4:4" ht="43.5" customHeight="1">
      <c r="D2853" s="198"/>
    </row>
    <row r="2854" spans="4:4" ht="43.5" customHeight="1">
      <c r="D2854" s="198"/>
    </row>
    <row r="2855" spans="4:4" ht="43.5" customHeight="1">
      <c r="D2855" s="198"/>
    </row>
    <row r="2856" spans="4:4" ht="43.5" customHeight="1">
      <c r="D2856" s="198"/>
    </row>
    <row r="2857" spans="4:4" ht="43.5" customHeight="1">
      <c r="D2857" s="198"/>
    </row>
    <row r="2858" spans="4:4" ht="43.5" customHeight="1">
      <c r="D2858" s="198"/>
    </row>
    <row r="2859" spans="4:4" ht="43.5" customHeight="1">
      <c r="D2859" s="198"/>
    </row>
    <row r="2860" spans="4:4" ht="43.5" customHeight="1">
      <c r="D2860" s="198"/>
    </row>
    <row r="2861" spans="4:4" ht="43.5" customHeight="1">
      <c r="D2861" s="198"/>
    </row>
    <row r="2862" spans="4:4" ht="43.5" customHeight="1">
      <c r="D2862" s="198"/>
    </row>
    <row r="2863" spans="4:4" ht="43.5" customHeight="1">
      <c r="D2863" s="198"/>
    </row>
    <row r="2864" spans="4:4" ht="43.5" customHeight="1">
      <c r="D2864" s="198"/>
    </row>
    <row r="2865" spans="4:4" ht="43.5" customHeight="1">
      <c r="D2865" s="198"/>
    </row>
    <row r="2866" spans="4:4" ht="43.5" customHeight="1">
      <c r="D2866" s="198"/>
    </row>
    <row r="2867" spans="4:4" ht="43.5" customHeight="1">
      <c r="D2867" s="198"/>
    </row>
    <row r="2868" spans="4:4" ht="43.5" customHeight="1">
      <c r="D2868" s="198"/>
    </row>
    <row r="2869" spans="4:4" ht="43.5" customHeight="1">
      <c r="D2869" s="198"/>
    </row>
    <row r="2870" spans="4:4" ht="43.5" customHeight="1">
      <c r="D2870" s="198"/>
    </row>
    <row r="2871" spans="4:4" ht="43.5" customHeight="1">
      <c r="D2871" s="198"/>
    </row>
    <row r="2872" spans="4:4" ht="43.5" customHeight="1">
      <c r="D2872" s="198"/>
    </row>
    <row r="2873" spans="4:4" ht="43.5" customHeight="1">
      <c r="D2873" s="198"/>
    </row>
    <row r="2874" spans="4:4" ht="43.5" customHeight="1">
      <c r="D2874" s="198"/>
    </row>
    <row r="2875" spans="4:4" ht="43.5" customHeight="1">
      <c r="D2875" s="198"/>
    </row>
    <row r="2876" spans="4:4" ht="43.5" customHeight="1">
      <c r="D2876" s="198"/>
    </row>
    <row r="2877" spans="4:4" ht="43.5" customHeight="1">
      <c r="D2877" s="198"/>
    </row>
    <row r="2878" spans="4:4" ht="43.5" customHeight="1">
      <c r="D2878" s="198"/>
    </row>
    <row r="2879" spans="4:4" ht="43.5" customHeight="1">
      <c r="D2879" s="198"/>
    </row>
    <row r="2880" spans="4:4" ht="43.5" customHeight="1">
      <c r="D2880" s="198"/>
    </row>
    <row r="2881" spans="4:4" ht="43.5" customHeight="1">
      <c r="D2881" s="198"/>
    </row>
    <row r="2882" spans="4:4" ht="43.5" customHeight="1">
      <c r="D2882" s="198"/>
    </row>
    <row r="2883" spans="4:4" ht="43.5" customHeight="1">
      <c r="D2883" s="198"/>
    </row>
    <row r="2884" spans="4:4" ht="43.5" customHeight="1">
      <c r="D2884" s="198"/>
    </row>
    <row r="2885" spans="4:4" ht="43.5" customHeight="1">
      <c r="D2885" s="198"/>
    </row>
    <row r="2886" spans="4:4" ht="43.5" customHeight="1">
      <c r="D2886" s="198"/>
    </row>
    <row r="2887" spans="4:4" ht="43.5" customHeight="1">
      <c r="D2887" s="198"/>
    </row>
    <row r="2888" spans="4:4" ht="43.5" customHeight="1">
      <c r="D2888" s="198"/>
    </row>
    <row r="2889" spans="4:4" ht="43.5" customHeight="1">
      <c r="D2889" s="198"/>
    </row>
    <row r="2890" spans="4:4" ht="43.5" customHeight="1">
      <c r="D2890" s="198"/>
    </row>
    <row r="2891" spans="4:4" ht="43.5" customHeight="1">
      <c r="D2891" s="198"/>
    </row>
    <row r="2892" spans="4:4" ht="43.5" customHeight="1">
      <c r="D2892" s="198"/>
    </row>
    <row r="2893" spans="4:4" ht="43.5" customHeight="1">
      <c r="D2893" s="198"/>
    </row>
    <row r="2894" spans="4:4" ht="43.5" customHeight="1">
      <c r="D2894" s="198"/>
    </row>
    <row r="2895" spans="4:4" ht="43.5" customHeight="1">
      <c r="D2895" s="198"/>
    </row>
    <row r="2896" spans="4:4" ht="43.5" customHeight="1">
      <c r="D2896" s="198"/>
    </row>
    <row r="2897" spans="4:4" ht="43.5" customHeight="1">
      <c r="D2897" s="198"/>
    </row>
    <row r="2898" spans="4:4" ht="43.5" customHeight="1">
      <c r="D2898" s="198"/>
    </row>
    <row r="2899" spans="4:4" ht="43.5" customHeight="1">
      <c r="D2899" s="198"/>
    </row>
    <row r="2900" spans="4:4" ht="43.5" customHeight="1">
      <c r="D2900" s="198"/>
    </row>
    <row r="2901" spans="4:4" ht="43.5" customHeight="1">
      <c r="D2901" s="198"/>
    </row>
    <row r="2902" spans="4:4" ht="43.5" customHeight="1">
      <c r="D2902" s="198"/>
    </row>
    <row r="2903" spans="4:4" ht="43.5" customHeight="1">
      <c r="D2903" s="198"/>
    </row>
    <row r="2904" spans="4:4" ht="43.5" customHeight="1">
      <c r="D2904" s="198"/>
    </row>
    <row r="2905" spans="4:4" ht="43.5" customHeight="1">
      <c r="D2905" s="198"/>
    </row>
    <row r="2906" spans="4:4" ht="43.5" customHeight="1">
      <c r="D2906" s="198"/>
    </row>
    <row r="2907" spans="4:4" ht="43.5" customHeight="1">
      <c r="D2907" s="198"/>
    </row>
    <row r="2908" spans="4:4" ht="43.5" customHeight="1">
      <c r="D2908" s="198"/>
    </row>
    <row r="2909" spans="4:4" ht="43.5" customHeight="1">
      <c r="D2909" s="198"/>
    </row>
    <row r="2910" spans="4:4" ht="43.5" customHeight="1">
      <c r="D2910" s="198"/>
    </row>
    <row r="2911" spans="4:4" ht="43.5" customHeight="1">
      <c r="D2911" s="198"/>
    </row>
    <row r="2912" spans="4:4" ht="43.5" customHeight="1">
      <c r="D2912" s="198"/>
    </row>
    <row r="2913" spans="4:4" ht="43.5" customHeight="1">
      <c r="D2913" s="198"/>
    </row>
    <row r="2914" spans="4:4" ht="43.5" customHeight="1">
      <c r="D2914" s="198"/>
    </row>
    <row r="2915" spans="4:4" ht="43.5" customHeight="1">
      <c r="D2915" s="198"/>
    </row>
    <row r="2916" spans="4:4" ht="43.5" customHeight="1">
      <c r="D2916" s="198"/>
    </row>
    <row r="2917" spans="4:4" ht="43.5" customHeight="1">
      <c r="D2917" s="198"/>
    </row>
    <row r="2918" spans="4:4" ht="43.5" customHeight="1">
      <c r="D2918" s="198"/>
    </row>
    <row r="2919" spans="4:4" ht="43.5" customHeight="1">
      <c r="D2919" s="198"/>
    </row>
    <row r="2920" spans="4:4" ht="43.5" customHeight="1">
      <c r="D2920" s="198"/>
    </row>
    <row r="2921" spans="4:4" ht="43.5" customHeight="1">
      <c r="D2921" s="198"/>
    </row>
    <row r="2922" spans="4:4" ht="43.5" customHeight="1">
      <c r="D2922" s="198"/>
    </row>
    <row r="2923" spans="4:4" ht="43.5" customHeight="1">
      <c r="D2923" s="198"/>
    </row>
    <row r="2924" spans="4:4" ht="43.5" customHeight="1">
      <c r="D2924" s="198"/>
    </row>
    <row r="2925" spans="4:4" ht="43.5" customHeight="1">
      <c r="D2925" s="198"/>
    </row>
    <row r="2926" spans="4:4" ht="43.5" customHeight="1">
      <c r="D2926" s="198"/>
    </row>
    <row r="2927" spans="4:4" ht="43.5" customHeight="1">
      <c r="D2927" s="198"/>
    </row>
    <row r="2928" spans="4:4" ht="43.5" customHeight="1">
      <c r="D2928" s="198"/>
    </row>
    <row r="2929" spans="4:4" ht="43.5" customHeight="1">
      <c r="D2929" s="198"/>
    </row>
    <row r="2930" spans="4:4" ht="43.5" customHeight="1">
      <c r="D2930" s="198"/>
    </row>
    <row r="2931" spans="4:4" ht="43.5" customHeight="1">
      <c r="D2931" s="198"/>
    </row>
    <row r="2932" spans="4:4" ht="43.5" customHeight="1">
      <c r="D2932" s="198"/>
    </row>
    <row r="2933" spans="4:4" ht="43.5" customHeight="1">
      <c r="D2933" s="198"/>
    </row>
    <row r="2934" spans="4:4" ht="43.5" customHeight="1">
      <c r="D2934" s="198"/>
    </row>
    <row r="2935" spans="4:4" ht="43.5" customHeight="1">
      <c r="D2935" s="198"/>
    </row>
    <row r="2936" spans="4:4" ht="43.5" customHeight="1">
      <c r="D2936" s="198"/>
    </row>
    <row r="2937" spans="4:4" ht="43.5" customHeight="1">
      <c r="D2937" s="198"/>
    </row>
    <row r="2938" spans="4:4" ht="43.5" customHeight="1">
      <c r="D2938" s="198"/>
    </row>
    <row r="2939" spans="4:4" ht="43.5" customHeight="1">
      <c r="D2939" s="198"/>
    </row>
    <row r="2940" spans="4:4" ht="43.5" customHeight="1">
      <c r="D2940" s="198"/>
    </row>
    <row r="2941" spans="4:4" ht="43.5" customHeight="1">
      <c r="D2941" s="198"/>
    </row>
    <row r="2942" spans="4:4" ht="43.5" customHeight="1">
      <c r="D2942" s="198"/>
    </row>
    <row r="2943" spans="4:4" ht="43.5" customHeight="1">
      <c r="D2943" s="198"/>
    </row>
    <row r="2944" spans="4:4" ht="43.5" customHeight="1">
      <c r="D2944" s="198"/>
    </row>
    <row r="2945" spans="4:4" ht="43.5" customHeight="1">
      <c r="D2945" s="198"/>
    </row>
    <row r="2946" spans="4:4" ht="43.5" customHeight="1">
      <c r="D2946" s="198"/>
    </row>
    <row r="2947" spans="4:4" ht="43.5" customHeight="1">
      <c r="D2947" s="198"/>
    </row>
    <row r="2948" spans="4:4" ht="43.5" customHeight="1">
      <c r="D2948" s="198"/>
    </row>
    <row r="2949" spans="4:4" ht="43.5" customHeight="1">
      <c r="D2949" s="198"/>
    </row>
    <row r="2950" spans="4:4" ht="43.5" customHeight="1">
      <c r="D2950" s="198"/>
    </row>
    <row r="2951" spans="4:4" ht="43.5" customHeight="1">
      <c r="D2951" s="198"/>
    </row>
    <row r="2952" spans="4:4" ht="43.5" customHeight="1">
      <c r="D2952" s="198"/>
    </row>
    <row r="2953" spans="4:4" ht="43.5" customHeight="1">
      <c r="D2953" s="198"/>
    </row>
    <row r="2954" spans="4:4" ht="43.5" customHeight="1">
      <c r="D2954" s="198"/>
    </row>
    <row r="2955" spans="4:4" ht="43.5" customHeight="1">
      <c r="D2955" s="198"/>
    </row>
    <row r="2956" spans="4:4" ht="43.5" customHeight="1">
      <c r="D2956" s="198"/>
    </row>
    <row r="2957" spans="4:4" ht="43.5" customHeight="1">
      <c r="D2957" s="198"/>
    </row>
    <row r="2958" spans="4:4" ht="43.5" customHeight="1">
      <c r="D2958" s="198"/>
    </row>
    <row r="2959" spans="4:4" ht="43.5" customHeight="1">
      <c r="D2959" s="198"/>
    </row>
    <row r="2960" spans="4:4" ht="43.5" customHeight="1">
      <c r="D2960" s="198"/>
    </row>
    <row r="2961" spans="4:4" ht="43.5" customHeight="1">
      <c r="D2961" s="198"/>
    </row>
    <row r="2962" spans="4:4" ht="43.5" customHeight="1">
      <c r="D2962" s="198"/>
    </row>
    <row r="2963" spans="4:4" ht="43.5" customHeight="1">
      <c r="D2963" s="198"/>
    </row>
    <row r="2964" spans="4:4" ht="43.5" customHeight="1">
      <c r="D2964" s="198"/>
    </row>
    <row r="2965" spans="4:4" ht="43.5" customHeight="1">
      <c r="D2965" s="198"/>
    </row>
    <row r="2966" spans="4:4" ht="43.5" customHeight="1">
      <c r="D2966" s="198"/>
    </row>
    <row r="2967" spans="4:4" ht="43.5" customHeight="1">
      <c r="D2967" s="198"/>
    </row>
    <row r="2968" spans="4:4" ht="43.5" customHeight="1">
      <c r="D2968" s="198"/>
    </row>
    <row r="2969" spans="4:4" ht="43.5" customHeight="1">
      <c r="D2969" s="198"/>
    </row>
    <row r="2970" spans="4:4" ht="43.5" customHeight="1">
      <c r="D2970" s="198"/>
    </row>
    <row r="2971" spans="4:4" ht="43.5" customHeight="1">
      <c r="D2971" s="198"/>
    </row>
    <row r="2972" spans="4:4" ht="43.5" customHeight="1">
      <c r="D2972" s="198"/>
    </row>
    <row r="2973" spans="4:4" ht="43.5" customHeight="1">
      <c r="D2973" s="198"/>
    </row>
    <row r="2974" spans="4:4" ht="43.5" customHeight="1">
      <c r="D2974" s="198"/>
    </row>
    <row r="2975" spans="4:4" ht="43.5" customHeight="1">
      <c r="D2975" s="198"/>
    </row>
    <row r="2976" spans="4:4" ht="43.5" customHeight="1">
      <c r="D2976" s="198"/>
    </row>
    <row r="2977" spans="4:4" ht="43.5" customHeight="1">
      <c r="D2977" s="198"/>
    </row>
    <row r="2978" spans="4:4" ht="43.5" customHeight="1">
      <c r="D2978" s="198"/>
    </row>
    <row r="2979" spans="4:4" ht="43.5" customHeight="1">
      <c r="D2979" s="198"/>
    </row>
    <row r="2980" spans="4:4" ht="43.5" customHeight="1">
      <c r="D2980" s="198"/>
    </row>
    <row r="2981" spans="4:4" ht="43.5" customHeight="1">
      <c r="D2981" s="198"/>
    </row>
    <row r="2982" spans="4:4" ht="43.5" customHeight="1">
      <c r="D2982" s="198"/>
    </row>
    <row r="2983" spans="4:4" ht="43.5" customHeight="1">
      <c r="D2983" s="198"/>
    </row>
    <row r="2984" spans="4:4" ht="43.5" customHeight="1">
      <c r="D2984" s="198"/>
    </row>
    <row r="2985" spans="4:4" ht="43.5" customHeight="1">
      <c r="D2985" s="198"/>
    </row>
    <row r="2986" spans="4:4" ht="43.5" customHeight="1">
      <c r="D2986" s="198"/>
    </row>
    <row r="2987" spans="4:4" ht="43.5" customHeight="1">
      <c r="D2987" s="198"/>
    </row>
    <row r="2988" spans="4:4" ht="43.5" customHeight="1">
      <c r="D2988" s="198"/>
    </row>
    <row r="2989" spans="4:4" ht="43.5" customHeight="1">
      <c r="D2989" s="198"/>
    </row>
    <row r="2990" spans="4:4" ht="43.5" customHeight="1">
      <c r="D2990" s="198"/>
    </row>
    <row r="2991" spans="4:4" ht="43.5" customHeight="1">
      <c r="D2991" s="198"/>
    </row>
    <row r="2992" spans="4:4" ht="43.5" customHeight="1">
      <c r="D2992" s="198"/>
    </row>
    <row r="2993" spans="4:4" ht="43.5" customHeight="1">
      <c r="D2993" s="198"/>
    </row>
    <row r="2994" spans="4:4" ht="43.5" customHeight="1">
      <c r="D2994" s="198"/>
    </row>
    <row r="2995" spans="4:4" ht="43.5" customHeight="1">
      <c r="D2995" s="198"/>
    </row>
    <row r="2996" spans="4:4" ht="43.5" customHeight="1">
      <c r="D2996" s="198"/>
    </row>
    <row r="2997" spans="4:4" ht="43.5" customHeight="1">
      <c r="D2997" s="198"/>
    </row>
    <row r="2998" spans="4:4" ht="43.5" customHeight="1">
      <c r="D2998" s="198"/>
    </row>
    <row r="2999" spans="4:4" ht="43.5" customHeight="1">
      <c r="D2999" s="198"/>
    </row>
    <row r="3000" spans="4:4" ht="43.5" customHeight="1">
      <c r="D3000" s="198"/>
    </row>
    <row r="3001" spans="4:4" ht="43.5" customHeight="1">
      <c r="D3001" s="198"/>
    </row>
    <row r="3002" spans="4:4" ht="43.5" customHeight="1">
      <c r="D3002" s="198"/>
    </row>
    <row r="3003" spans="4:4" ht="43.5" customHeight="1">
      <c r="D3003" s="198"/>
    </row>
    <row r="3004" spans="4:4" ht="43.5" customHeight="1">
      <c r="D3004" s="198"/>
    </row>
    <row r="3005" spans="4:4" ht="43.5" customHeight="1">
      <c r="D3005" s="198"/>
    </row>
    <row r="3006" spans="4:4" ht="43.5" customHeight="1">
      <c r="D3006" s="198"/>
    </row>
    <row r="3007" spans="4:4" ht="43.5" customHeight="1">
      <c r="D3007" s="198"/>
    </row>
    <row r="3008" spans="4:4" ht="43.5" customHeight="1">
      <c r="D3008" s="198"/>
    </row>
    <row r="3009" spans="4:4" ht="43.5" customHeight="1">
      <c r="D3009" s="198"/>
    </row>
    <row r="3010" spans="4:4" ht="43.5" customHeight="1">
      <c r="D3010" s="198"/>
    </row>
    <row r="3011" spans="4:4" ht="43.5" customHeight="1">
      <c r="D3011" s="198"/>
    </row>
    <row r="3012" spans="4:4" ht="43.5" customHeight="1">
      <c r="D3012" s="198"/>
    </row>
    <row r="3013" spans="4:4" ht="43.5" customHeight="1">
      <c r="D3013" s="198"/>
    </row>
    <row r="3014" spans="4:4" ht="43.5" customHeight="1">
      <c r="D3014" s="198"/>
    </row>
    <row r="3015" spans="4:4" ht="43.5" customHeight="1">
      <c r="D3015" s="198"/>
    </row>
    <row r="3016" spans="4:4" ht="43.5" customHeight="1">
      <c r="D3016" s="198"/>
    </row>
    <row r="3017" spans="4:4" ht="43.5" customHeight="1">
      <c r="D3017" s="198"/>
    </row>
    <row r="3018" spans="4:4" ht="43.5" customHeight="1">
      <c r="D3018" s="198"/>
    </row>
    <row r="3019" spans="4:4" ht="43.5" customHeight="1">
      <c r="D3019" s="198"/>
    </row>
    <row r="3020" spans="4:4" ht="43.5" customHeight="1">
      <c r="D3020" s="198"/>
    </row>
    <row r="3021" spans="4:4" ht="43.5" customHeight="1">
      <c r="D3021" s="198"/>
    </row>
    <row r="3022" spans="4:4" ht="43.5" customHeight="1">
      <c r="D3022" s="198"/>
    </row>
    <row r="3023" spans="4:4" ht="43.5" customHeight="1">
      <c r="D3023" s="198"/>
    </row>
    <row r="3024" spans="4:4" ht="43.5" customHeight="1">
      <c r="D3024" s="198"/>
    </row>
    <row r="3025" spans="4:4" ht="43.5" customHeight="1">
      <c r="D3025" s="198"/>
    </row>
    <row r="3026" spans="4:4" ht="43.5" customHeight="1">
      <c r="D3026" s="198"/>
    </row>
    <row r="3027" spans="4:4" ht="43.5" customHeight="1">
      <c r="D3027" s="198"/>
    </row>
    <row r="3028" spans="4:4" ht="43.5" customHeight="1">
      <c r="D3028" s="198"/>
    </row>
    <row r="3029" spans="4:4" ht="43.5" customHeight="1">
      <c r="D3029" s="198"/>
    </row>
    <row r="3030" spans="4:4" ht="43.5" customHeight="1">
      <c r="D3030" s="198"/>
    </row>
    <row r="3031" spans="4:4" ht="43.5" customHeight="1">
      <c r="D3031" s="198"/>
    </row>
    <row r="3032" spans="4:4" ht="43.5" customHeight="1">
      <c r="D3032" s="198"/>
    </row>
    <row r="3033" spans="4:4" ht="43.5" customHeight="1">
      <c r="D3033" s="198"/>
    </row>
    <row r="3034" spans="4:4" ht="43.5" customHeight="1">
      <c r="D3034" s="198"/>
    </row>
    <row r="3035" spans="4:4" ht="43.5" customHeight="1">
      <c r="D3035" s="198"/>
    </row>
    <row r="3036" spans="4:4" ht="43.5" customHeight="1">
      <c r="D3036" s="198"/>
    </row>
    <row r="3037" spans="4:4" ht="43.5" customHeight="1">
      <c r="D3037" s="198"/>
    </row>
    <row r="3038" spans="4:4" ht="43.5" customHeight="1">
      <c r="D3038" s="198"/>
    </row>
    <row r="3039" spans="4:4" ht="43.5" customHeight="1">
      <c r="D3039" s="198"/>
    </row>
    <row r="3040" spans="4:4" ht="43.5" customHeight="1">
      <c r="D3040" s="198"/>
    </row>
    <row r="3041" spans="4:4" ht="43.5" customHeight="1">
      <c r="D3041" s="198"/>
    </row>
    <row r="3042" spans="4:4" ht="43.5" customHeight="1">
      <c r="D3042" s="198"/>
    </row>
    <row r="3043" spans="4:4" ht="43.5" customHeight="1">
      <c r="D3043" s="198"/>
    </row>
    <row r="3044" spans="4:4" ht="43.5" customHeight="1">
      <c r="D3044" s="198"/>
    </row>
    <row r="3045" spans="4:4" ht="43.5" customHeight="1">
      <c r="D3045" s="198"/>
    </row>
    <row r="3046" spans="4:4" ht="43.5" customHeight="1">
      <c r="D3046" s="198"/>
    </row>
    <row r="3047" spans="4:4" ht="43.5" customHeight="1">
      <c r="D3047" s="198"/>
    </row>
    <row r="3048" spans="4:4" ht="43.5" customHeight="1">
      <c r="D3048" s="198"/>
    </row>
    <row r="3049" spans="4:4" ht="43.5" customHeight="1">
      <c r="D3049" s="198"/>
    </row>
    <row r="3050" spans="4:4" ht="43.5" customHeight="1">
      <c r="D3050" s="198"/>
    </row>
    <row r="3051" spans="4:4" ht="43.5" customHeight="1">
      <c r="D3051" s="198"/>
    </row>
    <row r="3052" spans="4:4" ht="43.5" customHeight="1">
      <c r="D3052" s="198"/>
    </row>
    <row r="3053" spans="4:4" ht="43.5" customHeight="1">
      <c r="D3053" s="198"/>
    </row>
    <row r="3054" spans="4:4" ht="43.5" customHeight="1">
      <c r="D3054" s="198"/>
    </row>
    <row r="3055" spans="4:4" ht="43.5" customHeight="1">
      <c r="D3055" s="198"/>
    </row>
    <row r="3056" spans="4:4" ht="43.5" customHeight="1">
      <c r="D3056" s="198"/>
    </row>
    <row r="3057" spans="4:4" ht="43.5" customHeight="1">
      <c r="D3057" s="198"/>
    </row>
    <row r="3058" spans="4:4" ht="43.5" customHeight="1">
      <c r="D3058" s="198"/>
    </row>
    <row r="3059" spans="4:4" ht="43.5" customHeight="1">
      <c r="D3059" s="198"/>
    </row>
    <row r="3060" spans="4:4" ht="43.5" customHeight="1">
      <c r="D3060" s="198"/>
    </row>
    <row r="3061" spans="4:4" ht="43.5" customHeight="1">
      <c r="D3061" s="198"/>
    </row>
    <row r="3062" spans="4:4" ht="43.5" customHeight="1">
      <c r="D3062" s="198"/>
    </row>
    <row r="3063" spans="4:4" ht="43.5" customHeight="1">
      <c r="D3063" s="198"/>
    </row>
    <row r="3064" spans="4:4" ht="43.5" customHeight="1">
      <c r="D3064" s="198"/>
    </row>
    <row r="3065" spans="4:4" ht="43.5" customHeight="1">
      <c r="D3065" s="198"/>
    </row>
    <row r="3066" spans="4:4" ht="43.5" customHeight="1">
      <c r="D3066" s="198"/>
    </row>
    <row r="3067" spans="4:4" ht="43.5" customHeight="1">
      <c r="D3067" s="198"/>
    </row>
    <row r="3068" spans="4:4" ht="43.5" customHeight="1">
      <c r="D3068" s="198"/>
    </row>
    <row r="3069" spans="4:4" ht="43.5" customHeight="1">
      <c r="D3069" s="198"/>
    </row>
    <row r="3070" spans="4:4" ht="43.5" customHeight="1">
      <c r="D3070" s="198"/>
    </row>
    <row r="3071" spans="4:4" ht="43.5" customHeight="1">
      <c r="D3071" s="198"/>
    </row>
    <row r="3072" spans="4:4" ht="43.5" customHeight="1">
      <c r="D3072" s="198"/>
    </row>
    <row r="3073" spans="4:4" ht="43.5" customHeight="1">
      <c r="D3073" s="198"/>
    </row>
    <row r="3074" spans="4:4" ht="43.5" customHeight="1">
      <c r="D3074" s="198"/>
    </row>
    <row r="3075" spans="4:4" ht="43.5" customHeight="1">
      <c r="D3075" s="198"/>
    </row>
    <row r="3076" spans="4:4" ht="43.5" customHeight="1">
      <c r="D3076" s="198"/>
    </row>
    <row r="3077" spans="4:4" ht="43.5" customHeight="1">
      <c r="D3077" s="198"/>
    </row>
    <row r="3078" spans="4:4" ht="43.5" customHeight="1">
      <c r="D3078" s="198"/>
    </row>
    <row r="3079" spans="4:4" ht="43.5" customHeight="1">
      <c r="D3079" s="198"/>
    </row>
    <row r="3080" spans="4:4" ht="43.5" customHeight="1">
      <c r="D3080" s="198"/>
    </row>
    <row r="3081" spans="4:4" ht="43.5" customHeight="1">
      <c r="D3081" s="198"/>
    </row>
    <row r="3082" spans="4:4" ht="43.5" customHeight="1">
      <c r="D3082" s="198"/>
    </row>
    <row r="3083" spans="4:4" ht="43.5" customHeight="1">
      <c r="D3083" s="198"/>
    </row>
    <row r="3084" spans="4:4" ht="43.5" customHeight="1">
      <c r="D3084" s="198"/>
    </row>
    <row r="3085" spans="4:4" ht="43.5" customHeight="1">
      <c r="D3085" s="198"/>
    </row>
    <row r="3086" spans="4:4" ht="43.5" customHeight="1">
      <c r="D3086" s="198"/>
    </row>
    <row r="3087" spans="4:4" ht="43.5" customHeight="1">
      <c r="D3087" s="198"/>
    </row>
    <row r="3088" spans="4:4" ht="43.5" customHeight="1">
      <c r="D3088" s="198"/>
    </row>
    <row r="3089" spans="4:4" ht="43.5" customHeight="1">
      <c r="D3089" s="198"/>
    </row>
    <row r="3090" spans="4:4" ht="43.5" customHeight="1">
      <c r="D3090" s="198"/>
    </row>
    <row r="3091" spans="4:4" ht="43.5" customHeight="1">
      <c r="D3091" s="198"/>
    </row>
    <row r="3092" spans="4:4" ht="43.5" customHeight="1">
      <c r="D3092" s="198"/>
    </row>
    <row r="3093" spans="4:4" ht="43.5" customHeight="1">
      <c r="D3093" s="198"/>
    </row>
    <row r="3094" spans="4:4" ht="43.5" customHeight="1">
      <c r="D3094" s="198"/>
    </row>
    <row r="3095" spans="4:4" ht="43.5" customHeight="1">
      <c r="D3095" s="198"/>
    </row>
    <row r="3096" spans="4:4" ht="43.5" customHeight="1">
      <c r="D3096" s="198"/>
    </row>
    <row r="3097" spans="4:4" ht="43.5" customHeight="1">
      <c r="D3097" s="198"/>
    </row>
    <row r="3098" spans="4:4" ht="43.5" customHeight="1">
      <c r="D3098" s="198"/>
    </row>
    <row r="3099" spans="4:4" ht="43.5" customHeight="1">
      <c r="D3099" s="198"/>
    </row>
    <row r="3100" spans="4:4" ht="43.5" customHeight="1">
      <c r="D3100" s="198"/>
    </row>
    <row r="3101" spans="4:4" ht="43.5" customHeight="1">
      <c r="D3101" s="198"/>
    </row>
    <row r="3102" spans="4:4" ht="43.5" customHeight="1">
      <c r="D3102" s="198"/>
    </row>
    <row r="3103" spans="4:4" ht="43.5" customHeight="1">
      <c r="D3103" s="198"/>
    </row>
    <row r="3104" spans="4:4" ht="43.5" customHeight="1">
      <c r="D3104" s="198"/>
    </row>
    <row r="3105" spans="4:4" ht="43.5" customHeight="1">
      <c r="D3105" s="198"/>
    </row>
    <row r="3106" spans="4:4" ht="43.5" customHeight="1">
      <c r="D3106" s="198"/>
    </row>
    <row r="3107" spans="4:4" ht="43.5" customHeight="1">
      <c r="D3107" s="198"/>
    </row>
    <row r="3108" spans="4:4" ht="43.5" customHeight="1">
      <c r="D3108" s="198"/>
    </row>
    <row r="3109" spans="4:4" ht="43.5" customHeight="1">
      <c r="D3109" s="198"/>
    </row>
    <row r="3110" spans="4:4" ht="43.5" customHeight="1">
      <c r="D3110" s="198"/>
    </row>
    <row r="3111" spans="4:4" ht="43.5" customHeight="1">
      <c r="D3111" s="198"/>
    </row>
    <row r="3112" spans="4:4" ht="43.5" customHeight="1">
      <c r="D3112" s="198"/>
    </row>
    <row r="3113" spans="4:4" ht="43.5" customHeight="1">
      <c r="D3113" s="198"/>
    </row>
    <row r="3114" spans="4:4" ht="43.5" customHeight="1">
      <c r="D3114" s="198"/>
    </row>
    <row r="3115" spans="4:4" ht="43.5" customHeight="1">
      <c r="D3115" s="198"/>
    </row>
    <row r="3116" spans="4:4" ht="43.5" customHeight="1">
      <c r="D3116" s="198"/>
    </row>
    <row r="3117" spans="4:4" ht="43.5" customHeight="1">
      <c r="D3117" s="198"/>
    </row>
    <row r="3118" spans="4:4" ht="43.5" customHeight="1">
      <c r="D3118" s="198"/>
    </row>
    <row r="3119" spans="4:4" ht="43.5" customHeight="1">
      <c r="D3119" s="198"/>
    </row>
    <row r="3120" spans="4:4" ht="43.5" customHeight="1">
      <c r="D3120" s="198"/>
    </row>
    <row r="3121" spans="4:4" ht="43.5" customHeight="1">
      <c r="D3121" s="198"/>
    </row>
    <row r="3122" spans="4:4" ht="43.5" customHeight="1">
      <c r="D3122" s="198"/>
    </row>
    <row r="3123" spans="4:4" ht="43.5" customHeight="1">
      <c r="D3123" s="198"/>
    </row>
    <row r="3124" spans="4:4" ht="43.5" customHeight="1">
      <c r="D3124" s="198"/>
    </row>
    <row r="3125" spans="4:4" ht="43.5" customHeight="1">
      <c r="D3125" s="198"/>
    </row>
    <row r="3126" spans="4:4" ht="43.5" customHeight="1">
      <c r="D3126" s="198"/>
    </row>
    <row r="3127" spans="4:4" ht="43.5" customHeight="1">
      <c r="D3127" s="198"/>
    </row>
    <row r="3128" spans="4:4" ht="43.5" customHeight="1">
      <c r="D3128" s="198"/>
    </row>
    <row r="3129" spans="4:4" ht="43.5" customHeight="1">
      <c r="D3129" s="198"/>
    </row>
    <row r="3130" spans="4:4" ht="43.5" customHeight="1">
      <c r="D3130" s="198"/>
    </row>
    <row r="3131" spans="4:4" ht="43.5" customHeight="1">
      <c r="D3131" s="198"/>
    </row>
    <row r="3132" spans="4:4" ht="43.5" customHeight="1">
      <c r="D3132" s="198"/>
    </row>
    <row r="3133" spans="4:4" ht="43.5" customHeight="1">
      <c r="D3133" s="198"/>
    </row>
    <row r="3134" spans="4:4" ht="43.5" customHeight="1">
      <c r="D3134" s="198"/>
    </row>
    <row r="3135" spans="4:4" ht="43.5" customHeight="1">
      <c r="D3135" s="198"/>
    </row>
    <row r="3136" spans="4:4" ht="43.5" customHeight="1">
      <c r="D3136" s="198"/>
    </row>
    <row r="3137" spans="4:4" ht="43.5" customHeight="1">
      <c r="D3137" s="198"/>
    </row>
    <row r="3138" spans="4:4" ht="43.5" customHeight="1">
      <c r="D3138" s="198"/>
    </row>
    <row r="3139" spans="4:4" ht="43.5" customHeight="1">
      <c r="D3139" s="198"/>
    </row>
    <row r="3140" spans="4:4" ht="43.5" customHeight="1">
      <c r="D3140" s="198"/>
    </row>
    <row r="3141" spans="4:4" ht="43.5" customHeight="1">
      <c r="D3141" s="198"/>
    </row>
    <row r="3142" spans="4:4" ht="43.5" customHeight="1">
      <c r="D3142" s="198"/>
    </row>
    <row r="3143" spans="4:4" ht="43.5" customHeight="1">
      <c r="D3143" s="198"/>
    </row>
    <row r="3144" spans="4:4" ht="43.5" customHeight="1">
      <c r="D3144" s="198"/>
    </row>
    <row r="3145" spans="4:4" ht="43.5" customHeight="1">
      <c r="D3145" s="198"/>
    </row>
    <row r="3146" spans="4:4" ht="43.5" customHeight="1">
      <c r="D3146" s="198"/>
    </row>
    <row r="3147" spans="4:4" ht="43.5" customHeight="1">
      <c r="D3147" s="198"/>
    </row>
    <row r="3148" spans="4:4" ht="43.5" customHeight="1">
      <c r="D3148" s="198"/>
    </row>
    <row r="3149" spans="4:4" ht="43.5" customHeight="1">
      <c r="D3149" s="198"/>
    </row>
    <row r="3150" spans="4:4" ht="43.5" customHeight="1">
      <c r="D3150" s="198"/>
    </row>
    <row r="3151" spans="4:4" ht="43.5" customHeight="1">
      <c r="D3151" s="198"/>
    </row>
    <row r="3152" spans="4:4" ht="43.5" customHeight="1">
      <c r="D3152" s="198"/>
    </row>
    <row r="3153" spans="4:4" ht="43.5" customHeight="1">
      <c r="D3153" s="198"/>
    </row>
    <row r="3154" spans="4:4" ht="43.5" customHeight="1">
      <c r="D3154" s="198"/>
    </row>
    <row r="3155" spans="4:4" ht="43.5" customHeight="1">
      <c r="D3155" s="198"/>
    </row>
    <row r="3156" spans="4:4" ht="43.5" customHeight="1">
      <c r="D3156" s="198"/>
    </row>
    <row r="3157" spans="4:4" ht="43.5" customHeight="1">
      <c r="D3157" s="198"/>
    </row>
    <row r="3158" spans="4:4" ht="43.5" customHeight="1">
      <c r="D3158" s="198"/>
    </row>
    <row r="3159" spans="4:4" ht="43.5" customHeight="1">
      <c r="D3159" s="198"/>
    </row>
    <row r="3160" spans="4:4" ht="43.5" customHeight="1">
      <c r="D3160" s="198"/>
    </row>
    <row r="3161" spans="4:4" ht="43.5" customHeight="1">
      <c r="D3161" s="198"/>
    </row>
    <row r="3162" spans="4:4" ht="43.5" customHeight="1">
      <c r="D3162" s="198"/>
    </row>
    <row r="3163" spans="4:4" ht="43.5" customHeight="1">
      <c r="D3163" s="198"/>
    </row>
    <row r="3164" spans="4:4" ht="43.5" customHeight="1">
      <c r="D3164" s="198"/>
    </row>
    <row r="3165" spans="4:4" ht="43.5" customHeight="1">
      <c r="D3165" s="198"/>
    </row>
    <row r="3166" spans="4:4" ht="43.5" customHeight="1">
      <c r="D3166" s="198"/>
    </row>
    <row r="3167" spans="4:4" ht="43.5" customHeight="1">
      <c r="D3167" s="198"/>
    </row>
    <row r="3168" spans="4:4" ht="43.5" customHeight="1">
      <c r="D3168" s="198"/>
    </row>
    <row r="3169" spans="4:4" ht="43.5" customHeight="1">
      <c r="D3169" s="198"/>
    </row>
    <row r="3170" spans="4:4" ht="43.5" customHeight="1">
      <c r="D3170" s="198"/>
    </row>
    <row r="3171" spans="4:4" ht="43.5" customHeight="1">
      <c r="D3171" s="198"/>
    </row>
    <row r="3172" spans="4:4" ht="43.5" customHeight="1">
      <c r="D3172" s="198"/>
    </row>
    <row r="3173" spans="4:4" ht="43.5" customHeight="1">
      <c r="D3173" s="198"/>
    </row>
    <row r="3174" spans="4:4" ht="43.5" customHeight="1">
      <c r="D3174" s="198"/>
    </row>
    <row r="3175" spans="4:4" ht="43.5" customHeight="1">
      <c r="D3175" s="198"/>
    </row>
    <row r="3176" spans="4:4" ht="43.5" customHeight="1">
      <c r="D3176" s="198"/>
    </row>
    <row r="3177" spans="4:4" ht="43.5" customHeight="1">
      <c r="D3177" s="198"/>
    </row>
    <row r="3178" spans="4:4" ht="43.5" customHeight="1">
      <c r="D3178" s="198"/>
    </row>
    <row r="3179" spans="4:4" ht="43.5" customHeight="1">
      <c r="D3179" s="198"/>
    </row>
    <row r="3180" spans="4:4" ht="43.5" customHeight="1">
      <c r="D3180" s="198"/>
    </row>
    <row r="3181" spans="4:4" ht="43.5" customHeight="1">
      <c r="D3181" s="198"/>
    </row>
    <row r="3182" spans="4:4" ht="43.5" customHeight="1">
      <c r="D3182" s="198"/>
    </row>
    <row r="3183" spans="4:4" ht="43.5" customHeight="1">
      <c r="D3183" s="198"/>
    </row>
    <row r="3184" spans="4:4" ht="43.5" customHeight="1">
      <c r="D3184" s="198"/>
    </row>
    <row r="3185" spans="4:4" ht="43.5" customHeight="1">
      <c r="D3185" s="198"/>
    </row>
    <row r="3186" spans="4:4" ht="43.5" customHeight="1">
      <c r="D3186" s="198"/>
    </row>
    <row r="3187" spans="4:4" ht="43.5" customHeight="1">
      <c r="D3187" s="198"/>
    </row>
    <row r="3188" spans="4:4" ht="43.5" customHeight="1">
      <c r="D3188" s="198"/>
    </row>
    <row r="3189" spans="4:4" ht="43.5" customHeight="1">
      <c r="D3189" s="198"/>
    </row>
    <row r="3190" spans="4:4" ht="43.5" customHeight="1">
      <c r="D3190" s="198"/>
    </row>
    <row r="3191" spans="4:4" ht="43.5" customHeight="1">
      <c r="D3191" s="198"/>
    </row>
    <row r="3192" spans="4:4" ht="43.5" customHeight="1">
      <c r="D3192" s="198"/>
    </row>
    <row r="3193" spans="4:4" ht="43.5" customHeight="1">
      <c r="D3193" s="198"/>
    </row>
    <row r="3194" spans="4:4" ht="43.5" customHeight="1">
      <c r="D3194" s="198"/>
    </row>
    <row r="3195" spans="4:4" ht="43.5" customHeight="1">
      <c r="D3195" s="198"/>
    </row>
    <row r="3196" spans="4:4" ht="43.5" customHeight="1">
      <c r="D3196" s="198"/>
    </row>
    <row r="3197" spans="4:4" ht="43.5" customHeight="1">
      <c r="D3197" s="198"/>
    </row>
    <row r="3198" spans="4:4" ht="43.5" customHeight="1">
      <c r="D3198" s="198"/>
    </row>
    <row r="3199" spans="4:4" ht="43.5" customHeight="1">
      <c r="D3199" s="198"/>
    </row>
    <row r="3200" spans="4:4" ht="43.5" customHeight="1">
      <c r="D3200" s="198"/>
    </row>
    <row r="3201" spans="4:4" ht="43.5" customHeight="1">
      <c r="D3201" s="198"/>
    </row>
    <row r="3202" spans="4:4" ht="43.5" customHeight="1">
      <c r="D3202" s="198"/>
    </row>
    <row r="3203" spans="4:4" ht="43.5" customHeight="1">
      <c r="D3203" s="198"/>
    </row>
    <row r="3204" spans="4:4" ht="43.5" customHeight="1">
      <c r="D3204" s="198"/>
    </row>
    <row r="3205" spans="4:4" ht="43.5" customHeight="1">
      <c r="D3205" s="198"/>
    </row>
    <row r="3206" spans="4:4" ht="43.5" customHeight="1">
      <c r="D3206" s="198"/>
    </row>
    <row r="3207" spans="4:4" ht="43.5" customHeight="1">
      <c r="D3207" s="198"/>
    </row>
    <row r="3208" spans="4:4" ht="43.5" customHeight="1">
      <c r="D3208" s="198"/>
    </row>
    <row r="3209" spans="4:4" ht="43.5" customHeight="1">
      <c r="D3209" s="198"/>
    </row>
    <row r="3210" spans="4:4" ht="43.5" customHeight="1">
      <c r="D3210" s="198"/>
    </row>
    <row r="3211" spans="4:4" ht="43.5" customHeight="1">
      <c r="D3211" s="198"/>
    </row>
    <row r="3212" spans="4:4" ht="43.5" customHeight="1">
      <c r="D3212" s="198"/>
    </row>
    <row r="3213" spans="4:4" ht="43.5" customHeight="1">
      <c r="D3213" s="198"/>
    </row>
    <row r="3214" spans="4:4" ht="43.5" customHeight="1">
      <c r="D3214" s="198"/>
    </row>
    <row r="3215" spans="4:4" ht="43.5" customHeight="1">
      <c r="D3215" s="198"/>
    </row>
    <row r="3216" spans="4:4" ht="43.5" customHeight="1">
      <c r="D3216" s="198"/>
    </row>
    <row r="3217" spans="4:4" ht="43.5" customHeight="1">
      <c r="D3217" s="198"/>
    </row>
    <row r="3218" spans="4:4" ht="43.5" customHeight="1">
      <c r="D3218" s="198"/>
    </row>
    <row r="3219" spans="4:4" ht="43.5" customHeight="1">
      <c r="D3219" s="198"/>
    </row>
    <row r="3220" spans="4:4" ht="43.5" customHeight="1">
      <c r="D3220" s="198"/>
    </row>
    <row r="3221" spans="4:4" ht="43.5" customHeight="1">
      <c r="D3221" s="198"/>
    </row>
    <row r="3222" spans="4:4" ht="43.5" customHeight="1">
      <c r="D3222" s="198"/>
    </row>
    <row r="3223" spans="4:4" ht="43.5" customHeight="1">
      <c r="D3223" s="198"/>
    </row>
    <row r="3224" spans="4:4" ht="43.5" customHeight="1">
      <c r="D3224" s="198"/>
    </row>
    <row r="3225" spans="4:4" ht="43.5" customHeight="1">
      <c r="D3225" s="198"/>
    </row>
    <row r="3226" spans="4:4" ht="43.5" customHeight="1">
      <c r="D3226" s="198"/>
    </row>
    <row r="3227" spans="4:4" ht="43.5" customHeight="1">
      <c r="D3227" s="198"/>
    </row>
    <row r="3228" spans="4:4" ht="43.5" customHeight="1">
      <c r="D3228" s="198"/>
    </row>
    <row r="3229" spans="4:4" ht="43.5" customHeight="1">
      <c r="D3229" s="198"/>
    </row>
    <row r="3230" spans="4:4" ht="43.5" customHeight="1">
      <c r="D3230" s="198"/>
    </row>
    <row r="3231" spans="4:4" ht="43.5" customHeight="1">
      <c r="D3231" s="198"/>
    </row>
    <row r="3232" spans="4:4" ht="43.5" customHeight="1">
      <c r="D3232" s="198"/>
    </row>
    <row r="3233" spans="4:4" ht="43.5" customHeight="1">
      <c r="D3233" s="198"/>
    </row>
    <row r="3234" spans="4:4" ht="43.5" customHeight="1">
      <c r="D3234" s="198"/>
    </row>
    <row r="3235" spans="4:4" ht="43.5" customHeight="1">
      <c r="D3235" s="198"/>
    </row>
    <row r="3236" spans="4:4" ht="43.5" customHeight="1">
      <c r="D3236" s="198"/>
    </row>
    <row r="3237" spans="4:4" ht="43.5" customHeight="1">
      <c r="D3237" s="198"/>
    </row>
    <row r="3238" spans="4:4" ht="43.5" customHeight="1">
      <c r="D3238" s="198"/>
    </row>
    <row r="3239" spans="4:4" ht="43.5" customHeight="1">
      <c r="D3239" s="198"/>
    </row>
    <row r="3240" spans="4:4" ht="43.5" customHeight="1">
      <c r="D3240" s="198"/>
    </row>
    <row r="3241" spans="4:4" ht="43.5" customHeight="1">
      <c r="D3241" s="198"/>
    </row>
    <row r="3242" spans="4:4" ht="43.5" customHeight="1">
      <c r="D3242" s="198"/>
    </row>
    <row r="3243" spans="4:4" ht="43.5" customHeight="1">
      <c r="D3243" s="198"/>
    </row>
    <row r="3244" spans="4:4" ht="43.5" customHeight="1">
      <c r="D3244" s="198"/>
    </row>
    <row r="3245" spans="4:4" ht="43.5" customHeight="1">
      <c r="D3245" s="198"/>
    </row>
    <row r="3246" spans="4:4" ht="43.5" customHeight="1">
      <c r="D3246" s="198"/>
    </row>
    <row r="3247" spans="4:4" ht="43.5" customHeight="1">
      <c r="D3247" s="198"/>
    </row>
    <row r="3248" spans="4:4" ht="43.5" customHeight="1">
      <c r="D3248" s="198"/>
    </row>
    <row r="3249" spans="4:4" ht="43.5" customHeight="1">
      <c r="D3249" s="198"/>
    </row>
    <row r="3250" spans="4:4" ht="43.5" customHeight="1">
      <c r="D3250" s="198"/>
    </row>
    <row r="3251" spans="4:4" ht="43.5" customHeight="1">
      <c r="D3251" s="198"/>
    </row>
    <row r="3252" spans="4:4" ht="43.5" customHeight="1">
      <c r="D3252" s="198"/>
    </row>
    <row r="3253" spans="4:4" ht="43.5" customHeight="1">
      <c r="D3253" s="198"/>
    </row>
    <row r="3254" spans="4:4" ht="43.5" customHeight="1">
      <c r="D3254" s="198"/>
    </row>
    <row r="3255" spans="4:4" ht="43.5" customHeight="1">
      <c r="D3255" s="198"/>
    </row>
    <row r="3256" spans="4:4" ht="43.5" customHeight="1">
      <c r="D3256" s="198"/>
    </row>
    <row r="3257" spans="4:4" ht="43.5" customHeight="1">
      <c r="D3257" s="198"/>
    </row>
    <row r="3258" spans="4:4" ht="43.5" customHeight="1">
      <c r="D3258" s="198"/>
    </row>
    <row r="3259" spans="4:4" ht="43.5" customHeight="1">
      <c r="D3259" s="198"/>
    </row>
    <row r="3260" spans="4:4" ht="43.5" customHeight="1">
      <c r="D3260" s="198"/>
    </row>
    <row r="3261" spans="4:4" ht="43.5" customHeight="1">
      <c r="D3261" s="198"/>
    </row>
    <row r="3262" spans="4:4" ht="43.5" customHeight="1">
      <c r="D3262" s="198"/>
    </row>
    <row r="3263" spans="4:4" ht="43.5" customHeight="1">
      <c r="D3263" s="198"/>
    </row>
    <row r="3264" spans="4:4" ht="43.5" customHeight="1">
      <c r="D3264" s="198"/>
    </row>
    <row r="3265" spans="4:4" ht="43.5" customHeight="1">
      <c r="D3265" s="198"/>
    </row>
    <row r="3266" spans="4:4" ht="43.5" customHeight="1">
      <c r="D3266" s="198"/>
    </row>
    <row r="3267" spans="4:4" ht="43.5" customHeight="1">
      <c r="D3267" s="198"/>
    </row>
    <row r="3268" spans="4:4" ht="43.5" customHeight="1">
      <c r="D3268" s="198"/>
    </row>
    <row r="3269" spans="4:4" ht="43.5" customHeight="1">
      <c r="D3269" s="198"/>
    </row>
    <row r="3270" spans="4:4" ht="43.5" customHeight="1">
      <c r="D3270" s="198"/>
    </row>
    <row r="3271" spans="4:4" ht="43.5" customHeight="1">
      <c r="D3271" s="198"/>
    </row>
    <row r="3272" spans="4:4" ht="43.5" customHeight="1">
      <c r="D3272" s="198"/>
    </row>
    <row r="3273" spans="4:4" ht="43.5" customHeight="1">
      <c r="D3273" s="198"/>
    </row>
    <row r="3274" spans="4:4" ht="43.5" customHeight="1">
      <c r="D3274" s="198"/>
    </row>
    <row r="3275" spans="4:4" ht="43.5" customHeight="1">
      <c r="D3275" s="198"/>
    </row>
    <row r="3276" spans="4:4" ht="43.5" customHeight="1">
      <c r="D3276" s="198"/>
    </row>
    <row r="3277" spans="4:4" ht="43.5" customHeight="1">
      <c r="D3277" s="198"/>
    </row>
    <row r="3278" spans="4:4" ht="43.5" customHeight="1">
      <c r="D3278" s="198"/>
    </row>
    <row r="3279" spans="4:4" ht="43.5" customHeight="1">
      <c r="D3279" s="198"/>
    </row>
    <row r="3280" spans="4:4" ht="43.5" customHeight="1">
      <c r="D3280" s="198"/>
    </row>
    <row r="3281" spans="4:4" ht="43.5" customHeight="1">
      <c r="D3281" s="198"/>
    </row>
    <row r="3282" spans="4:4" ht="43.5" customHeight="1">
      <c r="D3282" s="198"/>
    </row>
    <row r="3283" spans="4:4" ht="43.5" customHeight="1">
      <c r="D3283" s="198"/>
    </row>
    <row r="3284" spans="4:4" ht="43.5" customHeight="1">
      <c r="D3284" s="198"/>
    </row>
    <row r="3285" spans="4:4" ht="43.5" customHeight="1">
      <c r="D3285" s="198"/>
    </row>
    <row r="3286" spans="4:4" ht="43.5" customHeight="1">
      <c r="D3286" s="198"/>
    </row>
    <row r="3287" spans="4:4" ht="43.5" customHeight="1">
      <c r="D3287" s="198"/>
    </row>
    <row r="3288" spans="4:4" ht="43.5" customHeight="1">
      <c r="D3288" s="198"/>
    </row>
    <row r="3289" spans="4:4" ht="43.5" customHeight="1">
      <c r="D3289" s="198"/>
    </row>
    <row r="3290" spans="4:4" ht="43.5" customHeight="1">
      <c r="D3290" s="198"/>
    </row>
    <row r="3291" spans="4:4" ht="43.5" customHeight="1">
      <c r="D3291" s="198"/>
    </row>
    <row r="3292" spans="4:4" ht="43.5" customHeight="1">
      <c r="D3292" s="198"/>
    </row>
    <row r="3293" spans="4:4" ht="43.5" customHeight="1">
      <c r="D3293" s="198"/>
    </row>
    <row r="3294" spans="4:4" ht="43.5" customHeight="1">
      <c r="D3294" s="198"/>
    </row>
    <row r="3295" spans="4:4" ht="43.5" customHeight="1">
      <c r="D3295" s="198"/>
    </row>
    <row r="3296" spans="4:4" ht="43.5" customHeight="1">
      <c r="D3296" s="198"/>
    </row>
    <row r="3297" spans="4:4" ht="43.5" customHeight="1">
      <c r="D3297" s="198"/>
    </row>
    <row r="3298" spans="4:4" ht="43.5" customHeight="1">
      <c r="D3298" s="198"/>
    </row>
    <row r="3299" spans="4:4" ht="43.5" customHeight="1">
      <c r="D3299" s="198"/>
    </row>
    <row r="3300" spans="4:4" ht="43.5" customHeight="1">
      <c r="D3300" s="198"/>
    </row>
    <row r="3301" spans="4:4" ht="43.5" customHeight="1">
      <c r="D3301" s="198"/>
    </row>
    <row r="3302" spans="4:4" ht="43.5" customHeight="1">
      <c r="D3302" s="198"/>
    </row>
    <row r="3303" spans="4:4" ht="43.5" customHeight="1">
      <c r="D3303" s="198"/>
    </row>
    <row r="3304" spans="4:4" ht="43.5" customHeight="1">
      <c r="D3304" s="198"/>
    </row>
    <row r="3305" spans="4:4" ht="43.5" customHeight="1">
      <c r="D3305" s="198"/>
    </row>
    <row r="3306" spans="4:4" ht="43.5" customHeight="1">
      <c r="D3306" s="198"/>
    </row>
    <row r="3307" spans="4:4" ht="43.5" customHeight="1">
      <c r="D3307" s="198"/>
    </row>
    <row r="3308" spans="4:4" ht="43.5" customHeight="1">
      <c r="D3308" s="198"/>
    </row>
    <row r="3309" spans="4:4" ht="43.5" customHeight="1">
      <c r="D3309" s="198"/>
    </row>
    <row r="3310" spans="4:4" ht="43.5" customHeight="1">
      <c r="D3310" s="198"/>
    </row>
    <row r="3311" spans="4:4" ht="43.5" customHeight="1">
      <c r="D3311" s="198"/>
    </row>
    <row r="3312" spans="4:4" ht="43.5" customHeight="1">
      <c r="D3312" s="198"/>
    </row>
    <row r="3313" spans="4:4" ht="43.5" customHeight="1">
      <c r="D3313" s="198"/>
    </row>
    <row r="3314" spans="4:4" ht="43.5" customHeight="1">
      <c r="D3314" s="198"/>
    </row>
    <row r="3315" spans="4:4" ht="43.5" customHeight="1">
      <c r="D3315" s="198"/>
    </row>
    <row r="3316" spans="4:4" ht="43.5" customHeight="1">
      <c r="D3316" s="198"/>
    </row>
    <row r="3317" spans="4:4" ht="43.5" customHeight="1">
      <c r="D3317" s="198"/>
    </row>
    <row r="3318" spans="4:4" ht="43.5" customHeight="1">
      <c r="D3318" s="198"/>
    </row>
    <row r="3319" spans="4:4" ht="43.5" customHeight="1">
      <c r="D3319" s="198"/>
    </row>
    <row r="3320" spans="4:4" ht="43.5" customHeight="1">
      <c r="D3320" s="198"/>
    </row>
    <row r="3321" spans="4:4" ht="43.5" customHeight="1">
      <c r="D3321" s="198"/>
    </row>
    <row r="3322" spans="4:4" ht="43.5" customHeight="1">
      <c r="D3322" s="198"/>
    </row>
    <row r="3323" spans="4:4" ht="43.5" customHeight="1">
      <c r="D3323" s="198"/>
    </row>
    <row r="3324" spans="4:4" ht="43.5" customHeight="1">
      <c r="D3324" s="198"/>
    </row>
    <row r="3325" spans="4:4" ht="43.5" customHeight="1">
      <c r="D3325" s="198"/>
    </row>
    <row r="3326" spans="4:4" ht="43.5" customHeight="1">
      <c r="D3326" s="198"/>
    </row>
    <row r="3327" spans="4:4" ht="43.5" customHeight="1">
      <c r="D3327" s="198"/>
    </row>
    <row r="3328" spans="4:4" ht="43.5" customHeight="1">
      <c r="D3328" s="198"/>
    </row>
    <row r="3329" spans="4:4" ht="43.5" customHeight="1">
      <c r="D3329" s="198"/>
    </row>
    <row r="3330" spans="4:4" ht="43.5" customHeight="1">
      <c r="D3330" s="198"/>
    </row>
    <row r="3331" spans="4:4" ht="43.5" customHeight="1">
      <c r="D3331" s="198"/>
    </row>
    <row r="3332" spans="4:4" ht="43.5" customHeight="1">
      <c r="D3332" s="198"/>
    </row>
    <row r="3333" spans="4:4" ht="43.5" customHeight="1">
      <c r="D3333" s="198"/>
    </row>
    <row r="3334" spans="4:4" ht="43.5" customHeight="1">
      <c r="D3334" s="198"/>
    </row>
    <row r="3335" spans="4:4" ht="43.5" customHeight="1">
      <c r="D3335" s="198"/>
    </row>
    <row r="3336" spans="4:4" ht="43.5" customHeight="1">
      <c r="D3336" s="198"/>
    </row>
    <row r="3337" spans="4:4" ht="43.5" customHeight="1">
      <c r="D3337" s="198"/>
    </row>
    <row r="3338" spans="4:4" ht="43.5" customHeight="1">
      <c r="D3338" s="198"/>
    </row>
    <row r="3339" spans="4:4" ht="43.5" customHeight="1">
      <c r="D3339" s="198"/>
    </row>
    <row r="3340" spans="4:4" ht="43.5" customHeight="1">
      <c r="D3340" s="198"/>
    </row>
    <row r="3341" spans="4:4" ht="43.5" customHeight="1">
      <c r="D3341" s="198"/>
    </row>
    <row r="3342" spans="4:4" ht="43.5" customHeight="1">
      <c r="D3342" s="198"/>
    </row>
    <row r="3343" spans="4:4" ht="43.5" customHeight="1">
      <c r="D3343" s="198"/>
    </row>
    <row r="3344" spans="4:4" ht="43.5" customHeight="1">
      <c r="D3344" s="198"/>
    </row>
    <row r="3345" spans="4:4" ht="43.5" customHeight="1">
      <c r="D3345" s="198"/>
    </row>
    <row r="3346" spans="4:4" ht="43.5" customHeight="1">
      <c r="D3346" s="198"/>
    </row>
    <row r="3347" spans="4:4" ht="43.5" customHeight="1">
      <c r="D3347" s="198"/>
    </row>
    <row r="3348" spans="4:4" ht="43.5" customHeight="1">
      <c r="D3348" s="198"/>
    </row>
    <row r="3349" spans="4:4" ht="43.5" customHeight="1">
      <c r="D3349" s="198"/>
    </row>
    <row r="3350" spans="4:4" ht="43.5" customHeight="1">
      <c r="D3350" s="198"/>
    </row>
    <row r="3351" spans="4:4" ht="43.5" customHeight="1">
      <c r="D3351" s="198"/>
    </row>
    <row r="3352" spans="4:4" ht="43.5" customHeight="1">
      <c r="D3352" s="198"/>
    </row>
    <row r="3353" spans="4:4" ht="43.5" customHeight="1">
      <c r="D3353" s="198"/>
    </row>
    <row r="3354" spans="4:4" ht="43.5" customHeight="1">
      <c r="D3354" s="198"/>
    </row>
    <row r="3355" spans="4:4" ht="43.5" customHeight="1">
      <c r="D3355" s="198"/>
    </row>
    <row r="3356" spans="4:4" ht="43.5" customHeight="1">
      <c r="D3356" s="198"/>
    </row>
    <row r="3357" spans="4:4" ht="43.5" customHeight="1">
      <c r="D3357" s="198"/>
    </row>
    <row r="3358" spans="4:4" ht="43.5" customHeight="1">
      <c r="D3358" s="198"/>
    </row>
    <row r="3359" spans="4:4" ht="43.5" customHeight="1">
      <c r="D3359" s="198"/>
    </row>
    <row r="3360" spans="4:4" ht="43.5" customHeight="1">
      <c r="D3360" s="198"/>
    </row>
    <row r="3361" spans="4:4" ht="43.5" customHeight="1">
      <c r="D3361" s="198"/>
    </row>
    <row r="3362" spans="4:4" ht="43.5" customHeight="1">
      <c r="D3362" s="198"/>
    </row>
    <row r="3363" spans="4:4" ht="43.5" customHeight="1">
      <c r="D3363" s="198"/>
    </row>
    <row r="3364" spans="4:4" ht="43.5" customHeight="1">
      <c r="D3364" s="198"/>
    </row>
    <row r="3365" spans="4:4" ht="43.5" customHeight="1">
      <c r="D3365" s="198"/>
    </row>
    <row r="3366" spans="4:4" ht="43.5" customHeight="1">
      <c r="D3366" s="198"/>
    </row>
    <row r="3367" spans="4:4" ht="43.5" customHeight="1">
      <c r="D3367" s="198"/>
    </row>
    <row r="3368" spans="4:4" ht="43.5" customHeight="1">
      <c r="D3368" s="198"/>
    </row>
    <row r="3369" spans="4:4" ht="43.5" customHeight="1">
      <c r="D3369" s="198"/>
    </row>
    <row r="3370" spans="4:4" ht="43.5" customHeight="1">
      <c r="D3370" s="198"/>
    </row>
    <row r="3371" spans="4:4" ht="43.5" customHeight="1">
      <c r="D3371" s="198"/>
    </row>
    <row r="3372" spans="4:4" ht="43.5" customHeight="1">
      <c r="D3372" s="198"/>
    </row>
    <row r="3373" spans="4:4" ht="43.5" customHeight="1">
      <c r="D3373" s="198"/>
    </row>
    <row r="3374" spans="4:4" ht="43.5" customHeight="1">
      <c r="D3374" s="198"/>
    </row>
    <row r="3375" spans="4:4" ht="43.5" customHeight="1">
      <c r="D3375" s="198"/>
    </row>
    <row r="3376" spans="4:4" ht="43.5" customHeight="1">
      <c r="D3376" s="198"/>
    </row>
    <row r="3377" spans="4:4" ht="43.5" customHeight="1">
      <c r="D3377" s="198"/>
    </row>
    <row r="3378" spans="4:4" ht="43.5" customHeight="1">
      <c r="D3378" s="198"/>
    </row>
    <row r="3379" spans="4:4" ht="43.5" customHeight="1">
      <c r="D3379" s="198"/>
    </row>
    <row r="3380" spans="4:4" ht="43.5" customHeight="1">
      <c r="D3380" s="198"/>
    </row>
    <row r="3381" spans="4:4" ht="43.5" customHeight="1">
      <c r="D3381" s="198"/>
    </row>
    <row r="3382" spans="4:4" ht="43.5" customHeight="1">
      <c r="D3382" s="198"/>
    </row>
    <row r="3383" spans="4:4" ht="43.5" customHeight="1">
      <c r="D3383" s="198"/>
    </row>
    <row r="3384" spans="4:4" ht="43.5" customHeight="1">
      <c r="D3384" s="198"/>
    </row>
    <row r="3385" spans="4:4" ht="43.5" customHeight="1">
      <c r="D3385" s="198"/>
    </row>
    <row r="3386" spans="4:4" ht="43.5" customHeight="1">
      <c r="D3386" s="198"/>
    </row>
    <row r="3387" spans="4:4" ht="43.5" customHeight="1">
      <c r="D3387" s="198"/>
    </row>
    <row r="3388" spans="4:4" ht="43.5" customHeight="1">
      <c r="D3388" s="198"/>
    </row>
    <row r="3389" spans="4:4" ht="43.5" customHeight="1">
      <c r="D3389" s="198"/>
    </row>
    <row r="3390" spans="4:4" ht="43.5" customHeight="1">
      <c r="D3390" s="198"/>
    </row>
    <row r="3391" spans="4:4" ht="43.5" customHeight="1">
      <c r="D3391" s="198"/>
    </row>
    <row r="3392" spans="4:4" ht="43.5" customHeight="1">
      <c r="D3392" s="198"/>
    </row>
    <row r="3393" spans="4:4" ht="43.5" customHeight="1">
      <c r="D3393" s="198"/>
    </row>
    <row r="3394" spans="4:4" ht="43.5" customHeight="1">
      <c r="D3394" s="198"/>
    </row>
    <row r="3395" spans="4:4" ht="43.5" customHeight="1">
      <c r="D3395" s="198"/>
    </row>
    <row r="3396" spans="4:4" ht="43.5" customHeight="1">
      <c r="D3396" s="198"/>
    </row>
    <row r="3397" spans="4:4" ht="43.5" customHeight="1">
      <c r="D3397" s="198"/>
    </row>
    <row r="3398" spans="4:4" ht="43.5" customHeight="1">
      <c r="D3398" s="198"/>
    </row>
    <row r="3399" spans="4:4" ht="43.5" customHeight="1">
      <c r="D3399" s="198"/>
    </row>
    <row r="3400" spans="4:4" ht="43.5" customHeight="1">
      <c r="D3400" s="198"/>
    </row>
    <row r="3401" spans="4:4" ht="43.5" customHeight="1">
      <c r="D3401" s="198"/>
    </row>
    <row r="3402" spans="4:4" ht="43.5" customHeight="1">
      <c r="D3402" s="198"/>
    </row>
    <row r="3403" spans="4:4" ht="43.5" customHeight="1">
      <c r="D3403" s="198"/>
    </row>
    <row r="3404" spans="4:4" ht="43.5" customHeight="1">
      <c r="D3404" s="198"/>
    </row>
    <row r="3405" spans="4:4" ht="43.5" customHeight="1">
      <c r="D3405" s="198"/>
    </row>
    <row r="3406" spans="4:4" ht="43.5" customHeight="1">
      <c r="D3406" s="198"/>
    </row>
    <row r="3407" spans="4:4" ht="43.5" customHeight="1">
      <c r="D3407" s="198"/>
    </row>
    <row r="3408" spans="4:4" ht="43.5" customHeight="1">
      <c r="D3408" s="198"/>
    </row>
    <row r="3409" spans="4:4" ht="43.5" customHeight="1">
      <c r="D3409" s="198"/>
    </row>
    <row r="3410" spans="4:4" ht="43.5" customHeight="1">
      <c r="D3410" s="198"/>
    </row>
    <row r="3411" spans="4:4" ht="43.5" customHeight="1">
      <c r="D3411" s="198"/>
    </row>
    <row r="3412" spans="4:4" ht="43.5" customHeight="1">
      <c r="D3412" s="198"/>
    </row>
    <row r="3413" spans="4:4" ht="43.5" customHeight="1">
      <c r="D3413" s="198"/>
    </row>
    <row r="3414" spans="4:4" ht="43.5" customHeight="1">
      <c r="D3414" s="198"/>
    </row>
    <row r="3415" spans="4:4" ht="43.5" customHeight="1">
      <c r="D3415" s="198"/>
    </row>
    <row r="3416" spans="4:4" ht="43.5" customHeight="1">
      <c r="D3416" s="198"/>
    </row>
    <row r="3417" spans="4:4" ht="43.5" customHeight="1">
      <c r="D3417" s="198"/>
    </row>
    <row r="3418" spans="4:4" ht="43.5" customHeight="1">
      <c r="D3418" s="198"/>
    </row>
    <row r="3419" spans="4:4" ht="43.5" customHeight="1">
      <c r="D3419" s="198"/>
    </row>
    <row r="3420" spans="4:4" ht="43.5" customHeight="1">
      <c r="D3420" s="198"/>
    </row>
    <row r="3421" spans="4:4" ht="43.5" customHeight="1">
      <c r="D3421" s="198"/>
    </row>
    <row r="3422" spans="4:4" ht="43.5" customHeight="1">
      <c r="D3422" s="198"/>
    </row>
    <row r="3423" spans="4:4" ht="43.5" customHeight="1">
      <c r="D3423" s="198"/>
    </row>
    <row r="3424" spans="4:4" ht="43.5" customHeight="1">
      <c r="D3424" s="198"/>
    </row>
    <row r="3425" spans="4:4" ht="43.5" customHeight="1">
      <c r="D3425" s="198"/>
    </row>
    <row r="3426" spans="4:4" ht="43.5" customHeight="1">
      <c r="D3426" s="198"/>
    </row>
    <row r="3427" spans="4:4" ht="43.5" customHeight="1">
      <c r="D3427" s="198"/>
    </row>
    <row r="3428" spans="4:4" ht="43.5" customHeight="1">
      <c r="D3428" s="198"/>
    </row>
    <row r="3429" spans="4:4" ht="43.5" customHeight="1">
      <c r="D3429" s="198"/>
    </row>
    <row r="3430" spans="4:4" ht="43.5" customHeight="1">
      <c r="D3430" s="198"/>
    </row>
    <row r="3431" spans="4:4" ht="43.5" customHeight="1">
      <c r="D3431" s="198"/>
    </row>
    <row r="3432" spans="4:4" ht="43.5" customHeight="1">
      <c r="D3432" s="198"/>
    </row>
    <row r="3433" spans="4:4" ht="43.5" customHeight="1">
      <c r="D3433" s="198"/>
    </row>
    <row r="3434" spans="4:4" ht="43.5" customHeight="1">
      <c r="D3434" s="198"/>
    </row>
    <row r="3435" spans="4:4" ht="43.5" customHeight="1">
      <c r="D3435" s="198"/>
    </row>
    <row r="3436" spans="4:4" ht="43.5" customHeight="1">
      <c r="D3436" s="198"/>
    </row>
    <row r="3437" spans="4:4" ht="43.5" customHeight="1">
      <c r="D3437" s="198"/>
    </row>
    <row r="3438" spans="4:4" ht="43.5" customHeight="1">
      <c r="D3438" s="198"/>
    </row>
    <row r="3439" spans="4:4" ht="43.5" customHeight="1">
      <c r="D3439" s="198"/>
    </row>
    <row r="3440" spans="4:4" ht="43.5" customHeight="1">
      <c r="D3440" s="198"/>
    </row>
    <row r="3441" spans="4:4" ht="43.5" customHeight="1">
      <c r="D3441" s="198"/>
    </row>
    <row r="3442" spans="4:4" ht="43.5" customHeight="1">
      <c r="D3442" s="198"/>
    </row>
    <row r="3443" spans="4:4" ht="43.5" customHeight="1">
      <c r="D3443" s="198"/>
    </row>
    <row r="3444" spans="4:4" ht="43.5" customHeight="1">
      <c r="D3444" s="198"/>
    </row>
    <row r="3445" spans="4:4" ht="43.5" customHeight="1">
      <c r="D3445" s="198"/>
    </row>
    <row r="3446" spans="4:4" ht="43.5" customHeight="1">
      <c r="D3446" s="198"/>
    </row>
    <row r="3447" spans="4:4" ht="43.5" customHeight="1">
      <c r="D3447" s="198"/>
    </row>
    <row r="3448" spans="4:4" ht="43.5" customHeight="1">
      <c r="D3448" s="198"/>
    </row>
    <row r="3449" spans="4:4" ht="43.5" customHeight="1">
      <c r="D3449" s="198"/>
    </row>
    <row r="3450" spans="4:4" ht="43.5" customHeight="1">
      <c r="D3450" s="198"/>
    </row>
    <row r="3451" spans="4:4" ht="43.5" customHeight="1">
      <c r="D3451" s="198"/>
    </row>
    <row r="3452" spans="4:4" ht="43.5" customHeight="1">
      <c r="D3452" s="198"/>
    </row>
    <row r="3453" spans="4:4" ht="43.5" customHeight="1">
      <c r="D3453" s="198"/>
    </row>
    <row r="3454" spans="4:4" ht="43.5" customHeight="1">
      <c r="D3454" s="198"/>
    </row>
    <row r="3455" spans="4:4" ht="43.5" customHeight="1">
      <c r="D3455" s="198"/>
    </row>
    <row r="3456" spans="4:4" ht="43.5" customHeight="1">
      <c r="D3456" s="198"/>
    </row>
    <row r="3457" spans="4:4" ht="43.5" customHeight="1">
      <c r="D3457" s="198"/>
    </row>
    <row r="3458" spans="4:4" ht="43.5" customHeight="1">
      <c r="D3458" s="198"/>
    </row>
    <row r="3459" spans="4:4" ht="43.5" customHeight="1">
      <c r="D3459" s="198"/>
    </row>
    <row r="3460" spans="4:4" ht="43.5" customHeight="1">
      <c r="D3460" s="198"/>
    </row>
    <row r="3461" spans="4:4" ht="43.5" customHeight="1">
      <c r="D3461" s="198"/>
    </row>
    <row r="3462" spans="4:4" ht="43.5" customHeight="1">
      <c r="D3462" s="198"/>
    </row>
    <row r="3463" spans="4:4" ht="43.5" customHeight="1">
      <c r="D3463" s="198"/>
    </row>
    <row r="3464" spans="4:4" ht="43.5" customHeight="1">
      <c r="D3464" s="198"/>
    </row>
    <row r="3465" spans="4:4" ht="43.5" customHeight="1">
      <c r="D3465" s="198"/>
    </row>
    <row r="3466" spans="4:4" ht="43.5" customHeight="1">
      <c r="D3466" s="198"/>
    </row>
    <row r="3467" spans="4:4" ht="43.5" customHeight="1">
      <c r="D3467" s="198"/>
    </row>
    <row r="3468" spans="4:4" ht="43.5" customHeight="1">
      <c r="D3468" s="198"/>
    </row>
    <row r="3469" spans="4:4" ht="43.5" customHeight="1">
      <c r="D3469" s="198"/>
    </row>
    <row r="3470" spans="4:4" ht="43.5" customHeight="1">
      <c r="D3470" s="198"/>
    </row>
    <row r="3471" spans="4:4" ht="43.5" customHeight="1">
      <c r="D3471" s="198"/>
    </row>
    <row r="3472" spans="4:4" ht="43.5" customHeight="1">
      <c r="D3472" s="198"/>
    </row>
    <row r="3473" spans="4:4" ht="43.5" customHeight="1">
      <c r="D3473" s="198"/>
    </row>
    <row r="3474" spans="4:4" ht="43.5" customHeight="1">
      <c r="D3474" s="198"/>
    </row>
    <row r="3475" spans="4:4" ht="43.5" customHeight="1">
      <c r="D3475" s="198"/>
    </row>
    <row r="3476" spans="4:4" ht="43.5" customHeight="1">
      <c r="D3476" s="198"/>
    </row>
    <row r="3477" spans="4:4" ht="43.5" customHeight="1">
      <c r="D3477" s="198"/>
    </row>
    <row r="3478" spans="4:4" ht="43.5" customHeight="1">
      <c r="D3478" s="198"/>
    </row>
    <row r="3479" spans="4:4" ht="43.5" customHeight="1">
      <c r="D3479" s="198"/>
    </row>
    <row r="3480" spans="4:4" ht="43.5" customHeight="1">
      <c r="D3480" s="198"/>
    </row>
    <row r="3481" spans="4:4" ht="43.5" customHeight="1">
      <c r="D3481" s="198"/>
    </row>
    <row r="3482" spans="4:4" ht="43.5" customHeight="1">
      <c r="D3482" s="198"/>
    </row>
    <row r="3483" spans="4:4" ht="43.5" customHeight="1">
      <c r="D3483" s="198"/>
    </row>
    <row r="3484" spans="4:4" ht="43.5" customHeight="1">
      <c r="D3484" s="198"/>
    </row>
    <row r="3485" spans="4:4" ht="43.5" customHeight="1">
      <c r="D3485" s="198"/>
    </row>
    <row r="3486" spans="4:4" ht="43.5" customHeight="1">
      <c r="D3486" s="198"/>
    </row>
    <row r="3487" spans="4:4" ht="43.5" customHeight="1">
      <c r="D3487" s="198"/>
    </row>
    <row r="3488" spans="4:4" ht="43.5" customHeight="1">
      <c r="D3488" s="198"/>
    </row>
    <row r="3489" spans="4:4" ht="43.5" customHeight="1">
      <c r="D3489" s="198"/>
    </row>
    <row r="3490" spans="4:4" ht="43.5" customHeight="1">
      <c r="D3490" s="198"/>
    </row>
    <row r="3491" spans="4:4" ht="43.5" customHeight="1">
      <c r="D3491" s="198"/>
    </row>
    <row r="3492" spans="4:4" ht="43.5" customHeight="1">
      <c r="D3492" s="198"/>
    </row>
    <row r="3493" spans="4:4" ht="43.5" customHeight="1">
      <c r="D3493" s="198"/>
    </row>
    <row r="3494" spans="4:4" ht="43.5" customHeight="1">
      <c r="D3494" s="198"/>
    </row>
    <row r="3495" spans="4:4" ht="43.5" customHeight="1">
      <c r="D3495" s="198"/>
    </row>
    <row r="3496" spans="4:4" ht="43.5" customHeight="1">
      <c r="D3496" s="198"/>
    </row>
    <row r="3497" spans="4:4" ht="43.5" customHeight="1">
      <c r="D3497" s="198"/>
    </row>
    <row r="3498" spans="4:4" ht="43.5" customHeight="1">
      <c r="D3498" s="198"/>
    </row>
    <row r="3499" spans="4:4" ht="43.5" customHeight="1">
      <c r="D3499" s="198"/>
    </row>
    <row r="3500" spans="4:4" ht="43.5" customHeight="1">
      <c r="D3500" s="198"/>
    </row>
    <row r="3501" spans="4:4" ht="43.5" customHeight="1">
      <c r="D3501" s="198"/>
    </row>
    <row r="3502" spans="4:4" ht="43.5" customHeight="1">
      <c r="D3502" s="198"/>
    </row>
    <row r="3503" spans="4:4" ht="43.5" customHeight="1">
      <c r="D3503" s="198"/>
    </row>
    <row r="3504" spans="4:4" ht="43.5" customHeight="1">
      <c r="D3504" s="198"/>
    </row>
    <row r="3505" spans="4:4" ht="43.5" customHeight="1">
      <c r="D3505" s="198"/>
    </row>
    <row r="3506" spans="4:4" ht="43.5" customHeight="1">
      <c r="D3506" s="198"/>
    </row>
    <row r="3507" spans="4:4" ht="43.5" customHeight="1">
      <c r="D3507" s="198"/>
    </row>
    <row r="3508" spans="4:4" ht="43.5" customHeight="1">
      <c r="D3508" s="198"/>
    </row>
    <row r="3509" spans="4:4" ht="43.5" customHeight="1">
      <c r="D3509" s="198"/>
    </row>
    <row r="3510" spans="4:4" ht="43.5" customHeight="1">
      <c r="D3510" s="198"/>
    </row>
    <row r="3511" spans="4:4" ht="43.5" customHeight="1">
      <c r="D3511" s="198"/>
    </row>
    <row r="3512" spans="4:4" ht="43.5" customHeight="1">
      <c r="D3512" s="198"/>
    </row>
    <row r="3513" spans="4:4" ht="43.5" customHeight="1">
      <c r="D3513" s="198"/>
    </row>
    <row r="3514" spans="4:4" ht="43.5" customHeight="1">
      <c r="D3514" s="198"/>
    </row>
    <row r="3515" spans="4:4" ht="43.5" customHeight="1">
      <c r="D3515" s="198"/>
    </row>
    <row r="3516" spans="4:4" ht="43.5" customHeight="1">
      <c r="D3516" s="198"/>
    </row>
    <row r="3517" spans="4:4" ht="43.5" customHeight="1">
      <c r="D3517" s="198"/>
    </row>
    <row r="3518" spans="4:4" ht="43.5" customHeight="1">
      <c r="D3518" s="198"/>
    </row>
    <row r="3519" spans="4:4" ht="43.5" customHeight="1">
      <c r="D3519" s="198"/>
    </row>
    <row r="3520" spans="4:4" ht="43.5" customHeight="1">
      <c r="D3520" s="198"/>
    </row>
    <row r="3521" spans="4:4" ht="43.5" customHeight="1">
      <c r="D3521" s="198"/>
    </row>
    <row r="3522" spans="4:4" ht="43.5" customHeight="1">
      <c r="D3522" s="198"/>
    </row>
    <row r="3523" spans="4:4" ht="43.5" customHeight="1">
      <c r="D3523" s="198"/>
    </row>
    <row r="3524" spans="4:4" ht="43.5" customHeight="1">
      <c r="D3524" s="198"/>
    </row>
    <row r="3525" spans="4:4" ht="43.5" customHeight="1">
      <c r="D3525" s="198"/>
    </row>
    <row r="3526" spans="4:4" ht="43.5" customHeight="1">
      <c r="D3526" s="198"/>
    </row>
    <row r="3527" spans="4:4" ht="43.5" customHeight="1">
      <c r="D3527" s="198"/>
    </row>
    <row r="3528" spans="4:4" ht="43.5" customHeight="1">
      <c r="D3528" s="198"/>
    </row>
    <row r="3529" spans="4:4" ht="43.5" customHeight="1">
      <c r="D3529" s="198"/>
    </row>
    <row r="3530" spans="4:4" ht="43.5" customHeight="1">
      <c r="D3530" s="198"/>
    </row>
    <row r="3531" spans="4:4" ht="43.5" customHeight="1">
      <c r="D3531" s="198"/>
    </row>
    <row r="3532" spans="4:4" ht="43.5" customHeight="1">
      <c r="D3532" s="198"/>
    </row>
    <row r="3533" spans="4:4" ht="43.5" customHeight="1">
      <c r="D3533" s="198"/>
    </row>
    <row r="3534" spans="4:4" ht="43.5" customHeight="1">
      <c r="D3534" s="198"/>
    </row>
    <row r="3535" spans="4:4" ht="43.5" customHeight="1">
      <c r="D3535" s="198"/>
    </row>
    <row r="3536" spans="4:4" ht="43.5" customHeight="1">
      <c r="D3536" s="198"/>
    </row>
    <row r="3537" spans="4:4" ht="43.5" customHeight="1">
      <c r="D3537" s="198"/>
    </row>
    <row r="3538" spans="4:4" ht="43.5" customHeight="1">
      <c r="D3538" s="198"/>
    </row>
    <row r="3539" spans="4:4" ht="43.5" customHeight="1">
      <c r="D3539" s="198"/>
    </row>
    <row r="3540" spans="4:4" ht="43.5" customHeight="1">
      <c r="D3540" s="198"/>
    </row>
    <row r="3541" spans="4:4" ht="43.5" customHeight="1">
      <c r="D3541" s="198"/>
    </row>
    <row r="3542" spans="4:4" ht="43.5" customHeight="1">
      <c r="D3542" s="198"/>
    </row>
    <row r="3543" spans="4:4" ht="43.5" customHeight="1">
      <c r="D3543" s="198"/>
    </row>
    <row r="3544" spans="4:4" ht="43.5" customHeight="1">
      <c r="D3544" s="198"/>
    </row>
    <row r="3545" spans="4:4" ht="43.5" customHeight="1">
      <c r="D3545" s="198"/>
    </row>
    <row r="3546" spans="4:4" ht="43.5" customHeight="1">
      <c r="D3546" s="198"/>
    </row>
    <row r="3547" spans="4:4" ht="43.5" customHeight="1">
      <c r="D3547" s="198"/>
    </row>
    <row r="3548" spans="4:4" ht="43.5" customHeight="1">
      <c r="D3548" s="198"/>
    </row>
    <row r="3549" spans="4:4" ht="43.5" customHeight="1">
      <c r="D3549" s="198"/>
    </row>
    <row r="3550" spans="4:4" ht="43.5" customHeight="1">
      <c r="D3550" s="198"/>
    </row>
    <row r="3551" spans="4:4" ht="43.5" customHeight="1">
      <c r="D3551" s="198"/>
    </row>
    <row r="3552" spans="4:4" ht="43.5" customHeight="1">
      <c r="D3552" s="198"/>
    </row>
    <row r="3553" spans="4:4" ht="43.5" customHeight="1">
      <c r="D3553" s="198"/>
    </row>
    <row r="3554" spans="4:4" ht="43.5" customHeight="1">
      <c r="D3554" s="198"/>
    </row>
    <row r="3555" spans="4:4" ht="43.5" customHeight="1">
      <c r="D3555" s="198"/>
    </row>
    <row r="3556" spans="4:4" ht="43.5" customHeight="1">
      <c r="D3556" s="198"/>
    </row>
    <row r="3557" spans="4:4" ht="43.5" customHeight="1">
      <c r="D3557" s="198"/>
    </row>
    <row r="3558" spans="4:4" ht="43.5" customHeight="1">
      <c r="D3558" s="198"/>
    </row>
    <row r="3559" spans="4:4" ht="43.5" customHeight="1">
      <c r="D3559" s="198"/>
    </row>
    <row r="3560" spans="4:4" ht="43.5" customHeight="1">
      <c r="D3560" s="198"/>
    </row>
    <row r="3561" spans="4:4" ht="43.5" customHeight="1">
      <c r="D3561" s="198"/>
    </row>
    <row r="3562" spans="4:4" ht="43.5" customHeight="1">
      <c r="D3562" s="198"/>
    </row>
    <row r="3563" spans="4:4" ht="43.5" customHeight="1">
      <c r="D3563" s="198"/>
    </row>
    <row r="3564" spans="4:4" ht="43.5" customHeight="1">
      <c r="D3564" s="198"/>
    </row>
    <row r="3565" spans="4:4" ht="43.5" customHeight="1">
      <c r="D3565" s="198"/>
    </row>
    <row r="3566" spans="4:4" ht="43.5" customHeight="1">
      <c r="D3566" s="198"/>
    </row>
    <row r="3567" spans="4:4" ht="43.5" customHeight="1">
      <c r="D3567" s="198"/>
    </row>
    <row r="3568" spans="4:4" ht="43.5" customHeight="1">
      <c r="D3568" s="198"/>
    </row>
    <row r="3569" spans="4:4" ht="43.5" customHeight="1">
      <c r="D3569" s="198"/>
    </row>
    <row r="3570" spans="4:4" ht="43.5" customHeight="1">
      <c r="D3570" s="198"/>
    </row>
    <row r="3571" spans="4:4" ht="43.5" customHeight="1">
      <c r="D3571" s="198"/>
    </row>
    <row r="3572" spans="4:4" ht="43.5" customHeight="1">
      <c r="D3572" s="198"/>
    </row>
    <row r="3573" spans="4:4" ht="43.5" customHeight="1">
      <c r="D3573" s="198"/>
    </row>
    <row r="3574" spans="4:4" ht="43.5" customHeight="1">
      <c r="D3574" s="198"/>
    </row>
    <row r="3575" spans="4:4" ht="43.5" customHeight="1">
      <c r="D3575" s="198"/>
    </row>
    <row r="3576" spans="4:4" ht="43.5" customHeight="1">
      <c r="D3576" s="198"/>
    </row>
    <row r="3577" spans="4:4" ht="43.5" customHeight="1">
      <c r="D3577" s="198"/>
    </row>
    <row r="3578" spans="4:4" ht="43.5" customHeight="1">
      <c r="D3578" s="198"/>
    </row>
    <row r="3579" spans="4:4" ht="43.5" customHeight="1">
      <c r="D3579" s="198"/>
    </row>
    <row r="3580" spans="4:4" ht="43.5" customHeight="1">
      <c r="D3580" s="198"/>
    </row>
    <row r="3581" spans="4:4" ht="43.5" customHeight="1">
      <c r="D3581" s="198"/>
    </row>
    <row r="3582" spans="4:4" ht="43.5" customHeight="1">
      <c r="D3582" s="198"/>
    </row>
    <row r="3583" spans="4:4" ht="43.5" customHeight="1">
      <c r="D3583" s="198"/>
    </row>
    <row r="3584" spans="4:4" ht="43.5" customHeight="1">
      <c r="D3584" s="198"/>
    </row>
    <row r="3585" spans="4:4" ht="43.5" customHeight="1">
      <c r="D3585" s="198"/>
    </row>
    <row r="3586" spans="4:4" ht="43.5" customHeight="1">
      <c r="D3586" s="198"/>
    </row>
    <row r="3587" spans="4:4" ht="43.5" customHeight="1">
      <c r="D3587" s="198"/>
    </row>
    <row r="3588" spans="4:4" ht="43.5" customHeight="1">
      <c r="D3588" s="198"/>
    </row>
    <row r="3589" spans="4:4" ht="43.5" customHeight="1">
      <c r="D3589" s="198"/>
    </row>
    <row r="3590" spans="4:4" ht="43.5" customHeight="1">
      <c r="D3590" s="198"/>
    </row>
    <row r="3591" spans="4:4" ht="43.5" customHeight="1">
      <c r="D3591" s="198"/>
    </row>
    <row r="3592" spans="4:4" ht="43.5" customHeight="1">
      <c r="D3592" s="198"/>
    </row>
    <row r="3593" spans="4:4" ht="43.5" customHeight="1">
      <c r="D3593" s="198"/>
    </row>
    <row r="3594" spans="4:4" ht="43.5" customHeight="1">
      <c r="D3594" s="198"/>
    </row>
    <row r="3595" spans="4:4" ht="43.5" customHeight="1">
      <c r="D3595" s="198"/>
    </row>
    <row r="3596" spans="4:4" ht="43.5" customHeight="1">
      <c r="D3596" s="198"/>
    </row>
    <row r="3597" spans="4:4" ht="43.5" customHeight="1">
      <c r="D3597" s="198"/>
    </row>
    <row r="3598" spans="4:4" ht="43.5" customHeight="1">
      <c r="D3598" s="198"/>
    </row>
    <row r="3599" spans="4:4" ht="43.5" customHeight="1">
      <c r="D3599" s="198"/>
    </row>
    <row r="3600" spans="4:4" ht="43.5" customHeight="1">
      <c r="D3600" s="198"/>
    </row>
    <row r="3601" spans="4:4" ht="43.5" customHeight="1">
      <c r="D3601" s="198"/>
    </row>
    <row r="3602" spans="4:4" ht="43.5" customHeight="1">
      <c r="D3602" s="198"/>
    </row>
    <row r="3603" spans="4:4" ht="43.5" customHeight="1">
      <c r="D3603" s="198"/>
    </row>
    <row r="3604" spans="4:4" ht="43.5" customHeight="1">
      <c r="D3604" s="198"/>
    </row>
    <row r="3605" spans="4:4" ht="43.5" customHeight="1">
      <c r="D3605" s="198"/>
    </row>
    <row r="3606" spans="4:4" ht="43.5" customHeight="1">
      <c r="D3606" s="198"/>
    </row>
    <row r="3607" spans="4:4" ht="43.5" customHeight="1">
      <c r="D3607" s="198"/>
    </row>
    <row r="3608" spans="4:4" ht="43.5" customHeight="1">
      <c r="D3608" s="198"/>
    </row>
    <row r="3609" spans="4:4" ht="43.5" customHeight="1">
      <c r="D3609" s="198"/>
    </row>
    <row r="3610" spans="4:4" ht="43.5" customHeight="1">
      <c r="D3610" s="198"/>
    </row>
    <row r="3611" spans="4:4" ht="43.5" customHeight="1">
      <c r="D3611" s="198"/>
    </row>
    <row r="3612" spans="4:4" ht="43.5" customHeight="1">
      <c r="D3612" s="198"/>
    </row>
    <row r="3613" spans="4:4" ht="43.5" customHeight="1">
      <c r="D3613" s="198"/>
    </row>
    <row r="3614" spans="4:4" ht="43.5" customHeight="1">
      <c r="D3614" s="198"/>
    </row>
    <row r="3615" spans="4:4" ht="43.5" customHeight="1">
      <c r="D3615" s="198"/>
    </row>
    <row r="3616" spans="4:4" ht="43.5" customHeight="1">
      <c r="D3616" s="198"/>
    </row>
    <row r="3617" spans="4:4" ht="43.5" customHeight="1">
      <c r="D3617" s="198"/>
    </row>
    <row r="3618" spans="4:4" ht="43.5" customHeight="1">
      <c r="D3618" s="198"/>
    </row>
    <row r="3619" spans="4:4" ht="43.5" customHeight="1">
      <c r="D3619" s="198"/>
    </row>
    <row r="3620" spans="4:4" ht="43.5" customHeight="1">
      <c r="D3620" s="198"/>
    </row>
    <row r="3621" spans="4:4" ht="43.5" customHeight="1">
      <c r="D3621" s="198"/>
    </row>
    <row r="3622" spans="4:4" ht="43.5" customHeight="1">
      <c r="D3622" s="198"/>
    </row>
    <row r="3623" spans="4:4" ht="43.5" customHeight="1">
      <c r="D3623" s="198"/>
    </row>
    <row r="3624" spans="4:4" ht="43.5" customHeight="1">
      <c r="D3624" s="198"/>
    </row>
    <row r="3625" spans="4:4" ht="43.5" customHeight="1">
      <c r="D3625" s="198"/>
    </row>
    <row r="3626" spans="4:4" ht="43.5" customHeight="1">
      <c r="D3626" s="198"/>
    </row>
    <row r="3627" spans="4:4" ht="43.5" customHeight="1">
      <c r="D3627" s="198"/>
    </row>
    <row r="3628" spans="4:4" ht="43.5" customHeight="1">
      <c r="D3628" s="198"/>
    </row>
    <row r="3629" spans="4:4" ht="43.5" customHeight="1">
      <c r="D3629" s="198"/>
    </row>
    <row r="3630" spans="4:4" ht="43.5" customHeight="1">
      <c r="D3630" s="198"/>
    </row>
    <row r="3631" spans="4:4" ht="43.5" customHeight="1">
      <c r="D3631" s="198"/>
    </row>
    <row r="3632" spans="4:4" ht="43.5" customHeight="1">
      <c r="D3632" s="198"/>
    </row>
    <row r="3633" spans="4:4" ht="43.5" customHeight="1">
      <c r="D3633" s="198"/>
    </row>
    <row r="3634" spans="4:4" ht="43.5" customHeight="1">
      <c r="D3634" s="198"/>
    </row>
    <row r="3635" spans="4:4" ht="43.5" customHeight="1">
      <c r="D3635" s="198"/>
    </row>
    <row r="3636" spans="4:4" ht="43.5" customHeight="1">
      <c r="D3636" s="198"/>
    </row>
    <row r="3637" spans="4:4" ht="43.5" customHeight="1">
      <c r="D3637" s="198"/>
    </row>
    <row r="3638" spans="4:4" ht="43.5" customHeight="1">
      <c r="D3638" s="198"/>
    </row>
    <row r="3639" spans="4:4" ht="43.5" customHeight="1">
      <c r="D3639" s="198"/>
    </row>
    <row r="3640" spans="4:4" ht="43.5" customHeight="1">
      <c r="D3640" s="198"/>
    </row>
    <row r="3641" spans="4:4" ht="43.5" customHeight="1">
      <c r="D3641" s="198"/>
    </row>
    <row r="3642" spans="4:4" ht="43.5" customHeight="1">
      <c r="D3642" s="198"/>
    </row>
    <row r="3643" spans="4:4" ht="43.5" customHeight="1">
      <c r="D3643" s="198"/>
    </row>
    <row r="3644" spans="4:4" ht="43.5" customHeight="1">
      <c r="D3644" s="198"/>
    </row>
    <row r="3645" spans="4:4" ht="43.5" customHeight="1">
      <c r="D3645" s="198"/>
    </row>
    <row r="3646" spans="4:4" ht="43.5" customHeight="1">
      <c r="D3646" s="198"/>
    </row>
    <row r="3647" spans="4:4" ht="43.5" customHeight="1">
      <c r="D3647" s="198"/>
    </row>
    <row r="3648" spans="4:4" ht="43.5" customHeight="1">
      <c r="D3648" s="198"/>
    </row>
    <row r="3649" spans="4:4" ht="43.5" customHeight="1">
      <c r="D3649" s="198"/>
    </row>
    <row r="3650" spans="4:4" ht="43.5" customHeight="1">
      <c r="D3650" s="198"/>
    </row>
    <row r="3651" spans="4:4" ht="43.5" customHeight="1">
      <c r="D3651" s="198"/>
    </row>
    <row r="3652" spans="4:4" ht="43.5" customHeight="1">
      <c r="D3652" s="198"/>
    </row>
    <row r="3653" spans="4:4" ht="43.5" customHeight="1">
      <c r="D3653" s="198"/>
    </row>
    <row r="3654" spans="4:4" ht="43.5" customHeight="1">
      <c r="D3654" s="198"/>
    </row>
    <row r="3655" spans="4:4" ht="43.5" customHeight="1">
      <c r="D3655" s="198"/>
    </row>
    <row r="3656" spans="4:4" ht="43.5" customHeight="1">
      <c r="D3656" s="198"/>
    </row>
    <row r="3657" spans="4:4" ht="43.5" customHeight="1">
      <c r="D3657" s="198"/>
    </row>
    <row r="3658" spans="4:4" ht="43.5" customHeight="1">
      <c r="D3658" s="198"/>
    </row>
    <row r="3659" spans="4:4" ht="43.5" customHeight="1">
      <c r="D3659" s="198"/>
    </row>
    <row r="3660" spans="4:4" ht="43.5" customHeight="1">
      <c r="D3660" s="198"/>
    </row>
    <row r="3661" spans="4:4" ht="43.5" customHeight="1">
      <c r="D3661" s="198"/>
    </row>
    <row r="3662" spans="4:4" ht="43.5" customHeight="1">
      <c r="D3662" s="198"/>
    </row>
    <row r="3663" spans="4:4" ht="43.5" customHeight="1">
      <c r="D3663" s="198"/>
    </row>
    <row r="3664" spans="4:4" ht="43.5" customHeight="1">
      <c r="D3664" s="198"/>
    </row>
    <row r="3665" spans="4:4" ht="43.5" customHeight="1">
      <c r="D3665" s="198"/>
    </row>
    <row r="3666" spans="4:4" ht="43.5" customHeight="1">
      <c r="D3666" s="198"/>
    </row>
    <row r="3667" spans="4:4" ht="43.5" customHeight="1">
      <c r="D3667" s="198"/>
    </row>
    <row r="3668" spans="4:4" ht="43.5" customHeight="1">
      <c r="D3668" s="198"/>
    </row>
    <row r="3669" spans="4:4" ht="43.5" customHeight="1">
      <c r="D3669" s="198"/>
    </row>
    <row r="3670" spans="4:4" ht="43.5" customHeight="1">
      <c r="D3670" s="198"/>
    </row>
    <row r="3671" spans="4:4" ht="43.5" customHeight="1">
      <c r="D3671" s="198"/>
    </row>
    <row r="3672" spans="4:4" ht="43.5" customHeight="1">
      <c r="D3672" s="198"/>
    </row>
    <row r="3673" spans="4:4" ht="43.5" customHeight="1">
      <c r="D3673" s="198"/>
    </row>
    <row r="3674" spans="4:4" ht="43.5" customHeight="1">
      <c r="D3674" s="198"/>
    </row>
    <row r="3675" spans="4:4" ht="43.5" customHeight="1">
      <c r="D3675" s="198"/>
    </row>
    <row r="3676" spans="4:4" ht="43.5" customHeight="1">
      <c r="D3676" s="198"/>
    </row>
    <row r="3677" spans="4:4" ht="43.5" customHeight="1">
      <c r="D3677" s="198"/>
    </row>
    <row r="3678" spans="4:4" ht="43.5" customHeight="1">
      <c r="D3678" s="198"/>
    </row>
    <row r="3679" spans="4:4" ht="43.5" customHeight="1">
      <c r="D3679" s="198"/>
    </row>
    <row r="3680" spans="4:4" ht="43.5" customHeight="1">
      <c r="D3680" s="198"/>
    </row>
    <row r="3681" spans="4:4" ht="43.5" customHeight="1">
      <c r="D3681" s="198"/>
    </row>
    <row r="3682" spans="4:4" ht="43.5" customHeight="1">
      <c r="D3682" s="198"/>
    </row>
    <row r="3683" spans="4:4" ht="43.5" customHeight="1">
      <c r="D3683" s="198"/>
    </row>
    <row r="3684" spans="4:4" ht="43.5" customHeight="1">
      <c r="D3684" s="198"/>
    </row>
    <row r="3685" spans="4:4" ht="43.5" customHeight="1">
      <c r="D3685" s="198"/>
    </row>
    <row r="3686" spans="4:4" ht="43.5" customHeight="1">
      <c r="D3686" s="198"/>
    </row>
    <row r="3687" spans="4:4" ht="43.5" customHeight="1">
      <c r="D3687" s="198"/>
    </row>
    <row r="3688" spans="4:4" ht="43.5" customHeight="1">
      <c r="D3688" s="198"/>
    </row>
    <row r="3689" spans="4:4" ht="43.5" customHeight="1">
      <c r="D3689" s="198"/>
    </row>
    <row r="3690" spans="4:4" ht="43.5" customHeight="1">
      <c r="D3690" s="198"/>
    </row>
    <row r="3691" spans="4:4" ht="43.5" customHeight="1">
      <c r="D3691" s="198"/>
    </row>
    <row r="3692" spans="4:4" ht="43.5" customHeight="1">
      <c r="D3692" s="198"/>
    </row>
    <row r="3693" spans="4:4" ht="43.5" customHeight="1">
      <c r="D3693" s="198"/>
    </row>
    <row r="3694" spans="4:4" ht="43.5" customHeight="1">
      <c r="D3694" s="198"/>
    </row>
    <row r="3695" spans="4:4" ht="43.5" customHeight="1">
      <c r="D3695" s="198"/>
    </row>
    <row r="3696" spans="4:4" ht="43.5" customHeight="1">
      <c r="D3696" s="198"/>
    </row>
    <row r="3697" spans="4:4" ht="43.5" customHeight="1">
      <c r="D3697" s="198"/>
    </row>
    <row r="3698" spans="4:4" ht="43.5" customHeight="1">
      <c r="D3698" s="198"/>
    </row>
    <row r="3699" spans="4:4" ht="43.5" customHeight="1">
      <c r="D3699" s="198"/>
    </row>
    <row r="3700" spans="4:4" ht="43.5" customHeight="1">
      <c r="D3700" s="198"/>
    </row>
    <row r="3701" spans="4:4" ht="43.5" customHeight="1">
      <c r="D3701" s="198"/>
    </row>
    <row r="3702" spans="4:4" ht="43.5" customHeight="1">
      <c r="D3702" s="198"/>
    </row>
    <row r="3703" spans="4:4" ht="43.5" customHeight="1">
      <c r="D3703" s="198"/>
    </row>
    <row r="3704" spans="4:4" ht="43.5" customHeight="1">
      <c r="D3704" s="198"/>
    </row>
    <row r="3705" spans="4:4" ht="43.5" customHeight="1">
      <c r="D3705" s="198"/>
    </row>
    <row r="3706" spans="4:4" ht="43.5" customHeight="1">
      <c r="D3706" s="198"/>
    </row>
    <row r="3707" spans="4:4" ht="43.5" customHeight="1">
      <c r="D3707" s="198"/>
    </row>
    <row r="3708" spans="4:4" ht="43.5" customHeight="1">
      <c r="D3708" s="198"/>
    </row>
    <row r="3709" spans="4:4" ht="43.5" customHeight="1">
      <c r="D3709" s="198"/>
    </row>
    <row r="3710" spans="4:4" ht="43.5" customHeight="1">
      <c r="D3710" s="198"/>
    </row>
    <row r="3711" spans="4:4" ht="43.5" customHeight="1">
      <c r="D3711" s="198"/>
    </row>
    <row r="3712" spans="4:4" ht="43.5" customHeight="1">
      <c r="D3712" s="198"/>
    </row>
    <row r="3713" spans="4:4" ht="43.5" customHeight="1">
      <c r="D3713" s="198"/>
    </row>
    <row r="3714" spans="4:4" ht="43.5" customHeight="1">
      <c r="D3714" s="198"/>
    </row>
    <row r="3715" spans="4:4" ht="43.5" customHeight="1">
      <c r="D3715" s="198"/>
    </row>
    <row r="3716" spans="4:4" ht="43.5" customHeight="1">
      <c r="D3716" s="198"/>
    </row>
    <row r="3717" spans="4:4" ht="43.5" customHeight="1">
      <c r="D3717" s="198"/>
    </row>
    <row r="3718" spans="4:4" ht="43.5" customHeight="1">
      <c r="D3718" s="198"/>
    </row>
    <row r="3719" spans="4:4" ht="43.5" customHeight="1">
      <c r="D3719" s="198"/>
    </row>
    <row r="3720" spans="4:4" ht="43.5" customHeight="1">
      <c r="D3720" s="198"/>
    </row>
    <row r="3721" spans="4:4" ht="43.5" customHeight="1">
      <c r="D3721" s="198"/>
    </row>
    <row r="3722" spans="4:4" ht="43.5" customHeight="1">
      <c r="D3722" s="198"/>
    </row>
    <row r="3723" spans="4:4" ht="43.5" customHeight="1">
      <c r="D3723" s="198"/>
    </row>
    <row r="3724" spans="4:4" ht="43.5" customHeight="1">
      <c r="D3724" s="198"/>
    </row>
    <row r="3725" spans="4:4" ht="43.5" customHeight="1">
      <c r="D3725" s="198"/>
    </row>
    <row r="3726" spans="4:4" ht="43.5" customHeight="1">
      <c r="D3726" s="198"/>
    </row>
    <row r="3727" spans="4:4" ht="43.5" customHeight="1">
      <c r="D3727" s="198"/>
    </row>
    <row r="3728" spans="4:4" ht="43.5" customHeight="1">
      <c r="D3728" s="198"/>
    </row>
    <row r="3729" spans="4:4" ht="43.5" customHeight="1">
      <c r="D3729" s="198"/>
    </row>
    <row r="3730" spans="4:4" ht="43.5" customHeight="1">
      <c r="D3730" s="198"/>
    </row>
    <row r="3731" spans="4:4" ht="43.5" customHeight="1">
      <c r="D3731" s="198"/>
    </row>
    <row r="3732" spans="4:4" ht="43.5" customHeight="1">
      <c r="D3732" s="198"/>
    </row>
    <row r="3733" spans="4:4" ht="43.5" customHeight="1">
      <c r="D3733" s="198"/>
    </row>
    <row r="3734" spans="4:4" ht="43.5" customHeight="1">
      <c r="D3734" s="198"/>
    </row>
    <row r="3735" spans="4:4" ht="43.5" customHeight="1">
      <c r="D3735" s="198"/>
    </row>
    <row r="3736" spans="4:4" ht="43.5" customHeight="1">
      <c r="D3736" s="198"/>
    </row>
    <row r="3737" spans="4:4" ht="43.5" customHeight="1">
      <c r="D3737" s="198"/>
    </row>
    <row r="3738" spans="4:4" ht="43.5" customHeight="1">
      <c r="D3738" s="198"/>
    </row>
    <row r="3739" spans="4:4" ht="43.5" customHeight="1">
      <c r="D3739" s="198"/>
    </row>
    <row r="3740" spans="4:4" ht="43.5" customHeight="1">
      <c r="D3740" s="198"/>
    </row>
    <row r="3741" spans="4:4" ht="43.5" customHeight="1">
      <c r="D3741" s="198"/>
    </row>
    <row r="3742" spans="4:4" ht="43.5" customHeight="1">
      <c r="D3742" s="198"/>
    </row>
    <row r="3743" spans="4:4" ht="43.5" customHeight="1">
      <c r="D3743" s="198"/>
    </row>
    <row r="3744" spans="4:4" ht="43.5" customHeight="1">
      <c r="D3744" s="198"/>
    </row>
    <row r="3745" spans="4:4" ht="43.5" customHeight="1">
      <c r="D3745" s="198"/>
    </row>
    <row r="3746" spans="4:4" ht="43.5" customHeight="1">
      <c r="D3746" s="198"/>
    </row>
    <row r="3747" spans="4:4" ht="43.5" customHeight="1">
      <c r="D3747" s="198"/>
    </row>
    <row r="3748" spans="4:4" ht="43.5" customHeight="1">
      <c r="D3748" s="198"/>
    </row>
    <row r="3749" spans="4:4" ht="43.5" customHeight="1">
      <c r="D3749" s="198"/>
    </row>
    <row r="3750" spans="4:4" ht="43.5" customHeight="1">
      <c r="D3750" s="198"/>
    </row>
    <row r="3751" spans="4:4" ht="43.5" customHeight="1">
      <c r="D3751" s="198"/>
    </row>
    <row r="3752" spans="4:4" ht="43.5" customHeight="1">
      <c r="D3752" s="198"/>
    </row>
    <row r="3753" spans="4:4" ht="43.5" customHeight="1">
      <c r="D3753" s="198"/>
    </row>
    <row r="3754" spans="4:4" ht="43.5" customHeight="1">
      <c r="D3754" s="198"/>
    </row>
    <row r="3755" spans="4:4" ht="43.5" customHeight="1">
      <c r="D3755" s="198"/>
    </row>
    <row r="3756" spans="4:4" ht="43.5" customHeight="1">
      <c r="D3756" s="198"/>
    </row>
    <row r="3757" spans="4:4" ht="43.5" customHeight="1">
      <c r="D3757" s="198"/>
    </row>
    <row r="3758" spans="4:4" ht="43.5" customHeight="1">
      <c r="D3758" s="198"/>
    </row>
    <row r="3759" spans="4:4" ht="43.5" customHeight="1">
      <c r="D3759" s="198"/>
    </row>
    <row r="3760" spans="4:4" ht="43.5" customHeight="1">
      <c r="D3760" s="198"/>
    </row>
    <row r="3761" spans="4:4" ht="43.5" customHeight="1">
      <c r="D3761" s="198"/>
    </row>
    <row r="3762" spans="4:4" ht="43.5" customHeight="1">
      <c r="D3762" s="198"/>
    </row>
    <row r="3763" spans="4:4" ht="43.5" customHeight="1">
      <c r="D3763" s="198"/>
    </row>
    <row r="3764" spans="4:4" ht="43.5" customHeight="1">
      <c r="D3764" s="198"/>
    </row>
    <row r="3765" spans="4:4" ht="43.5" customHeight="1">
      <c r="D3765" s="198"/>
    </row>
    <row r="3766" spans="4:4" ht="43.5" customHeight="1">
      <c r="D3766" s="198"/>
    </row>
    <row r="3767" spans="4:4" ht="43.5" customHeight="1">
      <c r="D3767" s="198"/>
    </row>
    <row r="3768" spans="4:4" ht="43.5" customHeight="1">
      <c r="D3768" s="198"/>
    </row>
    <row r="3769" spans="4:4" ht="43.5" customHeight="1">
      <c r="D3769" s="198"/>
    </row>
    <row r="3770" spans="4:4" ht="43.5" customHeight="1">
      <c r="D3770" s="198"/>
    </row>
    <row r="3771" spans="4:4" ht="43.5" customHeight="1">
      <c r="D3771" s="198"/>
    </row>
    <row r="3772" spans="4:4" ht="43.5" customHeight="1">
      <c r="D3772" s="198"/>
    </row>
    <row r="3773" spans="4:4" ht="43.5" customHeight="1">
      <c r="D3773" s="198"/>
    </row>
    <row r="3774" spans="4:4" ht="43.5" customHeight="1">
      <c r="D3774" s="198"/>
    </row>
    <row r="3775" spans="4:4" ht="43.5" customHeight="1">
      <c r="D3775" s="198"/>
    </row>
    <row r="3776" spans="4:4" ht="43.5" customHeight="1">
      <c r="D3776" s="198"/>
    </row>
    <row r="3777" spans="4:4" ht="43.5" customHeight="1">
      <c r="D3777" s="198"/>
    </row>
    <row r="3778" spans="4:4" ht="43.5" customHeight="1">
      <c r="D3778" s="198"/>
    </row>
    <row r="3779" spans="4:4" ht="43.5" customHeight="1">
      <c r="D3779" s="198"/>
    </row>
    <row r="3780" spans="4:4" ht="43.5" customHeight="1">
      <c r="D3780" s="198"/>
    </row>
    <row r="3781" spans="4:4" ht="43.5" customHeight="1">
      <c r="D3781" s="198"/>
    </row>
    <row r="3782" spans="4:4" ht="43.5" customHeight="1">
      <c r="D3782" s="198"/>
    </row>
    <row r="3783" spans="4:4" ht="43.5" customHeight="1">
      <c r="D3783" s="198"/>
    </row>
    <row r="3784" spans="4:4" ht="43.5" customHeight="1">
      <c r="D3784" s="198"/>
    </row>
    <row r="3785" spans="4:4" ht="43.5" customHeight="1">
      <c r="D3785" s="198"/>
    </row>
    <row r="3786" spans="4:4" ht="43.5" customHeight="1">
      <c r="D3786" s="198"/>
    </row>
    <row r="3787" spans="4:4" ht="43.5" customHeight="1">
      <c r="D3787" s="198"/>
    </row>
    <row r="3788" spans="4:4" ht="43.5" customHeight="1">
      <c r="D3788" s="198"/>
    </row>
    <row r="3789" spans="4:4" ht="43.5" customHeight="1">
      <c r="D3789" s="198"/>
    </row>
    <row r="3790" spans="4:4" ht="43.5" customHeight="1">
      <c r="D3790" s="198"/>
    </row>
    <row r="3791" spans="4:4" ht="43.5" customHeight="1">
      <c r="D3791" s="198"/>
    </row>
    <row r="3792" spans="4:4" ht="43.5" customHeight="1">
      <c r="D3792" s="198"/>
    </row>
    <row r="3793" spans="4:4" ht="43.5" customHeight="1">
      <c r="D3793" s="198"/>
    </row>
    <row r="3794" spans="4:4" ht="43.5" customHeight="1">
      <c r="D3794" s="198"/>
    </row>
    <row r="3795" spans="4:4" ht="43.5" customHeight="1">
      <c r="D3795" s="198"/>
    </row>
    <row r="3796" spans="4:4" ht="43.5" customHeight="1">
      <c r="D3796" s="198"/>
    </row>
    <row r="3797" spans="4:4" ht="43.5" customHeight="1">
      <c r="D3797" s="198"/>
    </row>
    <row r="3798" spans="4:4" ht="43.5" customHeight="1">
      <c r="D3798" s="198"/>
    </row>
    <row r="3799" spans="4:4" ht="43.5" customHeight="1">
      <c r="D3799" s="198"/>
    </row>
    <row r="3800" spans="4:4" ht="43.5" customHeight="1">
      <c r="D3800" s="198"/>
    </row>
    <row r="3801" spans="4:4" ht="43.5" customHeight="1">
      <c r="D3801" s="198"/>
    </row>
    <row r="3802" spans="4:4" ht="43.5" customHeight="1">
      <c r="D3802" s="198"/>
    </row>
    <row r="3803" spans="4:4" ht="43.5" customHeight="1">
      <c r="D3803" s="198"/>
    </row>
    <row r="3804" spans="4:4" ht="43.5" customHeight="1">
      <c r="D3804" s="198"/>
    </row>
    <row r="3805" spans="4:4" ht="43.5" customHeight="1">
      <c r="D3805" s="198"/>
    </row>
    <row r="3806" spans="4:4" ht="43.5" customHeight="1">
      <c r="D3806" s="198"/>
    </row>
    <row r="3807" spans="4:4" ht="43.5" customHeight="1">
      <c r="D3807" s="198"/>
    </row>
    <row r="3808" spans="4:4" ht="43.5" customHeight="1">
      <c r="D3808" s="198"/>
    </row>
    <row r="3809" spans="4:4" ht="43.5" customHeight="1">
      <c r="D3809" s="198"/>
    </row>
    <row r="3810" spans="4:4" ht="43.5" customHeight="1">
      <c r="D3810" s="198"/>
    </row>
    <row r="3811" spans="4:4" ht="43.5" customHeight="1">
      <c r="D3811" s="198"/>
    </row>
    <row r="3812" spans="4:4" ht="43.5" customHeight="1">
      <c r="D3812" s="198"/>
    </row>
    <row r="3813" spans="4:4" ht="43.5" customHeight="1">
      <c r="D3813" s="198"/>
    </row>
    <row r="3814" spans="4:4" ht="43.5" customHeight="1">
      <c r="D3814" s="198"/>
    </row>
    <row r="3815" spans="4:4" ht="43.5" customHeight="1">
      <c r="D3815" s="198"/>
    </row>
    <row r="3816" spans="4:4" ht="43.5" customHeight="1">
      <c r="D3816" s="198"/>
    </row>
    <row r="3817" spans="4:4" ht="43.5" customHeight="1">
      <c r="D3817" s="198"/>
    </row>
    <row r="3818" spans="4:4" ht="43.5" customHeight="1">
      <c r="D3818" s="198"/>
    </row>
    <row r="3819" spans="4:4" ht="43.5" customHeight="1">
      <c r="D3819" s="198"/>
    </row>
    <row r="3820" spans="4:4" ht="43.5" customHeight="1">
      <c r="D3820" s="198"/>
    </row>
    <row r="3821" spans="4:4" ht="43.5" customHeight="1">
      <c r="D3821" s="198"/>
    </row>
    <row r="3822" spans="4:4" ht="43.5" customHeight="1">
      <c r="D3822" s="198"/>
    </row>
    <row r="3823" spans="4:4" ht="43.5" customHeight="1">
      <c r="D3823" s="198"/>
    </row>
    <row r="3824" spans="4:4" ht="43.5" customHeight="1">
      <c r="D3824" s="198"/>
    </row>
    <row r="3825" spans="4:4" ht="43.5" customHeight="1">
      <c r="D3825" s="198"/>
    </row>
    <row r="3826" spans="4:4" ht="43.5" customHeight="1">
      <c r="D3826" s="198"/>
    </row>
    <row r="3827" spans="4:4" ht="43.5" customHeight="1">
      <c r="D3827" s="198"/>
    </row>
    <row r="3828" spans="4:4" ht="43.5" customHeight="1">
      <c r="D3828" s="198"/>
    </row>
    <row r="3829" spans="4:4" ht="43.5" customHeight="1">
      <c r="D3829" s="198"/>
    </row>
    <row r="3830" spans="4:4" ht="43.5" customHeight="1">
      <c r="D3830" s="198"/>
    </row>
    <row r="3831" spans="4:4" ht="43.5" customHeight="1">
      <c r="D3831" s="198"/>
    </row>
    <row r="3832" spans="4:4" ht="43.5" customHeight="1">
      <c r="D3832" s="198"/>
    </row>
    <row r="3833" spans="4:4" ht="43.5" customHeight="1">
      <c r="D3833" s="198"/>
    </row>
    <row r="3834" spans="4:4" ht="43.5" customHeight="1">
      <c r="D3834" s="198"/>
    </row>
    <row r="3835" spans="4:4" ht="43.5" customHeight="1">
      <c r="D3835" s="198"/>
    </row>
    <row r="3836" spans="4:4" ht="43.5" customHeight="1">
      <c r="D3836" s="198"/>
    </row>
    <row r="3837" spans="4:4" ht="43.5" customHeight="1">
      <c r="D3837" s="198"/>
    </row>
    <row r="3838" spans="4:4" ht="43.5" customHeight="1">
      <c r="D3838" s="198"/>
    </row>
    <row r="3839" spans="4:4" ht="43.5" customHeight="1">
      <c r="D3839" s="198"/>
    </row>
    <row r="3840" spans="4:4" ht="43.5" customHeight="1">
      <c r="D3840" s="198"/>
    </row>
    <row r="3841" spans="4:4" ht="43.5" customHeight="1">
      <c r="D3841" s="198"/>
    </row>
    <row r="3842" spans="4:4" ht="43.5" customHeight="1">
      <c r="D3842" s="198"/>
    </row>
    <row r="3843" spans="4:4" ht="43.5" customHeight="1">
      <c r="D3843" s="198"/>
    </row>
    <row r="3844" spans="4:4" ht="43.5" customHeight="1">
      <c r="D3844" s="198"/>
    </row>
    <row r="3845" spans="4:4" ht="43.5" customHeight="1">
      <c r="D3845" s="198"/>
    </row>
    <row r="3846" spans="4:4" ht="43.5" customHeight="1">
      <c r="D3846" s="198"/>
    </row>
    <row r="3847" spans="4:4" ht="43.5" customHeight="1">
      <c r="D3847" s="198"/>
    </row>
    <row r="3848" spans="4:4" ht="43.5" customHeight="1">
      <c r="D3848" s="198"/>
    </row>
    <row r="3849" spans="4:4" ht="43.5" customHeight="1">
      <c r="D3849" s="198"/>
    </row>
    <row r="3850" spans="4:4" ht="43.5" customHeight="1">
      <c r="D3850" s="198"/>
    </row>
    <row r="3851" spans="4:4" ht="43.5" customHeight="1">
      <c r="D3851" s="198"/>
    </row>
    <row r="3852" spans="4:4" ht="43.5" customHeight="1">
      <c r="D3852" s="198"/>
    </row>
    <row r="3853" spans="4:4" ht="43.5" customHeight="1">
      <c r="D3853" s="198"/>
    </row>
    <row r="3854" spans="4:4" ht="43.5" customHeight="1">
      <c r="D3854" s="198"/>
    </row>
    <row r="3855" spans="4:4" ht="43.5" customHeight="1">
      <c r="D3855" s="198"/>
    </row>
    <row r="3856" spans="4:4" ht="43.5" customHeight="1">
      <c r="D3856" s="198"/>
    </row>
    <row r="3857" spans="4:4" ht="43.5" customHeight="1">
      <c r="D3857" s="198"/>
    </row>
    <row r="3858" spans="4:4" ht="43.5" customHeight="1">
      <c r="D3858" s="198"/>
    </row>
    <row r="3859" spans="4:4" ht="43.5" customHeight="1">
      <c r="D3859" s="198"/>
    </row>
    <row r="3860" spans="4:4" ht="43.5" customHeight="1">
      <c r="D3860" s="198"/>
    </row>
    <row r="3861" spans="4:4" ht="43.5" customHeight="1">
      <c r="D3861" s="198"/>
    </row>
    <row r="3862" spans="4:4" ht="43.5" customHeight="1">
      <c r="D3862" s="198"/>
    </row>
    <row r="3863" spans="4:4" ht="43.5" customHeight="1">
      <c r="D3863" s="198"/>
    </row>
    <row r="3864" spans="4:4" ht="43.5" customHeight="1">
      <c r="D3864" s="198"/>
    </row>
    <row r="3865" spans="4:4" ht="43.5" customHeight="1">
      <c r="D3865" s="198"/>
    </row>
    <row r="3866" spans="4:4" ht="43.5" customHeight="1">
      <c r="D3866" s="198"/>
    </row>
    <row r="3867" spans="4:4" ht="43.5" customHeight="1">
      <c r="D3867" s="198"/>
    </row>
    <row r="3868" spans="4:4" ht="43.5" customHeight="1">
      <c r="D3868" s="198"/>
    </row>
    <row r="3869" spans="4:4" ht="43.5" customHeight="1">
      <c r="D3869" s="198"/>
    </row>
    <row r="3870" spans="4:4" ht="43.5" customHeight="1">
      <c r="D3870" s="198"/>
    </row>
    <row r="3871" spans="4:4" ht="43.5" customHeight="1">
      <c r="D3871" s="198"/>
    </row>
    <row r="3872" spans="4:4" ht="43.5" customHeight="1">
      <c r="D3872" s="198"/>
    </row>
    <row r="3873" spans="4:4" ht="43.5" customHeight="1">
      <c r="D3873" s="198"/>
    </row>
    <row r="3874" spans="4:4" ht="43.5" customHeight="1">
      <c r="D3874" s="198"/>
    </row>
    <row r="3875" spans="4:4" ht="43.5" customHeight="1">
      <c r="D3875" s="198"/>
    </row>
    <row r="3876" spans="4:4" ht="43.5" customHeight="1">
      <c r="D3876" s="198"/>
    </row>
    <row r="3877" spans="4:4" ht="43.5" customHeight="1">
      <c r="D3877" s="198"/>
    </row>
    <row r="3878" spans="4:4" ht="43.5" customHeight="1">
      <c r="D3878" s="198"/>
    </row>
    <row r="3879" spans="4:4" ht="43.5" customHeight="1">
      <c r="D3879" s="198"/>
    </row>
    <row r="3880" spans="4:4" ht="43.5" customHeight="1">
      <c r="D3880" s="198"/>
    </row>
    <row r="3881" spans="4:4" ht="43.5" customHeight="1">
      <c r="D3881" s="198"/>
    </row>
    <row r="3882" spans="4:4" ht="43.5" customHeight="1">
      <c r="D3882" s="198"/>
    </row>
    <row r="3883" spans="4:4" ht="43.5" customHeight="1">
      <c r="D3883" s="198"/>
    </row>
    <row r="3884" spans="4:4" ht="43.5" customHeight="1">
      <c r="D3884" s="198"/>
    </row>
    <row r="3885" spans="4:4" ht="43.5" customHeight="1">
      <c r="D3885" s="198"/>
    </row>
    <row r="3886" spans="4:4" ht="43.5" customHeight="1">
      <c r="D3886" s="198"/>
    </row>
    <row r="3887" spans="4:4" ht="43.5" customHeight="1">
      <c r="D3887" s="198"/>
    </row>
    <row r="3888" spans="4:4" ht="43.5" customHeight="1">
      <c r="D3888" s="198"/>
    </row>
    <row r="3889" spans="4:4" ht="43.5" customHeight="1">
      <c r="D3889" s="198"/>
    </row>
    <row r="3890" spans="4:4" ht="43.5" customHeight="1">
      <c r="D3890" s="198"/>
    </row>
    <row r="3891" spans="4:4" ht="43.5" customHeight="1">
      <c r="D3891" s="198"/>
    </row>
    <row r="3892" spans="4:4" ht="43.5" customHeight="1">
      <c r="D3892" s="198"/>
    </row>
    <row r="3893" spans="4:4" ht="43.5" customHeight="1">
      <c r="D3893" s="198"/>
    </row>
    <row r="3894" spans="4:4" ht="43.5" customHeight="1">
      <c r="D3894" s="198"/>
    </row>
    <row r="3895" spans="4:4" ht="43.5" customHeight="1">
      <c r="D3895" s="198"/>
    </row>
    <row r="3896" spans="4:4" ht="43.5" customHeight="1">
      <c r="D3896" s="198"/>
    </row>
    <row r="3897" spans="4:4" ht="43.5" customHeight="1">
      <c r="D3897" s="198"/>
    </row>
    <row r="3898" spans="4:4" ht="43.5" customHeight="1">
      <c r="D3898" s="198"/>
    </row>
    <row r="3899" spans="4:4" ht="43.5" customHeight="1">
      <c r="D3899" s="198"/>
    </row>
    <row r="3900" spans="4:4" ht="43.5" customHeight="1">
      <c r="D3900" s="198"/>
    </row>
    <row r="3901" spans="4:4" ht="43.5" customHeight="1">
      <c r="D3901" s="198"/>
    </row>
    <row r="3902" spans="4:4" ht="43.5" customHeight="1">
      <c r="D3902" s="198"/>
    </row>
    <row r="3903" spans="4:4" ht="43.5" customHeight="1">
      <c r="D3903" s="198"/>
    </row>
    <row r="3904" spans="4:4" ht="43.5" customHeight="1">
      <c r="D3904" s="198"/>
    </row>
    <row r="3905" spans="4:4" ht="43.5" customHeight="1">
      <c r="D3905" s="198"/>
    </row>
    <row r="3906" spans="4:4" ht="43.5" customHeight="1">
      <c r="D3906" s="198"/>
    </row>
    <row r="3907" spans="4:4" ht="43.5" customHeight="1">
      <c r="D3907" s="198"/>
    </row>
    <row r="3908" spans="4:4" ht="43.5" customHeight="1">
      <c r="D3908" s="198"/>
    </row>
    <row r="3909" spans="4:4" ht="43.5" customHeight="1">
      <c r="D3909" s="198"/>
    </row>
    <row r="3910" spans="4:4" ht="43.5" customHeight="1">
      <c r="D3910" s="198"/>
    </row>
    <row r="3911" spans="4:4" ht="43.5" customHeight="1">
      <c r="D3911" s="198"/>
    </row>
    <row r="3912" spans="4:4" ht="43.5" customHeight="1">
      <c r="D3912" s="198"/>
    </row>
    <row r="3913" spans="4:4" ht="43.5" customHeight="1">
      <c r="D3913" s="198"/>
    </row>
    <row r="3914" spans="4:4" ht="43.5" customHeight="1">
      <c r="D3914" s="198"/>
    </row>
    <row r="3915" spans="4:4" ht="43.5" customHeight="1">
      <c r="D3915" s="198"/>
    </row>
    <row r="3916" spans="4:4" ht="43.5" customHeight="1">
      <c r="D3916" s="198"/>
    </row>
    <row r="3917" spans="4:4" ht="43.5" customHeight="1">
      <c r="D3917" s="198"/>
    </row>
    <row r="3918" spans="4:4" ht="43.5" customHeight="1">
      <c r="D3918" s="198"/>
    </row>
    <row r="3919" spans="4:4" ht="43.5" customHeight="1">
      <c r="D3919" s="198"/>
    </row>
    <row r="3920" spans="4:4" ht="43.5" customHeight="1">
      <c r="D3920" s="198"/>
    </row>
    <row r="3921" spans="4:4" ht="43.5" customHeight="1">
      <c r="D3921" s="198"/>
    </row>
    <row r="3922" spans="4:4" ht="43.5" customHeight="1">
      <c r="D3922" s="198"/>
    </row>
    <row r="3923" spans="4:4" ht="43.5" customHeight="1">
      <c r="D3923" s="198"/>
    </row>
    <row r="3924" spans="4:4" ht="43.5" customHeight="1">
      <c r="D3924" s="198"/>
    </row>
    <row r="3925" spans="4:4" ht="43.5" customHeight="1">
      <c r="D3925" s="198"/>
    </row>
    <row r="3926" spans="4:4" ht="43.5" customHeight="1">
      <c r="D3926" s="198"/>
    </row>
    <row r="3927" spans="4:4" ht="43.5" customHeight="1">
      <c r="D3927" s="198"/>
    </row>
    <row r="3928" spans="4:4" ht="43.5" customHeight="1">
      <c r="D3928" s="198"/>
    </row>
    <row r="3929" spans="4:4" ht="43.5" customHeight="1">
      <c r="D3929" s="198"/>
    </row>
    <row r="3930" spans="4:4" ht="43.5" customHeight="1">
      <c r="D3930" s="198"/>
    </row>
    <row r="3931" spans="4:4" ht="43.5" customHeight="1">
      <c r="D3931" s="198"/>
    </row>
    <row r="3932" spans="4:4" ht="43.5" customHeight="1">
      <c r="D3932" s="198"/>
    </row>
    <row r="3933" spans="4:4" ht="43.5" customHeight="1">
      <c r="D3933" s="198"/>
    </row>
    <row r="3934" spans="4:4" ht="43.5" customHeight="1">
      <c r="D3934" s="198"/>
    </row>
    <row r="3935" spans="4:4" ht="43.5" customHeight="1">
      <c r="D3935" s="198"/>
    </row>
    <row r="3936" spans="4:4" ht="43.5" customHeight="1">
      <c r="D3936" s="198"/>
    </row>
    <row r="3937" spans="4:4" ht="43.5" customHeight="1">
      <c r="D3937" s="198"/>
    </row>
    <row r="3938" spans="4:4" ht="43.5" customHeight="1">
      <c r="D3938" s="198"/>
    </row>
    <row r="3939" spans="4:4" ht="43.5" customHeight="1">
      <c r="D3939" s="198"/>
    </row>
    <row r="3940" spans="4:4" ht="43.5" customHeight="1">
      <c r="D3940" s="198"/>
    </row>
    <row r="3941" spans="4:4" ht="43.5" customHeight="1">
      <c r="D3941" s="198"/>
    </row>
    <row r="3942" spans="4:4" ht="43.5" customHeight="1">
      <c r="D3942" s="198"/>
    </row>
    <row r="3943" spans="4:4" ht="43.5" customHeight="1">
      <c r="D3943" s="198"/>
    </row>
    <row r="3944" spans="4:4" ht="43.5" customHeight="1">
      <c r="D3944" s="198"/>
    </row>
    <row r="3945" spans="4:4" ht="43.5" customHeight="1">
      <c r="D3945" s="198"/>
    </row>
    <row r="3946" spans="4:4" ht="43.5" customHeight="1">
      <c r="D3946" s="198"/>
    </row>
    <row r="3947" spans="4:4" ht="43.5" customHeight="1">
      <c r="D3947" s="198"/>
    </row>
    <row r="3948" spans="4:4" ht="43.5" customHeight="1">
      <c r="D3948" s="198"/>
    </row>
    <row r="3949" spans="4:4" ht="43.5" customHeight="1">
      <c r="D3949" s="198"/>
    </row>
    <row r="3950" spans="4:4" ht="43.5" customHeight="1">
      <c r="D3950" s="198"/>
    </row>
    <row r="3951" spans="4:4" ht="43.5" customHeight="1">
      <c r="D3951" s="198"/>
    </row>
    <row r="3952" spans="4:4" ht="43.5" customHeight="1">
      <c r="D3952" s="198"/>
    </row>
    <row r="3953" spans="4:4" ht="43.5" customHeight="1">
      <c r="D3953" s="198"/>
    </row>
    <row r="3954" spans="4:4" ht="43.5" customHeight="1">
      <c r="D3954" s="198"/>
    </row>
    <row r="3955" spans="4:4" ht="43.5" customHeight="1">
      <c r="D3955" s="198"/>
    </row>
    <row r="3956" spans="4:4" ht="43.5" customHeight="1">
      <c r="D3956" s="198"/>
    </row>
    <row r="3957" spans="4:4" ht="43.5" customHeight="1">
      <c r="D3957" s="198"/>
    </row>
    <row r="3958" spans="4:4" ht="43.5" customHeight="1">
      <c r="D3958" s="198"/>
    </row>
    <row r="3959" spans="4:4" ht="43.5" customHeight="1">
      <c r="D3959" s="198"/>
    </row>
    <row r="3960" spans="4:4" ht="43.5" customHeight="1">
      <c r="D3960" s="198"/>
    </row>
    <row r="3961" spans="4:4" ht="43.5" customHeight="1">
      <c r="D3961" s="198"/>
    </row>
    <row r="3962" spans="4:4" ht="43.5" customHeight="1">
      <c r="D3962" s="198"/>
    </row>
    <row r="3963" spans="4:4" ht="43.5" customHeight="1">
      <c r="D3963" s="198"/>
    </row>
    <row r="3964" spans="4:4" ht="43.5" customHeight="1">
      <c r="D3964" s="198"/>
    </row>
    <row r="3965" spans="4:4" ht="43.5" customHeight="1">
      <c r="D3965" s="198"/>
    </row>
    <row r="3966" spans="4:4" ht="43.5" customHeight="1">
      <c r="D3966" s="198"/>
    </row>
    <row r="3967" spans="4:4" ht="43.5" customHeight="1">
      <c r="D3967" s="198"/>
    </row>
    <row r="3968" spans="4:4" ht="43.5" customHeight="1">
      <c r="D3968" s="198"/>
    </row>
    <row r="3969" spans="4:4" ht="43.5" customHeight="1">
      <c r="D3969" s="198"/>
    </row>
    <row r="3970" spans="4:4" ht="43.5" customHeight="1">
      <c r="D3970" s="198"/>
    </row>
    <row r="3971" spans="4:4" ht="43.5" customHeight="1">
      <c r="D3971" s="198"/>
    </row>
    <row r="3972" spans="4:4" ht="43.5" customHeight="1">
      <c r="D3972" s="198"/>
    </row>
    <row r="3973" spans="4:4" ht="43.5" customHeight="1">
      <c r="D3973" s="198"/>
    </row>
    <row r="3974" spans="4:4" ht="43.5" customHeight="1">
      <c r="D3974" s="198"/>
    </row>
    <row r="3975" spans="4:4" ht="43.5" customHeight="1">
      <c r="D3975" s="198"/>
    </row>
    <row r="3976" spans="4:4" ht="43.5" customHeight="1">
      <c r="D3976" s="198"/>
    </row>
    <row r="3977" spans="4:4" ht="43.5" customHeight="1">
      <c r="D3977" s="198"/>
    </row>
    <row r="3978" spans="4:4" ht="43.5" customHeight="1">
      <c r="D3978" s="198"/>
    </row>
    <row r="3979" spans="4:4" ht="43.5" customHeight="1">
      <c r="D3979" s="198"/>
    </row>
    <row r="3980" spans="4:4" ht="43.5" customHeight="1">
      <c r="D3980" s="198"/>
    </row>
    <row r="3981" spans="4:4" ht="43.5" customHeight="1">
      <c r="D3981" s="198"/>
    </row>
    <row r="3982" spans="4:4" ht="43.5" customHeight="1">
      <c r="D3982" s="198"/>
    </row>
    <row r="3983" spans="4:4" ht="43.5" customHeight="1">
      <c r="D3983" s="198"/>
    </row>
    <row r="3984" spans="4:4" ht="43.5" customHeight="1">
      <c r="D3984" s="198"/>
    </row>
    <row r="3985" spans="4:4" ht="43.5" customHeight="1">
      <c r="D3985" s="198"/>
    </row>
    <row r="3986" spans="4:4" ht="43.5" customHeight="1">
      <c r="D3986" s="198"/>
    </row>
    <row r="3987" spans="4:4" ht="43.5" customHeight="1">
      <c r="D3987" s="198"/>
    </row>
    <row r="3988" spans="4:4" ht="43.5" customHeight="1">
      <c r="D3988" s="198"/>
    </row>
    <row r="3989" spans="4:4" ht="43.5" customHeight="1">
      <c r="D3989" s="198"/>
    </row>
    <row r="3990" spans="4:4" ht="43.5" customHeight="1">
      <c r="D3990" s="198"/>
    </row>
    <row r="3991" spans="4:4" ht="43.5" customHeight="1">
      <c r="D3991" s="198"/>
    </row>
    <row r="3992" spans="4:4" ht="43.5" customHeight="1">
      <c r="D3992" s="198"/>
    </row>
    <row r="3993" spans="4:4" ht="43.5" customHeight="1">
      <c r="D3993" s="198"/>
    </row>
    <row r="3994" spans="4:4" ht="43.5" customHeight="1">
      <c r="D3994" s="198"/>
    </row>
    <row r="3995" spans="4:4" ht="43.5" customHeight="1">
      <c r="D3995" s="198"/>
    </row>
    <row r="3996" spans="4:4" ht="43.5" customHeight="1">
      <c r="D3996" s="198"/>
    </row>
    <row r="3997" spans="4:4" ht="43.5" customHeight="1">
      <c r="D3997" s="198"/>
    </row>
    <row r="3998" spans="4:4" ht="43.5" customHeight="1">
      <c r="D3998" s="198"/>
    </row>
    <row r="3999" spans="4:4" ht="43.5" customHeight="1">
      <c r="D3999" s="198"/>
    </row>
    <row r="4000" spans="4:4" ht="43.5" customHeight="1">
      <c r="D4000" s="198"/>
    </row>
    <row r="4001" spans="4:4" ht="43.5" customHeight="1">
      <c r="D4001" s="198"/>
    </row>
    <row r="4002" spans="4:4" ht="43.5" customHeight="1">
      <c r="D4002" s="198"/>
    </row>
    <row r="4003" spans="4:4" ht="43.5" customHeight="1">
      <c r="D4003" s="198"/>
    </row>
    <row r="4004" spans="4:4" ht="43.5" customHeight="1">
      <c r="D4004" s="198"/>
    </row>
    <row r="4005" spans="4:4" ht="43.5" customHeight="1">
      <c r="D4005" s="198"/>
    </row>
    <row r="4006" spans="4:4" ht="43.5" customHeight="1">
      <c r="D4006" s="198"/>
    </row>
    <row r="4007" spans="4:4" ht="43.5" customHeight="1">
      <c r="D4007" s="198"/>
    </row>
    <row r="4008" spans="4:4" ht="43.5" customHeight="1">
      <c r="D4008" s="198"/>
    </row>
    <row r="4009" spans="4:4" ht="43.5" customHeight="1">
      <c r="D4009" s="198"/>
    </row>
    <row r="4010" spans="4:4" ht="43.5" customHeight="1">
      <c r="D4010" s="198"/>
    </row>
    <row r="4011" spans="4:4" ht="43.5" customHeight="1">
      <c r="D4011" s="198"/>
    </row>
    <row r="4012" spans="4:4" ht="43.5" customHeight="1">
      <c r="D4012" s="198"/>
    </row>
    <row r="4013" spans="4:4" ht="43.5" customHeight="1">
      <c r="D4013" s="198"/>
    </row>
    <row r="4014" spans="4:4" ht="43.5" customHeight="1">
      <c r="D4014" s="198"/>
    </row>
    <row r="4015" spans="4:4" ht="43.5" customHeight="1">
      <c r="D4015" s="198"/>
    </row>
    <row r="4016" spans="4:4" ht="43.5" customHeight="1">
      <c r="D4016" s="198"/>
    </row>
    <row r="4017" spans="4:4" ht="43.5" customHeight="1">
      <c r="D4017" s="198"/>
    </row>
    <row r="4018" spans="4:4" ht="43.5" customHeight="1">
      <c r="D4018" s="198"/>
    </row>
    <row r="4019" spans="4:4" ht="43.5" customHeight="1">
      <c r="D4019" s="198"/>
    </row>
    <row r="4020" spans="4:4" ht="43.5" customHeight="1">
      <c r="D4020" s="198"/>
    </row>
    <row r="4021" spans="4:4" ht="43.5" customHeight="1">
      <c r="D4021" s="198"/>
    </row>
    <row r="4022" spans="4:4" ht="43.5" customHeight="1">
      <c r="D4022" s="198"/>
    </row>
    <row r="4023" spans="4:4" ht="43.5" customHeight="1">
      <c r="D4023" s="198"/>
    </row>
    <row r="4024" spans="4:4" ht="43.5" customHeight="1">
      <c r="D4024" s="198"/>
    </row>
    <row r="4025" spans="4:4" ht="43.5" customHeight="1">
      <c r="D4025" s="198"/>
    </row>
    <row r="4026" spans="4:4" ht="43.5" customHeight="1">
      <c r="D4026" s="198"/>
    </row>
    <row r="4027" spans="4:4" ht="43.5" customHeight="1">
      <c r="D4027" s="198"/>
    </row>
    <row r="4028" spans="4:4" ht="43.5" customHeight="1">
      <c r="D4028" s="198"/>
    </row>
    <row r="4029" spans="4:4" ht="43.5" customHeight="1">
      <c r="D4029" s="198"/>
    </row>
    <row r="4030" spans="4:4" ht="43.5" customHeight="1">
      <c r="D4030" s="198"/>
    </row>
    <row r="4031" spans="4:4" ht="43.5" customHeight="1">
      <c r="D4031" s="198"/>
    </row>
    <row r="4032" spans="4:4" ht="43.5" customHeight="1">
      <c r="D4032" s="198"/>
    </row>
    <row r="4033" spans="4:4" ht="43.5" customHeight="1">
      <c r="D4033" s="198"/>
    </row>
    <row r="4034" spans="4:4" ht="43.5" customHeight="1">
      <c r="D4034" s="198"/>
    </row>
    <row r="4035" spans="4:4" ht="43.5" customHeight="1">
      <c r="D4035" s="198"/>
    </row>
    <row r="4036" spans="4:4" ht="43.5" customHeight="1">
      <c r="D4036" s="198"/>
    </row>
    <row r="4037" spans="4:4" ht="43.5" customHeight="1">
      <c r="D4037" s="198"/>
    </row>
    <row r="4038" spans="4:4" ht="43.5" customHeight="1">
      <c r="D4038" s="198"/>
    </row>
    <row r="4039" spans="4:4" ht="43.5" customHeight="1">
      <c r="D4039" s="198"/>
    </row>
    <row r="4040" spans="4:4" ht="43.5" customHeight="1">
      <c r="D4040" s="198"/>
    </row>
    <row r="4041" spans="4:4" ht="43.5" customHeight="1">
      <c r="D4041" s="198"/>
    </row>
    <row r="4042" spans="4:4" ht="43.5" customHeight="1">
      <c r="D4042" s="198"/>
    </row>
    <row r="4043" spans="4:4" ht="43.5" customHeight="1">
      <c r="D4043" s="198"/>
    </row>
    <row r="4044" spans="4:4" ht="43.5" customHeight="1">
      <c r="D4044" s="198"/>
    </row>
    <row r="4045" spans="4:4" ht="43.5" customHeight="1">
      <c r="D4045" s="198"/>
    </row>
    <row r="4046" spans="4:4" ht="43.5" customHeight="1">
      <c r="D4046" s="198"/>
    </row>
    <row r="4047" spans="4:4" ht="43.5" customHeight="1">
      <c r="D4047" s="198"/>
    </row>
    <row r="4048" spans="4:4" ht="43.5" customHeight="1">
      <c r="D4048" s="198"/>
    </row>
    <row r="4049" spans="4:4" ht="43.5" customHeight="1">
      <c r="D4049" s="198"/>
    </row>
    <row r="4050" spans="4:4" ht="43.5" customHeight="1">
      <c r="D4050" s="198"/>
    </row>
    <row r="4051" spans="4:4" ht="43.5" customHeight="1">
      <c r="D4051" s="198"/>
    </row>
    <row r="4052" spans="4:4" ht="43.5" customHeight="1">
      <c r="D4052" s="198"/>
    </row>
    <row r="4053" spans="4:4" ht="43.5" customHeight="1">
      <c r="D4053" s="198"/>
    </row>
    <row r="4054" spans="4:4" ht="43.5" customHeight="1">
      <c r="D4054" s="198"/>
    </row>
    <row r="4055" spans="4:4" ht="43.5" customHeight="1">
      <c r="D4055" s="198"/>
    </row>
    <row r="4056" spans="4:4" ht="43.5" customHeight="1">
      <c r="D4056" s="198"/>
    </row>
    <row r="4057" spans="4:4" ht="43.5" customHeight="1">
      <c r="D4057" s="198"/>
    </row>
    <row r="4058" spans="4:4" ht="43.5" customHeight="1">
      <c r="D4058" s="198"/>
    </row>
    <row r="4059" spans="4:4" ht="43.5" customHeight="1">
      <c r="D4059" s="198"/>
    </row>
    <row r="4060" spans="4:4" ht="43.5" customHeight="1">
      <c r="D4060" s="198"/>
    </row>
    <row r="4061" spans="4:4" ht="43.5" customHeight="1">
      <c r="D4061" s="198"/>
    </row>
    <row r="4062" spans="4:4" ht="43.5" customHeight="1">
      <c r="D4062" s="198"/>
    </row>
    <row r="4063" spans="4:4" ht="43.5" customHeight="1">
      <c r="D4063" s="198"/>
    </row>
    <row r="4064" spans="4:4" ht="43.5" customHeight="1">
      <c r="D4064" s="198"/>
    </row>
    <row r="4065" spans="4:4" ht="43.5" customHeight="1">
      <c r="D4065" s="198"/>
    </row>
    <row r="4066" spans="4:4" ht="43.5" customHeight="1">
      <c r="D4066" s="198"/>
    </row>
    <row r="4067" spans="4:4" ht="43.5" customHeight="1">
      <c r="D4067" s="198"/>
    </row>
    <row r="4068" spans="4:4" ht="43.5" customHeight="1">
      <c r="D4068" s="198"/>
    </row>
    <row r="4069" spans="4:4" ht="43.5" customHeight="1">
      <c r="D4069" s="198"/>
    </row>
    <row r="4070" spans="4:4" ht="43.5" customHeight="1">
      <c r="D4070" s="198"/>
    </row>
    <row r="4071" spans="4:4" ht="43.5" customHeight="1">
      <c r="D4071" s="198"/>
    </row>
    <row r="4072" spans="4:4" ht="43.5" customHeight="1">
      <c r="D4072" s="198"/>
    </row>
    <row r="4073" spans="4:4" ht="43.5" customHeight="1">
      <c r="D4073" s="198"/>
    </row>
    <row r="4074" spans="4:4" ht="43.5" customHeight="1">
      <c r="D4074" s="198"/>
    </row>
    <row r="4075" spans="4:4" ht="43.5" customHeight="1">
      <c r="D4075" s="198"/>
    </row>
    <row r="4076" spans="4:4" ht="43.5" customHeight="1">
      <c r="D4076" s="198"/>
    </row>
    <row r="4077" spans="4:4" ht="43.5" customHeight="1">
      <c r="D4077" s="198"/>
    </row>
    <row r="4078" spans="4:4" ht="43.5" customHeight="1">
      <c r="D4078" s="198"/>
    </row>
    <row r="4079" spans="4:4" ht="43.5" customHeight="1">
      <c r="D4079" s="198"/>
    </row>
    <row r="4080" spans="4:4" ht="43.5" customHeight="1">
      <c r="D4080" s="198"/>
    </row>
    <row r="4081" spans="4:4" ht="43.5" customHeight="1">
      <c r="D4081" s="198"/>
    </row>
    <row r="4082" spans="4:4" ht="43.5" customHeight="1">
      <c r="D4082" s="198"/>
    </row>
    <row r="4083" spans="4:4" ht="43.5" customHeight="1">
      <c r="D4083" s="198"/>
    </row>
    <row r="4084" spans="4:4" ht="43.5" customHeight="1">
      <c r="D4084" s="198"/>
    </row>
    <row r="4085" spans="4:4" ht="43.5" customHeight="1">
      <c r="D4085" s="198"/>
    </row>
    <row r="4086" spans="4:4" ht="43.5" customHeight="1">
      <c r="D4086" s="198"/>
    </row>
    <row r="4087" spans="4:4" ht="43.5" customHeight="1">
      <c r="D4087" s="198"/>
    </row>
    <row r="4088" spans="4:4" ht="43.5" customHeight="1">
      <c r="D4088" s="198"/>
    </row>
    <row r="4089" spans="4:4" ht="43.5" customHeight="1">
      <c r="D4089" s="198"/>
    </row>
    <row r="4090" spans="4:4" ht="43.5" customHeight="1">
      <c r="D4090" s="198"/>
    </row>
    <row r="4091" spans="4:4" ht="43.5" customHeight="1">
      <c r="D4091" s="198"/>
    </row>
    <row r="4092" spans="4:4" ht="43.5" customHeight="1">
      <c r="D4092" s="198"/>
    </row>
    <row r="4093" spans="4:4" ht="43.5" customHeight="1">
      <c r="D4093" s="198"/>
    </row>
    <row r="4094" spans="4:4" ht="43.5" customHeight="1">
      <c r="D4094" s="198"/>
    </row>
    <row r="4095" spans="4:4" ht="43.5" customHeight="1">
      <c r="D4095" s="198"/>
    </row>
    <row r="4096" spans="4:4" ht="43.5" customHeight="1">
      <c r="D4096" s="198"/>
    </row>
    <row r="4097" spans="4:4" ht="43.5" customHeight="1">
      <c r="D4097" s="198"/>
    </row>
    <row r="4098" spans="4:4" ht="43.5" customHeight="1">
      <c r="D4098" s="198"/>
    </row>
    <row r="4099" spans="4:4" ht="43.5" customHeight="1">
      <c r="D4099" s="198"/>
    </row>
    <row r="4100" spans="4:4" ht="43.5" customHeight="1">
      <c r="D4100" s="198"/>
    </row>
    <row r="4101" spans="4:4" ht="43.5" customHeight="1">
      <c r="D4101" s="198"/>
    </row>
    <row r="4102" spans="4:4" ht="43.5" customHeight="1">
      <c r="D4102" s="198"/>
    </row>
    <row r="4103" spans="4:4" ht="43.5" customHeight="1">
      <c r="D4103" s="198"/>
    </row>
    <row r="4104" spans="4:4" ht="43.5" customHeight="1">
      <c r="D4104" s="198"/>
    </row>
    <row r="4105" spans="4:4" ht="43.5" customHeight="1">
      <c r="D4105" s="198"/>
    </row>
    <row r="4106" spans="4:4" ht="43.5" customHeight="1">
      <c r="D4106" s="198"/>
    </row>
    <row r="4107" spans="4:4" ht="43.5" customHeight="1">
      <c r="D4107" s="198"/>
    </row>
    <row r="4108" spans="4:4" ht="43.5" customHeight="1">
      <c r="D4108" s="198"/>
    </row>
    <row r="4109" spans="4:4" ht="43.5" customHeight="1">
      <c r="D4109" s="198"/>
    </row>
    <row r="4110" spans="4:4" ht="43.5" customHeight="1">
      <c r="D4110" s="198"/>
    </row>
    <row r="4111" spans="4:4" ht="43.5" customHeight="1">
      <c r="D4111" s="198"/>
    </row>
    <row r="4112" spans="4:4" ht="43.5" customHeight="1">
      <c r="D4112" s="198"/>
    </row>
    <row r="4113" spans="4:4" ht="43.5" customHeight="1">
      <c r="D4113" s="198"/>
    </row>
    <row r="4114" spans="4:4" ht="43.5" customHeight="1">
      <c r="D4114" s="198"/>
    </row>
    <row r="4115" spans="4:4" ht="43.5" customHeight="1">
      <c r="D4115" s="198"/>
    </row>
    <row r="4116" spans="4:4" ht="43.5" customHeight="1">
      <c r="D4116" s="198"/>
    </row>
    <row r="4117" spans="4:4" ht="43.5" customHeight="1">
      <c r="D4117" s="198"/>
    </row>
    <row r="4118" spans="4:4" ht="43.5" customHeight="1">
      <c r="D4118" s="198"/>
    </row>
    <row r="4119" spans="4:4" ht="43.5" customHeight="1">
      <c r="D4119" s="198"/>
    </row>
    <row r="4120" spans="4:4" ht="43.5" customHeight="1">
      <c r="D4120" s="198"/>
    </row>
    <row r="4121" spans="4:4" ht="43.5" customHeight="1">
      <c r="D4121" s="198"/>
    </row>
    <row r="4122" spans="4:4" ht="43.5" customHeight="1">
      <c r="D4122" s="198"/>
    </row>
    <row r="4123" spans="4:4" ht="43.5" customHeight="1">
      <c r="D4123" s="198"/>
    </row>
    <row r="4124" spans="4:4" ht="43.5" customHeight="1">
      <c r="D4124" s="198"/>
    </row>
    <row r="4125" spans="4:4" ht="43.5" customHeight="1">
      <c r="D4125" s="198"/>
    </row>
    <row r="4126" spans="4:4" ht="43.5" customHeight="1">
      <c r="D4126" s="198"/>
    </row>
    <row r="4127" spans="4:4" ht="43.5" customHeight="1">
      <c r="D4127" s="198"/>
    </row>
    <row r="4128" spans="4:4" ht="43.5" customHeight="1">
      <c r="D4128" s="198"/>
    </row>
    <row r="4129" spans="4:4" ht="43.5" customHeight="1">
      <c r="D4129" s="198"/>
    </row>
    <row r="4130" spans="4:4" ht="43.5" customHeight="1">
      <c r="D4130" s="198"/>
    </row>
    <row r="4131" spans="4:4" ht="43.5" customHeight="1">
      <c r="D4131" s="198"/>
    </row>
    <row r="4132" spans="4:4" ht="43.5" customHeight="1">
      <c r="D4132" s="198"/>
    </row>
    <row r="4133" spans="4:4" ht="43.5" customHeight="1">
      <c r="D4133" s="198"/>
    </row>
    <row r="4134" spans="4:4" ht="43.5" customHeight="1">
      <c r="D4134" s="198"/>
    </row>
    <row r="4135" spans="4:4" ht="43.5" customHeight="1">
      <c r="D4135" s="198"/>
    </row>
    <row r="4136" spans="4:4" ht="43.5" customHeight="1">
      <c r="D4136" s="198"/>
    </row>
    <row r="4137" spans="4:4" ht="43.5" customHeight="1">
      <c r="D4137" s="198"/>
    </row>
    <row r="4138" spans="4:4" ht="43.5" customHeight="1">
      <c r="D4138" s="198"/>
    </row>
    <row r="4139" spans="4:4" ht="43.5" customHeight="1">
      <c r="D4139" s="198"/>
    </row>
    <row r="4140" spans="4:4" ht="43.5" customHeight="1">
      <c r="D4140" s="198"/>
    </row>
    <row r="4141" spans="4:4" ht="43.5" customHeight="1">
      <c r="D4141" s="198"/>
    </row>
    <row r="4142" spans="4:4" ht="43.5" customHeight="1">
      <c r="D4142" s="198"/>
    </row>
    <row r="4143" spans="4:4" ht="43.5" customHeight="1">
      <c r="D4143" s="198"/>
    </row>
    <row r="4144" spans="4:4" ht="43.5" customHeight="1">
      <c r="D4144" s="198"/>
    </row>
    <row r="4145" spans="4:4" ht="43.5" customHeight="1">
      <c r="D4145" s="198"/>
    </row>
    <row r="4146" spans="4:4" ht="43.5" customHeight="1">
      <c r="D4146" s="198"/>
    </row>
    <row r="4147" spans="4:4" ht="43.5" customHeight="1">
      <c r="D4147" s="198"/>
    </row>
    <row r="4148" spans="4:4" ht="43.5" customHeight="1">
      <c r="D4148" s="198"/>
    </row>
    <row r="4149" spans="4:4" ht="43.5" customHeight="1">
      <c r="D4149" s="198"/>
    </row>
    <row r="4150" spans="4:4" ht="43.5" customHeight="1">
      <c r="D4150" s="198"/>
    </row>
    <row r="4151" spans="4:4" ht="43.5" customHeight="1">
      <c r="D4151" s="198"/>
    </row>
    <row r="4152" spans="4:4" ht="43.5" customHeight="1">
      <c r="D4152" s="198"/>
    </row>
    <row r="4153" spans="4:4" ht="43.5" customHeight="1">
      <c r="D4153" s="198"/>
    </row>
    <row r="4154" spans="4:4" ht="43.5" customHeight="1">
      <c r="D4154" s="198"/>
    </row>
    <row r="4155" spans="4:4" ht="43.5" customHeight="1">
      <c r="D4155" s="198"/>
    </row>
    <row r="4156" spans="4:4" ht="43.5" customHeight="1">
      <c r="D4156" s="198"/>
    </row>
    <row r="4157" spans="4:4" ht="43.5" customHeight="1">
      <c r="D4157" s="198"/>
    </row>
    <row r="4158" spans="4:4" ht="43.5" customHeight="1">
      <c r="D4158" s="198"/>
    </row>
    <row r="4159" spans="4:4" ht="43.5" customHeight="1">
      <c r="D4159" s="198"/>
    </row>
    <row r="4160" spans="4:4" ht="43.5" customHeight="1">
      <c r="D4160" s="198"/>
    </row>
    <row r="4161" spans="4:4" ht="43.5" customHeight="1">
      <c r="D4161" s="198"/>
    </row>
    <row r="4162" spans="4:4" ht="43.5" customHeight="1">
      <c r="D4162" s="198"/>
    </row>
    <row r="4163" spans="4:4" ht="43.5" customHeight="1">
      <c r="D4163" s="198"/>
    </row>
    <row r="4164" spans="4:4" ht="43.5" customHeight="1">
      <c r="D4164" s="198"/>
    </row>
    <row r="4165" spans="4:4" ht="43.5" customHeight="1">
      <c r="D4165" s="198"/>
    </row>
    <row r="4166" spans="4:4" ht="43.5" customHeight="1">
      <c r="D4166" s="198"/>
    </row>
    <row r="4167" spans="4:4" ht="43.5" customHeight="1">
      <c r="D4167" s="198"/>
    </row>
    <row r="4168" spans="4:4" ht="43.5" customHeight="1">
      <c r="D4168" s="198"/>
    </row>
    <row r="4169" spans="4:4" ht="43.5" customHeight="1">
      <c r="D4169" s="198"/>
    </row>
    <row r="4170" spans="4:4" ht="43.5" customHeight="1">
      <c r="D4170" s="198"/>
    </row>
    <row r="4171" spans="4:4" ht="43.5" customHeight="1">
      <c r="D4171" s="198"/>
    </row>
    <row r="4172" spans="4:4" ht="43.5" customHeight="1">
      <c r="D4172" s="198"/>
    </row>
    <row r="4173" spans="4:4" ht="43.5" customHeight="1">
      <c r="D4173" s="198"/>
    </row>
    <row r="4174" spans="4:4" ht="43.5" customHeight="1">
      <c r="D4174" s="198"/>
    </row>
    <row r="4175" spans="4:4" ht="43.5" customHeight="1">
      <c r="D4175" s="198"/>
    </row>
    <row r="4176" spans="4:4" ht="43.5" customHeight="1">
      <c r="D4176" s="198"/>
    </row>
    <row r="4177" spans="4:4" ht="43.5" customHeight="1">
      <c r="D4177" s="198"/>
    </row>
    <row r="4178" spans="4:4" ht="43.5" customHeight="1">
      <c r="D4178" s="198"/>
    </row>
    <row r="4179" spans="4:4" ht="43.5" customHeight="1">
      <c r="D4179" s="198"/>
    </row>
    <row r="4180" spans="4:4" ht="43.5" customHeight="1">
      <c r="D4180" s="198"/>
    </row>
    <row r="4181" spans="4:4" ht="43.5" customHeight="1">
      <c r="D4181" s="198"/>
    </row>
    <row r="4182" spans="4:4" ht="43.5" customHeight="1">
      <c r="D4182" s="198"/>
    </row>
    <row r="4183" spans="4:4" ht="43.5" customHeight="1">
      <c r="D4183" s="198"/>
    </row>
    <row r="4184" spans="4:4" ht="43.5" customHeight="1">
      <c r="D4184" s="198"/>
    </row>
    <row r="4185" spans="4:4" ht="43.5" customHeight="1">
      <c r="D4185" s="198"/>
    </row>
    <row r="4186" spans="4:4" ht="43.5" customHeight="1">
      <c r="D4186" s="198"/>
    </row>
    <row r="4187" spans="4:4" ht="43.5" customHeight="1">
      <c r="D4187" s="198"/>
    </row>
    <row r="4188" spans="4:4" ht="43.5" customHeight="1">
      <c r="D4188" s="198"/>
    </row>
    <row r="4189" spans="4:4" ht="43.5" customHeight="1">
      <c r="D4189" s="198"/>
    </row>
    <row r="4190" spans="4:4" ht="43.5" customHeight="1">
      <c r="D4190" s="198"/>
    </row>
    <row r="4191" spans="4:4" ht="43.5" customHeight="1">
      <c r="D4191" s="198"/>
    </row>
    <row r="4192" spans="4:4" ht="43.5" customHeight="1">
      <c r="D4192" s="198"/>
    </row>
    <row r="4193" spans="4:4" ht="43.5" customHeight="1">
      <c r="D4193" s="198"/>
    </row>
    <row r="4194" spans="4:4" ht="43.5" customHeight="1">
      <c r="D4194" s="198"/>
    </row>
    <row r="4195" spans="4:4" ht="43.5" customHeight="1">
      <c r="D4195" s="198"/>
    </row>
    <row r="4196" spans="4:4" ht="43.5" customHeight="1">
      <c r="D4196" s="198"/>
    </row>
    <row r="4197" spans="4:4" ht="43.5" customHeight="1">
      <c r="D4197" s="198"/>
    </row>
    <row r="4198" spans="4:4" ht="43.5" customHeight="1">
      <c r="D4198" s="198"/>
    </row>
    <row r="4199" spans="4:4" ht="43.5" customHeight="1">
      <c r="D4199" s="198"/>
    </row>
    <row r="4200" spans="4:4" ht="43.5" customHeight="1">
      <c r="D4200" s="198"/>
    </row>
    <row r="4201" spans="4:4" ht="43.5" customHeight="1">
      <c r="D4201" s="198"/>
    </row>
    <row r="4202" spans="4:4" ht="43.5" customHeight="1">
      <c r="D4202" s="198"/>
    </row>
    <row r="4203" spans="4:4" ht="43.5" customHeight="1">
      <c r="D4203" s="198"/>
    </row>
    <row r="4204" spans="4:4" ht="43.5" customHeight="1">
      <c r="D4204" s="198"/>
    </row>
    <row r="4205" spans="4:4" ht="43.5" customHeight="1">
      <c r="D4205" s="198"/>
    </row>
    <row r="4206" spans="4:4" ht="43.5" customHeight="1">
      <c r="D4206" s="198"/>
    </row>
    <row r="4207" spans="4:4" ht="43.5" customHeight="1">
      <c r="D4207" s="198"/>
    </row>
    <row r="4208" spans="4:4" ht="43.5" customHeight="1">
      <c r="D4208" s="198"/>
    </row>
    <row r="4209" spans="4:4" ht="43.5" customHeight="1">
      <c r="D4209" s="198"/>
    </row>
    <row r="4210" spans="4:4" ht="43.5" customHeight="1">
      <c r="D4210" s="198"/>
    </row>
    <row r="4211" spans="4:4" ht="43.5" customHeight="1">
      <c r="D4211" s="198"/>
    </row>
    <row r="4212" spans="4:4" ht="43.5" customHeight="1">
      <c r="D4212" s="198"/>
    </row>
    <row r="4213" spans="4:4" ht="43.5" customHeight="1">
      <c r="D4213" s="198"/>
    </row>
    <row r="4214" spans="4:4" ht="43.5" customHeight="1">
      <c r="D4214" s="198"/>
    </row>
    <row r="4215" spans="4:4" ht="43.5" customHeight="1">
      <c r="D4215" s="198"/>
    </row>
    <row r="4216" spans="4:4" ht="43.5" customHeight="1">
      <c r="D4216" s="198"/>
    </row>
    <row r="4217" spans="4:4" ht="43.5" customHeight="1">
      <c r="D4217" s="198"/>
    </row>
    <row r="4218" spans="4:4" ht="43.5" customHeight="1">
      <c r="D4218" s="198"/>
    </row>
    <row r="4219" spans="4:4" ht="43.5" customHeight="1">
      <c r="D4219" s="198"/>
    </row>
    <row r="4220" spans="4:4" ht="43.5" customHeight="1">
      <c r="D4220" s="198"/>
    </row>
    <row r="4221" spans="4:4" ht="43.5" customHeight="1">
      <c r="D4221" s="198"/>
    </row>
    <row r="4222" spans="4:4" ht="43.5" customHeight="1">
      <c r="D4222" s="198"/>
    </row>
    <row r="4223" spans="4:4" ht="43.5" customHeight="1">
      <c r="D4223" s="198"/>
    </row>
    <row r="4224" spans="4:4" ht="43.5" customHeight="1">
      <c r="D4224" s="198"/>
    </row>
    <row r="4225" spans="4:4" ht="43.5" customHeight="1">
      <c r="D4225" s="198"/>
    </row>
    <row r="4226" spans="4:4" ht="43.5" customHeight="1">
      <c r="D4226" s="198"/>
    </row>
    <row r="4227" spans="4:4" ht="43.5" customHeight="1">
      <c r="D4227" s="198"/>
    </row>
    <row r="4228" spans="4:4" ht="43.5" customHeight="1">
      <c r="D4228" s="198"/>
    </row>
    <row r="4229" spans="4:4" ht="43.5" customHeight="1">
      <c r="D4229" s="198"/>
    </row>
    <row r="4230" spans="4:4" ht="43.5" customHeight="1">
      <c r="D4230" s="198"/>
    </row>
    <row r="4231" spans="4:4" ht="43.5" customHeight="1">
      <c r="D4231" s="198"/>
    </row>
    <row r="4232" spans="4:4" ht="43.5" customHeight="1">
      <c r="D4232" s="198"/>
    </row>
    <row r="4233" spans="4:4" ht="43.5" customHeight="1">
      <c r="D4233" s="198"/>
    </row>
    <row r="4234" spans="4:4" ht="43.5" customHeight="1">
      <c r="D4234" s="198"/>
    </row>
    <row r="4235" spans="4:4" ht="43.5" customHeight="1">
      <c r="D4235" s="198"/>
    </row>
    <row r="4236" spans="4:4" ht="43.5" customHeight="1">
      <c r="D4236" s="198"/>
    </row>
    <row r="4237" spans="4:4" ht="43.5" customHeight="1">
      <c r="D4237" s="198"/>
    </row>
    <row r="4238" spans="4:4" ht="43.5" customHeight="1">
      <c r="D4238" s="198"/>
    </row>
    <row r="4239" spans="4:4" ht="43.5" customHeight="1">
      <c r="D4239" s="198"/>
    </row>
    <row r="4240" spans="4:4" ht="43.5" customHeight="1">
      <c r="D4240" s="198"/>
    </row>
    <row r="4241" spans="4:4" ht="43.5" customHeight="1">
      <c r="D4241" s="198"/>
    </row>
    <row r="4242" spans="4:4" ht="43.5" customHeight="1">
      <c r="D4242" s="198"/>
    </row>
    <row r="4243" spans="4:4" ht="43.5" customHeight="1">
      <c r="D4243" s="198"/>
    </row>
    <row r="4244" spans="4:4" ht="43.5" customHeight="1">
      <c r="D4244" s="198"/>
    </row>
    <row r="4245" spans="4:4" ht="43.5" customHeight="1">
      <c r="D4245" s="198"/>
    </row>
    <row r="4246" spans="4:4" ht="43.5" customHeight="1">
      <c r="D4246" s="198"/>
    </row>
    <row r="4247" spans="4:4" ht="43.5" customHeight="1">
      <c r="D4247" s="198"/>
    </row>
    <row r="4248" spans="4:4" ht="43.5" customHeight="1">
      <c r="D4248" s="198"/>
    </row>
    <row r="4249" spans="4:4" ht="43.5" customHeight="1">
      <c r="D4249" s="198"/>
    </row>
    <row r="4250" spans="4:4" ht="43.5" customHeight="1">
      <c r="D4250" s="198"/>
    </row>
    <row r="4251" spans="4:4" ht="43.5" customHeight="1">
      <c r="D4251" s="198"/>
    </row>
    <row r="4252" spans="4:4" ht="43.5" customHeight="1">
      <c r="D4252" s="198"/>
    </row>
    <row r="4253" spans="4:4" ht="43.5" customHeight="1">
      <c r="D4253" s="198"/>
    </row>
    <row r="4254" spans="4:4" ht="43.5" customHeight="1">
      <c r="D4254" s="198"/>
    </row>
    <row r="4255" spans="4:4" ht="43.5" customHeight="1">
      <c r="D4255" s="198"/>
    </row>
    <row r="4256" spans="4:4" ht="43.5" customHeight="1">
      <c r="D4256" s="198"/>
    </row>
    <row r="4257" spans="4:4" ht="43.5" customHeight="1">
      <c r="D4257" s="198"/>
    </row>
    <row r="4258" spans="4:4" ht="43.5" customHeight="1">
      <c r="D4258" s="198"/>
    </row>
    <row r="4259" spans="4:4" ht="43.5" customHeight="1">
      <c r="D4259" s="198"/>
    </row>
    <row r="4260" spans="4:4" ht="43.5" customHeight="1">
      <c r="D4260" s="198"/>
    </row>
    <row r="4261" spans="4:4" ht="43.5" customHeight="1">
      <c r="D4261" s="198"/>
    </row>
    <row r="4262" spans="4:4" ht="43.5" customHeight="1">
      <c r="D4262" s="198"/>
    </row>
    <row r="4263" spans="4:4" ht="43.5" customHeight="1">
      <c r="D4263" s="198"/>
    </row>
    <row r="4264" spans="4:4" ht="43.5" customHeight="1">
      <c r="D4264" s="198"/>
    </row>
    <row r="4265" spans="4:4" ht="43.5" customHeight="1">
      <c r="D4265" s="198"/>
    </row>
    <row r="4266" spans="4:4" ht="43.5" customHeight="1">
      <c r="D4266" s="198"/>
    </row>
    <row r="4267" spans="4:4" ht="43.5" customHeight="1">
      <c r="D4267" s="198"/>
    </row>
    <row r="4268" spans="4:4" ht="43.5" customHeight="1">
      <c r="D4268" s="198"/>
    </row>
    <row r="4269" spans="4:4" ht="43.5" customHeight="1">
      <c r="D4269" s="198"/>
    </row>
    <row r="4270" spans="4:4" ht="43.5" customHeight="1">
      <c r="D4270" s="198"/>
    </row>
    <row r="4271" spans="4:4" ht="43.5" customHeight="1">
      <c r="D4271" s="198"/>
    </row>
    <row r="4272" spans="4:4" ht="43.5" customHeight="1">
      <c r="D4272" s="198"/>
    </row>
    <row r="4273" spans="4:4" ht="43.5" customHeight="1">
      <c r="D4273" s="198"/>
    </row>
    <row r="4274" spans="4:4" ht="43.5" customHeight="1">
      <c r="D4274" s="198"/>
    </row>
    <row r="4275" spans="4:4" ht="43.5" customHeight="1">
      <c r="D4275" s="198"/>
    </row>
    <row r="4276" spans="4:4" ht="43.5" customHeight="1">
      <c r="D4276" s="198"/>
    </row>
    <row r="4277" spans="4:4" ht="43.5" customHeight="1">
      <c r="D4277" s="198"/>
    </row>
    <row r="4278" spans="4:4" ht="43.5" customHeight="1">
      <c r="D4278" s="198"/>
    </row>
    <row r="4279" spans="4:4" ht="43.5" customHeight="1">
      <c r="D4279" s="198"/>
    </row>
    <row r="4280" spans="4:4" ht="43.5" customHeight="1">
      <c r="D4280" s="198"/>
    </row>
    <row r="4281" spans="4:4" ht="43.5" customHeight="1">
      <c r="D4281" s="198"/>
    </row>
    <row r="4282" spans="4:4" ht="43.5" customHeight="1">
      <c r="D4282" s="198"/>
    </row>
    <row r="4283" spans="4:4" ht="43.5" customHeight="1">
      <c r="D4283" s="198"/>
    </row>
    <row r="4284" spans="4:4" ht="43.5" customHeight="1">
      <c r="D4284" s="198"/>
    </row>
    <row r="4285" spans="4:4" ht="43.5" customHeight="1">
      <c r="D4285" s="198"/>
    </row>
    <row r="4286" spans="4:4" ht="43.5" customHeight="1">
      <c r="D4286" s="198"/>
    </row>
    <row r="4287" spans="4:4" ht="43.5" customHeight="1">
      <c r="D4287" s="198"/>
    </row>
    <row r="4288" spans="4:4" ht="43.5" customHeight="1">
      <c r="D4288" s="198"/>
    </row>
    <row r="4289" spans="4:4" ht="43.5" customHeight="1">
      <c r="D4289" s="198"/>
    </row>
    <row r="4290" spans="4:4" ht="43.5" customHeight="1">
      <c r="D4290" s="198"/>
    </row>
    <row r="4291" spans="4:4" ht="43.5" customHeight="1">
      <c r="D4291" s="198"/>
    </row>
    <row r="4292" spans="4:4" ht="43.5" customHeight="1">
      <c r="D4292" s="198"/>
    </row>
    <row r="4293" spans="4:4" ht="43.5" customHeight="1">
      <c r="D4293" s="198"/>
    </row>
    <row r="4294" spans="4:4" ht="43.5" customHeight="1">
      <c r="D4294" s="198"/>
    </row>
    <row r="4295" spans="4:4" ht="43.5" customHeight="1">
      <c r="D4295" s="198"/>
    </row>
    <row r="4296" spans="4:4" ht="43.5" customHeight="1">
      <c r="D4296" s="198"/>
    </row>
    <row r="4297" spans="4:4" ht="43.5" customHeight="1">
      <c r="D4297" s="198"/>
    </row>
    <row r="4298" spans="4:4" ht="43.5" customHeight="1">
      <c r="D4298" s="198"/>
    </row>
    <row r="4299" spans="4:4" ht="43.5" customHeight="1">
      <c r="D4299" s="198"/>
    </row>
    <row r="4300" spans="4:4" ht="43.5" customHeight="1">
      <c r="D4300" s="198"/>
    </row>
    <row r="4301" spans="4:4" ht="43.5" customHeight="1">
      <c r="D4301" s="198"/>
    </row>
    <row r="4302" spans="4:4" ht="43.5" customHeight="1">
      <c r="D4302" s="198"/>
    </row>
    <row r="4303" spans="4:4" ht="43.5" customHeight="1">
      <c r="D4303" s="198"/>
    </row>
    <row r="4304" spans="4:4" ht="43.5" customHeight="1">
      <c r="D4304" s="198"/>
    </row>
    <row r="4305" spans="4:4" ht="43.5" customHeight="1">
      <c r="D4305" s="198"/>
    </row>
    <row r="4306" spans="4:4" ht="43.5" customHeight="1">
      <c r="D4306" s="198"/>
    </row>
    <row r="4307" spans="4:4" ht="43.5" customHeight="1">
      <c r="D4307" s="198"/>
    </row>
    <row r="4308" spans="4:4" ht="43.5" customHeight="1">
      <c r="D4308" s="198"/>
    </row>
    <row r="4309" spans="4:4" ht="43.5" customHeight="1">
      <c r="D4309" s="198"/>
    </row>
    <row r="4310" spans="4:4" ht="43.5" customHeight="1">
      <c r="D4310" s="198"/>
    </row>
    <row r="4311" spans="4:4" ht="43.5" customHeight="1">
      <c r="D4311" s="198"/>
    </row>
    <row r="4312" spans="4:4" ht="43.5" customHeight="1">
      <c r="D4312" s="198"/>
    </row>
    <row r="4313" spans="4:4" ht="43.5" customHeight="1">
      <c r="D4313" s="198"/>
    </row>
    <row r="4314" spans="4:4" ht="43.5" customHeight="1">
      <c r="D4314" s="198"/>
    </row>
    <row r="4315" spans="4:4" ht="43.5" customHeight="1">
      <c r="D4315" s="198"/>
    </row>
    <row r="4316" spans="4:4" ht="43.5" customHeight="1">
      <c r="D4316" s="198"/>
    </row>
    <row r="4317" spans="4:4" ht="43.5" customHeight="1">
      <c r="D4317" s="198"/>
    </row>
    <row r="4318" spans="4:4" ht="43.5" customHeight="1">
      <c r="D4318" s="198"/>
    </row>
    <row r="4319" spans="4:4" ht="43.5" customHeight="1">
      <c r="D4319" s="198"/>
    </row>
    <row r="4320" spans="4:4" ht="43.5" customHeight="1">
      <c r="D4320" s="198"/>
    </row>
    <row r="4321" spans="4:4" ht="43.5" customHeight="1">
      <c r="D4321" s="198"/>
    </row>
    <row r="4322" spans="4:4" ht="43.5" customHeight="1">
      <c r="D4322" s="198"/>
    </row>
    <row r="4323" spans="4:4" ht="43.5" customHeight="1">
      <c r="D4323" s="198"/>
    </row>
    <row r="4324" spans="4:4" ht="43.5" customHeight="1">
      <c r="D4324" s="198"/>
    </row>
    <row r="4325" spans="4:4" ht="43.5" customHeight="1">
      <c r="D4325" s="198"/>
    </row>
    <row r="4326" spans="4:4" ht="43.5" customHeight="1">
      <c r="D4326" s="198"/>
    </row>
    <row r="4327" spans="4:4" ht="43.5" customHeight="1">
      <c r="D4327" s="198"/>
    </row>
    <row r="4328" spans="4:4" ht="43.5" customHeight="1">
      <c r="D4328" s="198"/>
    </row>
    <row r="4329" spans="4:4" ht="43.5" customHeight="1">
      <c r="D4329" s="198"/>
    </row>
    <row r="4330" spans="4:4" ht="43.5" customHeight="1">
      <c r="D4330" s="198"/>
    </row>
    <row r="4331" spans="4:4" ht="43.5" customHeight="1">
      <c r="D4331" s="198"/>
    </row>
    <row r="4332" spans="4:4" ht="43.5" customHeight="1">
      <c r="D4332" s="198"/>
    </row>
    <row r="4333" spans="4:4" ht="43.5" customHeight="1">
      <c r="D4333" s="198"/>
    </row>
    <row r="4334" spans="4:4" ht="43.5" customHeight="1">
      <c r="D4334" s="198"/>
    </row>
    <row r="4335" spans="4:4" ht="43.5" customHeight="1">
      <c r="D4335" s="198"/>
    </row>
    <row r="4336" spans="4:4" ht="43.5" customHeight="1">
      <c r="D4336" s="198"/>
    </row>
    <row r="4337" spans="4:4" ht="43.5" customHeight="1">
      <c r="D4337" s="198"/>
    </row>
    <row r="4338" spans="4:4" ht="43.5" customHeight="1">
      <c r="D4338" s="198"/>
    </row>
    <row r="4339" spans="4:4" ht="43.5" customHeight="1">
      <c r="D4339" s="198"/>
    </row>
    <row r="4340" spans="4:4" ht="43.5" customHeight="1">
      <c r="D4340" s="198"/>
    </row>
    <row r="4341" spans="4:4" ht="43.5" customHeight="1">
      <c r="D4341" s="198"/>
    </row>
    <row r="4342" spans="4:4" ht="43.5" customHeight="1">
      <c r="D4342" s="198"/>
    </row>
    <row r="4343" spans="4:4" ht="43.5" customHeight="1">
      <c r="D4343" s="198"/>
    </row>
    <row r="4344" spans="4:4" ht="43.5" customHeight="1">
      <c r="D4344" s="198"/>
    </row>
    <row r="4345" spans="4:4" ht="43.5" customHeight="1">
      <c r="D4345" s="198"/>
    </row>
    <row r="4346" spans="4:4" ht="43.5" customHeight="1">
      <c r="D4346" s="198"/>
    </row>
    <row r="4347" spans="4:4" ht="43.5" customHeight="1">
      <c r="D4347" s="198"/>
    </row>
    <row r="4348" spans="4:4" ht="43.5" customHeight="1">
      <c r="D4348" s="198"/>
    </row>
    <row r="4349" spans="4:4" ht="43.5" customHeight="1">
      <c r="D4349" s="198"/>
    </row>
    <row r="4350" spans="4:4" ht="43.5" customHeight="1">
      <c r="D4350" s="198"/>
    </row>
    <row r="4351" spans="4:4" ht="43.5" customHeight="1">
      <c r="D4351" s="198"/>
    </row>
    <row r="4352" spans="4:4" ht="43.5" customHeight="1">
      <c r="D4352" s="198"/>
    </row>
    <row r="4353" spans="4:4" ht="43.5" customHeight="1">
      <c r="D4353" s="198"/>
    </row>
    <row r="4354" spans="4:4" ht="43.5" customHeight="1">
      <c r="D4354" s="198"/>
    </row>
    <row r="4355" spans="4:4" ht="43.5" customHeight="1">
      <c r="D4355" s="198"/>
    </row>
    <row r="4356" spans="4:4" ht="43.5" customHeight="1">
      <c r="D4356" s="198"/>
    </row>
    <row r="4357" spans="4:4" ht="43.5" customHeight="1">
      <c r="D4357" s="198"/>
    </row>
    <row r="4358" spans="4:4" ht="43.5" customHeight="1">
      <c r="D4358" s="198"/>
    </row>
    <row r="4359" spans="4:4" ht="43.5" customHeight="1">
      <c r="D4359" s="198"/>
    </row>
    <row r="4360" spans="4:4" ht="43.5" customHeight="1">
      <c r="D4360" s="198"/>
    </row>
    <row r="4361" spans="4:4" ht="43.5" customHeight="1">
      <c r="D4361" s="198"/>
    </row>
    <row r="4362" spans="4:4" ht="43.5" customHeight="1">
      <c r="D4362" s="198"/>
    </row>
    <row r="4363" spans="4:4" ht="43.5" customHeight="1">
      <c r="D4363" s="198"/>
    </row>
    <row r="4364" spans="4:4" ht="43.5" customHeight="1">
      <c r="D4364" s="198"/>
    </row>
    <row r="4365" spans="4:4" ht="43.5" customHeight="1">
      <c r="D4365" s="198"/>
    </row>
    <row r="4366" spans="4:4" ht="43.5" customHeight="1">
      <c r="D4366" s="198"/>
    </row>
    <row r="4367" spans="4:4" ht="43.5" customHeight="1">
      <c r="D4367" s="198"/>
    </row>
    <row r="4368" spans="4:4" ht="43.5" customHeight="1">
      <c r="D4368" s="198"/>
    </row>
    <row r="4369" spans="4:4" ht="43.5" customHeight="1">
      <c r="D4369" s="198"/>
    </row>
    <row r="4370" spans="4:4" ht="43.5" customHeight="1">
      <c r="D4370" s="198"/>
    </row>
    <row r="4371" spans="4:4" ht="43.5" customHeight="1">
      <c r="D4371" s="198"/>
    </row>
    <row r="4372" spans="4:4" ht="43.5" customHeight="1">
      <c r="D4372" s="198"/>
    </row>
    <row r="4373" spans="4:4" ht="43.5" customHeight="1">
      <c r="D4373" s="198"/>
    </row>
    <row r="4374" spans="4:4" ht="43.5" customHeight="1">
      <c r="D4374" s="198"/>
    </row>
    <row r="4375" spans="4:4" ht="43.5" customHeight="1">
      <c r="D4375" s="198"/>
    </row>
    <row r="4376" spans="4:4" ht="43.5" customHeight="1">
      <c r="D4376" s="198"/>
    </row>
    <row r="4377" spans="4:4" ht="43.5" customHeight="1">
      <c r="D4377" s="198"/>
    </row>
    <row r="4378" spans="4:4" ht="43.5" customHeight="1">
      <c r="D4378" s="198"/>
    </row>
    <row r="4379" spans="4:4" ht="43.5" customHeight="1">
      <c r="D4379" s="198"/>
    </row>
    <row r="4380" spans="4:4" ht="43.5" customHeight="1">
      <c r="D4380" s="198"/>
    </row>
    <row r="4381" spans="4:4" ht="43.5" customHeight="1">
      <c r="D4381" s="198"/>
    </row>
    <row r="4382" spans="4:4" ht="43.5" customHeight="1">
      <c r="D4382" s="198"/>
    </row>
    <row r="4383" spans="4:4" ht="43.5" customHeight="1">
      <c r="D4383" s="198"/>
    </row>
    <row r="4384" spans="4:4" ht="43.5" customHeight="1">
      <c r="D4384" s="198"/>
    </row>
    <row r="4385" spans="4:4" ht="43.5" customHeight="1">
      <c r="D4385" s="198"/>
    </row>
    <row r="4386" spans="4:4" ht="43.5" customHeight="1">
      <c r="D4386" s="198"/>
    </row>
    <row r="4387" spans="4:4" ht="43.5" customHeight="1">
      <c r="D4387" s="198"/>
    </row>
    <row r="4388" spans="4:4" ht="43.5" customHeight="1">
      <c r="D4388" s="198"/>
    </row>
    <row r="4389" spans="4:4" ht="43.5" customHeight="1">
      <c r="D4389" s="198"/>
    </row>
    <row r="4390" spans="4:4" ht="43.5" customHeight="1">
      <c r="D4390" s="198"/>
    </row>
    <row r="4391" spans="4:4" ht="43.5" customHeight="1">
      <c r="D4391" s="198"/>
    </row>
    <row r="4392" spans="4:4" ht="43.5" customHeight="1">
      <c r="D4392" s="198"/>
    </row>
    <row r="4393" spans="4:4" ht="43.5" customHeight="1">
      <c r="D4393" s="198"/>
    </row>
    <row r="4394" spans="4:4" ht="43.5" customHeight="1">
      <c r="D4394" s="198"/>
    </row>
    <row r="4395" spans="4:4" ht="43.5" customHeight="1">
      <c r="D4395" s="198"/>
    </row>
    <row r="4396" spans="4:4" ht="43.5" customHeight="1">
      <c r="D4396" s="198"/>
    </row>
    <row r="4397" spans="4:4" ht="43.5" customHeight="1">
      <c r="D4397" s="198"/>
    </row>
    <row r="4398" spans="4:4" ht="43.5" customHeight="1">
      <c r="D4398" s="198"/>
    </row>
    <row r="4399" spans="4:4" ht="43.5" customHeight="1">
      <c r="D4399" s="198"/>
    </row>
    <row r="4400" spans="4:4" ht="43.5" customHeight="1">
      <c r="D4400" s="198"/>
    </row>
    <row r="4401" spans="4:4" ht="43.5" customHeight="1">
      <c r="D4401" s="198"/>
    </row>
    <row r="4402" spans="4:4" ht="43.5" customHeight="1">
      <c r="D4402" s="198"/>
    </row>
    <row r="4403" spans="4:4" ht="43.5" customHeight="1">
      <c r="D4403" s="198"/>
    </row>
    <row r="4404" spans="4:4" ht="43.5" customHeight="1">
      <c r="D4404" s="198"/>
    </row>
    <row r="4405" spans="4:4" ht="43.5" customHeight="1">
      <c r="D4405" s="198"/>
    </row>
    <row r="4406" spans="4:4" ht="43.5" customHeight="1">
      <c r="D4406" s="198"/>
    </row>
    <row r="4407" spans="4:4" ht="43.5" customHeight="1">
      <c r="D4407" s="198"/>
    </row>
    <row r="4408" spans="4:4" ht="43.5" customHeight="1">
      <c r="D4408" s="198"/>
    </row>
    <row r="4409" spans="4:4" ht="43.5" customHeight="1">
      <c r="D4409" s="198"/>
    </row>
    <row r="4410" spans="4:4" ht="43.5" customHeight="1">
      <c r="D4410" s="198"/>
    </row>
    <row r="4411" spans="4:4" ht="43.5" customHeight="1">
      <c r="D4411" s="198"/>
    </row>
    <row r="4412" spans="4:4" ht="43.5" customHeight="1">
      <c r="D4412" s="198"/>
    </row>
    <row r="4413" spans="4:4" ht="43.5" customHeight="1">
      <c r="D4413" s="198"/>
    </row>
    <row r="4414" spans="4:4" ht="43.5" customHeight="1">
      <c r="D4414" s="198"/>
    </row>
    <row r="4415" spans="4:4" ht="43.5" customHeight="1">
      <c r="D4415" s="198"/>
    </row>
    <row r="4416" spans="4:4" ht="43.5" customHeight="1">
      <c r="D4416" s="198"/>
    </row>
    <row r="4417" spans="4:4" ht="43.5" customHeight="1">
      <c r="D4417" s="198"/>
    </row>
    <row r="4418" spans="4:4" ht="43.5" customHeight="1">
      <c r="D4418" s="198"/>
    </row>
    <row r="4419" spans="4:4" ht="43.5" customHeight="1">
      <c r="D4419" s="198"/>
    </row>
    <row r="4420" spans="4:4" ht="43.5" customHeight="1">
      <c r="D4420" s="198"/>
    </row>
    <row r="4421" spans="4:4" ht="43.5" customHeight="1">
      <c r="D4421" s="198"/>
    </row>
    <row r="4422" spans="4:4" ht="43.5" customHeight="1">
      <c r="D4422" s="198"/>
    </row>
    <row r="4423" spans="4:4" ht="43.5" customHeight="1">
      <c r="D4423" s="198"/>
    </row>
    <row r="4424" spans="4:4" ht="43.5" customHeight="1">
      <c r="D4424" s="198"/>
    </row>
    <row r="4425" spans="4:4" ht="43.5" customHeight="1">
      <c r="D4425" s="198"/>
    </row>
    <row r="4426" spans="4:4" ht="43.5" customHeight="1">
      <c r="D4426" s="198"/>
    </row>
    <row r="4427" spans="4:4" ht="43.5" customHeight="1">
      <c r="D4427" s="198"/>
    </row>
    <row r="4428" spans="4:4" ht="43.5" customHeight="1">
      <c r="D4428" s="198"/>
    </row>
    <row r="4429" spans="4:4" ht="43.5" customHeight="1">
      <c r="D4429" s="198"/>
    </row>
    <row r="4430" spans="4:4" ht="43.5" customHeight="1">
      <c r="D4430" s="198"/>
    </row>
    <row r="4431" spans="4:4" ht="43.5" customHeight="1">
      <c r="D4431" s="198"/>
    </row>
    <row r="4432" spans="4:4" ht="43.5" customHeight="1">
      <c r="D4432" s="198"/>
    </row>
    <row r="4433" spans="4:4" ht="43.5" customHeight="1">
      <c r="D4433" s="198"/>
    </row>
    <row r="4434" spans="4:4" ht="43.5" customHeight="1">
      <c r="D4434" s="198"/>
    </row>
    <row r="4435" spans="4:4" ht="43.5" customHeight="1">
      <c r="D4435" s="198"/>
    </row>
    <row r="4436" spans="4:4" ht="43.5" customHeight="1">
      <c r="D4436" s="198"/>
    </row>
    <row r="4437" spans="4:4" ht="43.5" customHeight="1">
      <c r="D4437" s="198"/>
    </row>
    <row r="4438" spans="4:4" ht="43.5" customHeight="1">
      <c r="D4438" s="198"/>
    </row>
    <row r="4439" spans="4:4" ht="43.5" customHeight="1">
      <c r="D4439" s="198"/>
    </row>
    <row r="4440" spans="4:4" ht="43.5" customHeight="1">
      <c r="D4440" s="198"/>
    </row>
    <row r="4441" spans="4:4" ht="43.5" customHeight="1">
      <c r="D4441" s="198"/>
    </row>
    <row r="4442" spans="4:4" ht="43.5" customHeight="1">
      <c r="D4442" s="198"/>
    </row>
    <row r="4443" spans="4:4" ht="43.5" customHeight="1">
      <c r="D4443" s="198"/>
    </row>
    <row r="4444" spans="4:4" ht="43.5" customHeight="1">
      <c r="D4444" s="198"/>
    </row>
    <row r="4445" spans="4:4" ht="43.5" customHeight="1">
      <c r="D4445" s="198"/>
    </row>
    <row r="4446" spans="4:4" ht="43.5" customHeight="1">
      <c r="D4446" s="198"/>
    </row>
    <row r="4447" spans="4:4" ht="43.5" customHeight="1">
      <c r="D4447" s="198"/>
    </row>
    <row r="4448" spans="4:4" ht="43.5" customHeight="1">
      <c r="D4448" s="198"/>
    </row>
    <row r="4449" spans="4:4" ht="43.5" customHeight="1">
      <c r="D4449" s="198"/>
    </row>
    <row r="4450" spans="4:4" ht="43.5" customHeight="1">
      <c r="D4450" s="198"/>
    </row>
    <row r="4451" spans="4:4" ht="43.5" customHeight="1">
      <c r="D4451" s="198"/>
    </row>
    <row r="4452" spans="4:4" ht="43.5" customHeight="1">
      <c r="D4452" s="198"/>
    </row>
    <row r="4453" spans="4:4" ht="43.5" customHeight="1">
      <c r="D4453" s="198"/>
    </row>
    <row r="4454" spans="4:4" ht="43.5" customHeight="1">
      <c r="D4454" s="198"/>
    </row>
    <row r="4455" spans="4:4" ht="43.5" customHeight="1">
      <c r="D4455" s="198"/>
    </row>
    <row r="4456" spans="4:4" ht="43.5" customHeight="1">
      <c r="D4456" s="198"/>
    </row>
    <row r="4457" spans="4:4" ht="43.5" customHeight="1">
      <c r="D4457" s="198"/>
    </row>
    <row r="4458" spans="4:4" ht="43.5" customHeight="1">
      <c r="D4458" s="198"/>
    </row>
    <row r="4459" spans="4:4" ht="43.5" customHeight="1">
      <c r="D4459" s="198"/>
    </row>
    <row r="4460" spans="4:4" ht="43.5" customHeight="1">
      <c r="D4460" s="198"/>
    </row>
    <row r="4461" spans="4:4" ht="43.5" customHeight="1">
      <c r="D4461" s="198"/>
    </row>
    <row r="4462" spans="4:4" ht="43.5" customHeight="1">
      <c r="D4462" s="198"/>
    </row>
    <row r="4463" spans="4:4" ht="43.5" customHeight="1">
      <c r="D4463" s="198"/>
    </row>
    <row r="4464" spans="4:4" ht="43.5" customHeight="1">
      <c r="D4464" s="198"/>
    </row>
    <row r="4465" spans="4:4" ht="43.5" customHeight="1">
      <c r="D4465" s="198"/>
    </row>
    <row r="4466" spans="4:4" ht="43.5" customHeight="1">
      <c r="D4466" s="198"/>
    </row>
    <row r="4467" spans="4:4" ht="43.5" customHeight="1">
      <c r="D4467" s="198"/>
    </row>
    <row r="4468" spans="4:4" ht="43.5" customHeight="1">
      <c r="D4468" s="198"/>
    </row>
    <row r="4469" spans="4:4" ht="43.5" customHeight="1">
      <c r="D4469" s="198"/>
    </row>
    <row r="4470" spans="4:4" ht="43.5" customHeight="1">
      <c r="D4470" s="198"/>
    </row>
    <row r="4471" spans="4:4" ht="43.5" customHeight="1">
      <c r="D4471" s="198"/>
    </row>
    <row r="4472" spans="4:4" ht="43.5" customHeight="1">
      <c r="D4472" s="198"/>
    </row>
    <row r="4473" spans="4:4" ht="43.5" customHeight="1">
      <c r="D4473" s="198"/>
    </row>
    <row r="4474" spans="4:4" ht="43.5" customHeight="1">
      <c r="D4474" s="198"/>
    </row>
    <row r="4475" spans="4:4" ht="43.5" customHeight="1">
      <c r="D4475" s="198"/>
    </row>
    <row r="4476" spans="4:4" ht="43.5" customHeight="1">
      <c r="D4476" s="198"/>
    </row>
    <row r="4477" spans="4:4" ht="43.5" customHeight="1">
      <c r="D4477" s="198"/>
    </row>
    <row r="4478" spans="4:4" ht="43.5" customHeight="1">
      <c r="D4478" s="198"/>
    </row>
    <row r="4479" spans="4:4" ht="43.5" customHeight="1">
      <c r="D4479" s="198"/>
    </row>
    <row r="4480" spans="4:4" ht="43.5" customHeight="1">
      <c r="D4480" s="198"/>
    </row>
    <row r="4481" spans="4:4" ht="43.5" customHeight="1">
      <c r="D4481" s="198"/>
    </row>
    <row r="4482" spans="4:4" ht="43.5" customHeight="1">
      <c r="D4482" s="198"/>
    </row>
    <row r="4483" spans="4:4" ht="43.5" customHeight="1">
      <c r="D4483" s="198"/>
    </row>
    <row r="4484" spans="4:4" ht="43.5" customHeight="1">
      <c r="D4484" s="198"/>
    </row>
    <row r="4485" spans="4:4" ht="43.5" customHeight="1">
      <c r="D4485" s="198"/>
    </row>
    <row r="4486" spans="4:4" ht="43.5" customHeight="1">
      <c r="D4486" s="198"/>
    </row>
    <row r="4487" spans="4:4" ht="43.5" customHeight="1">
      <c r="D4487" s="198"/>
    </row>
    <row r="4488" spans="4:4" ht="43.5" customHeight="1">
      <c r="D4488" s="198"/>
    </row>
    <row r="4489" spans="4:4" ht="43.5" customHeight="1">
      <c r="D4489" s="198"/>
    </row>
    <row r="4490" spans="4:4" ht="43.5" customHeight="1">
      <c r="D4490" s="198"/>
    </row>
    <row r="4491" spans="4:4" ht="43.5" customHeight="1">
      <c r="D4491" s="198"/>
    </row>
    <row r="4492" spans="4:4" ht="43.5" customHeight="1">
      <c r="D4492" s="198"/>
    </row>
    <row r="4493" spans="4:4" ht="43.5" customHeight="1">
      <c r="D4493" s="198"/>
    </row>
    <row r="4494" spans="4:4" ht="43.5" customHeight="1">
      <c r="D4494" s="198"/>
    </row>
    <row r="4495" spans="4:4" ht="43.5" customHeight="1">
      <c r="D4495" s="198"/>
    </row>
    <row r="4496" spans="4:4" ht="43.5" customHeight="1">
      <c r="D4496" s="198"/>
    </row>
    <row r="4497" spans="4:4" ht="43.5" customHeight="1">
      <c r="D4497" s="198"/>
    </row>
    <row r="4498" spans="4:4" ht="43.5" customHeight="1">
      <c r="D4498" s="198"/>
    </row>
    <row r="4499" spans="4:4" ht="43.5" customHeight="1">
      <c r="D4499" s="198"/>
    </row>
    <row r="4500" spans="4:4" ht="43.5" customHeight="1">
      <c r="D4500" s="198"/>
    </row>
    <row r="4501" spans="4:4" ht="43.5" customHeight="1">
      <c r="D4501" s="198"/>
    </row>
    <row r="4502" spans="4:4" ht="43.5" customHeight="1">
      <c r="D4502" s="198"/>
    </row>
    <row r="4503" spans="4:4" ht="43.5" customHeight="1">
      <c r="D4503" s="198"/>
    </row>
    <row r="4504" spans="4:4" ht="43.5" customHeight="1">
      <c r="D4504" s="198"/>
    </row>
    <row r="4505" spans="4:4" ht="43.5" customHeight="1">
      <c r="D4505" s="198"/>
    </row>
    <row r="4506" spans="4:4" ht="43.5" customHeight="1">
      <c r="D4506" s="198"/>
    </row>
    <row r="4507" spans="4:4" ht="43.5" customHeight="1">
      <c r="D4507" s="198"/>
    </row>
    <row r="4508" spans="4:4" ht="43.5" customHeight="1">
      <c r="D4508" s="198"/>
    </row>
    <row r="4509" spans="4:4" ht="43.5" customHeight="1">
      <c r="D4509" s="198"/>
    </row>
    <row r="4510" spans="4:4" ht="43.5" customHeight="1">
      <c r="D4510" s="198"/>
    </row>
    <row r="4511" spans="4:4" ht="43.5" customHeight="1">
      <c r="D4511" s="198"/>
    </row>
    <row r="4512" spans="4:4" ht="43.5" customHeight="1">
      <c r="D4512" s="198"/>
    </row>
    <row r="4513" spans="4:4" ht="43.5" customHeight="1">
      <c r="D4513" s="198"/>
    </row>
    <row r="4514" spans="4:4" ht="43.5" customHeight="1">
      <c r="D4514" s="198"/>
    </row>
    <row r="4515" spans="4:4" ht="43.5" customHeight="1">
      <c r="D4515" s="198"/>
    </row>
    <row r="4516" spans="4:4" ht="43.5" customHeight="1">
      <c r="D4516" s="198"/>
    </row>
    <row r="4517" spans="4:4" ht="43.5" customHeight="1">
      <c r="D4517" s="198"/>
    </row>
    <row r="4518" spans="4:4" ht="43.5" customHeight="1">
      <c r="D4518" s="198"/>
    </row>
    <row r="4519" spans="4:4" ht="43.5" customHeight="1">
      <c r="D4519" s="198"/>
    </row>
    <row r="4520" spans="4:4" ht="43.5" customHeight="1">
      <c r="D4520" s="198"/>
    </row>
    <row r="4521" spans="4:4" ht="43.5" customHeight="1">
      <c r="D4521" s="198"/>
    </row>
    <row r="4522" spans="4:4" ht="43.5" customHeight="1">
      <c r="D4522" s="198"/>
    </row>
    <row r="4523" spans="4:4" ht="43.5" customHeight="1">
      <c r="D4523" s="198"/>
    </row>
    <row r="4524" spans="4:4" ht="43.5" customHeight="1">
      <c r="D4524" s="198"/>
    </row>
    <row r="4525" spans="4:4" ht="43.5" customHeight="1">
      <c r="D4525" s="198"/>
    </row>
    <row r="4526" spans="4:4" ht="43.5" customHeight="1">
      <c r="D4526" s="198"/>
    </row>
    <row r="4527" spans="4:4" ht="43.5" customHeight="1">
      <c r="D4527" s="198"/>
    </row>
    <row r="4528" spans="4:4" ht="43.5" customHeight="1">
      <c r="D4528" s="198"/>
    </row>
    <row r="4529" spans="4:4" ht="43.5" customHeight="1">
      <c r="D4529" s="198"/>
    </row>
    <row r="4530" spans="4:4" ht="43.5" customHeight="1">
      <c r="D4530" s="198"/>
    </row>
    <row r="4531" spans="4:4" ht="43.5" customHeight="1">
      <c r="D4531" s="198"/>
    </row>
    <row r="4532" spans="4:4" ht="43.5" customHeight="1">
      <c r="D4532" s="198"/>
    </row>
    <row r="4533" spans="4:4" ht="43.5" customHeight="1">
      <c r="D4533" s="198"/>
    </row>
    <row r="4534" spans="4:4" ht="43.5" customHeight="1">
      <c r="D4534" s="198"/>
    </row>
    <row r="4535" spans="4:4" ht="43.5" customHeight="1">
      <c r="D4535" s="198"/>
    </row>
    <row r="4536" spans="4:4" ht="43.5" customHeight="1">
      <c r="D4536" s="198"/>
    </row>
    <row r="4537" spans="4:4" ht="43.5" customHeight="1">
      <c r="D4537" s="198"/>
    </row>
    <row r="4538" spans="4:4" ht="43.5" customHeight="1">
      <c r="D4538" s="198"/>
    </row>
    <row r="4539" spans="4:4" ht="43.5" customHeight="1">
      <c r="D4539" s="198"/>
    </row>
    <row r="4540" spans="4:4" ht="43.5" customHeight="1">
      <c r="D4540" s="198"/>
    </row>
    <row r="4541" spans="4:4" ht="43.5" customHeight="1">
      <c r="D4541" s="198"/>
    </row>
    <row r="4542" spans="4:4" ht="43.5" customHeight="1">
      <c r="D4542" s="198"/>
    </row>
    <row r="4543" spans="4:4" ht="43.5" customHeight="1">
      <c r="D4543" s="198"/>
    </row>
    <row r="4544" spans="4:4" ht="43.5" customHeight="1">
      <c r="D4544" s="198"/>
    </row>
    <row r="4545" spans="4:4" ht="43.5" customHeight="1">
      <c r="D4545" s="198"/>
    </row>
    <row r="4546" spans="4:4" ht="43.5" customHeight="1">
      <c r="D4546" s="198"/>
    </row>
    <row r="4547" spans="4:4" ht="43.5" customHeight="1">
      <c r="D4547" s="198"/>
    </row>
    <row r="4548" spans="4:4" ht="43.5" customHeight="1">
      <c r="D4548" s="198"/>
    </row>
    <row r="4549" spans="4:4" ht="43.5" customHeight="1">
      <c r="D4549" s="198"/>
    </row>
    <row r="4550" spans="4:4" ht="43.5" customHeight="1">
      <c r="D4550" s="198"/>
    </row>
    <row r="4551" spans="4:4" ht="43.5" customHeight="1">
      <c r="D4551" s="198"/>
    </row>
    <row r="4552" spans="4:4" ht="43.5" customHeight="1">
      <c r="D4552" s="198"/>
    </row>
    <row r="4553" spans="4:4" ht="43.5" customHeight="1">
      <c r="D4553" s="198"/>
    </row>
    <row r="4554" spans="4:4" ht="43.5" customHeight="1">
      <c r="D4554" s="198"/>
    </row>
    <row r="4555" spans="4:4" ht="43.5" customHeight="1">
      <c r="D4555" s="198"/>
    </row>
    <row r="4556" spans="4:4" ht="43.5" customHeight="1">
      <c r="D4556" s="198"/>
    </row>
    <row r="4557" spans="4:4" ht="43.5" customHeight="1">
      <c r="D4557" s="198"/>
    </row>
    <row r="4558" spans="4:4" ht="43.5" customHeight="1">
      <c r="D4558" s="198"/>
    </row>
    <row r="4559" spans="4:4" ht="43.5" customHeight="1">
      <c r="D4559" s="198"/>
    </row>
    <row r="4560" spans="4:4" ht="43.5" customHeight="1">
      <c r="D4560" s="198"/>
    </row>
    <row r="4561" spans="4:4" ht="43.5" customHeight="1">
      <c r="D4561" s="198"/>
    </row>
    <row r="4562" spans="4:4" ht="43.5" customHeight="1">
      <c r="D4562" s="198"/>
    </row>
    <row r="4563" spans="4:4" ht="43.5" customHeight="1">
      <c r="D4563" s="198"/>
    </row>
    <row r="4564" spans="4:4" ht="43.5" customHeight="1">
      <c r="D4564" s="198"/>
    </row>
    <row r="4565" spans="4:4" ht="43.5" customHeight="1">
      <c r="D4565" s="198"/>
    </row>
    <row r="4566" spans="4:4" ht="43.5" customHeight="1">
      <c r="D4566" s="198"/>
    </row>
    <row r="4567" spans="4:4" ht="43.5" customHeight="1">
      <c r="D4567" s="198"/>
    </row>
    <row r="4568" spans="4:4" ht="43.5" customHeight="1">
      <c r="D4568" s="198"/>
    </row>
    <row r="4569" spans="4:4" ht="43.5" customHeight="1">
      <c r="D4569" s="198"/>
    </row>
    <row r="4570" spans="4:4" ht="43.5" customHeight="1">
      <c r="D4570" s="198"/>
    </row>
    <row r="4571" spans="4:4" ht="43.5" customHeight="1">
      <c r="D4571" s="198"/>
    </row>
    <row r="4572" spans="4:4" ht="43.5" customHeight="1">
      <c r="D4572" s="198"/>
    </row>
    <row r="4573" spans="4:4" ht="43.5" customHeight="1">
      <c r="D4573" s="198"/>
    </row>
    <row r="4574" spans="4:4" ht="43.5" customHeight="1">
      <c r="D4574" s="198"/>
    </row>
    <row r="4575" spans="4:4" ht="43.5" customHeight="1">
      <c r="D4575" s="198"/>
    </row>
    <row r="4576" spans="4:4" ht="43.5" customHeight="1">
      <c r="D4576" s="198"/>
    </row>
    <row r="4577" spans="4:4" ht="43.5" customHeight="1">
      <c r="D4577" s="198"/>
    </row>
    <row r="4578" spans="4:4" ht="43.5" customHeight="1">
      <c r="D4578" s="198"/>
    </row>
    <row r="4579" spans="4:4" ht="43.5" customHeight="1">
      <c r="D4579" s="198"/>
    </row>
    <row r="4580" spans="4:4" ht="43.5" customHeight="1">
      <c r="D4580" s="198"/>
    </row>
    <row r="4581" spans="4:4" ht="43.5" customHeight="1">
      <c r="D4581" s="198"/>
    </row>
    <row r="4582" spans="4:4" ht="43.5" customHeight="1">
      <c r="D4582" s="198"/>
    </row>
    <row r="4583" spans="4:4" ht="43.5" customHeight="1">
      <c r="D4583" s="198"/>
    </row>
    <row r="4584" spans="4:4" ht="43.5" customHeight="1">
      <c r="D4584" s="198"/>
    </row>
    <row r="4585" spans="4:4" ht="43.5" customHeight="1">
      <c r="D4585" s="198"/>
    </row>
    <row r="4586" spans="4:4" ht="43.5" customHeight="1">
      <c r="D4586" s="198"/>
    </row>
    <row r="4587" spans="4:4" ht="43.5" customHeight="1">
      <c r="D4587" s="198"/>
    </row>
    <row r="4588" spans="4:4" ht="43.5" customHeight="1">
      <c r="D4588" s="198"/>
    </row>
    <row r="4589" spans="4:4" ht="43.5" customHeight="1">
      <c r="D4589" s="198"/>
    </row>
    <row r="4590" spans="4:4" ht="43.5" customHeight="1">
      <c r="D4590" s="198"/>
    </row>
    <row r="4591" spans="4:4" ht="43.5" customHeight="1">
      <c r="D4591" s="198"/>
    </row>
    <row r="4592" spans="4:4" ht="43.5" customHeight="1">
      <c r="D4592" s="198"/>
    </row>
    <row r="4593" spans="4:4" ht="43.5" customHeight="1">
      <c r="D4593" s="198"/>
    </row>
    <row r="4594" spans="4:4" ht="43.5" customHeight="1">
      <c r="D4594" s="198"/>
    </row>
    <row r="4595" spans="4:4" ht="43.5" customHeight="1">
      <c r="D4595" s="198"/>
    </row>
    <row r="4596" spans="4:4" ht="43.5" customHeight="1">
      <c r="D4596" s="198"/>
    </row>
    <row r="4597" spans="4:4" ht="43.5" customHeight="1">
      <c r="D4597" s="198"/>
    </row>
    <row r="4598" spans="4:4" ht="43.5" customHeight="1">
      <c r="D4598" s="198"/>
    </row>
    <row r="4599" spans="4:4" ht="43.5" customHeight="1">
      <c r="D4599" s="198"/>
    </row>
    <row r="4600" spans="4:4" ht="43.5" customHeight="1">
      <c r="D4600" s="198"/>
    </row>
    <row r="4601" spans="4:4" ht="43.5" customHeight="1">
      <c r="D4601" s="198"/>
    </row>
    <row r="4602" spans="4:4" ht="43.5" customHeight="1">
      <c r="D4602" s="198"/>
    </row>
    <row r="4603" spans="4:4" ht="43.5" customHeight="1">
      <c r="D4603" s="198"/>
    </row>
    <row r="4604" spans="4:4" ht="43.5" customHeight="1">
      <c r="D4604" s="198"/>
    </row>
    <row r="4605" spans="4:4" ht="43.5" customHeight="1">
      <c r="D4605" s="198"/>
    </row>
    <row r="4606" spans="4:4" ht="43.5" customHeight="1">
      <c r="D4606" s="198"/>
    </row>
    <row r="4607" spans="4:4" ht="43.5" customHeight="1">
      <c r="D4607" s="198"/>
    </row>
    <row r="4608" spans="4:4" ht="43.5" customHeight="1">
      <c r="D4608" s="198"/>
    </row>
    <row r="4609" spans="4:4" ht="43.5" customHeight="1">
      <c r="D4609" s="198"/>
    </row>
    <row r="4610" spans="4:4" ht="43.5" customHeight="1">
      <c r="D4610" s="198"/>
    </row>
    <row r="4611" spans="4:4" ht="43.5" customHeight="1">
      <c r="D4611" s="198"/>
    </row>
    <row r="4612" spans="4:4" ht="43.5" customHeight="1">
      <c r="D4612" s="198"/>
    </row>
    <row r="4613" spans="4:4" ht="43.5" customHeight="1">
      <c r="D4613" s="198"/>
    </row>
    <row r="4614" spans="4:4" ht="43.5" customHeight="1">
      <c r="D4614" s="198"/>
    </row>
    <row r="4615" spans="4:4" ht="43.5" customHeight="1">
      <c r="D4615" s="198"/>
    </row>
    <row r="4616" spans="4:4" ht="43.5" customHeight="1">
      <c r="D4616" s="198"/>
    </row>
    <row r="4617" spans="4:4" ht="43.5" customHeight="1">
      <c r="D4617" s="198"/>
    </row>
    <row r="4618" spans="4:4" ht="43.5" customHeight="1">
      <c r="D4618" s="198"/>
    </row>
    <row r="4619" spans="4:4" ht="43.5" customHeight="1">
      <c r="D4619" s="198"/>
    </row>
    <row r="4620" spans="4:4" ht="43.5" customHeight="1">
      <c r="D4620" s="198"/>
    </row>
    <row r="4621" spans="4:4" ht="43.5" customHeight="1">
      <c r="D4621" s="198"/>
    </row>
    <row r="4622" spans="4:4" ht="43.5" customHeight="1">
      <c r="D4622" s="198"/>
    </row>
    <row r="4623" spans="4:4" ht="43.5" customHeight="1">
      <c r="D4623" s="198"/>
    </row>
    <row r="4624" spans="4:4" ht="43.5" customHeight="1">
      <c r="D4624" s="198"/>
    </row>
    <row r="4625" spans="4:4" ht="43.5" customHeight="1">
      <c r="D4625" s="198"/>
    </row>
    <row r="4626" spans="4:4" ht="43.5" customHeight="1">
      <c r="D4626" s="198"/>
    </row>
    <row r="4627" spans="4:4" ht="43.5" customHeight="1">
      <c r="D4627" s="198"/>
    </row>
    <row r="4628" spans="4:4" ht="43.5" customHeight="1">
      <c r="D4628" s="198"/>
    </row>
    <row r="4629" spans="4:4" ht="43.5" customHeight="1">
      <c r="D4629" s="198"/>
    </row>
    <row r="4630" spans="4:4" ht="43.5" customHeight="1">
      <c r="D4630" s="198"/>
    </row>
    <row r="4631" spans="4:4" ht="43.5" customHeight="1">
      <c r="D4631" s="198"/>
    </row>
    <row r="4632" spans="4:4" ht="43.5" customHeight="1">
      <c r="D4632" s="198"/>
    </row>
    <row r="4633" spans="4:4" ht="43.5" customHeight="1">
      <c r="D4633" s="198"/>
    </row>
    <row r="4634" spans="4:4" ht="43.5" customHeight="1">
      <c r="D4634" s="198"/>
    </row>
    <row r="4635" spans="4:4" ht="43.5" customHeight="1">
      <c r="D4635" s="198"/>
    </row>
    <row r="4636" spans="4:4" ht="43.5" customHeight="1">
      <c r="D4636" s="198"/>
    </row>
    <row r="4637" spans="4:4" ht="43.5" customHeight="1">
      <c r="D4637" s="198"/>
    </row>
    <row r="4638" spans="4:4" ht="43.5" customHeight="1">
      <c r="D4638" s="198"/>
    </row>
    <row r="4639" spans="4:4" ht="43.5" customHeight="1">
      <c r="D4639" s="198"/>
    </row>
    <row r="4640" spans="4:4" ht="43.5" customHeight="1">
      <c r="D4640" s="198"/>
    </row>
    <row r="4641" spans="4:4" ht="43.5" customHeight="1">
      <c r="D4641" s="198"/>
    </row>
    <row r="4642" spans="4:4" ht="43.5" customHeight="1">
      <c r="D4642" s="198"/>
    </row>
    <row r="4643" spans="4:4" ht="43.5" customHeight="1">
      <c r="D4643" s="198"/>
    </row>
    <row r="4644" spans="4:4" ht="43.5" customHeight="1">
      <c r="D4644" s="198"/>
    </row>
    <row r="4645" spans="4:4" ht="43.5" customHeight="1">
      <c r="D4645" s="198"/>
    </row>
    <row r="4646" spans="4:4" ht="43.5" customHeight="1">
      <c r="D4646" s="198"/>
    </row>
    <row r="4647" spans="4:4" ht="43.5" customHeight="1">
      <c r="D4647" s="198"/>
    </row>
    <row r="4648" spans="4:4" ht="43.5" customHeight="1">
      <c r="D4648" s="198"/>
    </row>
    <row r="4649" spans="4:4" ht="43.5" customHeight="1">
      <c r="D4649" s="198"/>
    </row>
    <row r="4650" spans="4:4" ht="43.5" customHeight="1">
      <c r="D4650" s="198"/>
    </row>
    <row r="4651" spans="4:4" ht="43.5" customHeight="1">
      <c r="D4651" s="198"/>
    </row>
    <row r="4652" spans="4:4" ht="43.5" customHeight="1">
      <c r="D4652" s="198"/>
    </row>
    <row r="4653" spans="4:4" ht="43.5" customHeight="1">
      <c r="D4653" s="198"/>
    </row>
    <row r="4654" spans="4:4" ht="43.5" customHeight="1">
      <c r="D4654" s="198"/>
    </row>
    <row r="4655" spans="4:4" ht="43.5" customHeight="1">
      <c r="D4655" s="198"/>
    </row>
    <row r="4656" spans="4:4" ht="43.5" customHeight="1">
      <c r="D4656" s="198"/>
    </row>
    <row r="4657" spans="4:4" ht="43.5" customHeight="1">
      <c r="D4657" s="198"/>
    </row>
    <row r="4658" spans="4:4" ht="43.5" customHeight="1">
      <c r="D4658" s="198"/>
    </row>
    <row r="4659" spans="4:4" ht="43.5" customHeight="1">
      <c r="D4659" s="198"/>
    </row>
    <row r="4660" spans="4:4" ht="43.5" customHeight="1">
      <c r="D4660" s="198"/>
    </row>
    <row r="4661" spans="4:4" ht="43.5" customHeight="1">
      <c r="D4661" s="198"/>
    </row>
    <row r="4662" spans="4:4" ht="43.5" customHeight="1">
      <c r="D4662" s="198"/>
    </row>
    <row r="4663" spans="4:4" ht="43.5" customHeight="1">
      <c r="D4663" s="198"/>
    </row>
    <row r="4664" spans="4:4" ht="43.5" customHeight="1">
      <c r="D4664" s="198"/>
    </row>
    <row r="4665" spans="4:4" ht="43.5" customHeight="1">
      <c r="D4665" s="198"/>
    </row>
    <row r="4666" spans="4:4" ht="43.5" customHeight="1">
      <c r="D4666" s="198"/>
    </row>
    <row r="4667" spans="4:4" ht="43.5" customHeight="1">
      <c r="D4667" s="198"/>
    </row>
    <row r="4668" spans="4:4" ht="43.5" customHeight="1">
      <c r="D4668" s="198"/>
    </row>
    <row r="4669" spans="4:4" ht="43.5" customHeight="1">
      <c r="D4669" s="198"/>
    </row>
    <row r="4670" spans="4:4" ht="43.5" customHeight="1">
      <c r="D4670" s="198"/>
    </row>
    <row r="4671" spans="4:4" ht="43.5" customHeight="1">
      <c r="D4671" s="198"/>
    </row>
    <row r="4672" spans="4:4" ht="43.5" customHeight="1">
      <c r="D4672" s="198"/>
    </row>
    <row r="4673" spans="4:4" ht="43.5" customHeight="1">
      <c r="D4673" s="198"/>
    </row>
    <row r="4674" spans="4:4" ht="43.5" customHeight="1">
      <c r="D4674" s="198"/>
    </row>
    <row r="4675" spans="4:4" ht="43.5" customHeight="1">
      <c r="D4675" s="198"/>
    </row>
    <row r="4676" spans="4:4" ht="43.5" customHeight="1">
      <c r="D4676" s="198"/>
    </row>
    <row r="4677" spans="4:4" ht="43.5" customHeight="1">
      <c r="D4677" s="198"/>
    </row>
    <row r="4678" spans="4:4" ht="43.5" customHeight="1">
      <c r="D4678" s="198"/>
    </row>
    <row r="4679" spans="4:4" ht="43.5" customHeight="1">
      <c r="D4679" s="198"/>
    </row>
    <row r="4680" spans="4:4" ht="43.5" customHeight="1">
      <c r="D4680" s="198"/>
    </row>
    <row r="4681" spans="4:4" ht="43.5" customHeight="1">
      <c r="D4681" s="198"/>
    </row>
    <row r="4682" spans="4:4" ht="43.5" customHeight="1">
      <c r="D4682" s="198"/>
    </row>
    <row r="4683" spans="4:4" ht="43.5" customHeight="1">
      <c r="D4683" s="198"/>
    </row>
    <row r="4684" spans="4:4" ht="43.5" customHeight="1">
      <c r="D4684" s="198"/>
    </row>
    <row r="4685" spans="4:4" ht="43.5" customHeight="1">
      <c r="D4685" s="198"/>
    </row>
    <row r="4686" spans="4:4" ht="43.5" customHeight="1">
      <c r="D4686" s="198"/>
    </row>
    <row r="4687" spans="4:4" ht="43.5" customHeight="1">
      <c r="D4687" s="198"/>
    </row>
    <row r="4688" spans="4:4" ht="43.5" customHeight="1">
      <c r="D4688" s="198"/>
    </row>
    <row r="4689" spans="4:4" ht="43.5" customHeight="1">
      <c r="D4689" s="198"/>
    </row>
    <row r="4690" spans="4:4" ht="43.5" customHeight="1">
      <c r="D4690" s="198"/>
    </row>
    <row r="4691" spans="4:4" ht="43.5" customHeight="1">
      <c r="D4691" s="198"/>
    </row>
    <row r="4692" spans="4:4" ht="43.5" customHeight="1">
      <c r="D4692" s="198"/>
    </row>
    <row r="4693" spans="4:4" ht="43.5" customHeight="1">
      <c r="D4693" s="198"/>
    </row>
    <row r="4694" spans="4:4" ht="43.5" customHeight="1">
      <c r="D4694" s="198"/>
    </row>
    <row r="4695" spans="4:4" ht="43.5" customHeight="1">
      <c r="D4695" s="198"/>
    </row>
    <row r="4696" spans="4:4" ht="43.5" customHeight="1">
      <c r="D4696" s="198"/>
    </row>
    <row r="4697" spans="4:4" ht="43.5" customHeight="1">
      <c r="D4697" s="198"/>
    </row>
    <row r="4698" spans="4:4" ht="43.5" customHeight="1">
      <c r="D4698" s="198"/>
    </row>
    <row r="4699" spans="4:4" ht="43.5" customHeight="1">
      <c r="D4699" s="198"/>
    </row>
    <row r="4700" spans="4:4" ht="43.5" customHeight="1">
      <c r="D4700" s="198"/>
    </row>
    <row r="4701" spans="4:4" ht="43.5" customHeight="1">
      <c r="D4701" s="198"/>
    </row>
    <row r="4702" spans="4:4" ht="43.5" customHeight="1">
      <c r="D4702" s="198"/>
    </row>
    <row r="4703" spans="4:4" ht="43.5" customHeight="1">
      <c r="D4703" s="198"/>
    </row>
    <row r="4704" spans="4:4" ht="43.5" customHeight="1">
      <c r="D4704" s="198"/>
    </row>
    <row r="4705" spans="4:4" ht="43.5" customHeight="1">
      <c r="D4705" s="198"/>
    </row>
    <row r="4706" spans="4:4" ht="43.5" customHeight="1">
      <c r="D4706" s="198"/>
    </row>
    <row r="4707" spans="4:4" ht="43.5" customHeight="1">
      <c r="D4707" s="198"/>
    </row>
    <row r="4708" spans="4:4" ht="43.5" customHeight="1">
      <c r="D4708" s="198"/>
    </row>
    <row r="4709" spans="4:4" ht="43.5" customHeight="1">
      <c r="D4709" s="198"/>
    </row>
    <row r="4710" spans="4:4" ht="43.5" customHeight="1">
      <c r="D4710" s="198"/>
    </row>
    <row r="4711" spans="4:4" ht="43.5" customHeight="1">
      <c r="D4711" s="198"/>
    </row>
    <row r="4712" spans="4:4" ht="43.5" customHeight="1">
      <c r="D4712" s="198"/>
    </row>
    <row r="4713" spans="4:4" ht="43.5" customHeight="1">
      <c r="D4713" s="198"/>
    </row>
    <row r="4714" spans="4:4" ht="43.5" customHeight="1">
      <c r="D4714" s="198"/>
    </row>
    <row r="4715" spans="4:4" ht="43.5" customHeight="1">
      <c r="D4715" s="198"/>
    </row>
    <row r="4716" spans="4:4" ht="43.5" customHeight="1">
      <c r="D4716" s="198"/>
    </row>
    <row r="4717" spans="4:4" ht="43.5" customHeight="1">
      <c r="D4717" s="198"/>
    </row>
    <row r="4718" spans="4:4" ht="43.5" customHeight="1">
      <c r="D4718" s="198"/>
    </row>
    <row r="4719" spans="4:4" ht="43.5" customHeight="1">
      <c r="D4719" s="198"/>
    </row>
    <row r="4720" spans="4:4" ht="43.5" customHeight="1">
      <c r="D4720" s="198"/>
    </row>
    <row r="4721" spans="4:4" ht="43.5" customHeight="1">
      <c r="D4721" s="198"/>
    </row>
    <row r="4722" spans="4:4" ht="43.5" customHeight="1">
      <c r="D4722" s="198"/>
    </row>
    <row r="4723" spans="4:4" ht="43.5" customHeight="1">
      <c r="D4723" s="198"/>
    </row>
    <row r="4724" spans="4:4" ht="43.5" customHeight="1">
      <c r="D4724" s="198"/>
    </row>
    <row r="4725" spans="4:4" ht="43.5" customHeight="1">
      <c r="D4725" s="198"/>
    </row>
    <row r="4726" spans="4:4" ht="43.5" customHeight="1">
      <c r="D4726" s="198"/>
    </row>
    <row r="4727" spans="4:4" ht="43.5" customHeight="1">
      <c r="D4727" s="198"/>
    </row>
    <row r="4728" spans="4:4" ht="43.5" customHeight="1">
      <c r="D4728" s="198"/>
    </row>
    <row r="4729" spans="4:4" ht="43.5" customHeight="1">
      <c r="D4729" s="198"/>
    </row>
    <row r="4730" spans="4:4" ht="43.5" customHeight="1">
      <c r="D4730" s="198"/>
    </row>
    <row r="4731" spans="4:4" ht="43.5" customHeight="1">
      <c r="D4731" s="198"/>
    </row>
    <row r="4732" spans="4:4" ht="43.5" customHeight="1">
      <c r="D4732" s="198"/>
    </row>
    <row r="4733" spans="4:4" ht="43.5" customHeight="1">
      <c r="D4733" s="198"/>
    </row>
    <row r="4734" spans="4:4" ht="43.5" customHeight="1">
      <c r="D4734" s="198"/>
    </row>
    <row r="4735" spans="4:4" ht="43.5" customHeight="1">
      <c r="D4735" s="198"/>
    </row>
    <row r="4736" spans="4:4" ht="43.5" customHeight="1">
      <c r="D4736" s="198"/>
    </row>
    <row r="4737" spans="4:4" ht="43.5" customHeight="1">
      <c r="D4737" s="198"/>
    </row>
    <row r="4738" spans="4:4" ht="43.5" customHeight="1">
      <c r="D4738" s="198"/>
    </row>
    <row r="4739" spans="4:4" ht="43.5" customHeight="1">
      <c r="D4739" s="198"/>
    </row>
    <row r="4740" spans="4:4" ht="43.5" customHeight="1">
      <c r="D4740" s="198"/>
    </row>
    <row r="4741" spans="4:4" ht="43.5" customHeight="1">
      <c r="D4741" s="198"/>
    </row>
    <row r="4742" spans="4:4" ht="43.5" customHeight="1">
      <c r="D4742" s="198"/>
    </row>
    <row r="4743" spans="4:4" ht="43.5" customHeight="1">
      <c r="D4743" s="198"/>
    </row>
    <row r="4744" spans="4:4" ht="43.5" customHeight="1">
      <c r="D4744" s="198"/>
    </row>
    <row r="4745" spans="4:4" ht="43.5" customHeight="1">
      <c r="D4745" s="198"/>
    </row>
    <row r="4746" spans="4:4" ht="43.5" customHeight="1">
      <c r="D4746" s="198"/>
    </row>
    <row r="4747" spans="4:4" ht="43.5" customHeight="1">
      <c r="D4747" s="198"/>
    </row>
    <row r="4748" spans="4:4" ht="43.5" customHeight="1">
      <c r="D4748" s="198"/>
    </row>
    <row r="4749" spans="4:4" ht="43.5" customHeight="1">
      <c r="D4749" s="198"/>
    </row>
    <row r="4750" spans="4:4" ht="43.5" customHeight="1">
      <c r="D4750" s="198"/>
    </row>
    <row r="4751" spans="4:4" ht="43.5" customHeight="1">
      <c r="D4751" s="198"/>
    </row>
    <row r="4752" spans="4:4" ht="43.5" customHeight="1">
      <c r="D4752" s="198"/>
    </row>
    <row r="4753" spans="4:4" ht="43.5" customHeight="1">
      <c r="D4753" s="198"/>
    </row>
    <row r="4754" spans="4:4" ht="43.5" customHeight="1">
      <c r="D4754" s="198"/>
    </row>
    <row r="4755" spans="4:4" ht="43.5" customHeight="1">
      <c r="D4755" s="198"/>
    </row>
    <row r="4756" spans="4:4" ht="43.5" customHeight="1">
      <c r="D4756" s="198"/>
    </row>
    <row r="4757" spans="4:4" ht="43.5" customHeight="1">
      <c r="D4757" s="198"/>
    </row>
    <row r="4758" spans="4:4" ht="43.5" customHeight="1">
      <c r="D4758" s="198"/>
    </row>
    <row r="4759" spans="4:4" ht="43.5" customHeight="1">
      <c r="D4759" s="198"/>
    </row>
    <row r="4760" spans="4:4" ht="43.5" customHeight="1">
      <c r="D4760" s="198"/>
    </row>
    <row r="4761" spans="4:4" ht="43.5" customHeight="1">
      <c r="D4761" s="198"/>
    </row>
    <row r="4762" spans="4:4" ht="43.5" customHeight="1">
      <c r="D4762" s="198"/>
    </row>
    <row r="4763" spans="4:4" ht="43.5" customHeight="1">
      <c r="D4763" s="198"/>
    </row>
    <row r="4764" spans="4:4" ht="43.5" customHeight="1">
      <c r="D4764" s="198"/>
    </row>
    <row r="4765" spans="4:4" ht="43.5" customHeight="1">
      <c r="D4765" s="198"/>
    </row>
    <row r="4766" spans="4:4" ht="43.5" customHeight="1">
      <c r="D4766" s="198"/>
    </row>
    <row r="4767" spans="4:4" ht="43.5" customHeight="1">
      <c r="D4767" s="198"/>
    </row>
    <row r="4768" spans="4:4" ht="43.5" customHeight="1">
      <c r="D4768" s="198"/>
    </row>
    <row r="4769" spans="4:4" ht="43.5" customHeight="1">
      <c r="D4769" s="198"/>
    </row>
    <row r="4770" spans="4:4" ht="43.5" customHeight="1">
      <c r="D4770" s="198"/>
    </row>
    <row r="4771" spans="4:4" ht="43.5" customHeight="1">
      <c r="D4771" s="198"/>
    </row>
    <row r="4772" spans="4:4" ht="43.5" customHeight="1">
      <c r="D4772" s="198"/>
    </row>
    <row r="4773" spans="4:4" ht="43.5" customHeight="1">
      <c r="D4773" s="198"/>
    </row>
    <row r="4774" spans="4:4" ht="43.5" customHeight="1">
      <c r="D4774" s="198"/>
    </row>
    <row r="4775" spans="4:4" ht="43.5" customHeight="1">
      <c r="D4775" s="198"/>
    </row>
    <row r="4776" spans="4:4" ht="43.5" customHeight="1">
      <c r="D4776" s="198"/>
    </row>
    <row r="4777" spans="4:4" ht="43.5" customHeight="1">
      <c r="D4777" s="198"/>
    </row>
    <row r="4778" spans="4:4" ht="43.5" customHeight="1">
      <c r="D4778" s="198"/>
    </row>
    <row r="4779" spans="4:4" ht="43.5" customHeight="1">
      <c r="D4779" s="198"/>
    </row>
    <row r="4780" spans="4:4" ht="43.5" customHeight="1">
      <c r="D4780" s="198"/>
    </row>
    <row r="4781" spans="4:4" ht="43.5" customHeight="1">
      <c r="D4781" s="198"/>
    </row>
    <row r="4782" spans="4:4" ht="43.5" customHeight="1">
      <c r="D4782" s="198"/>
    </row>
    <row r="4783" spans="4:4" ht="43.5" customHeight="1">
      <c r="D4783" s="198"/>
    </row>
    <row r="4784" spans="4:4" ht="43.5" customHeight="1">
      <c r="D4784" s="198"/>
    </row>
    <row r="4785" spans="4:4" ht="43.5" customHeight="1">
      <c r="D4785" s="198"/>
    </row>
    <row r="4786" spans="4:4" ht="43.5" customHeight="1">
      <c r="D4786" s="198"/>
    </row>
    <row r="4787" spans="4:4" ht="43.5" customHeight="1">
      <c r="D4787" s="198"/>
    </row>
    <row r="4788" spans="4:4" ht="43.5" customHeight="1">
      <c r="D4788" s="198"/>
    </row>
    <row r="4789" spans="4:4" ht="43.5" customHeight="1">
      <c r="D4789" s="198"/>
    </row>
    <row r="4790" spans="4:4" ht="43.5" customHeight="1">
      <c r="D4790" s="198"/>
    </row>
    <row r="4791" spans="4:4" ht="43.5" customHeight="1">
      <c r="D4791" s="198"/>
    </row>
    <row r="4792" spans="4:4" ht="43.5" customHeight="1">
      <c r="D4792" s="198"/>
    </row>
    <row r="4793" spans="4:4" ht="43.5" customHeight="1">
      <c r="D4793" s="198"/>
    </row>
    <row r="4794" spans="4:4" ht="43.5" customHeight="1">
      <c r="D4794" s="198"/>
    </row>
    <row r="4795" spans="4:4" ht="43.5" customHeight="1">
      <c r="D4795" s="198"/>
    </row>
    <row r="4796" spans="4:4" ht="43.5" customHeight="1">
      <c r="D4796" s="198"/>
    </row>
    <row r="4797" spans="4:4" ht="43.5" customHeight="1">
      <c r="D4797" s="198"/>
    </row>
    <row r="4798" spans="4:4" ht="43.5" customHeight="1">
      <c r="D4798" s="198"/>
    </row>
    <row r="4799" spans="4:4" ht="43.5" customHeight="1">
      <c r="D4799" s="198"/>
    </row>
    <row r="4800" spans="4:4" ht="43.5" customHeight="1">
      <c r="D4800" s="198"/>
    </row>
    <row r="4801" spans="4:4" ht="43.5" customHeight="1">
      <c r="D4801" s="198"/>
    </row>
    <row r="4802" spans="4:4" ht="43.5" customHeight="1">
      <c r="D4802" s="198"/>
    </row>
    <row r="4803" spans="4:4" ht="43.5" customHeight="1">
      <c r="D4803" s="198"/>
    </row>
    <row r="4804" spans="4:4" ht="43.5" customHeight="1">
      <c r="D4804" s="198"/>
    </row>
    <row r="4805" spans="4:4" ht="43.5" customHeight="1">
      <c r="D4805" s="198"/>
    </row>
    <row r="4806" spans="4:4" ht="43.5" customHeight="1">
      <c r="D4806" s="198"/>
    </row>
    <row r="4807" spans="4:4" ht="43.5" customHeight="1">
      <c r="D4807" s="198"/>
    </row>
    <row r="4808" spans="4:4" ht="43.5" customHeight="1">
      <c r="D4808" s="198"/>
    </row>
    <row r="4809" spans="4:4" ht="43.5" customHeight="1">
      <c r="D4809" s="198"/>
    </row>
    <row r="4810" spans="4:4" ht="43.5" customHeight="1">
      <c r="D4810" s="198"/>
    </row>
    <row r="4811" spans="4:4" ht="43.5" customHeight="1">
      <c r="D4811" s="198"/>
    </row>
    <row r="4812" spans="4:4" ht="43.5" customHeight="1">
      <c r="D4812" s="198"/>
    </row>
    <row r="4813" spans="4:4" ht="43.5" customHeight="1">
      <c r="D4813" s="198"/>
    </row>
    <row r="4814" spans="4:4" ht="43.5" customHeight="1">
      <c r="D4814" s="198"/>
    </row>
    <row r="4815" spans="4:4" ht="43.5" customHeight="1">
      <c r="D4815" s="198"/>
    </row>
    <row r="4816" spans="4:4" ht="43.5" customHeight="1">
      <c r="D4816" s="198"/>
    </row>
    <row r="4817" spans="4:4" ht="43.5" customHeight="1">
      <c r="D4817" s="198"/>
    </row>
    <row r="4818" spans="4:4" ht="43.5" customHeight="1">
      <c r="D4818" s="198"/>
    </row>
    <row r="4819" spans="4:4" ht="43.5" customHeight="1">
      <c r="D4819" s="198"/>
    </row>
    <row r="4820" spans="4:4" ht="43.5" customHeight="1">
      <c r="D4820" s="198"/>
    </row>
    <row r="4821" spans="4:4" ht="43.5" customHeight="1">
      <c r="D4821" s="198"/>
    </row>
    <row r="4822" spans="4:4" ht="43.5" customHeight="1">
      <c r="D4822" s="198"/>
    </row>
    <row r="4823" spans="4:4" ht="43.5" customHeight="1">
      <c r="D4823" s="198"/>
    </row>
    <row r="4824" spans="4:4" ht="43.5" customHeight="1">
      <c r="D4824" s="198"/>
    </row>
    <row r="4825" spans="4:4" ht="43.5" customHeight="1">
      <c r="D4825" s="198"/>
    </row>
    <row r="4826" spans="4:4" ht="43.5" customHeight="1">
      <c r="D4826" s="198"/>
    </row>
    <row r="4827" spans="4:4" ht="43.5" customHeight="1">
      <c r="D4827" s="198"/>
    </row>
    <row r="4828" spans="4:4" ht="43.5" customHeight="1">
      <c r="D4828" s="198"/>
    </row>
    <row r="4829" spans="4:4" ht="43.5" customHeight="1">
      <c r="D4829" s="198"/>
    </row>
    <row r="4830" spans="4:4" ht="43.5" customHeight="1">
      <c r="D4830" s="198"/>
    </row>
    <row r="4831" spans="4:4" ht="43.5" customHeight="1">
      <c r="D4831" s="198"/>
    </row>
    <row r="4832" spans="4:4" ht="43.5" customHeight="1">
      <c r="D4832" s="198"/>
    </row>
    <row r="4833" spans="4:4" ht="43.5" customHeight="1">
      <c r="D4833" s="198"/>
    </row>
    <row r="4834" spans="4:4" ht="43.5" customHeight="1">
      <c r="D4834" s="198"/>
    </row>
    <row r="4835" spans="4:4" ht="43.5" customHeight="1">
      <c r="D4835" s="198"/>
    </row>
    <row r="4836" spans="4:4" ht="43.5" customHeight="1">
      <c r="D4836" s="198"/>
    </row>
    <row r="4837" spans="4:4" ht="43.5" customHeight="1">
      <c r="D4837" s="198"/>
    </row>
    <row r="4838" spans="4:4" ht="43.5" customHeight="1">
      <c r="D4838" s="198"/>
    </row>
    <row r="4839" spans="4:4" ht="43.5" customHeight="1">
      <c r="D4839" s="198"/>
    </row>
    <row r="4840" spans="4:4" ht="43.5" customHeight="1">
      <c r="D4840" s="198"/>
    </row>
    <row r="4841" spans="4:4" ht="43.5" customHeight="1">
      <c r="D4841" s="198"/>
    </row>
    <row r="4842" spans="4:4" ht="43.5" customHeight="1">
      <c r="D4842" s="198"/>
    </row>
    <row r="4843" spans="4:4" ht="43.5" customHeight="1">
      <c r="D4843" s="198"/>
    </row>
    <row r="4844" spans="4:4" ht="43.5" customHeight="1">
      <c r="D4844" s="198"/>
    </row>
    <row r="4845" spans="4:4" ht="43.5" customHeight="1">
      <c r="D4845" s="198"/>
    </row>
    <row r="4846" spans="4:4" ht="43.5" customHeight="1">
      <c r="D4846" s="198"/>
    </row>
    <row r="4847" spans="4:4" ht="43.5" customHeight="1">
      <c r="D4847" s="198"/>
    </row>
    <row r="4848" spans="4:4" ht="43.5" customHeight="1">
      <c r="D4848" s="198"/>
    </row>
    <row r="4849" spans="4:4" ht="43.5" customHeight="1">
      <c r="D4849" s="198"/>
    </row>
    <row r="4850" spans="4:4" ht="43.5" customHeight="1">
      <c r="D4850" s="198"/>
    </row>
    <row r="4851" spans="4:4" ht="43.5" customHeight="1">
      <c r="D4851" s="198"/>
    </row>
    <row r="4852" spans="4:4" ht="43.5" customHeight="1">
      <c r="D4852" s="198"/>
    </row>
    <row r="4853" spans="4:4" ht="43.5" customHeight="1">
      <c r="D4853" s="198"/>
    </row>
    <row r="4854" spans="4:4" ht="43.5" customHeight="1">
      <c r="D4854" s="198"/>
    </row>
    <row r="4855" spans="4:4" ht="43.5" customHeight="1">
      <c r="D4855" s="198"/>
    </row>
    <row r="4856" spans="4:4" ht="43.5" customHeight="1">
      <c r="D4856" s="198"/>
    </row>
    <row r="4857" spans="4:4" ht="43.5" customHeight="1">
      <c r="D4857" s="198"/>
    </row>
    <row r="4858" spans="4:4" ht="43.5" customHeight="1">
      <c r="D4858" s="198"/>
    </row>
    <row r="4859" spans="4:4" ht="43.5" customHeight="1">
      <c r="D4859" s="198"/>
    </row>
    <row r="4860" spans="4:4" ht="43.5" customHeight="1">
      <c r="D4860" s="198"/>
    </row>
    <row r="4861" spans="4:4" ht="43.5" customHeight="1">
      <c r="D4861" s="198"/>
    </row>
    <row r="4862" spans="4:4" ht="43.5" customHeight="1">
      <c r="D4862" s="198"/>
    </row>
    <row r="4863" spans="4:4" ht="43.5" customHeight="1">
      <c r="D4863" s="198"/>
    </row>
    <row r="4864" spans="4:4" ht="43.5" customHeight="1">
      <c r="D4864" s="198"/>
    </row>
    <row r="4865" spans="4:4" ht="43.5" customHeight="1">
      <c r="D4865" s="198"/>
    </row>
    <row r="4866" spans="4:4" ht="43.5" customHeight="1">
      <c r="D4866" s="198"/>
    </row>
    <row r="4867" spans="4:4" ht="43.5" customHeight="1">
      <c r="D4867" s="198"/>
    </row>
    <row r="4868" spans="4:4" ht="43.5" customHeight="1">
      <c r="D4868" s="198"/>
    </row>
    <row r="4869" spans="4:4" ht="43.5" customHeight="1">
      <c r="D4869" s="198"/>
    </row>
    <row r="4870" spans="4:4" ht="43.5" customHeight="1">
      <c r="D4870" s="198"/>
    </row>
    <row r="4871" spans="4:4" ht="43.5" customHeight="1">
      <c r="D4871" s="198"/>
    </row>
    <row r="4872" spans="4:4" ht="43.5" customHeight="1">
      <c r="D4872" s="198"/>
    </row>
    <row r="4873" spans="4:4" ht="43.5" customHeight="1">
      <c r="D4873" s="198"/>
    </row>
    <row r="4874" spans="4:4" ht="43.5" customHeight="1">
      <c r="D4874" s="198"/>
    </row>
    <row r="4875" spans="4:4" ht="43.5" customHeight="1">
      <c r="D4875" s="198"/>
    </row>
    <row r="4876" spans="4:4" ht="43.5" customHeight="1">
      <c r="D4876" s="198"/>
    </row>
    <row r="4877" spans="4:4" ht="43.5" customHeight="1">
      <c r="D4877" s="198"/>
    </row>
    <row r="4878" spans="4:4" ht="43.5" customHeight="1">
      <c r="D4878" s="198"/>
    </row>
    <row r="4879" spans="4:4" ht="43.5" customHeight="1">
      <c r="D4879" s="198"/>
    </row>
    <row r="4880" spans="4:4" ht="43.5" customHeight="1">
      <c r="D4880" s="198"/>
    </row>
    <row r="4881" spans="4:4" ht="43.5" customHeight="1">
      <c r="D4881" s="198"/>
    </row>
    <row r="4882" spans="4:4" ht="43.5" customHeight="1">
      <c r="D4882" s="198"/>
    </row>
    <row r="4883" spans="4:4" ht="43.5" customHeight="1">
      <c r="D4883" s="198"/>
    </row>
    <row r="4884" spans="4:4" ht="43.5" customHeight="1">
      <c r="D4884" s="198"/>
    </row>
    <row r="4885" spans="4:4" ht="43.5" customHeight="1">
      <c r="D4885" s="198"/>
    </row>
    <row r="4886" spans="4:4" ht="43.5" customHeight="1">
      <c r="D4886" s="198"/>
    </row>
    <row r="4887" spans="4:4" ht="43.5" customHeight="1">
      <c r="D4887" s="198"/>
    </row>
    <row r="4888" spans="4:4" ht="43.5" customHeight="1">
      <c r="D4888" s="198"/>
    </row>
    <row r="4889" spans="4:4" ht="43.5" customHeight="1">
      <c r="D4889" s="198"/>
    </row>
    <row r="4890" spans="4:4" ht="43.5" customHeight="1">
      <c r="D4890" s="198"/>
    </row>
    <row r="4891" spans="4:4" ht="43.5" customHeight="1">
      <c r="D4891" s="198"/>
    </row>
    <row r="4892" spans="4:4" ht="43.5" customHeight="1">
      <c r="D4892" s="198"/>
    </row>
    <row r="4893" spans="4:4" ht="43.5" customHeight="1">
      <c r="D4893" s="198"/>
    </row>
    <row r="4894" spans="4:4" ht="43.5" customHeight="1">
      <c r="D4894" s="198"/>
    </row>
    <row r="4895" spans="4:4" ht="43.5" customHeight="1">
      <c r="D4895" s="198"/>
    </row>
    <row r="4896" spans="4:4" ht="43.5" customHeight="1">
      <c r="D4896" s="198"/>
    </row>
    <row r="4897" spans="4:4" ht="43.5" customHeight="1">
      <c r="D4897" s="198"/>
    </row>
    <row r="4898" spans="4:4" ht="43.5" customHeight="1">
      <c r="D4898" s="198"/>
    </row>
    <row r="4899" spans="4:4" ht="43.5" customHeight="1">
      <c r="D4899" s="198"/>
    </row>
    <row r="4900" spans="4:4" ht="43.5" customHeight="1">
      <c r="D4900" s="198"/>
    </row>
    <row r="4901" spans="4:4" ht="43.5" customHeight="1">
      <c r="D4901" s="198"/>
    </row>
    <row r="4902" spans="4:4" ht="43.5" customHeight="1">
      <c r="D4902" s="198"/>
    </row>
    <row r="4903" spans="4:4" ht="43.5" customHeight="1">
      <c r="D4903" s="198"/>
    </row>
    <row r="4904" spans="4:4" ht="43.5" customHeight="1">
      <c r="D4904" s="198"/>
    </row>
    <row r="4905" spans="4:4" ht="43.5" customHeight="1">
      <c r="D4905" s="198"/>
    </row>
    <row r="4906" spans="4:4" ht="43.5" customHeight="1">
      <c r="D4906" s="198"/>
    </row>
    <row r="4907" spans="4:4" ht="43.5" customHeight="1">
      <c r="D4907" s="198"/>
    </row>
    <row r="4908" spans="4:4" ht="43.5" customHeight="1">
      <c r="D4908" s="198"/>
    </row>
    <row r="4909" spans="4:4" ht="43.5" customHeight="1">
      <c r="D4909" s="198"/>
    </row>
    <row r="4910" spans="4:4" ht="43.5" customHeight="1">
      <c r="D4910" s="198"/>
    </row>
    <row r="4911" spans="4:4" ht="43.5" customHeight="1">
      <c r="D4911" s="198"/>
    </row>
    <row r="4912" spans="4:4" ht="43.5" customHeight="1">
      <c r="D4912" s="198"/>
    </row>
    <row r="4913" spans="4:4" ht="43.5" customHeight="1">
      <c r="D4913" s="198"/>
    </row>
    <row r="4914" spans="4:4" ht="43.5" customHeight="1">
      <c r="D4914" s="198"/>
    </row>
    <row r="4915" spans="4:4" ht="43.5" customHeight="1">
      <c r="D4915" s="198"/>
    </row>
    <row r="4916" spans="4:4" ht="43.5" customHeight="1">
      <c r="D4916" s="198"/>
    </row>
    <row r="4917" spans="4:4" ht="43.5" customHeight="1">
      <c r="D4917" s="198"/>
    </row>
    <row r="4918" spans="4:4" ht="43.5" customHeight="1">
      <c r="D4918" s="198"/>
    </row>
    <row r="4919" spans="4:4" ht="43.5" customHeight="1">
      <c r="D4919" s="198"/>
    </row>
    <row r="4920" spans="4:4" ht="43.5" customHeight="1">
      <c r="D4920" s="198"/>
    </row>
    <row r="4921" spans="4:4" ht="43.5" customHeight="1">
      <c r="D4921" s="198"/>
    </row>
    <row r="4922" spans="4:4" ht="43.5" customHeight="1">
      <c r="D4922" s="198"/>
    </row>
    <row r="4923" spans="4:4" ht="43.5" customHeight="1">
      <c r="D4923" s="198"/>
    </row>
    <row r="4924" spans="4:4" ht="43.5" customHeight="1">
      <c r="D4924" s="198"/>
    </row>
    <row r="4925" spans="4:4" ht="43.5" customHeight="1">
      <c r="D4925" s="198"/>
    </row>
    <row r="4926" spans="4:4" ht="43.5" customHeight="1">
      <c r="D4926" s="198"/>
    </row>
    <row r="4927" spans="4:4" ht="43.5" customHeight="1">
      <c r="D4927" s="198"/>
    </row>
    <row r="4928" spans="4:4" ht="43.5" customHeight="1">
      <c r="D4928" s="198"/>
    </row>
    <row r="4929" spans="4:4" ht="43.5" customHeight="1">
      <c r="D4929" s="198"/>
    </row>
    <row r="4930" spans="4:4" ht="43.5" customHeight="1">
      <c r="D4930" s="198"/>
    </row>
    <row r="4931" spans="4:4" ht="43.5" customHeight="1">
      <c r="D4931" s="198"/>
    </row>
    <row r="4932" spans="4:4" ht="43.5" customHeight="1">
      <c r="D4932" s="198"/>
    </row>
    <row r="4933" spans="4:4" ht="43.5" customHeight="1">
      <c r="D4933" s="198"/>
    </row>
    <row r="4934" spans="4:4" ht="43.5" customHeight="1">
      <c r="D4934" s="198"/>
    </row>
    <row r="4935" spans="4:4" ht="43.5" customHeight="1">
      <c r="D4935" s="198"/>
    </row>
    <row r="4936" spans="4:4" ht="43.5" customHeight="1">
      <c r="D4936" s="198"/>
    </row>
    <row r="4937" spans="4:4" ht="43.5" customHeight="1">
      <c r="D4937" s="198"/>
    </row>
    <row r="4938" spans="4:4" ht="43.5" customHeight="1">
      <c r="D4938" s="198"/>
    </row>
    <row r="4939" spans="4:4" ht="43.5" customHeight="1">
      <c r="D4939" s="198"/>
    </row>
    <row r="4940" spans="4:4" ht="43.5" customHeight="1">
      <c r="D4940" s="198"/>
    </row>
    <row r="4941" spans="4:4" ht="43.5" customHeight="1">
      <c r="D4941" s="198"/>
    </row>
    <row r="4942" spans="4:4" ht="43.5" customHeight="1">
      <c r="D4942" s="198"/>
    </row>
    <row r="4943" spans="4:4" ht="43.5" customHeight="1">
      <c r="D4943" s="198"/>
    </row>
    <row r="4944" spans="4:4" ht="43.5" customHeight="1">
      <c r="D4944" s="198"/>
    </row>
    <row r="4945" spans="4:4" ht="43.5" customHeight="1">
      <c r="D4945" s="198"/>
    </row>
    <row r="4946" spans="4:4" ht="43.5" customHeight="1">
      <c r="D4946" s="198"/>
    </row>
    <row r="4947" spans="4:4" ht="43.5" customHeight="1">
      <c r="D4947" s="198"/>
    </row>
    <row r="4948" spans="4:4" ht="43.5" customHeight="1">
      <c r="D4948" s="198"/>
    </row>
    <row r="4949" spans="4:4" ht="43.5" customHeight="1">
      <c r="D4949" s="198"/>
    </row>
    <row r="4950" spans="4:4" ht="43.5" customHeight="1">
      <c r="D4950" s="198"/>
    </row>
    <row r="4951" spans="4:4" ht="43.5" customHeight="1">
      <c r="D4951" s="198"/>
    </row>
    <row r="4952" spans="4:4" ht="43.5" customHeight="1">
      <c r="D4952" s="198"/>
    </row>
    <row r="4953" spans="4:4" ht="43.5" customHeight="1">
      <c r="D4953" s="198"/>
    </row>
    <row r="4954" spans="4:4" ht="43.5" customHeight="1">
      <c r="D4954" s="198"/>
    </row>
    <row r="4955" spans="4:4" ht="43.5" customHeight="1">
      <c r="D4955" s="198"/>
    </row>
    <row r="4956" spans="4:4" ht="43.5" customHeight="1">
      <c r="D4956" s="198"/>
    </row>
    <row r="4957" spans="4:4" ht="43.5" customHeight="1">
      <c r="D4957" s="198"/>
    </row>
    <row r="4958" spans="4:4" ht="43.5" customHeight="1">
      <c r="D4958" s="198"/>
    </row>
    <row r="4959" spans="4:4" ht="43.5" customHeight="1">
      <c r="D4959" s="198"/>
    </row>
    <row r="4960" spans="4:4" ht="43.5" customHeight="1">
      <c r="D4960" s="198"/>
    </row>
    <row r="4961" spans="4:4" ht="43.5" customHeight="1">
      <c r="D4961" s="198"/>
    </row>
    <row r="4962" spans="4:4" ht="43.5" customHeight="1">
      <c r="D4962" s="198"/>
    </row>
    <row r="4963" spans="4:4" ht="43.5" customHeight="1">
      <c r="D4963" s="198"/>
    </row>
    <row r="4964" spans="4:4" ht="43.5" customHeight="1">
      <c r="D4964" s="198"/>
    </row>
    <row r="4965" spans="4:4" ht="43.5" customHeight="1">
      <c r="D4965" s="198"/>
    </row>
    <row r="4966" spans="4:4" ht="43.5" customHeight="1">
      <c r="D4966" s="198"/>
    </row>
    <row r="4967" spans="4:4" ht="43.5" customHeight="1">
      <c r="D4967" s="198"/>
    </row>
    <row r="4968" spans="4:4" ht="43.5" customHeight="1">
      <c r="D4968" s="198"/>
    </row>
    <row r="4969" spans="4:4" ht="43.5" customHeight="1">
      <c r="D4969" s="198"/>
    </row>
    <row r="4970" spans="4:4" ht="43.5" customHeight="1">
      <c r="D4970" s="198"/>
    </row>
    <row r="4971" spans="4:4" ht="43.5" customHeight="1">
      <c r="D4971" s="198"/>
    </row>
    <row r="4972" spans="4:4" ht="43.5" customHeight="1">
      <c r="D4972" s="198"/>
    </row>
    <row r="4973" spans="4:4" ht="43.5" customHeight="1">
      <c r="D4973" s="198"/>
    </row>
    <row r="4974" spans="4:4" ht="43.5" customHeight="1">
      <c r="D4974" s="198"/>
    </row>
    <row r="4975" spans="4:4" ht="43.5" customHeight="1">
      <c r="D4975" s="198"/>
    </row>
    <row r="4976" spans="4:4" ht="43.5" customHeight="1">
      <c r="D4976" s="198"/>
    </row>
    <row r="4977" spans="4:4" ht="43.5" customHeight="1">
      <c r="D4977" s="198"/>
    </row>
    <row r="4978" spans="4:4" ht="43.5" customHeight="1">
      <c r="D4978" s="198"/>
    </row>
    <row r="4979" spans="4:4" ht="43.5" customHeight="1">
      <c r="D4979" s="198"/>
    </row>
    <row r="4980" spans="4:4" ht="43.5" customHeight="1">
      <c r="D4980" s="198"/>
    </row>
    <row r="4981" spans="4:4" ht="43.5" customHeight="1">
      <c r="D4981" s="198"/>
    </row>
    <row r="4982" spans="4:4" ht="43.5" customHeight="1">
      <c r="D4982" s="198"/>
    </row>
    <row r="4983" spans="4:4" ht="43.5" customHeight="1">
      <c r="D4983" s="198"/>
    </row>
    <row r="4984" spans="4:4" ht="43.5" customHeight="1">
      <c r="D4984" s="198"/>
    </row>
    <row r="4985" spans="4:4" ht="43.5" customHeight="1">
      <c r="D4985" s="198"/>
    </row>
    <row r="4986" spans="4:4" ht="43.5" customHeight="1">
      <c r="D4986" s="198"/>
    </row>
    <row r="4987" spans="4:4" ht="43.5" customHeight="1">
      <c r="D4987" s="198"/>
    </row>
    <row r="4988" spans="4:4" ht="43.5" customHeight="1">
      <c r="D4988" s="198"/>
    </row>
    <row r="4989" spans="4:4" ht="43.5" customHeight="1">
      <c r="D4989" s="198"/>
    </row>
    <row r="4990" spans="4:4" ht="43.5" customHeight="1">
      <c r="D4990" s="198"/>
    </row>
    <row r="4991" spans="4:4" ht="43.5" customHeight="1">
      <c r="D4991" s="198"/>
    </row>
    <row r="4992" spans="4:4" ht="43.5" customHeight="1">
      <c r="D4992" s="198"/>
    </row>
    <row r="4993" spans="4:4" ht="43.5" customHeight="1">
      <c r="D4993" s="198"/>
    </row>
    <row r="4994" spans="4:4" ht="43.5" customHeight="1">
      <c r="D4994" s="198"/>
    </row>
    <row r="4995" spans="4:4" ht="43.5" customHeight="1">
      <c r="D4995" s="198"/>
    </row>
    <row r="4996" spans="4:4" ht="43.5" customHeight="1">
      <c r="D4996" s="198"/>
    </row>
    <row r="4997" spans="4:4" ht="43.5" customHeight="1">
      <c r="D4997" s="198"/>
    </row>
    <row r="4998" spans="4:4" ht="43.5" customHeight="1">
      <c r="D4998" s="198"/>
    </row>
    <row r="4999" spans="4:4" ht="43.5" customHeight="1">
      <c r="D4999" s="198"/>
    </row>
    <row r="5000" spans="4:4" ht="43.5" customHeight="1">
      <c r="D5000" s="198"/>
    </row>
    <row r="5001" spans="4:4" ht="43.5" customHeight="1">
      <c r="D5001" s="198"/>
    </row>
    <row r="5002" spans="4:4" ht="43.5" customHeight="1">
      <c r="D5002" s="198"/>
    </row>
    <row r="5003" spans="4:4" ht="43.5" customHeight="1">
      <c r="D5003" s="198"/>
    </row>
    <row r="5004" spans="4:4" ht="43.5" customHeight="1">
      <c r="D5004" s="198"/>
    </row>
    <row r="5005" spans="4:4" ht="43.5" customHeight="1">
      <c r="D5005" s="198"/>
    </row>
    <row r="5006" spans="4:4" ht="43.5" customHeight="1">
      <c r="D5006" s="198"/>
    </row>
    <row r="5007" spans="4:4" ht="43.5" customHeight="1">
      <c r="D5007" s="198"/>
    </row>
    <row r="5008" spans="4:4" ht="43.5" customHeight="1">
      <c r="D5008" s="198"/>
    </row>
    <row r="5009" spans="4:4" ht="43.5" customHeight="1">
      <c r="D5009" s="198"/>
    </row>
    <row r="5010" spans="4:4" ht="43.5" customHeight="1">
      <c r="D5010" s="198"/>
    </row>
    <row r="5011" spans="4:4" ht="43.5" customHeight="1">
      <c r="D5011" s="198"/>
    </row>
    <row r="5012" spans="4:4" ht="43.5" customHeight="1">
      <c r="D5012" s="198"/>
    </row>
    <row r="5013" spans="4:4" ht="43.5" customHeight="1">
      <c r="D5013" s="198"/>
    </row>
    <row r="5014" spans="4:4" ht="43.5" customHeight="1">
      <c r="D5014" s="198"/>
    </row>
    <row r="5015" spans="4:4" ht="43.5" customHeight="1">
      <c r="D5015" s="198"/>
    </row>
    <row r="5016" spans="4:4" ht="43.5" customHeight="1">
      <c r="D5016" s="198"/>
    </row>
    <row r="5017" spans="4:4" ht="43.5" customHeight="1">
      <c r="D5017" s="198"/>
    </row>
    <row r="5018" spans="4:4" ht="43.5" customHeight="1">
      <c r="D5018" s="198"/>
    </row>
    <row r="5019" spans="4:4" ht="43.5" customHeight="1">
      <c r="D5019" s="198"/>
    </row>
    <row r="5020" spans="4:4" ht="43.5" customHeight="1">
      <c r="D5020" s="198"/>
    </row>
    <row r="5021" spans="4:4" ht="43.5" customHeight="1">
      <c r="D5021" s="198"/>
    </row>
    <row r="5022" spans="4:4" ht="43.5" customHeight="1">
      <c r="D5022" s="198"/>
    </row>
    <row r="5023" spans="4:4" ht="43.5" customHeight="1">
      <c r="D5023" s="198"/>
    </row>
    <row r="5024" spans="4:4" ht="43.5" customHeight="1">
      <c r="D5024" s="198"/>
    </row>
    <row r="5025" spans="4:4" ht="43.5" customHeight="1">
      <c r="D5025" s="198"/>
    </row>
    <row r="5026" spans="4:4" ht="43.5" customHeight="1">
      <c r="D5026" s="198"/>
    </row>
    <row r="5027" spans="4:4" ht="43.5" customHeight="1">
      <c r="D5027" s="198"/>
    </row>
    <row r="5028" spans="4:4" ht="43.5" customHeight="1">
      <c r="D5028" s="198"/>
    </row>
    <row r="5029" spans="4:4" ht="43.5" customHeight="1">
      <c r="D5029" s="198"/>
    </row>
    <row r="5030" spans="4:4" ht="43.5" customHeight="1">
      <c r="D5030" s="198"/>
    </row>
    <row r="5031" spans="4:4" ht="43.5" customHeight="1">
      <c r="D5031" s="198"/>
    </row>
    <row r="5032" spans="4:4" ht="43.5" customHeight="1">
      <c r="D5032" s="198"/>
    </row>
    <row r="5033" spans="4:4" ht="43.5" customHeight="1">
      <c r="D5033" s="198"/>
    </row>
    <row r="5034" spans="4:4" ht="43.5" customHeight="1">
      <c r="D5034" s="198"/>
    </row>
    <row r="5035" spans="4:4" ht="43.5" customHeight="1">
      <c r="D5035" s="198"/>
    </row>
    <row r="5036" spans="4:4" ht="43.5" customHeight="1">
      <c r="D5036" s="198"/>
    </row>
    <row r="5037" spans="4:4" ht="43.5" customHeight="1">
      <c r="D5037" s="198"/>
    </row>
    <row r="5038" spans="4:4" ht="43.5" customHeight="1">
      <c r="D5038" s="198"/>
    </row>
    <row r="5039" spans="4:4" ht="43.5" customHeight="1">
      <c r="D5039" s="198"/>
    </row>
    <row r="5040" spans="4:4" ht="43.5" customHeight="1">
      <c r="D5040" s="198"/>
    </row>
    <row r="5041" spans="4:4" ht="43.5" customHeight="1">
      <c r="D5041" s="198"/>
    </row>
    <row r="5042" spans="4:4" ht="43.5" customHeight="1">
      <c r="D5042" s="198"/>
    </row>
    <row r="5043" spans="4:4" ht="43.5" customHeight="1">
      <c r="D5043" s="198"/>
    </row>
    <row r="5044" spans="4:4" ht="43.5" customHeight="1">
      <c r="D5044" s="198"/>
    </row>
    <row r="5045" spans="4:4" ht="43.5" customHeight="1">
      <c r="D5045" s="198"/>
    </row>
    <row r="5046" spans="4:4" ht="43.5" customHeight="1">
      <c r="D5046" s="198"/>
    </row>
    <row r="5047" spans="4:4" ht="43.5" customHeight="1">
      <c r="D5047" s="198"/>
    </row>
    <row r="5048" spans="4:4" ht="43.5" customHeight="1">
      <c r="D5048" s="198"/>
    </row>
    <row r="5049" spans="4:4" ht="43.5" customHeight="1">
      <c r="D5049" s="198"/>
    </row>
    <row r="5050" spans="4:4" ht="43.5" customHeight="1">
      <c r="D5050" s="198"/>
    </row>
    <row r="5051" spans="4:4" ht="43.5" customHeight="1">
      <c r="D5051" s="198"/>
    </row>
    <row r="5052" spans="4:4" ht="43.5" customHeight="1">
      <c r="D5052" s="198"/>
    </row>
    <row r="5053" spans="4:4" ht="43.5" customHeight="1">
      <c r="D5053" s="198"/>
    </row>
    <row r="5054" spans="4:4" ht="43.5" customHeight="1">
      <c r="D5054" s="198"/>
    </row>
    <row r="5055" spans="4:4" ht="43.5" customHeight="1">
      <c r="D5055" s="198"/>
    </row>
    <row r="5056" spans="4:4" ht="43.5" customHeight="1">
      <c r="D5056" s="198"/>
    </row>
    <row r="5057" spans="4:4" ht="43.5" customHeight="1">
      <c r="D5057" s="198"/>
    </row>
    <row r="5058" spans="4:4" ht="43.5" customHeight="1">
      <c r="D5058" s="198"/>
    </row>
    <row r="5059" spans="4:4" ht="43.5" customHeight="1">
      <c r="D5059" s="198"/>
    </row>
    <row r="5060" spans="4:4" ht="43.5" customHeight="1">
      <c r="D5060" s="198"/>
    </row>
    <row r="5061" spans="4:4" ht="43.5" customHeight="1">
      <c r="D5061" s="198"/>
    </row>
    <row r="5062" spans="4:4" ht="43.5" customHeight="1">
      <c r="D5062" s="198"/>
    </row>
    <row r="5063" spans="4:4" ht="43.5" customHeight="1">
      <c r="D5063" s="198"/>
    </row>
    <row r="5064" spans="4:4" ht="43.5" customHeight="1">
      <c r="D5064" s="198"/>
    </row>
    <row r="5065" spans="4:4" ht="43.5" customHeight="1">
      <c r="D5065" s="198"/>
    </row>
    <row r="5066" spans="4:4" ht="43.5" customHeight="1">
      <c r="D5066" s="198"/>
    </row>
    <row r="5067" spans="4:4" ht="43.5" customHeight="1">
      <c r="D5067" s="198"/>
    </row>
    <row r="5068" spans="4:4" ht="43.5" customHeight="1">
      <c r="D5068" s="198"/>
    </row>
    <row r="5069" spans="4:4" ht="43.5" customHeight="1">
      <c r="D5069" s="198"/>
    </row>
    <row r="5070" spans="4:4" ht="43.5" customHeight="1">
      <c r="D5070" s="198"/>
    </row>
    <row r="5071" spans="4:4" ht="43.5" customHeight="1">
      <c r="D5071" s="198"/>
    </row>
    <row r="5072" spans="4:4" ht="43.5" customHeight="1">
      <c r="D5072" s="198"/>
    </row>
    <row r="5073" spans="4:4" ht="43.5" customHeight="1">
      <c r="D5073" s="198"/>
    </row>
    <row r="5074" spans="4:4" ht="43.5" customHeight="1">
      <c r="D5074" s="198"/>
    </row>
    <row r="5075" spans="4:4" ht="43.5" customHeight="1">
      <c r="D5075" s="198"/>
    </row>
    <row r="5076" spans="4:4" ht="43.5" customHeight="1">
      <c r="D5076" s="198"/>
    </row>
    <row r="5077" spans="4:4" ht="43.5" customHeight="1">
      <c r="D5077" s="198"/>
    </row>
    <row r="5078" spans="4:4" ht="43.5" customHeight="1">
      <c r="D5078" s="198"/>
    </row>
    <row r="5079" spans="4:4" ht="43.5" customHeight="1">
      <c r="D5079" s="198"/>
    </row>
    <row r="5080" spans="4:4" ht="43.5" customHeight="1">
      <c r="D5080" s="198"/>
    </row>
    <row r="5081" spans="4:4" ht="43.5" customHeight="1">
      <c r="D5081" s="198"/>
    </row>
    <row r="5082" spans="4:4" ht="43.5" customHeight="1">
      <c r="D5082" s="198"/>
    </row>
    <row r="5083" spans="4:4" ht="43.5" customHeight="1">
      <c r="D5083" s="198"/>
    </row>
    <row r="5084" spans="4:4" ht="43.5" customHeight="1">
      <c r="D5084" s="198"/>
    </row>
    <row r="5085" spans="4:4" ht="43.5" customHeight="1">
      <c r="D5085" s="198"/>
    </row>
    <row r="5086" spans="4:4" ht="43.5" customHeight="1">
      <c r="D5086" s="198"/>
    </row>
    <row r="5087" spans="4:4" ht="43.5" customHeight="1">
      <c r="D5087" s="198"/>
    </row>
    <row r="5088" spans="4:4" ht="43.5" customHeight="1">
      <c r="D5088" s="198"/>
    </row>
    <row r="5089" spans="4:4" ht="43.5" customHeight="1">
      <c r="D5089" s="198"/>
    </row>
    <row r="5090" spans="4:4" ht="43.5" customHeight="1">
      <c r="D5090" s="198"/>
    </row>
    <row r="5091" spans="4:4" ht="43.5" customHeight="1">
      <c r="D5091" s="198"/>
    </row>
    <row r="5092" spans="4:4" ht="43.5" customHeight="1">
      <c r="D5092" s="198"/>
    </row>
    <row r="5093" spans="4:4" ht="43.5" customHeight="1">
      <c r="D5093" s="198"/>
    </row>
    <row r="5094" spans="4:4" ht="43.5" customHeight="1">
      <c r="D5094" s="198"/>
    </row>
    <row r="5095" spans="4:4" ht="43.5" customHeight="1">
      <c r="D5095" s="198"/>
    </row>
    <row r="5096" spans="4:4" ht="43.5" customHeight="1">
      <c r="D5096" s="198"/>
    </row>
    <row r="5097" spans="4:4" ht="43.5" customHeight="1">
      <c r="D5097" s="198"/>
    </row>
    <row r="5098" spans="4:4" ht="43.5" customHeight="1">
      <c r="D5098" s="198"/>
    </row>
    <row r="5099" spans="4:4" ht="43.5" customHeight="1">
      <c r="D5099" s="198"/>
    </row>
    <row r="5100" spans="4:4" ht="43.5" customHeight="1">
      <c r="D5100" s="198"/>
    </row>
    <row r="5101" spans="4:4" ht="43.5" customHeight="1">
      <c r="D5101" s="198"/>
    </row>
    <row r="5102" spans="4:4" ht="43.5" customHeight="1">
      <c r="D5102" s="198"/>
    </row>
    <row r="5103" spans="4:4" ht="43.5" customHeight="1">
      <c r="D5103" s="198"/>
    </row>
    <row r="5104" spans="4:4" ht="43.5" customHeight="1">
      <c r="D5104" s="198"/>
    </row>
    <row r="5105" spans="4:4" ht="43.5" customHeight="1">
      <c r="D5105" s="198"/>
    </row>
    <row r="5106" spans="4:4" ht="43.5" customHeight="1">
      <c r="D5106" s="198"/>
    </row>
    <row r="5107" spans="4:4" ht="43.5" customHeight="1">
      <c r="D5107" s="198"/>
    </row>
    <row r="5108" spans="4:4" ht="43.5" customHeight="1">
      <c r="D5108" s="198"/>
    </row>
    <row r="5109" spans="4:4" ht="43.5" customHeight="1">
      <c r="D5109" s="198"/>
    </row>
    <row r="5110" spans="4:4" ht="43.5" customHeight="1">
      <c r="D5110" s="198"/>
    </row>
    <row r="5111" spans="4:4" ht="43.5" customHeight="1">
      <c r="D5111" s="198"/>
    </row>
    <row r="5112" spans="4:4" ht="43.5" customHeight="1">
      <c r="D5112" s="198"/>
    </row>
    <row r="5113" spans="4:4" ht="43.5" customHeight="1">
      <c r="D5113" s="198"/>
    </row>
    <row r="5114" spans="4:4" ht="43.5" customHeight="1">
      <c r="D5114" s="198"/>
    </row>
    <row r="5115" spans="4:4" ht="43.5" customHeight="1">
      <c r="D5115" s="198"/>
    </row>
    <row r="5116" spans="4:4" ht="43.5" customHeight="1">
      <c r="D5116" s="198"/>
    </row>
    <row r="5117" spans="4:4" ht="43.5" customHeight="1">
      <c r="D5117" s="198"/>
    </row>
    <row r="5118" spans="4:4" ht="43.5" customHeight="1">
      <c r="D5118" s="198"/>
    </row>
    <row r="5119" spans="4:4" ht="43.5" customHeight="1">
      <c r="D5119" s="198"/>
    </row>
    <row r="5120" spans="4:4" ht="43.5" customHeight="1">
      <c r="D5120" s="198"/>
    </row>
    <row r="5121" spans="4:4" ht="43.5" customHeight="1">
      <c r="D5121" s="198"/>
    </row>
    <row r="5122" spans="4:4" ht="43.5" customHeight="1">
      <c r="D5122" s="198"/>
    </row>
    <row r="5123" spans="4:4" ht="43.5" customHeight="1">
      <c r="D5123" s="198"/>
    </row>
    <row r="5124" spans="4:4" ht="43.5" customHeight="1">
      <c r="D5124" s="198"/>
    </row>
    <row r="5125" spans="4:4" ht="43.5" customHeight="1">
      <c r="D5125" s="198"/>
    </row>
    <row r="5126" spans="4:4" ht="43.5" customHeight="1">
      <c r="D5126" s="198"/>
    </row>
    <row r="5127" spans="4:4" ht="43.5" customHeight="1">
      <c r="D5127" s="198"/>
    </row>
    <row r="5128" spans="4:4" ht="43.5" customHeight="1">
      <c r="D5128" s="198"/>
    </row>
    <row r="5129" spans="4:4" ht="43.5" customHeight="1">
      <c r="D5129" s="198"/>
    </row>
    <row r="5130" spans="4:4" ht="43.5" customHeight="1">
      <c r="D5130" s="198"/>
    </row>
    <row r="5131" spans="4:4" ht="43.5" customHeight="1">
      <c r="D5131" s="198"/>
    </row>
    <row r="5132" spans="4:4" ht="43.5" customHeight="1">
      <c r="D5132" s="198"/>
    </row>
    <row r="5133" spans="4:4" ht="43.5" customHeight="1">
      <c r="D5133" s="198"/>
    </row>
    <row r="5134" spans="4:4" ht="43.5" customHeight="1">
      <c r="D5134" s="198"/>
    </row>
    <row r="5135" spans="4:4" ht="43.5" customHeight="1">
      <c r="D5135" s="198"/>
    </row>
    <row r="5136" spans="4:4" ht="43.5" customHeight="1">
      <c r="D5136" s="198"/>
    </row>
    <row r="5137" spans="4:4" ht="43.5" customHeight="1">
      <c r="D5137" s="198"/>
    </row>
    <row r="5138" spans="4:4" ht="43.5" customHeight="1">
      <c r="D5138" s="198"/>
    </row>
    <row r="5139" spans="4:4" ht="43.5" customHeight="1">
      <c r="D5139" s="198"/>
    </row>
    <row r="5140" spans="4:4" ht="43.5" customHeight="1">
      <c r="D5140" s="198"/>
    </row>
    <row r="5141" spans="4:4" ht="43.5" customHeight="1">
      <c r="D5141" s="198"/>
    </row>
    <row r="5142" spans="4:4" ht="43.5" customHeight="1">
      <c r="D5142" s="198"/>
    </row>
    <row r="5143" spans="4:4" ht="43.5" customHeight="1">
      <c r="D5143" s="198"/>
    </row>
    <row r="5144" spans="4:4" ht="43.5" customHeight="1">
      <c r="D5144" s="198"/>
    </row>
    <row r="5145" spans="4:4" ht="43.5" customHeight="1">
      <c r="D5145" s="198"/>
    </row>
    <row r="5146" spans="4:4" ht="43.5" customHeight="1">
      <c r="D5146" s="198"/>
    </row>
    <row r="5147" spans="4:4" ht="43.5" customHeight="1">
      <c r="D5147" s="198"/>
    </row>
    <row r="5148" spans="4:4" ht="43.5" customHeight="1">
      <c r="D5148" s="198"/>
    </row>
    <row r="5149" spans="4:4" ht="43.5" customHeight="1">
      <c r="D5149" s="198"/>
    </row>
    <row r="5150" spans="4:4" ht="43.5" customHeight="1">
      <c r="D5150" s="198"/>
    </row>
    <row r="5151" spans="4:4" ht="43.5" customHeight="1">
      <c r="D5151" s="198"/>
    </row>
    <row r="5152" spans="4:4" ht="43.5" customHeight="1">
      <c r="D5152" s="198"/>
    </row>
    <row r="5153" spans="4:4" ht="43.5" customHeight="1">
      <c r="D5153" s="198"/>
    </row>
    <row r="5154" spans="4:4" ht="43.5" customHeight="1">
      <c r="D5154" s="198"/>
    </row>
    <row r="5155" spans="4:4" ht="43.5" customHeight="1">
      <c r="D5155" s="198"/>
    </row>
    <row r="5156" spans="4:4" ht="43.5" customHeight="1">
      <c r="D5156" s="198"/>
    </row>
    <row r="5157" spans="4:4" ht="43.5" customHeight="1">
      <c r="D5157" s="198"/>
    </row>
    <row r="5158" spans="4:4" ht="43.5" customHeight="1">
      <c r="D5158" s="198"/>
    </row>
    <row r="5159" spans="4:4" ht="43.5" customHeight="1">
      <c r="D5159" s="198"/>
    </row>
    <row r="5160" spans="4:4" ht="43.5" customHeight="1">
      <c r="D5160" s="198"/>
    </row>
    <row r="5161" spans="4:4" ht="43.5" customHeight="1">
      <c r="D5161" s="198"/>
    </row>
    <row r="5162" spans="4:4" ht="43.5" customHeight="1">
      <c r="D5162" s="198"/>
    </row>
    <row r="5163" spans="4:4" ht="43.5" customHeight="1">
      <c r="D5163" s="198"/>
    </row>
    <row r="5164" spans="4:4" ht="43.5" customHeight="1">
      <c r="D5164" s="198"/>
    </row>
    <row r="5165" spans="4:4" ht="43.5" customHeight="1">
      <c r="D5165" s="198"/>
    </row>
    <row r="5166" spans="4:4" ht="43.5" customHeight="1">
      <c r="D5166" s="198"/>
    </row>
    <row r="5167" spans="4:4" ht="43.5" customHeight="1">
      <c r="D5167" s="198"/>
    </row>
    <row r="5168" spans="4:4" ht="43.5" customHeight="1">
      <c r="D5168" s="198"/>
    </row>
    <row r="5169" spans="4:4" ht="43.5" customHeight="1">
      <c r="D5169" s="198"/>
    </row>
    <row r="5170" spans="4:4" ht="43.5" customHeight="1">
      <c r="D5170" s="198"/>
    </row>
    <row r="5171" spans="4:4" ht="43.5" customHeight="1">
      <c r="D5171" s="198"/>
    </row>
    <row r="5172" spans="4:4" ht="43.5" customHeight="1">
      <c r="D5172" s="198"/>
    </row>
    <row r="5173" spans="4:4" ht="43.5" customHeight="1">
      <c r="D5173" s="198"/>
    </row>
    <row r="5174" spans="4:4" ht="43.5" customHeight="1">
      <c r="D5174" s="198"/>
    </row>
    <row r="5175" spans="4:4" ht="43.5" customHeight="1">
      <c r="D5175" s="198"/>
    </row>
    <row r="5176" spans="4:4" ht="43.5" customHeight="1">
      <c r="D5176" s="198"/>
    </row>
    <row r="5177" spans="4:4" ht="43.5" customHeight="1">
      <c r="D5177" s="198"/>
    </row>
    <row r="5178" spans="4:4" ht="43.5" customHeight="1">
      <c r="D5178" s="198"/>
    </row>
    <row r="5179" spans="4:4" ht="43.5" customHeight="1">
      <c r="D5179" s="198"/>
    </row>
    <row r="5180" spans="4:4" ht="43.5" customHeight="1">
      <c r="D5180" s="198"/>
    </row>
    <row r="5181" spans="4:4" ht="43.5" customHeight="1">
      <c r="D5181" s="198"/>
    </row>
    <row r="5182" spans="4:4" ht="43.5" customHeight="1">
      <c r="D5182" s="198"/>
    </row>
    <row r="5183" spans="4:4" ht="43.5" customHeight="1">
      <c r="D5183" s="198"/>
    </row>
    <row r="5184" spans="4:4" ht="43.5" customHeight="1">
      <c r="D5184" s="198"/>
    </row>
    <row r="5185" spans="4:4" ht="43.5" customHeight="1">
      <c r="D5185" s="198"/>
    </row>
    <row r="5186" spans="4:4" ht="43.5" customHeight="1">
      <c r="D5186" s="198"/>
    </row>
    <row r="5187" spans="4:4" ht="43.5" customHeight="1">
      <c r="D5187" s="198"/>
    </row>
    <row r="5188" spans="4:4" ht="43.5" customHeight="1">
      <c r="D5188" s="198"/>
    </row>
    <row r="5189" spans="4:4" ht="43.5" customHeight="1">
      <c r="D5189" s="198"/>
    </row>
    <row r="5190" spans="4:4" ht="43.5" customHeight="1">
      <c r="D5190" s="198"/>
    </row>
    <row r="5191" spans="4:4" ht="43.5" customHeight="1">
      <c r="D5191" s="198"/>
    </row>
    <row r="5192" spans="4:4" ht="43.5" customHeight="1">
      <c r="D5192" s="198"/>
    </row>
    <row r="5193" spans="4:4" ht="43.5" customHeight="1">
      <c r="D5193" s="198"/>
    </row>
    <row r="5194" spans="4:4" ht="43.5" customHeight="1">
      <c r="D5194" s="198"/>
    </row>
    <row r="5195" spans="4:4" ht="43.5" customHeight="1">
      <c r="D5195" s="198"/>
    </row>
    <row r="5196" spans="4:4" ht="43.5" customHeight="1">
      <c r="D5196" s="198"/>
    </row>
    <row r="5197" spans="4:4" ht="43.5" customHeight="1">
      <c r="D5197" s="198"/>
    </row>
    <row r="5198" spans="4:4" ht="43.5" customHeight="1">
      <c r="D5198" s="198"/>
    </row>
    <row r="5199" spans="4:4" ht="43.5" customHeight="1">
      <c r="D5199" s="198"/>
    </row>
    <row r="5200" spans="4:4" ht="43.5" customHeight="1">
      <c r="D5200" s="198"/>
    </row>
    <row r="5201" spans="4:4" ht="43.5" customHeight="1">
      <c r="D5201" s="198"/>
    </row>
    <row r="5202" spans="4:4" ht="43.5" customHeight="1">
      <c r="D5202" s="198"/>
    </row>
    <row r="5203" spans="4:4" ht="43.5" customHeight="1">
      <c r="D5203" s="198"/>
    </row>
    <row r="5204" spans="4:4" ht="43.5" customHeight="1">
      <c r="D5204" s="198"/>
    </row>
    <row r="5205" spans="4:4" ht="43.5" customHeight="1">
      <c r="D5205" s="198"/>
    </row>
    <row r="5206" spans="4:4" ht="43.5" customHeight="1">
      <c r="D5206" s="198"/>
    </row>
    <row r="5207" spans="4:4" ht="43.5" customHeight="1">
      <c r="D5207" s="198"/>
    </row>
    <row r="5208" spans="4:4" ht="43.5" customHeight="1">
      <c r="D5208" s="198"/>
    </row>
    <row r="5209" spans="4:4" ht="43.5" customHeight="1">
      <c r="D5209" s="198"/>
    </row>
    <row r="5210" spans="4:4" ht="43.5" customHeight="1">
      <c r="D5210" s="198"/>
    </row>
    <row r="5211" spans="4:4" ht="43.5" customHeight="1">
      <c r="D5211" s="198"/>
    </row>
    <row r="5212" spans="4:4" ht="43.5" customHeight="1">
      <c r="D5212" s="198"/>
    </row>
    <row r="5213" spans="4:4" ht="43.5" customHeight="1">
      <c r="D5213" s="198"/>
    </row>
    <row r="5214" spans="4:4" ht="43.5" customHeight="1">
      <c r="D5214" s="198"/>
    </row>
    <row r="5215" spans="4:4" ht="43.5" customHeight="1">
      <c r="D5215" s="198"/>
    </row>
    <row r="5216" spans="4:4" ht="43.5" customHeight="1">
      <c r="D5216" s="198"/>
    </row>
    <row r="5217" spans="4:4" ht="43.5" customHeight="1">
      <c r="D5217" s="198"/>
    </row>
    <row r="5218" spans="4:4" ht="43.5" customHeight="1">
      <c r="D5218" s="198"/>
    </row>
    <row r="5219" spans="4:4" ht="43.5" customHeight="1">
      <c r="D5219" s="198"/>
    </row>
    <row r="5220" spans="4:4" ht="43.5" customHeight="1">
      <c r="D5220" s="198"/>
    </row>
    <row r="5221" spans="4:4" ht="43.5" customHeight="1">
      <c r="D5221" s="198"/>
    </row>
    <row r="5222" spans="4:4" ht="43.5" customHeight="1">
      <c r="D5222" s="198"/>
    </row>
    <row r="5223" spans="4:4" ht="43.5" customHeight="1">
      <c r="D5223" s="198"/>
    </row>
    <row r="5224" spans="4:4" ht="43.5" customHeight="1">
      <c r="D5224" s="198"/>
    </row>
    <row r="5225" spans="4:4" ht="43.5" customHeight="1">
      <c r="D5225" s="198"/>
    </row>
    <row r="5226" spans="4:4" ht="43.5" customHeight="1">
      <c r="D5226" s="198"/>
    </row>
    <row r="5227" spans="4:4" ht="43.5" customHeight="1">
      <c r="D5227" s="198"/>
    </row>
    <row r="5228" spans="4:4" ht="43.5" customHeight="1">
      <c r="D5228" s="198"/>
    </row>
    <row r="5229" spans="4:4" ht="43.5" customHeight="1">
      <c r="D5229" s="198"/>
    </row>
    <row r="5230" spans="4:4" ht="43.5" customHeight="1">
      <c r="D5230" s="198"/>
    </row>
    <row r="5231" spans="4:4" ht="43.5" customHeight="1">
      <c r="D5231" s="198"/>
    </row>
    <row r="5232" spans="4:4" ht="43.5" customHeight="1">
      <c r="D5232" s="198"/>
    </row>
    <row r="5233" spans="4:4" ht="43.5" customHeight="1">
      <c r="D5233" s="198"/>
    </row>
    <row r="5234" spans="4:4" ht="43.5" customHeight="1">
      <c r="D5234" s="198"/>
    </row>
    <row r="5235" spans="4:4" ht="43.5" customHeight="1">
      <c r="D5235" s="198"/>
    </row>
    <row r="5236" spans="4:4" ht="43.5" customHeight="1">
      <c r="D5236" s="198"/>
    </row>
    <row r="5237" spans="4:4" ht="43.5" customHeight="1">
      <c r="D5237" s="198"/>
    </row>
    <row r="5238" spans="4:4" ht="43.5" customHeight="1">
      <c r="D5238" s="198"/>
    </row>
    <row r="5239" spans="4:4" ht="43.5" customHeight="1">
      <c r="D5239" s="198"/>
    </row>
    <row r="5240" spans="4:4" ht="43.5" customHeight="1">
      <c r="D5240" s="198"/>
    </row>
    <row r="5241" spans="4:4" ht="43.5" customHeight="1">
      <c r="D5241" s="198"/>
    </row>
    <row r="5242" spans="4:4" ht="43.5" customHeight="1">
      <c r="D5242" s="198"/>
    </row>
    <row r="5243" spans="4:4" ht="43.5" customHeight="1">
      <c r="D5243" s="198"/>
    </row>
    <row r="5244" spans="4:4" ht="43.5" customHeight="1">
      <c r="D5244" s="198"/>
    </row>
    <row r="5245" spans="4:4" ht="43.5" customHeight="1">
      <c r="D5245" s="198"/>
    </row>
    <row r="5246" spans="4:4" ht="43.5" customHeight="1">
      <c r="D5246" s="198"/>
    </row>
    <row r="5247" spans="4:4" ht="43.5" customHeight="1">
      <c r="D5247" s="198"/>
    </row>
    <row r="5248" spans="4:4" ht="43.5" customHeight="1">
      <c r="D5248" s="198"/>
    </row>
    <row r="5249" spans="4:4" ht="43.5" customHeight="1">
      <c r="D5249" s="198"/>
    </row>
    <row r="5250" spans="4:4" ht="43.5" customHeight="1">
      <c r="D5250" s="198"/>
    </row>
    <row r="5251" spans="4:4" ht="43.5" customHeight="1">
      <c r="D5251" s="198"/>
    </row>
    <row r="5252" spans="4:4" ht="43.5" customHeight="1">
      <c r="D5252" s="198"/>
    </row>
    <row r="5253" spans="4:4" ht="43.5" customHeight="1">
      <c r="D5253" s="198"/>
    </row>
    <row r="5254" spans="4:4" ht="43.5" customHeight="1">
      <c r="D5254" s="198"/>
    </row>
    <row r="5255" spans="4:4" ht="43.5" customHeight="1">
      <c r="D5255" s="198"/>
    </row>
    <row r="5256" spans="4:4" ht="43.5" customHeight="1">
      <c r="D5256" s="198"/>
    </row>
    <row r="5257" spans="4:4" ht="43.5" customHeight="1">
      <c r="D5257" s="198"/>
    </row>
    <row r="5258" spans="4:4" ht="43.5" customHeight="1">
      <c r="D5258" s="198"/>
    </row>
    <row r="5259" spans="4:4" ht="43.5" customHeight="1">
      <c r="D5259" s="198"/>
    </row>
    <row r="5260" spans="4:4" ht="43.5" customHeight="1">
      <c r="D5260" s="198"/>
    </row>
    <row r="5261" spans="4:4" ht="43.5" customHeight="1">
      <c r="D5261" s="198"/>
    </row>
    <row r="5262" spans="4:4" ht="43.5" customHeight="1">
      <c r="D5262" s="198"/>
    </row>
    <row r="5263" spans="4:4" ht="43.5" customHeight="1">
      <c r="D5263" s="198"/>
    </row>
    <row r="5264" spans="4:4" ht="43.5" customHeight="1">
      <c r="D5264" s="198"/>
    </row>
    <row r="5265" spans="4:4" ht="43.5" customHeight="1">
      <c r="D5265" s="198"/>
    </row>
    <row r="5266" spans="4:4" ht="43.5" customHeight="1">
      <c r="D5266" s="198"/>
    </row>
    <row r="5267" spans="4:4" ht="43.5" customHeight="1">
      <c r="D5267" s="198"/>
    </row>
    <row r="5268" spans="4:4" ht="43.5" customHeight="1">
      <c r="D5268" s="198"/>
    </row>
    <row r="5269" spans="4:4" ht="43.5" customHeight="1">
      <c r="D5269" s="198"/>
    </row>
    <row r="5270" spans="4:4" ht="43.5" customHeight="1">
      <c r="D5270" s="198"/>
    </row>
    <row r="5271" spans="4:4" ht="43.5" customHeight="1">
      <c r="D5271" s="198"/>
    </row>
    <row r="5272" spans="4:4" ht="43.5" customHeight="1">
      <c r="D5272" s="198"/>
    </row>
    <row r="5273" spans="4:4" ht="43.5" customHeight="1">
      <c r="D5273" s="198"/>
    </row>
    <row r="5274" spans="4:4" ht="43.5" customHeight="1">
      <c r="D5274" s="198"/>
    </row>
    <row r="5275" spans="4:4" ht="43.5" customHeight="1">
      <c r="D5275" s="198"/>
    </row>
    <row r="5276" spans="4:4" ht="43.5" customHeight="1">
      <c r="D5276" s="198"/>
    </row>
    <row r="5277" spans="4:4" ht="43.5" customHeight="1">
      <c r="D5277" s="198"/>
    </row>
    <row r="5278" spans="4:4" ht="43.5" customHeight="1">
      <c r="D5278" s="198"/>
    </row>
    <row r="5279" spans="4:4" ht="43.5" customHeight="1">
      <c r="D5279" s="198"/>
    </row>
    <row r="5280" spans="4:4" ht="43.5" customHeight="1">
      <c r="D5280" s="198"/>
    </row>
    <row r="5281" spans="4:4" ht="43.5" customHeight="1">
      <c r="D5281" s="198"/>
    </row>
    <row r="5282" spans="4:4" ht="43.5" customHeight="1">
      <c r="D5282" s="198"/>
    </row>
    <row r="5283" spans="4:4" ht="43.5" customHeight="1">
      <c r="D5283" s="198"/>
    </row>
    <row r="5284" spans="4:4" ht="43.5" customHeight="1">
      <c r="D5284" s="198"/>
    </row>
    <row r="5285" spans="4:4" ht="43.5" customHeight="1">
      <c r="D5285" s="198"/>
    </row>
    <row r="5286" spans="4:4" ht="43.5" customHeight="1">
      <c r="D5286" s="198"/>
    </row>
    <row r="5287" spans="4:4" ht="43.5" customHeight="1">
      <c r="D5287" s="198"/>
    </row>
    <row r="5288" spans="4:4" ht="43.5" customHeight="1">
      <c r="D5288" s="198"/>
    </row>
    <row r="5289" spans="4:4" ht="43.5" customHeight="1">
      <c r="D5289" s="198"/>
    </row>
    <row r="5290" spans="4:4" ht="43.5" customHeight="1">
      <c r="D5290" s="198"/>
    </row>
    <row r="5291" spans="4:4" ht="43.5" customHeight="1">
      <c r="D5291" s="198"/>
    </row>
    <row r="5292" spans="4:4" ht="43.5" customHeight="1">
      <c r="D5292" s="198"/>
    </row>
    <row r="5293" spans="4:4" ht="43.5" customHeight="1">
      <c r="D5293" s="198"/>
    </row>
    <row r="5294" spans="4:4" ht="43.5" customHeight="1">
      <c r="D5294" s="198"/>
    </row>
    <row r="5295" spans="4:4" ht="43.5" customHeight="1">
      <c r="D5295" s="198"/>
    </row>
    <row r="5296" spans="4:4" ht="43.5" customHeight="1">
      <c r="D5296" s="198"/>
    </row>
    <row r="5297" spans="4:4" ht="43.5" customHeight="1">
      <c r="D5297" s="198"/>
    </row>
    <row r="5298" spans="4:4" ht="43.5" customHeight="1">
      <c r="D5298" s="198"/>
    </row>
    <row r="5299" spans="4:4" ht="43.5" customHeight="1">
      <c r="D5299" s="198"/>
    </row>
    <row r="5300" spans="4:4" ht="43.5" customHeight="1">
      <c r="D5300" s="198"/>
    </row>
    <row r="5301" spans="4:4" ht="43.5" customHeight="1">
      <c r="D5301" s="198"/>
    </row>
    <row r="5302" spans="4:4" ht="43.5" customHeight="1">
      <c r="D5302" s="198"/>
    </row>
    <row r="5303" spans="4:4" ht="43.5" customHeight="1">
      <c r="D5303" s="198"/>
    </row>
    <row r="5304" spans="4:4" ht="43.5" customHeight="1">
      <c r="D5304" s="198"/>
    </row>
    <row r="5305" spans="4:4" ht="43.5" customHeight="1">
      <c r="D5305" s="198"/>
    </row>
    <row r="5306" spans="4:4" ht="43.5" customHeight="1">
      <c r="D5306" s="198"/>
    </row>
    <row r="5307" spans="4:4" ht="43.5" customHeight="1">
      <c r="D5307" s="198"/>
    </row>
    <row r="5308" spans="4:4" ht="43.5" customHeight="1">
      <c r="D5308" s="198"/>
    </row>
    <row r="5309" spans="4:4" ht="43.5" customHeight="1">
      <c r="D5309" s="198"/>
    </row>
    <row r="5310" spans="4:4" ht="43.5" customHeight="1">
      <c r="D5310" s="198"/>
    </row>
    <row r="5311" spans="4:4" ht="43.5" customHeight="1">
      <c r="D5311" s="198"/>
    </row>
    <row r="5312" spans="4:4" ht="43.5" customHeight="1">
      <c r="D5312" s="198"/>
    </row>
    <row r="5313" spans="4:4" ht="43.5" customHeight="1">
      <c r="D5313" s="198"/>
    </row>
    <row r="5314" spans="4:4" ht="43.5" customHeight="1">
      <c r="D5314" s="198"/>
    </row>
    <row r="5315" spans="4:4" ht="43.5" customHeight="1">
      <c r="D5315" s="198"/>
    </row>
    <row r="5316" spans="4:4" ht="43.5" customHeight="1">
      <c r="D5316" s="198"/>
    </row>
    <row r="5317" spans="4:4" ht="43.5" customHeight="1">
      <c r="D5317" s="198"/>
    </row>
    <row r="5318" spans="4:4" ht="43.5" customHeight="1">
      <c r="D5318" s="198"/>
    </row>
    <row r="5319" spans="4:4" ht="43.5" customHeight="1">
      <c r="D5319" s="198"/>
    </row>
    <row r="5320" spans="4:4" ht="43.5" customHeight="1">
      <c r="D5320" s="198"/>
    </row>
    <row r="5321" spans="4:4" ht="43.5" customHeight="1">
      <c r="D5321" s="198"/>
    </row>
    <row r="5322" spans="4:4" ht="43.5" customHeight="1">
      <c r="D5322" s="198"/>
    </row>
    <row r="5323" spans="4:4" ht="43.5" customHeight="1">
      <c r="D5323" s="198"/>
    </row>
    <row r="5324" spans="4:4" ht="43.5" customHeight="1">
      <c r="D5324" s="198"/>
    </row>
    <row r="5325" spans="4:4" ht="43.5" customHeight="1">
      <c r="D5325" s="198"/>
    </row>
    <row r="5326" spans="4:4" ht="43.5" customHeight="1">
      <c r="D5326" s="198"/>
    </row>
    <row r="5327" spans="4:4" ht="43.5" customHeight="1">
      <c r="D5327" s="198"/>
    </row>
    <row r="5328" spans="4:4" ht="43.5" customHeight="1">
      <c r="D5328" s="198"/>
    </row>
    <row r="5329" spans="4:4" ht="43.5" customHeight="1">
      <c r="D5329" s="198"/>
    </row>
    <row r="5330" spans="4:4" ht="43.5" customHeight="1">
      <c r="D5330" s="198"/>
    </row>
    <row r="5331" spans="4:4" ht="43.5" customHeight="1">
      <c r="D5331" s="198"/>
    </row>
    <row r="5332" spans="4:4" ht="43.5" customHeight="1">
      <c r="D5332" s="198"/>
    </row>
    <row r="5333" spans="4:4" ht="43.5" customHeight="1">
      <c r="D5333" s="198"/>
    </row>
    <row r="5334" spans="4:4" ht="43.5" customHeight="1">
      <c r="D5334" s="198"/>
    </row>
    <row r="5335" spans="4:4" ht="43.5" customHeight="1">
      <c r="D5335" s="198"/>
    </row>
    <row r="5336" spans="4:4" ht="43.5" customHeight="1">
      <c r="D5336" s="198"/>
    </row>
    <row r="5337" spans="4:4" ht="43.5" customHeight="1">
      <c r="D5337" s="198"/>
    </row>
    <row r="5338" spans="4:4" ht="43.5" customHeight="1">
      <c r="D5338" s="198"/>
    </row>
    <row r="5339" spans="4:4" ht="43.5" customHeight="1">
      <c r="D5339" s="198"/>
    </row>
    <row r="5340" spans="4:4" ht="43.5" customHeight="1">
      <c r="D5340" s="198"/>
    </row>
    <row r="5341" spans="4:4" ht="43.5" customHeight="1">
      <c r="D5341" s="198"/>
    </row>
    <row r="5342" spans="4:4" ht="43.5" customHeight="1">
      <c r="D5342" s="198"/>
    </row>
    <row r="5343" spans="4:4" ht="43.5" customHeight="1">
      <c r="D5343" s="198"/>
    </row>
    <row r="5344" spans="4:4" ht="43.5" customHeight="1">
      <c r="D5344" s="198"/>
    </row>
    <row r="5345" spans="4:4" ht="43.5" customHeight="1">
      <c r="D5345" s="198"/>
    </row>
    <row r="5346" spans="4:4" ht="43.5" customHeight="1">
      <c r="D5346" s="198"/>
    </row>
    <row r="5347" spans="4:4" ht="43.5" customHeight="1">
      <c r="D5347" s="198"/>
    </row>
    <row r="5348" spans="4:4" ht="43.5" customHeight="1">
      <c r="D5348" s="198"/>
    </row>
    <row r="5349" spans="4:4" ht="43.5" customHeight="1">
      <c r="D5349" s="198"/>
    </row>
    <row r="5350" spans="4:4" ht="43.5" customHeight="1">
      <c r="D5350" s="198"/>
    </row>
    <row r="5351" spans="4:4" ht="43.5" customHeight="1">
      <c r="D5351" s="198"/>
    </row>
    <row r="5352" spans="4:4" ht="43.5" customHeight="1">
      <c r="D5352" s="198"/>
    </row>
    <row r="5353" spans="4:4" ht="43.5" customHeight="1">
      <c r="D5353" s="198"/>
    </row>
    <row r="5354" spans="4:4" ht="43.5" customHeight="1">
      <c r="D5354" s="198"/>
    </row>
    <row r="5355" spans="4:4" ht="43.5" customHeight="1">
      <c r="D5355" s="198"/>
    </row>
    <row r="5356" spans="4:4" ht="43.5" customHeight="1">
      <c r="D5356" s="198"/>
    </row>
    <row r="5357" spans="4:4" ht="43.5" customHeight="1">
      <c r="D5357" s="198"/>
    </row>
    <row r="5358" spans="4:4" ht="43.5" customHeight="1">
      <c r="D5358" s="198"/>
    </row>
    <row r="5359" spans="4:4" ht="43.5" customHeight="1">
      <c r="D5359" s="198"/>
    </row>
    <row r="5360" spans="4:4" ht="43.5" customHeight="1">
      <c r="D5360" s="198"/>
    </row>
    <row r="5361" spans="4:4" ht="43.5" customHeight="1">
      <c r="D5361" s="198"/>
    </row>
    <row r="5362" spans="4:4" ht="43.5" customHeight="1">
      <c r="D5362" s="198"/>
    </row>
    <row r="5363" spans="4:4" ht="43.5" customHeight="1">
      <c r="D5363" s="198"/>
    </row>
    <row r="5364" spans="4:4" ht="43.5" customHeight="1">
      <c r="D5364" s="198"/>
    </row>
    <row r="5365" spans="4:4" ht="43.5" customHeight="1">
      <c r="D5365" s="198"/>
    </row>
    <row r="5366" spans="4:4" ht="43.5" customHeight="1">
      <c r="D5366" s="198"/>
    </row>
    <row r="5367" spans="4:4" ht="43.5" customHeight="1">
      <c r="D5367" s="198"/>
    </row>
    <row r="5368" spans="4:4" ht="43.5" customHeight="1">
      <c r="D5368" s="198"/>
    </row>
    <row r="5369" spans="4:4" ht="43.5" customHeight="1">
      <c r="D5369" s="198"/>
    </row>
    <row r="5370" spans="4:4" ht="43.5" customHeight="1">
      <c r="D5370" s="198"/>
    </row>
    <row r="5371" spans="4:4" ht="43.5" customHeight="1">
      <c r="D5371" s="198"/>
    </row>
    <row r="5372" spans="4:4" ht="43.5" customHeight="1">
      <c r="D5372" s="198"/>
    </row>
    <row r="5373" spans="4:4" ht="43.5" customHeight="1">
      <c r="D5373" s="198"/>
    </row>
    <row r="5374" spans="4:4" ht="43.5" customHeight="1">
      <c r="D5374" s="198"/>
    </row>
    <row r="5375" spans="4:4" ht="43.5" customHeight="1">
      <c r="D5375" s="198"/>
    </row>
    <row r="5376" spans="4:4" ht="43.5" customHeight="1">
      <c r="D5376" s="198"/>
    </row>
    <row r="5377" spans="4:4" ht="43.5" customHeight="1">
      <c r="D5377" s="198"/>
    </row>
    <row r="5378" spans="4:4" ht="43.5" customHeight="1">
      <c r="D5378" s="198"/>
    </row>
    <row r="5379" spans="4:4" ht="43.5" customHeight="1">
      <c r="D5379" s="198"/>
    </row>
    <row r="5380" spans="4:4" ht="43.5" customHeight="1">
      <c r="D5380" s="198"/>
    </row>
    <row r="5381" spans="4:4" ht="43.5" customHeight="1">
      <c r="D5381" s="198"/>
    </row>
    <row r="5382" spans="4:4" ht="43.5" customHeight="1">
      <c r="D5382" s="198"/>
    </row>
    <row r="5383" spans="4:4" ht="43.5" customHeight="1">
      <c r="D5383" s="198"/>
    </row>
    <row r="5384" spans="4:4" ht="43.5" customHeight="1">
      <c r="D5384" s="198"/>
    </row>
    <row r="5385" spans="4:4" ht="43.5" customHeight="1">
      <c r="D5385" s="198"/>
    </row>
    <row r="5386" spans="4:4" ht="43.5" customHeight="1">
      <c r="D5386" s="198"/>
    </row>
    <row r="5387" spans="4:4" ht="43.5" customHeight="1">
      <c r="D5387" s="198"/>
    </row>
    <row r="5388" spans="4:4" ht="43.5" customHeight="1">
      <c r="D5388" s="198"/>
    </row>
    <row r="5389" spans="4:4" ht="43.5" customHeight="1">
      <c r="D5389" s="198"/>
    </row>
    <row r="5390" spans="4:4" ht="43.5" customHeight="1">
      <c r="D5390" s="198"/>
    </row>
    <row r="5391" spans="4:4" ht="43.5" customHeight="1">
      <c r="D5391" s="198"/>
    </row>
    <row r="5392" spans="4:4" ht="43.5" customHeight="1">
      <c r="D5392" s="198"/>
    </row>
    <row r="5393" spans="4:4" ht="43.5" customHeight="1">
      <c r="D5393" s="198"/>
    </row>
    <row r="5394" spans="4:4" ht="43.5" customHeight="1">
      <c r="D5394" s="198"/>
    </row>
    <row r="5395" spans="4:4" ht="43.5" customHeight="1">
      <c r="D5395" s="198"/>
    </row>
    <row r="5396" spans="4:4" ht="43.5" customHeight="1">
      <c r="D5396" s="198"/>
    </row>
    <row r="5397" spans="4:4" ht="43.5" customHeight="1">
      <c r="D5397" s="198"/>
    </row>
    <row r="5398" spans="4:4" ht="43.5" customHeight="1">
      <c r="D5398" s="198"/>
    </row>
    <row r="5399" spans="4:4" ht="43.5" customHeight="1">
      <c r="D5399" s="198"/>
    </row>
    <row r="5400" spans="4:4" ht="43.5" customHeight="1">
      <c r="D5400" s="198"/>
    </row>
    <row r="5401" spans="4:4" ht="43.5" customHeight="1">
      <c r="D5401" s="198"/>
    </row>
    <row r="5402" spans="4:4" ht="43.5" customHeight="1">
      <c r="D5402" s="198"/>
    </row>
    <row r="5403" spans="4:4" ht="43.5" customHeight="1">
      <c r="D5403" s="198"/>
    </row>
    <row r="5404" spans="4:4" ht="43.5" customHeight="1">
      <c r="D5404" s="198"/>
    </row>
    <row r="5405" spans="4:4" ht="43.5" customHeight="1">
      <c r="D5405" s="198"/>
    </row>
    <row r="5406" spans="4:4" ht="43.5" customHeight="1">
      <c r="D5406" s="198"/>
    </row>
    <row r="5407" spans="4:4" ht="43.5" customHeight="1">
      <c r="D5407" s="198"/>
    </row>
    <row r="5408" spans="4:4" ht="43.5" customHeight="1">
      <c r="D5408" s="198"/>
    </row>
    <row r="5409" spans="4:4" ht="43.5" customHeight="1">
      <c r="D5409" s="198"/>
    </row>
    <row r="5410" spans="4:4" ht="43.5" customHeight="1">
      <c r="D5410" s="198"/>
    </row>
    <row r="5411" spans="4:4" ht="43.5" customHeight="1">
      <c r="D5411" s="198"/>
    </row>
    <row r="5412" spans="4:4" ht="43.5" customHeight="1">
      <c r="D5412" s="198"/>
    </row>
    <row r="5413" spans="4:4" ht="43.5" customHeight="1">
      <c r="D5413" s="198"/>
    </row>
    <row r="5414" spans="4:4" ht="43.5" customHeight="1">
      <c r="D5414" s="198"/>
    </row>
    <row r="5415" spans="4:4" ht="43.5" customHeight="1">
      <c r="D5415" s="198"/>
    </row>
    <row r="5416" spans="4:4" ht="43.5" customHeight="1">
      <c r="D5416" s="198"/>
    </row>
    <row r="5417" spans="4:4" ht="43.5" customHeight="1">
      <c r="D5417" s="198"/>
    </row>
    <row r="5418" spans="4:4" ht="43.5" customHeight="1">
      <c r="D5418" s="198"/>
    </row>
    <row r="5419" spans="4:4" ht="43.5" customHeight="1">
      <c r="D5419" s="198"/>
    </row>
    <row r="5420" spans="4:4" ht="43.5" customHeight="1">
      <c r="D5420" s="198"/>
    </row>
    <row r="5421" spans="4:4" ht="43.5" customHeight="1">
      <c r="D5421" s="198"/>
    </row>
    <row r="5422" spans="4:4" ht="43.5" customHeight="1">
      <c r="D5422" s="198"/>
    </row>
    <row r="5423" spans="4:4" ht="43.5" customHeight="1">
      <c r="D5423" s="198"/>
    </row>
    <row r="5424" spans="4:4" ht="43.5" customHeight="1">
      <c r="D5424" s="198"/>
    </row>
    <row r="5425" spans="4:4" ht="43.5" customHeight="1">
      <c r="D5425" s="198"/>
    </row>
    <row r="5426" spans="4:4" ht="43.5" customHeight="1">
      <c r="D5426" s="198"/>
    </row>
    <row r="5427" spans="4:4" ht="43.5" customHeight="1">
      <c r="D5427" s="198"/>
    </row>
    <row r="5428" spans="4:4" ht="43.5" customHeight="1">
      <c r="D5428" s="198"/>
    </row>
    <row r="5429" spans="4:4" ht="43.5" customHeight="1">
      <c r="D5429" s="198"/>
    </row>
    <row r="5430" spans="4:4" ht="43.5" customHeight="1">
      <c r="D5430" s="198"/>
    </row>
    <row r="5431" spans="4:4" ht="43.5" customHeight="1">
      <c r="D5431" s="198"/>
    </row>
    <row r="5432" spans="4:4" ht="43.5" customHeight="1">
      <c r="D5432" s="198"/>
    </row>
    <row r="5433" spans="4:4" ht="43.5" customHeight="1">
      <c r="D5433" s="198"/>
    </row>
    <row r="5434" spans="4:4" ht="43.5" customHeight="1">
      <c r="D5434" s="198"/>
    </row>
    <row r="5435" spans="4:4" ht="43.5" customHeight="1">
      <c r="D5435" s="198"/>
    </row>
    <row r="5436" spans="4:4" ht="43.5" customHeight="1">
      <c r="D5436" s="198"/>
    </row>
    <row r="5437" spans="4:4" ht="43.5" customHeight="1">
      <c r="D5437" s="198"/>
    </row>
    <row r="5438" spans="4:4" ht="43.5" customHeight="1">
      <c r="D5438" s="198"/>
    </row>
    <row r="5439" spans="4:4" ht="43.5" customHeight="1">
      <c r="D5439" s="198"/>
    </row>
    <row r="5440" spans="4:4" ht="43.5" customHeight="1">
      <c r="D5440" s="198"/>
    </row>
    <row r="5441" spans="4:4" ht="43.5" customHeight="1">
      <c r="D5441" s="198"/>
    </row>
    <row r="5442" spans="4:4" ht="43.5" customHeight="1">
      <c r="D5442" s="198"/>
    </row>
    <row r="5443" spans="4:4" ht="43.5" customHeight="1">
      <c r="D5443" s="198"/>
    </row>
    <row r="5444" spans="4:4" ht="43.5" customHeight="1">
      <c r="D5444" s="198"/>
    </row>
    <row r="5445" spans="4:4" ht="43.5" customHeight="1">
      <c r="D5445" s="198"/>
    </row>
    <row r="5446" spans="4:4" ht="43.5" customHeight="1">
      <c r="D5446" s="198"/>
    </row>
    <row r="5447" spans="4:4" ht="43.5" customHeight="1">
      <c r="D5447" s="198"/>
    </row>
    <row r="5448" spans="4:4" ht="43.5" customHeight="1">
      <c r="D5448" s="198"/>
    </row>
    <row r="5449" spans="4:4" ht="43.5" customHeight="1">
      <c r="D5449" s="198"/>
    </row>
    <row r="5450" spans="4:4" ht="43.5" customHeight="1">
      <c r="D5450" s="198"/>
    </row>
    <row r="5451" spans="4:4" ht="43.5" customHeight="1">
      <c r="D5451" s="198"/>
    </row>
    <row r="5452" spans="4:4" ht="43.5" customHeight="1">
      <c r="D5452" s="198"/>
    </row>
    <row r="5453" spans="4:4" ht="43.5" customHeight="1">
      <c r="D5453" s="198"/>
    </row>
    <row r="5454" spans="4:4" ht="43.5" customHeight="1">
      <c r="D5454" s="198"/>
    </row>
    <row r="5455" spans="4:4" ht="43.5" customHeight="1">
      <c r="D5455" s="198"/>
    </row>
    <row r="5456" spans="4:4" ht="43.5" customHeight="1">
      <c r="D5456" s="198"/>
    </row>
    <row r="5457" spans="4:4" ht="43.5" customHeight="1">
      <c r="D5457" s="198"/>
    </row>
    <row r="5458" spans="4:4" ht="43.5" customHeight="1">
      <c r="D5458" s="198"/>
    </row>
    <row r="5459" spans="4:4" ht="43.5" customHeight="1">
      <c r="D5459" s="198"/>
    </row>
    <row r="5460" spans="4:4" ht="43.5" customHeight="1">
      <c r="D5460" s="198"/>
    </row>
    <row r="5461" spans="4:4" ht="43.5" customHeight="1">
      <c r="D5461" s="198"/>
    </row>
    <row r="5462" spans="4:4" ht="43.5" customHeight="1">
      <c r="D5462" s="198"/>
    </row>
    <row r="5463" spans="4:4" ht="43.5" customHeight="1">
      <c r="D5463" s="198"/>
    </row>
    <row r="5464" spans="4:4" ht="43.5" customHeight="1">
      <c r="D5464" s="198"/>
    </row>
    <row r="5465" spans="4:4" ht="43.5" customHeight="1">
      <c r="D5465" s="198"/>
    </row>
    <row r="5466" spans="4:4" ht="43.5" customHeight="1">
      <c r="D5466" s="198"/>
    </row>
    <row r="5467" spans="4:4" ht="43.5" customHeight="1">
      <c r="D5467" s="198"/>
    </row>
    <row r="5468" spans="4:4" ht="43.5" customHeight="1">
      <c r="D5468" s="198"/>
    </row>
    <row r="5469" spans="4:4" ht="43.5" customHeight="1">
      <c r="D5469" s="198"/>
    </row>
    <row r="5470" spans="4:4" ht="43.5" customHeight="1">
      <c r="D5470" s="198"/>
    </row>
    <row r="5471" spans="4:4" ht="43.5" customHeight="1">
      <c r="D5471" s="198"/>
    </row>
    <row r="5472" spans="4:4" ht="43.5" customHeight="1">
      <c r="D5472" s="198"/>
    </row>
    <row r="5473" spans="4:4" ht="43.5" customHeight="1">
      <c r="D5473" s="198"/>
    </row>
    <row r="5474" spans="4:4" ht="43.5" customHeight="1">
      <c r="D5474" s="198"/>
    </row>
    <row r="5475" spans="4:4" ht="43.5" customHeight="1">
      <c r="D5475" s="198"/>
    </row>
    <row r="5476" spans="4:4" ht="43.5" customHeight="1">
      <c r="D5476" s="198"/>
    </row>
    <row r="5477" spans="4:4" ht="43.5" customHeight="1">
      <c r="D5477" s="198"/>
    </row>
    <row r="5478" spans="4:4" ht="43.5" customHeight="1">
      <c r="D5478" s="198"/>
    </row>
    <row r="5479" spans="4:4" ht="43.5" customHeight="1">
      <c r="D5479" s="198"/>
    </row>
    <row r="5480" spans="4:4" ht="43.5" customHeight="1">
      <c r="D5480" s="198"/>
    </row>
    <row r="5481" spans="4:4" ht="43.5" customHeight="1">
      <c r="D5481" s="198"/>
    </row>
    <row r="5482" spans="4:4" ht="43.5" customHeight="1">
      <c r="D5482" s="198"/>
    </row>
    <row r="5483" spans="4:4" ht="43.5" customHeight="1">
      <c r="D5483" s="198"/>
    </row>
    <row r="5484" spans="4:4" ht="43.5" customHeight="1">
      <c r="D5484" s="198"/>
    </row>
    <row r="5485" spans="4:4" ht="43.5" customHeight="1">
      <c r="D5485" s="198"/>
    </row>
    <row r="5486" spans="4:4" ht="43.5" customHeight="1">
      <c r="D5486" s="198"/>
    </row>
    <row r="5487" spans="4:4" ht="43.5" customHeight="1">
      <c r="D5487" s="198"/>
    </row>
    <row r="5488" spans="4:4" ht="43.5" customHeight="1">
      <c r="D5488" s="198"/>
    </row>
    <row r="5489" spans="4:4" ht="43.5" customHeight="1">
      <c r="D5489" s="198"/>
    </row>
    <row r="5490" spans="4:4" ht="43.5" customHeight="1">
      <c r="D5490" s="198"/>
    </row>
    <row r="5491" spans="4:4" ht="43.5" customHeight="1">
      <c r="D5491" s="198"/>
    </row>
    <row r="5492" spans="4:4" ht="43.5" customHeight="1">
      <c r="D5492" s="198"/>
    </row>
    <row r="5493" spans="4:4" ht="43.5" customHeight="1">
      <c r="D5493" s="198"/>
    </row>
    <row r="5494" spans="4:4" ht="43.5" customHeight="1">
      <c r="D5494" s="198"/>
    </row>
    <row r="5495" spans="4:4" ht="43.5" customHeight="1">
      <c r="D5495" s="198"/>
    </row>
    <row r="5496" spans="4:4" ht="43.5" customHeight="1">
      <c r="D5496" s="198"/>
    </row>
    <row r="5497" spans="4:4" ht="43.5" customHeight="1">
      <c r="D5497" s="198"/>
    </row>
    <row r="5498" spans="4:4" ht="43.5" customHeight="1">
      <c r="D5498" s="198"/>
    </row>
    <row r="5499" spans="4:4" ht="43.5" customHeight="1">
      <c r="D5499" s="198"/>
    </row>
    <row r="5500" spans="4:4" ht="43.5" customHeight="1">
      <c r="D5500" s="198"/>
    </row>
    <row r="5501" spans="4:4" ht="43.5" customHeight="1">
      <c r="D5501" s="198"/>
    </row>
    <row r="5502" spans="4:4" ht="43.5" customHeight="1">
      <c r="D5502" s="198"/>
    </row>
    <row r="5503" spans="4:4" ht="43.5" customHeight="1">
      <c r="D5503" s="198"/>
    </row>
    <row r="5504" spans="4:4" ht="43.5" customHeight="1">
      <c r="D5504" s="198"/>
    </row>
    <row r="5505" spans="4:4" ht="43.5" customHeight="1">
      <c r="D5505" s="198"/>
    </row>
    <row r="5506" spans="4:4" ht="43.5" customHeight="1">
      <c r="D5506" s="198"/>
    </row>
    <row r="5507" spans="4:4" ht="43.5" customHeight="1">
      <c r="D5507" s="198"/>
    </row>
    <row r="5508" spans="4:4" ht="43.5" customHeight="1">
      <c r="D5508" s="198"/>
    </row>
    <row r="5509" spans="4:4" ht="43.5" customHeight="1">
      <c r="D5509" s="198"/>
    </row>
    <row r="5510" spans="4:4" ht="43.5" customHeight="1">
      <c r="D5510" s="198"/>
    </row>
    <row r="5511" spans="4:4" ht="43.5" customHeight="1">
      <c r="D5511" s="198"/>
    </row>
    <row r="5512" spans="4:4" ht="43.5" customHeight="1">
      <c r="D5512" s="198"/>
    </row>
    <row r="5513" spans="4:4" ht="43.5" customHeight="1">
      <c r="D5513" s="198"/>
    </row>
    <row r="5514" spans="4:4" ht="43.5" customHeight="1">
      <c r="D5514" s="198"/>
    </row>
    <row r="5515" spans="4:4" ht="43.5" customHeight="1">
      <c r="D5515" s="198"/>
    </row>
    <row r="5516" spans="4:4" ht="43.5" customHeight="1">
      <c r="D5516" s="198"/>
    </row>
    <row r="5517" spans="4:4" ht="43.5" customHeight="1">
      <c r="D5517" s="198"/>
    </row>
    <row r="5518" spans="4:4" ht="43.5" customHeight="1">
      <c r="D5518" s="198"/>
    </row>
    <row r="5519" spans="4:4" ht="43.5" customHeight="1">
      <c r="D5519" s="198"/>
    </row>
    <row r="5520" spans="4:4" ht="43.5" customHeight="1">
      <c r="D5520" s="198"/>
    </row>
    <row r="5521" spans="4:4" ht="43.5" customHeight="1">
      <c r="D5521" s="198"/>
    </row>
    <row r="5522" spans="4:4" ht="43.5" customHeight="1">
      <c r="D5522" s="198"/>
    </row>
    <row r="5523" spans="4:4" ht="43.5" customHeight="1">
      <c r="D5523" s="198"/>
    </row>
    <row r="5524" spans="4:4" ht="43.5" customHeight="1">
      <c r="D5524" s="198"/>
    </row>
    <row r="5525" spans="4:4" ht="43.5" customHeight="1">
      <c r="D5525" s="198"/>
    </row>
    <row r="5526" spans="4:4" ht="43.5" customHeight="1">
      <c r="D5526" s="198"/>
    </row>
    <row r="5527" spans="4:4" ht="43.5" customHeight="1">
      <c r="D5527" s="198"/>
    </row>
    <row r="5528" spans="4:4" ht="43.5" customHeight="1">
      <c r="D5528" s="198"/>
    </row>
    <row r="5529" spans="4:4" ht="43.5" customHeight="1">
      <c r="D5529" s="198"/>
    </row>
    <row r="5530" spans="4:4" ht="43.5" customHeight="1">
      <c r="D5530" s="198"/>
    </row>
    <row r="5531" spans="4:4" ht="43.5" customHeight="1">
      <c r="D5531" s="198"/>
    </row>
    <row r="5532" spans="4:4" ht="43.5" customHeight="1">
      <c r="D5532" s="198"/>
    </row>
    <row r="5533" spans="4:4" ht="43.5" customHeight="1">
      <c r="D5533" s="198"/>
    </row>
    <row r="5534" spans="4:4" ht="43.5" customHeight="1">
      <c r="D5534" s="198"/>
    </row>
    <row r="5535" spans="4:4" ht="43.5" customHeight="1">
      <c r="D5535" s="198"/>
    </row>
    <row r="5536" spans="4:4" ht="43.5" customHeight="1">
      <c r="D5536" s="198"/>
    </row>
    <row r="5537" spans="4:4" ht="43.5" customHeight="1">
      <c r="D5537" s="198"/>
    </row>
    <row r="5538" spans="4:4" ht="43.5" customHeight="1">
      <c r="D5538" s="198"/>
    </row>
    <row r="5539" spans="4:4" ht="43.5" customHeight="1">
      <c r="D5539" s="198"/>
    </row>
    <row r="5540" spans="4:4" ht="43.5" customHeight="1">
      <c r="D5540" s="198"/>
    </row>
    <row r="5541" spans="4:4" ht="43.5" customHeight="1">
      <c r="D5541" s="198"/>
    </row>
    <row r="5542" spans="4:4" ht="43.5" customHeight="1">
      <c r="D5542" s="198"/>
    </row>
    <row r="5543" spans="4:4" ht="43.5" customHeight="1">
      <c r="D5543" s="198"/>
    </row>
    <row r="5544" spans="4:4" ht="43.5" customHeight="1">
      <c r="D5544" s="198"/>
    </row>
    <row r="5545" spans="4:4" ht="43.5" customHeight="1">
      <c r="D5545" s="198"/>
    </row>
    <row r="5546" spans="4:4" ht="43.5" customHeight="1">
      <c r="D5546" s="198"/>
    </row>
    <row r="5547" spans="4:4" ht="43.5" customHeight="1">
      <c r="D5547" s="198"/>
    </row>
    <row r="5548" spans="4:4" ht="43.5" customHeight="1">
      <c r="D5548" s="198"/>
    </row>
    <row r="5549" spans="4:4" ht="43.5" customHeight="1">
      <c r="D5549" s="198"/>
    </row>
    <row r="5550" spans="4:4" ht="43.5" customHeight="1">
      <c r="D5550" s="198"/>
    </row>
    <row r="5551" spans="4:4" ht="43.5" customHeight="1">
      <c r="D5551" s="198"/>
    </row>
    <row r="5552" spans="4:4" ht="43.5" customHeight="1">
      <c r="D5552" s="198"/>
    </row>
    <row r="5553" spans="4:4" ht="43.5" customHeight="1">
      <c r="D5553" s="198"/>
    </row>
    <row r="5554" spans="4:4" ht="43.5" customHeight="1">
      <c r="D5554" s="198"/>
    </row>
    <row r="5555" spans="4:4" ht="43.5" customHeight="1">
      <c r="D5555" s="198"/>
    </row>
    <row r="5556" spans="4:4" ht="43.5" customHeight="1">
      <c r="D5556" s="198"/>
    </row>
    <row r="5557" spans="4:4" ht="43.5" customHeight="1">
      <c r="D5557" s="198"/>
    </row>
    <row r="5558" spans="4:4" ht="43.5" customHeight="1">
      <c r="D5558" s="198"/>
    </row>
    <row r="5559" spans="4:4" ht="43.5" customHeight="1">
      <c r="D5559" s="198"/>
    </row>
    <row r="5560" spans="4:4" ht="43.5" customHeight="1">
      <c r="D5560" s="198"/>
    </row>
    <row r="5561" spans="4:4" ht="43.5" customHeight="1">
      <c r="D5561" s="198"/>
    </row>
    <row r="5562" spans="4:4" ht="43.5" customHeight="1">
      <c r="D5562" s="198"/>
    </row>
    <row r="5563" spans="4:4" ht="43.5" customHeight="1">
      <c r="D5563" s="198"/>
    </row>
    <row r="5564" spans="4:4" ht="43.5" customHeight="1">
      <c r="D5564" s="198"/>
    </row>
    <row r="5565" spans="4:4" ht="43.5" customHeight="1">
      <c r="D5565" s="198"/>
    </row>
    <row r="5566" spans="4:4" ht="43.5" customHeight="1">
      <c r="D5566" s="198"/>
    </row>
    <row r="5567" spans="4:4" ht="43.5" customHeight="1">
      <c r="D5567" s="198"/>
    </row>
    <row r="5568" spans="4:4" ht="43.5" customHeight="1">
      <c r="D5568" s="198"/>
    </row>
    <row r="5569" spans="4:4" ht="43.5" customHeight="1">
      <c r="D5569" s="198"/>
    </row>
    <row r="5570" spans="4:4" ht="43.5" customHeight="1">
      <c r="D5570" s="198"/>
    </row>
    <row r="5571" spans="4:4" ht="43.5" customHeight="1">
      <c r="D5571" s="198"/>
    </row>
    <row r="5572" spans="4:4" ht="43.5" customHeight="1">
      <c r="D5572" s="198"/>
    </row>
    <row r="5573" spans="4:4" ht="43.5" customHeight="1">
      <c r="D5573" s="198"/>
    </row>
    <row r="5574" spans="4:4" ht="43.5" customHeight="1">
      <c r="D5574" s="198"/>
    </row>
    <row r="5575" spans="4:4" ht="43.5" customHeight="1">
      <c r="D5575" s="198"/>
    </row>
    <row r="5576" spans="4:4" ht="43.5" customHeight="1">
      <c r="D5576" s="198"/>
    </row>
    <row r="5577" spans="4:4" ht="43.5" customHeight="1">
      <c r="D5577" s="198"/>
    </row>
    <row r="5578" spans="4:4" ht="43.5" customHeight="1">
      <c r="D5578" s="198"/>
    </row>
    <row r="5579" spans="4:4" ht="43.5" customHeight="1">
      <c r="D5579" s="198"/>
    </row>
    <row r="5580" spans="4:4" ht="43.5" customHeight="1">
      <c r="D5580" s="198"/>
    </row>
    <row r="5581" spans="4:4" ht="43.5" customHeight="1">
      <c r="D5581" s="198"/>
    </row>
    <row r="5582" spans="4:4" ht="43.5" customHeight="1">
      <c r="D5582" s="198"/>
    </row>
    <row r="5583" spans="4:4" ht="43.5" customHeight="1">
      <c r="D5583" s="198"/>
    </row>
    <row r="5584" spans="4:4" ht="43.5" customHeight="1">
      <c r="D5584" s="198"/>
    </row>
    <row r="5585" spans="4:4" ht="43.5" customHeight="1">
      <c r="D5585" s="198"/>
    </row>
    <row r="5586" spans="4:4" ht="43.5" customHeight="1">
      <c r="D5586" s="198"/>
    </row>
    <row r="5587" spans="4:4" ht="43.5" customHeight="1">
      <c r="D5587" s="198"/>
    </row>
    <row r="5588" spans="4:4" ht="43.5" customHeight="1">
      <c r="D5588" s="198"/>
    </row>
    <row r="5589" spans="4:4" ht="43.5" customHeight="1">
      <c r="D5589" s="198"/>
    </row>
    <row r="5590" spans="4:4" ht="43.5" customHeight="1">
      <c r="D5590" s="198"/>
    </row>
    <row r="5591" spans="4:4" ht="43.5" customHeight="1">
      <c r="D5591" s="198"/>
    </row>
    <row r="5592" spans="4:4" ht="43.5" customHeight="1">
      <c r="D5592" s="198"/>
    </row>
    <row r="5593" spans="4:4" ht="43.5" customHeight="1">
      <c r="D5593" s="198"/>
    </row>
    <row r="5594" spans="4:4" ht="43.5" customHeight="1">
      <c r="D5594" s="198"/>
    </row>
    <row r="5595" spans="4:4" ht="43.5" customHeight="1">
      <c r="D5595" s="198"/>
    </row>
    <row r="5596" spans="4:4" ht="43.5" customHeight="1">
      <c r="D5596" s="198"/>
    </row>
    <row r="5597" spans="4:4" ht="43.5" customHeight="1">
      <c r="D5597" s="198"/>
    </row>
    <row r="5598" spans="4:4" ht="43.5" customHeight="1">
      <c r="D5598" s="198"/>
    </row>
    <row r="5599" spans="4:4" ht="43.5" customHeight="1">
      <c r="D5599" s="198"/>
    </row>
    <row r="5600" spans="4:4" ht="43.5" customHeight="1">
      <c r="D5600" s="198"/>
    </row>
    <row r="5601" spans="4:4" ht="43.5" customHeight="1">
      <c r="D5601" s="198"/>
    </row>
    <row r="5602" spans="4:4" ht="43.5" customHeight="1">
      <c r="D5602" s="198"/>
    </row>
    <row r="5603" spans="4:4" ht="43.5" customHeight="1">
      <c r="D5603" s="198"/>
    </row>
    <row r="5604" spans="4:4" ht="43.5" customHeight="1">
      <c r="D5604" s="198"/>
    </row>
    <row r="5605" spans="4:4" ht="43.5" customHeight="1">
      <c r="D5605" s="198"/>
    </row>
    <row r="5606" spans="4:4" ht="43.5" customHeight="1">
      <c r="D5606" s="198"/>
    </row>
    <row r="5607" spans="4:4" ht="43.5" customHeight="1">
      <c r="D5607" s="198"/>
    </row>
    <row r="5608" spans="4:4" ht="43.5" customHeight="1">
      <c r="D5608" s="198"/>
    </row>
    <row r="5609" spans="4:4" ht="43.5" customHeight="1">
      <c r="D5609" s="198"/>
    </row>
    <row r="5610" spans="4:4" ht="43.5" customHeight="1">
      <c r="D5610" s="198"/>
    </row>
    <row r="5611" spans="4:4" ht="43.5" customHeight="1">
      <c r="D5611" s="198"/>
    </row>
    <row r="5612" spans="4:4" ht="43.5" customHeight="1">
      <c r="D5612" s="198"/>
    </row>
    <row r="5613" spans="4:4" ht="43.5" customHeight="1">
      <c r="D5613" s="198"/>
    </row>
    <row r="5614" spans="4:4" ht="43.5" customHeight="1">
      <c r="D5614" s="198"/>
    </row>
    <row r="5615" spans="4:4" ht="43.5" customHeight="1">
      <c r="D5615" s="198"/>
    </row>
    <row r="5616" spans="4:4" ht="43.5" customHeight="1">
      <c r="D5616" s="198"/>
    </row>
    <row r="5617" spans="4:4" ht="43.5" customHeight="1">
      <c r="D5617" s="198"/>
    </row>
    <row r="5618" spans="4:4" ht="43.5" customHeight="1">
      <c r="D5618" s="198"/>
    </row>
    <row r="5619" spans="4:4" ht="43.5" customHeight="1">
      <c r="D5619" s="198"/>
    </row>
    <row r="5620" spans="4:4" ht="43.5" customHeight="1">
      <c r="D5620" s="198"/>
    </row>
    <row r="5621" spans="4:4" ht="43.5" customHeight="1">
      <c r="D5621" s="198"/>
    </row>
    <row r="5622" spans="4:4" ht="43.5" customHeight="1">
      <c r="D5622" s="198"/>
    </row>
    <row r="5623" spans="4:4" ht="43.5" customHeight="1">
      <c r="D5623" s="198"/>
    </row>
    <row r="5624" spans="4:4" ht="43.5" customHeight="1">
      <c r="D5624" s="198"/>
    </row>
    <row r="5625" spans="4:4" ht="43.5" customHeight="1">
      <c r="D5625" s="198"/>
    </row>
    <row r="5626" spans="4:4" ht="43.5" customHeight="1">
      <c r="D5626" s="198"/>
    </row>
    <row r="5627" spans="4:4" ht="43.5" customHeight="1">
      <c r="D5627" s="198"/>
    </row>
    <row r="5628" spans="4:4" ht="43.5" customHeight="1">
      <c r="D5628" s="198"/>
    </row>
    <row r="5629" spans="4:4" ht="43.5" customHeight="1">
      <c r="D5629" s="198"/>
    </row>
    <row r="5630" spans="4:4" ht="43.5" customHeight="1">
      <c r="D5630" s="198"/>
    </row>
    <row r="5631" spans="4:4" ht="43.5" customHeight="1">
      <c r="D5631" s="198"/>
    </row>
    <row r="5632" spans="4:4" ht="43.5" customHeight="1">
      <c r="D5632" s="198"/>
    </row>
    <row r="5633" spans="4:4" ht="43.5" customHeight="1">
      <c r="D5633" s="198"/>
    </row>
    <row r="5634" spans="4:4" ht="43.5" customHeight="1">
      <c r="D5634" s="198"/>
    </row>
    <row r="5635" spans="4:4" ht="43.5" customHeight="1">
      <c r="D5635" s="198"/>
    </row>
    <row r="5636" spans="4:4" ht="43.5" customHeight="1">
      <c r="D5636" s="198"/>
    </row>
    <row r="5637" spans="4:4" ht="43.5" customHeight="1">
      <c r="D5637" s="198"/>
    </row>
    <row r="5638" spans="4:4" ht="43.5" customHeight="1">
      <c r="D5638" s="198"/>
    </row>
    <row r="5639" spans="4:4" ht="43.5" customHeight="1">
      <c r="D5639" s="198"/>
    </row>
    <row r="5640" spans="4:4" ht="43.5" customHeight="1">
      <c r="D5640" s="198"/>
    </row>
    <row r="5641" spans="4:4" ht="43.5" customHeight="1">
      <c r="D5641" s="198"/>
    </row>
    <row r="5642" spans="4:4" ht="43.5" customHeight="1">
      <c r="D5642" s="198"/>
    </row>
    <row r="5643" spans="4:4" ht="43.5" customHeight="1">
      <c r="D5643" s="198"/>
    </row>
    <row r="5644" spans="4:4" ht="43.5" customHeight="1">
      <c r="D5644" s="198"/>
    </row>
    <row r="5645" spans="4:4" ht="43.5" customHeight="1">
      <c r="D5645" s="198"/>
    </row>
    <row r="5646" spans="4:4" ht="43.5" customHeight="1">
      <c r="D5646" s="198"/>
    </row>
    <row r="5647" spans="4:4" ht="43.5" customHeight="1">
      <c r="D5647" s="198"/>
    </row>
    <row r="5648" spans="4:4" ht="43.5" customHeight="1">
      <c r="D5648" s="198"/>
    </row>
    <row r="5649" spans="4:4" ht="43.5" customHeight="1">
      <c r="D5649" s="198"/>
    </row>
    <row r="5650" spans="4:4" ht="43.5" customHeight="1">
      <c r="D5650" s="198"/>
    </row>
    <row r="5651" spans="4:4" ht="43.5" customHeight="1">
      <c r="D5651" s="198"/>
    </row>
    <row r="5652" spans="4:4" ht="43.5" customHeight="1">
      <c r="D5652" s="198"/>
    </row>
    <row r="5653" spans="4:4" ht="43.5" customHeight="1">
      <c r="D5653" s="198"/>
    </row>
    <row r="5654" spans="4:4" ht="43.5" customHeight="1">
      <c r="D5654" s="198"/>
    </row>
    <row r="5655" spans="4:4" ht="43.5" customHeight="1">
      <c r="D5655" s="198"/>
    </row>
    <row r="5656" spans="4:4" ht="43.5" customHeight="1">
      <c r="D5656" s="198"/>
    </row>
    <row r="5657" spans="4:4" ht="43.5" customHeight="1">
      <c r="D5657" s="198"/>
    </row>
    <row r="5658" spans="4:4" ht="43.5" customHeight="1">
      <c r="D5658" s="198"/>
    </row>
    <row r="5659" spans="4:4" ht="43.5" customHeight="1">
      <c r="D5659" s="198"/>
    </row>
    <row r="5660" spans="4:4" ht="43.5" customHeight="1">
      <c r="D5660" s="198"/>
    </row>
    <row r="5661" spans="4:4" ht="43.5" customHeight="1">
      <c r="D5661" s="198"/>
    </row>
    <row r="5662" spans="4:4" ht="43.5" customHeight="1">
      <c r="D5662" s="198"/>
    </row>
    <row r="5663" spans="4:4" ht="43.5" customHeight="1">
      <c r="D5663" s="198"/>
    </row>
    <row r="5664" spans="4:4" ht="43.5" customHeight="1">
      <c r="D5664" s="198"/>
    </row>
    <row r="5665" spans="4:4" ht="43.5" customHeight="1">
      <c r="D5665" s="198"/>
    </row>
    <row r="5666" spans="4:4" ht="43.5" customHeight="1">
      <c r="D5666" s="198"/>
    </row>
    <row r="5667" spans="4:4" ht="43.5" customHeight="1">
      <c r="D5667" s="198"/>
    </row>
    <row r="5668" spans="4:4" ht="43.5" customHeight="1">
      <c r="D5668" s="198"/>
    </row>
    <row r="5669" spans="4:4" ht="43.5" customHeight="1">
      <c r="D5669" s="198"/>
    </row>
    <row r="5670" spans="4:4" ht="43.5" customHeight="1">
      <c r="D5670" s="198"/>
    </row>
    <row r="5671" spans="4:4" ht="43.5" customHeight="1">
      <c r="D5671" s="198"/>
    </row>
    <row r="5672" spans="4:4" ht="43.5" customHeight="1">
      <c r="D5672" s="198"/>
    </row>
    <row r="5673" spans="4:4" ht="43.5" customHeight="1">
      <c r="D5673" s="198"/>
    </row>
    <row r="5674" spans="4:4" ht="43.5" customHeight="1">
      <c r="D5674" s="198"/>
    </row>
    <row r="5675" spans="4:4" ht="43.5" customHeight="1">
      <c r="D5675" s="198"/>
    </row>
    <row r="5676" spans="4:4" ht="43.5" customHeight="1">
      <c r="D5676" s="198"/>
    </row>
    <row r="5677" spans="4:4" ht="43.5" customHeight="1">
      <c r="D5677" s="198"/>
    </row>
    <row r="5678" spans="4:4" ht="43.5" customHeight="1">
      <c r="D5678" s="198"/>
    </row>
    <row r="5679" spans="4:4" ht="43.5" customHeight="1">
      <c r="D5679" s="198"/>
    </row>
    <row r="5680" spans="4:4" ht="43.5" customHeight="1">
      <c r="D5680" s="198"/>
    </row>
    <row r="5681" spans="4:4" ht="43.5" customHeight="1">
      <c r="D5681" s="198"/>
    </row>
    <row r="5682" spans="4:4" ht="43.5" customHeight="1">
      <c r="D5682" s="198"/>
    </row>
    <row r="5683" spans="4:4" ht="43.5" customHeight="1">
      <c r="D5683" s="198"/>
    </row>
    <row r="5684" spans="4:4" ht="43.5" customHeight="1">
      <c r="D5684" s="198"/>
    </row>
    <row r="5685" spans="4:4" ht="43.5" customHeight="1">
      <c r="D5685" s="198"/>
    </row>
    <row r="5686" spans="4:4" ht="43.5" customHeight="1">
      <c r="D5686" s="198"/>
    </row>
    <row r="5687" spans="4:4" ht="43.5" customHeight="1">
      <c r="D5687" s="198"/>
    </row>
    <row r="5688" spans="4:4" ht="43.5" customHeight="1">
      <c r="D5688" s="198"/>
    </row>
    <row r="5689" spans="4:4" ht="43.5" customHeight="1">
      <c r="D5689" s="198"/>
    </row>
    <row r="5690" spans="4:4" ht="43.5" customHeight="1">
      <c r="D5690" s="198"/>
    </row>
    <row r="5691" spans="4:4" ht="43.5" customHeight="1">
      <c r="D5691" s="198"/>
    </row>
    <row r="5692" spans="4:4" ht="43.5" customHeight="1">
      <c r="D5692" s="198"/>
    </row>
    <row r="5693" spans="4:4" ht="43.5" customHeight="1">
      <c r="D5693" s="198"/>
    </row>
    <row r="5694" spans="4:4" ht="43.5" customHeight="1">
      <c r="D5694" s="198"/>
    </row>
    <row r="5695" spans="4:4" ht="43.5" customHeight="1">
      <c r="D5695" s="198"/>
    </row>
    <row r="5696" spans="4:4" ht="43.5" customHeight="1">
      <c r="D5696" s="198"/>
    </row>
    <row r="5697" spans="4:4" ht="43.5" customHeight="1">
      <c r="D5697" s="198"/>
    </row>
    <row r="5698" spans="4:4" ht="43.5" customHeight="1">
      <c r="D5698" s="198"/>
    </row>
    <row r="5699" spans="4:4" ht="43.5" customHeight="1">
      <c r="D5699" s="198"/>
    </row>
    <row r="5700" spans="4:4" ht="43.5" customHeight="1">
      <c r="D5700" s="198"/>
    </row>
    <row r="5701" spans="4:4" ht="43.5" customHeight="1">
      <c r="D5701" s="198"/>
    </row>
    <row r="5702" spans="4:4" ht="43.5" customHeight="1">
      <c r="D5702" s="198"/>
    </row>
    <row r="5703" spans="4:4" ht="43.5" customHeight="1">
      <c r="D5703" s="198"/>
    </row>
    <row r="5704" spans="4:4" ht="43.5" customHeight="1">
      <c r="D5704" s="198"/>
    </row>
    <row r="5705" spans="4:4" ht="43.5" customHeight="1">
      <c r="D5705" s="198"/>
    </row>
    <row r="5706" spans="4:4" ht="43.5" customHeight="1">
      <c r="D5706" s="198"/>
    </row>
    <row r="5707" spans="4:4" ht="43.5" customHeight="1">
      <c r="D5707" s="198"/>
    </row>
    <row r="5708" spans="4:4" ht="43.5" customHeight="1">
      <c r="D5708" s="198"/>
    </row>
    <row r="5709" spans="4:4" ht="43.5" customHeight="1">
      <c r="D5709" s="198"/>
    </row>
    <row r="5710" spans="4:4" ht="43.5" customHeight="1">
      <c r="D5710" s="198"/>
    </row>
    <row r="5711" spans="4:4" ht="43.5" customHeight="1">
      <c r="D5711" s="198"/>
    </row>
    <row r="5712" spans="4:4" ht="43.5" customHeight="1">
      <c r="D5712" s="198"/>
    </row>
    <row r="5713" spans="4:4" ht="43.5" customHeight="1">
      <c r="D5713" s="198"/>
    </row>
    <row r="5714" spans="4:4" ht="43.5" customHeight="1">
      <c r="D5714" s="198"/>
    </row>
    <row r="5715" spans="4:4" ht="43.5" customHeight="1">
      <c r="D5715" s="198"/>
    </row>
    <row r="5716" spans="4:4" ht="43.5" customHeight="1">
      <c r="D5716" s="198"/>
    </row>
    <row r="5717" spans="4:4" ht="43.5" customHeight="1">
      <c r="D5717" s="198"/>
    </row>
    <row r="5718" spans="4:4" ht="43.5" customHeight="1">
      <c r="D5718" s="198"/>
    </row>
    <row r="5719" spans="4:4" ht="43.5" customHeight="1">
      <c r="D5719" s="198"/>
    </row>
    <row r="5720" spans="4:4" ht="43.5" customHeight="1">
      <c r="D5720" s="198"/>
    </row>
    <row r="5721" spans="4:4" ht="43.5" customHeight="1">
      <c r="D5721" s="198"/>
    </row>
    <row r="5722" spans="4:4" ht="43.5" customHeight="1">
      <c r="D5722" s="198"/>
    </row>
    <row r="5723" spans="4:4" ht="43.5" customHeight="1">
      <c r="D5723" s="198"/>
    </row>
    <row r="5724" spans="4:4" ht="43.5" customHeight="1">
      <c r="D5724" s="198"/>
    </row>
    <row r="5725" spans="4:4" ht="43.5" customHeight="1">
      <c r="D5725" s="198"/>
    </row>
    <row r="5726" spans="4:4" ht="43.5" customHeight="1">
      <c r="D5726" s="198"/>
    </row>
    <row r="5727" spans="4:4" ht="43.5" customHeight="1">
      <c r="D5727" s="198"/>
    </row>
    <row r="5728" spans="4:4" ht="43.5" customHeight="1">
      <c r="D5728" s="198"/>
    </row>
    <row r="5729" spans="4:4" ht="43.5" customHeight="1">
      <c r="D5729" s="198"/>
    </row>
    <row r="5730" spans="4:4" ht="43.5" customHeight="1">
      <c r="D5730" s="198"/>
    </row>
    <row r="5731" spans="4:4" ht="43.5" customHeight="1">
      <c r="D5731" s="198"/>
    </row>
    <row r="5732" spans="4:4" ht="43.5" customHeight="1">
      <c r="D5732" s="198"/>
    </row>
    <row r="5733" spans="4:4" ht="43.5" customHeight="1">
      <c r="D5733" s="198"/>
    </row>
    <row r="5734" spans="4:4" ht="43.5" customHeight="1">
      <c r="D5734" s="198"/>
    </row>
    <row r="5735" spans="4:4" ht="43.5" customHeight="1">
      <c r="D5735" s="198"/>
    </row>
    <row r="5736" spans="4:4" ht="43.5" customHeight="1">
      <c r="D5736" s="198"/>
    </row>
    <row r="5737" spans="4:4" ht="43.5" customHeight="1">
      <c r="D5737" s="198"/>
    </row>
    <row r="5738" spans="4:4" ht="43.5" customHeight="1">
      <c r="D5738" s="198"/>
    </row>
    <row r="5739" spans="4:4" ht="43.5" customHeight="1">
      <c r="D5739" s="198"/>
    </row>
    <row r="5740" spans="4:4" ht="43.5" customHeight="1">
      <c r="D5740" s="198"/>
    </row>
    <row r="5741" spans="4:4" ht="43.5" customHeight="1">
      <c r="D5741" s="198"/>
    </row>
    <row r="5742" spans="4:4" ht="43.5" customHeight="1">
      <c r="D5742" s="198"/>
    </row>
    <row r="5743" spans="4:4" ht="43.5" customHeight="1">
      <c r="D5743" s="198"/>
    </row>
    <row r="5744" spans="4:4" ht="43.5" customHeight="1">
      <c r="D5744" s="198"/>
    </row>
    <row r="5745" spans="4:4" ht="43.5" customHeight="1">
      <c r="D5745" s="198"/>
    </row>
    <row r="5746" spans="4:4" ht="43.5" customHeight="1">
      <c r="D5746" s="198"/>
    </row>
    <row r="5747" spans="4:4" ht="43.5" customHeight="1">
      <c r="D5747" s="198"/>
    </row>
    <row r="5748" spans="4:4" ht="43.5" customHeight="1">
      <c r="D5748" s="198"/>
    </row>
    <row r="5749" spans="4:4" ht="43.5" customHeight="1">
      <c r="D5749" s="198"/>
    </row>
    <row r="5750" spans="4:4" ht="43.5" customHeight="1">
      <c r="D5750" s="198"/>
    </row>
    <row r="5751" spans="4:4" ht="43.5" customHeight="1">
      <c r="D5751" s="198"/>
    </row>
    <row r="5752" spans="4:4" ht="43.5" customHeight="1">
      <c r="D5752" s="198"/>
    </row>
    <row r="5753" spans="4:4" ht="43.5" customHeight="1">
      <c r="D5753" s="198"/>
    </row>
    <row r="5754" spans="4:4" ht="43.5" customHeight="1">
      <c r="D5754" s="198"/>
    </row>
    <row r="5755" spans="4:4" ht="43.5" customHeight="1">
      <c r="D5755" s="198"/>
    </row>
    <row r="5756" spans="4:4" ht="43.5" customHeight="1">
      <c r="D5756" s="198"/>
    </row>
    <row r="5757" spans="4:4" ht="43.5" customHeight="1">
      <c r="D5757" s="198"/>
    </row>
    <row r="5758" spans="4:4" ht="43.5" customHeight="1">
      <c r="D5758" s="198"/>
    </row>
    <row r="5759" spans="4:4" ht="43.5" customHeight="1">
      <c r="D5759" s="198"/>
    </row>
    <row r="5760" spans="4:4" ht="43.5" customHeight="1">
      <c r="D5760" s="198"/>
    </row>
    <row r="5761" spans="4:4" ht="43.5" customHeight="1">
      <c r="D5761" s="198"/>
    </row>
    <row r="5762" spans="4:4" ht="43.5" customHeight="1">
      <c r="D5762" s="198"/>
    </row>
    <row r="5763" spans="4:4" ht="43.5" customHeight="1">
      <c r="D5763" s="198"/>
    </row>
    <row r="5764" spans="4:4" ht="43.5" customHeight="1">
      <c r="D5764" s="198"/>
    </row>
    <row r="5765" spans="4:4" ht="43.5" customHeight="1">
      <c r="D5765" s="198"/>
    </row>
    <row r="5766" spans="4:4" ht="43.5" customHeight="1">
      <c r="D5766" s="198"/>
    </row>
    <row r="5767" spans="4:4" ht="43.5" customHeight="1">
      <c r="D5767" s="198"/>
    </row>
    <row r="5768" spans="4:4" ht="43.5" customHeight="1">
      <c r="D5768" s="198"/>
    </row>
    <row r="5769" spans="4:4" ht="43.5" customHeight="1">
      <c r="D5769" s="198"/>
    </row>
    <row r="5770" spans="4:4" ht="43.5" customHeight="1">
      <c r="D5770" s="198"/>
    </row>
    <row r="5771" spans="4:4" ht="43.5" customHeight="1">
      <c r="D5771" s="198"/>
    </row>
    <row r="5772" spans="4:4" ht="43.5" customHeight="1">
      <c r="D5772" s="198"/>
    </row>
    <row r="5773" spans="4:4" ht="43.5" customHeight="1">
      <c r="D5773" s="198"/>
    </row>
    <row r="5774" spans="4:4" ht="43.5" customHeight="1">
      <c r="D5774" s="198"/>
    </row>
    <row r="5775" spans="4:4" ht="43.5" customHeight="1">
      <c r="D5775" s="198"/>
    </row>
    <row r="5776" spans="4:4" ht="43.5" customHeight="1">
      <c r="D5776" s="198"/>
    </row>
    <row r="5777" spans="4:4" ht="43.5" customHeight="1">
      <c r="D5777" s="198"/>
    </row>
    <row r="5778" spans="4:4" ht="43.5" customHeight="1">
      <c r="D5778" s="198"/>
    </row>
    <row r="5779" spans="4:4" ht="43.5" customHeight="1">
      <c r="D5779" s="198"/>
    </row>
    <row r="5780" spans="4:4" ht="43.5" customHeight="1">
      <c r="D5780" s="198"/>
    </row>
    <row r="5781" spans="4:4" ht="43.5" customHeight="1">
      <c r="D5781" s="198"/>
    </row>
    <row r="5782" spans="4:4" ht="43.5" customHeight="1">
      <c r="D5782" s="198"/>
    </row>
    <row r="5783" spans="4:4" ht="43.5" customHeight="1">
      <c r="D5783" s="198"/>
    </row>
    <row r="5784" spans="4:4" ht="43.5" customHeight="1">
      <c r="D5784" s="198"/>
    </row>
    <row r="5785" spans="4:4" ht="43.5" customHeight="1">
      <c r="D5785" s="198"/>
    </row>
    <row r="5786" spans="4:4" ht="43.5" customHeight="1">
      <c r="D5786" s="198"/>
    </row>
    <row r="5787" spans="4:4" ht="43.5" customHeight="1">
      <c r="D5787" s="198"/>
    </row>
    <row r="5788" spans="4:4" ht="43.5" customHeight="1">
      <c r="D5788" s="198"/>
    </row>
    <row r="5789" spans="4:4" ht="43.5" customHeight="1">
      <c r="D5789" s="198"/>
    </row>
    <row r="5790" spans="4:4" ht="43.5" customHeight="1">
      <c r="D5790" s="198"/>
    </row>
    <row r="5791" spans="4:4" ht="43.5" customHeight="1">
      <c r="D5791" s="198"/>
    </row>
    <row r="5792" spans="4:4" ht="43.5" customHeight="1">
      <c r="D5792" s="198"/>
    </row>
    <row r="5793" spans="4:4" ht="43.5" customHeight="1">
      <c r="D5793" s="198"/>
    </row>
    <row r="5794" spans="4:4" ht="43.5" customHeight="1">
      <c r="D5794" s="198"/>
    </row>
    <row r="5795" spans="4:4" ht="43.5" customHeight="1">
      <c r="D5795" s="198"/>
    </row>
    <row r="5796" spans="4:4" ht="43.5" customHeight="1">
      <c r="D5796" s="198"/>
    </row>
    <row r="5797" spans="4:4" ht="43.5" customHeight="1">
      <c r="D5797" s="198"/>
    </row>
    <row r="5798" spans="4:4" ht="43.5" customHeight="1">
      <c r="D5798" s="198"/>
    </row>
    <row r="5799" spans="4:4" ht="43.5" customHeight="1">
      <c r="D5799" s="198"/>
    </row>
    <row r="5800" spans="4:4" ht="43.5" customHeight="1">
      <c r="D5800" s="198"/>
    </row>
    <row r="5801" spans="4:4" ht="43.5" customHeight="1">
      <c r="D5801" s="198"/>
    </row>
    <row r="5802" spans="4:4" ht="43.5" customHeight="1">
      <c r="D5802" s="198"/>
    </row>
    <row r="5803" spans="4:4" ht="43.5" customHeight="1">
      <c r="D5803" s="198"/>
    </row>
    <row r="5804" spans="4:4" ht="43.5" customHeight="1">
      <c r="D5804" s="198"/>
    </row>
    <row r="5805" spans="4:4" ht="43.5" customHeight="1">
      <c r="D5805" s="198"/>
    </row>
    <row r="5806" spans="4:4" ht="43.5" customHeight="1">
      <c r="D5806" s="198"/>
    </row>
    <row r="5807" spans="4:4" ht="43.5" customHeight="1">
      <c r="D5807" s="198"/>
    </row>
    <row r="5808" spans="4:4" ht="43.5" customHeight="1">
      <c r="D5808" s="198"/>
    </row>
    <row r="5809" spans="4:4" ht="43.5" customHeight="1">
      <c r="D5809" s="198"/>
    </row>
    <row r="5810" spans="4:4" ht="43.5" customHeight="1">
      <c r="D5810" s="198"/>
    </row>
    <row r="5811" spans="4:4" ht="43.5" customHeight="1">
      <c r="D5811" s="198"/>
    </row>
    <row r="5812" spans="4:4" ht="43.5" customHeight="1">
      <c r="D5812" s="198"/>
    </row>
    <row r="5813" spans="4:4" ht="43.5" customHeight="1">
      <c r="D5813" s="198"/>
    </row>
    <row r="5814" spans="4:4" ht="43.5" customHeight="1">
      <c r="D5814" s="198"/>
    </row>
    <row r="5815" spans="4:4" ht="43.5" customHeight="1">
      <c r="D5815" s="198"/>
    </row>
    <row r="5816" spans="4:4" ht="43.5" customHeight="1">
      <c r="D5816" s="198"/>
    </row>
    <row r="5817" spans="4:4" ht="43.5" customHeight="1">
      <c r="D5817" s="198"/>
    </row>
    <row r="5818" spans="4:4" ht="43.5" customHeight="1">
      <c r="D5818" s="198"/>
    </row>
    <row r="5819" spans="4:4" ht="43.5" customHeight="1">
      <c r="D5819" s="198"/>
    </row>
    <row r="5820" spans="4:4" ht="43.5" customHeight="1">
      <c r="D5820" s="198"/>
    </row>
    <row r="5821" spans="4:4" ht="43.5" customHeight="1">
      <c r="D5821" s="198"/>
    </row>
    <row r="5822" spans="4:4" ht="43.5" customHeight="1">
      <c r="D5822" s="198"/>
    </row>
    <row r="5823" spans="4:4" ht="43.5" customHeight="1">
      <c r="D5823" s="198"/>
    </row>
    <row r="5824" spans="4:4" ht="43.5" customHeight="1">
      <c r="D5824" s="198"/>
    </row>
    <row r="5825" spans="4:4" ht="43.5" customHeight="1">
      <c r="D5825" s="198"/>
    </row>
    <row r="5826" spans="4:4" ht="43.5" customHeight="1">
      <c r="D5826" s="198"/>
    </row>
    <row r="5827" spans="4:4" ht="43.5" customHeight="1">
      <c r="D5827" s="198"/>
    </row>
    <row r="5828" spans="4:4" ht="43.5" customHeight="1">
      <c r="D5828" s="198"/>
    </row>
    <row r="5829" spans="4:4" ht="43.5" customHeight="1">
      <c r="D5829" s="198"/>
    </row>
    <row r="5830" spans="4:4" ht="43.5" customHeight="1">
      <c r="D5830" s="198"/>
    </row>
    <row r="5831" spans="4:4" ht="43.5" customHeight="1">
      <c r="D5831" s="198"/>
    </row>
    <row r="5832" spans="4:4" ht="43.5" customHeight="1">
      <c r="D5832" s="198"/>
    </row>
    <row r="5833" spans="4:4" ht="43.5" customHeight="1">
      <c r="D5833" s="198"/>
    </row>
    <row r="5834" spans="4:4" ht="43.5" customHeight="1">
      <c r="D5834" s="198"/>
    </row>
    <row r="5835" spans="4:4" ht="43.5" customHeight="1">
      <c r="D5835" s="198"/>
    </row>
    <row r="5836" spans="4:4" ht="43.5" customHeight="1">
      <c r="D5836" s="198"/>
    </row>
    <row r="5837" spans="4:4" ht="43.5" customHeight="1">
      <c r="D5837" s="198"/>
    </row>
    <row r="5838" spans="4:4" ht="43.5" customHeight="1">
      <c r="D5838" s="198"/>
    </row>
    <row r="5839" spans="4:4" ht="43.5" customHeight="1">
      <c r="D5839" s="198"/>
    </row>
    <row r="5840" spans="4:4" ht="43.5" customHeight="1">
      <c r="D5840" s="198"/>
    </row>
    <row r="5841" spans="4:4" ht="43.5" customHeight="1">
      <c r="D5841" s="198"/>
    </row>
    <row r="5842" spans="4:4" ht="43.5" customHeight="1">
      <c r="D5842" s="198"/>
    </row>
    <row r="5843" spans="4:4" ht="43.5" customHeight="1">
      <c r="D5843" s="198"/>
    </row>
    <row r="5844" spans="4:4" ht="43.5" customHeight="1">
      <c r="D5844" s="198"/>
    </row>
    <row r="5845" spans="4:4" ht="43.5" customHeight="1">
      <c r="D5845" s="198"/>
    </row>
    <row r="5846" spans="4:4" ht="43.5" customHeight="1">
      <c r="D5846" s="198"/>
    </row>
    <row r="5847" spans="4:4" ht="43.5" customHeight="1">
      <c r="D5847" s="198"/>
    </row>
    <row r="5848" spans="4:4" ht="43.5" customHeight="1">
      <c r="D5848" s="198"/>
    </row>
    <row r="5849" spans="4:4" ht="43.5" customHeight="1">
      <c r="D5849" s="198"/>
    </row>
    <row r="5850" spans="4:4" ht="43.5" customHeight="1">
      <c r="D5850" s="198"/>
    </row>
    <row r="5851" spans="4:4" ht="43.5" customHeight="1">
      <c r="D5851" s="198"/>
    </row>
    <row r="5852" spans="4:4" ht="43.5" customHeight="1">
      <c r="D5852" s="198"/>
    </row>
    <row r="5853" spans="4:4" ht="43.5" customHeight="1">
      <c r="D5853" s="198"/>
    </row>
    <row r="5854" spans="4:4" ht="43.5" customHeight="1">
      <c r="D5854" s="198"/>
    </row>
    <row r="5855" spans="4:4" ht="43.5" customHeight="1">
      <c r="D5855" s="198"/>
    </row>
    <row r="5856" spans="4:4" ht="43.5" customHeight="1">
      <c r="D5856" s="198"/>
    </row>
    <row r="5857" spans="4:4" ht="43.5" customHeight="1">
      <c r="D5857" s="198"/>
    </row>
    <row r="5858" spans="4:4" ht="43.5" customHeight="1">
      <c r="D5858" s="198"/>
    </row>
    <row r="5859" spans="4:4" ht="43.5" customHeight="1">
      <c r="D5859" s="198"/>
    </row>
    <row r="5860" spans="4:4" ht="43.5" customHeight="1">
      <c r="D5860" s="198"/>
    </row>
    <row r="5861" spans="4:4" ht="43.5" customHeight="1">
      <c r="D5861" s="198"/>
    </row>
    <row r="5862" spans="4:4" ht="43.5" customHeight="1">
      <c r="D5862" s="198"/>
    </row>
    <row r="5863" spans="4:4" ht="43.5" customHeight="1">
      <c r="D5863" s="198"/>
    </row>
    <row r="5864" spans="4:4" ht="43.5" customHeight="1">
      <c r="D5864" s="198"/>
    </row>
    <row r="5865" spans="4:4" ht="43.5" customHeight="1">
      <c r="D5865" s="198"/>
    </row>
    <row r="5866" spans="4:4" ht="43.5" customHeight="1">
      <c r="D5866" s="198"/>
    </row>
    <row r="5867" spans="4:4" ht="43.5" customHeight="1">
      <c r="D5867" s="198"/>
    </row>
    <row r="5868" spans="4:4" ht="43.5" customHeight="1">
      <c r="D5868" s="198"/>
    </row>
    <row r="5869" spans="4:4" ht="43.5" customHeight="1">
      <c r="D5869" s="198"/>
    </row>
    <row r="5870" spans="4:4" ht="43.5" customHeight="1">
      <c r="D5870" s="198"/>
    </row>
    <row r="5871" spans="4:4" ht="43.5" customHeight="1">
      <c r="D5871" s="198"/>
    </row>
    <row r="5872" spans="4:4" ht="43.5" customHeight="1">
      <c r="D5872" s="198"/>
    </row>
    <row r="5873" spans="4:4" ht="43.5" customHeight="1">
      <c r="D5873" s="198"/>
    </row>
    <row r="5874" spans="4:4" ht="43.5" customHeight="1">
      <c r="D5874" s="198"/>
    </row>
    <row r="5875" spans="4:4" ht="43.5" customHeight="1">
      <c r="D5875" s="198"/>
    </row>
    <row r="5876" spans="4:4" ht="43.5" customHeight="1">
      <c r="D5876" s="198"/>
    </row>
    <row r="5877" spans="4:4" ht="43.5" customHeight="1">
      <c r="D5877" s="198"/>
    </row>
    <row r="5878" spans="4:4" ht="43.5" customHeight="1">
      <c r="D5878" s="198"/>
    </row>
    <row r="5879" spans="4:4" ht="43.5" customHeight="1">
      <c r="D5879" s="198"/>
    </row>
    <row r="5880" spans="4:4" ht="43.5" customHeight="1">
      <c r="D5880" s="198"/>
    </row>
    <row r="5881" spans="4:4" ht="43.5" customHeight="1">
      <c r="D5881" s="198"/>
    </row>
    <row r="5882" spans="4:4" ht="43.5" customHeight="1">
      <c r="D5882" s="198"/>
    </row>
    <row r="5883" spans="4:4" ht="43.5" customHeight="1">
      <c r="D5883" s="198"/>
    </row>
    <row r="5884" spans="4:4" ht="43.5" customHeight="1">
      <c r="D5884" s="198"/>
    </row>
    <row r="5885" spans="4:4" ht="43.5" customHeight="1">
      <c r="D5885" s="198"/>
    </row>
    <row r="5886" spans="4:4" ht="43.5" customHeight="1">
      <c r="D5886" s="198"/>
    </row>
    <row r="5887" spans="4:4" ht="43.5" customHeight="1">
      <c r="D5887" s="198"/>
    </row>
    <row r="5888" spans="4:4" ht="43.5" customHeight="1">
      <c r="D5888" s="198"/>
    </row>
    <row r="5889" spans="4:4" ht="43.5" customHeight="1">
      <c r="D5889" s="198"/>
    </row>
    <row r="5890" spans="4:4" ht="43.5" customHeight="1">
      <c r="D5890" s="198"/>
    </row>
    <row r="5891" spans="4:4" ht="43.5" customHeight="1">
      <c r="D5891" s="198"/>
    </row>
    <row r="5892" spans="4:4" ht="43.5" customHeight="1">
      <c r="D5892" s="198"/>
    </row>
    <row r="5893" spans="4:4" ht="43.5" customHeight="1">
      <c r="D5893" s="198"/>
    </row>
    <row r="5894" spans="4:4" ht="43.5" customHeight="1">
      <c r="D5894" s="198"/>
    </row>
    <row r="5895" spans="4:4" ht="43.5" customHeight="1">
      <c r="D5895" s="198"/>
    </row>
    <row r="5896" spans="4:4" ht="43.5" customHeight="1">
      <c r="D5896" s="198"/>
    </row>
    <row r="5897" spans="4:4" ht="43.5" customHeight="1">
      <c r="D5897" s="198"/>
    </row>
    <row r="5898" spans="4:4" ht="43.5" customHeight="1">
      <c r="D5898" s="198"/>
    </row>
    <row r="5899" spans="4:4" ht="43.5" customHeight="1">
      <c r="D5899" s="198"/>
    </row>
    <row r="5900" spans="4:4" ht="43.5" customHeight="1">
      <c r="D5900" s="198"/>
    </row>
    <row r="5901" spans="4:4" ht="43.5" customHeight="1">
      <c r="D5901" s="198"/>
    </row>
    <row r="5902" spans="4:4" ht="43.5" customHeight="1">
      <c r="D5902" s="198"/>
    </row>
    <row r="5903" spans="4:4" ht="43.5" customHeight="1">
      <c r="D5903" s="198"/>
    </row>
    <row r="5904" spans="4:4" ht="43.5" customHeight="1">
      <c r="D5904" s="198"/>
    </row>
    <row r="5905" spans="4:4" ht="43.5" customHeight="1">
      <c r="D5905" s="198"/>
    </row>
    <row r="5906" spans="4:4" ht="43.5" customHeight="1">
      <c r="D5906" s="198"/>
    </row>
    <row r="5907" spans="4:4" ht="43.5" customHeight="1">
      <c r="D5907" s="198"/>
    </row>
    <row r="5908" spans="4:4" ht="43.5" customHeight="1">
      <c r="D5908" s="198"/>
    </row>
    <row r="5909" spans="4:4" ht="43.5" customHeight="1">
      <c r="D5909" s="198"/>
    </row>
    <row r="5910" spans="4:4" ht="43.5" customHeight="1">
      <c r="D5910" s="198"/>
    </row>
    <row r="5911" spans="4:4" ht="43.5" customHeight="1">
      <c r="D5911" s="198"/>
    </row>
    <row r="5912" spans="4:4" ht="43.5" customHeight="1">
      <c r="D5912" s="198"/>
    </row>
    <row r="5913" spans="4:4" ht="43.5" customHeight="1">
      <c r="D5913" s="198"/>
    </row>
    <row r="5914" spans="4:4" ht="43.5" customHeight="1">
      <c r="D5914" s="198"/>
    </row>
    <row r="5915" spans="4:4" ht="43.5" customHeight="1">
      <c r="D5915" s="198"/>
    </row>
    <row r="5916" spans="4:4" ht="43.5" customHeight="1">
      <c r="D5916" s="198"/>
    </row>
    <row r="5917" spans="4:4" ht="43.5" customHeight="1">
      <c r="D5917" s="198"/>
    </row>
    <row r="5918" spans="4:4" ht="43.5" customHeight="1">
      <c r="D5918" s="198"/>
    </row>
    <row r="5919" spans="4:4" ht="43.5" customHeight="1">
      <c r="D5919" s="198"/>
    </row>
    <row r="5920" spans="4:4" ht="43.5" customHeight="1">
      <c r="D5920" s="198"/>
    </row>
    <row r="5921" spans="4:4" ht="43.5" customHeight="1">
      <c r="D5921" s="198"/>
    </row>
    <row r="5922" spans="4:4" ht="43.5" customHeight="1">
      <c r="D5922" s="198"/>
    </row>
    <row r="5923" spans="4:4" ht="43.5" customHeight="1">
      <c r="D5923" s="198"/>
    </row>
    <row r="5924" spans="4:4" ht="43.5" customHeight="1">
      <c r="D5924" s="198"/>
    </row>
    <row r="5925" spans="4:4" ht="43.5" customHeight="1">
      <c r="D5925" s="198"/>
    </row>
    <row r="5926" spans="4:4" ht="43.5" customHeight="1">
      <c r="D5926" s="198"/>
    </row>
    <row r="5927" spans="4:4" ht="43.5" customHeight="1">
      <c r="D5927" s="198"/>
    </row>
    <row r="5928" spans="4:4" ht="43.5" customHeight="1">
      <c r="D5928" s="198"/>
    </row>
    <row r="5929" spans="4:4" ht="43.5" customHeight="1">
      <c r="D5929" s="198"/>
    </row>
    <row r="5930" spans="4:4" ht="43.5" customHeight="1">
      <c r="D5930" s="198"/>
    </row>
    <row r="5931" spans="4:4" ht="43.5" customHeight="1">
      <c r="D5931" s="198"/>
    </row>
    <row r="5932" spans="4:4" ht="43.5" customHeight="1">
      <c r="D5932" s="198"/>
    </row>
    <row r="5933" spans="4:4" ht="43.5" customHeight="1">
      <c r="D5933" s="198"/>
    </row>
    <row r="5934" spans="4:4" ht="43.5" customHeight="1">
      <c r="D5934" s="198"/>
    </row>
    <row r="5935" spans="4:4" ht="43.5" customHeight="1">
      <c r="D5935" s="198"/>
    </row>
    <row r="5936" spans="4:4" ht="43.5" customHeight="1">
      <c r="D5936" s="198"/>
    </row>
    <row r="5937" spans="4:4" ht="43.5" customHeight="1">
      <c r="D5937" s="198"/>
    </row>
    <row r="5938" spans="4:4" ht="43.5" customHeight="1">
      <c r="D5938" s="198"/>
    </row>
    <row r="5939" spans="4:4" ht="43.5" customHeight="1">
      <c r="D5939" s="198"/>
    </row>
    <row r="5940" spans="4:4" ht="43.5" customHeight="1">
      <c r="D5940" s="198"/>
    </row>
    <row r="5941" spans="4:4" ht="43.5" customHeight="1">
      <c r="D5941" s="198"/>
    </row>
    <row r="5942" spans="4:4" ht="43.5" customHeight="1">
      <c r="D5942" s="198"/>
    </row>
    <row r="5943" spans="4:4" ht="43.5" customHeight="1">
      <c r="D5943" s="198"/>
    </row>
    <row r="5944" spans="4:4" ht="43.5" customHeight="1">
      <c r="D5944" s="198"/>
    </row>
    <row r="5945" spans="4:4" ht="43.5" customHeight="1">
      <c r="D5945" s="198"/>
    </row>
    <row r="5946" spans="4:4" ht="43.5" customHeight="1">
      <c r="D5946" s="198"/>
    </row>
    <row r="5947" spans="4:4" ht="43.5" customHeight="1">
      <c r="D5947" s="198"/>
    </row>
    <row r="5948" spans="4:4" ht="43.5" customHeight="1">
      <c r="D5948" s="198"/>
    </row>
    <row r="5949" spans="4:4" ht="43.5" customHeight="1">
      <c r="D5949" s="198"/>
    </row>
    <row r="5950" spans="4:4" ht="43.5" customHeight="1">
      <c r="D5950" s="198"/>
    </row>
    <row r="5951" spans="4:4" ht="43.5" customHeight="1">
      <c r="D5951" s="198"/>
    </row>
    <row r="5952" spans="4:4" ht="43.5" customHeight="1">
      <c r="D5952" s="198"/>
    </row>
    <row r="5953" spans="4:4" ht="43.5" customHeight="1">
      <c r="D5953" s="198"/>
    </row>
    <row r="5954" spans="4:4" ht="43.5" customHeight="1">
      <c r="D5954" s="198"/>
    </row>
    <row r="5955" spans="4:4" ht="43.5" customHeight="1">
      <c r="D5955" s="198"/>
    </row>
    <row r="5956" spans="4:4" ht="43.5" customHeight="1">
      <c r="D5956" s="198"/>
    </row>
    <row r="5957" spans="4:4" ht="43.5" customHeight="1">
      <c r="D5957" s="198"/>
    </row>
    <row r="5958" spans="4:4" ht="43.5" customHeight="1">
      <c r="D5958" s="198"/>
    </row>
    <row r="5959" spans="4:4" ht="43.5" customHeight="1">
      <c r="D5959" s="198"/>
    </row>
    <row r="5960" spans="4:4" ht="43.5" customHeight="1">
      <c r="D5960" s="198"/>
    </row>
    <row r="5961" spans="4:4" ht="43.5" customHeight="1">
      <c r="D5961" s="198"/>
    </row>
    <row r="5962" spans="4:4" ht="43.5" customHeight="1">
      <c r="D5962" s="198"/>
    </row>
    <row r="5963" spans="4:4" ht="43.5" customHeight="1">
      <c r="D5963" s="198"/>
    </row>
    <row r="5964" spans="4:4" ht="43.5" customHeight="1">
      <c r="D5964" s="198"/>
    </row>
    <row r="5965" spans="4:4" ht="43.5" customHeight="1">
      <c r="D5965" s="198"/>
    </row>
    <row r="5966" spans="4:4" ht="43.5" customHeight="1">
      <c r="D5966" s="198"/>
    </row>
    <row r="5967" spans="4:4" ht="43.5" customHeight="1">
      <c r="D5967" s="198"/>
    </row>
    <row r="5968" spans="4:4" ht="43.5" customHeight="1">
      <c r="D5968" s="198"/>
    </row>
    <row r="5969" spans="4:4" ht="43.5" customHeight="1">
      <c r="D5969" s="198"/>
    </row>
    <row r="5970" spans="4:4" ht="43.5" customHeight="1">
      <c r="D5970" s="198"/>
    </row>
    <row r="5971" spans="4:4" ht="43.5" customHeight="1">
      <c r="D5971" s="198"/>
    </row>
    <row r="5972" spans="4:4" ht="43.5" customHeight="1">
      <c r="D5972" s="198"/>
    </row>
    <row r="5973" spans="4:4" ht="43.5" customHeight="1">
      <c r="D5973" s="198"/>
    </row>
    <row r="5974" spans="4:4" ht="43.5" customHeight="1">
      <c r="D5974" s="198"/>
    </row>
    <row r="5975" spans="4:4" ht="43.5" customHeight="1">
      <c r="D5975" s="198"/>
    </row>
    <row r="5976" spans="4:4" ht="43.5" customHeight="1">
      <c r="D5976" s="198"/>
    </row>
    <row r="5977" spans="4:4" ht="43.5" customHeight="1">
      <c r="D5977" s="198"/>
    </row>
    <row r="5978" spans="4:4" ht="43.5" customHeight="1">
      <c r="D5978" s="198"/>
    </row>
    <row r="5979" spans="4:4" ht="43.5" customHeight="1">
      <c r="D5979" s="198"/>
    </row>
    <row r="5980" spans="4:4" ht="43.5" customHeight="1">
      <c r="D5980" s="198"/>
    </row>
    <row r="5981" spans="4:4" ht="43.5" customHeight="1">
      <c r="D5981" s="198"/>
    </row>
    <row r="5982" spans="4:4" ht="43.5" customHeight="1">
      <c r="D5982" s="198"/>
    </row>
    <row r="5983" spans="4:4" ht="43.5" customHeight="1">
      <c r="D5983" s="198"/>
    </row>
    <row r="5984" spans="4:4" ht="43.5" customHeight="1">
      <c r="D5984" s="198"/>
    </row>
    <row r="5985" spans="4:4" ht="43.5" customHeight="1">
      <c r="D5985" s="198"/>
    </row>
    <row r="5986" spans="4:4" ht="43.5" customHeight="1">
      <c r="D5986" s="198"/>
    </row>
    <row r="5987" spans="4:4" ht="43.5" customHeight="1">
      <c r="D5987" s="198"/>
    </row>
    <row r="5988" spans="4:4" ht="43.5" customHeight="1">
      <c r="D5988" s="198"/>
    </row>
    <row r="5989" spans="4:4" ht="43.5" customHeight="1">
      <c r="D5989" s="198"/>
    </row>
    <row r="5990" spans="4:4" ht="43.5" customHeight="1">
      <c r="D5990" s="198"/>
    </row>
    <row r="5991" spans="4:4" ht="43.5" customHeight="1">
      <c r="D5991" s="198"/>
    </row>
    <row r="5992" spans="4:4" ht="43.5" customHeight="1">
      <c r="D5992" s="198"/>
    </row>
    <row r="5993" spans="4:4" ht="43.5" customHeight="1">
      <c r="D5993" s="198"/>
    </row>
    <row r="5994" spans="4:4" ht="43.5" customHeight="1">
      <c r="D5994" s="198"/>
    </row>
    <row r="5995" spans="4:4" ht="43.5" customHeight="1">
      <c r="D5995" s="198"/>
    </row>
    <row r="5996" spans="4:4" ht="43.5" customHeight="1">
      <c r="D5996" s="198"/>
    </row>
    <row r="5997" spans="4:4" ht="43.5" customHeight="1">
      <c r="D5997" s="198"/>
    </row>
    <row r="5998" spans="4:4" ht="43.5" customHeight="1">
      <c r="D5998" s="198"/>
    </row>
    <row r="5999" spans="4:4" ht="43.5" customHeight="1">
      <c r="D5999" s="198"/>
    </row>
    <row r="6000" spans="4:4" ht="43.5" customHeight="1">
      <c r="D6000" s="198"/>
    </row>
    <row r="6001" spans="4:4" ht="43.5" customHeight="1">
      <c r="D6001" s="198"/>
    </row>
    <row r="6002" spans="4:4" ht="43.5" customHeight="1">
      <c r="D6002" s="198"/>
    </row>
    <row r="6003" spans="4:4" ht="43.5" customHeight="1">
      <c r="D6003" s="198"/>
    </row>
    <row r="6004" spans="4:4" ht="43.5" customHeight="1">
      <c r="D6004" s="198"/>
    </row>
    <row r="6005" spans="4:4" ht="43.5" customHeight="1">
      <c r="D6005" s="198"/>
    </row>
    <row r="6006" spans="4:4" ht="43.5" customHeight="1">
      <c r="D6006" s="198"/>
    </row>
    <row r="6007" spans="4:4" ht="43.5" customHeight="1">
      <c r="D6007" s="198"/>
    </row>
    <row r="6008" spans="4:4" ht="43.5" customHeight="1">
      <c r="D6008" s="198"/>
    </row>
    <row r="6009" spans="4:4" ht="43.5" customHeight="1">
      <c r="D6009" s="198"/>
    </row>
    <row r="6010" spans="4:4" ht="43.5" customHeight="1">
      <c r="D6010" s="198"/>
    </row>
    <row r="6011" spans="4:4" ht="43.5" customHeight="1">
      <c r="D6011" s="198"/>
    </row>
    <row r="6012" spans="4:4" ht="43.5" customHeight="1">
      <c r="D6012" s="198"/>
    </row>
    <row r="6013" spans="4:4" ht="43.5" customHeight="1">
      <c r="D6013" s="198"/>
    </row>
    <row r="6014" spans="4:4" ht="43.5" customHeight="1">
      <c r="D6014" s="198"/>
    </row>
    <row r="6015" spans="4:4" ht="43.5" customHeight="1">
      <c r="D6015" s="198"/>
    </row>
    <row r="6016" spans="4:4" ht="43.5" customHeight="1">
      <c r="D6016" s="198"/>
    </row>
    <row r="6017" spans="4:4" ht="43.5" customHeight="1">
      <c r="D6017" s="198"/>
    </row>
    <row r="6018" spans="4:4" ht="43.5" customHeight="1">
      <c r="D6018" s="198"/>
    </row>
    <row r="6019" spans="4:4" ht="43.5" customHeight="1">
      <c r="D6019" s="198"/>
    </row>
    <row r="6020" spans="4:4" ht="43.5" customHeight="1">
      <c r="D6020" s="198"/>
    </row>
    <row r="6021" spans="4:4" ht="43.5" customHeight="1">
      <c r="D6021" s="198"/>
    </row>
    <row r="6022" spans="4:4" ht="43.5" customHeight="1">
      <c r="D6022" s="198"/>
    </row>
    <row r="6023" spans="4:4" ht="43.5" customHeight="1">
      <c r="D6023" s="198"/>
    </row>
    <row r="6024" spans="4:4" ht="43.5" customHeight="1">
      <c r="D6024" s="198"/>
    </row>
    <row r="6025" spans="4:4" ht="43.5" customHeight="1">
      <c r="D6025" s="198"/>
    </row>
    <row r="6026" spans="4:4" ht="43.5" customHeight="1">
      <c r="D6026" s="198"/>
    </row>
    <row r="6027" spans="4:4" ht="43.5" customHeight="1">
      <c r="D6027" s="198"/>
    </row>
    <row r="6028" spans="4:4" ht="43.5" customHeight="1">
      <c r="D6028" s="198"/>
    </row>
    <row r="6029" spans="4:4" ht="43.5" customHeight="1">
      <c r="D6029" s="198"/>
    </row>
    <row r="6030" spans="4:4" ht="43.5" customHeight="1">
      <c r="D6030" s="198"/>
    </row>
    <row r="6031" spans="4:4" ht="43.5" customHeight="1">
      <c r="D6031" s="198"/>
    </row>
    <row r="6032" spans="4:4" ht="43.5" customHeight="1">
      <c r="D6032" s="198"/>
    </row>
    <row r="6033" spans="4:4" ht="43.5" customHeight="1">
      <c r="D6033" s="198"/>
    </row>
    <row r="6034" spans="4:4" ht="43.5" customHeight="1">
      <c r="D6034" s="198"/>
    </row>
    <row r="6035" spans="4:4" ht="43.5" customHeight="1">
      <c r="D6035" s="198"/>
    </row>
    <row r="6036" spans="4:4" ht="43.5" customHeight="1">
      <c r="D6036" s="198"/>
    </row>
    <row r="6037" spans="4:4" ht="43.5" customHeight="1">
      <c r="D6037" s="198"/>
    </row>
    <row r="6038" spans="4:4" ht="43.5" customHeight="1">
      <c r="D6038" s="198"/>
    </row>
    <row r="6039" spans="4:4" ht="43.5" customHeight="1">
      <c r="D6039" s="198"/>
    </row>
    <row r="6040" spans="4:4" ht="43.5" customHeight="1">
      <c r="D6040" s="198"/>
    </row>
    <row r="6041" spans="4:4" ht="43.5" customHeight="1">
      <c r="D6041" s="198"/>
    </row>
    <row r="6042" spans="4:4" ht="43.5" customHeight="1">
      <c r="D6042" s="198"/>
    </row>
    <row r="6043" spans="4:4" ht="43.5" customHeight="1">
      <c r="D6043" s="198"/>
    </row>
    <row r="6044" spans="4:4" ht="43.5" customHeight="1">
      <c r="D6044" s="198"/>
    </row>
    <row r="6045" spans="4:4" ht="43.5" customHeight="1">
      <c r="D6045" s="198"/>
    </row>
    <row r="6046" spans="4:4" ht="43.5" customHeight="1">
      <c r="D6046" s="198"/>
    </row>
    <row r="6047" spans="4:4" ht="43.5" customHeight="1">
      <c r="D6047" s="198"/>
    </row>
    <row r="6048" spans="4:4" ht="43.5" customHeight="1">
      <c r="D6048" s="198"/>
    </row>
    <row r="6049" spans="4:4" ht="43.5" customHeight="1">
      <c r="D6049" s="198"/>
    </row>
    <row r="6050" spans="4:4" ht="43.5" customHeight="1">
      <c r="D6050" s="198"/>
    </row>
    <row r="6051" spans="4:4" ht="43.5" customHeight="1">
      <c r="D6051" s="198"/>
    </row>
    <row r="6052" spans="4:4" ht="43.5" customHeight="1">
      <c r="D6052" s="198"/>
    </row>
    <row r="6053" spans="4:4" ht="43.5" customHeight="1">
      <c r="D6053" s="198"/>
    </row>
    <row r="6054" spans="4:4" ht="43.5" customHeight="1">
      <c r="D6054" s="198"/>
    </row>
    <row r="6055" spans="4:4" ht="43.5" customHeight="1">
      <c r="D6055" s="198"/>
    </row>
    <row r="6056" spans="4:4" ht="43.5" customHeight="1">
      <c r="D6056" s="198"/>
    </row>
    <row r="6057" spans="4:4" ht="43.5" customHeight="1">
      <c r="D6057" s="198"/>
    </row>
    <row r="6058" spans="4:4" ht="43.5" customHeight="1">
      <c r="D6058" s="198"/>
    </row>
    <row r="6059" spans="4:4" ht="43.5" customHeight="1">
      <c r="D6059" s="198"/>
    </row>
    <row r="6060" spans="4:4" ht="43.5" customHeight="1">
      <c r="D6060" s="198"/>
    </row>
    <row r="6061" spans="4:4" ht="43.5" customHeight="1">
      <c r="D6061" s="198"/>
    </row>
    <row r="6062" spans="4:4" ht="43.5" customHeight="1">
      <c r="D6062" s="198"/>
    </row>
    <row r="6063" spans="4:4" ht="43.5" customHeight="1">
      <c r="D6063" s="198"/>
    </row>
    <row r="6064" spans="4:4" ht="43.5" customHeight="1">
      <c r="D6064" s="198"/>
    </row>
    <row r="6065" spans="4:4" ht="43.5" customHeight="1">
      <c r="D6065" s="198"/>
    </row>
    <row r="6066" spans="4:4" ht="43.5" customHeight="1">
      <c r="D6066" s="198"/>
    </row>
    <row r="6067" spans="4:4" ht="43.5" customHeight="1">
      <c r="D6067" s="198"/>
    </row>
    <row r="6068" spans="4:4" ht="43.5" customHeight="1">
      <c r="D6068" s="198"/>
    </row>
    <row r="6069" spans="4:4" ht="43.5" customHeight="1">
      <c r="D6069" s="198"/>
    </row>
    <row r="6070" spans="4:4" ht="43.5" customHeight="1">
      <c r="D6070" s="198"/>
    </row>
    <row r="6071" spans="4:4" ht="43.5" customHeight="1">
      <c r="D6071" s="198"/>
    </row>
    <row r="6072" spans="4:4" ht="43.5" customHeight="1">
      <c r="D6072" s="198"/>
    </row>
    <row r="6073" spans="4:4" ht="43.5" customHeight="1">
      <c r="D6073" s="198"/>
    </row>
    <row r="6074" spans="4:4" ht="43.5" customHeight="1">
      <c r="D6074" s="198"/>
    </row>
    <row r="6075" spans="4:4" ht="43.5" customHeight="1">
      <c r="D6075" s="198"/>
    </row>
    <row r="6076" spans="4:4" ht="43.5" customHeight="1">
      <c r="D6076" s="198"/>
    </row>
    <row r="6077" spans="4:4" ht="43.5" customHeight="1">
      <c r="D6077" s="198"/>
    </row>
    <row r="6078" spans="4:4" ht="43.5" customHeight="1">
      <c r="D6078" s="198"/>
    </row>
    <row r="6079" spans="4:4" ht="43.5" customHeight="1">
      <c r="D6079" s="198"/>
    </row>
    <row r="6080" spans="4:4" ht="43.5" customHeight="1">
      <c r="D6080" s="198"/>
    </row>
    <row r="6081" spans="4:4" ht="43.5" customHeight="1">
      <c r="D6081" s="198"/>
    </row>
    <row r="6082" spans="4:4" ht="43.5" customHeight="1">
      <c r="D6082" s="198"/>
    </row>
    <row r="6083" spans="4:4" ht="43.5" customHeight="1">
      <c r="D6083" s="198"/>
    </row>
    <row r="6084" spans="4:4" ht="43.5" customHeight="1">
      <c r="D6084" s="198"/>
    </row>
    <row r="6085" spans="4:4" ht="43.5" customHeight="1">
      <c r="D6085" s="198"/>
    </row>
    <row r="6086" spans="4:4" ht="43.5" customHeight="1">
      <c r="D6086" s="198"/>
    </row>
    <row r="6087" spans="4:4" ht="43.5" customHeight="1">
      <c r="D6087" s="198"/>
    </row>
    <row r="6088" spans="4:4" ht="43.5" customHeight="1">
      <c r="D6088" s="198"/>
    </row>
    <row r="6089" spans="4:4" ht="43.5" customHeight="1">
      <c r="D6089" s="198"/>
    </row>
    <row r="6090" spans="4:4" ht="43.5" customHeight="1">
      <c r="D6090" s="198"/>
    </row>
    <row r="6091" spans="4:4" ht="43.5" customHeight="1">
      <c r="D6091" s="198"/>
    </row>
    <row r="6092" spans="4:4" ht="43.5" customHeight="1">
      <c r="D6092" s="198"/>
    </row>
    <row r="6093" spans="4:4" ht="43.5" customHeight="1">
      <c r="D6093" s="198"/>
    </row>
    <row r="6094" spans="4:4" ht="43.5" customHeight="1">
      <c r="D6094" s="198"/>
    </row>
    <row r="6095" spans="4:4" ht="43.5" customHeight="1">
      <c r="D6095" s="198"/>
    </row>
    <row r="6096" spans="4:4" ht="43.5" customHeight="1">
      <c r="D6096" s="198"/>
    </row>
    <row r="6097" spans="4:4" ht="43.5" customHeight="1">
      <c r="D6097" s="198"/>
    </row>
    <row r="6098" spans="4:4" ht="43.5" customHeight="1">
      <c r="D6098" s="198"/>
    </row>
    <row r="6099" spans="4:4" ht="43.5" customHeight="1">
      <c r="D6099" s="198"/>
    </row>
    <row r="6100" spans="4:4" ht="43.5" customHeight="1">
      <c r="D6100" s="198"/>
    </row>
    <row r="6101" spans="4:4" ht="43.5" customHeight="1">
      <c r="D6101" s="198"/>
    </row>
    <row r="6102" spans="4:4" ht="43.5" customHeight="1">
      <c r="D6102" s="198"/>
    </row>
    <row r="6103" spans="4:4" ht="43.5" customHeight="1">
      <c r="D6103" s="198"/>
    </row>
    <row r="6104" spans="4:4" ht="43.5" customHeight="1">
      <c r="D6104" s="198"/>
    </row>
    <row r="6105" spans="4:4" ht="43.5" customHeight="1">
      <c r="D6105" s="198"/>
    </row>
    <row r="6106" spans="4:4" ht="43.5" customHeight="1">
      <c r="D6106" s="198"/>
    </row>
    <row r="6107" spans="4:4" ht="43.5" customHeight="1">
      <c r="D6107" s="198"/>
    </row>
    <row r="6108" spans="4:4" ht="43.5" customHeight="1">
      <c r="D6108" s="198"/>
    </row>
    <row r="6109" spans="4:4" ht="43.5" customHeight="1">
      <c r="D6109" s="198"/>
    </row>
    <row r="6110" spans="4:4" ht="43.5" customHeight="1">
      <c r="D6110" s="198"/>
    </row>
    <row r="6111" spans="4:4" ht="43.5" customHeight="1">
      <c r="D6111" s="198"/>
    </row>
    <row r="6112" spans="4:4" ht="43.5" customHeight="1">
      <c r="D6112" s="198"/>
    </row>
    <row r="6113" spans="4:4" ht="43.5" customHeight="1">
      <c r="D6113" s="198"/>
    </row>
    <row r="6114" spans="4:4" ht="43.5" customHeight="1">
      <c r="D6114" s="198"/>
    </row>
    <row r="6115" spans="4:4" ht="43.5" customHeight="1">
      <c r="D6115" s="198"/>
    </row>
    <row r="6116" spans="4:4" ht="43.5" customHeight="1">
      <c r="D6116" s="198"/>
    </row>
    <row r="6117" spans="4:4" ht="43.5" customHeight="1">
      <c r="D6117" s="198"/>
    </row>
    <row r="6118" spans="4:4" ht="43.5" customHeight="1">
      <c r="D6118" s="198"/>
    </row>
    <row r="6119" spans="4:4" ht="43.5" customHeight="1">
      <c r="D6119" s="198"/>
    </row>
    <row r="6120" spans="4:4" ht="43.5" customHeight="1">
      <c r="D6120" s="198"/>
    </row>
    <row r="6121" spans="4:4" ht="43.5" customHeight="1">
      <c r="D6121" s="198"/>
    </row>
    <row r="6122" spans="4:4" ht="43.5" customHeight="1">
      <c r="D6122" s="198"/>
    </row>
    <row r="6123" spans="4:4" ht="43.5" customHeight="1">
      <c r="D6123" s="198"/>
    </row>
    <row r="6124" spans="4:4" ht="43.5" customHeight="1">
      <c r="D6124" s="198"/>
    </row>
    <row r="6125" spans="4:4" ht="43.5" customHeight="1">
      <c r="D6125" s="198"/>
    </row>
    <row r="6126" spans="4:4" ht="43.5" customHeight="1">
      <c r="D6126" s="198"/>
    </row>
    <row r="6127" spans="4:4" ht="43.5" customHeight="1">
      <c r="D6127" s="198"/>
    </row>
    <row r="6128" spans="4:4" ht="43.5" customHeight="1">
      <c r="D6128" s="198"/>
    </row>
    <row r="6129" spans="4:4" ht="43.5" customHeight="1">
      <c r="D6129" s="198"/>
    </row>
    <row r="6130" spans="4:4" ht="43.5" customHeight="1">
      <c r="D6130" s="198"/>
    </row>
    <row r="6131" spans="4:4" ht="43.5" customHeight="1">
      <c r="D6131" s="198"/>
    </row>
    <row r="6132" spans="4:4" ht="43.5" customHeight="1">
      <c r="D6132" s="198"/>
    </row>
    <row r="6133" spans="4:4" ht="43.5" customHeight="1">
      <c r="D6133" s="198"/>
    </row>
    <row r="6134" spans="4:4" ht="43.5" customHeight="1">
      <c r="D6134" s="198"/>
    </row>
    <row r="6135" spans="4:4" ht="43.5" customHeight="1">
      <c r="D6135" s="198"/>
    </row>
    <row r="6136" spans="4:4" ht="43.5" customHeight="1">
      <c r="D6136" s="198"/>
    </row>
    <row r="6137" spans="4:4" ht="43.5" customHeight="1">
      <c r="D6137" s="198"/>
    </row>
    <row r="6138" spans="4:4" ht="43.5" customHeight="1">
      <c r="D6138" s="198"/>
    </row>
    <row r="6139" spans="4:4" ht="43.5" customHeight="1">
      <c r="D6139" s="198"/>
    </row>
    <row r="6140" spans="4:4" ht="43.5" customHeight="1">
      <c r="D6140" s="198"/>
    </row>
    <row r="6141" spans="4:4" ht="43.5" customHeight="1">
      <c r="D6141" s="198"/>
    </row>
    <row r="6142" spans="4:4" ht="43.5" customHeight="1">
      <c r="D6142" s="198"/>
    </row>
    <row r="6143" spans="4:4" ht="43.5" customHeight="1">
      <c r="D6143" s="198"/>
    </row>
    <row r="6144" spans="4:4" ht="43.5" customHeight="1">
      <c r="D6144" s="198"/>
    </row>
    <row r="6145" spans="4:4" ht="43.5" customHeight="1">
      <c r="D6145" s="198"/>
    </row>
    <row r="6146" spans="4:4" ht="43.5" customHeight="1">
      <c r="D6146" s="198"/>
    </row>
    <row r="6147" spans="4:4" ht="43.5" customHeight="1">
      <c r="D6147" s="198"/>
    </row>
    <row r="6148" spans="4:4" ht="43.5" customHeight="1">
      <c r="D6148" s="198"/>
    </row>
    <row r="6149" spans="4:4" ht="43.5" customHeight="1">
      <c r="D6149" s="198"/>
    </row>
    <row r="6150" spans="4:4" ht="43.5" customHeight="1">
      <c r="D6150" s="198"/>
    </row>
    <row r="6151" spans="4:4" ht="43.5" customHeight="1">
      <c r="D6151" s="198"/>
    </row>
    <row r="6152" spans="4:4" ht="43.5" customHeight="1">
      <c r="D6152" s="198"/>
    </row>
    <row r="6153" spans="4:4" ht="43.5" customHeight="1">
      <c r="D6153" s="198"/>
    </row>
    <row r="6154" spans="4:4" ht="43.5" customHeight="1">
      <c r="D6154" s="198"/>
    </row>
    <row r="6155" spans="4:4" ht="43.5" customHeight="1">
      <c r="D6155" s="198"/>
    </row>
    <row r="6156" spans="4:4" ht="43.5" customHeight="1">
      <c r="D6156" s="198"/>
    </row>
    <row r="6157" spans="4:4" ht="43.5" customHeight="1">
      <c r="D6157" s="198"/>
    </row>
    <row r="6158" spans="4:4" ht="43.5" customHeight="1">
      <c r="D6158" s="198"/>
    </row>
    <row r="6159" spans="4:4" ht="43.5" customHeight="1">
      <c r="D6159" s="198"/>
    </row>
    <row r="6160" spans="4:4" ht="43.5" customHeight="1">
      <c r="D6160" s="198"/>
    </row>
    <row r="6161" spans="4:4" ht="43.5" customHeight="1">
      <c r="D6161" s="198"/>
    </row>
    <row r="6162" spans="4:4" ht="43.5" customHeight="1">
      <c r="D6162" s="198"/>
    </row>
    <row r="6163" spans="4:4" ht="43.5" customHeight="1">
      <c r="D6163" s="198"/>
    </row>
    <row r="6164" spans="4:4" ht="43.5" customHeight="1">
      <c r="D6164" s="198"/>
    </row>
    <row r="6165" spans="4:4" ht="43.5" customHeight="1">
      <c r="D6165" s="198"/>
    </row>
    <row r="6166" spans="4:4" ht="43.5" customHeight="1">
      <c r="D6166" s="198"/>
    </row>
    <row r="6167" spans="4:4" ht="43.5" customHeight="1">
      <c r="D6167" s="198"/>
    </row>
    <row r="6168" spans="4:4" ht="43.5" customHeight="1">
      <c r="D6168" s="198"/>
    </row>
    <row r="6169" spans="4:4" ht="43.5" customHeight="1">
      <c r="D6169" s="198"/>
    </row>
    <row r="6170" spans="4:4" ht="43.5" customHeight="1">
      <c r="D6170" s="198"/>
    </row>
    <row r="6171" spans="4:4" ht="43.5" customHeight="1">
      <c r="D6171" s="198"/>
    </row>
    <row r="6172" spans="4:4" ht="43.5" customHeight="1">
      <c r="D6172" s="198"/>
    </row>
    <row r="6173" spans="4:4" ht="43.5" customHeight="1">
      <c r="D6173" s="198"/>
    </row>
    <row r="6174" spans="4:4" ht="43.5" customHeight="1">
      <c r="D6174" s="198"/>
    </row>
    <row r="6175" spans="4:4" ht="43.5" customHeight="1">
      <c r="D6175" s="198"/>
    </row>
    <row r="6176" spans="4:4" ht="43.5" customHeight="1">
      <c r="D6176" s="198"/>
    </row>
    <row r="6177" spans="4:4" ht="43.5" customHeight="1">
      <c r="D6177" s="198"/>
    </row>
    <row r="6178" spans="4:4" ht="43.5" customHeight="1">
      <c r="D6178" s="198"/>
    </row>
    <row r="6179" spans="4:4" ht="43.5" customHeight="1">
      <c r="D6179" s="198"/>
    </row>
    <row r="6180" spans="4:4" ht="43.5" customHeight="1">
      <c r="D6180" s="198"/>
    </row>
    <row r="6181" spans="4:4" ht="43.5" customHeight="1">
      <c r="D6181" s="198"/>
    </row>
    <row r="6182" spans="4:4" ht="43.5" customHeight="1">
      <c r="D6182" s="198"/>
    </row>
    <row r="6183" spans="4:4" ht="43.5" customHeight="1">
      <c r="D6183" s="198"/>
    </row>
    <row r="6184" spans="4:4" ht="43.5" customHeight="1">
      <c r="D6184" s="198"/>
    </row>
    <row r="6185" spans="4:4" ht="43.5" customHeight="1">
      <c r="D6185" s="198"/>
    </row>
    <row r="6186" spans="4:4" ht="43.5" customHeight="1">
      <c r="D6186" s="198"/>
    </row>
    <row r="6187" spans="4:4" ht="43.5" customHeight="1">
      <c r="D6187" s="198"/>
    </row>
    <row r="6188" spans="4:4" ht="43.5" customHeight="1">
      <c r="D6188" s="198"/>
    </row>
    <row r="6189" spans="4:4" ht="43.5" customHeight="1">
      <c r="D6189" s="198"/>
    </row>
    <row r="6190" spans="4:4" ht="43.5" customHeight="1">
      <c r="D6190" s="198"/>
    </row>
    <row r="6191" spans="4:4" ht="43.5" customHeight="1">
      <c r="D6191" s="198"/>
    </row>
    <row r="6192" spans="4:4" ht="43.5" customHeight="1">
      <c r="D6192" s="198"/>
    </row>
    <row r="6193" spans="4:4" ht="43.5" customHeight="1">
      <c r="D6193" s="198"/>
    </row>
    <row r="6194" spans="4:4" ht="43.5" customHeight="1">
      <c r="D6194" s="198"/>
    </row>
    <row r="6195" spans="4:4" ht="43.5" customHeight="1">
      <c r="D6195" s="198"/>
    </row>
    <row r="6196" spans="4:4" ht="43.5" customHeight="1">
      <c r="D6196" s="198"/>
    </row>
    <row r="6197" spans="4:4" ht="43.5" customHeight="1">
      <c r="D6197" s="198"/>
    </row>
    <row r="6198" spans="4:4" ht="43.5" customHeight="1">
      <c r="D6198" s="198"/>
    </row>
    <row r="6199" spans="4:4" ht="43.5" customHeight="1">
      <c r="D6199" s="198"/>
    </row>
    <row r="6200" spans="4:4" ht="43.5" customHeight="1">
      <c r="D6200" s="198"/>
    </row>
    <row r="6201" spans="4:4" ht="43.5" customHeight="1">
      <c r="D6201" s="198"/>
    </row>
    <row r="6202" spans="4:4" ht="43.5" customHeight="1">
      <c r="D6202" s="198"/>
    </row>
    <row r="6203" spans="4:4" ht="43.5" customHeight="1">
      <c r="D6203" s="198"/>
    </row>
    <row r="6204" spans="4:4" ht="43.5" customHeight="1">
      <c r="D6204" s="198"/>
    </row>
    <row r="6205" spans="4:4" ht="43.5" customHeight="1">
      <c r="D6205" s="198"/>
    </row>
    <row r="6206" spans="4:4" ht="43.5" customHeight="1">
      <c r="D6206" s="198"/>
    </row>
    <row r="6207" spans="4:4" ht="43.5" customHeight="1">
      <c r="D6207" s="198"/>
    </row>
    <row r="6208" spans="4:4" ht="43.5" customHeight="1">
      <c r="D6208" s="198"/>
    </row>
    <row r="6209" spans="4:4" ht="43.5" customHeight="1">
      <c r="D6209" s="198"/>
    </row>
    <row r="6210" spans="4:4" ht="43.5" customHeight="1">
      <c r="D6210" s="198"/>
    </row>
    <row r="6211" spans="4:4" ht="43.5" customHeight="1">
      <c r="D6211" s="198"/>
    </row>
    <row r="6212" spans="4:4" ht="43.5" customHeight="1">
      <c r="D6212" s="198"/>
    </row>
    <row r="6213" spans="4:4" ht="43.5" customHeight="1">
      <c r="D6213" s="198"/>
    </row>
    <row r="6214" spans="4:4" ht="43.5" customHeight="1">
      <c r="D6214" s="198"/>
    </row>
    <row r="6215" spans="4:4" ht="43.5" customHeight="1">
      <c r="D6215" s="198"/>
    </row>
    <row r="6216" spans="4:4" ht="43.5" customHeight="1">
      <c r="D6216" s="198"/>
    </row>
    <row r="6217" spans="4:4" ht="43.5" customHeight="1">
      <c r="D6217" s="198"/>
    </row>
    <row r="6218" spans="4:4" ht="43.5" customHeight="1">
      <c r="D6218" s="198"/>
    </row>
    <row r="6219" spans="4:4" ht="43.5" customHeight="1">
      <c r="D6219" s="198"/>
    </row>
    <row r="6220" spans="4:4" ht="43.5" customHeight="1">
      <c r="D6220" s="198"/>
    </row>
    <row r="6221" spans="4:4" ht="43.5" customHeight="1">
      <c r="D6221" s="198"/>
    </row>
    <row r="6222" spans="4:4" ht="43.5" customHeight="1">
      <c r="D6222" s="198"/>
    </row>
    <row r="6223" spans="4:4" ht="43.5" customHeight="1">
      <c r="D6223" s="198"/>
    </row>
    <row r="6224" spans="4:4" ht="43.5" customHeight="1">
      <c r="D6224" s="198"/>
    </row>
    <row r="6225" spans="4:4" ht="43.5" customHeight="1">
      <c r="D6225" s="198"/>
    </row>
    <row r="6226" spans="4:4" ht="43.5" customHeight="1">
      <c r="D6226" s="198"/>
    </row>
    <row r="6227" spans="4:4" ht="43.5" customHeight="1">
      <c r="D6227" s="198"/>
    </row>
    <row r="6228" spans="4:4" ht="43.5" customHeight="1">
      <c r="D6228" s="198"/>
    </row>
    <row r="6229" spans="4:4" ht="43.5" customHeight="1">
      <c r="D6229" s="198"/>
    </row>
    <row r="6230" spans="4:4" ht="43.5" customHeight="1">
      <c r="D6230" s="198"/>
    </row>
    <row r="6231" spans="4:4" ht="43.5" customHeight="1">
      <c r="D6231" s="198"/>
    </row>
    <row r="6232" spans="4:4" ht="43.5" customHeight="1">
      <c r="D6232" s="198"/>
    </row>
    <row r="6233" spans="4:4" ht="43.5" customHeight="1">
      <c r="D6233" s="198"/>
    </row>
    <row r="6234" spans="4:4" ht="43.5" customHeight="1">
      <c r="D6234" s="198"/>
    </row>
    <row r="6235" spans="4:4" ht="43.5" customHeight="1">
      <c r="D6235" s="198"/>
    </row>
    <row r="6236" spans="4:4" ht="43.5" customHeight="1">
      <c r="D6236" s="198"/>
    </row>
    <row r="6237" spans="4:4" ht="43.5" customHeight="1">
      <c r="D6237" s="198"/>
    </row>
    <row r="6238" spans="4:4" ht="43.5" customHeight="1">
      <c r="D6238" s="198"/>
    </row>
    <row r="6239" spans="4:4" ht="43.5" customHeight="1">
      <c r="D6239" s="198"/>
    </row>
    <row r="6240" spans="4:4" ht="43.5" customHeight="1">
      <c r="D6240" s="198"/>
    </row>
    <row r="6241" spans="4:4" ht="43.5" customHeight="1">
      <c r="D6241" s="198"/>
    </row>
    <row r="6242" spans="4:4" ht="43.5" customHeight="1">
      <c r="D6242" s="198"/>
    </row>
    <row r="6243" spans="4:4" ht="43.5" customHeight="1">
      <c r="D6243" s="198"/>
    </row>
    <row r="6244" spans="4:4" ht="43.5" customHeight="1">
      <c r="D6244" s="198"/>
    </row>
    <row r="6245" spans="4:4" ht="43.5" customHeight="1">
      <c r="D6245" s="198"/>
    </row>
    <row r="6246" spans="4:4" ht="43.5" customHeight="1">
      <c r="D6246" s="198"/>
    </row>
    <row r="6247" spans="4:4" ht="43.5" customHeight="1">
      <c r="D6247" s="198"/>
    </row>
    <row r="6248" spans="4:4" ht="43.5" customHeight="1">
      <c r="D6248" s="198"/>
    </row>
    <row r="6249" spans="4:4" ht="43.5" customHeight="1">
      <c r="D6249" s="198"/>
    </row>
    <row r="6250" spans="4:4" ht="43.5" customHeight="1">
      <c r="D6250" s="198"/>
    </row>
    <row r="6251" spans="4:4" ht="43.5" customHeight="1">
      <c r="D6251" s="198"/>
    </row>
    <row r="6252" spans="4:4" ht="43.5" customHeight="1">
      <c r="D6252" s="198"/>
    </row>
    <row r="6253" spans="4:4" ht="43.5" customHeight="1">
      <c r="D6253" s="198"/>
    </row>
    <row r="6254" spans="4:4" ht="43.5" customHeight="1">
      <c r="D6254" s="198"/>
    </row>
    <row r="6255" spans="4:4" ht="43.5" customHeight="1">
      <c r="D6255" s="198"/>
    </row>
    <row r="6256" spans="4:4" ht="43.5" customHeight="1">
      <c r="D6256" s="198"/>
    </row>
    <row r="6257" spans="4:4" ht="43.5" customHeight="1">
      <c r="D6257" s="198"/>
    </row>
    <row r="6258" spans="4:4" ht="43.5" customHeight="1">
      <c r="D6258" s="198"/>
    </row>
    <row r="6259" spans="4:4" ht="43.5" customHeight="1">
      <c r="D6259" s="198"/>
    </row>
    <row r="6260" spans="4:4" ht="43.5" customHeight="1">
      <c r="D6260" s="198"/>
    </row>
    <row r="6261" spans="4:4" ht="43.5" customHeight="1">
      <c r="D6261" s="198"/>
    </row>
    <row r="6262" spans="4:4" ht="43.5" customHeight="1">
      <c r="D6262" s="198"/>
    </row>
    <row r="6263" spans="4:4" ht="43.5" customHeight="1">
      <c r="D6263" s="198"/>
    </row>
    <row r="6264" spans="4:4" ht="43.5" customHeight="1">
      <c r="D6264" s="198"/>
    </row>
    <row r="6265" spans="4:4" ht="43.5" customHeight="1">
      <c r="D6265" s="198"/>
    </row>
    <row r="6266" spans="4:4" ht="43.5" customHeight="1">
      <c r="D6266" s="198"/>
    </row>
    <row r="6267" spans="4:4" ht="43.5" customHeight="1">
      <c r="D6267" s="198"/>
    </row>
    <row r="6268" spans="4:4" ht="43.5" customHeight="1">
      <c r="D6268" s="198"/>
    </row>
    <row r="6269" spans="4:4" ht="43.5" customHeight="1">
      <c r="D6269" s="198"/>
    </row>
    <row r="6270" spans="4:4" ht="43.5" customHeight="1">
      <c r="D6270" s="198"/>
    </row>
    <row r="6271" spans="4:4" ht="43.5" customHeight="1">
      <c r="D6271" s="198"/>
    </row>
    <row r="6272" spans="4:4" ht="43.5" customHeight="1">
      <c r="D6272" s="198"/>
    </row>
    <row r="6273" spans="4:4" ht="43.5" customHeight="1">
      <c r="D6273" s="198"/>
    </row>
    <row r="6274" spans="4:4" ht="43.5" customHeight="1">
      <c r="D6274" s="198"/>
    </row>
    <row r="6275" spans="4:4" ht="43.5" customHeight="1">
      <c r="D6275" s="198"/>
    </row>
    <row r="6276" spans="4:4" ht="43.5" customHeight="1">
      <c r="D6276" s="198"/>
    </row>
    <row r="6277" spans="4:4" ht="43.5" customHeight="1">
      <c r="D6277" s="198"/>
    </row>
    <row r="6278" spans="4:4" ht="43.5" customHeight="1">
      <c r="D6278" s="198"/>
    </row>
    <row r="6279" spans="4:4" ht="43.5" customHeight="1">
      <c r="D6279" s="198"/>
    </row>
    <row r="6280" spans="4:4" ht="43.5" customHeight="1">
      <c r="D6280" s="198"/>
    </row>
    <row r="6281" spans="4:4" ht="43.5" customHeight="1">
      <c r="D6281" s="198"/>
    </row>
    <row r="6282" spans="4:4" ht="43.5" customHeight="1">
      <c r="D6282" s="198"/>
    </row>
    <row r="6283" spans="4:4" ht="43.5" customHeight="1">
      <c r="D6283" s="198"/>
    </row>
    <row r="6284" spans="4:4" ht="43.5" customHeight="1">
      <c r="D6284" s="198"/>
    </row>
    <row r="6285" spans="4:4" ht="43.5" customHeight="1">
      <c r="D6285" s="198"/>
    </row>
    <row r="6286" spans="4:4" ht="43.5" customHeight="1">
      <c r="D6286" s="198"/>
    </row>
    <row r="6287" spans="4:4" ht="43.5" customHeight="1">
      <c r="D6287" s="198"/>
    </row>
    <row r="6288" spans="4:4" ht="43.5" customHeight="1">
      <c r="D6288" s="198"/>
    </row>
    <row r="6289" spans="4:4" ht="43.5" customHeight="1">
      <c r="D6289" s="198"/>
    </row>
    <row r="6290" spans="4:4" ht="43.5" customHeight="1">
      <c r="D6290" s="198"/>
    </row>
    <row r="6291" spans="4:4" ht="43.5" customHeight="1">
      <c r="D6291" s="198"/>
    </row>
    <row r="6292" spans="4:4" ht="43.5" customHeight="1">
      <c r="D6292" s="198"/>
    </row>
    <row r="6293" spans="4:4" ht="43.5" customHeight="1">
      <c r="D6293" s="198"/>
    </row>
    <row r="6294" spans="4:4" ht="43.5" customHeight="1">
      <c r="D6294" s="198"/>
    </row>
    <row r="6295" spans="4:4" ht="43.5" customHeight="1">
      <c r="D6295" s="198"/>
    </row>
    <row r="6296" spans="4:4" ht="43.5" customHeight="1">
      <c r="D6296" s="198"/>
    </row>
    <row r="6297" spans="4:4" ht="43.5" customHeight="1">
      <c r="D6297" s="198"/>
    </row>
    <row r="6298" spans="4:4" ht="43.5" customHeight="1">
      <c r="D6298" s="198"/>
    </row>
    <row r="6299" spans="4:4" ht="43.5" customHeight="1">
      <c r="D6299" s="198"/>
    </row>
    <row r="6300" spans="4:4" ht="43.5" customHeight="1">
      <c r="D6300" s="198"/>
    </row>
    <row r="6301" spans="4:4" ht="43.5" customHeight="1">
      <c r="D6301" s="198"/>
    </row>
    <row r="6302" spans="4:4" ht="43.5" customHeight="1">
      <c r="D6302" s="198"/>
    </row>
    <row r="6303" spans="4:4" ht="43.5" customHeight="1">
      <c r="D6303" s="198"/>
    </row>
    <row r="6304" spans="4:4" ht="43.5" customHeight="1">
      <c r="D6304" s="198"/>
    </row>
    <row r="6305" spans="4:4" ht="43.5" customHeight="1">
      <c r="D6305" s="198"/>
    </row>
    <row r="6306" spans="4:4" ht="43.5" customHeight="1">
      <c r="D6306" s="198"/>
    </row>
    <row r="6307" spans="4:4" ht="43.5" customHeight="1">
      <c r="D6307" s="198"/>
    </row>
    <row r="6308" spans="4:4" ht="43.5" customHeight="1">
      <c r="D6308" s="198"/>
    </row>
    <row r="6309" spans="4:4" ht="43.5" customHeight="1">
      <c r="D6309" s="198"/>
    </row>
    <row r="6310" spans="4:4" ht="43.5" customHeight="1">
      <c r="D6310" s="198"/>
    </row>
    <row r="6311" spans="4:4" ht="43.5" customHeight="1">
      <c r="D6311" s="198"/>
    </row>
    <row r="6312" spans="4:4" ht="43.5" customHeight="1">
      <c r="D6312" s="198"/>
    </row>
    <row r="6313" spans="4:4" ht="43.5" customHeight="1">
      <c r="D6313" s="198"/>
    </row>
    <row r="6314" spans="4:4" ht="43.5" customHeight="1">
      <c r="D6314" s="198"/>
    </row>
    <row r="6315" spans="4:4" ht="43.5" customHeight="1">
      <c r="D6315" s="198"/>
    </row>
    <row r="6316" spans="4:4" ht="43.5" customHeight="1">
      <c r="D6316" s="198"/>
    </row>
    <row r="6317" spans="4:4" ht="43.5" customHeight="1">
      <c r="D6317" s="198"/>
    </row>
    <row r="6318" spans="4:4" ht="43.5" customHeight="1">
      <c r="D6318" s="198"/>
    </row>
    <row r="6319" spans="4:4" ht="43.5" customHeight="1">
      <c r="D6319" s="198"/>
    </row>
    <row r="6320" spans="4:4" ht="43.5" customHeight="1">
      <c r="D6320" s="198"/>
    </row>
    <row r="6321" spans="4:4" ht="43.5" customHeight="1">
      <c r="D6321" s="198"/>
    </row>
    <row r="6322" spans="4:4" ht="43.5" customHeight="1">
      <c r="D6322" s="198"/>
    </row>
    <row r="6323" spans="4:4" ht="43.5" customHeight="1">
      <c r="D6323" s="198"/>
    </row>
    <row r="6324" spans="4:4" ht="43.5" customHeight="1">
      <c r="D6324" s="198"/>
    </row>
    <row r="6325" spans="4:4" ht="43.5" customHeight="1">
      <c r="D6325" s="198"/>
    </row>
    <row r="6326" spans="4:4" ht="43.5" customHeight="1">
      <c r="D6326" s="198"/>
    </row>
    <row r="6327" spans="4:4" ht="43.5" customHeight="1">
      <c r="D6327" s="198"/>
    </row>
    <row r="6328" spans="4:4" ht="43.5" customHeight="1">
      <c r="D6328" s="198"/>
    </row>
    <row r="6329" spans="4:4" ht="43.5" customHeight="1">
      <c r="D6329" s="198"/>
    </row>
    <row r="6330" spans="4:4" ht="43.5" customHeight="1">
      <c r="D6330" s="198"/>
    </row>
    <row r="6331" spans="4:4" ht="43.5" customHeight="1">
      <c r="D6331" s="198"/>
    </row>
    <row r="6332" spans="4:4" ht="43.5" customHeight="1">
      <c r="D6332" s="198"/>
    </row>
    <row r="6333" spans="4:4" ht="43.5" customHeight="1">
      <c r="D6333" s="198"/>
    </row>
    <row r="6334" spans="4:4" ht="43.5" customHeight="1">
      <c r="D6334" s="198"/>
    </row>
    <row r="6335" spans="4:4" ht="43.5" customHeight="1">
      <c r="D6335" s="198"/>
    </row>
    <row r="6336" spans="4:4" ht="43.5" customHeight="1">
      <c r="D6336" s="198"/>
    </row>
    <row r="6337" spans="4:4" ht="43.5" customHeight="1">
      <c r="D6337" s="198"/>
    </row>
    <row r="6338" spans="4:4" ht="43.5" customHeight="1">
      <c r="D6338" s="198"/>
    </row>
    <row r="6339" spans="4:4" ht="43.5" customHeight="1">
      <c r="D6339" s="198"/>
    </row>
    <row r="6340" spans="4:4" ht="43.5" customHeight="1">
      <c r="D6340" s="198"/>
    </row>
    <row r="6341" spans="4:4" ht="43.5" customHeight="1">
      <c r="D6341" s="198"/>
    </row>
    <row r="6342" spans="4:4" ht="43.5" customHeight="1">
      <c r="D6342" s="198"/>
    </row>
    <row r="6343" spans="4:4" ht="43.5" customHeight="1">
      <c r="D6343" s="198"/>
    </row>
    <row r="6344" spans="4:4" ht="43.5" customHeight="1">
      <c r="D6344" s="198"/>
    </row>
    <row r="6345" spans="4:4" ht="43.5" customHeight="1">
      <c r="D6345" s="198"/>
    </row>
    <row r="6346" spans="4:4" ht="43.5" customHeight="1">
      <c r="D6346" s="198"/>
    </row>
    <row r="6347" spans="4:4" ht="43.5" customHeight="1">
      <c r="D6347" s="198"/>
    </row>
    <row r="6348" spans="4:4" ht="43.5" customHeight="1">
      <c r="D6348" s="198"/>
    </row>
    <row r="6349" spans="4:4" ht="43.5" customHeight="1">
      <c r="D6349" s="198"/>
    </row>
    <row r="6350" spans="4:4" ht="43.5" customHeight="1">
      <c r="D6350" s="198"/>
    </row>
    <row r="6351" spans="4:4" ht="43.5" customHeight="1">
      <c r="D6351" s="198"/>
    </row>
    <row r="6352" spans="4:4" ht="43.5" customHeight="1">
      <c r="D6352" s="198"/>
    </row>
    <row r="6353" spans="4:4" ht="43.5" customHeight="1">
      <c r="D6353" s="198"/>
    </row>
    <row r="6354" spans="4:4" ht="43.5" customHeight="1">
      <c r="D6354" s="198"/>
    </row>
    <row r="6355" spans="4:4" ht="43.5" customHeight="1">
      <c r="D6355" s="198"/>
    </row>
    <row r="6356" spans="4:4" ht="43.5" customHeight="1">
      <c r="D6356" s="198"/>
    </row>
    <row r="6357" spans="4:4" ht="43.5" customHeight="1">
      <c r="D6357" s="198"/>
    </row>
    <row r="6358" spans="4:4" ht="43.5" customHeight="1">
      <c r="D6358" s="198"/>
    </row>
    <row r="6359" spans="4:4" ht="43.5" customHeight="1">
      <c r="D6359" s="198"/>
    </row>
    <row r="6360" spans="4:4" ht="43.5" customHeight="1">
      <c r="D6360" s="198"/>
    </row>
    <row r="6361" spans="4:4" ht="43.5" customHeight="1">
      <c r="D6361" s="198"/>
    </row>
    <row r="6362" spans="4:4" ht="43.5" customHeight="1">
      <c r="D6362" s="198"/>
    </row>
    <row r="6363" spans="4:4" ht="43.5" customHeight="1">
      <c r="D6363" s="198"/>
    </row>
    <row r="6364" spans="4:4" ht="43.5" customHeight="1">
      <c r="D6364" s="198"/>
    </row>
    <row r="6365" spans="4:4" ht="43.5" customHeight="1">
      <c r="D6365" s="198"/>
    </row>
    <row r="6366" spans="4:4" ht="43.5" customHeight="1">
      <c r="D6366" s="198"/>
    </row>
    <row r="6367" spans="4:4" ht="43.5" customHeight="1">
      <c r="D6367" s="198"/>
    </row>
    <row r="6368" spans="4:4" ht="43.5" customHeight="1">
      <c r="D6368" s="198"/>
    </row>
    <row r="6369" spans="4:4" ht="43.5" customHeight="1">
      <c r="D6369" s="198"/>
    </row>
    <row r="6370" spans="4:4" ht="43.5" customHeight="1">
      <c r="D6370" s="198"/>
    </row>
    <row r="6371" spans="4:4" ht="43.5" customHeight="1">
      <c r="D6371" s="198"/>
    </row>
    <row r="6372" spans="4:4" ht="43.5" customHeight="1">
      <c r="D6372" s="198"/>
    </row>
    <row r="6373" spans="4:4" ht="43.5" customHeight="1">
      <c r="D6373" s="198"/>
    </row>
    <row r="6374" spans="4:4" ht="43.5" customHeight="1">
      <c r="D6374" s="198"/>
    </row>
    <row r="6375" spans="4:4" ht="43.5" customHeight="1">
      <c r="D6375" s="198"/>
    </row>
    <row r="6376" spans="4:4" ht="43.5" customHeight="1">
      <c r="D6376" s="198"/>
    </row>
    <row r="6377" spans="4:4" ht="43.5" customHeight="1">
      <c r="D6377" s="198"/>
    </row>
    <row r="6378" spans="4:4" ht="43.5" customHeight="1">
      <c r="D6378" s="198"/>
    </row>
    <row r="6379" spans="4:4" ht="43.5" customHeight="1">
      <c r="D6379" s="198"/>
    </row>
    <row r="6380" spans="4:4" ht="43.5" customHeight="1">
      <c r="D6380" s="198"/>
    </row>
    <row r="6381" spans="4:4" ht="43.5" customHeight="1">
      <c r="D6381" s="198"/>
    </row>
    <row r="6382" spans="4:4" ht="43.5" customHeight="1">
      <c r="D6382" s="198"/>
    </row>
    <row r="6383" spans="4:4" ht="43.5" customHeight="1">
      <c r="D6383" s="198"/>
    </row>
    <row r="6384" spans="4:4" ht="43.5" customHeight="1">
      <c r="D6384" s="198"/>
    </row>
    <row r="6385" spans="4:4" ht="43.5" customHeight="1">
      <c r="D6385" s="198"/>
    </row>
    <row r="6386" spans="4:4" ht="43.5" customHeight="1">
      <c r="D6386" s="198"/>
    </row>
    <row r="6387" spans="4:4" ht="43.5" customHeight="1">
      <c r="D6387" s="198"/>
    </row>
    <row r="6388" spans="4:4" ht="43.5" customHeight="1">
      <c r="D6388" s="198"/>
    </row>
    <row r="6389" spans="4:4" ht="43.5" customHeight="1">
      <c r="D6389" s="198"/>
    </row>
    <row r="6390" spans="4:4" ht="43.5" customHeight="1">
      <c r="D6390" s="198"/>
    </row>
    <row r="6391" spans="4:4" ht="43.5" customHeight="1">
      <c r="D6391" s="198"/>
    </row>
    <row r="6392" spans="4:4" ht="43.5" customHeight="1">
      <c r="D6392" s="198"/>
    </row>
    <row r="6393" spans="4:4" ht="43.5" customHeight="1">
      <c r="D6393" s="198"/>
    </row>
    <row r="6394" spans="4:4" ht="43.5" customHeight="1">
      <c r="D6394" s="198"/>
    </row>
    <row r="6395" spans="4:4" ht="43.5" customHeight="1">
      <c r="D6395" s="198"/>
    </row>
    <row r="6396" spans="4:4" ht="43.5" customHeight="1">
      <c r="D6396" s="198"/>
    </row>
    <row r="6397" spans="4:4" ht="43.5" customHeight="1">
      <c r="D6397" s="198"/>
    </row>
    <row r="6398" spans="4:4" ht="43.5" customHeight="1">
      <c r="D6398" s="198"/>
    </row>
    <row r="6399" spans="4:4" ht="43.5" customHeight="1">
      <c r="D6399" s="198"/>
    </row>
    <row r="6400" spans="4:4" ht="43.5" customHeight="1">
      <c r="D6400" s="198"/>
    </row>
    <row r="6401" spans="4:4" ht="43.5" customHeight="1">
      <c r="D6401" s="198"/>
    </row>
    <row r="6402" spans="4:4" ht="43.5" customHeight="1">
      <c r="D6402" s="198"/>
    </row>
    <row r="6403" spans="4:4" ht="43.5" customHeight="1">
      <c r="D6403" s="198"/>
    </row>
    <row r="6404" spans="4:4" ht="43.5" customHeight="1">
      <c r="D6404" s="198"/>
    </row>
    <row r="6405" spans="4:4" ht="43.5" customHeight="1">
      <c r="D6405" s="198"/>
    </row>
    <row r="6406" spans="4:4" ht="43.5" customHeight="1">
      <c r="D6406" s="198"/>
    </row>
    <row r="6407" spans="4:4" ht="43.5" customHeight="1">
      <c r="D6407" s="198"/>
    </row>
    <row r="6408" spans="4:4" ht="43.5" customHeight="1">
      <c r="D6408" s="198"/>
    </row>
    <row r="6409" spans="4:4" ht="43.5" customHeight="1">
      <c r="D6409" s="198"/>
    </row>
    <row r="6410" spans="4:4" ht="43.5" customHeight="1">
      <c r="D6410" s="198"/>
    </row>
    <row r="6411" spans="4:4" ht="43.5" customHeight="1">
      <c r="D6411" s="198"/>
    </row>
    <row r="6412" spans="4:4" ht="43.5" customHeight="1">
      <c r="D6412" s="198"/>
    </row>
    <row r="6413" spans="4:4" ht="43.5" customHeight="1">
      <c r="D6413" s="198"/>
    </row>
    <row r="6414" spans="4:4" ht="43.5" customHeight="1">
      <c r="D6414" s="198"/>
    </row>
    <row r="6415" spans="4:4" ht="43.5" customHeight="1">
      <c r="D6415" s="198"/>
    </row>
    <row r="6416" spans="4:4" ht="43.5" customHeight="1">
      <c r="D6416" s="198"/>
    </row>
    <row r="6417" spans="4:4" ht="43.5" customHeight="1">
      <c r="D6417" s="198"/>
    </row>
    <row r="6418" spans="4:4" ht="43.5" customHeight="1">
      <c r="D6418" s="198"/>
    </row>
    <row r="6419" spans="4:4" ht="43.5" customHeight="1">
      <c r="D6419" s="198"/>
    </row>
    <row r="6420" spans="4:4" ht="43.5" customHeight="1">
      <c r="D6420" s="198"/>
    </row>
    <row r="6421" spans="4:4" ht="43.5" customHeight="1">
      <c r="D6421" s="198"/>
    </row>
    <row r="6422" spans="4:4" ht="43.5" customHeight="1">
      <c r="D6422" s="198"/>
    </row>
    <row r="6423" spans="4:4" ht="43.5" customHeight="1">
      <c r="D6423" s="198"/>
    </row>
    <row r="6424" spans="4:4" ht="43.5" customHeight="1">
      <c r="D6424" s="198"/>
    </row>
    <row r="6425" spans="4:4" ht="43.5" customHeight="1">
      <c r="D6425" s="198"/>
    </row>
    <row r="6426" spans="4:4" ht="43.5" customHeight="1">
      <c r="D6426" s="198"/>
    </row>
    <row r="6427" spans="4:4" ht="43.5" customHeight="1">
      <c r="D6427" s="198"/>
    </row>
    <row r="6428" spans="4:4" ht="43.5" customHeight="1">
      <c r="D6428" s="198"/>
    </row>
    <row r="6429" spans="4:4" ht="43.5" customHeight="1">
      <c r="D6429" s="198"/>
    </row>
    <row r="6430" spans="4:4" ht="43.5" customHeight="1">
      <c r="D6430" s="198"/>
    </row>
    <row r="6431" spans="4:4" ht="43.5" customHeight="1">
      <c r="D6431" s="198"/>
    </row>
    <row r="6432" spans="4:4" ht="43.5" customHeight="1">
      <c r="D6432" s="198"/>
    </row>
    <row r="6433" spans="4:4" ht="43.5" customHeight="1">
      <c r="D6433" s="198"/>
    </row>
    <row r="6434" spans="4:4" ht="43.5" customHeight="1">
      <c r="D6434" s="198"/>
    </row>
    <row r="6435" spans="4:4" ht="43.5" customHeight="1">
      <c r="D6435" s="198"/>
    </row>
    <row r="6436" spans="4:4" ht="43.5" customHeight="1">
      <c r="D6436" s="198"/>
    </row>
    <row r="6437" spans="4:4" ht="43.5" customHeight="1">
      <c r="D6437" s="198"/>
    </row>
    <row r="6438" spans="4:4" ht="43.5" customHeight="1">
      <c r="D6438" s="198"/>
    </row>
    <row r="6439" spans="4:4" ht="43.5" customHeight="1">
      <c r="D6439" s="198"/>
    </row>
    <row r="6440" spans="4:4" ht="43.5" customHeight="1">
      <c r="D6440" s="198"/>
    </row>
    <row r="6441" spans="4:4" ht="43.5" customHeight="1">
      <c r="D6441" s="198"/>
    </row>
    <row r="6442" spans="4:4" ht="43.5" customHeight="1">
      <c r="D6442" s="198"/>
    </row>
    <row r="6443" spans="4:4" ht="43.5" customHeight="1">
      <c r="D6443" s="198"/>
    </row>
    <row r="6444" spans="4:4" ht="43.5" customHeight="1">
      <c r="D6444" s="198"/>
    </row>
    <row r="6445" spans="4:4" ht="43.5" customHeight="1">
      <c r="D6445" s="198"/>
    </row>
    <row r="6446" spans="4:4" ht="43.5" customHeight="1">
      <c r="D6446" s="198"/>
    </row>
    <row r="6447" spans="4:4" ht="43.5" customHeight="1">
      <c r="D6447" s="198"/>
    </row>
    <row r="6448" spans="4:4" ht="43.5" customHeight="1">
      <c r="D6448" s="198"/>
    </row>
    <row r="6449" spans="4:4" ht="43.5" customHeight="1">
      <c r="D6449" s="198"/>
    </row>
    <row r="6450" spans="4:4" ht="43.5" customHeight="1">
      <c r="D6450" s="198"/>
    </row>
    <row r="6451" spans="4:4" ht="43.5" customHeight="1">
      <c r="D6451" s="198"/>
    </row>
    <row r="6452" spans="4:4" ht="43.5" customHeight="1">
      <c r="D6452" s="198"/>
    </row>
    <row r="6453" spans="4:4" ht="43.5" customHeight="1">
      <c r="D6453" s="198"/>
    </row>
    <row r="6454" spans="4:4" ht="43.5" customHeight="1">
      <c r="D6454" s="198"/>
    </row>
    <row r="6455" spans="4:4" ht="43.5" customHeight="1">
      <c r="D6455" s="198"/>
    </row>
    <row r="6456" spans="4:4" ht="43.5" customHeight="1">
      <c r="D6456" s="198"/>
    </row>
    <row r="6457" spans="4:4" ht="43.5" customHeight="1">
      <c r="D6457" s="198"/>
    </row>
    <row r="6458" spans="4:4" ht="43.5" customHeight="1">
      <c r="D6458" s="198"/>
    </row>
    <row r="6459" spans="4:4" ht="43.5" customHeight="1">
      <c r="D6459" s="198"/>
    </row>
    <row r="6460" spans="4:4" ht="43.5" customHeight="1">
      <c r="D6460" s="198"/>
    </row>
    <row r="6461" spans="4:4" ht="43.5" customHeight="1">
      <c r="D6461" s="198"/>
    </row>
    <row r="6462" spans="4:4" ht="43.5" customHeight="1">
      <c r="D6462" s="198"/>
    </row>
    <row r="6463" spans="4:4" ht="43.5" customHeight="1">
      <c r="D6463" s="198"/>
    </row>
    <row r="6464" spans="4:4" ht="43.5" customHeight="1">
      <c r="D6464" s="198"/>
    </row>
    <row r="6465" spans="4:4" ht="43.5" customHeight="1">
      <c r="D6465" s="198"/>
    </row>
    <row r="6466" spans="4:4" ht="43.5" customHeight="1">
      <c r="D6466" s="198"/>
    </row>
    <row r="6467" spans="4:4" ht="43.5" customHeight="1">
      <c r="D6467" s="198"/>
    </row>
    <row r="6468" spans="4:4" ht="43.5" customHeight="1">
      <c r="D6468" s="198"/>
    </row>
    <row r="6469" spans="4:4" ht="43.5" customHeight="1">
      <c r="D6469" s="198"/>
    </row>
    <row r="6470" spans="4:4" ht="43.5" customHeight="1">
      <c r="D6470" s="198"/>
    </row>
    <row r="6471" spans="4:4" ht="43.5" customHeight="1">
      <c r="D6471" s="198"/>
    </row>
    <row r="6472" spans="4:4" ht="43.5" customHeight="1">
      <c r="D6472" s="198"/>
    </row>
    <row r="6473" spans="4:4" ht="43.5" customHeight="1">
      <c r="D6473" s="198"/>
    </row>
    <row r="6474" spans="4:4" ht="43.5" customHeight="1">
      <c r="D6474" s="198"/>
    </row>
    <row r="6475" spans="4:4" ht="43.5" customHeight="1">
      <c r="D6475" s="198"/>
    </row>
    <row r="6476" spans="4:4" ht="43.5" customHeight="1">
      <c r="D6476" s="198"/>
    </row>
    <row r="6477" spans="4:4" ht="43.5" customHeight="1">
      <c r="D6477" s="198"/>
    </row>
    <row r="6478" spans="4:4" ht="43.5" customHeight="1">
      <c r="D6478" s="198"/>
    </row>
    <row r="6479" spans="4:4" ht="43.5" customHeight="1">
      <c r="D6479" s="198"/>
    </row>
    <row r="6480" spans="4:4" ht="43.5" customHeight="1">
      <c r="D6480" s="198"/>
    </row>
    <row r="6481" spans="4:4" ht="43.5" customHeight="1">
      <c r="D6481" s="198"/>
    </row>
    <row r="6482" spans="4:4" ht="43.5" customHeight="1">
      <c r="D6482" s="198"/>
    </row>
    <row r="6483" spans="4:4" ht="43.5" customHeight="1">
      <c r="D6483" s="198"/>
    </row>
    <row r="6484" spans="4:4" ht="43.5" customHeight="1">
      <c r="D6484" s="198"/>
    </row>
    <row r="6485" spans="4:4" ht="43.5" customHeight="1">
      <c r="D6485" s="198"/>
    </row>
    <row r="6486" spans="4:4" ht="43.5" customHeight="1">
      <c r="D6486" s="198"/>
    </row>
    <row r="6487" spans="4:4" ht="43.5" customHeight="1">
      <c r="D6487" s="198"/>
    </row>
    <row r="6488" spans="4:4" ht="43.5" customHeight="1">
      <c r="D6488" s="198"/>
    </row>
    <row r="6489" spans="4:4" ht="43.5" customHeight="1">
      <c r="D6489" s="198"/>
    </row>
    <row r="6490" spans="4:4" ht="43.5" customHeight="1">
      <c r="D6490" s="198"/>
    </row>
    <row r="6491" spans="4:4" ht="43.5" customHeight="1">
      <c r="D6491" s="198"/>
    </row>
    <row r="6492" spans="4:4" ht="43.5" customHeight="1">
      <c r="D6492" s="198"/>
    </row>
    <row r="6493" spans="4:4" ht="43.5" customHeight="1">
      <c r="D6493" s="198"/>
    </row>
    <row r="6494" spans="4:4" ht="43.5" customHeight="1">
      <c r="D6494" s="198"/>
    </row>
    <row r="6495" spans="4:4" ht="43.5" customHeight="1">
      <c r="D6495" s="198"/>
    </row>
    <row r="6496" spans="4:4" ht="43.5" customHeight="1">
      <c r="D6496" s="198"/>
    </row>
    <row r="6497" spans="4:4" ht="43.5" customHeight="1">
      <c r="D6497" s="198"/>
    </row>
    <row r="6498" spans="4:4" ht="43.5" customHeight="1">
      <c r="D6498" s="198"/>
    </row>
    <row r="6499" spans="4:4" ht="43.5" customHeight="1">
      <c r="D6499" s="198"/>
    </row>
    <row r="6500" spans="4:4" ht="43.5" customHeight="1">
      <c r="D6500" s="198"/>
    </row>
    <row r="6501" spans="4:4" ht="43.5" customHeight="1">
      <c r="D6501" s="198"/>
    </row>
    <row r="6502" spans="4:4" ht="43.5" customHeight="1">
      <c r="D6502" s="198"/>
    </row>
    <row r="6503" spans="4:4" ht="43.5" customHeight="1">
      <c r="D6503" s="198"/>
    </row>
    <row r="6504" spans="4:4" ht="43.5" customHeight="1">
      <c r="D6504" s="198"/>
    </row>
    <row r="6505" spans="4:4" ht="43.5" customHeight="1">
      <c r="D6505" s="198"/>
    </row>
    <row r="6506" spans="4:4" ht="43.5" customHeight="1">
      <c r="D6506" s="198"/>
    </row>
    <row r="6507" spans="4:4" ht="43.5" customHeight="1">
      <c r="D6507" s="198"/>
    </row>
    <row r="6508" spans="4:4" ht="43.5" customHeight="1">
      <c r="D6508" s="198"/>
    </row>
    <row r="6509" spans="4:4" ht="43.5" customHeight="1">
      <c r="D6509" s="198"/>
    </row>
    <row r="6510" spans="4:4" ht="43.5" customHeight="1">
      <c r="D6510" s="198"/>
    </row>
    <row r="6511" spans="4:4" ht="43.5" customHeight="1">
      <c r="D6511" s="198"/>
    </row>
    <row r="6512" spans="4:4" ht="43.5" customHeight="1">
      <c r="D6512" s="198"/>
    </row>
    <row r="6513" spans="4:4" ht="43.5" customHeight="1">
      <c r="D6513" s="198"/>
    </row>
    <row r="6514" spans="4:4" ht="43.5" customHeight="1">
      <c r="D6514" s="198"/>
    </row>
    <row r="6515" spans="4:4" ht="43.5" customHeight="1">
      <c r="D6515" s="198"/>
    </row>
    <row r="6516" spans="4:4" ht="43.5" customHeight="1">
      <c r="D6516" s="198"/>
    </row>
    <row r="6517" spans="4:4" ht="43.5" customHeight="1">
      <c r="D6517" s="198"/>
    </row>
    <row r="6518" spans="4:4" ht="43.5" customHeight="1">
      <c r="D6518" s="198"/>
    </row>
    <row r="6519" spans="4:4" ht="43.5" customHeight="1">
      <c r="D6519" s="198"/>
    </row>
    <row r="6520" spans="4:4" ht="43.5" customHeight="1">
      <c r="D6520" s="198"/>
    </row>
    <row r="6521" spans="4:4" ht="43.5" customHeight="1">
      <c r="D6521" s="198"/>
    </row>
    <row r="6522" spans="4:4" ht="43.5" customHeight="1">
      <c r="D6522" s="198"/>
    </row>
    <row r="6523" spans="4:4" ht="43.5" customHeight="1">
      <c r="D6523" s="198"/>
    </row>
    <row r="6524" spans="4:4" ht="43.5" customHeight="1">
      <c r="D6524" s="198"/>
    </row>
    <row r="6525" spans="4:4" ht="43.5" customHeight="1">
      <c r="D6525" s="198"/>
    </row>
    <row r="6526" spans="4:4" ht="43.5" customHeight="1">
      <c r="D6526" s="198"/>
    </row>
    <row r="6527" spans="4:4" ht="43.5" customHeight="1">
      <c r="D6527" s="198"/>
    </row>
    <row r="6528" spans="4:4" ht="43.5" customHeight="1">
      <c r="D6528" s="198"/>
    </row>
    <row r="6529" spans="4:4" ht="43.5" customHeight="1">
      <c r="D6529" s="198"/>
    </row>
    <row r="6530" spans="4:4" ht="43.5" customHeight="1">
      <c r="D6530" s="198"/>
    </row>
    <row r="6531" spans="4:4" ht="43.5" customHeight="1">
      <c r="D6531" s="198"/>
    </row>
    <row r="6532" spans="4:4" ht="43.5" customHeight="1">
      <c r="D6532" s="198"/>
    </row>
    <row r="6533" spans="4:4" ht="43.5" customHeight="1">
      <c r="D6533" s="198"/>
    </row>
    <row r="6534" spans="4:4" ht="43.5" customHeight="1">
      <c r="D6534" s="198"/>
    </row>
    <row r="6535" spans="4:4" ht="43.5" customHeight="1">
      <c r="D6535" s="198"/>
    </row>
    <row r="6536" spans="4:4" ht="43.5" customHeight="1">
      <c r="D6536" s="198"/>
    </row>
    <row r="6537" spans="4:4" ht="43.5" customHeight="1">
      <c r="D6537" s="198"/>
    </row>
    <row r="6538" spans="4:4" ht="43.5" customHeight="1">
      <c r="D6538" s="198"/>
    </row>
    <row r="6539" spans="4:4" ht="43.5" customHeight="1">
      <c r="D6539" s="198"/>
    </row>
    <row r="6540" spans="4:4" ht="43.5" customHeight="1">
      <c r="D6540" s="198"/>
    </row>
    <row r="6541" spans="4:4" ht="43.5" customHeight="1">
      <c r="D6541" s="198"/>
    </row>
    <row r="6542" spans="4:4" ht="43.5" customHeight="1">
      <c r="D6542" s="198"/>
    </row>
    <row r="6543" spans="4:4" ht="43.5" customHeight="1">
      <c r="D6543" s="198"/>
    </row>
    <row r="6544" spans="4:4" ht="43.5" customHeight="1">
      <c r="D6544" s="198"/>
    </row>
    <row r="6545" spans="4:4" ht="43.5" customHeight="1">
      <c r="D6545" s="198"/>
    </row>
    <row r="6546" spans="4:4" ht="43.5" customHeight="1">
      <c r="D6546" s="198"/>
    </row>
    <row r="6547" spans="4:4" ht="43.5" customHeight="1">
      <c r="D6547" s="198"/>
    </row>
    <row r="6548" spans="4:4" ht="43.5" customHeight="1">
      <c r="D6548" s="198"/>
    </row>
    <row r="6549" spans="4:4" ht="43.5" customHeight="1">
      <c r="D6549" s="198"/>
    </row>
    <row r="6550" spans="4:4" ht="43.5" customHeight="1">
      <c r="D6550" s="198"/>
    </row>
    <row r="6551" spans="4:4" ht="43.5" customHeight="1">
      <c r="D6551" s="198"/>
    </row>
    <row r="6552" spans="4:4" ht="43.5" customHeight="1">
      <c r="D6552" s="198"/>
    </row>
    <row r="6553" spans="4:4" ht="43.5" customHeight="1">
      <c r="D6553" s="198"/>
    </row>
    <row r="6554" spans="4:4" ht="43.5" customHeight="1">
      <c r="D6554" s="198"/>
    </row>
    <row r="6555" spans="4:4" ht="43.5" customHeight="1">
      <c r="D6555" s="198"/>
    </row>
    <row r="6556" spans="4:4" ht="43.5" customHeight="1">
      <c r="D6556" s="198"/>
    </row>
    <row r="6557" spans="4:4" ht="43.5" customHeight="1">
      <c r="D6557" s="198"/>
    </row>
    <row r="6558" spans="4:4" ht="43.5" customHeight="1">
      <c r="D6558" s="198"/>
    </row>
    <row r="6559" spans="4:4" ht="43.5" customHeight="1">
      <c r="D6559" s="198"/>
    </row>
    <row r="6560" spans="4:4" ht="43.5" customHeight="1">
      <c r="D6560" s="198"/>
    </row>
    <row r="6561" spans="4:4" ht="43.5" customHeight="1">
      <c r="D6561" s="198"/>
    </row>
    <row r="6562" spans="4:4" ht="43.5" customHeight="1">
      <c r="D6562" s="198"/>
    </row>
    <row r="6563" spans="4:4" ht="43.5" customHeight="1">
      <c r="D6563" s="198"/>
    </row>
    <row r="6564" spans="4:4" ht="43.5" customHeight="1">
      <c r="D6564" s="198"/>
    </row>
    <row r="6565" spans="4:4" ht="43.5" customHeight="1">
      <c r="D6565" s="198"/>
    </row>
    <row r="6566" spans="4:4" ht="43.5" customHeight="1">
      <c r="D6566" s="198"/>
    </row>
    <row r="6567" spans="4:4" ht="43.5" customHeight="1">
      <c r="D6567" s="198"/>
    </row>
    <row r="6568" spans="4:4" ht="43.5" customHeight="1">
      <c r="D6568" s="198"/>
    </row>
    <row r="6569" spans="4:4" ht="43.5" customHeight="1">
      <c r="D6569" s="198"/>
    </row>
    <row r="6570" spans="4:4" ht="43.5" customHeight="1">
      <c r="D6570" s="198"/>
    </row>
    <row r="6571" spans="4:4" ht="43.5" customHeight="1">
      <c r="D6571" s="198"/>
    </row>
    <row r="6572" spans="4:4" ht="43.5" customHeight="1">
      <c r="D6572" s="198"/>
    </row>
    <row r="6573" spans="4:4" ht="43.5" customHeight="1">
      <c r="D6573" s="198"/>
    </row>
    <row r="6574" spans="4:4" ht="43.5" customHeight="1">
      <c r="D6574" s="198"/>
    </row>
    <row r="6575" spans="4:4" ht="43.5" customHeight="1">
      <c r="D6575" s="198"/>
    </row>
    <row r="6576" spans="4:4" ht="43.5" customHeight="1">
      <c r="D6576" s="198"/>
    </row>
    <row r="6577" spans="4:4" ht="43.5" customHeight="1">
      <c r="D6577" s="198"/>
    </row>
    <row r="6578" spans="4:4" ht="43.5" customHeight="1">
      <c r="D6578" s="198"/>
    </row>
    <row r="6579" spans="4:4" ht="43.5" customHeight="1">
      <c r="D6579" s="198"/>
    </row>
    <row r="6580" spans="4:4" ht="43.5" customHeight="1">
      <c r="D6580" s="198"/>
    </row>
    <row r="6581" spans="4:4" ht="43.5" customHeight="1">
      <c r="D6581" s="198"/>
    </row>
    <row r="6582" spans="4:4" ht="43.5" customHeight="1">
      <c r="D6582" s="198"/>
    </row>
    <row r="6583" spans="4:4" ht="43.5" customHeight="1">
      <c r="D6583" s="198"/>
    </row>
    <row r="6584" spans="4:4" ht="43.5" customHeight="1">
      <c r="D6584" s="198"/>
    </row>
    <row r="6585" spans="4:4" ht="43.5" customHeight="1">
      <c r="D6585" s="198"/>
    </row>
    <row r="6586" spans="4:4" ht="43.5" customHeight="1">
      <c r="D6586" s="198"/>
    </row>
    <row r="6587" spans="4:4" ht="43.5" customHeight="1">
      <c r="D6587" s="198"/>
    </row>
    <row r="6588" spans="4:4" ht="43.5" customHeight="1">
      <c r="D6588" s="198"/>
    </row>
    <row r="6589" spans="4:4" ht="43.5" customHeight="1">
      <c r="D6589" s="198"/>
    </row>
    <row r="6590" spans="4:4" ht="43.5" customHeight="1">
      <c r="D6590" s="198"/>
    </row>
    <row r="6591" spans="4:4" ht="43.5" customHeight="1">
      <c r="D6591" s="198"/>
    </row>
    <row r="6592" spans="4:4" ht="43.5" customHeight="1">
      <c r="D6592" s="198"/>
    </row>
    <row r="6593" spans="4:4" ht="43.5" customHeight="1">
      <c r="D6593" s="198"/>
    </row>
    <row r="6594" spans="4:4" ht="43.5" customHeight="1">
      <c r="D6594" s="198"/>
    </row>
    <row r="6595" spans="4:4" ht="43.5" customHeight="1">
      <c r="D6595" s="198"/>
    </row>
    <row r="6596" spans="4:4" ht="43.5" customHeight="1">
      <c r="D6596" s="198"/>
    </row>
    <row r="6597" spans="4:4" ht="43.5" customHeight="1">
      <c r="D6597" s="198"/>
    </row>
    <row r="6598" spans="4:4" ht="43.5" customHeight="1">
      <c r="D6598" s="198"/>
    </row>
    <row r="6599" spans="4:4" ht="43.5" customHeight="1">
      <c r="D6599" s="198"/>
    </row>
    <row r="6600" spans="4:4" ht="43.5" customHeight="1">
      <c r="D6600" s="198"/>
    </row>
    <row r="6601" spans="4:4" ht="43.5" customHeight="1">
      <c r="D6601" s="198"/>
    </row>
    <row r="6602" spans="4:4" ht="43.5" customHeight="1">
      <c r="D6602" s="198"/>
    </row>
    <row r="6603" spans="4:4" ht="43.5" customHeight="1">
      <c r="D6603" s="198"/>
    </row>
    <row r="6604" spans="4:4" ht="43.5" customHeight="1">
      <c r="D6604" s="198"/>
    </row>
    <row r="6605" spans="4:4" ht="43.5" customHeight="1">
      <c r="D6605" s="198"/>
    </row>
    <row r="6606" spans="4:4" ht="43.5" customHeight="1">
      <c r="D6606" s="198"/>
    </row>
    <row r="6607" spans="4:4" ht="43.5" customHeight="1">
      <c r="D6607" s="198"/>
    </row>
    <row r="6608" spans="4:4" ht="43.5" customHeight="1">
      <c r="D6608" s="198"/>
    </row>
    <row r="6609" spans="4:4" ht="43.5" customHeight="1">
      <c r="D6609" s="198"/>
    </row>
    <row r="6610" spans="4:4" ht="43.5" customHeight="1">
      <c r="D6610" s="198"/>
    </row>
    <row r="6611" spans="4:4" ht="43.5" customHeight="1">
      <c r="D6611" s="198"/>
    </row>
    <row r="6612" spans="4:4" ht="43.5" customHeight="1">
      <c r="D6612" s="198"/>
    </row>
    <row r="6613" spans="4:4" ht="43.5" customHeight="1">
      <c r="D6613" s="198"/>
    </row>
    <row r="6614" spans="4:4" ht="43.5" customHeight="1">
      <c r="D6614" s="198"/>
    </row>
    <row r="6615" spans="4:4" ht="43.5" customHeight="1">
      <c r="D6615" s="198"/>
    </row>
    <row r="6616" spans="4:4" ht="43.5" customHeight="1">
      <c r="D6616" s="198"/>
    </row>
    <row r="6617" spans="4:4" ht="43.5" customHeight="1">
      <c r="D6617" s="198"/>
    </row>
    <row r="6618" spans="4:4" ht="43.5" customHeight="1">
      <c r="D6618" s="198"/>
    </row>
    <row r="6619" spans="4:4" ht="43.5" customHeight="1">
      <c r="D6619" s="198"/>
    </row>
    <row r="6620" spans="4:4" ht="43.5" customHeight="1">
      <c r="D6620" s="198"/>
    </row>
    <row r="6621" spans="4:4" ht="43.5" customHeight="1">
      <c r="D6621" s="198"/>
    </row>
    <row r="6622" spans="4:4" ht="43.5" customHeight="1">
      <c r="D6622" s="198"/>
    </row>
    <row r="6623" spans="4:4" ht="43.5" customHeight="1">
      <c r="D6623" s="198"/>
    </row>
    <row r="6624" spans="4:4" ht="43.5" customHeight="1">
      <c r="D6624" s="198"/>
    </row>
    <row r="6625" spans="4:4" ht="43.5" customHeight="1">
      <c r="D6625" s="198"/>
    </row>
    <row r="6626" spans="4:4" ht="43.5" customHeight="1">
      <c r="D6626" s="198"/>
    </row>
    <row r="6627" spans="4:4" ht="43.5" customHeight="1">
      <c r="D6627" s="198"/>
    </row>
    <row r="6628" spans="4:4" ht="43.5" customHeight="1">
      <c r="D6628" s="198"/>
    </row>
    <row r="6629" spans="4:4" ht="43.5" customHeight="1">
      <c r="D6629" s="198"/>
    </row>
    <row r="6630" spans="4:4" ht="43.5" customHeight="1">
      <c r="D6630" s="198"/>
    </row>
    <row r="6631" spans="4:4" ht="43.5" customHeight="1">
      <c r="D6631" s="198"/>
    </row>
    <row r="6632" spans="4:4" ht="43.5" customHeight="1">
      <c r="D6632" s="198"/>
    </row>
    <row r="6633" spans="4:4" ht="43.5" customHeight="1">
      <c r="D6633" s="198"/>
    </row>
    <row r="6634" spans="4:4" ht="43.5" customHeight="1">
      <c r="D6634" s="198"/>
    </row>
    <row r="6635" spans="4:4" ht="43.5" customHeight="1">
      <c r="D6635" s="198"/>
    </row>
    <row r="6636" spans="4:4" ht="43.5" customHeight="1">
      <c r="D6636" s="198"/>
    </row>
    <row r="6637" spans="4:4" ht="43.5" customHeight="1">
      <c r="D6637" s="198"/>
    </row>
    <row r="6638" spans="4:4" ht="43.5" customHeight="1">
      <c r="D6638" s="198"/>
    </row>
    <row r="6639" spans="4:4" ht="43.5" customHeight="1">
      <c r="D6639" s="198"/>
    </row>
    <row r="6640" spans="4:4" ht="43.5" customHeight="1">
      <c r="D6640" s="198"/>
    </row>
    <row r="6641" spans="4:4" ht="43.5" customHeight="1">
      <c r="D6641" s="198"/>
    </row>
    <row r="6642" spans="4:4" ht="43.5" customHeight="1">
      <c r="D6642" s="198"/>
    </row>
    <row r="6643" spans="4:4" ht="43.5" customHeight="1">
      <c r="D6643" s="198"/>
    </row>
    <row r="6644" spans="4:4" ht="43.5" customHeight="1">
      <c r="D6644" s="198"/>
    </row>
    <row r="6645" spans="4:4" ht="43.5" customHeight="1">
      <c r="D6645" s="198"/>
    </row>
    <row r="6646" spans="4:4" ht="43.5" customHeight="1">
      <c r="D6646" s="198"/>
    </row>
    <row r="6647" spans="4:4" ht="43.5" customHeight="1">
      <c r="D6647" s="198"/>
    </row>
    <row r="6648" spans="4:4" ht="43.5" customHeight="1">
      <c r="D6648" s="198"/>
    </row>
    <row r="6649" spans="4:4" ht="43.5" customHeight="1">
      <c r="D6649" s="198"/>
    </row>
    <row r="6650" spans="4:4" ht="43.5" customHeight="1">
      <c r="D6650" s="198"/>
    </row>
    <row r="6651" spans="4:4" ht="43.5" customHeight="1">
      <c r="D6651" s="198"/>
    </row>
    <row r="6652" spans="4:4" ht="43.5" customHeight="1">
      <c r="D6652" s="198"/>
    </row>
    <row r="6653" spans="4:4" ht="43.5" customHeight="1">
      <c r="D6653" s="198"/>
    </row>
    <row r="6654" spans="4:4" ht="43.5" customHeight="1">
      <c r="D6654" s="198"/>
    </row>
    <row r="6655" spans="4:4" ht="43.5" customHeight="1">
      <c r="D6655" s="198"/>
    </row>
    <row r="6656" spans="4:4" ht="43.5" customHeight="1">
      <c r="D6656" s="198"/>
    </row>
    <row r="6657" spans="4:4" ht="43.5" customHeight="1">
      <c r="D6657" s="198"/>
    </row>
    <row r="6658" spans="4:4" ht="43.5" customHeight="1">
      <c r="D6658" s="198"/>
    </row>
    <row r="6659" spans="4:4" ht="43.5" customHeight="1">
      <c r="D6659" s="198"/>
    </row>
    <row r="6660" spans="4:4" ht="43.5" customHeight="1">
      <c r="D6660" s="198"/>
    </row>
    <row r="6661" spans="4:4" ht="43.5" customHeight="1">
      <c r="D6661" s="198"/>
    </row>
    <row r="6662" spans="4:4" ht="43.5" customHeight="1">
      <c r="D6662" s="198"/>
    </row>
    <row r="6663" spans="4:4" ht="43.5" customHeight="1">
      <c r="D6663" s="198"/>
    </row>
    <row r="6664" spans="4:4" ht="43.5" customHeight="1">
      <c r="D6664" s="198"/>
    </row>
    <row r="6665" spans="4:4" ht="43.5" customHeight="1">
      <c r="D6665" s="198"/>
    </row>
    <row r="6666" spans="4:4" ht="43.5" customHeight="1">
      <c r="D6666" s="198"/>
    </row>
    <row r="6667" spans="4:4" ht="43.5" customHeight="1">
      <c r="D6667" s="198"/>
    </row>
    <row r="6668" spans="4:4" ht="43.5" customHeight="1">
      <c r="D6668" s="198"/>
    </row>
    <row r="6669" spans="4:4" ht="43.5" customHeight="1">
      <c r="D6669" s="198"/>
    </row>
    <row r="6670" spans="4:4" ht="43.5" customHeight="1">
      <c r="D6670" s="198"/>
    </row>
    <row r="6671" spans="4:4" ht="43.5" customHeight="1">
      <c r="D6671" s="198"/>
    </row>
    <row r="6672" spans="4:4" ht="43.5" customHeight="1">
      <c r="D6672" s="198"/>
    </row>
    <row r="6673" spans="4:4" ht="43.5" customHeight="1">
      <c r="D6673" s="198"/>
    </row>
    <row r="6674" spans="4:4" ht="43.5" customHeight="1">
      <c r="D6674" s="198"/>
    </row>
    <row r="6675" spans="4:4" ht="43.5" customHeight="1">
      <c r="D6675" s="198"/>
    </row>
    <row r="6676" spans="4:4" ht="43.5" customHeight="1">
      <c r="D6676" s="198"/>
    </row>
    <row r="6677" spans="4:4" ht="43.5" customHeight="1">
      <c r="D6677" s="198"/>
    </row>
    <row r="6678" spans="4:4" ht="43.5" customHeight="1">
      <c r="D6678" s="198"/>
    </row>
    <row r="6679" spans="4:4" ht="43.5" customHeight="1">
      <c r="D6679" s="198"/>
    </row>
    <row r="6680" spans="4:4" ht="43.5" customHeight="1">
      <c r="D6680" s="198"/>
    </row>
    <row r="6681" spans="4:4" ht="43.5" customHeight="1">
      <c r="D6681" s="198"/>
    </row>
    <row r="6682" spans="4:4" ht="43.5" customHeight="1">
      <c r="D6682" s="198"/>
    </row>
    <row r="6683" spans="4:4" ht="43.5" customHeight="1">
      <c r="D6683" s="198"/>
    </row>
    <row r="6684" spans="4:4" ht="43.5" customHeight="1">
      <c r="D6684" s="198"/>
    </row>
    <row r="6685" spans="4:4" ht="43.5" customHeight="1">
      <c r="D6685" s="198"/>
    </row>
    <row r="6686" spans="4:4" ht="43.5" customHeight="1">
      <c r="D6686" s="198"/>
    </row>
    <row r="6687" spans="4:4" ht="43.5" customHeight="1">
      <c r="D6687" s="198"/>
    </row>
    <row r="6688" spans="4:4" ht="43.5" customHeight="1">
      <c r="D6688" s="198"/>
    </row>
    <row r="6689" spans="4:4" ht="43.5" customHeight="1">
      <c r="D6689" s="198"/>
    </row>
    <row r="6690" spans="4:4" ht="43.5" customHeight="1">
      <c r="D6690" s="198"/>
    </row>
    <row r="6691" spans="4:4" ht="43.5" customHeight="1">
      <c r="D6691" s="198"/>
    </row>
    <row r="6692" spans="4:4" ht="43.5" customHeight="1">
      <c r="D6692" s="198"/>
    </row>
    <row r="6693" spans="4:4" ht="43.5" customHeight="1">
      <c r="D6693" s="198"/>
    </row>
    <row r="6694" spans="4:4" ht="43.5" customHeight="1">
      <c r="D6694" s="198"/>
    </row>
    <row r="6695" spans="4:4" ht="43.5" customHeight="1">
      <c r="D6695" s="198"/>
    </row>
    <row r="6696" spans="4:4" ht="43.5" customHeight="1">
      <c r="D6696" s="198"/>
    </row>
    <row r="6697" spans="4:4" ht="43.5" customHeight="1">
      <c r="D6697" s="198"/>
    </row>
    <row r="6698" spans="4:4" ht="43.5" customHeight="1">
      <c r="D6698" s="198"/>
    </row>
    <row r="6699" spans="4:4" ht="43.5" customHeight="1">
      <c r="D6699" s="198"/>
    </row>
    <row r="6700" spans="4:4" ht="43.5" customHeight="1">
      <c r="D6700" s="198"/>
    </row>
    <row r="6701" spans="4:4" ht="43.5" customHeight="1">
      <c r="D6701" s="198"/>
    </row>
    <row r="6702" spans="4:4" ht="43.5" customHeight="1">
      <c r="D6702" s="198"/>
    </row>
    <row r="6703" spans="4:4" ht="43.5" customHeight="1">
      <c r="D6703" s="198"/>
    </row>
    <row r="6704" spans="4:4" ht="43.5" customHeight="1">
      <c r="D6704" s="198"/>
    </row>
    <row r="6705" spans="4:4" ht="43.5" customHeight="1">
      <c r="D6705" s="198"/>
    </row>
    <row r="6706" spans="4:4" ht="43.5" customHeight="1">
      <c r="D6706" s="198"/>
    </row>
    <row r="6707" spans="4:4" ht="43.5" customHeight="1">
      <c r="D6707" s="198"/>
    </row>
    <row r="6708" spans="4:4" ht="43.5" customHeight="1">
      <c r="D6708" s="198"/>
    </row>
    <row r="6709" spans="4:4" ht="43.5" customHeight="1">
      <c r="D6709" s="198"/>
    </row>
    <row r="6710" spans="4:4" ht="43.5" customHeight="1">
      <c r="D6710" s="198"/>
    </row>
    <row r="6711" spans="4:4" ht="43.5" customHeight="1">
      <c r="D6711" s="198"/>
    </row>
    <row r="6712" spans="4:4" ht="43.5" customHeight="1">
      <c r="D6712" s="198"/>
    </row>
    <row r="6713" spans="4:4" ht="43.5" customHeight="1">
      <c r="D6713" s="198"/>
    </row>
    <row r="6714" spans="4:4" ht="43.5" customHeight="1">
      <c r="D6714" s="198"/>
    </row>
    <row r="6715" spans="4:4" ht="43.5" customHeight="1">
      <c r="D6715" s="198"/>
    </row>
    <row r="6716" spans="4:4" ht="43.5" customHeight="1">
      <c r="D6716" s="198"/>
    </row>
    <row r="6717" spans="4:4" ht="43.5" customHeight="1">
      <c r="D6717" s="198"/>
    </row>
    <row r="6718" spans="4:4" ht="43.5" customHeight="1">
      <c r="D6718" s="198"/>
    </row>
    <row r="6719" spans="4:4" ht="43.5" customHeight="1">
      <c r="D6719" s="198"/>
    </row>
    <row r="6720" spans="4:4" ht="43.5" customHeight="1">
      <c r="D6720" s="198"/>
    </row>
    <row r="6721" spans="4:4" ht="43.5" customHeight="1">
      <c r="D6721" s="198"/>
    </row>
    <row r="6722" spans="4:4" ht="43.5" customHeight="1">
      <c r="D6722" s="198"/>
    </row>
    <row r="6723" spans="4:4" ht="43.5" customHeight="1">
      <c r="D6723" s="198"/>
    </row>
    <row r="6724" spans="4:4" ht="43.5" customHeight="1">
      <c r="D6724" s="198"/>
    </row>
    <row r="6725" spans="4:4" ht="43.5" customHeight="1">
      <c r="D6725" s="198"/>
    </row>
    <row r="6726" spans="4:4" ht="43.5" customHeight="1">
      <c r="D6726" s="198"/>
    </row>
    <row r="6727" spans="4:4" ht="43.5" customHeight="1">
      <c r="D6727" s="198"/>
    </row>
    <row r="6728" spans="4:4" ht="43.5" customHeight="1">
      <c r="D6728" s="198"/>
    </row>
    <row r="6729" spans="4:4" ht="43.5" customHeight="1">
      <c r="D6729" s="198"/>
    </row>
    <row r="6730" spans="4:4" ht="43.5" customHeight="1">
      <c r="D6730" s="198"/>
    </row>
    <row r="6731" spans="4:4" ht="43.5" customHeight="1">
      <c r="D6731" s="198"/>
    </row>
    <row r="6732" spans="4:4" ht="43.5" customHeight="1">
      <c r="D6732" s="198"/>
    </row>
    <row r="6733" spans="4:4" ht="43.5" customHeight="1">
      <c r="D6733" s="198"/>
    </row>
    <row r="6734" spans="4:4" ht="43.5" customHeight="1">
      <c r="D6734" s="198"/>
    </row>
    <row r="6735" spans="4:4" ht="43.5" customHeight="1">
      <c r="D6735" s="198"/>
    </row>
    <row r="6736" spans="4:4" ht="43.5" customHeight="1">
      <c r="D6736" s="198"/>
    </row>
    <row r="6737" spans="4:4" ht="43.5" customHeight="1">
      <c r="D6737" s="198"/>
    </row>
    <row r="6738" spans="4:4" ht="43.5" customHeight="1">
      <c r="D6738" s="198"/>
    </row>
    <row r="6739" spans="4:4" ht="43.5" customHeight="1">
      <c r="D6739" s="198"/>
    </row>
    <row r="6740" spans="4:4" ht="43.5" customHeight="1">
      <c r="D6740" s="198"/>
    </row>
    <row r="6741" spans="4:4" ht="43.5" customHeight="1">
      <c r="D6741" s="198"/>
    </row>
    <row r="6742" spans="4:4" ht="43.5" customHeight="1">
      <c r="D6742" s="198"/>
    </row>
    <row r="6743" spans="4:4" ht="43.5" customHeight="1">
      <c r="D6743" s="198"/>
    </row>
    <row r="6744" spans="4:4" ht="43.5" customHeight="1">
      <c r="D6744" s="198"/>
    </row>
    <row r="6745" spans="4:4" ht="43.5" customHeight="1">
      <c r="D6745" s="198"/>
    </row>
    <row r="6746" spans="4:4" ht="43.5" customHeight="1">
      <c r="D6746" s="198"/>
    </row>
    <row r="6747" spans="4:4" ht="43.5" customHeight="1">
      <c r="D6747" s="198"/>
    </row>
    <row r="6748" spans="4:4" ht="43.5" customHeight="1">
      <c r="D6748" s="198"/>
    </row>
    <row r="6749" spans="4:4" ht="43.5" customHeight="1">
      <c r="D6749" s="198"/>
    </row>
    <row r="6750" spans="4:4" ht="43.5" customHeight="1">
      <c r="D6750" s="198"/>
    </row>
    <row r="6751" spans="4:4" ht="43.5" customHeight="1">
      <c r="D6751" s="198"/>
    </row>
    <row r="6752" spans="4:4" ht="43.5" customHeight="1">
      <c r="D6752" s="198"/>
    </row>
    <row r="6753" spans="4:4" ht="43.5" customHeight="1">
      <c r="D6753" s="198"/>
    </row>
    <row r="6754" spans="4:4" ht="43.5" customHeight="1">
      <c r="D6754" s="198"/>
    </row>
    <row r="6755" spans="4:4" ht="43.5" customHeight="1">
      <c r="D6755" s="198"/>
    </row>
    <row r="6756" spans="4:4" ht="43.5" customHeight="1">
      <c r="D6756" s="198"/>
    </row>
    <row r="6757" spans="4:4" ht="43.5" customHeight="1">
      <c r="D6757" s="198"/>
    </row>
    <row r="6758" spans="4:4" ht="43.5" customHeight="1">
      <c r="D6758" s="198"/>
    </row>
    <row r="6759" spans="4:4" ht="43.5" customHeight="1">
      <c r="D6759" s="198"/>
    </row>
    <row r="6760" spans="4:4" ht="43.5" customHeight="1">
      <c r="D6760" s="198"/>
    </row>
    <row r="6761" spans="4:4" ht="43.5" customHeight="1">
      <c r="D6761" s="198"/>
    </row>
    <row r="6762" spans="4:4" ht="43.5" customHeight="1">
      <c r="D6762" s="198"/>
    </row>
    <row r="6763" spans="4:4" ht="43.5" customHeight="1">
      <c r="D6763" s="198"/>
    </row>
    <row r="6764" spans="4:4" ht="43.5" customHeight="1">
      <c r="D6764" s="198"/>
    </row>
    <row r="6765" spans="4:4" ht="43.5" customHeight="1">
      <c r="D6765" s="198"/>
    </row>
    <row r="6766" spans="4:4" ht="43.5" customHeight="1">
      <c r="D6766" s="198"/>
    </row>
    <row r="6767" spans="4:4" ht="43.5" customHeight="1">
      <c r="D6767" s="198"/>
    </row>
    <row r="6768" spans="4:4" ht="43.5" customHeight="1">
      <c r="D6768" s="198"/>
    </row>
    <row r="6769" spans="4:4" ht="43.5" customHeight="1">
      <c r="D6769" s="198"/>
    </row>
    <row r="6770" spans="4:4" ht="43.5" customHeight="1">
      <c r="D6770" s="198"/>
    </row>
    <row r="6771" spans="4:4" ht="43.5" customHeight="1">
      <c r="D6771" s="198"/>
    </row>
    <row r="6772" spans="4:4" ht="43.5" customHeight="1">
      <c r="D6772" s="198"/>
    </row>
    <row r="6773" spans="4:4" ht="43.5" customHeight="1">
      <c r="D6773" s="198"/>
    </row>
    <row r="6774" spans="4:4" ht="43.5" customHeight="1">
      <c r="D6774" s="198"/>
    </row>
    <row r="6775" spans="4:4" ht="43.5" customHeight="1">
      <c r="D6775" s="198"/>
    </row>
    <row r="6776" spans="4:4" ht="43.5" customHeight="1">
      <c r="D6776" s="198"/>
    </row>
    <row r="6777" spans="4:4" ht="43.5" customHeight="1">
      <c r="D6777" s="198"/>
    </row>
    <row r="6778" spans="4:4" ht="43.5" customHeight="1">
      <c r="D6778" s="198"/>
    </row>
    <row r="6779" spans="4:4" ht="43.5" customHeight="1">
      <c r="D6779" s="198"/>
    </row>
    <row r="6780" spans="4:4" ht="43.5" customHeight="1">
      <c r="D6780" s="198"/>
    </row>
    <row r="6781" spans="4:4" ht="43.5" customHeight="1">
      <c r="D6781" s="198"/>
    </row>
    <row r="6782" spans="4:4" ht="43.5" customHeight="1">
      <c r="D6782" s="198"/>
    </row>
    <row r="6783" spans="4:4" ht="43.5" customHeight="1">
      <c r="D6783" s="198"/>
    </row>
    <row r="6784" spans="4:4" ht="43.5" customHeight="1">
      <c r="D6784" s="198"/>
    </row>
    <row r="6785" spans="4:4" ht="43.5" customHeight="1">
      <c r="D6785" s="198"/>
    </row>
    <row r="6786" spans="4:4" ht="43.5" customHeight="1">
      <c r="D6786" s="198"/>
    </row>
    <row r="6787" spans="4:4" ht="43.5" customHeight="1">
      <c r="D6787" s="198"/>
    </row>
    <row r="6788" spans="4:4" ht="43.5" customHeight="1">
      <c r="D6788" s="198"/>
    </row>
    <row r="6789" spans="4:4" ht="43.5" customHeight="1">
      <c r="D6789" s="198"/>
    </row>
    <row r="6790" spans="4:4" ht="43.5" customHeight="1">
      <c r="D6790" s="198"/>
    </row>
    <row r="6791" spans="4:4" ht="43.5" customHeight="1">
      <c r="D6791" s="198"/>
    </row>
    <row r="6792" spans="4:4" ht="43.5" customHeight="1">
      <c r="D6792" s="198"/>
    </row>
    <row r="6793" spans="4:4" ht="43.5" customHeight="1">
      <c r="D6793" s="198"/>
    </row>
    <row r="6794" spans="4:4" ht="43.5" customHeight="1">
      <c r="D6794" s="198"/>
    </row>
    <row r="6795" spans="4:4" ht="43.5" customHeight="1">
      <c r="D6795" s="198"/>
    </row>
    <row r="6796" spans="4:4" ht="43.5" customHeight="1">
      <c r="D6796" s="198"/>
    </row>
    <row r="6797" spans="4:4" ht="43.5" customHeight="1">
      <c r="D6797" s="198"/>
    </row>
    <row r="6798" spans="4:4" ht="43.5" customHeight="1">
      <c r="D6798" s="198"/>
    </row>
    <row r="6799" spans="4:4" ht="43.5" customHeight="1">
      <c r="D6799" s="198"/>
    </row>
    <row r="6800" spans="4:4" ht="43.5" customHeight="1">
      <c r="D6800" s="198"/>
    </row>
    <row r="6801" spans="4:4" ht="43.5" customHeight="1">
      <c r="D6801" s="198"/>
    </row>
    <row r="6802" spans="4:4" ht="43.5" customHeight="1">
      <c r="D6802" s="198"/>
    </row>
    <row r="6803" spans="4:4" ht="43.5" customHeight="1">
      <c r="D6803" s="198"/>
    </row>
    <row r="6804" spans="4:4" ht="43.5" customHeight="1">
      <c r="D6804" s="198"/>
    </row>
    <row r="6805" spans="4:4" ht="43.5" customHeight="1">
      <c r="D6805" s="198"/>
    </row>
    <row r="6806" spans="4:4" ht="43.5" customHeight="1">
      <c r="D6806" s="198"/>
    </row>
    <row r="6807" spans="4:4" ht="43.5" customHeight="1">
      <c r="D6807" s="198"/>
    </row>
    <row r="6808" spans="4:4" ht="43.5" customHeight="1">
      <c r="D6808" s="198"/>
    </row>
    <row r="6809" spans="4:4" ht="43.5" customHeight="1">
      <c r="D6809" s="198"/>
    </row>
    <row r="6810" spans="4:4" ht="43.5" customHeight="1">
      <c r="D6810" s="198"/>
    </row>
    <row r="6811" spans="4:4" ht="43.5" customHeight="1">
      <c r="D6811" s="198"/>
    </row>
    <row r="6812" spans="4:4" ht="43.5" customHeight="1">
      <c r="D6812" s="198"/>
    </row>
    <row r="6813" spans="4:4" ht="43.5" customHeight="1">
      <c r="D6813" s="198"/>
    </row>
    <row r="6814" spans="4:4" ht="43.5" customHeight="1">
      <c r="D6814" s="198"/>
    </row>
    <row r="6815" spans="4:4" ht="43.5" customHeight="1">
      <c r="D6815" s="198"/>
    </row>
    <row r="6816" spans="4:4" ht="43.5" customHeight="1">
      <c r="D6816" s="198"/>
    </row>
    <row r="6817" spans="4:4" ht="43.5" customHeight="1">
      <c r="D6817" s="198"/>
    </row>
    <row r="6818" spans="4:4" ht="43.5" customHeight="1">
      <c r="D6818" s="198"/>
    </row>
    <row r="6819" spans="4:4" ht="43.5" customHeight="1">
      <c r="D6819" s="198"/>
    </row>
    <row r="6820" spans="4:4" ht="43.5" customHeight="1">
      <c r="D6820" s="198"/>
    </row>
    <row r="6821" spans="4:4" ht="43.5" customHeight="1">
      <c r="D6821" s="198"/>
    </row>
    <row r="6822" spans="4:4" ht="43.5" customHeight="1">
      <c r="D6822" s="198"/>
    </row>
    <row r="6823" spans="4:4" ht="43.5" customHeight="1">
      <c r="D6823" s="198"/>
    </row>
    <row r="6824" spans="4:4" ht="43.5" customHeight="1">
      <c r="D6824" s="198"/>
    </row>
    <row r="6825" spans="4:4" ht="43.5" customHeight="1">
      <c r="D6825" s="198"/>
    </row>
    <row r="6826" spans="4:4" ht="43.5" customHeight="1">
      <c r="D6826" s="198"/>
    </row>
    <row r="6827" spans="4:4" ht="43.5" customHeight="1">
      <c r="D6827" s="198"/>
    </row>
    <row r="6828" spans="4:4" ht="43.5" customHeight="1">
      <c r="D6828" s="198"/>
    </row>
    <row r="6829" spans="4:4" ht="43.5" customHeight="1">
      <c r="D6829" s="198"/>
    </row>
    <row r="6830" spans="4:4" ht="43.5" customHeight="1">
      <c r="D6830" s="198"/>
    </row>
    <row r="6831" spans="4:4" ht="43.5" customHeight="1">
      <c r="D6831" s="198"/>
    </row>
    <row r="6832" spans="4:4" ht="43.5" customHeight="1">
      <c r="D6832" s="198"/>
    </row>
    <row r="6833" spans="4:4" ht="43.5" customHeight="1">
      <c r="D6833" s="198"/>
    </row>
    <row r="6834" spans="4:4" ht="43.5" customHeight="1">
      <c r="D6834" s="198"/>
    </row>
    <row r="6835" spans="4:4" ht="43.5" customHeight="1">
      <c r="D6835" s="198"/>
    </row>
    <row r="6836" spans="4:4" ht="43.5" customHeight="1">
      <c r="D6836" s="198"/>
    </row>
    <row r="6837" spans="4:4" ht="43.5" customHeight="1">
      <c r="D6837" s="198"/>
    </row>
    <row r="6838" spans="4:4" ht="43.5" customHeight="1">
      <c r="D6838" s="198"/>
    </row>
    <row r="6839" spans="4:4" ht="43.5" customHeight="1">
      <c r="D6839" s="198"/>
    </row>
    <row r="6840" spans="4:4" ht="43.5" customHeight="1">
      <c r="D6840" s="198"/>
    </row>
    <row r="6841" spans="4:4" ht="43.5" customHeight="1">
      <c r="D6841" s="198"/>
    </row>
    <row r="6842" spans="4:4" ht="43.5" customHeight="1">
      <c r="D6842" s="198"/>
    </row>
    <row r="6843" spans="4:4" ht="43.5" customHeight="1">
      <c r="D6843" s="198"/>
    </row>
    <row r="6844" spans="4:4" ht="43.5" customHeight="1">
      <c r="D6844" s="198"/>
    </row>
    <row r="6845" spans="4:4" ht="43.5" customHeight="1">
      <c r="D6845" s="198"/>
    </row>
    <row r="6846" spans="4:4" ht="43.5" customHeight="1">
      <c r="D6846" s="198"/>
    </row>
    <row r="6847" spans="4:4" ht="43.5" customHeight="1">
      <c r="D6847" s="198"/>
    </row>
    <row r="6848" spans="4:4" ht="43.5" customHeight="1">
      <c r="D6848" s="198"/>
    </row>
    <row r="6849" spans="4:4" ht="43.5" customHeight="1">
      <c r="D6849" s="198"/>
    </row>
    <row r="6850" spans="4:4" ht="43.5" customHeight="1">
      <c r="D6850" s="198"/>
    </row>
    <row r="6851" spans="4:4" ht="43.5" customHeight="1">
      <c r="D6851" s="198"/>
    </row>
    <row r="6852" spans="4:4" ht="43.5" customHeight="1">
      <c r="D6852" s="198"/>
    </row>
    <row r="6853" spans="4:4" ht="43.5" customHeight="1">
      <c r="D6853" s="198"/>
    </row>
    <row r="6854" spans="4:4" ht="43.5" customHeight="1">
      <c r="D6854" s="198"/>
    </row>
    <row r="6855" spans="4:4" ht="43.5" customHeight="1">
      <c r="D6855" s="198"/>
    </row>
    <row r="6856" spans="4:4" ht="43.5" customHeight="1">
      <c r="D6856" s="198"/>
    </row>
    <row r="6857" spans="4:4" ht="43.5" customHeight="1">
      <c r="D6857" s="198"/>
    </row>
    <row r="6858" spans="4:4" ht="43.5" customHeight="1">
      <c r="D6858" s="198"/>
    </row>
    <row r="6859" spans="4:4" ht="43.5" customHeight="1">
      <c r="D6859" s="198"/>
    </row>
    <row r="6860" spans="4:4" ht="43.5" customHeight="1">
      <c r="D6860" s="198"/>
    </row>
    <row r="6861" spans="4:4" ht="43.5" customHeight="1">
      <c r="D6861" s="198"/>
    </row>
    <row r="6862" spans="4:4" ht="43.5" customHeight="1">
      <c r="D6862" s="198"/>
    </row>
    <row r="6863" spans="4:4" ht="43.5" customHeight="1">
      <c r="D6863" s="198"/>
    </row>
    <row r="6864" spans="4:4" ht="43.5" customHeight="1">
      <c r="D6864" s="198"/>
    </row>
    <row r="6865" spans="4:4" ht="43.5" customHeight="1">
      <c r="D6865" s="198"/>
    </row>
    <row r="6866" spans="4:4" ht="43.5" customHeight="1">
      <c r="D6866" s="198"/>
    </row>
    <row r="6867" spans="4:4" ht="43.5" customHeight="1">
      <c r="D6867" s="198"/>
    </row>
    <row r="6868" spans="4:4" ht="43.5" customHeight="1">
      <c r="D6868" s="198"/>
    </row>
    <row r="6869" spans="4:4" ht="43.5" customHeight="1">
      <c r="D6869" s="198"/>
    </row>
    <row r="6870" spans="4:4" ht="43.5" customHeight="1">
      <c r="D6870" s="198"/>
    </row>
    <row r="6871" spans="4:4" ht="43.5" customHeight="1">
      <c r="D6871" s="198"/>
    </row>
    <row r="6872" spans="4:4" ht="43.5" customHeight="1">
      <c r="D6872" s="198"/>
    </row>
    <row r="6873" spans="4:4" ht="43.5" customHeight="1">
      <c r="D6873" s="198"/>
    </row>
    <row r="6874" spans="4:4" ht="43.5" customHeight="1">
      <c r="D6874" s="198"/>
    </row>
    <row r="6875" spans="4:4" ht="43.5" customHeight="1">
      <c r="D6875" s="198"/>
    </row>
    <row r="6876" spans="4:4" ht="43.5" customHeight="1">
      <c r="D6876" s="198"/>
    </row>
    <row r="6877" spans="4:4" ht="43.5" customHeight="1">
      <c r="D6877" s="198"/>
    </row>
    <row r="6878" spans="4:4" ht="43.5" customHeight="1">
      <c r="D6878" s="198"/>
    </row>
    <row r="6879" spans="4:4" ht="43.5" customHeight="1">
      <c r="D6879" s="198"/>
    </row>
    <row r="6880" spans="4:4" ht="43.5" customHeight="1">
      <c r="D6880" s="198"/>
    </row>
    <row r="6881" spans="4:4" ht="43.5" customHeight="1">
      <c r="D6881" s="198"/>
    </row>
    <row r="6882" spans="4:4" ht="43.5" customHeight="1">
      <c r="D6882" s="198"/>
    </row>
    <row r="6883" spans="4:4" ht="43.5" customHeight="1">
      <c r="D6883" s="198"/>
    </row>
    <row r="6884" spans="4:4" ht="43.5" customHeight="1">
      <c r="D6884" s="198"/>
    </row>
    <row r="6885" spans="4:4" ht="43.5" customHeight="1">
      <c r="D6885" s="198"/>
    </row>
    <row r="6886" spans="4:4" ht="43.5" customHeight="1">
      <c r="D6886" s="198"/>
    </row>
    <row r="6887" spans="4:4" ht="43.5" customHeight="1">
      <c r="D6887" s="198"/>
    </row>
    <row r="6888" spans="4:4" ht="43.5" customHeight="1">
      <c r="D6888" s="198"/>
    </row>
    <row r="6889" spans="4:4" ht="43.5" customHeight="1">
      <c r="D6889" s="198"/>
    </row>
    <row r="6890" spans="4:4" ht="43.5" customHeight="1">
      <c r="D6890" s="198"/>
    </row>
    <row r="6891" spans="4:4" ht="43.5" customHeight="1">
      <c r="D6891" s="198"/>
    </row>
    <row r="6892" spans="4:4" ht="43.5" customHeight="1">
      <c r="D6892" s="198"/>
    </row>
    <row r="6893" spans="4:4" ht="43.5" customHeight="1">
      <c r="D6893" s="198"/>
    </row>
    <row r="6894" spans="4:4" ht="43.5" customHeight="1">
      <c r="D6894" s="198"/>
    </row>
    <row r="6895" spans="4:4" ht="43.5" customHeight="1">
      <c r="D6895" s="198"/>
    </row>
    <row r="6896" spans="4:4" ht="43.5" customHeight="1">
      <c r="D6896" s="198"/>
    </row>
    <row r="6897" spans="4:4" ht="43.5" customHeight="1">
      <c r="D6897" s="198"/>
    </row>
    <row r="6898" spans="4:4" ht="43.5" customHeight="1">
      <c r="D6898" s="198"/>
    </row>
    <row r="6899" spans="4:4" ht="43.5" customHeight="1">
      <c r="D6899" s="198"/>
    </row>
    <row r="6900" spans="4:4" ht="43.5" customHeight="1">
      <c r="D6900" s="198"/>
    </row>
    <row r="6901" spans="4:4" ht="43.5" customHeight="1">
      <c r="D6901" s="198"/>
    </row>
    <row r="6902" spans="4:4" ht="43.5" customHeight="1">
      <c r="D6902" s="198"/>
    </row>
    <row r="6903" spans="4:4" ht="43.5" customHeight="1">
      <c r="D6903" s="198"/>
    </row>
    <row r="6904" spans="4:4" ht="43.5" customHeight="1">
      <c r="D6904" s="198"/>
    </row>
    <row r="6905" spans="4:4" ht="43.5" customHeight="1">
      <c r="D6905" s="198"/>
    </row>
    <row r="6906" spans="4:4" ht="43.5" customHeight="1">
      <c r="D6906" s="198"/>
    </row>
    <row r="6907" spans="4:4" ht="43.5" customHeight="1">
      <c r="D6907" s="198"/>
    </row>
    <row r="6908" spans="4:4" ht="43.5" customHeight="1">
      <c r="D6908" s="198"/>
    </row>
    <row r="6909" spans="4:4" ht="43.5" customHeight="1">
      <c r="D6909" s="198"/>
    </row>
    <row r="6910" spans="4:4" ht="43.5" customHeight="1">
      <c r="D6910" s="198"/>
    </row>
    <row r="6911" spans="4:4" ht="43.5" customHeight="1">
      <c r="D6911" s="198"/>
    </row>
    <row r="6912" spans="4:4" ht="43.5" customHeight="1">
      <c r="D6912" s="198"/>
    </row>
    <row r="6913" spans="4:4" ht="43.5" customHeight="1">
      <c r="D6913" s="198"/>
    </row>
    <row r="6914" spans="4:4" ht="43.5" customHeight="1">
      <c r="D6914" s="198"/>
    </row>
    <row r="6915" spans="4:4" ht="43.5" customHeight="1">
      <c r="D6915" s="198"/>
    </row>
    <row r="6916" spans="4:4" ht="43.5" customHeight="1">
      <c r="D6916" s="198"/>
    </row>
    <row r="6917" spans="4:4" ht="43.5" customHeight="1">
      <c r="D6917" s="198"/>
    </row>
    <row r="6918" spans="4:4" ht="43.5" customHeight="1">
      <c r="D6918" s="198"/>
    </row>
    <row r="6919" spans="4:4" ht="43.5" customHeight="1">
      <c r="D6919" s="198"/>
    </row>
    <row r="6920" spans="4:4" ht="43.5" customHeight="1">
      <c r="D6920" s="198"/>
    </row>
    <row r="6921" spans="4:4" ht="43.5" customHeight="1">
      <c r="D6921" s="198"/>
    </row>
    <row r="6922" spans="4:4" ht="43.5" customHeight="1">
      <c r="D6922" s="198"/>
    </row>
    <row r="6923" spans="4:4" ht="43.5" customHeight="1">
      <c r="D6923" s="198"/>
    </row>
    <row r="6924" spans="4:4" ht="43.5" customHeight="1">
      <c r="D6924" s="198"/>
    </row>
    <row r="6925" spans="4:4" ht="43.5" customHeight="1">
      <c r="D6925" s="198"/>
    </row>
    <row r="6926" spans="4:4" ht="43.5" customHeight="1">
      <c r="D6926" s="198"/>
    </row>
    <row r="6927" spans="4:4" ht="43.5" customHeight="1">
      <c r="D6927" s="198"/>
    </row>
    <row r="6928" spans="4:4" ht="43.5" customHeight="1">
      <c r="D6928" s="198"/>
    </row>
    <row r="6929" spans="4:4" ht="43.5" customHeight="1">
      <c r="D6929" s="198"/>
    </row>
    <row r="6930" spans="4:4" ht="43.5" customHeight="1">
      <c r="D6930" s="198"/>
    </row>
    <row r="6931" spans="4:4" ht="43.5" customHeight="1">
      <c r="D6931" s="198"/>
    </row>
    <row r="6932" spans="4:4" ht="43.5" customHeight="1">
      <c r="D6932" s="198"/>
    </row>
    <row r="6933" spans="4:4" ht="43.5" customHeight="1">
      <c r="D6933" s="198"/>
    </row>
    <row r="6934" spans="4:4" ht="43.5" customHeight="1">
      <c r="D6934" s="198"/>
    </row>
    <row r="6935" spans="4:4" ht="43.5" customHeight="1">
      <c r="D6935" s="198"/>
    </row>
    <row r="6936" spans="4:4" ht="43.5" customHeight="1">
      <c r="D6936" s="198"/>
    </row>
    <row r="6937" spans="4:4" ht="43.5" customHeight="1">
      <c r="D6937" s="198"/>
    </row>
    <row r="6938" spans="4:4" ht="43.5" customHeight="1">
      <c r="D6938" s="198"/>
    </row>
    <row r="6939" spans="4:4" ht="43.5" customHeight="1">
      <c r="D6939" s="198"/>
    </row>
    <row r="6940" spans="4:4" ht="43.5" customHeight="1">
      <c r="D6940" s="198"/>
    </row>
    <row r="6941" spans="4:4" ht="43.5" customHeight="1">
      <c r="D6941" s="198"/>
    </row>
    <row r="6942" spans="4:4" ht="43.5" customHeight="1">
      <c r="D6942" s="198"/>
    </row>
    <row r="6943" spans="4:4" ht="43.5" customHeight="1">
      <c r="D6943" s="198"/>
    </row>
    <row r="6944" spans="4:4" ht="43.5" customHeight="1">
      <c r="D6944" s="198"/>
    </row>
    <row r="6945" spans="4:4" ht="43.5" customHeight="1">
      <c r="D6945" s="198"/>
    </row>
    <row r="6946" spans="4:4" ht="43.5" customHeight="1">
      <c r="D6946" s="198"/>
    </row>
    <row r="6947" spans="4:4" ht="43.5" customHeight="1">
      <c r="D6947" s="198"/>
    </row>
    <row r="6948" spans="4:4" ht="43.5" customHeight="1">
      <c r="D6948" s="198"/>
    </row>
    <row r="6949" spans="4:4" ht="43.5" customHeight="1">
      <c r="D6949" s="198"/>
    </row>
    <row r="6950" spans="4:4" ht="43.5" customHeight="1">
      <c r="D6950" s="198"/>
    </row>
    <row r="6951" spans="4:4" ht="43.5" customHeight="1">
      <c r="D6951" s="198"/>
    </row>
    <row r="6952" spans="4:4" ht="43.5" customHeight="1">
      <c r="D6952" s="198"/>
    </row>
    <row r="6953" spans="4:4" ht="43.5" customHeight="1">
      <c r="D6953" s="198"/>
    </row>
    <row r="6954" spans="4:4" ht="43.5" customHeight="1">
      <c r="D6954" s="198"/>
    </row>
    <row r="6955" spans="4:4" ht="43.5" customHeight="1">
      <c r="D6955" s="198"/>
    </row>
    <row r="6956" spans="4:4" ht="43.5" customHeight="1">
      <c r="D6956" s="198"/>
    </row>
    <row r="6957" spans="4:4" ht="43.5" customHeight="1">
      <c r="D6957" s="198"/>
    </row>
    <row r="6958" spans="4:4" ht="43.5" customHeight="1">
      <c r="D6958" s="198"/>
    </row>
    <row r="6959" spans="4:4" ht="43.5" customHeight="1">
      <c r="D6959" s="198"/>
    </row>
    <row r="6960" spans="4:4" ht="43.5" customHeight="1">
      <c r="D6960" s="198"/>
    </row>
    <row r="6961" spans="4:4" ht="43.5" customHeight="1">
      <c r="D6961" s="198"/>
    </row>
    <row r="6962" spans="4:4" ht="43.5" customHeight="1">
      <c r="D6962" s="198"/>
    </row>
    <row r="6963" spans="4:4" ht="43.5" customHeight="1">
      <c r="D6963" s="198"/>
    </row>
    <row r="6964" spans="4:4" ht="43.5" customHeight="1">
      <c r="D6964" s="198"/>
    </row>
    <row r="6965" spans="4:4" ht="43.5" customHeight="1">
      <c r="D6965" s="198"/>
    </row>
    <row r="6966" spans="4:4" ht="43.5" customHeight="1">
      <c r="D6966" s="198"/>
    </row>
    <row r="6967" spans="4:4" ht="43.5" customHeight="1">
      <c r="D6967" s="198"/>
    </row>
    <row r="6968" spans="4:4" ht="43.5" customHeight="1">
      <c r="D6968" s="198"/>
    </row>
    <row r="6969" spans="4:4" ht="43.5" customHeight="1">
      <c r="D6969" s="198"/>
    </row>
    <row r="6970" spans="4:4" ht="43.5" customHeight="1">
      <c r="D6970" s="198"/>
    </row>
    <row r="6971" spans="4:4" ht="43.5" customHeight="1">
      <c r="D6971" s="198"/>
    </row>
    <row r="6972" spans="4:4" ht="43.5" customHeight="1">
      <c r="D6972" s="198"/>
    </row>
    <row r="6973" spans="4:4" ht="43.5" customHeight="1">
      <c r="D6973" s="198"/>
    </row>
    <row r="6974" spans="4:4" ht="43.5" customHeight="1">
      <c r="D6974" s="198"/>
    </row>
    <row r="6975" spans="4:4" ht="43.5" customHeight="1">
      <c r="D6975" s="198"/>
    </row>
    <row r="6976" spans="4:4" ht="43.5" customHeight="1">
      <c r="D6976" s="198"/>
    </row>
    <row r="6977" spans="4:4" ht="43.5" customHeight="1">
      <c r="D6977" s="198"/>
    </row>
    <row r="6978" spans="4:4" ht="43.5" customHeight="1">
      <c r="D6978" s="198"/>
    </row>
    <row r="6979" spans="4:4" ht="43.5" customHeight="1">
      <c r="D6979" s="198"/>
    </row>
    <row r="6980" spans="4:4" ht="43.5" customHeight="1">
      <c r="D6980" s="198"/>
    </row>
    <row r="6981" spans="4:4" ht="43.5" customHeight="1">
      <c r="D6981" s="198"/>
    </row>
    <row r="6982" spans="4:4" ht="43.5" customHeight="1">
      <c r="D6982" s="198"/>
    </row>
    <row r="6983" spans="4:4" ht="43.5" customHeight="1">
      <c r="D6983" s="198"/>
    </row>
    <row r="6984" spans="4:4" ht="43.5" customHeight="1">
      <c r="D6984" s="198"/>
    </row>
    <row r="6985" spans="4:4" ht="43.5" customHeight="1">
      <c r="D6985" s="198"/>
    </row>
    <row r="6986" spans="4:4" ht="43.5" customHeight="1">
      <c r="D6986" s="198"/>
    </row>
    <row r="6987" spans="4:4" ht="43.5" customHeight="1">
      <c r="D6987" s="198"/>
    </row>
    <row r="6988" spans="4:4" ht="43.5" customHeight="1">
      <c r="D6988" s="198"/>
    </row>
    <row r="6989" spans="4:4" ht="43.5" customHeight="1">
      <c r="D6989" s="198"/>
    </row>
    <row r="6990" spans="4:4" ht="43.5" customHeight="1">
      <c r="D6990" s="198"/>
    </row>
    <row r="6991" spans="4:4" ht="43.5" customHeight="1">
      <c r="D6991" s="198"/>
    </row>
    <row r="6992" spans="4:4" ht="43.5" customHeight="1">
      <c r="D6992" s="198"/>
    </row>
    <row r="6993" spans="4:4" ht="43.5" customHeight="1">
      <c r="D6993" s="198"/>
    </row>
    <row r="6994" spans="4:4" ht="43.5" customHeight="1">
      <c r="D6994" s="198"/>
    </row>
    <row r="6995" spans="4:4" ht="43.5" customHeight="1">
      <c r="D6995" s="198"/>
    </row>
    <row r="6996" spans="4:4" ht="43.5" customHeight="1">
      <c r="D6996" s="198"/>
    </row>
    <row r="6997" spans="4:4" ht="43.5" customHeight="1">
      <c r="D6997" s="198"/>
    </row>
    <row r="6998" spans="4:4" ht="43.5" customHeight="1">
      <c r="D6998" s="198"/>
    </row>
    <row r="6999" spans="4:4" ht="43.5" customHeight="1">
      <c r="D6999" s="198"/>
    </row>
    <row r="7000" spans="4:4" ht="43.5" customHeight="1">
      <c r="D7000" s="198"/>
    </row>
    <row r="7001" spans="4:4" ht="43.5" customHeight="1">
      <c r="D7001" s="198"/>
    </row>
    <row r="7002" spans="4:4" ht="43.5" customHeight="1">
      <c r="D7002" s="198"/>
    </row>
    <row r="7003" spans="4:4" ht="43.5" customHeight="1">
      <c r="D7003" s="198"/>
    </row>
    <row r="7004" spans="4:4" ht="43.5" customHeight="1">
      <c r="D7004" s="198"/>
    </row>
    <row r="7005" spans="4:4" ht="43.5" customHeight="1">
      <c r="D7005" s="198"/>
    </row>
    <row r="7006" spans="4:4" ht="43.5" customHeight="1">
      <c r="D7006" s="198"/>
    </row>
    <row r="7007" spans="4:4" ht="43.5" customHeight="1">
      <c r="D7007" s="198"/>
    </row>
    <row r="7008" spans="4:4" ht="43.5" customHeight="1">
      <c r="D7008" s="198"/>
    </row>
    <row r="7009" spans="4:4" ht="43.5" customHeight="1">
      <c r="D7009" s="198"/>
    </row>
    <row r="7010" spans="4:4" ht="43.5" customHeight="1">
      <c r="D7010" s="198"/>
    </row>
    <row r="7011" spans="4:4" ht="43.5" customHeight="1">
      <c r="D7011" s="198"/>
    </row>
    <row r="7012" spans="4:4" ht="43.5" customHeight="1">
      <c r="D7012" s="198"/>
    </row>
    <row r="7013" spans="4:4" ht="43.5" customHeight="1">
      <c r="D7013" s="198"/>
    </row>
    <row r="7014" spans="4:4" ht="43.5" customHeight="1">
      <c r="D7014" s="198"/>
    </row>
    <row r="7015" spans="4:4" ht="43.5" customHeight="1">
      <c r="D7015" s="198"/>
    </row>
    <row r="7016" spans="4:4" ht="43.5" customHeight="1">
      <c r="D7016" s="198"/>
    </row>
    <row r="7017" spans="4:4" ht="43.5" customHeight="1">
      <c r="D7017" s="198"/>
    </row>
    <row r="7018" spans="4:4" ht="43.5" customHeight="1">
      <c r="D7018" s="198"/>
    </row>
    <row r="7019" spans="4:4" ht="43.5" customHeight="1">
      <c r="D7019" s="198"/>
    </row>
    <row r="7020" spans="4:4" ht="43.5" customHeight="1">
      <c r="D7020" s="198"/>
    </row>
    <row r="7021" spans="4:4" ht="43.5" customHeight="1">
      <c r="D7021" s="198"/>
    </row>
    <row r="7022" spans="4:4" ht="43.5" customHeight="1">
      <c r="D7022" s="198"/>
    </row>
    <row r="7023" spans="4:4" ht="43.5" customHeight="1">
      <c r="D7023" s="198"/>
    </row>
    <row r="7024" spans="4:4" ht="43.5" customHeight="1">
      <c r="D7024" s="198"/>
    </row>
    <row r="7025" spans="4:4" ht="43.5" customHeight="1">
      <c r="D7025" s="198"/>
    </row>
    <row r="7026" spans="4:4" ht="43.5" customHeight="1">
      <c r="D7026" s="198"/>
    </row>
    <row r="7027" spans="4:4" ht="43.5" customHeight="1">
      <c r="D7027" s="198"/>
    </row>
    <row r="7028" spans="4:4" ht="43.5" customHeight="1">
      <c r="D7028" s="198"/>
    </row>
    <row r="7029" spans="4:4" ht="43.5" customHeight="1">
      <c r="D7029" s="198"/>
    </row>
    <row r="7030" spans="4:4" ht="43.5" customHeight="1">
      <c r="D7030" s="198"/>
    </row>
    <row r="7031" spans="4:4" ht="43.5" customHeight="1">
      <c r="D7031" s="198"/>
    </row>
    <row r="7032" spans="4:4" ht="43.5" customHeight="1">
      <c r="D7032" s="198"/>
    </row>
    <row r="7033" spans="4:4" ht="43.5" customHeight="1">
      <c r="D7033" s="198"/>
    </row>
    <row r="7034" spans="4:4" ht="43.5" customHeight="1">
      <c r="D7034" s="198"/>
    </row>
    <row r="7035" spans="4:4" ht="43.5" customHeight="1">
      <c r="D7035" s="198"/>
    </row>
    <row r="7036" spans="4:4" ht="43.5" customHeight="1">
      <c r="D7036" s="198"/>
    </row>
    <row r="7037" spans="4:4" ht="43.5" customHeight="1">
      <c r="D7037" s="198"/>
    </row>
    <row r="7038" spans="4:4" ht="43.5" customHeight="1">
      <c r="D7038" s="198"/>
    </row>
    <row r="7039" spans="4:4" ht="43.5" customHeight="1">
      <c r="D7039" s="198"/>
    </row>
    <row r="7040" spans="4:4" ht="43.5" customHeight="1">
      <c r="D7040" s="198"/>
    </row>
    <row r="7041" spans="4:4" ht="43.5" customHeight="1">
      <c r="D7041" s="198"/>
    </row>
    <row r="7042" spans="4:4" ht="43.5" customHeight="1">
      <c r="D7042" s="198"/>
    </row>
    <row r="7043" spans="4:4" ht="43.5" customHeight="1">
      <c r="D7043" s="198"/>
    </row>
    <row r="7044" spans="4:4" ht="43.5" customHeight="1">
      <c r="D7044" s="198"/>
    </row>
    <row r="7045" spans="4:4" ht="43.5" customHeight="1">
      <c r="D7045" s="198"/>
    </row>
    <row r="7046" spans="4:4" ht="43.5" customHeight="1">
      <c r="D7046" s="198"/>
    </row>
    <row r="7047" spans="4:4" ht="43.5" customHeight="1">
      <c r="D7047" s="198"/>
    </row>
    <row r="7048" spans="4:4" ht="43.5" customHeight="1">
      <c r="D7048" s="198"/>
    </row>
    <row r="7049" spans="4:4" ht="43.5" customHeight="1">
      <c r="D7049" s="198"/>
    </row>
    <row r="7050" spans="4:4" ht="43.5" customHeight="1">
      <c r="D7050" s="198"/>
    </row>
    <row r="7051" spans="4:4" ht="43.5" customHeight="1">
      <c r="D7051" s="198"/>
    </row>
    <row r="7052" spans="4:4" ht="43.5" customHeight="1">
      <c r="D7052" s="198"/>
    </row>
    <row r="7053" spans="4:4" ht="43.5" customHeight="1">
      <c r="D7053" s="198"/>
    </row>
    <row r="7054" spans="4:4" ht="43.5" customHeight="1">
      <c r="D7054" s="198"/>
    </row>
    <row r="7055" spans="4:4" ht="43.5" customHeight="1">
      <c r="D7055" s="198"/>
    </row>
    <row r="7056" spans="4:4" ht="43.5" customHeight="1">
      <c r="D7056" s="198"/>
    </row>
    <row r="7057" spans="4:4" ht="43.5" customHeight="1">
      <c r="D7057" s="198"/>
    </row>
    <row r="7058" spans="4:4" ht="43.5" customHeight="1">
      <c r="D7058" s="198"/>
    </row>
    <row r="7059" spans="4:4" ht="43.5" customHeight="1">
      <c r="D7059" s="198"/>
    </row>
    <row r="7060" spans="4:4" ht="43.5" customHeight="1">
      <c r="D7060" s="198"/>
    </row>
    <row r="7061" spans="4:4" ht="43.5" customHeight="1">
      <c r="D7061" s="198"/>
    </row>
    <row r="7062" spans="4:4" ht="43.5" customHeight="1">
      <c r="D7062" s="198"/>
    </row>
    <row r="7063" spans="4:4" ht="43.5" customHeight="1">
      <c r="D7063" s="198"/>
    </row>
    <row r="7064" spans="4:4" ht="43.5" customHeight="1">
      <c r="D7064" s="198"/>
    </row>
    <row r="7065" spans="4:4" ht="43.5" customHeight="1">
      <c r="D7065" s="198"/>
    </row>
    <row r="7066" spans="4:4" ht="43.5" customHeight="1">
      <c r="D7066" s="198"/>
    </row>
    <row r="7067" spans="4:4" ht="43.5" customHeight="1">
      <c r="D7067" s="198"/>
    </row>
    <row r="7068" spans="4:4" ht="43.5" customHeight="1">
      <c r="D7068" s="198"/>
    </row>
    <row r="7069" spans="4:4" ht="43.5" customHeight="1">
      <c r="D7069" s="198"/>
    </row>
    <row r="7070" spans="4:4" ht="43.5" customHeight="1">
      <c r="D7070" s="198"/>
    </row>
    <row r="7071" spans="4:4" ht="43.5" customHeight="1">
      <c r="D7071" s="198"/>
    </row>
    <row r="7072" spans="4:4" ht="43.5" customHeight="1">
      <c r="D7072" s="198"/>
    </row>
    <row r="7073" spans="4:4" ht="43.5" customHeight="1">
      <c r="D7073" s="198"/>
    </row>
    <row r="7074" spans="4:4" ht="43.5" customHeight="1">
      <c r="D7074" s="198"/>
    </row>
    <row r="7075" spans="4:4" ht="43.5" customHeight="1">
      <c r="D7075" s="198"/>
    </row>
    <row r="7076" spans="4:4" ht="43.5" customHeight="1">
      <c r="D7076" s="198"/>
    </row>
    <row r="7077" spans="4:4" ht="43.5" customHeight="1">
      <c r="D7077" s="198"/>
    </row>
    <row r="7078" spans="4:4" ht="43.5" customHeight="1">
      <c r="D7078" s="198"/>
    </row>
    <row r="7079" spans="4:4" ht="43.5" customHeight="1">
      <c r="D7079" s="198"/>
    </row>
    <row r="7080" spans="4:4" ht="43.5" customHeight="1">
      <c r="D7080" s="198"/>
    </row>
    <row r="7081" spans="4:4" ht="43.5" customHeight="1">
      <c r="D7081" s="198"/>
    </row>
    <row r="7082" spans="4:4" ht="43.5" customHeight="1">
      <c r="D7082" s="198"/>
    </row>
    <row r="7083" spans="4:4" ht="43.5" customHeight="1">
      <c r="D7083" s="198"/>
    </row>
    <row r="7084" spans="4:4" ht="43.5" customHeight="1">
      <c r="D7084" s="198"/>
    </row>
    <row r="7085" spans="4:4" ht="43.5" customHeight="1">
      <c r="D7085" s="198"/>
    </row>
    <row r="7086" spans="4:4" ht="43.5" customHeight="1">
      <c r="D7086" s="198"/>
    </row>
    <row r="7087" spans="4:4" ht="43.5" customHeight="1">
      <c r="D7087" s="198"/>
    </row>
    <row r="7088" spans="4:4" ht="43.5" customHeight="1">
      <c r="D7088" s="198"/>
    </row>
    <row r="7089" spans="4:4" ht="43.5" customHeight="1">
      <c r="D7089" s="198"/>
    </row>
    <row r="7090" spans="4:4" ht="43.5" customHeight="1">
      <c r="D7090" s="198"/>
    </row>
    <row r="7091" spans="4:4" ht="43.5" customHeight="1">
      <c r="D7091" s="198"/>
    </row>
    <row r="7092" spans="4:4" ht="43.5" customHeight="1">
      <c r="D7092" s="198"/>
    </row>
    <row r="7093" spans="4:4" ht="43.5" customHeight="1">
      <c r="D7093" s="198"/>
    </row>
    <row r="7094" spans="4:4" ht="43.5" customHeight="1">
      <c r="D7094" s="198"/>
    </row>
    <row r="7095" spans="4:4" ht="43.5" customHeight="1">
      <c r="D7095" s="198"/>
    </row>
    <row r="7096" spans="4:4" ht="43.5" customHeight="1">
      <c r="D7096" s="198"/>
    </row>
    <row r="7097" spans="4:4" ht="43.5" customHeight="1">
      <c r="D7097" s="198"/>
    </row>
    <row r="7098" spans="4:4" ht="43.5" customHeight="1">
      <c r="D7098" s="198"/>
    </row>
    <row r="7099" spans="4:4" ht="43.5" customHeight="1">
      <c r="D7099" s="198"/>
    </row>
    <row r="7100" spans="4:4" ht="43.5" customHeight="1">
      <c r="D7100" s="198"/>
    </row>
    <row r="7101" spans="4:4" ht="43.5" customHeight="1">
      <c r="D7101" s="198"/>
    </row>
    <row r="7102" spans="4:4" ht="43.5" customHeight="1">
      <c r="D7102" s="198"/>
    </row>
    <row r="7103" spans="4:4" ht="43.5" customHeight="1">
      <c r="D7103" s="198"/>
    </row>
    <row r="7104" spans="4:4" ht="43.5" customHeight="1">
      <c r="D7104" s="198"/>
    </row>
    <row r="7105" spans="4:4" ht="43.5" customHeight="1">
      <c r="D7105" s="198"/>
    </row>
    <row r="7106" spans="4:4" ht="43.5" customHeight="1">
      <c r="D7106" s="198"/>
    </row>
    <row r="7107" spans="4:4" ht="43.5" customHeight="1">
      <c r="D7107" s="198"/>
    </row>
    <row r="7108" spans="4:4" ht="43.5" customHeight="1">
      <c r="D7108" s="198"/>
    </row>
    <row r="7109" spans="4:4" ht="43.5" customHeight="1">
      <c r="D7109" s="198"/>
    </row>
    <row r="7110" spans="4:4" ht="43.5" customHeight="1">
      <c r="D7110" s="198"/>
    </row>
    <row r="7111" spans="4:4" ht="43.5" customHeight="1">
      <c r="D7111" s="198"/>
    </row>
    <row r="7112" spans="4:4" ht="43.5" customHeight="1">
      <c r="D7112" s="198"/>
    </row>
    <row r="7113" spans="4:4" ht="43.5" customHeight="1">
      <c r="D7113" s="198"/>
    </row>
    <row r="7114" spans="4:4" ht="43.5" customHeight="1">
      <c r="D7114" s="198"/>
    </row>
    <row r="7115" spans="4:4" ht="43.5" customHeight="1">
      <c r="D7115" s="198"/>
    </row>
    <row r="7116" spans="4:4" ht="43.5" customHeight="1">
      <c r="D7116" s="198"/>
    </row>
    <row r="7117" spans="4:4" ht="43.5" customHeight="1">
      <c r="D7117" s="198"/>
    </row>
    <row r="7118" spans="4:4" ht="43.5" customHeight="1">
      <c r="D7118" s="198"/>
    </row>
    <row r="7119" spans="4:4" ht="43.5" customHeight="1">
      <c r="D7119" s="198"/>
    </row>
    <row r="7120" spans="4:4" ht="43.5" customHeight="1">
      <c r="D7120" s="198"/>
    </row>
    <row r="7121" spans="4:4" ht="43.5" customHeight="1">
      <c r="D7121" s="198"/>
    </row>
    <row r="7122" spans="4:4" ht="43.5" customHeight="1">
      <c r="D7122" s="198"/>
    </row>
    <row r="7123" spans="4:4" ht="43.5" customHeight="1">
      <c r="D7123" s="198"/>
    </row>
    <row r="7124" spans="4:4" ht="43.5" customHeight="1">
      <c r="D7124" s="198"/>
    </row>
    <row r="7125" spans="4:4" ht="43.5" customHeight="1">
      <c r="D7125" s="198"/>
    </row>
    <row r="7126" spans="4:4" ht="43.5" customHeight="1">
      <c r="D7126" s="198"/>
    </row>
    <row r="7127" spans="4:4" ht="43.5" customHeight="1">
      <c r="D7127" s="198"/>
    </row>
    <row r="7128" spans="4:4" ht="43.5" customHeight="1">
      <c r="D7128" s="198"/>
    </row>
    <row r="7129" spans="4:4" ht="43.5" customHeight="1">
      <c r="D7129" s="198"/>
    </row>
    <row r="7130" spans="4:4" ht="43.5" customHeight="1">
      <c r="D7130" s="198"/>
    </row>
    <row r="7131" spans="4:4" ht="43.5" customHeight="1">
      <c r="D7131" s="198"/>
    </row>
    <row r="7132" spans="4:4" ht="43.5" customHeight="1">
      <c r="D7132" s="198"/>
    </row>
    <row r="7133" spans="4:4" ht="43.5" customHeight="1">
      <c r="D7133" s="198"/>
    </row>
    <row r="7134" spans="4:4" ht="43.5" customHeight="1">
      <c r="D7134" s="198"/>
    </row>
    <row r="7135" spans="4:4" ht="43.5" customHeight="1">
      <c r="D7135" s="198"/>
    </row>
    <row r="7136" spans="4:4" ht="43.5" customHeight="1">
      <c r="D7136" s="198"/>
    </row>
    <row r="7137" spans="4:4" ht="43.5" customHeight="1">
      <c r="D7137" s="198"/>
    </row>
    <row r="7138" spans="4:4" ht="43.5" customHeight="1">
      <c r="D7138" s="198"/>
    </row>
    <row r="7139" spans="4:4" ht="43.5" customHeight="1">
      <c r="D7139" s="198"/>
    </row>
    <row r="7140" spans="4:4" ht="43.5" customHeight="1">
      <c r="D7140" s="198"/>
    </row>
    <row r="7141" spans="4:4" ht="43.5" customHeight="1">
      <c r="D7141" s="198"/>
    </row>
    <row r="7142" spans="4:4" ht="43.5" customHeight="1">
      <c r="D7142" s="198"/>
    </row>
    <row r="7143" spans="4:4" ht="43.5" customHeight="1">
      <c r="D7143" s="198"/>
    </row>
    <row r="7144" spans="4:4" ht="43.5" customHeight="1">
      <c r="D7144" s="198"/>
    </row>
    <row r="7145" spans="4:4" ht="43.5" customHeight="1">
      <c r="D7145" s="198"/>
    </row>
    <row r="7146" spans="4:4" ht="43.5" customHeight="1">
      <c r="D7146" s="198"/>
    </row>
    <row r="7147" spans="4:4" ht="43.5" customHeight="1">
      <c r="D7147" s="198"/>
    </row>
    <row r="7148" spans="4:4" ht="43.5" customHeight="1">
      <c r="D7148" s="198"/>
    </row>
    <row r="7149" spans="4:4" ht="43.5" customHeight="1">
      <c r="D7149" s="198"/>
    </row>
    <row r="7150" spans="4:4" ht="43.5" customHeight="1">
      <c r="D7150" s="198"/>
    </row>
    <row r="7151" spans="4:4" ht="43.5" customHeight="1">
      <c r="D7151" s="198"/>
    </row>
    <row r="7152" spans="4:4" ht="43.5" customHeight="1">
      <c r="D7152" s="198"/>
    </row>
    <row r="7153" spans="4:4" ht="43.5" customHeight="1">
      <c r="D7153" s="198"/>
    </row>
    <row r="7154" spans="4:4" ht="43.5" customHeight="1">
      <c r="D7154" s="198"/>
    </row>
    <row r="7155" spans="4:4" ht="43.5" customHeight="1">
      <c r="D7155" s="198"/>
    </row>
    <row r="7156" spans="4:4" ht="43.5" customHeight="1">
      <c r="D7156" s="198"/>
    </row>
    <row r="7157" spans="4:4" ht="43.5" customHeight="1">
      <c r="D7157" s="198"/>
    </row>
    <row r="7158" spans="4:4" ht="43.5" customHeight="1">
      <c r="D7158" s="198"/>
    </row>
    <row r="7159" spans="4:4" ht="43.5" customHeight="1">
      <c r="D7159" s="198"/>
    </row>
    <row r="7160" spans="4:4" ht="43.5" customHeight="1">
      <c r="D7160" s="198"/>
    </row>
    <row r="7161" spans="4:4" ht="43.5" customHeight="1">
      <c r="D7161" s="198"/>
    </row>
    <row r="7162" spans="4:4" ht="43.5" customHeight="1">
      <c r="D7162" s="198"/>
    </row>
    <row r="7163" spans="4:4" ht="43.5" customHeight="1">
      <c r="D7163" s="198"/>
    </row>
    <row r="7164" spans="4:4" ht="43.5" customHeight="1">
      <c r="D7164" s="198"/>
    </row>
    <row r="7165" spans="4:4" ht="43.5" customHeight="1">
      <c r="D7165" s="198"/>
    </row>
    <row r="7166" spans="4:4" ht="43.5" customHeight="1">
      <c r="D7166" s="198"/>
    </row>
    <row r="7167" spans="4:4" ht="43.5" customHeight="1">
      <c r="D7167" s="198"/>
    </row>
    <row r="7168" spans="4:4" ht="43.5" customHeight="1">
      <c r="D7168" s="198"/>
    </row>
    <row r="7169" spans="4:4" ht="43.5" customHeight="1">
      <c r="D7169" s="198"/>
    </row>
    <row r="7170" spans="4:4" ht="43.5" customHeight="1">
      <c r="D7170" s="198"/>
    </row>
    <row r="7171" spans="4:4" ht="43.5" customHeight="1">
      <c r="D7171" s="198"/>
    </row>
    <row r="7172" spans="4:4" ht="43.5" customHeight="1">
      <c r="D7172" s="198"/>
    </row>
    <row r="7173" spans="4:4" ht="43.5" customHeight="1">
      <c r="D7173" s="198"/>
    </row>
    <row r="7174" spans="4:4" ht="43.5" customHeight="1">
      <c r="D7174" s="198"/>
    </row>
    <row r="7175" spans="4:4" ht="43.5" customHeight="1">
      <c r="D7175" s="198"/>
    </row>
    <row r="7176" spans="4:4" ht="43.5" customHeight="1">
      <c r="D7176" s="198"/>
    </row>
    <row r="7177" spans="4:4" ht="43.5" customHeight="1">
      <c r="D7177" s="198"/>
    </row>
    <row r="7178" spans="4:4" ht="43.5" customHeight="1">
      <c r="D7178" s="198"/>
    </row>
    <row r="7179" spans="4:4" ht="43.5" customHeight="1">
      <c r="D7179" s="198"/>
    </row>
    <row r="7180" spans="4:4" ht="43.5" customHeight="1">
      <c r="D7180" s="198"/>
    </row>
    <row r="7181" spans="4:4" ht="43.5" customHeight="1">
      <c r="D7181" s="198"/>
    </row>
    <row r="7182" spans="4:4" ht="43.5" customHeight="1">
      <c r="D7182" s="198"/>
    </row>
    <row r="7183" spans="4:4" ht="43.5" customHeight="1">
      <c r="D7183" s="198"/>
    </row>
    <row r="7184" spans="4:4" ht="43.5" customHeight="1">
      <c r="D7184" s="198"/>
    </row>
    <row r="7185" spans="4:4" ht="43.5" customHeight="1">
      <c r="D7185" s="198"/>
    </row>
    <row r="7186" spans="4:4" ht="43.5" customHeight="1">
      <c r="D7186" s="198"/>
    </row>
    <row r="7187" spans="4:4" ht="43.5" customHeight="1">
      <c r="D7187" s="198"/>
    </row>
    <row r="7188" spans="4:4" ht="43.5" customHeight="1">
      <c r="D7188" s="198"/>
    </row>
    <row r="7189" spans="4:4" ht="43.5" customHeight="1">
      <c r="D7189" s="198"/>
    </row>
    <row r="7190" spans="4:4" ht="43.5" customHeight="1">
      <c r="D7190" s="198"/>
    </row>
    <row r="7191" spans="4:4" ht="43.5" customHeight="1">
      <c r="D7191" s="198"/>
    </row>
    <row r="7192" spans="4:4" ht="43.5" customHeight="1">
      <c r="D7192" s="198"/>
    </row>
    <row r="7193" spans="4:4" ht="43.5" customHeight="1">
      <c r="D7193" s="198"/>
    </row>
    <row r="7194" spans="4:4" ht="43.5" customHeight="1">
      <c r="D7194" s="198"/>
    </row>
    <row r="7195" spans="4:4" ht="43.5" customHeight="1">
      <c r="D7195" s="198"/>
    </row>
    <row r="7196" spans="4:4" ht="43.5" customHeight="1">
      <c r="D7196" s="198"/>
    </row>
    <row r="7197" spans="4:4" ht="43.5" customHeight="1">
      <c r="D7197" s="198"/>
    </row>
    <row r="7198" spans="4:4" ht="43.5" customHeight="1">
      <c r="D7198" s="198"/>
    </row>
    <row r="7199" spans="4:4" ht="43.5" customHeight="1">
      <c r="D7199" s="198"/>
    </row>
    <row r="7200" spans="4:4" ht="43.5" customHeight="1">
      <c r="D7200" s="198"/>
    </row>
    <row r="7201" spans="4:4" ht="43.5" customHeight="1">
      <c r="D7201" s="198"/>
    </row>
    <row r="7202" spans="4:4" ht="43.5" customHeight="1">
      <c r="D7202" s="198"/>
    </row>
    <row r="7203" spans="4:4" ht="43.5" customHeight="1">
      <c r="D7203" s="198"/>
    </row>
    <row r="7204" spans="4:4" ht="43.5" customHeight="1">
      <c r="D7204" s="198"/>
    </row>
    <row r="7205" spans="4:4" ht="43.5" customHeight="1">
      <c r="D7205" s="198"/>
    </row>
    <row r="7206" spans="4:4" ht="43.5" customHeight="1">
      <c r="D7206" s="198"/>
    </row>
    <row r="7207" spans="4:4" ht="43.5" customHeight="1">
      <c r="D7207" s="198"/>
    </row>
    <row r="7208" spans="4:4" ht="43.5" customHeight="1">
      <c r="D7208" s="198"/>
    </row>
    <row r="7209" spans="4:4" ht="43.5" customHeight="1">
      <c r="D7209" s="198"/>
    </row>
    <row r="7210" spans="4:4" ht="43.5" customHeight="1">
      <c r="D7210" s="198"/>
    </row>
    <row r="7211" spans="4:4" ht="43.5" customHeight="1">
      <c r="D7211" s="198"/>
    </row>
    <row r="7212" spans="4:4" ht="43.5" customHeight="1">
      <c r="D7212" s="198"/>
    </row>
    <row r="7213" spans="4:4" ht="43.5" customHeight="1">
      <c r="D7213" s="198"/>
    </row>
    <row r="7214" spans="4:4" ht="43.5" customHeight="1">
      <c r="D7214" s="198"/>
    </row>
    <row r="7215" spans="4:4" ht="43.5" customHeight="1">
      <c r="D7215" s="198"/>
    </row>
    <row r="7216" spans="4:4" ht="43.5" customHeight="1">
      <c r="D7216" s="198"/>
    </row>
    <row r="7217" spans="4:4" ht="43.5" customHeight="1">
      <c r="D7217" s="198"/>
    </row>
    <row r="7218" spans="4:4" ht="43.5" customHeight="1">
      <c r="D7218" s="198"/>
    </row>
    <row r="7219" spans="4:4" ht="43.5" customHeight="1">
      <c r="D7219" s="198"/>
    </row>
    <row r="7220" spans="4:4" ht="43.5" customHeight="1">
      <c r="D7220" s="198"/>
    </row>
    <row r="7221" spans="4:4" ht="43.5" customHeight="1">
      <c r="D7221" s="198"/>
    </row>
    <row r="7222" spans="4:4" ht="43.5" customHeight="1">
      <c r="D7222" s="198"/>
    </row>
    <row r="7223" spans="4:4" ht="43.5" customHeight="1">
      <c r="D7223" s="198"/>
    </row>
    <row r="7224" spans="4:4" ht="43.5" customHeight="1">
      <c r="D7224" s="198"/>
    </row>
    <row r="7225" spans="4:4" ht="43.5" customHeight="1">
      <c r="D7225" s="198"/>
    </row>
    <row r="7226" spans="4:4" ht="43.5" customHeight="1">
      <c r="D7226" s="198"/>
    </row>
    <row r="7227" spans="4:4" ht="43.5" customHeight="1">
      <c r="D7227" s="198"/>
    </row>
    <row r="7228" spans="4:4" ht="43.5" customHeight="1">
      <c r="D7228" s="198"/>
    </row>
    <row r="7229" spans="4:4" ht="43.5" customHeight="1">
      <c r="D7229" s="198"/>
    </row>
    <row r="7230" spans="4:4" ht="43.5" customHeight="1">
      <c r="D7230" s="198"/>
    </row>
    <row r="7231" spans="4:4" ht="43.5" customHeight="1">
      <c r="D7231" s="198"/>
    </row>
    <row r="7232" spans="4:4" ht="43.5" customHeight="1">
      <c r="D7232" s="198"/>
    </row>
    <row r="7233" spans="4:4" ht="43.5" customHeight="1">
      <c r="D7233" s="198"/>
    </row>
    <row r="7234" spans="4:4" ht="43.5" customHeight="1">
      <c r="D7234" s="198"/>
    </row>
    <row r="7235" spans="4:4" ht="43.5" customHeight="1">
      <c r="D7235" s="198"/>
    </row>
    <row r="7236" spans="4:4" ht="43.5" customHeight="1">
      <c r="D7236" s="198"/>
    </row>
    <row r="7237" spans="4:4" ht="43.5" customHeight="1">
      <c r="D7237" s="198"/>
    </row>
    <row r="7238" spans="4:4" ht="43.5" customHeight="1">
      <c r="D7238" s="198"/>
    </row>
    <row r="7239" spans="4:4" ht="43.5" customHeight="1">
      <c r="D7239" s="198"/>
    </row>
    <row r="7240" spans="4:4" ht="43.5" customHeight="1">
      <c r="D7240" s="198"/>
    </row>
    <row r="7241" spans="4:4" ht="43.5" customHeight="1">
      <c r="D7241" s="198"/>
    </row>
    <row r="7242" spans="4:4" ht="43.5" customHeight="1">
      <c r="D7242" s="198"/>
    </row>
    <row r="7243" spans="4:4" ht="43.5" customHeight="1">
      <c r="D7243" s="198"/>
    </row>
    <row r="7244" spans="4:4" ht="43.5" customHeight="1">
      <c r="D7244" s="198"/>
    </row>
    <row r="7245" spans="4:4" ht="43.5" customHeight="1">
      <c r="D7245" s="198"/>
    </row>
    <row r="7246" spans="4:4" ht="43.5" customHeight="1">
      <c r="D7246" s="198"/>
    </row>
    <row r="7247" spans="4:4" ht="43.5" customHeight="1">
      <c r="D7247" s="198"/>
    </row>
    <row r="7248" spans="4:4" ht="43.5" customHeight="1">
      <c r="D7248" s="198"/>
    </row>
    <row r="7249" spans="4:4" ht="43.5" customHeight="1">
      <c r="D7249" s="198"/>
    </row>
    <row r="7250" spans="4:4" ht="43.5" customHeight="1">
      <c r="D7250" s="198"/>
    </row>
    <row r="7251" spans="4:4" ht="43.5" customHeight="1">
      <c r="D7251" s="198"/>
    </row>
    <row r="7252" spans="4:4" ht="43.5" customHeight="1">
      <c r="D7252" s="198"/>
    </row>
    <row r="7253" spans="4:4" ht="43.5" customHeight="1">
      <c r="D7253" s="198"/>
    </row>
    <row r="7254" spans="4:4" ht="43.5" customHeight="1">
      <c r="D7254" s="198"/>
    </row>
    <row r="7255" spans="4:4" ht="43.5" customHeight="1">
      <c r="D7255" s="198"/>
    </row>
    <row r="7256" spans="4:4" ht="43.5" customHeight="1">
      <c r="D7256" s="198"/>
    </row>
    <row r="7257" spans="4:4" ht="43.5" customHeight="1">
      <c r="D7257" s="198"/>
    </row>
    <row r="7258" spans="4:4" ht="43.5" customHeight="1">
      <c r="D7258" s="198"/>
    </row>
    <row r="7259" spans="4:4" ht="43.5" customHeight="1">
      <c r="D7259" s="198"/>
    </row>
    <row r="7260" spans="4:4" ht="43.5" customHeight="1">
      <c r="D7260" s="198"/>
    </row>
    <row r="7261" spans="4:4" ht="43.5" customHeight="1">
      <c r="D7261" s="198"/>
    </row>
    <row r="7262" spans="4:4" ht="43.5" customHeight="1">
      <c r="D7262" s="198"/>
    </row>
    <row r="7263" spans="4:4" ht="43.5" customHeight="1">
      <c r="D7263" s="198"/>
    </row>
    <row r="7264" spans="4:4" ht="43.5" customHeight="1">
      <c r="D7264" s="198"/>
    </row>
    <row r="7265" spans="4:4" ht="43.5" customHeight="1">
      <c r="D7265" s="198"/>
    </row>
    <row r="7266" spans="4:4" ht="43.5" customHeight="1">
      <c r="D7266" s="198"/>
    </row>
    <row r="7267" spans="4:4" ht="43.5" customHeight="1">
      <c r="D7267" s="198"/>
    </row>
    <row r="7268" spans="4:4" ht="43.5" customHeight="1">
      <c r="D7268" s="198"/>
    </row>
    <row r="7269" spans="4:4" ht="43.5" customHeight="1">
      <c r="D7269" s="198"/>
    </row>
    <row r="7270" spans="4:4" ht="43.5" customHeight="1">
      <c r="D7270" s="198"/>
    </row>
    <row r="7271" spans="4:4" ht="43.5" customHeight="1">
      <c r="D7271" s="198"/>
    </row>
    <row r="7272" spans="4:4" ht="43.5" customHeight="1">
      <c r="D7272" s="198"/>
    </row>
    <row r="7273" spans="4:4" ht="43.5" customHeight="1">
      <c r="D7273" s="198"/>
    </row>
    <row r="7274" spans="4:4" ht="43.5" customHeight="1">
      <c r="D7274" s="198"/>
    </row>
    <row r="7275" spans="4:4" ht="43.5" customHeight="1">
      <c r="D7275" s="198"/>
    </row>
    <row r="7276" spans="4:4" ht="43.5" customHeight="1">
      <c r="D7276" s="198"/>
    </row>
    <row r="7277" spans="4:4" ht="43.5" customHeight="1">
      <c r="D7277" s="198"/>
    </row>
    <row r="7278" spans="4:4" ht="43.5" customHeight="1">
      <c r="D7278" s="198"/>
    </row>
    <row r="7279" spans="4:4" ht="43.5" customHeight="1">
      <c r="D7279" s="198"/>
    </row>
    <row r="7280" spans="4:4" ht="43.5" customHeight="1">
      <c r="D7280" s="198"/>
    </row>
    <row r="7281" spans="4:4" ht="43.5" customHeight="1">
      <c r="D7281" s="198"/>
    </row>
    <row r="7282" spans="4:4" ht="43.5" customHeight="1">
      <c r="D7282" s="198"/>
    </row>
    <row r="7283" spans="4:4" ht="43.5" customHeight="1">
      <c r="D7283" s="198"/>
    </row>
    <row r="7284" spans="4:4" ht="43.5" customHeight="1">
      <c r="D7284" s="198"/>
    </row>
    <row r="7285" spans="4:4" ht="43.5" customHeight="1">
      <c r="D7285" s="198"/>
    </row>
    <row r="7286" spans="4:4" ht="43.5" customHeight="1">
      <c r="D7286" s="198"/>
    </row>
    <row r="7287" spans="4:4" ht="43.5" customHeight="1">
      <c r="D7287" s="198"/>
    </row>
    <row r="7288" spans="4:4" ht="43.5" customHeight="1">
      <c r="D7288" s="198"/>
    </row>
    <row r="7289" spans="4:4" ht="43.5" customHeight="1">
      <c r="D7289" s="198"/>
    </row>
    <row r="7290" spans="4:4" ht="43.5" customHeight="1">
      <c r="D7290" s="198"/>
    </row>
    <row r="7291" spans="4:4" ht="43.5" customHeight="1">
      <c r="D7291" s="198"/>
    </row>
    <row r="7292" spans="4:4" ht="43.5" customHeight="1">
      <c r="D7292" s="198"/>
    </row>
    <row r="7293" spans="4:4" ht="43.5" customHeight="1">
      <c r="D7293" s="198"/>
    </row>
    <row r="7294" spans="4:4" ht="43.5" customHeight="1">
      <c r="D7294" s="198"/>
    </row>
    <row r="7295" spans="4:4" ht="43.5" customHeight="1">
      <c r="D7295" s="198"/>
    </row>
    <row r="7296" spans="4:4" ht="43.5" customHeight="1">
      <c r="D7296" s="198"/>
    </row>
    <row r="7297" spans="4:4" ht="43.5" customHeight="1">
      <c r="D7297" s="198"/>
    </row>
    <row r="7298" spans="4:4" ht="43.5" customHeight="1">
      <c r="D7298" s="198"/>
    </row>
    <row r="7299" spans="4:4" ht="43.5" customHeight="1">
      <c r="D7299" s="198"/>
    </row>
    <row r="7300" spans="4:4" ht="43.5" customHeight="1">
      <c r="D7300" s="198"/>
    </row>
    <row r="7301" spans="4:4" ht="43.5" customHeight="1">
      <c r="D7301" s="198"/>
    </row>
    <row r="7302" spans="4:4" ht="43.5" customHeight="1">
      <c r="D7302" s="198"/>
    </row>
    <row r="7303" spans="4:4" ht="43.5" customHeight="1">
      <c r="D7303" s="198"/>
    </row>
    <row r="7304" spans="4:4" ht="43.5" customHeight="1">
      <c r="D7304" s="198"/>
    </row>
    <row r="7305" spans="4:4" ht="43.5" customHeight="1">
      <c r="D7305" s="198"/>
    </row>
    <row r="7306" spans="4:4" ht="43.5" customHeight="1">
      <c r="D7306" s="198"/>
    </row>
    <row r="7307" spans="4:4" ht="43.5" customHeight="1">
      <c r="D7307" s="198"/>
    </row>
    <row r="7308" spans="4:4" ht="43.5" customHeight="1">
      <c r="D7308" s="198"/>
    </row>
    <row r="7309" spans="4:4" ht="43.5" customHeight="1">
      <c r="D7309" s="198"/>
    </row>
    <row r="7310" spans="4:4" ht="43.5" customHeight="1">
      <c r="D7310" s="198"/>
    </row>
    <row r="7311" spans="4:4" ht="43.5" customHeight="1">
      <c r="D7311" s="198"/>
    </row>
    <row r="7312" spans="4:4" ht="43.5" customHeight="1">
      <c r="D7312" s="198"/>
    </row>
    <row r="7313" spans="4:4" ht="43.5" customHeight="1">
      <c r="D7313" s="198"/>
    </row>
    <row r="7314" spans="4:4" ht="43.5" customHeight="1">
      <c r="D7314" s="198"/>
    </row>
    <row r="7315" spans="4:4" ht="43.5" customHeight="1">
      <c r="D7315" s="198"/>
    </row>
    <row r="7316" spans="4:4" ht="43.5" customHeight="1">
      <c r="D7316" s="198"/>
    </row>
    <row r="7317" spans="4:4" ht="43.5" customHeight="1">
      <c r="D7317" s="198"/>
    </row>
    <row r="7318" spans="4:4" ht="43.5" customHeight="1">
      <c r="D7318" s="198"/>
    </row>
    <row r="7319" spans="4:4" ht="43.5" customHeight="1">
      <c r="D7319" s="198"/>
    </row>
    <row r="7320" spans="4:4" ht="43.5" customHeight="1">
      <c r="D7320" s="198"/>
    </row>
    <row r="7321" spans="4:4" ht="43.5" customHeight="1">
      <c r="D7321" s="198"/>
    </row>
    <row r="7322" spans="4:4" ht="43.5" customHeight="1">
      <c r="D7322" s="198"/>
    </row>
    <row r="7323" spans="4:4" ht="43.5" customHeight="1">
      <c r="D7323" s="198"/>
    </row>
    <row r="7324" spans="4:4" ht="43.5" customHeight="1">
      <c r="D7324" s="198"/>
    </row>
    <row r="7325" spans="4:4" ht="43.5" customHeight="1">
      <c r="D7325" s="198"/>
    </row>
    <row r="7326" spans="4:4" ht="43.5" customHeight="1">
      <c r="D7326" s="198"/>
    </row>
    <row r="7327" spans="4:4" ht="43.5" customHeight="1">
      <c r="D7327" s="198"/>
    </row>
    <row r="7328" spans="4:4" ht="43.5" customHeight="1">
      <c r="D7328" s="198"/>
    </row>
    <row r="7329" spans="4:4" ht="43.5" customHeight="1">
      <c r="D7329" s="198"/>
    </row>
    <row r="7330" spans="4:4" ht="43.5" customHeight="1">
      <c r="D7330" s="198"/>
    </row>
    <row r="7331" spans="4:4" ht="43.5" customHeight="1">
      <c r="D7331" s="198"/>
    </row>
    <row r="7332" spans="4:4" ht="43.5" customHeight="1">
      <c r="D7332" s="198"/>
    </row>
    <row r="7333" spans="4:4" ht="43.5" customHeight="1">
      <c r="D7333" s="198"/>
    </row>
    <row r="7334" spans="4:4" ht="43.5" customHeight="1">
      <c r="D7334" s="198"/>
    </row>
    <row r="7335" spans="4:4" ht="43.5" customHeight="1">
      <c r="D7335" s="198"/>
    </row>
    <row r="7336" spans="4:4" ht="43.5" customHeight="1">
      <c r="D7336" s="198"/>
    </row>
    <row r="7337" spans="4:4" ht="43.5" customHeight="1">
      <c r="D7337" s="198"/>
    </row>
    <row r="7338" spans="4:4" ht="43.5" customHeight="1">
      <c r="D7338" s="198"/>
    </row>
    <row r="7339" spans="4:4" ht="43.5" customHeight="1">
      <c r="D7339" s="198"/>
    </row>
    <row r="7340" spans="4:4" ht="43.5" customHeight="1">
      <c r="D7340" s="198"/>
    </row>
    <row r="7341" spans="4:4" ht="43.5" customHeight="1">
      <c r="D7341" s="198"/>
    </row>
    <row r="7342" spans="4:4" ht="43.5" customHeight="1">
      <c r="D7342" s="198"/>
    </row>
    <row r="7343" spans="4:4" ht="43.5" customHeight="1">
      <c r="D7343" s="198"/>
    </row>
    <row r="7344" spans="4:4" ht="43.5" customHeight="1">
      <c r="D7344" s="198"/>
    </row>
    <row r="7345" spans="4:4" ht="43.5" customHeight="1">
      <c r="D7345" s="198"/>
    </row>
    <row r="7346" spans="4:4" ht="43.5" customHeight="1">
      <c r="D7346" s="198"/>
    </row>
    <row r="7347" spans="4:4" ht="43.5" customHeight="1">
      <c r="D7347" s="198"/>
    </row>
    <row r="7348" spans="4:4" ht="43.5" customHeight="1">
      <c r="D7348" s="198"/>
    </row>
    <row r="7349" spans="4:4" ht="43.5" customHeight="1">
      <c r="D7349" s="198"/>
    </row>
    <row r="7350" spans="4:4" ht="43.5" customHeight="1">
      <c r="D7350" s="198"/>
    </row>
    <row r="7351" spans="4:4" ht="43.5" customHeight="1">
      <c r="D7351" s="198"/>
    </row>
    <row r="7352" spans="4:4" ht="43.5" customHeight="1">
      <c r="D7352" s="198"/>
    </row>
    <row r="7353" spans="4:4" ht="43.5" customHeight="1">
      <c r="D7353" s="198"/>
    </row>
    <row r="7354" spans="4:4" ht="43.5" customHeight="1">
      <c r="D7354" s="198"/>
    </row>
    <row r="7355" spans="4:4" ht="43.5" customHeight="1">
      <c r="D7355" s="198"/>
    </row>
    <row r="7356" spans="4:4" ht="43.5" customHeight="1">
      <c r="D7356" s="198"/>
    </row>
    <row r="7357" spans="4:4" ht="43.5" customHeight="1">
      <c r="D7357" s="198"/>
    </row>
    <row r="7358" spans="4:4" ht="43.5" customHeight="1">
      <c r="D7358" s="198"/>
    </row>
    <row r="7359" spans="4:4" ht="43.5" customHeight="1">
      <c r="D7359" s="198"/>
    </row>
    <row r="7360" spans="4:4" ht="43.5" customHeight="1">
      <c r="D7360" s="198"/>
    </row>
    <row r="7361" spans="4:4" ht="43.5" customHeight="1">
      <c r="D7361" s="198"/>
    </row>
    <row r="7362" spans="4:4" ht="43.5" customHeight="1">
      <c r="D7362" s="198"/>
    </row>
    <row r="7363" spans="4:4" ht="43.5" customHeight="1">
      <c r="D7363" s="198"/>
    </row>
    <row r="7364" spans="4:4" ht="43.5" customHeight="1">
      <c r="D7364" s="198"/>
    </row>
    <row r="7365" spans="4:4" ht="43.5" customHeight="1">
      <c r="D7365" s="198"/>
    </row>
    <row r="7366" spans="4:4" ht="43.5" customHeight="1">
      <c r="D7366" s="198"/>
    </row>
    <row r="7367" spans="4:4" ht="43.5" customHeight="1">
      <c r="D7367" s="198"/>
    </row>
    <row r="7368" spans="4:4" ht="43.5" customHeight="1">
      <c r="D7368" s="198"/>
    </row>
    <row r="7369" spans="4:4" ht="43.5" customHeight="1">
      <c r="D7369" s="198"/>
    </row>
    <row r="7370" spans="4:4" ht="43.5" customHeight="1">
      <c r="D7370" s="198"/>
    </row>
    <row r="7371" spans="4:4" ht="43.5" customHeight="1">
      <c r="D7371" s="198"/>
    </row>
    <row r="7372" spans="4:4" ht="43.5" customHeight="1">
      <c r="D7372" s="198"/>
    </row>
    <row r="7373" spans="4:4" ht="43.5" customHeight="1">
      <c r="D7373" s="198"/>
    </row>
    <row r="7374" spans="4:4" ht="43.5" customHeight="1">
      <c r="D7374" s="198"/>
    </row>
    <row r="7375" spans="4:4" ht="43.5" customHeight="1">
      <c r="D7375" s="198"/>
    </row>
    <row r="7376" spans="4:4" ht="43.5" customHeight="1">
      <c r="D7376" s="198"/>
    </row>
    <row r="7377" spans="4:4" ht="43.5" customHeight="1">
      <c r="D7377" s="198"/>
    </row>
    <row r="7378" spans="4:4" ht="43.5" customHeight="1">
      <c r="D7378" s="198"/>
    </row>
    <row r="7379" spans="4:4" ht="43.5" customHeight="1">
      <c r="D7379" s="198"/>
    </row>
    <row r="7380" spans="4:4" ht="43.5" customHeight="1">
      <c r="D7380" s="198"/>
    </row>
    <row r="7381" spans="4:4" ht="43.5" customHeight="1">
      <c r="D7381" s="198"/>
    </row>
    <row r="7382" spans="4:4" ht="43.5" customHeight="1">
      <c r="D7382" s="198"/>
    </row>
    <row r="7383" spans="4:4" ht="43.5" customHeight="1">
      <c r="D7383" s="198"/>
    </row>
    <row r="7384" spans="4:4" ht="43.5" customHeight="1">
      <c r="D7384" s="198"/>
    </row>
    <row r="7385" spans="4:4" ht="43.5" customHeight="1">
      <c r="D7385" s="198"/>
    </row>
    <row r="7386" spans="4:4" ht="43.5" customHeight="1">
      <c r="D7386" s="198"/>
    </row>
    <row r="7387" spans="4:4" ht="43.5" customHeight="1">
      <c r="D7387" s="198"/>
    </row>
    <row r="7388" spans="4:4" ht="43.5" customHeight="1">
      <c r="D7388" s="198"/>
    </row>
    <row r="7389" spans="4:4" ht="43.5" customHeight="1">
      <c r="D7389" s="198"/>
    </row>
    <row r="7390" spans="4:4" ht="43.5" customHeight="1">
      <c r="D7390" s="198"/>
    </row>
    <row r="7391" spans="4:4" ht="43.5" customHeight="1">
      <c r="D7391" s="198"/>
    </row>
    <row r="7392" spans="4:4" ht="43.5" customHeight="1">
      <c r="D7392" s="198"/>
    </row>
    <row r="7393" spans="4:4" ht="43.5" customHeight="1">
      <c r="D7393" s="198"/>
    </row>
    <row r="7394" spans="4:4" ht="43.5" customHeight="1">
      <c r="D7394" s="198"/>
    </row>
    <row r="7395" spans="4:4" ht="43.5" customHeight="1">
      <c r="D7395" s="198"/>
    </row>
    <row r="7396" spans="4:4" ht="43.5" customHeight="1">
      <c r="D7396" s="198"/>
    </row>
    <row r="7397" spans="4:4" ht="43.5" customHeight="1">
      <c r="D7397" s="198"/>
    </row>
    <row r="7398" spans="4:4" ht="43.5" customHeight="1">
      <c r="D7398" s="198"/>
    </row>
    <row r="7399" spans="4:4" ht="43.5" customHeight="1">
      <c r="D7399" s="198"/>
    </row>
    <row r="7400" spans="4:4" ht="43.5" customHeight="1">
      <c r="D7400" s="198"/>
    </row>
    <row r="7401" spans="4:4" ht="43.5" customHeight="1">
      <c r="D7401" s="198"/>
    </row>
    <row r="7402" spans="4:4" ht="43.5" customHeight="1">
      <c r="D7402" s="198"/>
    </row>
    <row r="7403" spans="4:4" ht="43.5" customHeight="1">
      <c r="D7403" s="198"/>
    </row>
    <row r="7404" spans="4:4" ht="43.5" customHeight="1">
      <c r="D7404" s="198"/>
    </row>
    <row r="7405" spans="4:4" ht="43.5" customHeight="1">
      <c r="D7405" s="198"/>
    </row>
    <row r="7406" spans="4:4" ht="43.5" customHeight="1">
      <c r="D7406" s="198"/>
    </row>
    <row r="7407" spans="4:4" ht="43.5" customHeight="1">
      <c r="D7407" s="198"/>
    </row>
    <row r="7408" spans="4:4" ht="43.5" customHeight="1">
      <c r="D7408" s="198"/>
    </row>
    <row r="7409" spans="4:4" ht="43.5" customHeight="1">
      <c r="D7409" s="198"/>
    </row>
    <row r="7410" spans="4:4" ht="43.5" customHeight="1">
      <c r="D7410" s="198"/>
    </row>
    <row r="7411" spans="4:4" ht="43.5" customHeight="1">
      <c r="D7411" s="198"/>
    </row>
    <row r="7412" spans="4:4" ht="43.5" customHeight="1">
      <c r="D7412" s="198"/>
    </row>
    <row r="7413" spans="4:4" ht="43.5" customHeight="1">
      <c r="D7413" s="198"/>
    </row>
    <row r="7414" spans="4:4" ht="43.5" customHeight="1">
      <c r="D7414" s="198"/>
    </row>
    <row r="7415" spans="4:4" ht="43.5" customHeight="1">
      <c r="D7415" s="198"/>
    </row>
    <row r="7416" spans="4:4" ht="43.5" customHeight="1">
      <c r="D7416" s="198"/>
    </row>
    <row r="7417" spans="4:4" ht="43.5" customHeight="1">
      <c r="D7417" s="198"/>
    </row>
    <row r="7418" spans="4:4" ht="43.5" customHeight="1">
      <c r="D7418" s="198"/>
    </row>
    <row r="7419" spans="4:4" ht="43.5" customHeight="1">
      <c r="D7419" s="198"/>
    </row>
    <row r="7420" spans="4:4" ht="43.5" customHeight="1">
      <c r="D7420" s="198"/>
    </row>
    <row r="7421" spans="4:4" ht="43.5" customHeight="1">
      <c r="D7421" s="198"/>
    </row>
    <row r="7422" spans="4:4" ht="43.5" customHeight="1">
      <c r="D7422" s="198"/>
    </row>
    <row r="7423" spans="4:4" ht="43.5" customHeight="1">
      <c r="D7423" s="198"/>
    </row>
    <row r="7424" spans="4:4" ht="43.5" customHeight="1">
      <c r="D7424" s="198"/>
    </row>
    <row r="7425" spans="4:4" ht="43.5" customHeight="1">
      <c r="D7425" s="198"/>
    </row>
    <row r="7426" spans="4:4" ht="43.5" customHeight="1">
      <c r="D7426" s="198"/>
    </row>
    <row r="7427" spans="4:4" ht="43.5" customHeight="1">
      <c r="D7427" s="198"/>
    </row>
    <row r="7428" spans="4:4" ht="43.5" customHeight="1">
      <c r="D7428" s="198"/>
    </row>
    <row r="7429" spans="4:4" ht="43.5" customHeight="1">
      <c r="D7429" s="198"/>
    </row>
    <row r="7430" spans="4:4" ht="43.5" customHeight="1">
      <c r="D7430" s="198"/>
    </row>
    <row r="7431" spans="4:4" ht="43.5" customHeight="1">
      <c r="D7431" s="198"/>
    </row>
    <row r="7432" spans="4:4" ht="43.5" customHeight="1">
      <c r="D7432" s="198"/>
    </row>
    <row r="7433" spans="4:4" ht="43.5" customHeight="1">
      <c r="D7433" s="198"/>
    </row>
    <row r="7434" spans="4:4" ht="43.5" customHeight="1">
      <c r="D7434" s="198"/>
    </row>
    <row r="7435" spans="4:4" ht="43.5" customHeight="1">
      <c r="D7435" s="198"/>
    </row>
    <row r="7436" spans="4:4" ht="43.5" customHeight="1">
      <c r="D7436" s="198"/>
    </row>
    <row r="7437" spans="4:4" ht="43.5" customHeight="1">
      <c r="D7437" s="198"/>
    </row>
    <row r="7438" spans="4:4" ht="43.5" customHeight="1">
      <c r="D7438" s="198"/>
    </row>
    <row r="7439" spans="4:4" ht="43.5" customHeight="1">
      <c r="D7439" s="198"/>
    </row>
    <row r="7440" spans="4:4" ht="43.5" customHeight="1">
      <c r="D7440" s="198"/>
    </row>
    <row r="7441" spans="4:4" ht="43.5" customHeight="1">
      <c r="D7441" s="198"/>
    </row>
    <row r="7442" spans="4:4" ht="43.5" customHeight="1">
      <c r="D7442" s="198"/>
    </row>
    <row r="7443" spans="4:4" ht="43.5" customHeight="1">
      <c r="D7443" s="198"/>
    </row>
    <row r="7444" spans="4:4" ht="43.5" customHeight="1">
      <c r="D7444" s="198"/>
    </row>
    <row r="7445" spans="4:4" ht="43.5" customHeight="1">
      <c r="D7445" s="198"/>
    </row>
    <row r="7446" spans="4:4" ht="43.5" customHeight="1">
      <c r="D7446" s="198"/>
    </row>
    <row r="7447" spans="4:4" ht="43.5" customHeight="1">
      <c r="D7447" s="198"/>
    </row>
    <row r="7448" spans="4:4" ht="43.5" customHeight="1">
      <c r="D7448" s="198"/>
    </row>
    <row r="7449" spans="4:4" ht="43.5" customHeight="1">
      <c r="D7449" s="198"/>
    </row>
    <row r="7450" spans="4:4" ht="43.5" customHeight="1">
      <c r="D7450" s="198"/>
    </row>
    <row r="7451" spans="4:4" ht="43.5" customHeight="1">
      <c r="D7451" s="198"/>
    </row>
    <row r="7452" spans="4:4" ht="43.5" customHeight="1">
      <c r="D7452" s="198"/>
    </row>
    <row r="7453" spans="4:4" ht="43.5" customHeight="1">
      <c r="D7453" s="198"/>
    </row>
    <row r="7454" spans="4:4" ht="43.5" customHeight="1">
      <c r="D7454" s="198"/>
    </row>
    <row r="7455" spans="4:4" ht="43.5" customHeight="1">
      <c r="D7455" s="198"/>
    </row>
    <row r="7456" spans="4:4" ht="43.5" customHeight="1">
      <c r="D7456" s="198"/>
    </row>
    <row r="7457" spans="4:4" ht="43.5" customHeight="1">
      <c r="D7457" s="198"/>
    </row>
    <row r="7458" spans="4:4" ht="43.5" customHeight="1">
      <c r="D7458" s="198"/>
    </row>
    <row r="7459" spans="4:4" ht="43.5" customHeight="1">
      <c r="D7459" s="198"/>
    </row>
    <row r="7460" spans="4:4" ht="43.5" customHeight="1">
      <c r="D7460" s="198"/>
    </row>
    <row r="7461" spans="4:4" ht="43.5" customHeight="1">
      <c r="D7461" s="198"/>
    </row>
    <row r="7462" spans="4:4" ht="43.5" customHeight="1">
      <c r="D7462" s="198"/>
    </row>
    <row r="7463" spans="4:4" ht="43.5" customHeight="1">
      <c r="D7463" s="198"/>
    </row>
    <row r="7464" spans="4:4" ht="43.5" customHeight="1">
      <c r="D7464" s="198"/>
    </row>
    <row r="7465" spans="4:4" ht="43.5" customHeight="1">
      <c r="D7465" s="198"/>
    </row>
    <row r="7466" spans="4:4" ht="43.5" customHeight="1">
      <c r="D7466" s="198"/>
    </row>
    <row r="7467" spans="4:4" ht="43.5" customHeight="1">
      <c r="D7467" s="198"/>
    </row>
    <row r="7468" spans="4:4" ht="43.5" customHeight="1">
      <c r="D7468" s="198"/>
    </row>
    <row r="7469" spans="4:4" ht="43.5" customHeight="1">
      <c r="D7469" s="198"/>
    </row>
    <row r="7470" spans="4:4" ht="43.5" customHeight="1">
      <c r="D7470" s="198"/>
    </row>
    <row r="7471" spans="4:4" ht="43.5" customHeight="1">
      <c r="D7471" s="198"/>
    </row>
    <row r="7472" spans="4:4" ht="43.5" customHeight="1">
      <c r="D7472" s="198"/>
    </row>
    <row r="7473" spans="4:4" ht="43.5" customHeight="1">
      <c r="D7473" s="198"/>
    </row>
    <row r="7474" spans="4:4" ht="43.5" customHeight="1">
      <c r="D7474" s="198"/>
    </row>
    <row r="7475" spans="4:4" ht="43.5" customHeight="1">
      <c r="D7475" s="198"/>
    </row>
    <row r="7476" spans="4:4" ht="43.5" customHeight="1">
      <c r="D7476" s="198"/>
    </row>
    <row r="7477" spans="4:4" ht="43.5" customHeight="1">
      <c r="D7477" s="198"/>
    </row>
    <row r="7478" spans="4:4" ht="43.5" customHeight="1">
      <c r="D7478" s="198"/>
    </row>
    <row r="7479" spans="4:4" ht="43.5" customHeight="1">
      <c r="D7479" s="198"/>
    </row>
    <row r="7480" spans="4:4" ht="43.5" customHeight="1">
      <c r="D7480" s="198"/>
    </row>
    <row r="7481" spans="4:4" ht="43.5" customHeight="1">
      <c r="D7481" s="198"/>
    </row>
    <row r="7482" spans="4:4" ht="43.5" customHeight="1">
      <c r="D7482" s="198"/>
    </row>
    <row r="7483" spans="4:4" ht="43.5" customHeight="1">
      <c r="D7483" s="198"/>
    </row>
    <row r="7484" spans="4:4" ht="43.5" customHeight="1">
      <c r="D7484" s="198"/>
    </row>
    <row r="7485" spans="4:4" ht="43.5" customHeight="1">
      <c r="D7485" s="198"/>
    </row>
    <row r="7486" spans="4:4" ht="43.5" customHeight="1">
      <c r="D7486" s="198"/>
    </row>
    <row r="7487" spans="4:4" ht="43.5" customHeight="1">
      <c r="D7487" s="198"/>
    </row>
    <row r="7488" spans="4:4" ht="43.5" customHeight="1">
      <c r="D7488" s="198"/>
    </row>
    <row r="7489" spans="4:4" ht="43.5" customHeight="1">
      <c r="D7489" s="198"/>
    </row>
    <row r="7490" spans="4:4" ht="43.5" customHeight="1">
      <c r="D7490" s="198"/>
    </row>
    <row r="7491" spans="4:4" ht="43.5" customHeight="1">
      <c r="D7491" s="198"/>
    </row>
    <row r="7492" spans="4:4" ht="43.5" customHeight="1">
      <c r="D7492" s="198"/>
    </row>
    <row r="7493" spans="4:4" ht="43.5" customHeight="1">
      <c r="D7493" s="198"/>
    </row>
    <row r="7494" spans="4:4" ht="43.5" customHeight="1">
      <c r="D7494" s="198"/>
    </row>
    <row r="7495" spans="4:4" ht="43.5" customHeight="1">
      <c r="D7495" s="198"/>
    </row>
    <row r="7496" spans="4:4" ht="43.5" customHeight="1">
      <c r="D7496" s="198"/>
    </row>
    <row r="7497" spans="4:4" ht="43.5" customHeight="1">
      <c r="D7497" s="198"/>
    </row>
    <row r="7498" spans="4:4" ht="43.5" customHeight="1">
      <c r="D7498" s="198"/>
    </row>
    <row r="7499" spans="4:4" ht="43.5" customHeight="1">
      <c r="D7499" s="198"/>
    </row>
    <row r="7500" spans="4:4" ht="43.5" customHeight="1">
      <c r="D7500" s="198"/>
    </row>
    <row r="7501" spans="4:4" ht="43.5" customHeight="1">
      <c r="D7501" s="198"/>
    </row>
    <row r="7502" spans="4:4" ht="43.5" customHeight="1">
      <c r="D7502" s="198"/>
    </row>
    <row r="7503" spans="4:4" ht="43.5" customHeight="1">
      <c r="D7503" s="198"/>
    </row>
    <row r="7504" spans="4:4" ht="43.5" customHeight="1">
      <c r="D7504" s="198"/>
    </row>
    <row r="7505" spans="4:4" ht="43.5" customHeight="1">
      <c r="D7505" s="198"/>
    </row>
    <row r="7506" spans="4:4" ht="43.5" customHeight="1">
      <c r="D7506" s="198"/>
    </row>
    <row r="7507" spans="4:4" ht="43.5" customHeight="1">
      <c r="D7507" s="198"/>
    </row>
    <row r="7508" spans="4:4" ht="43.5" customHeight="1">
      <c r="D7508" s="198"/>
    </row>
    <row r="7509" spans="4:4" ht="43.5" customHeight="1">
      <c r="D7509" s="198"/>
    </row>
    <row r="7510" spans="4:4" ht="43.5" customHeight="1">
      <c r="D7510" s="198"/>
    </row>
    <row r="7511" spans="4:4" ht="43.5" customHeight="1">
      <c r="D7511" s="198"/>
    </row>
    <row r="7512" spans="4:4" ht="43.5" customHeight="1">
      <c r="D7512" s="198"/>
    </row>
    <row r="7513" spans="4:4" ht="43.5" customHeight="1">
      <c r="D7513" s="198"/>
    </row>
    <row r="7514" spans="4:4" ht="43.5" customHeight="1">
      <c r="D7514" s="198"/>
    </row>
    <row r="7515" spans="4:4" ht="43.5" customHeight="1">
      <c r="D7515" s="198"/>
    </row>
    <row r="7516" spans="4:4" ht="43.5" customHeight="1">
      <c r="D7516" s="198"/>
    </row>
    <row r="7517" spans="4:4" ht="43.5" customHeight="1">
      <c r="D7517" s="198"/>
    </row>
    <row r="7518" spans="4:4" ht="43.5" customHeight="1">
      <c r="D7518" s="198"/>
    </row>
    <row r="7519" spans="4:4" ht="43.5" customHeight="1">
      <c r="D7519" s="198"/>
    </row>
    <row r="7520" spans="4:4" ht="43.5" customHeight="1">
      <c r="D7520" s="198"/>
    </row>
    <row r="7521" spans="4:4" ht="43.5" customHeight="1">
      <c r="D7521" s="198"/>
    </row>
    <row r="7522" spans="4:4" ht="43.5" customHeight="1">
      <c r="D7522" s="198"/>
    </row>
    <row r="7523" spans="4:4" ht="43.5" customHeight="1">
      <c r="D7523" s="198"/>
    </row>
    <row r="7524" spans="4:4" ht="43.5" customHeight="1">
      <c r="D7524" s="198"/>
    </row>
    <row r="7525" spans="4:4" ht="43.5" customHeight="1">
      <c r="D7525" s="198"/>
    </row>
    <row r="7526" spans="4:4" ht="43.5" customHeight="1">
      <c r="D7526" s="198"/>
    </row>
    <row r="7527" spans="4:4" ht="43.5" customHeight="1">
      <c r="D7527" s="198"/>
    </row>
    <row r="7528" spans="4:4" ht="43.5" customHeight="1">
      <c r="D7528" s="198"/>
    </row>
    <row r="7529" spans="4:4" ht="43.5" customHeight="1">
      <c r="D7529" s="198"/>
    </row>
    <row r="7530" spans="4:4" ht="43.5" customHeight="1">
      <c r="D7530" s="198"/>
    </row>
    <row r="7531" spans="4:4" ht="43.5" customHeight="1">
      <c r="D7531" s="198"/>
    </row>
    <row r="7532" spans="4:4" ht="43.5" customHeight="1">
      <c r="D7532" s="198"/>
    </row>
    <row r="7533" spans="4:4" ht="43.5" customHeight="1">
      <c r="D7533" s="198"/>
    </row>
    <row r="7534" spans="4:4" ht="43.5" customHeight="1">
      <c r="D7534" s="198"/>
    </row>
    <row r="7535" spans="4:4" ht="43.5" customHeight="1">
      <c r="D7535" s="198"/>
    </row>
    <row r="7536" spans="4:4" ht="43.5" customHeight="1">
      <c r="D7536" s="198"/>
    </row>
    <row r="7537" spans="4:4" ht="43.5" customHeight="1">
      <c r="D7537" s="198"/>
    </row>
    <row r="7538" spans="4:4" ht="43.5" customHeight="1">
      <c r="D7538" s="198"/>
    </row>
    <row r="7539" spans="4:4" ht="43.5" customHeight="1">
      <c r="D7539" s="198"/>
    </row>
    <row r="7540" spans="4:4" ht="43.5" customHeight="1">
      <c r="D7540" s="198"/>
    </row>
    <row r="7541" spans="4:4" ht="43.5" customHeight="1">
      <c r="D7541" s="198"/>
    </row>
    <row r="7542" spans="4:4" ht="43.5" customHeight="1">
      <c r="D7542" s="198"/>
    </row>
    <row r="7543" spans="4:4" ht="43.5" customHeight="1">
      <c r="D7543" s="198"/>
    </row>
    <row r="7544" spans="4:4" ht="43.5" customHeight="1">
      <c r="D7544" s="198"/>
    </row>
    <row r="7545" spans="4:4" ht="43.5" customHeight="1">
      <c r="D7545" s="198"/>
    </row>
    <row r="7546" spans="4:4" ht="43.5" customHeight="1">
      <c r="D7546" s="198"/>
    </row>
    <row r="7547" spans="4:4" ht="43.5" customHeight="1">
      <c r="D7547" s="198"/>
    </row>
    <row r="7548" spans="4:4" ht="43.5" customHeight="1">
      <c r="D7548" s="198"/>
    </row>
    <row r="7549" spans="4:4" ht="43.5" customHeight="1">
      <c r="D7549" s="198"/>
    </row>
    <row r="7550" spans="4:4" ht="43.5" customHeight="1">
      <c r="D7550" s="198"/>
    </row>
    <row r="7551" spans="4:4" ht="43.5" customHeight="1">
      <c r="D7551" s="198"/>
    </row>
    <row r="7552" spans="4:4" ht="43.5" customHeight="1">
      <c r="D7552" s="198"/>
    </row>
    <row r="7553" spans="4:4" ht="43.5" customHeight="1">
      <c r="D7553" s="198"/>
    </row>
    <row r="7554" spans="4:4" ht="43.5" customHeight="1">
      <c r="D7554" s="198"/>
    </row>
    <row r="7555" spans="4:4" ht="43.5" customHeight="1">
      <c r="D7555" s="198"/>
    </row>
    <row r="7556" spans="4:4" ht="43.5" customHeight="1">
      <c r="D7556" s="198"/>
    </row>
    <row r="7557" spans="4:4" ht="43.5" customHeight="1">
      <c r="D7557" s="198"/>
    </row>
    <row r="7558" spans="4:4" ht="43.5" customHeight="1">
      <c r="D7558" s="198"/>
    </row>
    <row r="7559" spans="4:4" ht="43.5" customHeight="1">
      <c r="D7559" s="198"/>
    </row>
    <row r="7560" spans="4:4" ht="43.5" customHeight="1">
      <c r="D7560" s="198"/>
    </row>
    <row r="7561" spans="4:4" ht="43.5" customHeight="1">
      <c r="D7561" s="198"/>
    </row>
    <row r="7562" spans="4:4" ht="43.5" customHeight="1">
      <c r="D7562" s="198"/>
    </row>
    <row r="7563" spans="4:4" ht="43.5" customHeight="1">
      <c r="D7563" s="198"/>
    </row>
    <row r="7564" spans="4:4" ht="43.5" customHeight="1">
      <c r="D7564" s="198"/>
    </row>
    <row r="7565" spans="4:4" ht="43.5" customHeight="1">
      <c r="D7565" s="198"/>
    </row>
    <row r="7566" spans="4:4" ht="43.5" customHeight="1">
      <c r="D7566" s="198"/>
    </row>
    <row r="7567" spans="4:4" ht="43.5" customHeight="1">
      <c r="D7567" s="198"/>
    </row>
    <row r="7568" spans="4:4" ht="43.5" customHeight="1">
      <c r="D7568" s="198"/>
    </row>
    <row r="7569" spans="4:4" ht="43.5" customHeight="1">
      <c r="D7569" s="198"/>
    </row>
    <row r="7570" spans="4:4" ht="43.5" customHeight="1">
      <c r="D7570" s="198"/>
    </row>
    <row r="7571" spans="4:4" ht="43.5" customHeight="1">
      <c r="D7571" s="198"/>
    </row>
    <row r="7572" spans="4:4" ht="43.5" customHeight="1">
      <c r="D7572" s="198"/>
    </row>
    <row r="7573" spans="4:4" ht="43.5" customHeight="1">
      <c r="D7573" s="198"/>
    </row>
    <row r="7574" spans="4:4" ht="43.5" customHeight="1">
      <c r="D7574" s="198"/>
    </row>
    <row r="7575" spans="4:4" ht="43.5" customHeight="1">
      <c r="D7575" s="198"/>
    </row>
    <row r="7576" spans="4:4" ht="43.5" customHeight="1">
      <c r="D7576" s="198"/>
    </row>
    <row r="7577" spans="4:4" ht="43.5" customHeight="1">
      <c r="D7577" s="198"/>
    </row>
    <row r="7578" spans="4:4" ht="43.5" customHeight="1">
      <c r="D7578" s="198"/>
    </row>
    <row r="7579" spans="4:4" ht="43.5" customHeight="1">
      <c r="D7579" s="198"/>
    </row>
    <row r="7580" spans="4:4" ht="43.5" customHeight="1">
      <c r="D7580" s="198"/>
    </row>
    <row r="7581" spans="4:4" ht="43.5" customHeight="1">
      <c r="D7581" s="198"/>
    </row>
    <row r="7582" spans="4:4" ht="43.5" customHeight="1">
      <c r="D7582" s="198"/>
    </row>
    <row r="7583" spans="4:4" ht="43.5" customHeight="1">
      <c r="D7583" s="198"/>
    </row>
    <row r="7584" spans="4:4" ht="43.5" customHeight="1">
      <c r="D7584" s="198"/>
    </row>
    <row r="7585" spans="4:4" ht="43.5" customHeight="1">
      <c r="D7585" s="198"/>
    </row>
    <row r="7586" spans="4:4" ht="43.5" customHeight="1">
      <c r="D7586" s="198"/>
    </row>
    <row r="7587" spans="4:4" ht="43.5" customHeight="1">
      <c r="D7587" s="198"/>
    </row>
    <row r="7588" spans="4:4" ht="43.5" customHeight="1">
      <c r="D7588" s="198"/>
    </row>
    <row r="7589" spans="4:4" ht="43.5" customHeight="1">
      <c r="D7589" s="198"/>
    </row>
    <row r="7590" spans="4:4" ht="43.5" customHeight="1">
      <c r="D7590" s="198"/>
    </row>
    <row r="7591" spans="4:4" ht="43.5" customHeight="1">
      <c r="D7591" s="198"/>
    </row>
    <row r="7592" spans="4:4" ht="43.5" customHeight="1">
      <c r="D7592" s="198"/>
    </row>
    <row r="7593" spans="4:4" ht="43.5" customHeight="1">
      <c r="D7593" s="198"/>
    </row>
    <row r="7594" spans="4:4" ht="43.5" customHeight="1">
      <c r="D7594" s="198"/>
    </row>
    <row r="7595" spans="4:4" ht="43.5" customHeight="1">
      <c r="D7595" s="198"/>
    </row>
    <row r="7596" spans="4:4" ht="43.5" customHeight="1">
      <c r="D7596" s="198"/>
    </row>
    <row r="7597" spans="4:4" ht="43.5" customHeight="1">
      <c r="D7597" s="198"/>
    </row>
    <row r="7598" spans="4:4" ht="43.5" customHeight="1">
      <c r="D7598" s="198"/>
    </row>
    <row r="7599" spans="4:4" ht="43.5" customHeight="1">
      <c r="D7599" s="198"/>
    </row>
    <row r="7600" spans="4:4" ht="43.5" customHeight="1">
      <c r="D7600" s="198"/>
    </row>
    <row r="7601" spans="4:4" ht="43.5" customHeight="1">
      <c r="D7601" s="198"/>
    </row>
    <row r="7602" spans="4:4" ht="43.5" customHeight="1">
      <c r="D7602" s="198"/>
    </row>
    <row r="7603" spans="4:4" ht="43.5" customHeight="1">
      <c r="D7603" s="198"/>
    </row>
    <row r="7604" spans="4:4" ht="43.5" customHeight="1">
      <c r="D7604" s="198"/>
    </row>
    <row r="7605" spans="4:4" ht="43.5" customHeight="1">
      <c r="D7605" s="198"/>
    </row>
    <row r="7606" spans="4:4" ht="43.5" customHeight="1">
      <c r="D7606" s="198"/>
    </row>
    <row r="7607" spans="4:4" ht="43.5" customHeight="1">
      <c r="D7607" s="198"/>
    </row>
    <row r="7608" spans="4:4" ht="43.5" customHeight="1">
      <c r="D7608" s="198"/>
    </row>
    <row r="7609" spans="4:4" ht="43.5" customHeight="1">
      <c r="D7609" s="198"/>
    </row>
    <row r="7610" spans="4:4" ht="43.5" customHeight="1">
      <c r="D7610" s="198"/>
    </row>
    <row r="7611" spans="4:4" ht="43.5" customHeight="1">
      <c r="D7611" s="198"/>
    </row>
    <row r="7612" spans="4:4" ht="43.5" customHeight="1">
      <c r="D7612" s="198"/>
    </row>
    <row r="7613" spans="4:4" ht="43.5" customHeight="1">
      <c r="D7613" s="198"/>
    </row>
    <row r="7614" spans="4:4" ht="43.5" customHeight="1">
      <c r="D7614" s="198"/>
    </row>
    <row r="7615" spans="4:4" ht="43.5" customHeight="1">
      <c r="D7615" s="198"/>
    </row>
    <row r="7616" spans="4:4" ht="43.5" customHeight="1">
      <c r="D7616" s="198"/>
    </row>
    <row r="7617" spans="4:4" ht="43.5" customHeight="1">
      <c r="D7617" s="198"/>
    </row>
    <row r="7618" spans="4:4" ht="43.5" customHeight="1">
      <c r="D7618" s="198"/>
    </row>
    <row r="7619" spans="4:4" ht="43.5" customHeight="1">
      <c r="D7619" s="198"/>
    </row>
    <row r="7620" spans="4:4" ht="43.5" customHeight="1">
      <c r="D7620" s="198"/>
    </row>
    <row r="7621" spans="4:4" ht="43.5" customHeight="1">
      <c r="D7621" s="198"/>
    </row>
    <row r="7622" spans="4:4" ht="43.5" customHeight="1">
      <c r="D7622" s="198"/>
    </row>
    <row r="7623" spans="4:4" ht="43.5" customHeight="1">
      <c r="D7623" s="198"/>
    </row>
    <row r="7624" spans="4:4" ht="43.5" customHeight="1">
      <c r="D7624" s="198"/>
    </row>
    <row r="7625" spans="4:4" ht="43.5" customHeight="1">
      <c r="D7625" s="198"/>
    </row>
    <row r="7626" spans="4:4" ht="43.5" customHeight="1">
      <c r="D7626" s="198"/>
    </row>
    <row r="7627" spans="4:4" ht="43.5" customHeight="1">
      <c r="D7627" s="198"/>
    </row>
    <row r="7628" spans="4:4" ht="43.5" customHeight="1">
      <c r="D7628" s="198"/>
    </row>
    <row r="7629" spans="4:4" ht="43.5" customHeight="1">
      <c r="D7629" s="198"/>
    </row>
    <row r="7630" spans="4:4" ht="43.5" customHeight="1">
      <c r="D7630" s="198"/>
    </row>
    <row r="7631" spans="4:4" ht="43.5" customHeight="1">
      <c r="D7631" s="198"/>
    </row>
    <row r="7632" spans="4:4" ht="43.5" customHeight="1">
      <c r="D7632" s="198"/>
    </row>
    <row r="7633" spans="4:4" ht="43.5" customHeight="1">
      <c r="D7633" s="198"/>
    </row>
    <row r="7634" spans="4:4" ht="43.5" customHeight="1">
      <c r="D7634" s="198"/>
    </row>
    <row r="7635" spans="4:4" ht="43.5" customHeight="1">
      <c r="D7635" s="198"/>
    </row>
    <row r="7636" spans="4:4" ht="43.5" customHeight="1">
      <c r="D7636" s="198"/>
    </row>
    <row r="7637" spans="4:4" ht="43.5" customHeight="1">
      <c r="D7637" s="198"/>
    </row>
    <row r="7638" spans="4:4" ht="43.5" customHeight="1">
      <c r="D7638" s="198"/>
    </row>
    <row r="7639" spans="4:4" ht="43.5" customHeight="1">
      <c r="D7639" s="198"/>
    </row>
    <row r="7640" spans="4:4" ht="43.5" customHeight="1">
      <c r="D7640" s="198"/>
    </row>
    <row r="7641" spans="4:4" ht="43.5" customHeight="1">
      <c r="D7641" s="198"/>
    </row>
    <row r="7642" spans="4:4" ht="43.5" customHeight="1">
      <c r="D7642" s="198"/>
    </row>
    <row r="7643" spans="4:4" ht="43.5" customHeight="1">
      <c r="D7643" s="198"/>
    </row>
    <row r="7644" spans="4:4" ht="43.5" customHeight="1">
      <c r="D7644" s="198"/>
    </row>
    <row r="7645" spans="4:4" ht="43.5" customHeight="1">
      <c r="D7645" s="198"/>
    </row>
    <row r="7646" spans="4:4" ht="43.5" customHeight="1">
      <c r="D7646" s="198"/>
    </row>
    <row r="7647" spans="4:4" ht="43.5" customHeight="1">
      <c r="D7647" s="198"/>
    </row>
    <row r="7648" spans="4:4" ht="43.5" customHeight="1">
      <c r="D7648" s="198"/>
    </row>
    <row r="7649" spans="4:4" ht="43.5" customHeight="1">
      <c r="D7649" s="198"/>
    </row>
    <row r="7650" spans="4:4" ht="43.5" customHeight="1">
      <c r="D7650" s="198"/>
    </row>
    <row r="7651" spans="4:4" ht="43.5" customHeight="1">
      <c r="D7651" s="198"/>
    </row>
    <row r="7652" spans="4:4" ht="43.5" customHeight="1">
      <c r="D7652" s="198"/>
    </row>
    <row r="7653" spans="4:4" ht="43.5" customHeight="1">
      <c r="D7653" s="198"/>
    </row>
    <row r="7654" spans="4:4" ht="43.5" customHeight="1">
      <c r="D7654" s="198"/>
    </row>
    <row r="7655" spans="4:4" ht="43.5" customHeight="1">
      <c r="D7655" s="198"/>
    </row>
    <row r="7656" spans="4:4" ht="43.5" customHeight="1">
      <c r="D7656" s="198"/>
    </row>
    <row r="7657" spans="4:4" ht="43.5" customHeight="1">
      <c r="D7657" s="198"/>
    </row>
    <row r="7658" spans="4:4" ht="43.5" customHeight="1">
      <c r="D7658" s="198"/>
    </row>
    <row r="7659" spans="4:4" ht="43.5" customHeight="1">
      <c r="D7659" s="198"/>
    </row>
    <row r="7660" spans="4:4" ht="43.5" customHeight="1">
      <c r="D7660" s="198"/>
    </row>
    <row r="7661" spans="4:4" ht="43.5" customHeight="1">
      <c r="D7661" s="198"/>
    </row>
    <row r="7662" spans="4:4" ht="43.5" customHeight="1">
      <c r="D7662" s="198"/>
    </row>
    <row r="7663" spans="4:4" ht="43.5" customHeight="1">
      <c r="D7663" s="198"/>
    </row>
    <row r="7664" spans="4:4" ht="43.5" customHeight="1">
      <c r="D7664" s="198"/>
    </row>
    <row r="7665" spans="4:4" ht="43.5" customHeight="1">
      <c r="D7665" s="198"/>
    </row>
    <row r="7666" spans="4:4" ht="43.5" customHeight="1">
      <c r="D7666" s="198"/>
    </row>
    <row r="7667" spans="4:4" ht="43.5" customHeight="1">
      <c r="D7667" s="198"/>
    </row>
    <row r="7668" spans="4:4" ht="43.5" customHeight="1">
      <c r="D7668" s="198"/>
    </row>
    <row r="7669" spans="4:4" ht="43.5" customHeight="1">
      <c r="D7669" s="198"/>
    </row>
    <row r="7670" spans="4:4" ht="43.5" customHeight="1">
      <c r="D7670" s="198"/>
    </row>
    <row r="7671" spans="4:4" ht="43.5" customHeight="1">
      <c r="D7671" s="198"/>
    </row>
    <row r="7672" spans="4:4" ht="43.5" customHeight="1">
      <c r="D7672" s="198"/>
    </row>
    <row r="7673" spans="4:4" ht="43.5" customHeight="1">
      <c r="D7673" s="198"/>
    </row>
    <row r="7674" spans="4:4" ht="43.5" customHeight="1">
      <c r="D7674" s="198"/>
    </row>
    <row r="7675" spans="4:4" ht="43.5" customHeight="1">
      <c r="D7675" s="198"/>
    </row>
    <row r="7676" spans="4:4" ht="43.5" customHeight="1">
      <c r="D7676" s="198"/>
    </row>
    <row r="7677" spans="4:4" ht="43.5" customHeight="1">
      <c r="D7677" s="198"/>
    </row>
    <row r="7678" spans="4:4" ht="43.5" customHeight="1">
      <c r="D7678" s="198"/>
    </row>
    <row r="7679" spans="4:4" ht="43.5" customHeight="1">
      <c r="D7679" s="198"/>
    </row>
    <row r="7680" spans="4:4" ht="43.5" customHeight="1">
      <c r="D7680" s="198"/>
    </row>
    <row r="7681" spans="4:4" ht="43.5" customHeight="1">
      <c r="D7681" s="198"/>
    </row>
    <row r="7682" spans="4:4" ht="43.5" customHeight="1">
      <c r="D7682" s="198"/>
    </row>
    <row r="7683" spans="4:4" ht="43.5" customHeight="1">
      <c r="D7683" s="198"/>
    </row>
    <row r="7684" spans="4:4" ht="43.5" customHeight="1">
      <c r="D7684" s="198"/>
    </row>
    <row r="7685" spans="4:4" ht="43.5" customHeight="1">
      <c r="D7685" s="198"/>
    </row>
    <row r="7686" spans="4:4" ht="43.5" customHeight="1">
      <c r="D7686" s="198"/>
    </row>
    <row r="7687" spans="4:4" ht="43.5" customHeight="1">
      <c r="D7687" s="198"/>
    </row>
    <row r="7688" spans="4:4" ht="43.5" customHeight="1">
      <c r="D7688" s="198"/>
    </row>
    <row r="7689" spans="4:4" ht="43.5" customHeight="1">
      <c r="D7689" s="198"/>
    </row>
    <row r="7690" spans="4:4" ht="43.5" customHeight="1">
      <c r="D7690" s="198"/>
    </row>
    <row r="7691" spans="4:4" ht="43.5" customHeight="1">
      <c r="D7691" s="198"/>
    </row>
    <row r="7692" spans="4:4" ht="43.5" customHeight="1">
      <c r="D7692" s="198"/>
    </row>
    <row r="7693" spans="4:4" ht="43.5" customHeight="1">
      <c r="D7693" s="198"/>
    </row>
    <row r="7694" spans="4:4" ht="43.5" customHeight="1">
      <c r="D7694" s="198"/>
    </row>
    <row r="7695" spans="4:4" ht="43.5" customHeight="1">
      <c r="D7695" s="198"/>
    </row>
    <row r="7696" spans="4:4" ht="43.5" customHeight="1">
      <c r="D7696" s="198"/>
    </row>
    <row r="7697" spans="4:4" ht="43.5" customHeight="1">
      <c r="D7697" s="198"/>
    </row>
    <row r="7698" spans="4:4" ht="43.5" customHeight="1">
      <c r="D7698" s="198"/>
    </row>
    <row r="7699" spans="4:4" ht="43.5" customHeight="1">
      <c r="D7699" s="198"/>
    </row>
    <row r="7700" spans="4:4" ht="43.5" customHeight="1">
      <c r="D7700" s="198"/>
    </row>
    <row r="7701" spans="4:4" ht="43.5" customHeight="1">
      <c r="D7701" s="198"/>
    </row>
    <row r="7702" spans="4:4" ht="43.5" customHeight="1">
      <c r="D7702" s="198"/>
    </row>
    <row r="7703" spans="4:4" ht="43.5" customHeight="1">
      <c r="D7703" s="198"/>
    </row>
    <row r="7704" spans="4:4" ht="43.5" customHeight="1">
      <c r="D7704" s="198"/>
    </row>
    <row r="7705" spans="4:4" ht="43.5" customHeight="1">
      <c r="D7705" s="198"/>
    </row>
    <row r="7706" spans="4:4" ht="43.5" customHeight="1">
      <c r="D7706" s="198"/>
    </row>
    <row r="7707" spans="4:4" ht="43.5" customHeight="1">
      <c r="D7707" s="198"/>
    </row>
    <row r="7708" spans="4:4" ht="43.5" customHeight="1">
      <c r="D7708" s="198"/>
    </row>
    <row r="7709" spans="4:4" ht="43.5" customHeight="1">
      <c r="D7709" s="198"/>
    </row>
    <row r="7710" spans="4:4" ht="43.5" customHeight="1">
      <c r="D7710" s="198"/>
    </row>
    <row r="7711" spans="4:4" ht="43.5" customHeight="1">
      <c r="D7711" s="198"/>
    </row>
    <row r="7712" spans="4:4" ht="43.5" customHeight="1">
      <c r="D7712" s="198"/>
    </row>
    <row r="7713" spans="4:4" ht="43.5" customHeight="1">
      <c r="D7713" s="198"/>
    </row>
    <row r="7714" spans="4:4" ht="43.5" customHeight="1">
      <c r="D7714" s="198"/>
    </row>
    <row r="7715" spans="4:4" ht="43.5" customHeight="1">
      <c r="D7715" s="198"/>
    </row>
    <row r="7716" spans="4:4" ht="43.5" customHeight="1">
      <c r="D7716" s="198"/>
    </row>
    <row r="7717" spans="4:4" ht="43.5" customHeight="1">
      <c r="D7717" s="198"/>
    </row>
    <row r="7718" spans="4:4" ht="43.5" customHeight="1">
      <c r="D7718" s="198"/>
    </row>
    <row r="7719" spans="4:4" ht="43.5" customHeight="1">
      <c r="D7719" s="198"/>
    </row>
    <row r="7720" spans="4:4" ht="43.5" customHeight="1">
      <c r="D7720" s="198"/>
    </row>
    <row r="7721" spans="4:4" ht="43.5" customHeight="1">
      <c r="D7721" s="198"/>
    </row>
    <row r="7722" spans="4:4" ht="43.5" customHeight="1">
      <c r="D7722" s="198"/>
    </row>
    <row r="7723" spans="4:4" ht="43.5" customHeight="1">
      <c r="D7723" s="198"/>
    </row>
    <row r="7724" spans="4:4" ht="43.5" customHeight="1">
      <c r="D7724" s="198"/>
    </row>
    <row r="7725" spans="4:4" ht="43.5" customHeight="1">
      <c r="D7725" s="198"/>
    </row>
    <row r="7726" spans="4:4" ht="43.5" customHeight="1">
      <c r="D7726" s="198"/>
    </row>
    <row r="7727" spans="4:4" ht="43.5" customHeight="1">
      <c r="D7727" s="198"/>
    </row>
    <row r="7728" spans="4:4" ht="43.5" customHeight="1">
      <c r="D7728" s="198"/>
    </row>
    <row r="7729" spans="4:4" ht="43.5" customHeight="1">
      <c r="D7729" s="198"/>
    </row>
    <row r="7730" spans="4:4" ht="43.5" customHeight="1">
      <c r="D7730" s="198"/>
    </row>
    <row r="7731" spans="4:4" ht="43.5" customHeight="1">
      <c r="D7731" s="198"/>
    </row>
    <row r="7732" spans="4:4" ht="43.5" customHeight="1">
      <c r="D7732" s="198"/>
    </row>
    <row r="7733" spans="4:4" ht="43.5" customHeight="1">
      <c r="D7733" s="198"/>
    </row>
    <row r="7734" spans="4:4" ht="43.5" customHeight="1">
      <c r="D7734" s="198"/>
    </row>
    <row r="7735" spans="4:4" ht="43.5" customHeight="1">
      <c r="D7735" s="198"/>
    </row>
    <row r="7736" spans="4:4" ht="43.5" customHeight="1">
      <c r="D7736" s="198"/>
    </row>
    <row r="7737" spans="4:4" ht="43.5" customHeight="1">
      <c r="D7737" s="198"/>
    </row>
    <row r="7738" spans="4:4" ht="43.5" customHeight="1">
      <c r="D7738" s="198"/>
    </row>
    <row r="7739" spans="4:4" ht="43.5" customHeight="1">
      <c r="D7739" s="198"/>
    </row>
    <row r="7740" spans="4:4" ht="43.5" customHeight="1">
      <c r="D7740" s="198"/>
    </row>
    <row r="7741" spans="4:4" ht="43.5" customHeight="1">
      <c r="D7741" s="198"/>
    </row>
    <row r="7742" spans="4:4" ht="43.5" customHeight="1">
      <c r="D7742" s="198"/>
    </row>
    <row r="7743" spans="4:4" ht="43.5" customHeight="1">
      <c r="D7743" s="198"/>
    </row>
    <row r="7744" spans="4:4" ht="43.5" customHeight="1">
      <c r="D7744" s="198"/>
    </row>
    <row r="7745" spans="4:4" ht="43.5" customHeight="1">
      <c r="D7745" s="198"/>
    </row>
    <row r="7746" spans="4:4" ht="43.5" customHeight="1">
      <c r="D7746" s="198"/>
    </row>
    <row r="7747" spans="4:4" ht="43.5" customHeight="1">
      <c r="D7747" s="198"/>
    </row>
    <row r="7748" spans="4:4" ht="43.5" customHeight="1">
      <c r="D7748" s="198"/>
    </row>
    <row r="7749" spans="4:4" ht="43.5" customHeight="1">
      <c r="D7749" s="198"/>
    </row>
    <row r="7750" spans="4:4" ht="43.5" customHeight="1">
      <c r="D7750" s="198"/>
    </row>
    <row r="7751" spans="4:4" ht="43.5" customHeight="1">
      <c r="D7751" s="198"/>
    </row>
    <row r="7752" spans="4:4" ht="43.5" customHeight="1">
      <c r="D7752" s="198"/>
    </row>
    <row r="7753" spans="4:4" ht="43.5" customHeight="1">
      <c r="D7753" s="198"/>
    </row>
    <row r="7754" spans="4:4" ht="43.5" customHeight="1">
      <c r="D7754" s="198"/>
    </row>
    <row r="7755" spans="4:4" ht="43.5" customHeight="1">
      <c r="D7755" s="198"/>
    </row>
    <row r="7756" spans="4:4" ht="43.5" customHeight="1">
      <c r="D7756" s="198"/>
    </row>
    <row r="7757" spans="4:4" ht="43.5" customHeight="1">
      <c r="D7757" s="198"/>
    </row>
    <row r="7758" spans="4:4" ht="43.5" customHeight="1">
      <c r="D7758" s="198"/>
    </row>
    <row r="7759" spans="4:4" ht="43.5" customHeight="1">
      <c r="D7759" s="198"/>
    </row>
    <row r="7760" spans="4:4" ht="43.5" customHeight="1">
      <c r="D7760" s="198"/>
    </row>
    <row r="7761" spans="4:4" ht="43.5" customHeight="1">
      <c r="D7761" s="198"/>
    </row>
    <row r="7762" spans="4:4" ht="43.5" customHeight="1">
      <c r="D7762" s="198"/>
    </row>
    <row r="7763" spans="4:4" ht="43.5" customHeight="1">
      <c r="D7763" s="198"/>
    </row>
    <row r="7764" spans="4:4" ht="43.5" customHeight="1">
      <c r="D7764" s="198"/>
    </row>
    <row r="7765" spans="4:4" ht="43.5" customHeight="1">
      <c r="D7765" s="198"/>
    </row>
    <row r="7766" spans="4:4" ht="43.5" customHeight="1">
      <c r="D7766" s="198"/>
    </row>
    <row r="7767" spans="4:4" ht="43.5" customHeight="1">
      <c r="D7767" s="198"/>
    </row>
    <row r="7768" spans="4:4" ht="43.5" customHeight="1">
      <c r="D7768" s="198"/>
    </row>
    <row r="7769" spans="4:4" ht="43.5" customHeight="1">
      <c r="D7769" s="198"/>
    </row>
    <row r="7770" spans="4:4" ht="43.5" customHeight="1">
      <c r="D7770" s="198"/>
    </row>
    <row r="7771" spans="4:4" ht="43.5" customHeight="1">
      <c r="D7771" s="198"/>
    </row>
    <row r="7772" spans="4:4" ht="43.5" customHeight="1">
      <c r="D7772" s="198"/>
    </row>
    <row r="7773" spans="4:4" ht="43.5" customHeight="1">
      <c r="D7773" s="198"/>
    </row>
    <row r="7774" spans="4:4" ht="43.5" customHeight="1">
      <c r="D7774" s="198"/>
    </row>
    <row r="7775" spans="4:4" ht="43.5" customHeight="1">
      <c r="D7775" s="198"/>
    </row>
    <row r="7776" spans="4:4" ht="43.5" customHeight="1">
      <c r="D7776" s="198"/>
    </row>
    <row r="7777" spans="4:4" ht="43.5" customHeight="1">
      <c r="D7777" s="198"/>
    </row>
    <row r="7778" spans="4:4" ht="43.5" customHeight="1">
      <c r="D7778" s="198"/>
    </row>
    <row r="7779" spans="4:4" ht="43.5" customHeight="1">
      <c r="D7779" s="198"/>
    </row>
    <row r="7780" spans="4:4" ht="43.5" customHeight="1">
      <c r="D7780" s="198"/>
    </row>
    <row r="7781" spans="4:4" ht="43.5" customHeight="1">
      <c r="D7781" s="198"/>
    </row>
    <row r="7782" spans="4:4" ht="43.5" customHeight="1">
      <c r="D7782" s="198"/>
    </row>
    <row r="7783" spans="4:4" ht="43.5" customHeight="1">
      <c r="D7783" s="198"/>
    </row>
    <row r="7784" spans="4:4" ht="43.5" customHeight="1">
      <c r="D7784" s="198"/>
    </row>
    <row r="7785" spans="4:4" ht="43.5" customHeight="1">
      <c r="D7785" s="198"/>
    </row>
    <row r="7786" spans="4:4" ht="43.5" customHeight="1">
      <c r="D7786" s="198"/>
    </row>
    <row r="7787" spans="4:4" ht="43.5" customHeight="1">
      <c r="D7787" s="198"/>
    </row>
    <row r="7788" spans="4:4" ht="43.5" customHeight="1">
      <c r="D7788" s="198"/>
    </row>
    <row r="7789" spans="4:4" ht="43.5" customHeight="1">
      <c r="D7789" s="198"/>
    </row>
    <row r="7790" spans="4:4" ht="43.5" customHeight="1">
      <c r="D7790" s="198"/>
    </row>
    <row r="7791" spans="4:4" ht="43.5" customHeight="1">
      <c r="D7791" s="198"/>
    </row>
    <row r="7792" spans="4:4" ht="43.5" customHeight="1">
      <c r="D7792" s="198"/>
    </row>
    <row r="7793" spans="4:4" ht="43.5" customHeight="1">
      <c r="D7793" s="198"/>
    </row>
    <row r="7794" spans="4:4" ht="43.5" customHeight="1">
      <c r="D7794" s="198"/>
    </row>
    <row r="7795" spans="4:4" ht="43.5" customHeight="1">
      <c r="D7795" s="198"/>
    </row>
    <row r="7796" spans="4:4" ht="43.5" customHeight="1">
      <c r="D7796" s="198"/>
    </row>
    <row r="7797" spans="4:4" ht="43.5" customHeight="1">
      <c r="D7797" s="198"/>
    </row>
    <row r="7798" spans="4:4" ht="43.5" customHeight="1">
      <c r="D7798" s="198"/>
    </row>
    <row r="7799" spans="4:4" ht="43.5" customHeight="1">
      <c r="D7799" s="198"/>
    </row>
    <row r="7800" spans="4:4" ht="43.5" customHeight="1">
      <c r="D7800" s="198"/>
    </row>
    <row r="7801" spans="4:4" ht="43.5" customHeight="1">
      <c r="D7801" s="198"/>
    </row>
    <row r="7802" spans="4:4" ht="43.5" customHeight="1">
      <c r="D7802" s="198"/>
    </row>
    <row r="7803" spans="4:4" ht="43.5" customHeight="1">
      <c r="D7803" s="198"/>
    </row>
    <row r="7804" spans="4:4" ht="43.5" customHeight="1">
      <c r="D7804" s="198"/>
    </row>
    <row r="7805" spans="4:4" ht="43.5" customHeight="1">
      <c r="D7805" s="198"/>
    </row>
    <row r="7806" spans="4:4" ht="43.5" customHeight="1">
      <c r="D7806" s="198"/>
    </row>
    <row r="7807" spans="4:4" ht="43.5" customHeight="1">
      <c r="D7807" s="198"/>
    </row>
    <row r="7808" spans="4:4" ht="43.5" customHeight="1">
      <c r="D7808" s="198"/>
    </row>
    <row r="7809" spans="4:4" ht="43.5" customHeight="1">
      <c r="D7809" s="198"/>
    </row>
    <row r="7810" spans="4:4" ht="43.5" customHeight="1">
      <c r="D7810" s="198"/>
    </row>
    <row r="7811" spans="4:4" ht="43.5" customHeight="1">
      <c r="D7811" s="198"/>
    </row>
    <row r="7812" spans="4:4" ht="43.5" customHeight="1">
      <c r="D7812" s="198"/>
    </row>
    <row r="7813" spans="4:4" ht="43.5" customHeight="1">
      <c r="D7813" s="198"/>
    </row>
    <row r="7814" spans="4:4" ht="43.5" customHeight="1">
      <c r="D7814" s="198"/>
    </row>
    <row r="7815" spans="4:4" ht="43.5" customHeight="1">
      <c r="D7815" s="198"/>
    </row>
    <row r="7816" spans="4:4" ht="43.5" customHeight="1">
      <c r="D7816" s="198"/>
    </row>
    <row r="7817" spans="4:4" ht="43.5" customHeight="1">
      <c r="D7817" s="198"/>
    </row>
    <row r="7818" spans="4:4" ht="43.5" customHeight="1">
      <c r="D7818" s="198"/>
    </row>
    <row r="7819" spans="4:4" ht="43.5" customHeight="1">
      <c r="D7819" s="198"/>
    </row>
    <row r="7820" spans="4:4" ht="43.5" customHeight="1">
      <c r="D7820" s="198"/>
    </row>
    <row r="7821" spans="4:4" ht="43.5" customHeight="1">
      <c r="D7821" s="198"/>
    </row>
    <row r="7822" spans="4:4" ht="43.5" customHeight="1">
      <c r="D7822" s="198"/>
    </row>
    <row r="7823" spans="4:4" ht="43.5" customHeight="1">
      <c r="D7823" s="198"/>
    </row>
    <row r="7824" spans="4:4" ht="43.5" customHeight="1">
      <c r="D7824" s="198"/>
    </row>
    <row r="7825" spans="4:4" ht="43.5" customHeight="1">
      <c r="D7825" s="198"/>
    </row>
    <row r="7826" spans="4:4" ht="43.5" customHeight="1">
      <c r="D7826" s="198"/>
    </row>
    <row r="7827" spans="4:4" ht="43.5" customHeight="1">
      <c r="D7827" s="198"/>
    </row>
    <row r="7828" spans="4:4" ht="43.5" customHeight="1">
      <c r="D7828" s="198"/>
    </row>
    <row r="7829" spans="4:4" ht="43.5" customHeight="1">
      <c r="D7829" s="198"/>
    </row>
    <row r="7830" spans="4:4" ht="43.5" customHeight="1">
      <c r="D7830" s="198"/>
    </row>
    <row r="7831" spans="4:4" ht="43.5" customHeight="1">
      <c r="D7831" s="198"/>
    </row>
    <row r="7832" spans="4:4" ht="43.5" customHeight="1">
      <c r="D7832" s="198"/>
    </row>
    <row r="7833" spans="4:4" ht="43.5" customHeight="1">
      <c r="D7833" s="198"/>
    </row>
    <row r="7834" spans="4:4" ht="43.5" customHeight="1">
      <c r="D7834" s="198"/>
    </row>
    <row r="7835" spans="4:4" ht="43.5" customHeight="1">
      <c r="D7835" s="198"/>
    </row>
    <row r="7836" spans="4:4" ht="43.5" customHeight="1">
      <c r="D7836" s="198"/>
    </row>
    <row r="7837" spans="4:4" ht="43.5" customHeight="1">
      <c r="D7837" s="198"/>
    </row>
    <row r="7838" spans="4:4" ht="43.5" customHeight="1">
      <c r="D7838" s="198"/>
    </row>
    <row r="7839" spans="4:4" ht="43.5" customHeight="1">
      <c r="D7839" s="198"/>
    </row>
    <row r="7840" spans="4:4" ht="43.5" customHeight="1">
      <c r="D7840" s="198"/>
    </row>
    <row r="7841" spans="4:4" ht="43.5" customHeight="1">
      <c r="D7841" s="198"/>
    </row>
    <row r="7842" spans="4:4" ht="43.5" customHeight="1">
      <c r="D7842" s="198"/>
    </row>
    <row r="7843" spans="4:4" ht="43.5" customHeight="1">
      <c r="D7843" s="198"/>
    </row>
    <row r="7844" spans="4:4" ht="43.5" customHeight="1">
      <c r="D7844" s="198"/>
    </row>
    <row r="7845" spans="4:4" ht="43.5" customHeight="1">
      <c r="D7845" s="198"/>
    </row>
    <row r="7846" spans="4:4" ht="43.5" customHeight="1">
      <c r="D7846" s="198"/>
    </row>
    <row r="7847" spans="4:4" ht="43.5" customHeight="1">
      <c r="D7847" s="198"/>
    </row>
    <row r="7848" spans="4:4" ht="43.5" customHeight="1">
      <c r="D7848" s="198"/>
    </row>
    <row r="7849" spans="4:4" ht="43.5" customHeight="1">
      <c r="D7849" s="198"/>
    </row>
    <row r="7850" spans="4:4" ht="43.5" customHeight="1">
      <c r="D7850" s="198"/>
    </row>
    <row r="7851" spans="4:4" ht="43.5" customHeight="1">
      <c r="D7851" s="198"/>
    </row>
    <row r="7852" spans="4:4" ht="43.5" customHeight="1">
      <c r="D7852" s="198"/>
    </row>
    <row r="7853" spans="4:4" ht="43.5" customHeight="1">
      <c r="D7853" s="198"/>
    </row>
    <row r="7854" spans="4:4" ht="43.5" customHeight="1">
      <c r="D7854" s="198"/>
    </row>
    <row r="7855" spans="4:4" ht="43.5" customHeight="1">
      <c r="D7855" s="198"/>
    </row>
    <row r="7856" spans="4:4" ht="43.5" customHeight="1">
      <c r="D7856" s="198"/>
    </row>
    <row r="7857" spans="4:4" ht="43.5" customHeight="1">
      <c r="D7857" s="198"/>
    </row>
    <row r="7858" spans="4:4" ht="43.5" customHeight="1">
      <c r="D7858" s="198"/>
    </row>
    <row r="7859" spans="4:4" ht="43.5" customHeight="1">
      <c r="D7859" s="198"/>
    </row>
    <row r="7860" spans="4:4" ht="43.5" customHeight="1">
      <c r="D7860" s="198"/>
    </row>
    <row r="7861" spans="4:4" ht="43.5" customHeight="1">
      <c r="D7861" s="198"/>
    </row>
    <row r="7862" spans="4:4" ht="43.5" customHeight="1">
      <c r="D7862" s="198"/>
    </row>
    <row r="7863" spans="4:4" ht="43.5" customHeight="1">
      <c r="D7863" s="198"/>
    </row>
    <row r="7864" spans="4:4" ht="43.5" customHeight="1">
      <c r="D7864" s="198"/>
    </row>
    <row r="7865" spans="4:4" ht="43.5" customHeight="1">
      <c r="D7865" s="198"/>
    </row>
    <row r="7866" spans="4:4" ht="43.5" customHeight="1">
      <c r="D7866" s="198"/>
    </row>
    <row r="7867" spans="4:4" ht="43.5" customHeight="1">
      <c r="D7867" s="198"/>
    </row>
    <row r="7868" spans="4:4" ht="43.5" customHeight="1">
      <c r="D7868" s="198"/>
    </row>
    <row r="7869" spans="4:4" ht="43.5" customHeight="1">
      <c r="D7869" s="198"/>
    </row>
    <row r="7870" spans="4:4" ht="43.5" customHeight="1">
      <c r="D7870" s="198"/>
    </row>
    <row r="7871" spans="4:4" ht="43.5" customHeight="1">
      <c r="D7871" s="198"/>
    </row>
    <row r="7872" spans="4:4" ht="43.5" customHeight="1">
      <c r="D7872" s="198"/>
    </row>
    <row r="7873" spans="4:4" ht="43.5" customHeight="1">
      <c r="D7873" s="198"/>
    </row>
    <row r="7874" spans="4:4" ht="43.5" customHeight="1">
      <c r="D7874" s="198"/>
    </row>
    <row r="7875" spans="4:4" ht="43.5" customHeight="1">
      <c r="D7875" s="198"/>
    </row>
    <row r="7876" spans="4:4" ht="43.5" customHeight="1">
      <c r="D7876" s="198"/>
    </row>
    <row r="7877" spans="4:4" ht="43.5" customHeight="1">
      <c r="D7877" s="198"/>
    </row>
    <row r="7878" spans="4:4" ht="43.5" customHeight="1">
      <c r="D7878" s="198"/>
    </row>
    <row r="7879" spans="4:4" ht="43.5" customHeight="1">
      <c r="D7879" s="198"/>
    </row>
    <row r="7880" spans="4:4" ht="43.5" customHeight="1">
      <c r="D7880" s="198"/>
    </row>
    <row r="7881" spans="4:4" ht="43.5" customHeight="1">
      <c r="D7881" s="198"/>
    </row>
    <row r="7882" spans="4:4" ht="43.5" customHeight="1">
      <c r="D7882" s="198"/>
    </row>
    <row r="7883" spans="4:4" ht="43.5" customHeight="1">
      <c r="D7883" s="198"/>
    </row>
    <row r="7884" spans="4:4" ht="43.5" customHeight="1">
      <c r="D7884" s="198"/>
    </row>
    <row r="7885" spans="4:4" ht="43.5" customHeight="1">
      <c r="D7885" s="198"/>
    </row>
    <row r="7886" spans="4:4" ht="43.5" customHeight="1">
      <c r="D7886" s="198"/>
    </row>
    <row r="7887" spans="4:4" ht="43.5" customHeight="1">
      <c r="D7887" s="198"/>
    </row>
    <row r="7888" spans="4:4" ht="43.5" customHeight="1">
      <c r="D7888" s="198"/>
    </row>
    <row r="7889" spans="4:4" ht="43.5" customHeight="1">
      <c r="D7889" s="198"/>
    </row>
    <row r="7890" spans="4:4" ht="43.5" customHeight="1">
      <c r="D7890" s="198"/>
    </row>
    <row r="7891" spans="4:4" ht="43.5" customHeight="1">
      <c r="D7891" s="198"/>
    </row>
    <row r="7892" spans="4:4" ht="43.5" customHeight="1">
      <c r="D7892" s="198"/>
    </row>
    <row r="7893" spans="4:4" ht="43.5" customHeight="1">
      <c r="D7893" s="198"/>
    </row>
    <row r="7894" spans="4:4" ht="43.5" customHeight="1">
      <c r="D7894" s="198"/>
    </row>
    <row r="7895" spans="4:4" ht="43.5" customHeight="1">
      <c r="D7895" s="198"/>
    </row>
    <row r="7896" spans="4:4" ht="43.5" customHeight="1">
      <c r="D7896" s="198"/>
    </row>
    <row r="7897" spans="4:4" ht="43.5" customHeight="1">
      <c r="D7897" s="198"/>
    </row>
    <row r="7898" spans="4:4" ht="43.5" customHeight="1">
      <c r="D7898" s="198"/>
    </row>
    <row r="7899" spans="4:4" ht="43.5" customHeight="1">
      <c r="D7899" s="198"/>
    </row>
    <row r="7900" spans="4:4" ht="43.5" customHeight="1">
      <c r="D7900" s="198"/>
    </row>
    <row r="7901" spans="4:4" ht="43.5" customHeight="1">
      <c r="D7901" s="198"/>
    </row>
    <row r="7902" spans="4:4" ht="43.5" customHeight="1">
      <c r="D7902" s="198"/>
    </row>
    <row r="7903" spans="4:4" ht="43.5" customHeight="1">
      <c r="D7903" s="198"/>
    </row>
    <row r="7904" spans="4:4" ht="43.5" customHeight="1">
      <c r="D7904" s="198"/>
    </row>
    <row r="7905" spans="4:4" ht="43.5" customHeight="1">
      <c r="D7905" s="198"/>
    </row>
    <row r="7906" spans="4:4" ht="43.5" customHeight="1">
      <c r="D7906" s="198"/>
    </row>
    <row r="7907" spans="4:4" ht="43.5" customHeight="1">
      <c r="D7907" s="198"/>
    </row>
    <row r="7908" spans="4:4" ht="43.5" customHeight="1">
      <c r="D7908" s="198"/>
    </row>
    <row r="7909" spans="4:4" ht="43.5" customHeight="1">
      <c r="D7909" s="198"/>
    </row>
    <row r="7910" spans="4:4" ht="43.5" customHeight="1">
      <c r="D7910" s="198"/>
    </row>
    <row r="7911" spans="4:4" ht="43.5" customHeight="1">
      <c r="D7911" s="198"/>
    </row>
    <row r="7912" spans="4:4" ht="43.5" customHeight="1">
      <c r="D7912" s="198"/>
    </row>
    <row r="7913" spans="4:4" ht="43.5" customHeight="1">
      <c r="D7913" s="198"/>
    </row>
    <row r="7914" spans="4:4" ht="43.5" customHeight="1">
      <c r="D7914" s="198"/>
    </row>
    <row r="7915" spans="4:4" ht="43.5" customHeight="1">
      <c r="D7915" s="198"/>
    </row>
    <row r="7916" spans="4:4" ht="43.5" customHeight="1">
      <c r="D7916" s="198"/>
    </row>
    <row r="7917" spans="4:4" ht="43.5" customHeight="1">
      <c r="D7917" s="198"/>
    </row>
    <row r="7918" spans="4:4" ht="43.5" customHeight="1">
      <c r="D7918" s="198"/>
    </row>
    <row r="7919" spans="4:4" ht="43.5" customHeight="1">
      <c r="D7919" s="198"/>
    </row>
    <row r="7920" spans="4:4" ht="43.5" customHeight="1">
      <c r="D7920" s="198"/>
    </row>
    <row r="7921" spans="4:4" ht="43.5" customHeight="1">
      <c r="D7921" s="198"/>
    </row>
    <row r="7922" spans="4:4" ht="43.5" customHeight="1">
      <c r="D7922" s="198"/>
    </row>
    <row r="7923" spans="4:4" ht="43.5" customHeight="1">
      <c r="D7923" s="198"/>
    </row>
    <row r="7924" spans="4:4" ht="43.5" customHeight="1">
      <c r="D7924" s="198"/>
    </row>
    <row r="7925" spans="4:4" ht="43.5" customHeight="1">
      <c r="D7925" s="198"/>
    </row>
    <row r="7926" spans="4:4" ht="43.5" customHeight="1">
      <c r="D7926" s="198"/>
    </row>
    <row r="7927" spans="4:4" ht="43.5" customHeight="1">
      <c r="D7927" s="198"/>
    </row>
    <row r="7928" spans="4:4" ht="43.5" customHeight="1">
      <c r="D7928" s="198"/>
    </row>
    <row r="7929" spans="4:4" ht="43.5" customHeight="1">
      <c r="D7929" s="198"/>
    </row>
    <row r="7930" spans="4:4" ht="43.5" customHeight="1">
      <c r="D7930" s="198"/>
    </row>
    <row r="7931" spans="4:4" ht="43.5" customHeight="1">
      <c r="D7931" s="198"/>
    </row>
    <row r="7932" spans="4:4" ht="43.5" customHeight="1">
      <c r="D7932" s="198"/>
    </row>
    <row r="7933" spans="4:4" ht="43.5" customHeight="1">
      <c r="D7933" s="198"/>
    </row>
    <row r="7934" spans="4:4" ht="43.5" customHeight="1">
      <c r="D7934" s="198"/>
    </row>
    <row r="7935" spans="4:4" ht="43.5" customHeight="1">
      <c r="D7935" s="198"/>
    </row>
    <row r="7936" spans="4:4" ht="43.5" customHeight="1">
      <c r="D7936" s="198"/>
    </row>
    <row r="7937" spans="4:4" ht="43.5" customHeight="1">
      <c r="D7937" s="198"/>
    </row>
    <row r="7938" spans="4:4" ht="43.5" customHeight="1">
      <c r="D7938" s="198"/>
    </row>
    <row r="7939" spans="4:4" ht="43.5" customHeight="1">
      <c r="D7939" s="198"/>
    </row>
    <row r="7940" spans="4:4" ht="43.5" customHeight="1">
      <c r="D7940" s="198"/>
    </row>
    <row r="7941" spans="4:4" ht="43.5" customHeight="1">
      <c r="D7941" s="198"/>
    </row>
    <row r="7942" spans="4:4" ht="43.5" customHeight="1">
      <c r="D7942" s="198"/>
    </row>
    <row r="7943" spans="4:4" ht="43.5" customHeight="1">
      <c r="D7943" s="198"/>
    </row>
    <row r="7944" spans="4:4" ht="43.5" customHeight="1">
      <c r="D7944" s="198"/>
    </row>
    <row r="7945" spans="4:4" ht="43.5" customHeight="1">
      <c r="D7945" s="198"/>
    </row>
    <row r="7946" spans="4:4" ht="43.5" customHeight="1">
      <c r="D7946" s="198"/>
    </row>
    <row r="7947" spans="4:4" ht="43.5" customHeight="1">
      <c r="D7947" s="198"/>
    </row>
    <row r="7948" spans="4:4" ht="43.5" customHeight="1">
      <c r="D7948" s="198"/>
    </row>
    <row r="7949" spans="4:4" ht="43.5" customHeight="1">
      <c r="D7949" s="198"/>
    </row>
    <row r="7950" spans="4:4" ht="43.5" customHeight="1">
      <c r="D7950" s="198"/>
    </row>
    <row r="7951" spans="4:4" ht="43.5" customHeight="1">
      <c r="D7951" s="198"/>
    </row>
    <row r="7952" spans="4:4" ht="43.5" customHeight="1">
      <c r="D7952" s="198"/>
    </row>
    <row r="7953" spans="4:4" ht="43.5" customHeight="1">
      <c r="D7953" s="198"/>
    </row>
    <row r="7954" spans="4:4" ht="43.5" customHeight="1">
      <c r="D7954" s="198"/>
    </row>
    <row r="7955" spans="4:4" ht="43.5" customHeight="1">
      <c r="D7955" s="198"/>
    </row>
    <row r="7956" spans="4:4" ht="43.5" customHeight="1">
      <c r="D7956" s="198"/>
    </row>
    <row r="7957" spans="4:4" ht="43.5" customHeight="1">
      <c r="D7957" s="198"/>
    </row>
    <row r="7958" spans="4:4" ht="43.5" customHeight="1">
      <c r="D7958" s="198"/>
    </row>
    <row r="7959" spans="4:4" ht="43.5" customHeight="1">
      <c r="D7959" s="198"/>
    </row>
    <row r="7960" spans="4:4" ht="43.5" customHeight="1">
      <c r="D7960" s="198"/>
    </row>
    <row r="7961" spans="4:4" ht="43.5" customHeight="1">
      <c r="D7961" s="198"/>
    </row>
    <row r="7962" spans="4:4" ht="43.5" customHeight="1">
      <c r="D7962" s="198"/>
    </row>
    <row r="7963" spans="4:4" ht="43.5" customHeight="1">
      <c r="D7963" s="198"/>
    </row>
    <row r="7964" spans="4:4" ht="43.5" customHeight="1">
      <c r="D7964" s="198"/>
    </row>
    <row r="7965" spans="4:4" ht="43.5" customHeight="1">
      <c r="D7965" s="198"/>
    </row>
    <row r="7966" spans="4:4" ht="43.5" customHeight="1">
      <c r="D7966" s="198"/>
    </row>
    <row r="7967" spans="4:4" ht="43.5" customHeight="1">
      <c r="D7967" s="198"/>
    </row>
    <row r="7968" spans="4:4" ht="43.5" customHeight="1">
      <c r="D7968" s="198"/>
    </row>
    <row r="7969" spans="4:4" ht="43.5" customHeight="1">
      <c r="D7969" s="198"/>
    </row>
    <row r="7970" spans="4:4" ht="43.5" customHeight="1">
      <c r="D7970" s="198"/>
    </row>
    <row r="7971" spans="4:4" ht="43.5" customHeight="1">
      <c r="D7971" s="198"/>
    </row>
    <row r="7972" spans="4:4" ht="43.5" customHeight="1">
      <c r="D7972" s="198"/>
    </row>
    <row r="7973" spans="4:4" ht="43.5" customHeight="1">
      <c r="D7973" s="198"/>
    </row>
    <row r="7974" spans="4:4" ht="43.5" customHeight="1">
      <c r="D7974" s="198"/>
    </row>
    <row r="7975" spans="4:4" ht="43.5" customHeight="1">
      <c r="D7975" s="198"/>
    </row>
    <row r="7976" spans="4:4" ht="43.5" customHeight="1">
      <c r="D7976" s="198"/>
    </row>
    <row r="7977" spans="4:4" ht="43.5" customHeight="1">
      <c r="D7977" s="198"/>
    </row>
    <row r="7978" spans="4:4" ht="43.5" customHeight="1">
      <c r="D7978" s="198"/>
    </row>
    <row r="7979" spans="4:4" ht="43.5" customHeight="1">
      <c r="D7979" s="198"/>
    </row>
    <row r="7980" spans="4:4" ht="43.5" customHeight="1">
      <c r="D7980" s="198"/>
    </row>
    <row r="7981" spans="4:4" ht="43.5" customHeight="1">
      <c r="D7981" s="198"/>
    </row>
    <row r="7982" spans="4:4" ht="43.5" customHeight="1">
      <c r="D7982" s="198"/>
    </row>
    <row r="7983" spans="4:4" ht="43.5" customHeight="1">
      <c r="D7983" s="198"/>
    </row>
    <row r="7984" spans="4:4" ht="43.5" customHeight="1">
      <c r="D7984" s="198"/>
    </row>
    <row r="7985" spans="4:4" ht="43.5" customHeight="1">
      <c r="D7985" s="198"/>
    </row>
    <row r="7986" spans="4:4" ht="43.5" customHeight="1">
      <c r="D7986" s="198"/>
    </row>
    <row r="7987" spans="4:4" ht="43.5" customHeight="1">
      <c r="D7987" s="198"/>
    </row>
    <row r="7988" spans="4:4" ht="43.5" customHeight="1">
      <c r="D7988" s="198"/>
    </row>
    <row r="7989" spans="4:4" ht="43.5" customHeight="1">
      <c r="D7989" s="198"/>
    </row>
    <row r="7990" spans="4:4" ht="43.5" customHeight="1">
      <c r="D7990" s="198"/>
    </row>
    <row r="7991" spans="4:4" ht="43.5" customHeight="1">
      <c r="D7991" s="198"/>
    </row>
    <row r="7992" spans="4:4" ht="43.5" customHeight="1">
      <c r="D7992" s="198"/>
    </row>
    <row r="7993" spans="4:4" ht="43.5" customHeight="1">
      <c r="D7993" s="198"/>
    </row>
    <row r="7994" spans="4:4" ht="43.5" customHeight="1">
      <c r="D7994" s="198"/>
    </row>
    <row r="7995" spans="4:4" ht="43.5" customHeight="1">
      <c r="D7995" s="198"/>
    </row>
    <row r="7996" spans="4:4" ht="43.5" customHeight="1">
      <c r="D7996" s="198"/>
    </row>
    <row r="7997" spans="4:4" ht="43.5" customHeight="1">
      <c r="D7997" s="198"/>
    </row>
    <row r="7998" spans="4:4" ht="43.5" customHeight="1">
      <c r="D7998" s="198"/>
    </row>
    <row r="7999" spans="4:4" ht="43.5" customHeight="1">
      <c r="D7999" s="198"/>
    </row>
    <row r="8000" spans="4:4" ht="43.5" customHeight="1">
      <c r="D8000" s="198"/>
    </row>
    <row r="8001" spans="4:4" ht="43.5" customHeight="1">
      <c r="D8001" s="198"/>
    </row>
    <row r="8002" spans="4:4" ht="43.5" customHeight="1">
      <c r="D8002" s="198"/>
    </row>
    <row r="8003" spans="4:4" ht="43.5" customHeight="1">
      <c r="D8003" s="198"/>
    </row>
    <row r="8004" spans="4:4" ht="43.5" customHeight="1">
      <c r="D8004" s="198"/>
    </row>
    <row r="8005" spans="4:4" ht="43.5" customHeight="1">
      <c r="D8005" s="198"/>
    </row>
    <row r="8006" spans="4:4" ht="43.5" customHeight="1">
      <c r="D8006" s="198"/>
    </row>
    <row r="8007" spans="4:4" ht="43.5" customHeight="1">
      <c r="D8007" s="198"/>
    </row>
    <row r="8008" spans="4:4" ht="43.5" customHeight="1">
      <c r="D8008" s="198"/>
    </row>
    <row r="8009" spans="4:4" ht="43.5" customHeight="1">
      <c r="D8009" s="198"/>
    </row>
    <row r="8010" spans="4:4" ht="43.5" customHeight="1">
      <c r="D8010" s="198"/>
    </row>
    <row r="8011" spans="4:4" ht="43.5" customHeight="1">
      <c r="D8011" s="198"/>
    </row>
    <row r="8012" spans="4:4" ht="43.5" customHeight="1">
      <c r="D8012" s="198"/>
    </row>
    <row r="8013" spans="4:4" ht="43.5" customHeight="1">
      <c r="D8013" s="198"/>
    </row>
    <row r="8014" spans="4:4" ht="43.5" customHeight="1">
      <c r="D8014" s="198"/>
    </row>
    <row r="8015" spans="4:4" ht="43.5" customHeight="1">
      <c r="D8015" s="198"/>
    </row>
    <row r="8016" spans="4:4" ht="43.5" customHeight="1">
      <c r="D8016" s="198"/>
    </row>
    <row r="8017" spans="4:4" ht="43.5" customHeight="1">
      <c r="D8017" s="198"/>
    </row>
    <row r="8018" spans="4:4" ht="43.5" customHeight="1">
      <c r="D8018" s="198"/>
    </row>
    <row r="8019" spans="4:4" ht="43.5" customHeight="1">
      <c r="D8019" s="198"/>
    </row>
    <row r="8020" spans="4:4" ht="43.5" customHeight="1">
      <c r="D8020" s="198"/>
    </row>
    <row r="8021" spans="4:4" ht="43.5" customHeight="1">
      <c r="D8021" s="198"/>
    </row>
    <row r="8022" spans="4:4" ht="43.5" customHeight="1">
      <c r="D8022" s="198"/>
    </row>
    <row r="8023" spans="4:4" ht="43.5" customHeight="1">
      <c r="D8023" s="198"/>
    </row>
    <row r="8024" spans="4:4" ht="43.5" customHeight="1">
      <c r="D8024" s="198"/>
    </row>
    <row r="8025" spans="4:4" ht="43.5" customHeight="1">
      <c r="D8025" s="198"/>
    </row>
    <row r="8026" spans="4:4" ht="43.5" customHeight="1">
      <c r="D8026" s="198"/>
    </row>
    <row r="8027" spans="4:4" ht="43.5" customHeight="1">
      <c r="D8027" s="198"/>
    </row>
    <row r="8028" spans="4:4" ht="43.5" customHeight="1">
      <c r="D8028" s="198"/>
    </row>
    <row r="8029" spans="4:4" ht="43.5" customHeight="1">
      <c r="D8029" s="198"/>
    </row>
    <row r="8030" spans="4:4" ht="43.5" customHeight="1">
      <c r="D8030" s="198"/>
    </row>
    <row r="8031" spans="4:4" ht="43.5" customHeight="1">
      <c r="D8031" s="198"/>
    </row>
    <row r="8032" spans="4:4" ht="43.5" customHeight="1">
      <c r="D8032" s="198"/>
    </row>
    <row r="8033" spans="4:4" ht="43.5" customHeight="1">
      <c r="D8033" s="198"/>
    </row>
    <row r="8034" spans="4:4" ht="43.5" customHeight="1">
      <c r="D8034" s="198"/>
    </row>
    <row r="8035" spans="4:4" ht="43.5" customHeight="1">
      <c r="D8035" s="198"/>
    </row>
    <row r="8036" spans="4:4" ht="43.5" customHeight="1">
      <c r="D8036" s="198"/>
    </row>
    <row r="8037" spans="4:4" ht="43.5" customHeight="1">
      <c r="D8037" s="198"/>
    </row>
    <row r="8038" spans="4:4" ht="43.5" customHeight="1">
      <c r="D8038" s="198"/>
    </row>
    <row r="8039" spans="4:4" ht="43.5" customHeight="1">
      <c r="D8039" s="198"/>
    </row>
    <row r="8040" spans="4:4" ht="43.5" customHeight="1">
      <c r="D8040" s="198"/>
    </row>
    <row r="8041" spans="4:4" ht="43.5" customHeight="1">
      <c r="D8041" s="198"/>
    </row>
    <row r="8042" spans="4:4" ht="43.5" customHeight="1">
      <c r="D8042" s="198"/>
    </row>
    <row r="8043" spans="4:4" ht="43.5" customHeight="1">
      <c r="D8043" s="198"/>
    </row>
    <row r="8044" spans="4:4" ht="43.5" customHeight="1">
      <c r="D8044" s="198"/>
    </row>
    <row r="8045" spans="4:4" ht="43.5" customHeight="1">
      <c r="D8045" s="198"/>
    </row>
    <row r="8046" spans="4:4" ht="43.5" customHeight="1">
      <c r="D8046" s="198"/>
    </row>
    <row r="8047" spans="4:4" ht="43.5" customHeight="1">
      <c r="D8047" s="198"/>
    </row>
    <row r="8048" spans="4:4" ht="43.5" customHeight="1">
      <c r="D8048" s="198"/>
    </row>
    <row r="8049" spans="4:4" ht="43.5" customHeight="1">
      <c r="D8049" s="198"/>
    </row>
    <row r="8050" spans="4:4" ht="43.5" customHeight="1">
      <c r="D8050" s="198"/>
    </row>
    <row r="8051" spans="4:4" ht="43.5" customHeight="1">
      <c r="D8051" s="198"/>
    </row>
    <row r="8052" spans="4:4" ht="43.5" customHeight="1">
      <c r="D8052" s="198"/>
    </row>
    <row r="8053" spans="4:4" ht="43.5" customHeight="1">
      <c r="D8053" s="198"/>
    </row>
    <row r="8054" spans="4:4" ht="43.5" customHeight="1">
      <c r="D8054" s="198"/>
    </row>
    <row r="8055" spans="4:4" ht="43.5" customHeight="1">
      <c r="D8055" s="198"/>
    </row>
    <row r="8056" spans="4:4" ht="43.5" customHeight="1">
      <c r="D8056" s="198"/>
    </row>
    <row r="8057" spans="4:4" ht="43.5" customHeight="1">
      <c r="D8057" s="198"/>
    </row>
    <row r="8058" spans="4:4" ht="43.5" customHeight="1">
      <c r="D8058" s="198"/>
    </row>
    <row r="8059" spans="4:4" ht="43.5" customHeight="1">
      <c r="D8059" s="198"/>
    </row>
    <row r="8060" spans="4:4" ht="43.5" customHeight="1">
      <c r="D8060" s="198"/>
    </row>
    <row r="8061" spans="4:4" ht="43.5" customHeight="1">
      <c r="D8061" s="198"/>
    </row>
    <row r="8062" spans="4:4" ht="43.5" customHeight="1">
      <c r="D8062" s="198"/>
    </row>
    <row r="8063" spans="4:4" ht="43.5" customHeight="1">
      <c r="D8063" s="198"/>
    </row>
    <row r="8064" spans="4:4" ht="43.5" customHeight="1">
      <c r="D8064" s="198"/>
    </row>
    <row r="8065" spans="4:4" ht="43.5" customHeight="1">
      <c r="D8065" s="198"/>
    </row>
    <row r="8066" spans="4:4" ht="43.5" customHeight="1">
      <c r="D8066" s="198"/>
    </row>
    <row r="8067" spans="4:4" ht="43.5" customHeight="1">
      <c r="D8067" s="198"/>
    </row>
    <row r="8068" spans="4:4" ht="43.5" customHeight="1">
      <c r="D8068" s="198"/>
    </row>
    <row r="8069" spans="4:4" ht="43.5" customHeight="1">
      <c r="D8069" s="198"/>
    </row>
    <row r="8070" spans="4:4" ht="43.5" customHeight="1">
      <c r="D8070" s="198"/>
    </row>
    <row r="8071" spans="4:4" ht="43.5" customHeight="1">
      <c r="D8071" s="198"/>
    </row>
    <row r="8072" spans="4:4" ht="43.5" customHeight="1">
      <c r="D8072" s="198"/>
    </row>
    <row r="8073" spans="4:4" ht="43.5" customHeight="1">
      <c r="D8073" s="198"/>
    </row>
    <row r="8074" spans="4:4" ht="43.5" customHeight="1">
      <c r="D8074" s="198"/>
    </row>
    <row r="8075" spans="4:4" ht="43.5" customHeight="1">
      <c r="D8075" s="198"/>
    </row>
    <row r="8076" spans="4:4" ht="43.5" customHeight="1">
      <c r="D8076" s="198"/>
    </row>
    <row r="8077" spans="4:4" ht="43.5" customHeight="1">
      <c r="D8077" s="198"/>
    </row>
    <row r="8078" spans="4:4" ht="43.5" customHeight="1">
      <c r="D8078" s="198"/>
    </row>
    <row r="8079" spans="4:4" ht="43.5" customHeight="1">
      <c r="D8079" s="198"/>
    </row>
    <row r="8080" spans="4:4" ht="43.5" customHeight="1">
      <c r="D8080" s="198"/>
    </row>
    <row r="8081" spans="4:4" ht="43.5" customHeight="1">
      <c r="D8081" s="198"/>
    </row>
    <row r="8082" spans="4:4" ht="43.5" customHeight="1">
      <c r="D8082" s="198"/>
    </row>
    <row r="8083" spans="4:4" ht="43.5" customHeight="1">
      <c r="D8083" s="198"/>
    </row>
    <row r="8084" spans="4:4" ht="43.5" customHeight="1">
      <c r="D8084" s="198"/>
    </row>
    <row r="8085" spans="4:4" ht="43.5" customHeight="1">
      <c r="D8085" s="198"/>
    </row>
    <row r="8086" spans="4:4" ht="43.5" customHeight="1">
      <c r="D8086" s="198"/>
    </row>
    <row r="8087" spans="4:4" ht="43.5" customHeight="1">
      <c r="D8087" s="198"/>
    </row>
    <row r="8088" spans="4:4" ht="43.5" customHeight="1">
      <c r="D8088" s="198"/>
    </row>
    <row r="8089" spans="4:4" ht="43.5" customHeight="1">
      <c r="D8089" s="198"/>
    </row>
    <row r="8090" spans="4:4" ht="43.5" customHeight="1">
      <c r="D8090" s="198"/>
    </row>
    <row r="8091" spans="4:4" ht="43.5" customHeight="1">
      <c r="D8091" s="198"/>
    </row>
    <row r="8092" spans="4:4" ht="43.5" customHeight="1">
      <c r="D8092" s="198"/>
    </row>
    <row r="8093" spans="4:4" ht="43.5" customHeight="1">
      <c r="D8093" s="198"/>
    </row>
    <row r="8094" spans="4:4" ht="43.5" customHeight="1">
      <c r="D8094" s="198"/>
    </row>
    <row r="8095" spans="4:4" ht="43.5" customHeight="1">
      <c r="D8095" s="198"/>
    </row>
    <row r="8096" spans="4:4" ht="43.5" customHeight="1">
      <c r="D8096" s="198"/>
    </row>
    <row r="8097" spans="4:4" ht="43.5" customHeight="1">
      <c r="D8097" s="198"/>
    </row>
    <row r="8098" spans="4:4" ht="43.5" customHeight="1">
      <c r="D8098" s="198"/>
    </row>
    <row r="8099" spans="4:4" ht="43.5" customHeight="1">
      <c r="D8099" s="198"/>
    </row>
    <row r="8100" spans="4:4" ht="43.5" customHeight="1">
      <c r="D8100" s="198"/>
    </row>
    <row r="8101" spans="4:4" ht="43.5" customHeight="1">
      <c r="D8101" s="198"/>
    </row>
    <row r="8102" spans="4:4" ht="43.5" customHeight="1">
      <c r="D8102" s="198"/>
    </row>
    <row r="8103" spans="4:4" ht="43.5" customHeight="1">
      <c r="D8103" s="198"/>
    </row>
    <row r="8104" spans="4:4" ht="43.5" customHeight="1">
      <c r="D8104" s="198"/>
    </row>
    <row r="8105" spans="4:4" ht="43.5" customHeight="1">
      <c r="D8105" s="198"/>
    </row>
    <row r="8106" spans="4:4" ht="43.5" customHeight="1">
      <c r="D8106" s="198"/>
    </row>
    <row r="8107" spans="4:4" ht="43.5" customHeight="1">
      <c r="D8107" s="198"/>
    </row>
    <row r="8108" spans="4:4" ht="43.5" customHeight="1">
      <c r="D8108" s="198"/>
    </row>
    <row r="8109" spans="4:4" ht="43.5" customHeight="1">
      <c r="D8109" s="198"/>
    </row>
    <row r="8110" spans="4:4" ht="43.5" customHeight="1">
      <c r="D8110" s="198"/>
    </row>
    <row r="8111" spans="4:4" ht="43.5" customHeight="1">
      <c r="D8111" s="198"/>
    </row>
    <row r="8112" spans="4:4" ht="43.5" customHeight="1">
      <c r="D8112" s="198"/>
    </row>
    <row r="8113" spans="4:4" ht="43.5" customHeight="1">
      <c r="D8113" s="198"/>
    </row>
    <row r="8114" spans="4:4" ht="43.5" customHeight="1">
      <c r="D8114" s="198"/>
    </row>
    <row r="8115" spans="4:4" ht="43.5" customHeight="1">
      <c r="D8115" s="198"/>
    </row>
    <row r="8116" spans="4:4" ht="43.5" customHeight="1">
      <c r="D8116" s="198"/>
    </row>
    <row r="8117" spans="4:4" ht="43.5" customHeight="1">
      <c r="D8117" s="198"/>
    </row>
    <row r="8118" spans="4:4" ht="43.5" customHeight="1">
      <c r="D8118" s="198"/>
    </row>
    <row r="8119" spans="4:4" ht="43.5" customHeight="1">
      <c r="D8119" s="198"/>
    </row>
    <row r="8120" spans="4:4" ht="43.5" customHeight="1">
      <c r="D8120" s="198"/>
    </row>
    <row r="8121" spans="4:4" ht="43.5" customHeight="1">
      <c r="D8121" s="198"/>
    </row>
    <row r="8122" spans="4:4" ht="43.5" customHeight="1">
      <c r="D8122" s="198"/>
    </row>
    <row r="8123" spans="4:4" ht="43.5" customHeight="1">
      <c r="D8123" s="198"/>
    </row>
    <row r="8124" spans="4:4" ht="43.5" customHeight="1">
      <c r="D8124" s="198"/>
    </row>
    <row r="8125" spans="4:4" ht="43.5" customHeight="1">
      <c r="D8125" s="198"/>
    </row>
    <row r="8126" spans="4:4" ht="43.5" customHeight="1">
      <c r="D8126" s="198"/>
    </row>
    <row r="8127" spans="4:4" ht="43.5" customHeight="1">
      <c r="D8127" s="198"/>
    </row>
    <row r="8128" spans="4:4" ht="43.5" customHeight="1">
      <c r="D8128" s="198"/>
    </row>
    <row r="8129" spans="4:4" ht="43.5" customHeight="1">
      <c r="D8129" s="198"/>
    </row>
    <row r="8130" spans="4:4" ht="43.5" customHeight="1">
      <c r="D8130" s="198"/>
    </row>
    <row r="8131" spans="4:4" ht="43.5" customHeight="1">
      <c r="D8131" s="198"/>
    </row>
    <row r="8132" spans="4:4" ht="43.5" customHeight="1">
      <c r="D8132" s="198"/>
    </row>
    <row r="8133" spans="4:4" ht="43.5" customHeight="1">
      <c r="D8133" s="198"/>
    </row>
    <row r="8134" spans="4:4" ht="43.5" customHeight="1">
      <c r="D8134" s="198"/>
    </row>
    <row r="8135" spans="4:4" ht="43.5" customHeight="1">
      <c r="D8135" s="198"/>
    </row>
    <row r="8136" spans="4:4" ht="43.5" customHeight="1">
      <c r="D8136" s="198"/>
    </row>
    <row r="8137" spans="4:4" ht="43.5" customHeight="1">
      <c r="D8137" s="198"/>
    </row>
    <row r="8138" spans="4:4" ht="43.5" customHeight="1">
      <c r="D8138" s="198"/>
    </row>
    <row r="8139" spans="4:4" ht="43.5" customHeight="1">
      <c r="D8139" s="198"/>
    </row>
    <row r="8140" spans="4:4" ht="43.5" customHeight="1">
      <c r="D8140" s="198"/>
    </row>
    <row r="8141" spans="4:4" ht="43.5" customHeight="1">
      <c r="D8141" s="198"/>
    </row>
    <row r="8142" spans="4:4" ht="43.5" customHeight="1">
      <c r="D8142" s="198"/>
    </row>
    <row r="8143" spans="4:4" ht="43.5" customHeight="1">
      <c r="D8143" s="198"/>
    </row>
    <row r="8144" spans="4:4" ht="43.5" customHeight="1">
      <c r="D8144" s="198"/>
    </row>
    <row r="8145" spans="4:4" ht="43.5" customHeight="1">
      <c r="D8145" s="198"/>
    </row>
    <row r="8146" spans="4:4" ht="43.5" customHeight="1">
      <c r="D8146" s="198"/>
    </row>
    <row r="8147" spans="4:4" ht="43.5" customHeight="1">
      <c r="D8147" s="198"/>
    </row>
    <row r="8148" spans="4:4" ht="43.5" customHeight="1">
      <c r="D8148" s="198"/>
    </row>
    <row r="8149" spans="4:4" ht="43.5" customHeight="1">
      <c r="D8149" s="198"/>
    </row>
    <row r="8150" spans="4:4" ht="43.5" customHeight="1">
      <c r="D8150" s="198"/>
    </row>
    <row r="8151" spans="4:4" ht="43.5" customHeight="1">
      <c r="D8151" s="198"/>
    </row>
    <row r="8152" spans="4:4" ht="43.5" customHeight="1">
      <c r="D8152" s="198"/>
    </row>
    <row r="8153" spans="4:4" ht="43.5" customHeight="1">
      <c r="D8153" s="198"/>
    </row>
    <row r="8154" spans="4:4" ht="43.5" customHeight="1">
      <c r="D8154" s="198"/>
    </row>
    <row r="8155" spans="4:4" ht="43.5" customHeight="1">
      <c r="D8155" s="198"/>
    </row>
    <row r="8156" spans="4:4" ht="43.5" customHeight="1">
      <c r="D8156" s="198"/>
    </row>
    <row r="8157" spans="4:4" ht="43.5" customHeight="1">
      <c r="D8157" s="198"/>
    </row>
    <row r="8158" spans="4:4" ht="43.5" customHeight="1">
      <c r="D8158" s="198"/>
    </row>
    <row r="8159" spans="4:4" ht="43.5" customHeight="1">
      <c r="D8159" s="198"/>
    </row>
    <row r="8160" spans="4:4" ht="43.5" customHeight="1">
      <c r="D8160" s="198"/>
    </row>
    <row r="8161" spans="4:4" ht="43.5" customHeight="1">
      <c r="D8161" s="198"/>
    </row>
    <row r="8162" spans="4:4" ht="43.5" customHeight="1">
      <c r="D8162" s="198"/>
    </row>
    <row r="8163" spans="4:4" ht="43.5" customHeight="1">
      <c r="D8163" s="198"/>
    </row>
    <row r="8164" spans="4:4" ht="43.5" customHeight="1">
      <c r="D8164" s="198"/>
    </row>
    <row r="8165" spans="4:4" ht="43.5" customHeight="1">
      <c r="D8165" s="198"/>
    </row>
    <row r="8166" spans="4:4" ht="43.5" customHeight="1">
      <c r="D8166" s="198"/>
    </row>
    <row r="8167" spans="4:4" ht="43.5" customHeight="1">
      <c r="D8167" s="198"/>
    </row>
    <row r="8168" spans="4:4" ht="43.5" customHeight="1">
      <c r="D8168" s="198"/>
    </row>
    <row r="8169" spans="4:4" ht="43.5" customHeight="1">
      <c r="D8169" s="198"/>
    </row>
    <row r="8170" spans="4:4" ht="43.5" customHeight="1">
      <c r="D8170" s="198"/>
    </row>
    <row r="8171" spans="4:4" ht="43.5" customHeight="1">
      <c r="D8171" s="198"/>
    </row>
    <row r="8172" spans="4:4" ht="43.5" customHeight="1">
      <c r="D8172" s="198"/>
    </row>
    <row r="8173" spans="4:4" ht="43.5" customHeight="1">
      <c r="D8173" s="198"/>
    </row>
    <row r="8174" spans="4:4" ht="43.5" customHeight="1">
      <c r="D8174" s="198"/>
    </row>
    <row r="8175" spans="4:4" ht="43.5" customHeight="1">
      <c r="D8175" s="198"/>
    </row>
    <row r="8176" spans="4:4" ht="43.5" customHeight="1">
      <c r="D8176" s="198"/>
    </row>
    <row r="8177" spans="4:4" ht="43.5" customHeight="1">
      <c r="D8177" s="198"/>
    </row>
    <row r="8178" spans="4:4" ht="43.5" customHeight="1">
      <c r="D8178" s="198"/>
    </row>
    <row r="8179" spans="4:4" ht="43.5" customHeight="1">
      <c r="D8179" s="198"/>
    </row>
    <row r="8180" spans="4:4" ht="43.5" customHeight="1">
      <c r="D8180" s="198"/>
    </row>
    <row r="8181" spans="4:4" ht="43.5" customHeight="1">
      <c r="D8181" s="198"/>
    </row>
    <row r="8182" spans="4:4" ht="43.5" customHeight="1">
      <c r="D8182" s="198"/>
    </row>
    <row r="8183" spans="4:4" ht="43.5" customHeight="1">
      <c r="D8183" s="198"/>
    </row>
    <row r="8184" spans="4:4" ht="43.5" customHeight="1">
      <c r="D8184" s="198"/>
    </row>
    <row r="8185" spans="4:4" ht="43.5" customHeight="1">
      <c r="D8185" s="198"/>
    </row>
    <row r="8186" spans="4:4" ht="43.5" customHeight="1">
      <c r="D8186" s="198"/>
    </row>
    <row r="8187" spans="4:4" ht="43.5" customHeight="1">
      <c r="D8187" s="198"/>
    </row>
    <row r="8188" spans="4:4" ht="43.5" customHeight="1">
      <c r="D8188" s="198"/>
    </row>
    <row r="8189" spans="4:4" ht="43.5" customHeight="1">
      <c r="D8189" s="198"/>
    </row>
    <row r="8190" spans="4:4" ht="43.5" customHeight="1">
      <c r="D8190" s="198"/>
    </row>
    <row r="8191" spans="4:4" ht="43.5" customHeight="1">
      <c r="D8191" s="198"/>
    </row>
    <row r="8192" spans="4:4" ht="43.5" customHeight="1">
      <c r="D8192" s="198"/>
    </row>
    <row r="8193" spans="4:4" ht="43.5" customHeight="1">
      <c r="D8193" s="198"/>
    </row>
    <row r="8194" spans="4:4" ht="43.5" customHeight="1">
      <c r="D8194" s="198"/>
    </row>
    <row r="8195" spans="4:4" ht="43.5" customHeight="1">
      <c r="D8195" s="198"/>
    </row>
    <row r="8196" spans="4:4" ht="43.5" customHeight="1">
      <c r="D8196" s="198"/>
    </row>
    <row r="8197" spans="4:4" ht="43.5" customHeight="1">
      <c r="D8197" s="198"/>
    </row>
    <row r="8198" spans="4:4" ht="43.5" customHeight="1">
      <c r="D8198" s="198"/>
    </row>
    <row r="8199" spans="4:4" ht="43.5" customHeight="1">
      <c r="D8199" s="198"/>
    </row>
    <row r="8200" spans="4:4" ht="43.5" customHeight="1">
      <c r="D8200" s="198"/>
    </row>
    <row r="8201" spans="4:4" ht="43.5" customHeight="1">
      <c r="D8201" s="198"/>
    </row>
    <row r="8202" spans="4:4" ht="43.5" customHeight="1">
      <c r="D8202" s="198"/>
    </row>
    <row r="8203" spans="4:4" ht="43.5" customHeight="1">
      <c r="D8203" s="198"/>
    </row>
    <row r="8204" spans="4:4" ht="43.5" customHeight="1">
      <c r="D8204" s="198"/>
    </row>
    <row r="8205" spans="4:4" ht="43.5" customHeight="1">
      <c r="D8205" s="198"/>
    </row>
    <row r="8206" spans="4:4" ht="43.5" customHeight="1">
      <c r="D8206" s="198"/>
    </row>
    <row r="8207" spans="4:4" ht="43.5" customHeight="1">
      <c r="D8207" s="198"/>
    </row>
    <row r="8208" spans="4:4" ht="43.5" customHeight="1">
      <c r="D8208" s="198"/>
    </row>
    <row r="8209" spans="4:4" ht="43.5" customHeight="1">
      <c r="D8209" s="198"/>
    </row>
    <row r="8210" spans="4:4" ht="43.5" customHeight="1">
      <c r="D8210" s="198"/>
    </row>
    <row r="8211" spans="4:4" ht="43.5" customHeight="1">
      <c r="D8211" s="198"/>
    </row>
    <row r="8212" spans="4:4" ht="43.5" customHeight="1">
      <c r="D8212" s="198"/>
    </row>
    <row r="8213" spans="4:4" ht="43.5" customHeight="1">
      <c r="D8213" s="198"/>
    </row>
    <row r="8214" spans="4:4" ht="43.5" customHeight="1">
      <c r="D8214" s="198"/>
    </row>
    <row r="8215" spans="4:4" ht="43.5" customHeight="1">
      <c r="D8215" s="198"/>
    </row>
    <row r="8216" spans="4:4" ht="43.5" customHeight="1">
      <c r="D8216" s="198"/>
    </row>
    <row r="8217" spans="4:4" ht="43.5" customHeight="1">
      <c r="D8217" s="198"/>
    </row>
    <row r="8218" spans="4:4" ht="43.5" customHeight="1">
      <c r="D8218" s="198"/>
    </row>
    <row r="8219" spans="4:4" ht="43.5" customHeight="1">
      <c r="D8219" s="198"/>
    </row>
    <row r="8220" spans="4:4" ht="43.5" customHeight="1">
      <c r="D8220" s="198"/>
    </row>
    <row r="8221" spans="4:4" ht="43.5" customHeight="1">
      <c r="D8221" s="198"/>
    </row>
    <row r="8222" spans="4:4" ht="43.5" customHeight="1">
      <c r="D8222" s="198"/>
    </row>
    <row r="8223" spans="4:4" ht="43.5" customHeight="1">
      <c r="D8223" s="198"/>
    </row>
    <row r="8224" spans="4:4" ht="43.5" customHeight="1">
      <c r="D8224" s="198"/>
    </row>
    <row r="8225" spans="4:4" ht="43.5" customHeight="1">
      <c r="D8225" s="198"/>
    </row>
    <row r="8226" spans="4:4" ht="43.5" customHeight="1">
      <c r="D8226" s="198"/>
    </row>
    <row r="8227" spans="4:4" ht="43.5" customHeight="1">
      <c r="D8227" s="198"/>
    </row>
    <row r="8228" spans="4:4" ht="43.5" customHeight="1">
      <c r="D8228" s="198"/>
    </row>
    <row r="8229" spans="4:4" ht="43.5" customHeight="1">
      <c r="D8229" s="198"/>
    </row>
    <row r="8230" spans="4:4" ht="43.5" customHeight="1">
      <c r="D8230" s="198"/>
    </row>
    <row r="8231" spans="4:4" ht="43.5" customHeight="1">
      <c r="D8231" s="198"/>
    </row>
    <row r="8232" spans="4:4" ht="43.5" customHeight="1">
      <c r="D8232" s="198"/>
    </row>
    <row r="8233" spans="4:4" ht="43.5" customHeight="1">
      <c r="D8233" s="198"/>
    </row>
    <row r="8234" spans="4:4" ht="43.5" customHeight="1">
      <c r="D8234" s="198"/>
    </row>
    <row r="8235" spans="4:4" ht="43.5" customHeight="1">
      <c r="D8235" s="198"/>
    </row>
    <row r="8236" spans="4:4" ht="43.5" customHeight="1">
      <c r="D8236" s="198"/>
    </row>
    <row r="8237" spans="4:4" ht="43.5" customHeight="1">
      <c r="D8237" s="198"/>
    </row>
    <row r="8238" spans="4:4" ht="43.5" customHeight="1">
      <c r="D8238" s="198"/>
    </row>
    <row r="8239" spans="4:4" ht="43.5" customHeight="1">
      <c r="D8239" s="198"/>
    </row>
    <row r="8240" spans="4:4" ht="43.5" customHeight="1">
      <c r="D8240" s="198"/>
    </row>
    <row r="8241" spans="4:4" ht="43.5" customHeight="1">
      <c r="D8241" s="198"/>
    </row>
    <row r="8242" spans="4:4" ht="43.5" customHeight="1">
      <c r="D8242" s="198"/>
    </row>
    <row r="8243" spans="4:4" ht="43.5" customHeight="1">
      <c r="D8243" s="198"/>
    </row>
    <row r="8244" spans="4:4" ht="43.5" customHeight="1">
      <c r="D8244" s="198"/>
    </row>
    <row r="8245" spans="4:4" ht="43.5" customHeight="1">
      <c r="D8245" s="198"/>
    </row>
    <row r="8246" spans="4:4" ht="43.5" customHeight="1">
      <c r="D8246" s="198"/>
    </row>
    <row r="8247" spans="4:4" ht="43.5" customHeight="1">
      <c r="D8247" s="198"/>
    </row>
    <row r="8248" spans="4:4" ht="43.5" customHeight="1">
      <c r="D8248" s="198"/>
    </row>
    <row r="8249" spans="4:4" ht="43.5" customHeight="1">
      <c r="D8249" s="198"/>
    </row>
    <row r="8250" spans="4:4" ht="43.5" customHeight="1">
      <c r="D8250" s="198"/>
    </row>
    <row r="8251" spans="4:4" ht="43.5" customHeight="1">
      <c r="D8251" s="198"/>
    </row>
    <row r="8252" spans="4:4" ht="43.5" customHeight="1">
      <c r="D8252" s="198"/>
    </row>
    <row r="8253" spans="4:4" ht="43.5" customHeight="1">
      <c r="D8253" s="198"/>
    </row>
    <row r="8254" spans="4:4" ht="43.5" customHeight="1">
      <c r="D8254" s="198"/>
    </row>
    <row r="8255" spans="4:4" ht="43.5" customHeight="1">
      <c r="D8255" s="198"/>
    </row>
    <row r="8256" spans="4:4" ht="43.5" customHeight="1">
      <c r="D8256" s="198"/>
    </row>
    <row r="8257" spans="4:4" ht="43.5" customHeight="1">
      <c r="D8257" s="198"/>
    </row>
    <row r="8258" spans="4:4" ht="43.5" customHeight="1">
      <c r="D8258" s="198"/>
    </row>
    <row r="8259" spans="4:4" ht="43.5" customHeight="1">
      <c r="D8259" s="198"/>
    </row>
    <row r="8260" spans="4:4" ht="43.5" customHeight="1">
      <c r="D8260" s="198"/>
    </row>
    <row r="8261" spans="4:4" ht="43.5" customHeight="1">
      <c r="D8261" s="198"/>
    </row>
    <row r="8262" spans="4:4" ht="43.5" customHeight="1">
      <c r="D8262" s="198"/>
    </row>
    <row r="8263" spans="4:4" ht="43.5" customHeight="1">
      <c r="D8263" s="198"/>
    </row>
    <row r="8264" spans="4:4" ht="43.5" customHeight="1">
      <c r="D8264" s="198"/>
    </row>
    <row r="8265" spans="4:4" ht="43.5" customHeight="1">
      <c r="D8265" s="198"/>
    </row>
    <row r="8266" spans="4:4" ht="43.5" customHeight="1">
      <c r="D8266" s="198"/>
    </row>
    <row r="8267" spans="4:4" ht="43.5" customHeight="1">
      <c r="D8267" s="198"/>
    </row>
    <row r="8268" spans="4:4" ht="43.5" customHeight="1">
      <c r="D8268" s="198"/>
    </row>
    <row r="8269" spans="4:4" ht="43.5" customHeight="1">
      <c r="D8269" s="198"/>
    </row>
    <row r="8270" spans="4:4" ht="43.5" customHeight="1">
      <c r="D8270" s="198"/>
    </row>
    <row r="8271" spans="4:4" ht="43.5" customHeight="1">
      <c r="D8271" s="198"/>
    </row>
    <row r="8272" spans="4:4" ht="43.5" customHeight="1">
      <c r="D8272" s="198"/>
    </row>
    <row r="8273" spans="4:4" ht="43.5" customHeight="1">
      <c r="D8273" s="198"/>
    </row>
    <row r="8274" spans="4:4" ht="43.5" customHeight="1">
      <c r="D8274" s="198"/>
    </row>
    <row r="8275" spans="4:4" ht="43.5" customHeight="1">
      <c r="D8275" s="198"/>
    </row>
    <row r="8276" spans="4:4" ht="43.5" customHeight="1">
      <c r="D8276" s="198"/>
    </row>
    <row r="8277" spans="4:4" ht="43.5" customHeight="1">
      <c r="D8277" s="198"/>
    </row>
    <row r="8278" spans="4:4" ht="43.5" customHeight="1">
      <c r="D8278" s="198"/>
    </row>
    <row r="8279" spans="4:4" ht="43.5" customHeight="1">
      <c r="D8279" s="198"/>
    </row>
    <row r="8280" spans="4:4" ht="43.5" customHeight="1">
      <c r="D8280" s="198"/>
    </row>
    <row r="8281" spans="4:4" ht="43.5" customHeight="1">
      <c r="D8281" s="198"/>
    </row>
    <row r="8282" spans="4:4" ht="43.5" customHeight="1">
      <c r="D8282" s="198"/>
    </row>
    <row r="8283" spans="4:4" ht="43.5" customHeight="1">
      <c r="D8283" s="198"/>
    </row>
    <row r="8284" spans="4:4" ht="43.5" customHeight="1">
      <c r="D8284" s="198"/>
    </row>
    <row r="8285" spans="4:4" ht="43.5" customHeight="1">
      <c r="D8285" s="198"/>
    </row>
    <row r="8286" spans="4:4" ht="43.5" customHeight="1">
      <c r="D8286" s="198"/>
    </row>
    <row r="8287" spans="4:4" ht="43.5" customHeight="1">
      <c r="D8287" s="198"/>
    </row>
    <row r="8288" spans="4:4" ht="43.5" customHeight="1">
      <c r="D8288" s="198"/>
    </row>
    <row r="8289" spans="4:4" ht="43.5" customHeight="1">
      <c r="D8289" s="198"/>
    </row>
    <row r="8290" spans="4:4" ht="43.5" customHeight="1">
      <c r="D8290" s="198"/>
    </row>
    <row r="8291" spans="4:4" ht="43.5" customHeight="1">
      <c r="D8291" s="198"/>
    </row>
    <row r="8292" spans="4:4" ht="43.5" customHeight="1">
      <c r="D8292" s="198"/>
    </row>
    <row r="8293" spans="4:4" ht="43.5" customHeight="1">
      <c r="D8293" s="198"/>
    </row>
    <row r="8294" spans="4:4" ht="43.5" customHeight="1">
      <c r="D8294" s="198"/>
    </row>
    <row r="8295" spans="4:4" ht="43.5" customHeight="1">
      <c r="D8295" s="198"/>
    </row>
    <row r="8296" spans="4:4" ht="43.5" customHeight="1">
      <c r="D8296" s="198"/>
    </row>
    <row r="8297" spans="4:4" ht="43.5" customHeight="1">
      <c r="D8297" s="198"/>
    </row>
    <row r="8298" spans="4:4" ht="43.5" customHeight="1">
      <c r="D8298" s="198"/>
    </row>
    <row r="8299" spans="4:4" ht="43.5" customHeight="1">
      <c r="D8299" s="198"/>
    </row>
    <row r="8300" spans="4:4" ht="43.5" customHeight="1">
      <c r="D8300" s="198"/>
    </row>
    <row r="8301" spans="4:4" ht="43.5" customHeight="1">
      <c r="D8301" s="198"/>
    </row>
    <row r="8302" spans="4:4" ht="43.5" customHeight="1">
      <c r="D8302" s="198"/>
    </row>
    <row r="8303" spans="4:4" ht="43.5" customHeight="1">
      <c r="D8303" s="198"/>
    </row>
    <row r="8304" spans="4:4" ht="43.5" customHeight="1">
      <c r="D8304" s="198"/>
    </row>
    <row r="8305" spans="4:4" ht="43.5" customHeight="1">
      <c r="D8305" s="198"/>
    </row>
    <row r="8306" spans="4:4" ht="43.5" customHeight="1">
      <c r="D8306" s="198"/>
    </row>
    <row r="8307" spans="4:4" ht="43.5" customHeight="1">
      <c r="D8307" s="198"/>
    </row>
    <row r="8308" spans="4:4" ht="43.5" customHeight="1">
      <c r="D8308" s="198"/>
    </row>
    <row r="8309" spans="4:4" ht="43.5" customHeight="1">
      <c r="D8309" s="198"/>
    </row>
    <row r="8310" spans="4:4" ht="43.5" customHeight="1">
      <c r="D8310" s="198"/>
    </row>
    <row r="8311" spans="4:4" ht="43.5" customHeight="1">
      <c r="D8311" s="198"/>
    </row>
    <row r="8312" spans="4:4" ht="43.5" customHeight="1">
      <c r="D8312" s="198"/>
    </row>
    <row r="8313" spans="4:4" ht="43.5" customHeight="1">
      <c r="D8313" s="198"/>
    </row>
    <row r="8314" spans="4:4" ht="43.5" customHeight="1">
      <c r="D8314" s="198"/>
    </row>
    <row r="8315" spans="4:4" ht="43.5" customHeight="1">
      <c r="D8315" s="198"/>
    </row>
    <row r="8316" spans="4:4" ht="43.5" customHeight="1">
      <c r="D8316" s="198"/>
    </row>
    <row r="8317" spans="4:4" ht="43.5" customHeight="1">
      <c r="D8317" s="198"/>
    </row>
    <row r="8318" spans="4:4" ht="43.5" customHeight="1">
      <c r="D8318" s="198"/>
    </row>
    <row r="8319" spans="4:4" ht="43.5" customHeight="1">
      <c r="D8319" s="198"/>
    </row>
    <row r="8320" spans="4:4" ht="43.5" customHeight="1">
      <c r="D8320" s="198"/>
    </row>
    <row r="8321" spans="4:4" ht="43.5" customHeight="1">
      <c r="D8321" s="198"/>
    </row>
    <row r="8322" spans="4:4" ht="43.5" customHeight="1">
      <c r="D8322" s="198"/>
    </row>
    <row r="8323" spans="4:4" ht="43.5" customHeight="1">
      <c r="D8323" s="198"/>
    </row>
    <row r="8324" spans="4:4" ht="43.5" customHeight="1">
      <c r="D8324" s="198"/>
    </row>
    <row r="8325" spans="4:4" ht="43.5" customHeight="1">
      <c r="D8325" s="198"/>
    </row>
    <row r="8326" spans="4:4" ht="43.5" customHeight="1">
      <c r="D8326" s="198"/>
    </row>
    <row r="8327" spans="4:4" ht="43.5" customHeight="1">
      <c r="D8327" s="198"/>
    </row>
    <row r="8328" spans="4:4" ht="43.5" customHeight="1">
      <c r="D8328" s="198"/>
    </row>
    <row r="8329" spans="4:4" ht="43.5" customHeight="1">
      <c r="D8329" s="198"/>
    </row>
    <row r="8330" spans="4:4" ht="43.5" customHeight="1">
      <c r="D8330" s="198"/>
    </row>
    <row r="8331" spans="4:4" ht="43.5" customHeight="1">
      <c r="D8331" s="198"/>
    </row>
    <row r="8332" spans="4:4" ht="43.5" customHeight="1">
      <c r="D8332" s="198"/>
    </row>
    <row r="8333" spans="4:4" ht="43.5" customHeight="1">
      <c r="D8333" s="198"/>
    </row>
    <row r="8334" spans="4:4" ht="43.5" customHeight="1">
      <c r="D8334" s="198"/>
    </row>
    <row r="8335" spans="4:4" ht="43.5" customHeight="1">
      <c r="D8335" s="198"/>
    </row>
    <row r="8336" spans="4:4" ht="43.5" customHeight="1">
      <c r="D8336" s="198"/>
    </row>
    <row r="8337" spans="4:4" ht="43.5" customHeight="1">
      <c r="D8337" s="198"/>
    </row>
    <row r="8338" spans="4:4" ht="43.5" customHeight="1">
      <c r="D8338" s="198"/>
    </row>
    <row r="8339" spans="4:4" ht="43.5" customHeight="1">
      <c r="D8339" s="198"/>
    </row>
    <row r="8340" spans="4:4" ht="43.5" customHeight="1">
      <c r="D8340" s="198"/>
    </row>
    <row r="8341" spans="4:4" ht="43.5" customHeight="1">
      <c r="D8341" s="198"/>
    </row>
    <row r="8342" spans="4:4" ht="43.5" customHeight="1">
      <c r="D8342" s="198"/>
    </row>
    <row r="8343" spans="4:4" ht="43.5" customHeight="1">
      <c r="D8343" s="198"/>
    </row>
    <row r="8344" spans="4:4" ht="43.5" customHeight="1">
      <c r="D8344" s="198"/>
    </row>
    <row r="8345" spans="4:4" ht="43.5" customHeight="1">
      <c r="D8345" s="198"/>
    </row>
    <row r="8346" spans="4:4" ht="43.5" customHeight="1">
      <c r="D8346" s="198"/>
    </row>
    <row r="8347" spans="4:4" ht="43.5" customHeight="1">
      <c r="D8347" s="198"/>
    </row>
    <row r="8348" spans="4:4" ht="43.5" customHeight="1">
      <c r="D8348" s="198"/>
    </row>
    <row r="8349" spans="4:4" ht="43.5" customHeight="1">
      <c r="D8349" s="198"/>
    </row>
    <row r="8350" spans="4:4" ht="43.5" customHeight="1">
      <c r="D8350" s="198"/>
    </row>
    <row r="8351" spans="4:4" ht="43.5" customHeight="1">
      <c r="D8351" s="198"/>
    </row>
    <row r="8352" spans="4:4" ht="43.5" customHeight="1">
      <c r="D8352" s="198"/>
    </row>
    <row r="8353" spans="4:4" ht="43.5" customHeight="1">
      <c r="D8353" s="198"/>
    </row>
    <row r="8354" spans="4:4" ht="43.5" customHeight="1">
      <c r="D8354" s="198"/>
    </row>
    <row r="8355" spans="4:4" ht="43.5" customHeight="1">
      <c r="D8355" s="198"/>
    </row>
    <row r="8356" spans="4:4" ht="43.5" customHeight="1">
      <c r="D8356" s="198"/>
    </row>
    <row r="8357" spans="4:4" ht="43.5" customHeight="1">
      <c r="D8357" s="198"/>
    </row>
    <row r="8358" spans="4:4" ht="43.5" customHeight="1">
      <c r="D8358" s="198"/>
    </row>
    <row r="8359" spans="4:4" ht="43.5" customHeight="1">
      <c r="D8359" s="198"/>
    </row>
    <row r="8360" spans="4:4" ht="43.5" customHeight="1">
      <c r="D8360" s="198"/>
    </row>
    <row r="8361" spans="4:4" ht="43.5" customHeight="1">
      <c r="D8361" s="198"/>
    </row>
    <row r="8362" spans="4:4" ht="43.5" customHeight="1">
      <c r="D8362" s="198"/>
    </row>
    <row r="8363" spans="4:4" ht="43.5" customHeight="1">
      <c r="D8363" s="198"/>
    </row>
    <row r="8364" spans="4:4" ht="43.5" customHeight="1">
      <c r="D8364" s="198"/>
    </row>
    <row r="8365" spans="4:4" ht="43.5" customHeight="1">
      <c r="D8365" s="198"/>
    </row>
    <row r="8366" spans="4:4" ht="43.5" customHeight="1">
      <c r="D8366" s="198"/>
    </row>
    <row r="8367" spans="4:4" ht="43.5" customHeight="1">
      <c r="D8367" s="198"/>
    </row>
    <row r="8368" spans="4:4" ht="43.5" customHeight="1">
      <c r="D8368" s="198"/>
    </row>
    <row r="8369" spans="4:4" ht="43.5" customHeight="1">
      <c r="D8369" s="198"/>
    </row>
    <row r="8370" spans="4:4" ht="43.5" customHeight="1">
      <c r="D8370" s="198"/>
    </row>
    <row r="8371" spans="4:4" ht="43.5" customHeight="1">
      <c r="D8371" s="198"/>
    </row>
    <row r="8372" spans="4:4" ht="43.5" customHeight="1">
      <c r="D8372" s="198"/>
    </row>
    <row r="8373" spans="4:4" ht="43.5" customHeight="1">
      <c r="D8373" s="198"/>
    </row>
    <row r="8374" spans="4:4" ht="43.5" customHeight="1">
      <c r="D8374" s="198"/>
    </row>
    <row r="8375" spans="4:4" ht="43.5" customHeight="1">
      <c r="D8375" s="198"/>
    </row>
    <row r="8376" spans="4:4" ht="43.5" customHeight="1">
      <c r="D8376" s="198"/>
    </row>
    <row r="8377" spans="4:4" ht="43.5" customHeight="1">
      <c r="D8377" s="198"/>
    </row>
    <row r="8378" spans="4:4" ht="43.5" customHeight="1">
      <c r="D8378" s="198"/>
    </row>
    <row r="8379" spans="4:4" ht="43.5" customHeight="1">
      <c r="D8379" s="198"/>
    </row>
    <row r="8380" spans="4:4" ht="43.5" customHeight="1">
      <c r="D8380" s="198"/>
    </row>
    <row r="8381" spans="4:4" ht="43.5" customHeight="1">
      <c r="D8381" s="198"/>
    </row>
    <row r="8382" spans="4:4" ht="43.5" customHeight="1">
      <c r="D8382" s="198"/>
    </row>
    <row r="8383" spans="4:4" ht="43.5" customHeight="1">
      <c r="D8383" s="198"/>
    </row>
    <row r="8384" spans="4:4" ht="43.5" customHeight="1">
      <c r="D8384" s="198"/>
    </row>
    <row r="8385" spans="4:4" ht="43.5" customHeight="1">
      <c r="D8385" s="198"/>
    </row>
    <row r="8386" spans="4:4" ht="43.5" customHeight="1">
      <c r="D8386" s="198"/>
    </row>
    <row r="8387" spans="4:4" ht="43.5" customHeight="1">
      <c r="D8387" s="198"/>
    </row>
    <row r="8388" spans="4:4" ht="43.5" customHeight="1">
      <c r="D8388" s="198"/>
    </row>
    <row r="8389" spans="4:4" ht="43.5" customHeight="1">
      <c r="D8389" s="198"/>
    </row>
    <row r="8390" spans="4:4" ht="43.5" customHeight="1">
      <c r="D8390" s="198"/>
    </row>
    <row r="8391" spans="4:4" ht="43.5" customHeight="1">
      <c r="D8391" s="198"/>
    </row>
    <row r="8392" spans="4:4" ht="43.5" customHeight="1">
      <c r="D8392" s="198"/>
    </row>
    <row r="8393" spans="4:4" ht="43.5" customHeight="1">
      <c r="D8393" s="198"/>
    </row>
    <row r="8394" spans="4:4" ht="43.5" customHeight="1">
      <c r="D8394" s="198"/>
    </row>
    <row r="8395" spans="4:4" ht="43.5" customHeight="1">
      <c r="D8395" s="198"/>
    </row>
    <row r="8396" spans="4:4" ht="43.5" customHeight="1">
      <c r="D8396" s="198"/>
    </row>
    <row r="8397" spans="4:4" ht="43.5" customHeight="1">
      <c r="D8397" s="198"/>
    </row>
    <row r="8398" spans="4:4" ht="43.5" customHeight="1">
      <c r="D8398" s="198"/>
    </row>
    <row r="8399" spans="4:4" ht="43.5" customHeight="1">
      <c r="D8399" s="198"/>
    </row>
    <row r="8400" spans="4:4" ht="43.5" customHeight="1">
      <c r="D8400" s="198"/>
    </row>
    <row r="8401" spans="4:4" ht="43.5" customHeight="1">
      <c r="D8401" s="198"/>
    </row>
    <row r="8402" spans="4:4" ht="43.5" customHeight="1">
      <c r="D8402" s="198"/>
    </row>
    <row r="8403" spans="4:4" ht="43.5" customHeight="1">
      <c r="D8403" s="198"/>
    </row>
    <row r="8404" spans="4:4" ht="43.5" customHeight="1">
      <c r="D8404" s="198"/>
    </row>
    <row r="8405" spans="4:4" ht="43.5" customHeight="1">
      <c r="D8405" s="198"/>
    </row>
    <row r="8406" spans="4:4" ht="43.5" customHeight="1">
      <c r="D8406" s="198"/>
    </row>
    <row r="8407" spans="4:4" ht="43.5" customHeight="1">
      <c r="D8407" s="198"/>
    </row>
    <row r="8408" spans="4:4" ht="43.5" customHeight="1">
      <c r="D8408" s="198"/>
    </row>
    <row r="8409" spans="4:4" ht="43.5" customHeight="1">
      <c r="D8409" s="198"/>
    </row>
    <row r="8410" spans="4:4" ht="43.5" customHeight="1">
      <c r="D8410" s="198"/>
    </row>
    <row r="8411" spans="4:4" ht="43.5" customHeight="1">
      <c r="D8411" s="198"/>
    </row>
    <row r="8412" spans="4:4" ht="43.5" customHeight="1">
      <c r="D8412" s="198"/>
    </row>
    <row r="8413" spans="4:4" ht="43.5" customHeight="1">
      <c r="D8413" s="198"/>
    </row>
    <row r="8414" spans="4:4" ht="43.5" customHeight="1">
      <c r="D8414" s="198"/>
    </row>
    <row r="8415" spans="4:4" ht="43.5" customHeight="1">
      <c r="D8415" s="198"/>
    </row>
    <row r="8416" spans="4:4" ht="43.5" customHeight="1">
      <c r="D8416" s="198"/>
    </row>
    <row r="8417" spans="4:4" ht="43.5" customHeight="1">
      <c r="D8417" s="198"/>
    </row>
    <row r="8418" spans="4:4" ht="43.5" customHeight="1">
      <c r="D8418" s="198"/>
    </row>
    <row r="8419" spans="4:4" ht="43.5" customHeight="1">
      <c r="D8419" s="198"/>
    </row>
    <row r="8420" spans="4:4" ht="43.5" customHeight="1">
      <c r="D8420" s="198"/>
    </row>
    <row r="8421" spans="4:4" ht="43.5" customHeight="1">
      <c r="D8421" s="198"/>
    </row>
    <row r="8422" spans="4:4" ht="43.5" customHeight="1">
      <c r="D8422" s="198"/>
    </row>
    <row r="8423" spans="4:4" ht="43.5" customHeight="1">
      <c r="D8423" s="198"/>
    </row>
    <row r="8424" spans="4:4" ht="43.5" customHeight="1">
      <c r="D8424" s="198"/>
    </row>
    <row r="8425" spans="4:4" ht="43.5" customHeight="1">
      <c r="D8425" s="198"/>
    </row>
    <row r="8426" spans="4:4" ht="43.5" customHeight="1">
      <c r="D8426" s="198"/>
    </row>
    <row r="8427" spans="4:4" ht="43.5" customHeight="1">
      <c r="D8427" s="198"/>
    </row>
    <row r="8428" spans="4:4" ht="43.5" customHeight="1">
      <c r="D8428" s="198"/>
    </row>
    <row r="8429" spans="4:4" ht="43.5" customHeight="1">
      <c r="D8429" s="198"/>
    </row>
    <row r="8430" spans="4:4" ht="43.5" customHeight="1">
      <c r="D8430" s="198"/>
    </row>
    <row r="8431" spans="4:4" ht="43.5" customHeight="1">
      <c r="D8431" s="198"/>
    </row>
    <row r="8432" spans="4:4" ht="43.5" customHeight="1">
      <c r="D8432" s="198"/>
    </row>
    <row r="8433" spans="4:4" ht="43.5" customHeight="1">
      <c r="D8433" s="198"/>
    </row>
    <row r="8434" spans="4:4" ht="43.5" customHeight="1">
      <c r="D8434" s="198"/>
    </row>
    <row r="8435" spans="4:4" ht="43.5" customHeight="1">
      <c r="D8435" s="198"/>
    </row>
    <row r="8436" spans="4:4" ht="43.5" customHeight="1">
      <c r="D8436" s="198"/>
    </row>
    <row r="8437" spans="4:4" ht="43.5" customHeight="1">
      <c r="D8437" s="198"/>
    </row>
    <row r="8438" spans="4:4" ht="43.5" customHeight="1">
      <c r="D8438" s="198"/>
    </row>
    <row r="8439" spans="4:4" ht="43.5" customHeight="1">
      <c r="D8439" s="198"/>
    </row>
    <row r="8440" spans="4:4" ht="43.5" customHeight="1">
      <c r="D8440" s="198"/>
    </row>
    <row r="8441" spans="4:4" ht="43.5" customHeight="1">
      <c r="D8441" s="198"/>
    </row>
    <row r="8442" spans="4:4" ht="43.5" customHeight="1">
      <c r="D8442" s="198"/>
    </row>
    <row r="8443" spans="4:4" ht="43.5" customHeight="1">
      <c r="D8443" s="198"/>
    </row>
    <row r="8444" spans="4:4" ht="43.5" customHeight="1">
      <c r="D8444" s="198"/>
    </row>
    <row r="8445" spans="4:4" ht="43.5" customHeight="1">
      <c r="D8445" s="198"/>
    </row>
    <row r="8446" spans="4:4" ht="43.5" customHeight="1">
      <c r="D8446" s="198"/>
    </row>
    <row r="8447" spans="4:4" ht="43.5" customHeight="1">
      <c r="D8447" s="198"/>
    </row>
    <row r="8448" spans="4:4" ht="43.5" customHeight="1">
      <c r="D8448" s="198"/>
    </row>
    <row r="8449" spans="4:4" ht="43.5" customHeight="1">
      <c r="D8449" s="198"/>
    </row>
    <row r="8450" spans="4:4" ht="43.5" customHeight="1">
      <c r="D8450" s="198"/>
    </row>
    <row r="8451" spans="4:4" ht="43.5" customHeight="1">
      <c r="D8451" s="198"/>
    </row>
    <row r="8452" spans="4:4" ht="43.5" customHeight="1">
      <c r="D8452" s="198"/>
    </row>
    <row r="8453" spans="4:4" ht="43.5" customHeight="1">
      <c r="D8453" s="198"/>
    </row>
    <row r="8454" spans="4:4" ht="43.5" customHeight="1">
      <c r="D8454" s="198"/>
    </row>
    <row r="8455" spans="4:4" ht="43.5" customHeight="1">
      <c r="D8455" s="198"/>
    </row>
    <row r="8456" spans="4:4" ht="43.5" customHeight="1">
      <c r="D8456" s="198"/>
    </row>
    <row r="8457" spans="4:4" ht="43.5" customHeight="1">
      <c r="D8457" s="198"/>
    </row>
    <row r="8458" spans="4:4" ht="43.5" customHeight="1">
      <c r="D8458" s="198"/>
    </row>
    <row r="8459" spans="4:4" ht="43.5" customHeight="1">
      <c r="D8459" s="198"/>
    </row>
    <row r="8460" spans="4:4" ht="43.5" customHeight="1">
      <c r="D8460" s="198"/>
    </row>
    <row r="8461" spans="4:4" ht="43.5" customHeight="1">
      <c r="D8461" s="198"/>
    </row>
    <row r="8462" spans="4:4" ht="43.5" customHeight="1">
      <c r="D8462" s="198"/>
    </row>
    <row r="8463" spans="4:4" ht="43.5" customHeight="1">
      <c r="D8463" s="198"/>
    </row>
    <row r="8464" spans="4:4" ht="43.5" customHeight="1">
      <c r="D8464" s="198"/>
    </row>
    <row r="8465" spans="4:4" ht="43.5" customHeight="1">
      <c r="D8465" s="198"/>
    </row>
    <row r="8466" spans="4:4" ht="43.5" customHeight="1">
      <c r="D8466" s="198"/>
    </row>
    <row r="8467" spans="4:4" ht="43.5" customHeight="1">
      <c r="D8467" s="198"/>
    </row>
    <row r="8468" spans="4:4" ht="43.5" customHeight="1">
      <c r="D8468" s="198"/>
    </row>
    <row r="8469" spans="4:4" ht="43.5" customHeight="1">
      <c r="D8469" s="198"/>
    </row>
    <row r="8470" spans="4:4" ht="43.5" customHeight="1">
      <c r="D8470" s="198"/>
    </row>
    <row r="8471" spans="4:4" ht="43.5" customHeight="1">
      <c r="D8471" s="198"/>
    </row>
    <row r="8472" spans="4:4" ht="43.5" customHeight="1">
      <c r="D8472" s="198"/>
    </row>
    <row r="8473" spans="4:4" ht="43.5" customHeight="1">
      <c r="D8473" s="198"/>
    </row>
    <row r="8474" spans="4:4" ht="43.5" customHeight="1">
      <c r="D8474" s="198"/>
    </row>
    <row r="8475" spans="4:4" ht="43.5" customHeight="1">
      <c r="D8475" s="198"/>
    </row>
    <row r="8476" spans="4:4" ht="43.5" customHeight="1">
      <c r="D8476" s="198"/>
    </row>
    <row r="8477" spans="4:4" ht="43.5" customHeight="1">
      <c r="D8477" s="198"/>
    </row>
    <row r="8478" spans="4:4" ht="43.5" customHeight="1">
      <c r="D8478" s="198"/>
    </row>
    <row r="8479" spans="4:4" ht="43.5" customHeight="1">
      <c r="D8479" s="198"/>
    </row>
    <row r="8480" spans="4:4" ht="43.5" customHeight="1">
      <c r="D8480" s="198"/>
    </row>
    <row r="8481" spans="4:4" ht="43.5" customHeight="1">
      <c r="D8481" s="198"/>
    </row>
    <row r="8482" spans="4:4" ht="43.5" customHeight="1">
      <c r="D8482" s="198"/>
    </row>
    <row r="8483" spans="4:4" ht="43.5" customHeight="1">
      <c r="D8483" s="198"/>
    </row>
    <row r="8484" spans="4:4" ht="43.5" customHeight="1">
      <c r="D8484" s="198"/>
    </row>
    <row r="8485" spans="4:4" ht="43.5" customHeight="1">
      <c r="D8485" s="198"/>
    </row>
    <row r="8486" spans="4:4" ht="43.5" customHeight="1">
      <c r="D8486" s="198"/>
    </row>
    <row r="8487" spans="4:4" ht="43.5" customHeight="1">
      <c r="D8487" s="198"/>
    </row>
    <row r="8488" spans="4:4" ht="43.5" customHeight="1">
      <c r="D8488" s="198"/>
    </row>
    <row r="8489" spans="4:4" ht="43.5" customHeight="1">
      <c r="D8489" s="198"/>
    </row>
    <row r="8490" spans="4:4" ht="43.5" customHeight="1">
      <c r="D8490" s="198"/>
    </row>
    <row r="8491" spans="4:4" ht="43.5" customHeight="1">
      <c r="D8491" s="198"/>
    </row>
    <row r="8492" spans="4:4" ht="43.5" customHeight="1">
      <c r="D8492" s="198"/>
    </row>
    <row r="8493" spans="4:4" ht="43.5" customHeight="1">
      <c r="D8493" s="198"/>
    </row>
    <row r="8494" spans="4:4" ht="43.5" customHeight="1">
      <c r="D8494" s="198"/>
    </row>
    <row r="8495" spans="4:4" ht="43.5" customHeight="1">
      <c r="D8495" s="198"/>
    </row>
    <row r="8496" spans="4:4" ht="43.5" customHeight="1">
      <c r="D8496" s="198"/>
    </row>
    <row r="8497" spans="4:4" ht="43.5" customHeight="1">
      <c r="D8497" s="198"/>
    </row>
    <row r="8498" spans="4:4" ht="43.5" customHeight="1">
      <c r="D8498" s="198"/>
    </row>
    <row r="8499" spans="4:4" ht="43.5" customHeight="1">
      <c r="D8499" s="198"/>
    </row>
    <row r="8500" spans="4:4" ht="43.5" customHeight="1">
      <c r="D8500" s="198"/>
    </row>
    <row r="8501" spans="4:4" ht="43.5" customHeight="1">
      <c r="D8501" s="198"/>
    </row>
    <row r="8502" spans="4:4" ht="43.5" customHeight="1">
      <c r="D8502" s="198"/>
    </row>
    <row r="8503" spans="4:4" ht="43.5" customHeight="1">
      <c r="D8503" s="198"/>
    </row>
    <row r="8504" spans="4:4" ht="43.5" customHeight="1">
      <c r="D8504" s="198"/>
    </row>
    <row r="8505" spans="4:4" ht="43.5" customHeight="1">
      <c r="D8505" s="198"/>
    </row>
    <row r="8506" spans="4:4" ht="43.5" customHeight="1">
      <c r="D8506" s="198"/>
    </row>
    <row r="8507" spans="4:4" ht="43.5" customHeight="1">
      <c r="D8507" s="198"/>
    </row>
    <row r="8508" spans="4:4" ht="43.5" customHeight="1">
      <c r="D8508" s="198"/>
    </row>
    <row r="8509" spans="4:4" ht="43.5" customHeight="1">
      <c r="D8509" s="198"/>
    </row>
    <row r="8510" spans="4:4" ht="43.5" customHeight="1">
      <c r="D8510" s="198"/>
    </row>
    <row r="8511" spans="4:4" ht="43.5" customHeight="1">
      <c r="D8511" s="198"/>
    </row>
    <row r="8512" spans="4:4" ht="43.5" customHeight="1">
      <c r="D8512" s="198"/>
    </row>
    <row r="8513" spans="4:4" ht="43.5" customHeight="1">
      <c r="D8513" s="198"/>
    </row>
    <row r="8514" spans="4:4" ht="43.5" customHeight="1">
      <c r="D8514" s="198"/>
    </row>
    <row r="8515" spans="4:4" ht="43.5" customHeight="1">
      <c r="D8515" s="198"/>
    </row>
    <row r="8516" spans="4:4" ht="43.5" customHeight="1">
      <c r="D8516" s="198"/>
    </row>
    <row r="8517" spans="4:4" ht="43.5" customHeight="1">
      <c r="D8517" s="198"/>
    </row>
    <row r="8518" spans="4:4" ht="43.5" customHeight="1">
      <c r="D8518" s="198"/>
    </row>
    <row r="8519" spans="4:4" ht="43.5" customHeight="1">
      <c r="D8519" s="198"/>
    </row>
    <row r="8520" spans="4:4" ht="43.5" customHeight="1">
      <c r="D8520" s="198"/>
    </row>
    <row r="8521" spans="4:4" ht="43.5" customHeight="1">
      <c r="D8521" s="198"/>
    </row>
    <row r="8522" spans="4:4" ht="43.5" customHeight="1">
      <c r="D8522" s="198"/>
    </row>
    <row r="8523" spans="4:4" ht="43.5" customHeight="1">
      <c r="D8523" s="198"/>
    </row>
    <row r="8524" spans="4:4" ht="43.5" customHeight="1">
      <c r="D8524" s="198"/>
    </row>
    <row r="8525" spans="4:4" ht="43.5" customHeight="1">
      <c r="D8525" s="198"/>
    </row>
    <row r="8526" spans="4:4" ht="43.5" customHeight="1">
      <c r="D8526" s="198"/>
    </row>
    <row r="8527" spans="4:4" ht="43.5" customHeight="1">
      <c r="D8527" s="198"/>
    </row>
    <row r="8528" spans="4:4" ht="43.5" customHeight="1">
      <c r="D8528" s="198"/>
    </row>
    <row r="8529" spans="4:4" ht="43.5" customHeight="1">
      <c r="D8529" s="198"/>
    </row>
    <row r="8530" spans="4:4" ht="43.5" customHeight="1">
      <c r="D8530" s="198"/>
    </row>
    <row r="8531" spans="4:4" ht="43.5" customHeight="1">
      <c r="D8531" s="198"/>
    </row>
    <row r="8532" spans="4:4" ht="43.5" customHeight="1">
      <c r="D8532" s="198"/>
    </row>
    <row r="8533" spans="4:4" ht="43.5" customHeight="1">
      <c r="D8533" s="198"/>
    </row>
    <row r="8534" spans="4:4" ht="43.5" customHeight="1">
      <c r="D8534" s="198"/>
    </row>
    <row r="8535" spans="4:4" ht="43.5" customHeight="1">
      <c r="D8535" s="198"/>
    </row>
    <row r="8536" spans="4:4" ht="43.5" customHeight="1">
      <c r="D8536" s="198"/>
    </row>
    <row r="8537" spans="4:4" ht="43.5" customHeight="1">
      <c r="D8537" s="198"/>
    </row>
    <row r="8538" spans="4:4" ht="43.5" customHeight="1">
      <c r="D8538" s="198"/>
    </row>
    <row r="8539" spans="4:4" ht="43.5" customHeight="1">
      <c r="D8539" s="198"/>
    </row>
    <row r="8540" spans="4:4" ht="43.5" customHeight="1">
      <c r="D8540" s="198"/>
    </row>
    <row r="8541" spans="4:4" ht="43.5" customHeight="1">
      <c r="D8541" s="198"/>
    </row>
    <row r="8542" spans="4:4" ht="43.5" customHeight="1">
      <c r="D8542" s="198"/>
    </row>
    <row r="8543" spans="4:4" ht="43.5" customHeight="1">
      <c r="D8543" s="198"/>
    </row>
    <row r="8544" spans="4:4" ht="43.5" customHeight="1">
      <c r="D8544" s="198"/>
    </row>
    <row r="8545" spans="4:4" ht="43.5" customHeight="1">
      <c r="D8545" s="198"/>
    </row>
    <row r="8546" spans="4:4" ht="43.5" customHeight="1">
      <c r="D8546" s="198"/>
    </row>
    <row r="8547" spans="4:4" ht="43.5" customHeight="1">
      <c r="D8547" s="198"/>
    </row>
    <row r="8548" spans="4:4" ht="43.5" customHeight="1">
      <c r="D8548" s="198"/>
    </row>
    <row r="8549" spans="4:4" ht="43.5" customHeight="1">
      <c r="D8549" s="198"/>
    </row>
    <row r="8550" spans="4:4" ht="43.5" customHeight="1">
      <c r="D8550" s="198"/>
    </row>
    <row r="8551" spans="4:4" ht="43.5" customHeight="1">
      <c r="D8551" s="198"/>
    </row>
    <row r="8552" spans="4:4" ht="43.5" customHeight="1">
      <c r="D8552" s="198"/>
    </row>
    <row r="8553" spans="4:4" ht="43.5" customHeight="1">
      <c r="D8553" s="198"/>
    </row>
    <row r="8554" spans="4:4" ht="43.5" customHeight="1">
      <c r="D8554" s="198"/>
    </row>
    <row r="8555" spans="4:4" ht="43.5" customHeight="1">
      <c r="D8555" s="198"/>
    </row>
    <row r="8556" spans="4:4" ht="43.5" customHeight="1">
      <c r="D8556" s="198"/>
    </row>
    <row r="8557" spans="4:4" ht="43.5" customHeight="1">
      <c r="D8557" s="198"/>
    </row>
    <row r="8558" spans="4:4" ht="43.5" customHeight="1">
      <c r="D8558" s="198"/>
    </row>
    <row r="8559" spans="4:4" ht="43.5" customHeight="1">
      <c r="D8559" s="198"/>
    </row>
    <row r="8560" spans="4:4" ht="43.5" customHeight="1">
      <c r="D8560" s="198"/>
    </row>
    <row r="8561" spans="4:4" ht="43.5" customHeight="1">
      <c r="D8561" s="198"/>
    </row>
    <row r="8562" spans="4:4" ht="43.5" customHeight="1">
      <c r="D8562" s="198"/>
    </row>
    <row r="8563" spans="4:4" ht="43.5" customHeight="1">
      <c r="D8563" s="198"/>
    </row>
    <row r="8564" spans="4:4" ht="43.5" customHeight="1">
      <c r="D8564" s="198"/>
    </row>
    <row r="8565" spans="4:4" ht="43.5" customHeight="1">
      <c r="D8565" s="198"/>
    </row>
    <row r="8566" spans="4:4" ht="43.5" customHeight="1">
      <c r="D8566" s="198"/>
    </row>
    <row r="8567" spans="4:4" ht="43.5" customHeight="1">
      <c r="D8567" s="198"/>
    </row>
    <row r="8568" spans="4:4" ht="43.5" customHeight="1">
      <c r="D8568" s="198"/>
    </row>
    <row r="8569" spans="4:4" ht="43.5" customHeight="1">
      <c r="D8569" s="198"/>
    </row>
    <row r="8570" spans="4:4" ht="43.5" customHeight="1">
      <c r="D8570" s="198"/>
    </row>
    <row r="8571" spans="4:4" ht="43.5" customHeight="1">
      <c r="D8571" s="198"/>
    </row>
    <row r="8572" spans="4:4" ht="43.5" customHeight="1">
      <c r="D8572" s="198"/>
    </row>
    <row r="8573" spans="4:4" ht="43.5" customHeight="1">
      <c r="D8573" s="198"/>
    </row>
    <row r="8574" spans="4:4" ht="43.5" customHeight="1">
      <c r="D8574" s="198"/>
    </row>
    <row r="8575" spans="4:4" ht="43.5" customHeight="1">
      <c r="D8575" s="198"/>
    </row>
    <row r="8576" spans="4:4" ht="43.5" customHeight="1">
      <c r="D8576" s="198"/>
    </row>
    <row r="8577" spans="4:4" ht="43.5" customHeight="1">
      <c r="D8577" s="198"/>
    </row>
    <row r="8578" spans="4:4" ht="43.5" customHeight="1">
      <c r="D8578" s="198"/>
    </row>
    <row r="8579" spans="4:4" ht="43.5" customHeight="1">
      <c r="D8579" s="198"/>
    </row>
    <row r="8580" spans="4:4" ht="43.5" customHeight="1">
      <c r="D8580" s="198"/>
    </row>
    <row r="8581" spans="4:4" ht="43.5" customHeight="1">
      <c r="D8581" s="198"/>
    </row>
    <row r="8582" spans="4:4" ht="43.5" customHeight="1">
      <c r="D8582" s="198"/>
    </row>
    <row r="8583" spans="4:4" ht="43.5" customHeight="1">
      <c r="D8583" s="198"/>
    </row>
    <row r="8584" spans="4:4" ht="43.5" customHeight="1">
      <c r="D8584" s="198"/>
    </row>
    <row r="8585" spans="4:4" ht="43.5" customHeight="1">
      <c r="D8585" s="198"/>
    </row>
    <row r="8586" spans="4:4" ht="43.5" customHeight="1">
      <c r="D8586" s="198"/>
    </row>
    <row r="8587" spans="4:4" ht="43.5" customHeight="1">
      <c r="D8587" s="198"/>
    </row>
    <row r="8588" spans="4:4" ht="43.5" customHeight="1">
      <c r="D8588" s="198"/>
    </row>
    <row r="8589" spans="4:4" ht="43.5" customHeight="1">
      <c r="D8589" s="198"/>
    </row>
    <row r="8590" spans="4:4" ht="43.5" customHeight="1">
      <c r="D8590" s="198"/>
    </row>
    <row r="8591" spans="4:4" ht="43.5" customHeight="1">
      <c r="D8591" s="198"/>
    </row>
    <row r="8592" spans="4:4" ht="43.5" customHeight="1">
      <c r="D8592" s="198"/>
    </row>
    <row r="8593" spans="4:4" ht="43.5" customHeight="1">
      <c r="D8593" s="198"/>
    </row>
    <row r="8594" spans="4:4" ht="43.5" customHeight="1">
      <c r="D8594" s="198"/>
    </row>
    <row r="8595" spans="4:4" ht="43.5" customHeight="1">
      <c r="D8595" s="198"/>
    </row>
    <row r="8596" spans="4:4" ht="43.5" customHeight="1">
      <c r="D8596" s="198"/>
    </row>
    <row r="8597" spans="4:4" ht="43.5" customHeight="1">
      <c r="D8597" s="198"/>
    </row>
    <row r="8598" spans="4:4" ht="43.5" customHeight="1">
      <c r="D8598" s="198"/>
    </row>
    <row r="8599" spans="4:4" ht="43.5" customHeight="1">
      <c r="D8599" s="198"/>
    </row>
    <row r="8600" spans="4:4" ht="43.5" customHeight="1">
      <c r="D8600" s="198"/>
    </row>
    <row r="8601" spans="4:4" ht="43.5" customHeight="1">
      <c r="D8601" s="198"/>
    </row>
    <row r="8602" spans="4:4" ht="43.5" customHeight="1">
      <c r="D8602" s="198"/>
    </row>
    <row r="8603" spans="4:4" ht="43.5" customHeight="1">
      <c r="D8603" s="198"/>
    </row>
    <row r="8604" spans="4:4" ht="43.5" customHeight="1">
      <c r="D8604" s="198"/>
    </row>
    <row r="8605" spans="4:4" ht="43.5" customHeight="1">
      <c r="D8605" s="198"/>
    </row>
    <row r="8606" spans="4:4" ht="43.5" customHeight="1">
      <c r="D8606" s="198"/>
    </row>
    <row r="8607" spans="4:4" ht="43.5" customHeight="1">
      <c r="D8607" s="198"/>
    </row>
    <row r="8608" spans="4:4" ht="43.5" customHeight="1">
      <c r="D8608" s="198"/>
    </row>
    <row r="8609" spans="4:4" ht="43.5" customHeight="1">
      <c r="D8609" s="198"/>
    </row>
    <row r="8610" spans="4:4" ht="43.5" customHeight="1">
      <c r="D8610" s="198"/>
    </row>
    <row r="8611" spans="4:4" ht="43.5" customHeight="1">
      <c r="D8611" s="198"/>
    </row>
    <row r="8612" spans="4:4" ht="43.5" customHeight="1">
      <c r="D8612" s="198"/>
    </row>
    <row r="8613" spans="4:4" ht="43.5" customHeight="1">
      <c r="D8613" s="198"/>
    </row>
    <row r="8614" spans="4:4" ht="43.5" customHeight="1">
      <c r="D8614" s="198"/>
    </row>
    <row r="8615" spans="4:4" ht="43.5" customHeight="1">
      <c r="D8615" s="198"/>
    </row>
    <row r="8616" spans="4:4" ht="43.5" customHeight="1">
      <c r="D8616" s="198"/>
    </row>
    <row r="8617" spans="4:4" ht="43.5" customHeight="1">
      <c r="D8617" s="198"/>
    </row>
    <row r="8618" spans="4:4" ht="43.5" customHeight="1">
      <c r="D8618" s="198"/>
    </row>
    <row r="8619" spans="4:4" ht="43.5" customHeight="1">
      <c r="D8619" s="198"/>
    </row>
    <row r="8620" spans="4:4" ht="43.5" customHeight="1">
      <c r="D8620" s="198"/>
    </row>
    <row r="8621" spans="4:4" ht="43.5" customHeight="1">
      <c r="D8621" s="198"/>
    </row>
    <row r="8622" spans="4:4" ht="43.5" customHeight="1">
      <c r="D8622" s="198"/>
    </row>
    <row r="8623" spans="4:4" ht="43.5" customHeight="1">
      <c r="D8623" s="198"/>
    </row>
    <row r="8624" spans="4:4" ht="43.5" customHeight="1">
      <c r="D8624" s="198"/>
    </row>
    <row r="8625" spans="4:4" ht="43.5" customHeight="1">
      <c r="D8625" s="198"/>
    </row>
    <row r="8626" spans="4:4" ht="43.5" customHeight="1">
      <c r="D8626" s="198"/>
    </row>
    <row r="8627" spans="4:4" ht="43.5" customHeight="1">
      <c r="D8627" s="198"/>
    </row>
    <row r="8628" spans="4:4" ht="43.5" customHeight="1">
      <c r="D8628" s="198"/>
    </row>
    <row r="8629" spans="4:4" ht="43.5" customHeight="1">
      <c r="D8629" s="198"/>
    </row>
    <row r="8630" spans="4:4" ht="43.5" customHeight="1">
      <c r="D8630" s="198"/>
    </row>
    <row r="8631" spans="4:4" ht="43.5" customHeight="1">
      <c r="D8631" s="198"/>
    </row>
    <row r="8632" spans="4:4" ht="43.5" customHeight="1">
      <c r="D8632" s="198"/>
    </row>
    <row r="8633" spans="4:4" ht="43.5" customHeight="1">
      <c r="D8633" s="198"/>
    </row>
    <row r="8634" spans="4:4" ht="43.5" customHeight="1">
      <c r="D8634" s="198"/>
    </row>
    <row r="8635" spans="4:4" ht="43.5" customHeight="1">
      <c r="D8635" s="198"/>
    </row>
    <row r="8636" spans="4:4" ht="43.5" customHeight="1">
      <c r="D8636" s="198"/>
    </row>
    <row r="8637" spans="4:4" ht="43.5" customHeight="1">
      <c r="D8637" s="198"/>
    </row>
    <row r="8638" spans="4:4" ht="43.5" customHeight="1">
      <c r="D8638" s="198"/>
    </row>
    <row r="8639" spans="4:4" ht="43.5" customHeight="1">
      <c r="D8639" s="198"/>
    </row>
    <row r="8640" spans="4:4" ht="43.5" customHeight="1">
      <c r="D8640" s="198"/>
    </row>
    <row r="8641" spans="4:4" ht="43.5" customHeight="1">
      <c r="D8641" s="198"/>
    </row>
    <row r="8642" spans="4:4" ht="43.5" customHeight="1">
      <c r="D8642" s="198"/>
    </row>
    <row r="8643" spans="4:4" ht="43.5" customHeight="1">
      <c r="D8643" s="198"/>
    </row>
    <row r="8644" spans="4:4" ht="43.5" customHeight="1">
      <c r="D8644" s="198"/>
    </row>
    <row r="8645" spans="4:4" ht="43.5" customHeight="1">
      <c r="D8645" s="198"/>
    </row>
    <row r="8646" spans="4:4" ht="43.5" customHeight="1">
      <c r="D8646" s="198"/>
    </row>
    <row r="8647" spans="4:4" ht="43.5" customHeight="1">
      <c r="D8647" s="198"/>
    </row>
    <row r="8648" spans="4:4" ht="43.5" customHeight="1">
      <c r="D8648" s="198"/>
    </row>
    <row r="8649" spans="4:4" ht="43.5" customHeight="1">
      <c r="D8649" s="198"/>
    </row>
    <row r="8650" spans="4:4" ht="43.5" customHeight="1">
      <c r="D8650" s="198"/>
    </row>
    <row r="8651" spans="4:4" ht="43.5" customHeight="1">
      <c r="D8651" s="198"/>
    </row>
    <row r="8652" spans="4:4" ht="43.5" customHeight="1">
      <c r="D8652" s="198"/>
    </row>
    <row r="8653" spans="4:4" ht="43.5" customHeight="1">
      <c r="D8653" s="198"/>
    </row>
    <row r="8654" spans="4:4" ht="43.5" customHeight="1">
      <c r="D8654" s="198"/>
    </row>
    <row r="8655" spans="4:4" ht="43.5" customHeight="1">
      <c r="D8655" s="198"/>
    </row>
    <row r="8656" spans="4:4" ht="43.5" customHeight="1">
      <c r="D8656" s="198"/>
    </row>
    <row r="8657" spans="4:4" ht="43.5" customHeight="1">
      <c r="D8657" s="198"/>
    </row>
    <row r="8658" spans="4:4" ht="43.5" customHeight="1">
      <c r="D8658" s="198"/>
    </row>
    <row r="8659" spans="4:4" ht="43.5" customHeight="1">
      <c r="D8659" s="198"/>
    </row>
    <row r="8660" spans="4:4" ht="43.5" customHeight="1">
      <c r="D8660" s="198"/>
    </row>
    <row r="8661" spans="4:4" ht="43.5" customHeight="1">
      <c r="D8661" s="198"/>
    </row>
    <row r="8662" spans="4:4" ht="43.5" customHeight="1">
      <c r="D8662" s="198"/>
    </row>
    <row r="8663" spans="4:4" ht="43.5" customHeight="1">
      <c r="D8663" s="198"/>
    </row>
    <row r="8664" spans="4:4" ht="43.5" customHeight="1">
      <c r="D8664" s="198"/>
    </row>
    <row r="8665" spans="4:4" ht="43.5" customHeight="1">
      <c r="D8665" s="198"/>
    </row>
    <row r="8666" spans="4:4" ht="43.5" customHeight="1">
      <c r="D8666" s="198"/>
    </row>
    <row r="8667" spans="4:4" ht="43.5" customHeight="1">
      <c r="D8667" s="198"/>
    </row>
    <row r="8668" spans="4:4" ht="43.5" customHeight="1">
      <c r="D8668" s="198"/>
    </row>
    <row r="8669" spans="4:4" ht="43.5" customHeight="1">
      <c r="D8669" s="198"/>
    </row>
    <row r="8670" spans="4:4" ht="43.5" customHeight="1">
      <c r="D8670" s="198"/>
    </row>
    <row r="8671" spans="4:4" ht="43.5" customHeight="1">
      <c r="D8671" s="198"/>
    </row>
    <row r="8672" spans="4:4" ht="43.5" customHeight="1">
      <c r="D8672" s="198"/>
    </row>
    <row r="8673" spans="4:4" ht="43.5" customHeight="1">
      <c r="D8673" s="198"/>
    </row>
    <row r="8674" spans="4:4" ht="43.5" customHeight="1">
      <c r="D8674" s="198"/>
    </row>
    <row r="8675" spans="4:4" ht="43.5" customHeight="1">
      <c r="D8675" s="198"/>
    </row>
    <row r="8676" spans="4:4" ht="43.5" customHeight="1">
      <c r="D8676" s="198"/>
    </row>
    <row r="8677" spans="4:4" ht="43.5" customHeight="1">
      <c r="D8677" s="198"/>
    </row>
    <row r="8678" spans="4:4" ht="43.5" customHeight="1">
      <c r="D8678" s="198"/>
    </row>
    <row r="8679" spans="4:4" ht="43.5" customHeight="1">
      <c r="D8679" s="198"/>
    </row>
    <row r="8680" spans="4:4" ht="43.5" customHeight="1">
      <c r="D8680" s="198"/>
    </row>
    <row r="8681" spans="4:4" ht="43.5" customHeight="1">
      <c r="D8681" s="198"/>
    </row>
    <row r="8682" spans="4:4" ht="43.5" customHeight="1">
      <c r="D8682" s="198"/>
    </row>
    <row r="8683" spans="4:4" ht="43.5" customHeight="1">
      <c r="D8683" s="198"/>
    </row>
    <row r="8684" spans="4:4" ht="43.5" customHeight="1">
      <c r="D8684" s="198"/>
    </row>
    <row r="8685" spans="4:4" ht="43.5" customHeight="1">
      <c r="D8685" s="198"/>
    </row>
    <row r="8686" spans="4:4" ht="43.5" customHeight="1">
      <c r="D8686" s="198"/>
    </row>
    <row r="8687" spans="4:4" ht="43.5" customHeight="1">
      <c r="D8687" s="198"/>
    </row>
    <row r="8688" spans="4:4" ht="43.5" customHeight="1">
      <c r="D8688" s="198"/>
    </row>
    <row r="8689" spans="4:4" ht="43.5" customHeight="1">
      <c r="D8689" s="198"/>
    </row>
    <row r="8690" spans="4:4" ht="43.5" customHeight="1">
      <c r="D8690" s="198"/>
    </row>
    <row r="8691" spans="4:4" ht="43.5" customHeight="1">
      <c r="D8691" s="198"/>
    </row>
    <row r="8692" spans="4:4" ht="43.5" customHeight="1">
      <c r="D8692" s="198"/>
    </row>
    <row r="8693" spans="4:4" ht="43.5" customHeight="1">
      <c r="D8693" s="198"/>
    </row>
    <row r="8694" spans="4:4" ht="43.5" customHeight="1">
      <c r="D8694" s="198"/>
    </row>
    <row r="8695" spans="4:4" ht="43.5" customHeight="1">
      <c r="D8695" s="198"/>
    </row>
    <row r="8696" spans="4:4" ht="43.5" customHeight="1">
      <c r="D8696" s="198"/>
    </row>
    <row r="8697" spans="4:4" ht="43.5" customHeight="1">
      <c r="D8697" s="198"/>
    </row>
    <row r="8698" spans="4:4" ht="43.5" customHeight="1">
      <c r="D8698" s="198"/>
    </row>
    <row r="8699" spans="4:4" ht="43.5" customHeight="1">
      <c r="D8699" s="198"/>
    </row>
    <row r="8700" spans="4:4" ht="43.5" customHeight="1">
      <c r="D8700" s="198"/>
    </row>
    <row r="8701" spans="4:4" ht="43.5" customHeight="1">
      <c r="D8701" s="198"/>
    </row>
    <row r="8702" spans="4:4" ht="43.5" customHeight="1">
      <c r="D8702" s="198"/>
    </row>
    <row r="8703" spans="4:4" ht="43.5" customHeight="1">
      <c r="D8703" s="198"/>
    </row>
    <row r="8704" spans="4:4" ht="43.5" customHeight="1">
      <c r="D8704" s="198"/>
    </row>
    <row r="8705" spans="4:4" ht="43.5" customHeight="1">
      <c r="D8705" s="198"/>
    </row>
    <row r="8706" spans="4:4" ht="43.5" customHeight="1">
      <c r="D8706" s="198"/>
    </row>
    <row r="8707" spans="4:4" ht="43.5" customHeight="1">
      <c r="D8707" s="198"/>
    </row>
    <row r="8708" spans="4:4" ht="43.5" customHeight="1">
      <c r="D8708" s="198"/>
    </row>
    <row r="8709" spans="4:4" ht="43.5" customHeight="1">
      <c r="D8709" s="198"/>
    </row>
    <row r="8710" spans="4:4" ht="43.5" customHeight="1">
      <c r="D8710" s="198"/>
    </row>
    <row r="8711" spans="4:4" ht="43.5" customHeight="1">
      <c r="D8711" s="198"/>
    </row>
    <row r="8712" spans="4:4" ht="43.5" customHeight="1">
      <c r="D8712" s="198"/>
    </row>
    <row r="8713" spans="4:4" ht="43.5" customHeight="1">
      <c r="D8713" s="198"/>
    </row>
    <row r="8714" spans="4:4" ht="43.5" customHeight="1">
      <c r="D8714" s="198"/>
    </row>
    <row r="8715" spans="4:4" ht="43.5" customHeight="1">
      <c r="D8715" s="198"/>
    </row>
    <row r="8716" spans="4:4" ht="43.5" customHeight="1">
      <c r="D8716" s="198"/>
    </row>
    <row r="8717" spans="4:4" ht="43.5" customHeight="1">
      <c r="D8717" s="198"/>
    </row>
    <row r="8718" spans="4:4" ht="43.5" customHeight="1">
      <c r="D8718" s="198"/>
    </row>
    <row r="8719" spans="4:4" ht="43.5" customHeight="1">
      <c r="D8719" s="198"/>
    </row>
    <row r="8720" spans="4:4" ht="43.5" customHeight="1">
      <c r="D8720" s="198"/>
    </row>
    <row r="8721" spans="4:4" ht="43.5" customHeight="1">
      <c r="D8721" s="198"/>
    </row>
    <row r="8722" spans="4:4" ht="43.5" customHeight="1">
      <c r="D8722" s="198"/>
    </row>
    <row r="8723" spans="4:4" ht="43.5" customHeight="1">
      <c r="D8723" s="198"/>
    </row>
    <row r="8724" spans="4:4" ht="43.5" customHeight="1">
      <c r="D8724" s="198"/>
    </row>
    <row r="8725" spans="4:4" ht="43.5" customHeight="1">
      <c r="D8725" s="198"/>
    </row>
    <row r="8726" spans="4:4" ht="43.5" customHeight="1">
      <c r="D8726" s="198"/>
    </row>
    <row r="8727" spans="4:4" ht="43.5" customHeight="1">
      <c r="D8727" s="198"/>
    </row>
    <row r="8728" spans="4:4" ht="43.5" customHeight="1">
      <c r="D8728" s="198"/>
    </row>
    <row r="8729" spans="4:4" ht="43.5" customHeight="1">
      <c r="D8729" s="198"/>
    </row>
    <row r="8730" spans="4:4" ht="43.5" customHeight="1">
      <c r="D8730" s="198"/>
    </row>
    <row r="8731" spans="4:4" ht="43.5" customHeight="1">
      <c r="D8731" s="198"/>
    </row>
    <row r="8732" spans="4:4" ht="43.5" customHeight="1">
      <c r="D8732" s="198"/>
    </row>
    <row r="8733" spans="4:4" ht="43.5" customHeight="1">
      <c r="D8733" s="198"/>
    </row>
    <row r="8734" spans="4:4" ht="43.5" customHeight="1">
      <c r="D8734" s="198"/>
    </row>
    <row r="8735" spans="4:4" ht="43.5" customHeight="1">
      <c r="D8735" s="198"/>
    </row>
    <row r="8736" spans="4:4" ht="43.5" customHeight="1">
      <c r="D8736" s="198"/>
    </row>
    <row r="8737" spans="4:4" ht="43.5" customHeight="1">
      <c r="D8737" s="198"/>
    </row>
    <row r="8738" spans="4:4" ht="43.5" customHeight="1">
      <c r="D8738" s="198"/>
    </row>
    <row r="8739" spans="4:4" ht="43.5" customHeight="1">
      <c r="D8739" s="198"/>
    </row>
    <row r="8740" spans="4:4" ht="43.5" customHeight="1">
      <c r="D8740" s="198"/>
    </row>
    <row r="8741" spans="4:4" ht="43.5" customHeight="1">
      <c r="D8741" s="198"/>
    </row>
    <row r="8742" spans="4:4" ht="43.5" customHeight="1">
      <c r="D8742" s="198"/>
    </row>
    <row r="8743" spans="4:4" ht="43.5" customHeight="1">
      <c r="D8743" s="198"/>
    </row>
    <row r="8744" spans="4:4" ht="43.5" customHeight="1">
      <c r="D8744" s="198"/>
    </row>
    <row r="8745" spans="4:4" ht="43.5" customHeight="1">
      <c r="D8745" s="198"/>
    </row>
    <row r="8746" spans="4:4" ht="43.5" customHeight="1">
      <c r="D8746" s="198"/>
    </row>
    <row r="8747" spans="4:4" ht="43.5" customHeight="1">
      <c r="D8747" s="198"/>
    </row>
    <row r="8748" spans="4:4" ht="43.5" customHeight="1">
      <c r="D8748" s="198"/>
    </row>
    <row r="8749" spans="4:4" ht="43.5" customHeight="1">
      <c r="D8749" s="198"/>
    </row>
    <row r="8750" spans="4:4" ht="43.5" customHeight="1">
      <c r="D8750" s="198"/>
    </row>
    <row r="8751" spans="4:4" ht="43.5" customHeight="1">
      <c r="D8751" s="198"/>
    </row>
    <row r="8752" spans="4:4" ht="43.5" customHeight="1">
      <c r="D8752" s="198"/>
    </row>
    <row r="8753" spans="4:4" ht="43.5" customHeight="1">
      <c r="D8753" s="198"/>
    </row>
    <row r="8754" spans="4:4" ht="43.5" customHeight="1">
      <c r="D8754" s="198"/>
    </row>
    <row r="8755" spans="4:4" ht="43.5" customHeight="1">
      <c r="D8755" s="198"/>
    </row>
    <row r="8756" spans="4:4" ht="43.5" customHeight="1">
      <c r="D8756" s="198"/>
    </row>
    <row r="8757" spans="4:4" ht="43.5" customHeight="1">
      <c r="D8757" s="198"/>
    </row>
    <row r="8758" spans="4:4" ht="43.5" customHeight="1">
      <c r="D8758" s="198"/>
    </row>
    <row r="8759" spans="4:4" ht="43.5" customHeight="1">
      <c r="D8759" s="198"/>
    </row>
    <row r="8760" spans="4:4" ht="43.5" customHeight="1">
      <c r="D8760" s="198"/>
    </row>
    <row r="8761" spans="4:4" ht="43.5" customHeight="1">
      <c r="D8761" s="198"/>
    </row>
    <row r="8762" spans="4:4" ht="43.5" customHeight="1">
      <c r="D8762" s="198"/>
    </row>
    <row r="8763" spans="4:4" ht="43.5" customHeight="1">
      <c r="D8763" s="198"/>
    </row>
    <row r="8764" spans="4:4" ht="43.5" customHeight="1">
      <c r="D8764" s="198"/>
    </row>
    <row r="8765" spans="4:4" ht="43.5" customHeight="1">
      <c r="D8765" s="198"/>
    </row>
    <row r="8766" spans="4:4" ht="43.5" customHeight="1">
      <c r="D8766" s="198"/>
    </row>
    <row r="8767" spans="4:4" ht="43.5" customHeight="1">
      <c r="D8767" s="198"/>
    </row>
    <row r="8768" spans="4:4" ht="43.5" customHeight="1">
      <c r="D8768" s="198"/>
    </row>
    <row r="8769" spans="4:4" ht="43.5" customHeight="1">
      <c r="D8769" s="198"/>
    </row>
    <row r="8770" spans="4:4" ht="43.5" customHeight="1">
      <c r="D8770" s="198"/>
    </row>
    <row r="8771" spans="4:4" ht="43.5" customHeight="1">
      <c r="D8771" s="198"/>
    </row>
    <row r="8772" spans="4:4" ht="43.5" customHeight="1">
      <c r="D8772" s="198"/>
    </row>
    <row r="8773" spans="4:4" ht="43.5" customHeight="1">
      <c r="D8773" s="198"/>
    </row>
    <row r="8774" spans="4:4" ht="43.5" customHeight="1">
      <c r="D8774" s="198"/>
    </row>
    <row r="8775" spans="4:4" ht="43.5" customHeight="1">
      <c r="D8775" s="198"/>
    </row>
    <row r="8776" spans="4:4" ht="43.5" customHeight="1">
      <c r="D8776" s="198"/>
    </row>
    <row r="8777" spans="4:4" ht="43.5" customHeight="1">
      <c r="D8777" s="198"/>
    </row>
    <row r="8778" spans="4:4" ht="43.5" customHeight="1">
      <c r="D8778" s="198"/>
    </row>
    <row r="8779" spans="4:4" ht="43.5" customHeight="1">
      <c r="D8779" s="198"/>
    </row>
    <row r="8780" spans="4:4" ht="43.5" customHeight="1">
      <c r="D8780" s="198"/>
    </row>
    <row r="8781" spans="4:4" ht="43.5" customHeight="1">
      <c r="D8781" s="198"/>
    </row>
    <row r="8782" spans="4:4" ht="43.5" customHeight="1">
      <c r="D8782" s="198"/>
    </row>
    <row r="8783" spans="4:4" ht="43.5" customHeight="1">
      <c r="D8783" s="198"/>
    </row>
    <row r="8784" spans="4:4" ht="43.5" customHeight="1">
      <c r="D8784" s="198"/>
    </row>
    <row r="8785" spans="4:4" ht="43.5" customHeight="1">
      <c r="D8785" s="198"/>
    </row>
    <row r="8786" spans="4:4" ht="43.5" customHeight="1">
      <c r="D8786" s="198"/>
    </row>
    <row r="8787" spans="4:4" ht="43.5" customHeight="1">
      <c r="D8787" s="198"/>
    </row>
    <row r="8788" spans="4:4" ht="43.5" customHeight="1">
      <c r="D8788" s="198"/>
    </row>
    <row r="8789" spans="4:4" ht="43.5" customHeight="1">
      <c r="D8789" s="198"/>
    </row>
    <row r="8790" spans="4:4" ht="43.5" customHeight="1">
      <c r="D8790" s="198"/>
    </row>
    <row r="8791" spans="4:4" ht="43.5" customHeight="1">
      <c r="D8791" s="198"/>
    </row>
    <row r="8792" spans="4:4" ht="43.5" customHeight="1">
      <c r="D8792" s="198"/>
    </row>
    <row r="8793" spans="4:4" ht="43.5" customHeight="1">
      <c r="D8793" s="198"/>
    </row>
    <row r="8794" spans="4:4" ht="43.5" customHeight="1">
      <c r="D8794" s="198"/>
    </row>
    <row r="8795" spans="4:4" ht="43.5" customHeight="1">
      <c r="D8795" s="198"/>
    </row>
    <row r="8796" spans="4:4" ht="43.5" customHeight="1">
      <c r="D8796" s="198"/>
    </row>
    <row r="8797" spans="4:4" ht="43.5" customHeight="1">
      <c r="D8797" s="198"/>
    </row>
    <row r="8798" spans="4:4" ht="43.5" customHeight="1">
      <c r="D8798" s="198"/>
    </row>
    <row r="8799" spans="4:4" ht="43.5" customHeight="1">
      <c r="D8799" s="198"/>
    </row>
    <row r="8800" spans="4:4" ht="43.5" customHeight="1">
      <c r="D8800" s="198"/>
    </row>
    <row r="8801" spans="4:4" ht="43.5" customHeight="1">
      <c r="D8801" s="198"/>
    </row>
    <row r="8802" spans="4:4" ht="43.5" customHeight="1">
      <c r="D8802" s="198"/>
    </row>
    <row r="8803" spans="4:4" ht="43.5" customHeight="1">
      <c r="D8803" s="198"/>
    </row>
    <row r="8804" spans="4:4" ht="43.5" customHeight="1">
      <c r="D8804" s="198"/>
    </row>
    <row r="8805" spans="4:4" ht="43.5" customHeight="1">
      <c r="D8805" s="198"/>
    </row>
    <row r="8806" spans="4:4" ht="43.5" customHeight="1">
      <c r="D8806" s="198"/>
    </row>
    <row r="8807" spans="4:4" ht="43.5" customHeight="1">
      <c r="D8807" s="198"/>
    </row>
    <row r="8808" spans="4:4" ht="43.5" customHeight="1">
      <c r="D8808" s="198"/>
    </row>
    <row r="8809" spans="4:4" ht="43.5" customHeight="1">
      <c r="D8809" s="198"/>
    </row>
    <row r="8810" spans="4:4" ht="43.5" customHeight="1">
      <c r="D8810" s="198"/>
    </row>
    <row r="8811" spans="4:4" ht="43.5" customHeight="1">
      <c r="D8811" s="198"/>
    </row>
    <row r="8812" spans="4:4" ht="43.5" customHeight="1">
      <c r="D8812" s="198"/>
    </row>
    <row r="8813" spans="4:4" ht="43.5" customHeight="1">
      <c r="D8813" s="198"/>
    </row>
    <row r="8814" spans="4:4" ht="43.5" customHeight="1">
      <c r="D8814" s="198"/>
    </row>
    <row r="8815" spans="4:4" ht="43.5" customHeight="1">
      <c r="D8815" s="198"/>
    </row>
    <row r="8816" spans="4:4" ht="43.5" customHeight="1">
      <c r="D8816" s="198"/>
    </row>
    <row r="8817" spans="4:4" ht="43.5" customHeight="1">
      <c r="D8817" s="198"/>
    </row>
    <row r="8818" spans="4:4" ht="43.5" customHeight="1">
      <c r="D8818" s="198"/>
    </row>
    <row r="8819" spans="4:4" ht="43.5" customHeight="1">
      <c r="D8819" s="198"/>
    </row>
    <row r="8820" spans="4:4" ht="43.5" customHeight="1">
      <c r="D8820" s="198"/>
    </row>
    <row r="8821" spans="4:4" ht="43.5" customHeight="1">
      <c r="D8821" s="198"/>
    </row>
    <row r="8822" spans="4:4" ht="43.5" customHeight="1">
      <c r="D8822" s="198"/>
    </row>
    <row r="8823" spans="4:4" ht="43.5" customHeight="1">
      <c r="D8823" s="198"/>
    </row>
    <row r="8824" spans="4:4" ht="43.5" customHeight="1">
      <c r="D8824" s="198"/>
    </row>
    <row r="8825" spans="4:4" ht="43.5" customHeight="1">
      <c r="D8825" s="198"/>
    </row>
    <row r="8826" spans="4:4" ht="43.5" customHeight="1">
      <c r="D8826" s="198"/>
    </row>
    <row r="8827" spans="4:4" ht="43.5" customHeight="1">
      <c r="D8827" s="198"/>
    </row>
    <row r="8828" spans="4:4" ht="43.5" customHeight="1">
      <c r="D8828" s="198"/>
    </row>
    <row r="8829" spans="4:4" ht="43.5" customHeight="1">
      <c r="D8829" s="198"/>
    </row>
    <row r="8830" spans="4:4" ht="43.5" customHeight="1">
      <c r="D8830" s="198"/>
    </row>
    <row r="8831" spans="4:4" ht="43.5" customHeight="1">
      <c r="D8831" s="198"/>
    </row>
    <row r="8832" spans="4:4" ht="43.5" customHeight="1">
      <c r="D8832" s="198"/>
    </row>
    <row r="8833" spans="4:4" ht="43.5" customHeight="1">
      <c r="D8833" s="198"/>
    </row>
    <row r="8834" spans="4:4" ht="43.5" customHeight="1">
      <c r="D8834" s="198"/>
    </row>
    <row r="8835" spans="4:4" ht="43.5" customHeight="1">
      <c r="D8835" s="198"/>
    </row>
    <row r="8836" spans="4:4" ht="43.5" customHeight="1">
      <c r="D8836" s="198"/>
    </row>
    <row r="8837" spans="4:4" ht="43.5" customHeight="1">
      <c r="D8837" s="198"/>
    </row>
    <row r="8838" spans="4:4" ht="43.5" customHeight="1">
      <c r="D8838" s="198"/>
    </row>
    <row r="8839" spans="4:4" ht="43.5" customHeight="1">
      <c r="D8839" s="198"/>
    </row>
    <row r="8840" spans="4:4" ht="43.5" customHeight="1">
      <c r="D8840" s="198"/>
    </row>
    <row r="8841" spans="4:4" ht="43.5" customHeight="1">
      <c r="D8841" s="198"/>
    </row>
    <row r="8842" spans="4:4" ht="43.5" customHeight="1">
      <c r="D8842" s="198"/>
    </row>
    <row r="8843" spans="4:4" ht="43.5" customHeight="1">
      <c r="D8843" s="198"/>
    </row>
    <row r="8844" spans="4:4" ht="43.5" customHeight="1">
      <c r="D8844" s="198"/>
    </row>
    <row r="8845" spans="4:4" ht="43.5" customHeight="1">
      <c r="D8845" s="198"/>
    </row>
    <row r="8846" spans="4:4" ht="43.5" customHeight="1">
      <c r="D8846" s="198"/>
    </row>
    <row r="8847" spans="4:4" ht="43.5" customHeight="1">
      <c r="D8847" s="198"/>
    </row>
    <row r="8848" spans="4:4" ht="43.5" customHeight="1">
      <c r="D8848" s="198"/>
    </row>
    <row r="8849" spans="4:4" ht="43.5" customHeight="1">
      <c r="D8849" s="198"/>
    </row>
    <row r="8850" spans="4:4" ht="43.5" customHeight="1">
      <c r="D8850" s="198"/>
    </row>
    <row r="8851" spans="4:4" ht="43.5" customHeight="1">
      <c r="D8851" s="198"/>
    </row>
    <row r="8852" spans="4:4" ht="43.5" customHeight="1">
      <c r="D8852" s="198"/>
    </row>
    <row r="8853" spans="4:4" ht="43.5" customHeight="1">
      <c r="D8853" s="198"/>
    </row>
    <row r="8854" spans="4:4" ht="43.5" customHeight="1">
      <c r="D8854" s="198"/>
    </row>
    <row r="8855" spans="4:4" ht="43.5" customHeight="1">
      <c r="D8855" s="198"/>
    </row>
    <row r="8856" spans="4:4" ht="43.5" customHeight="1">
      <c r="D8856" s="198"/>
    </row>
    <row r="8857" spans="4:4" ht="43.5" customHeight="1">
      <c r="D8857" s="198"/>
    </row>
    <row r="8858" spans="4:4" ht="43.5" customHeight="1">
      <c r="D8858" s="198"/>
    </row>
    <row r="8859" spans="4:4" ht="43.5" customHeight="1">
      <c r="D8859" s="198"/>
    </row>
    <row r="8860" spans="4:4" ht="43.5" customHeight="1">
      <c r="D8860" s="198"/>
    </row>
    <row r="8861" spans="4:4" ht="43.5" customHeight="1">
      <c r="D8861" s="198"/>
    </row>
    <row r="8862" spans="4:4" ht="43.5" customHeight="1">
      <c r="D8862" s="198"/>
    </row>
    <row r="8863" spans="4:4" ht="43.5" customHeight="1">
      <c r="D8863" s="198"/>
    </row>
    <row r="8864" spans="4:4" ht="43.5" customHeight="1">
      <c r="D8864" s="198"/>
    </row>
    <row r="8865" spans="4:4" ht="43.5" customHeight="1">
      <c r="D8865" s="198"/>
    </row>
    <row r="8866" spans="4:4" ht="43.5" customHeight="1">
      <c r="D8866" s="198"/>
    </row>
    <row r="8867" spans="4:4" ht="43.5" customHeight="1">
      <c r="D8867" s="198"/>
    </row>
    <row r="8868" spans="4:4" ht="43.5" customHeight="1">
      <c r="D8868" s="198"/>
    </row>
    <row r="8869" spans="4:4" ht="43.5" customHeight="1">
      <c r="D8869" s="198"/>
    </row>
    <row r="8870" spans="4:4" ht="43.5" customHeight="1">
      <c r="D8870" s="198"/>
    </row>
    <row r="8871" spans="4:4" ht="43.5" customHeight="1">
      <c r="D8871" s="198"/>
    </row>
    <row r="8872" spans="4:4" ht="43.5" customHeight="1">
      <c r="D8872" s="198"/>
    </row>
    <row r="8873" spans="4:4" ht="43.5" customHeight="1">
      <c r="D8873" s="198"/>
    </row>
    <row r="8874" spans="4:4" ht="43.5" customHeight="1">
      <c r="D8874" s="198"/>
    </row>
    <row r="8875" spans="4:4" ht="43.5" customHeight="1">
      <c r="D8875" s="198"/>
    </row>
    <row r="8876" spans="4:4" ht="43.5" customHeight="1">
      <c r="D8876" s="198"/>
    </row>
    <row r="8877" spans="4:4" ht="43.5" customHeight="1">
      <c r="D8877" s="198"/>
    </row>
    <row r="8878" spans="4:4" ht="43.5" customHeight="1">
      <c r="D8878" s="198"/>
    </row>
    <row r="8879" spans="4:4" ht="43.5" customHeight="1">
      <c r="D8879" s="198"/>
    </row>
    <row r="8880" spans="4:4" ht="43.5" customHeight="1">
      <c r="D8880" s="198"/>
    </row>
    <row r="8881" spans="4:4" ht="43.5" customHeight="1">
      <c r="D8881" s="198"/>
    </row>
    <row r="8882" spans="4:4" ht="43.5" customHeight="1">
      <c r="D8882" s="198"/>
    </row>
    <row r="8883" spans="4:4" ht="43.5" customHeight="1">
      <c r="D8883" s="198"/>
    </row>
    <row r="8884" spans="4:4" ht="43.5" customHeight="1">
      <c r="D8884" s="198"/>
    </row>
    <row r="8885" spans="4:4" ht="43.5" customHeight="1">
      <c r="D8885" s="198"/>
    </row>
    <row r="8886" spans="4:4" ht="43.5" customHeight="1">
      <c r="D8886" s="198"/>
    </row>
    <row r="8887" spans="4:4" ht="43.5" customHeight="1">
      <c r="D8887" s="198"/>
    </row>
    <row r="8888" spans="4:4" ht="43.5" customHeight="1">
      <c r="D8888" s="198"/>
    </row>
    <row r="8889" spans="4:4" ht="43.5" customHeight="1">
      <c r="D8889" s="198"/>
    </row>
    <row r="8890" spans="4:4" ht="43.5" customHeight="1">
      <c r="D8890" s="198"/>
    </row>
    <row r="8891" spans="4:4" ht="43.5" customHeight="1">
      <c r="D8891" s="198"/>
    </row>
    <row r="8892" spans="4:4" ht="43.5" customHeight="1">
      <c r="D8892" s="198"/>
    </row>
    <row r="8893" spans="4:4" ht="43.5" customHeight="1">
      <c r="D8893" s="198"/>
    </row>
    <row r="8894" spans="4:4" ht="43.5" customHeight="1">
      <c r="D8894" s="198"/>
    </row>
    <row r="8895" spans="4:4" ht="43.5" customHeight="1">
      <c r="D8895" s="198"/>
    </row>
    <row r="8896" spans="4:4" ht="43.5" customHeight="1">
      <c r="D8896" s="198"/>
    </row>
    <row r="8897" spans="4:4" ht="43.5" customHeight="1">
      <c r="D8897" s="198"/>
    </row>
    <row r="8898" spans="4:4" ht="43.5" customHeight="1">
      <c r="D8898" s="198"/>
    </row>
    <row r="8899" spans="4:4" ht="43.5" customHeight="1">
      <c r="D8899" s="198"/>
    </row>
    <row r="8900" spans="4:4" ht="43.5" customHeight="1">
      <c r="D8900" s="198"/>
    </row>
    <row r="8901" spans="4:4" ht="43.5" customHeight="1">
      <c r="D8901" s="198"/>
    </row>
    <row r="8902" spans="4:4" ht="43.5" customHeight="1">
      <c r="D8902" s="198"/>
    </row>
    <row r="8903" spans="4:4" ht="43.5" customHeight="1">
      <c r="D8903" s="198"/>
    </row>
    <row r="8904" spans="4:4" ht="43.5" customHeight="1">
      <c r="D8904" s="198"/>
    </row>
    <row r="8905" spans="4:4" ht="43.5" customHeight="1">
      <c r="D8905" s="198"/>
    </row>
    <row r="8906" spans="4:4" ht="43.5" customHeight="1">
      <c r="D8906" s="198"/>
    </row>
    <row r="8907" spans="4:4" ht="43.5" customHeight="1">
      <c r="D8907" s="198"/>
    </row>
    <row r="8908" spans="4:4" ht="43.5" customHeight="1">
      <c r="D8908" s="198"/>
    </row>
    <row r="8909" spans="4:4" ht="43.5" customHeight="1">
      <c r="D8909" s="198"/>
    </row>
    <row r="8910" spans="4:4" ht="43.5" customHeight="1">
      <c r="D8910" s="198"/>
    </row>
    <row r="8911" spans="4:4" ht="43.5" customHeight="1">
      <c r="D8911" s="198"/>
    </row>
    <row r="8912" spans="4:4" ht="43.5" customHeight="1">
      <c r="D8912" s="198"/>
    </row>
    <row r="8913" spans="4:4" ht="43.5" customHeight="1">
      <c r="D8913" s="198"/>
    </row>
    <row r="8914" spans="4:4" ht="43.5" customHeight="1">
      <c r="D8914" s="198"/>
    </row>
    <row r="8915" spans="4:4" ht="43.5" customHeight="1">
      <c r="D8915" s="198"/>
    </row>
    <row r="8916" spans="4:4" ht="43.5" customHeight="1">
      <c r="D8916" s="198"/>
    </row>
    <row r="8917" spans="4:4" ht="43.5" customHeight="1">
      <c r="D8917" s="198"/>
    </row>
    <row r="8918" spans="4:4" ht="43.5" customHeight="1">
      <c r="D8918" s="198"/>
    </row>
    <row r="8919" spans="4:4" ht="43.5" customHeight="1">
      <c r="D8919" s="198"/>
    </row>
    <row r="8920" spans="4:4" ht="43.5" customHeight="1">
      <c r="D8920" s="198"/>
    </row>
    <row r="8921" spans="4:4" ht="43.5" customHeight="1">
      <c r="D8921" s="198"/>
    </row>
    <row r="8922" spans="4:4" ht="43.5" customHeight="1">
      <c r="D8922" s="198"/>
    </row>
    <row r="8923" spans="4:4" ht="43.5" customHeight="1">
      <c r="D8923" s="198"/>
    </row>
    <row r="8924" spans="4:4" ht="43.5" customHeight="1">
      <c r="D8924" s="198"/>
    </row>
    <row r="8925" spans="4:4" ht="43.5" customHeight="1">
      <c r="D8925" s="198"/>
    </row>
    <row r="8926" spans="4:4" ht="43.5" customHeight="1">
      <c r="D8926" s="198"/>
    </row>
    <row r="8927" spans="4:4" ht="43.5" customHeight="1">
      <c r="D8927" s="198"/>
    </row>
    <row r="8928" spans="4:4" ht="43.5" customHeight="1">
      <c r="D8928" s="198"/>
    </row>
    <row r="8929" spans="4:4" ht="43.5" customHeight="1">
      <c r="D8929" s="198"/>
    </row>
    <row r="8930" spans="4:4" ht="43.5" customHeight="1">
      <c r="D8930" s="198"/>
    </row>
    <row r="8931" spans="4:4" ht="43.5" customHeight="1">
      <c r="D8931" s="198"/>
    </row>
    <row r="8932" spans="4:4" ht="43.5" customHeight="1">
      <c r="D8932" s="198"/>
    </row>
    <row r="8933" spans="4:4" ht="43.5" customHeight="1">
      <c r="D8933" s="198"/>
    </row>
    <row r="8934" spans="4:4" ht="43.5" customHeight="1">
      <c r="D8934" s="198"/>
    </row>
    <row r="8935" spans="4:4" ht="43.5" customHeight="1">
      <c r="D8935" s="198"/>
    </row>
    <row r="8936" spans="4:4" ht="43.5" customHeight="1">
      <c r="D8936" s="198"/>
    </row>
    <row r="8937" spans="4:4" ht="43.5" customHeight="1">
      <c r="D8937" s="198"/>
    </row>
    <row r="8938" spans="4:4" ht="43.5" customHeight="1">
      <c r="D8938" s="198"/>
    </row>
    <row r="8939" spans="4:4" ht="43.5" customHeight="1">
      <c r="D8939" s="198"/>
    </row>
    <row r="8940" spans="4:4" ht="43.5" customHeight="1">
      <c r="D8940" s="198"/>
    </row>
    <row r="8941" spans="4:4" ht="43.5" customHeight="1">
      <c r="D8941" s="198"/>
    </row>
    <row r="8942" spans="4:4" ht="43.5" customHeight="1">
      <c r="D8942" s="198"/>
    </row>
    <row r="8943" spans="4:4" ht="43.5" customHeight="1">
      <c r="D8943" s="198"/>
    </row>
    <row r="8944" spans="4:4" ht="43.5" customHeight="1">
      <c r="D8944" s="198"/>
    </row>
    <row r="8945" spans="4:4" ht="43.5" customHeight="1">
      <c r="D8945" s="198"/>
    </row>
    <row r="8946" spans="4:4" ht="43.5" customHeight="1">
      <c r="D8946" s="198"/>
    </row>
    <row r="8947" spans="4:4" ht="43.5" customHeight="1">
      <c r="D8947" s="198"/>
    </row>
    <row r="8948" spans="4:4" ht="43.5" customHeight="1">
      <c r="D8948" s="198"/>
    </row>
    <row r="8949" spans="4:4" ht="43.5" customHeight="1">
      <c r="D8949" s="198"/>
    </row>
    <row r="8950" spans="4:4" ht="43.5" customHeight="1">
      <c r="D8950" s="198"/>
    </row>
    <row r="8951" spans="4:4" ht="43.5" customHeight="1">
      <c r="D8951" s="198"/>
    </row>
    <row r="8952" spans="4:4" ht="43.5" customHeight="1">
      <c r="D8952" s="198"/>
    </row>
    <row r="8953" spans="4:4" ht="43.5" customHeight="1">
      <c r="D8953" s="198"/>
    </row>
    <row r="8954" spans="4:4" ht="43.5" customHeight="1">
      <c r="D8954" s="198"/>
    </row>
    <row r="8955" spans="4:4" ht="43.5" customHeight="1">
      <c r="D8955" s="198"/>
    </row>
    <row r="8956" spans="4:4" ht="43.5" customHeight="1">
      <c r="D8956" s="198"/>
    </row>
    <row r="8957" spans="4:4" ht="43.5" customHeight="1">
      <c r="D8957" s="198"/>
    </row>
    <row r="8958" spans="4:4" ht="43.5" customHeight="1">
      <c r="D8958" s="198"/>
    </row>
    <row r="8959" spans="4:4" ht="43.5" customHeight="1">
      <c r="D8959" s="198"/>
    </row>
    <row r="8960" spans="4:4" ht="43.5" customHeight="1">
      <c r="D8960" s="198"/>
    </row>
    <row r="8961" spans="4:4" ht="43.5" customHeight="1">
      <c r="D8961" s="198"/>
    </row>
    <row r="8962" spans="4:4" ht="43.5" customHeight="1">
      <c r="D8962" s="198"/>
    </row>
    <row r="8963" spans="4:4" ht="43.5" customHeight="1">
      <c r="D8963" s="198"/>
    </row>
    <row r="8964" spans="4:4" ht="43.5" customHeight="1">
      <c r="D8964" s="198"/>
    </row>
    <row r="8965" spans="4:4" ht="43.5" customHeight="1">
      <c r="D8965" s="198"/>
    </row>
    <row r="8966" spans="4:4" ht="43.5" customHeight="1">
      <c r="D8966" s="198"/>
    </row>
    <row r="8967" spans="4:4" ht="43.5" customHeight="1">
      <c r="D8967" s="198"/>
    </row>
    <row r="8968" spans="4:4" ht="43.5" customHeight="1">
      <c r="D8968" s="198"/>
    </row>
    <row r="8969" spans="4:4" ht="43.5" customHeight="1">
      <c r="D8969" s="198"/>
    </row>
    <row r="8970" spans="4:4" ht="43.5" customHeight="1">
      <c r="D8970" s="198"/>
    </row>
    <row r="8971" spans="4:4" ht="43.5" customHeight="1">
      <c r="D8971" s="198"/>
    </row>
    <row r="8972" spans="4:4" ht="43.5" customHeight="1">
      <c r="D8972" s="198"/>
    </row>
    <row r="8973" spans="4:4" ht="43.5" customHeight="1">
      <c r="D8973" s="198"/>
    </row>
    <row r="8974" spans="4:4" ht="43.5" customHeight="1">
      <c r="D8974" s="198"/>
    </row>
    <row r="8975" spans="4:4" ht="43.5" customHeight="1">
      <c r="D8975" s="198"/>
    </row>
    <row r="8976" spans="4:4" ht="43.5" customHeight="1">
      <c r="D8976" s="198"/>
    </row>
    <row r="8977" spans="4:4" ht="43.5" customHeight="1">
      <c r="D8977" s="198"/>
    </row>
    <row r="8978" spans="4:4" ht="43.5" customHeight="1">
      <c r="D8978" s="198"/>
    </row>
    <row r="8979" spans="4:4" ht="43.5" customHeight="1">
      <c r="D8979" s="198"/>
    </row>
    <row r="8980" spans="4:4" ht="43.5" customHeight="1">
      <c r="D8980" s="198"/>
    </row>
    <row r="8981" spans="4:4" ht="43.5" customHeight="1">
      <c r="D8981" s="198"/>
    </row>
    <row r="8982" spans="4:4" ht="43.5" customHeight="1">
      <c r="D8982" s="198"/>
    </row>
    <row r="8983" spans="4:4" ht="43.5" customHeight="1">
      <c r="D8983" s="198"/>
    </row>
    <row r="8984" spans="4:4" ht="43.5" customHeight="1">
      <c r="D8984" s="198"/>
    </row>
    <row r="8985" spans="4:4" ht="43.5" customHeight="1">
      <c r="D8985" s="198"/>
    </row>
    <row r="8986" spans="4:4" ht="43.5" customHeight="1">
      <c r="D8986" s="198"/>
    </row>
    <row r="8987" spans="4:4" ht="43.5" customHeight="1">
      <c r="D8987" s="198"/>
    </row>
    <row r="8988" spans="4:4" ht="43.5" customHeight="1">
      <c r="D8988" s="198"/>
    </row>
    <row r="8989" spans="4:4" ht="43.5" customHeight="1">
      <c r="D8989" s="198"/>
    </row>
    <row r="8990" spans="4:4" ht="43.5" customHeight="1">
      <c r="D8990" s="198"/>
    </row>
    <row r="8991" spans="4:4" ht="43.5" customHeight="1">
      <c r="D8991" s="198"/>
    </row>
    <row r="8992" spans="4:4" ht="43.5" customHeight="1">
      <c r="D8992" s="198"/>
    </row>
    <row r="8993" spans="4:4" ht="43.5" customHeight="1">
      <c r="D8993" s="198"/>
    </row>
    <row r="8994" spans="4:4" ht="43.5" customHeight="1">
      <c r="D8994" s="198"/>
    </row>
    <row r="8995" spans="4:4" ht="43.5" customHeight="1">
      <c r="D8995" s="198"/>
    </row>
    <row r="8996" spans="4:4" ht="43.5" customHeight="1">
      <c r="D8996" s="198"/>
    </row>
    <row r="8997" spans="4:4" ht="43.5" customHeight="1">
      <c r="D8997" s="198"/>
    </row>
    <row r="8998" spans="4:4" ht="43.5" customHeight="1">
      <c r="D8998" s="198"/>
    </row>
    <row r="8999" spans="4:4" ht="43.5" customHeight="1">
      <c r="D8999" s="198"/>
    </row>
    <row r="9000" spans="4:4" ht="43.5" customHeight="1">
      <c r="D9000" s="198"/>
    </row>
    <row r="9001" spans="4:4" ht="43.5" customHeight="1">
      <c r="D9001" s="198"/>
    </row>
    <row r="9002" spans="4:4" ht="43.5" customHeight="1">
      <c r="D9002" s="198"/>
    </row>
    <row r="9003" spans="4:4" ht="43.5" customHeight="1">
      <c r="D9003" s="198"/>
    </row>
    <row r="9004" spans="4:4" ht="43.5" customHeight="1">
      <c r="D9004" s="198"/>
    </row>
    <row r="9005" spans="4:4" ht="43.5" customHeight="1">
      <c r="D9005" s="198"/>
    </row>
    <row r="9006" spans="4:4" ht="43.5" customHeight="1">
      <c r="D9006" s="198"/>
    </row>
    <row r="9007" spans="4:4" ht="43.5" customHeight="1">
      <c r="D9007" s="198"/>
    </row>
    <row r="9008" spans="4:4" ht="43.5" customHeight="1">
      <c r="D9008" s="198"/>
    </row>
    <row r="9009" spans="4:4" ht="43.5" customHeight="1">
      <c r="D9009" s="198"/>
    </row>
    <row r="9010" spans="4:4" ht="43.5" customHeight="1">
      <c r="D9010" s="198"/>
    </row>
    <row r="9011" spans="4:4" ht="43.5" customHeight="1">
      <c r="D9011" s="198"/>
    </row>
    <row r="9012" spans="4:4" ht="43.5" customHeight="1">
      <c r="D9012" s="198"/>
    </row>
    <row r="9013" spans="4:4" ht="43.5" customHeight="1">
      <c r="D9013" s="198"/>
    </row>
    <row r="9014" spans="4:4" ht="43.5" customHeight="1">
      <c r="D9014" s="198"/>
    </row>
    <row r="9015" spans="4:4" ht="43.5" customHeight="1">
      <c r="D9015" s="198"/>
    </row>
    <row r="9016" spans="4:4" ht="43.5" customHeight="1">
      <c r="D9016" s="198"/>
    </row>
    <row r="9017" spans="4:4" ht="43.5" customHeight="1">
      <c r="D9017" s="198"/>
    </row>
    <row r="9018" spans="4:4" ht="43.5" customHeight="1">
      <c r="D9018" s="198"/>
    </row>
    <row r="9019" spans="4:4" ht="43.5" customHeight="1">
      <c r="D9019" s="198"/>
    </row>
    <row r="9020" spans="4:4" ht="43.5" customHeight="1">
      <c r="D9020" s="198"/>
    </row>
    <row r="9021" spans="4:4" ht="43.5" customHeight="1">
      <c r="D9021" s="198"/>
    </row>
    <row r="9022" spans="4:4" ht="43.5" customHeight="1">
      <c r="D9022" s="198"/>
    </row>
    <row r="9023" spans="4:4" ht="43.5" customHeight="1">
      <c r="D9023" s="198"/>
    </row>
    <row r="9024" spans="4:4" ht="43.5" customHeight="1">
      <c r="D9024" s="198"/>
    </row>
    <row r="9025" spans="4:4" ht="43.5" customHeight="1">
      <c r="D9025" s="198"/>
    </row>
    <row r="9026" spans="4:4" ht="43.5" customHeight="1">
      <c r="D9026" s="198"/>
    </row>
    <row r="9027" spans="4:4" ht="43.5" customHeight="1">
      <c r="D9027" s="198"/>
    </row>
    <row r="9028" spans="4:4" ht="43.5" customHeight="1">
      <c r="D9028" s="198"/>
    </row>
    <row r="9029" spans="4:4" ht="43.5" customHeight="1">
      <c r="D9029" s="198"/>
    </row>
    <row r="9030" spans="4:4" ht="43.5" customHeight="1">
      <c r="D9030" s="198"/>
    </row>
    <row r="9031" spans="4:4" ht="43.5" customHeight="1">
      <c r="D9031" s="198"/>
    </row>
    <row r="9032" spans="4:4" ht="43.5" customHeight="1">
      <c r="D9032" s="198"/>
    </row>
    <row r="9033" spans="4:4" ht="43.5" customHeight="1">
      <c r="D9033" s="198"/>
    </row>
    <row r="9034" spans="4:4" ht="43.5" customHeight="1">
      <c r="D9034" s="198"/>
    </row>
    <row r="9035" spans="4:4" ht="43.5" customHeight="1">
      <c r="D9035" s="198"/>
    </row>
    <row r="9036" spans="4:4" ht="43.5" customHeight="1">
      <c r="D9036" s="198"/>
    </row>
    <row r="9037" spans="4:4" ht="43.5" customHeight="1">
      <c r="D9037" s="198"/>
    </row>
    <row r="9038" spans="4:4" ht="43.5" customHeight="1">
      <c r="D9038" s="198"/>
    </row>
    <row r="9039" spans="4:4" ht="43.5" customHeight="1">
      <c r="D9039" s="198"/>
    </row>
    <row r="9040" spans="4:4" ht="43.5" customHeight="1">
      <c r="D9040" s="198"/>
    </row>
    <row r="9041" spans="4:4" ht="43.5" customHeight="1">
      <c r="D9041" s="198"/>
    </row>
    <row r="9042" spans="4:4" ht="43.5" customHeight="1">
      <c r="D9042" s="198"/>
    </row>
    <row r="9043" spans="4:4" ht="43.5" customHeight="1">
      <c r="D9043" s="198"/>
    </row>
    <row r="9044" spans="4:4" ht="43.5" customHeight="1">
      <c r="D9044" s="198"/>
    </row>
    <row r="9045" spans="4:4" ht="43.5" customHeight="1">
      <c r="D9045" s="198"/>
    </row>
    <row r="9046" spans="4:4" ht="43.5" customHeight="1">
      <c r="D9046" s="198"/>
    </row>
    <row r="9047" spans="4:4" ht="43.5" customHeight="1">
      <c r="D9047" s="198"/>
    </row>
    <row r="9048" spans="4:4" ht="43.5" customHeight="1">
      <c r="D9048" s="198"/>
    </row>
    <row r="9049" spans="4:4" ht="43.5" customHeight="1">
      <c r="D9049" s="198"/>
    </row>
    <row r="9050" spans="4:4" ht="43.5" customHeight="1">
      <c r="D9050" s="198"/>
    </row>
    <row r="9051" spans="4:4" ht="43.5" customHeight="1">
      <c r="D9051" s="198"/>
    </row>
    <row r="9052" spans="4:4" ht="43.5" customHeight="1">
      <c r="D9052" s="198"/>
    </row>
    <row r="9053" spans="4:4" ht="43.5" customHeight="1">
      <c r="D9053" s="198"/>
    </row>
    <row r="9054" spans="4:4" ht="43.5" customHeight="1">
      <c r="D9054" s="198"/>
    </row>
    <row r="9055" spans="4:4" ht="43.5" customHeight="1">
      <c r="D9055" s="198"/>
    </row>
    <row r="9056" spans="4:4" ht="43.5" customHeight="1">
      <c r="D9056" s="198"/>
    </row>
    <row r="9057" spans="4:4" ht="43.5" customHeight="1">
      <c r="D9057" s="198"/>
    </row>
    <row r="9058" spans="4:4" ht="43.5" customHeight="1">
      <c r="D9058" s="198"/>
    </row>
    <row r="9059" spans="4:4" ht="43.5" customHeight="1">
      <c r="D9059" s="198"/>
    </row>
    <row r="9060" spans="4:4" ht="43.5" customHeight="1">
      <c r="D9060" s="198"/>
    </row>
    <row r="9061" spans="4:4" ht="43.5" customHeight="1">
      <c r="D9061" s="198"/>
    </row>
    <row r="9062" spans="4:4" ht="43.5" customHeight="1">
      <c r="D9062" s="198"/>
    </row>
    <row r="9063" spans="4:4" ht="43.5" customHeight="1">
      <c r="D9063" s="198"/>
    </row>
    <row r="9064" spans="4:4" ht="43.5" customHeight="1">
      <c r="D9064" s="198"/>
    </row>
    <row r="9065" spans="4:4" ht="43.5" customHeight="1">
      <c r="D9065" s="198"/>
    </row>
    <row r="9066" spans="4:4" ht="43.5" customHeight="1">
      <c r="D9066" s="198"/>
    </row>
    <row r="9067" spans="4:4" ht="43.5" customHeight="1">
      <c r="D9067" s="198"/>
    </row>
    <row r="9068" spans="4:4" ht="43.5" customHeight="1">
      <c r="D9068" s="198"/>
    </row>
    <row r="9069" spans="4:4" ht="43.5" customHeight="1">
      <c r="D9069" s="198"/>
    </row>
    <row r="9070" spans="4:4" ht="43.5" customHeight="1">
      <c r="D9070" s="198"/>
    </row>
    <row r="9071" spans="4:4" ht="43.5" customHeight="1">
      <c r="D9071" s="198"/>
    </row>
    <row r="9072" spans="4:4" ht="43.5" customHeight="1">
      <c r="D9072" s="198"/>
    </row>
    <row r="9073" spans="4:4" ht="43.5" customHeight="1">
      <c r="D9073" s="198"/>
    </row>
    <row r="9074" spans="4:4" ht="43.5" customHeight="1">
      <c r="D9074" s="198"/>
    </row>
    <row r="9075" spans="4:4" ht="43.5" customHeight="1">
      <c r="D9075" s="198"/>
    </row>
    <row r="9076" spans="4:4" ht="43.5" customHeight="1">
      <c r="D9076" s="198"/>
    </row>
    <row r="9077" spans="4:4" ht="43.5" customHeight="1">
      <c r="D9077" s="198"/>
    </row>
    <row r="9078" spans="4:4" ht="43.5" customHeight="1">
      <c r="D9078" s="198"/>
    </row>
    <row r="9079" spans="4:4" ht="43.5" customHeight="1">
      <c r="D9079" s="198"/>
    </row>
    <row r="9080" spans="4:4" ht="43.5" customHeight="1">
      <c r="D9080" s="198"/>
    </row>
    <row r="9081" spans="4:4" ht="43.5" customHeight="1">
      <c r="D9081" s="198"/>
    </row>
    <row r="9082" spans="4:4" ht="43.5" customHeight="1">
      <c r="D9082" s="198"/>
    </row>
    <row r="9083" spans="4:4" ht="43.5" customHeight="1">
      <c r="D9083" s="198"/>
    </row>
    <row r="9084" spans="4:4" ht="43.5" customHeight="1">
      <c r="D9084" s="198"/>
    </row>
    <row r="9085" spans="4:4" ht="43.5" customHeight="1">
      <c r="D9085" s="198"/>
    </row>
    <row r="9086" spans="4:4" ht="43.5" customHeight="1">
      <c r="D9086" s="198"/>
    </row>
    <row r="9087" spans="4:4" ht="43.5" customHeight="1">
      <c r="D9087" s="198"/>
    </row>
    <row r="9088" spans="4:4" ht="43.5" customHeight="1">
      <c r="D9088" s="198"/>
    </row>
    <row r="9089" spans="4:4" ht="43.5" customHeight="1">
      <c r="D9089" s="198"/>
    </row>
    <row r="9090" spans="4:4" ht="43.5" customHeight="1">
      <c r="D9090" s="198"/>
    </row>
    <row r="9091" spans="4:4" ht="43.5" customHeight="1">
      <c r="D9091" s="198"/>
    </row>
    <row r="9092" spans="4:4" ht="43.5" customHeight="1">
      <c r="D9092" s="198"/>
    </row>
    <row r="9093" spans="4:4" ht="43.5" customHeight="1">
      <c r="D9093" s="198"/>
    </row>
    <row r="9094" spans="4:4" ht="43.5" customHeight="1">
      <c r="D9094" s="198"/>
    </row>
    <row r="9095" spans="4:4" ht="43.5" customHeight="1">
      <c r="D9095" s="198"/>
    </row>
    <row r="9096" spans="4:4" ht="43.5" customHeight="1">
      <c r="D9096" s="198"/>
    </row>
    <row r="9097" spans="4:4" ht="43.5" customHeight="1">
      <c r="D9097" s="198"/>
    </row>
    <row r="9098" spans="4:4" ht="43.5" customHeight="1">
      <c r="D9098" s="198"/>
    </row>
    <row r="9099" spans="4:4" ht="43.5" customHeight="1">
      <c r="D9099" s="198"/>
    </row>
    <row r="9100" spans="4:4" ht="43.5" customHeight="1">
      <c r="D9100" s="198"/>
    </row>
    <row r="9101" spans="4:4" ht="43.5" customHeight="1">
      <c r="D9101" s="198"/>
    </row>
    <row r="9102" spans="4:4" ht="43.5" customHeight="1">
      <c r="D9102" s="198"/>
    </row>
    <row r="9103" spans="4:4" ht="43.5" customHeight="1">
      <c r="D9103" s="198"/>
    </row>
    <row r="9104" spans="4:4" ht="43.5" customHeight="1">
      <c r="D9104" s="198"/>
    </row>
    <row r="9105" spans="4:4" ht="43.5" customHeight="1">
      <c r="D9105" s="198"/>
    </row>
    <row r="9106" spans="4:4" ht="43.5" customHeight="1">
      <c r="D9106" s="198"/>
    </row>
    <row r="9107" spans="4:4" ht="43.5" customHeight="1">
      <c r="D9107" s="198"/>
    </row>
    <row r="9108" spans="4:4" ht="43.5" customHeight="1">
      <c r="D9108" s="198"/>
    </row>
    <row r="9109" spans="4:4" ht="43.5" customHeight="1">
      <c r="D9109" s="198"/>
    </row>
    <row r="9110" spans="4:4" ht="43.5" customHeight="1">
      <c r="D9110" s="198"/>
    </row>
    <row r="9111" spans="4:4" ht="43.5" customHeight="1">
      <c r="D9111" s="198"/>
    </row>
    <row r="9112" spans="4:4" ht="43.5" customHeight="1">
      <c r="D9112" s="198"/>
    </row>
    <row r="9113" spans="4:4" ht="43.5" customHeight="1">
      <c r="D9113" s="198"/>
    </row>
    <row r="9114" spans="4:4" ht="43.5" customHeight="1">
      <c r="D9114" s="198"/>
    </row>
    <row r="9115" spans="4:4" ht="43.5" customHeight="1">
      <c r="D9115" s="198"/>
    </row>
    <row r="9116" spans="4:4" ht="43.5" customHeight="1">
      <c r="D9116" s="198"/>
    </row>
    <row r="9117" spans="4:4" ht="43.5" customHeight="1">
      <c r="D9117" s="198"/>
    </row>
    <row r="9118" spans="4:4" ht="43.5" customHeight="1">
      <c r="D9118" s="198"/>
    </row>
    <row r="9119" spans="4:4" ht="43.5" customHeight="1">
      <c r="D9119" s="198"/>
    </row>
    <row r="9120" spans="4:4" ht="43.5" customHeight="1">
      <c r="D9120" s="198"/>
    </row>
    <row r="9121" spans="4:4" ht="43.5" customHeight="1">
      <c r="D9121" s="198"/>
    </row>
    <row r="9122" spans="4:4" ht="43.5" customHeight="1">
      <c r="D9122" s="198"/>
    </row>
    <row r="9123" spans="4:4" ht="43.5" customHeight="1">
      <c r="D9123" s="198"/>
    </row>
    <row r="9124" spans="4:4" ht="43.5" customHeight="1">
      <c r="D9124" s="198"/>
    </row>
    <row r="9125" spans="4:4" ht="43.5" customHeight="1">
      <c r="D9125" s="198"/>
    </row>
    <row r="9126" spans="4:4" ht="43.5" customHeight="1">
      <c r="D9126" s="198"/>
    </row>
    <row r="9127" spans="4:4" ht="43.5" customHeight="1">
      <c r="D9127" s="198"/>
    </row>
    <row r="9128" spans="4:4" ht="43.5" customHeight="1">
      <c r="D9128" s="198"/>
    </row>
    <row r="9129" spans="4:4" ht="43.5" customHeight="1">
      <c r="D9129" s="198"/>
    </row>
    <row r="9130" spans="4:4" ht="43.5" customHeight="1">
      <c r="D9130" s="198"/>
    </row>
    <row r="9131" spans="4:4" ht="43.5" customHeight="1">
      <c r="D9131" s="198"/>
    </row>
    <row r="9132" spans="4:4" ht="43.5" customHeight="1">
      <c r="D9132" s="198"/>
    </row>
    <row r="9133" spans="4:4" ht="43.5" customHeight="1">
      <c r="D9133" s="198"/>
    </row>
    <row r="9134" spans="4:4" ht="43.5" customHeight="1">
      <c r="D9134" s="198"/>
    </row>
    <row r="9135" spans="4:4" ht="43.5" customHeight="1">
      <c r="D9135" s="198"/>
    </row>
    <row r="9136" spans="4:4" ht="43.5" customHeight="1">
      <c r="D9136" s="198"/>
    </row>
    <row r="9137" spans="4:4" ht="43.5" customHeight="1">
      <c r="D9137" s="198"/>
    </row>
    <row r="9138" spans="4:4" ht="43.5" customHeight="1">
      <c r="D9138" s="198"/>
    </row>
    <row r="9139" spans="4:4" ht="43.5" customHeight="1">
      <c r="D9139" s="198"/>
    </row>
    <row r="9140" spans="4:4" ht="43.5" customHeight="1">
      <c r="D9140" s="198"/>
    </row>
    <row r="9141" spans="4:4" ht="43.5" customHeight="1">
      <c r="D9141" s="198"/>
    </row>
    <row r="9142" spans="4:4" ht="43.5" customHeight="1">
      <c r="D9142" s="198"/>
    </row>
    <row r="9143" spans="4:4" ht="43.5" customHeight="1">
      <c r="D9143" s="198"/>
    </row>
    <row r="9144" spans="4:4" ht="43.5" customHeight="1">
      <c r="D9144" s="198"/>
    </row>
    <row r="9145" spans="4:4" ht="43.5" customHeight="1">
      <c r="D9145" s="198"/>
    </row>
    <row r="9146" spans="4:4" ht="43.5" customHeight="1">
      <c r="D9146" s="198"/>
    </row>
    <row r="9147" spans="4:4" ht="43.5" customHeight="1">
      <c r="D9147" s="198"/>
    </row>
    <row r="9148" spans="4:4" ht="43.5" customHeight="1">
      <c r="D9148" s="198"/>
    </row>
    <row r="9149" spans="4:4" ht="43.5" customHeight="1">
      <c r="D9149" s="198"/>
    </row>
    <row r="9150" spans="4:4" ht="43.5" customHeight="1">
      <c r="D9150" s="198"/>
    </row>
    <row r="9151" spans="4:4" ht="43.5" customHeight="1">
      <c r="D9151" s="198"/>
    </row>
    <row r="9152" spans="4:4" ht="43.5" customHeight="1">
      <c r="D9152" s="198"/>
    </row>
    <row r="9153" spans="4:4" ht="43.5" customHeight="1">
      <c r="D9153" s="198"/>
    </row>
    <row r="9154" spans="4:4" ht="43.5" customHeight="1">
      <c r="D9154" s="198"/>
    </row>
    <row r="9155" spans="4:4" ht="43.5" customHeight="1">
      <c r="D9155" s="198"/>
    </row>
    <row r="9156" spans="4:4" ht="43.5" customHeight="1">
      <c r="D9156" s="198"/>
    </row>
    <row r="9157" spans="4:4" ht="43.5" customHeight="1">
      <c r="D9157" s="198"/>
    </row>
    <row r="9158" spans="4:4" ht="43.5" customHeight="1">
      <c r="D9158" s="198"/>
    </row>
    <row r="9159" spans="4:4" ht="43.5" customHeight="1">
      <c r="D9159" s="198"/>
    </row>
    <row r="9160" spans="4:4" ht="43.5" customHeight="1">
      <c r="D9160" s="198"/>
    </row>
    <row r="9161" spans="4:4" ht="43.5" customHeight="1">
      <c r="D9161" s="198"/>
    </row>
    <row r="9162" spans="4:4" ht="43.5" customHeight="1">
      <c r="D9162" s="198"/>
    </row>
    <row r="9163" spans="4:4" ht="43.5" customHeight="1">
      <c r="D9163" s="198"/>
    </row>
    <row r="9164" spans="4:4" ht="43.5" customHeight="1">
      <c r="D9164" s="198"/>
    </row>
    <row r="9165" spans="4:4" ht="43.5" customHeight="1">
      <c r="D9165" s="198"/>
    </row>
    <row r="9166" spans="4:4" ht="43.5" customHeight="1">
      <c r="D9166" s="198"/>
    </row>
    <row r="9167" spans="4:4" ht="43.5" customHeight="1">
      <c r="D9167" s="198"/>
    </row>
    <row r="9168" spans="4:4" ht="43.5" customHeight="1">
      <c r="D9168" s="198"/>
    </row>
    <row r="9169" spans="4:4" ht="43.5" customHeight="1">
      <c r="D9169" s="198"/>
    </row>
    <row r="9170" spans="4:4" ht="43.5" customHeight="1">
      <c r="D9170" s="198"/>
    </row>
    <row r="9171" spans="4:4" ht="43.5" customHeight="1">
      <c r="D9171" s="198"/>
    </row>
    <row r="9172" spans="4:4" ht="43.5" customHeight="1">
      <c r="D9172" s="198"/>
    </row>
    <row r="9173" spans="4:4" ht="43.5" customHeight="1">
      <c r="D9173" s="198"/>
    </row>
    <row r="9174" spans="4:4" ht="43.5" customHeight="1">
      <c r="D9174" s="198"/>
    </row>
    <row r="9175" spans="4:4" ht="43.5" customHeight="1">
      <c r="D9175" s="198"/>
    </row>
    <row r="9176" spans="4:4" ht="43.5" customHeight="1">
      <c r="D9176" s="198"/>
    </row>
    <row r="9177" spans="4:4" ht="43.5" customHeight="1">
      <c r="D9177" s="198"/>
    </row>
    <row r="9178" spans="4:4" ht="43.5" customHeight="1">
      <c r="D9178" s="198"/>
    </row>
    <row r="9179" spans="4:4" ht="43.5" customHeight="1">
      <c r="D9179" s="198"/>
    </row>
    <row r="9180" spans="4:4" ht="43.5" customHeight="1">
      <c r="D9180" s="198"/>
    </row>
    <row r="9181" spans="4:4" ht="43.5" customHeight="1">
      <c r="D9181" s="198"/>
    </row>
    <row r="9182" spans="4:4" ht="43.5" customHeight="1">
      <c r="D9182" s="198"/>
    </row>
    <row r="9183" spans="4:4" ht="43.5" customHeight="1">
      <c r="D9183" s="198"/>
    </row>
    <row r="9184" spans="4:4" ht="43.5" customHeight="1">
      <c r="D9184" s="198"/>
    </row>
    <row r="9185" spans="4:4" ht="43.5" customHeight="1">
      <c r="D9185" s="198"/>
    </row>
    <row r="9186" spans="4:4" ht="43.5" customHeight="1">
      <c r="D9186" s="198"/>
    </row>
    <row r="9187" spans="4:4" ht="43.5" customHeight="1">
      <c r="D9187" s="198"/>
    </row>
    <row r="9188" spans="4:4" ht="43.5" customHeight="1">
      <c r="D9188" s="198"/>
    </row>
    <row r="9189" spans="4:4" ht="43.5" customHeight="1">
      <c r="D9189" s="198"/>
    </row>
    <row r="9190" spans="4:4" ht="43.5" customHeight="1">
      <c r="D9190" s="198"/>
    </row>
    <row r="9191" spans="4:4" ht="43.5" customHeight="1">
      <c r="D9191" s="198"/>
    </row>
    <row r="9192" spans="4:4" ht="43.5" customHeight="1">
      <c r="D9192" s="198"/>
    </row>
    <row r="9193" spans="4:4" ht="43.5" customHeight="1">
      <c r="D9193" s="198"/>
    </row>
    <row r="9194" spans="4:4" ht="43.5" customHeight="1">
      <c r="D9194" s="198"/>
    </row>
    <row r="9195" spans="4:4" ht="43.5" customHeight="1">
      <c r="D9195" s="198"/>
    </row>
    <row r="9196" spans="4:4" ht="43.5" customHeight="1">
      <c r="D9196" s="198"/>
    </row>
    <row r="9197" spans="4:4" ht="43.5" customHeight="1">
      <c r="D9197" s="198"/>
    </row>
    <row r="9198" spans="4:4" ht="43.5" customHeight="1">
      <c r="D9198" s="198"/>
    </row>
    <row r="9199" spans="4:4" ht="43.5" customHeight="1">
      <c r="D9199" s="198"/>
    </row>
    <row r="9200" spans="4:4" ht="43.5" customHeight="1">
      <c r="D9200" s="198"/>
    </row>
    <row r="9201" spans="4:4" ht="43.5" customHeight="1">
      <c r="D9201" s="198"/>
    </row>
    <row r="9202" spans="4:4" ht="43.5" customHeight="1">
      <c r="D9202" s="198"/>
    </row>
    <row r="9203" spans="4:4" ht="43.5" customHeight="1">
      <c r="D9203" s="198"/>
    </row>
    <row r="9204" spans="4:4" ht="43.5" customHeight="1">
      <c r="D9204" s="198"/>
    </row>
    <row r="9205" spans="4:4" ht="43.5" customHeight="1">
      <c r="D9205" s="198"/>
    </row>
    <row r="9206" spans="4:4" ht="43.5" customHeight="1">
      <c r="D9206" s="198"/>
    </row>
    <row r="9207" spans="4:4" ht="43.5" customHeight="1">
      <c r="D9207" s="198"/>
    </row>
    <row r="9208" spans="4:4" ht="43.5" customHeight="1">
      <c r="D9208" s="198"/>
    </row>
    <row r="9209" spans="4:4" ht="43.5" customHeight="1">
      <c r="D9209" s="198"/>
    </row>
    <row r="9210" spans="4:4" ht="43.5" customHeight="1">
      <c r="D9210" s="198"/>
    </row>
    <row r="9211" spans="4:4" ht="43.5" customHeight="1">
      <c r="D9211" s="198"/>
    </row>
    <row r="9212" spans="4:4" ht="43.5" customHeight="1">
      <c r="D9212" s="198"/>
    </row>
    <row r="9213" spans="4:4" ht="43.5" customHeight="1">
      <c r="D9213" s="198"/>
    </row>
    <row r="9214" spans="4:4" ht="43.5" customHeight="1">
      <c r="D9214" s="198"/>
    </row>
    <row r="9215" spans="4:4" ht="43.5" customHeight="1">
      <c r="D9215" s="198"/>
    </row>
    <row r="9216" spans="4:4" ht="43.5" customHeight="1">
      <c r="D9216" s="198"/>
    </row>
    <row r="9217" spans="4:4" ht="43.5" customHeight="1">
      <c r="D9217" s="198"/>
    </row>
    <row r="9218" spans="4:4" ht="43.5" customHeight="1">
      <c r="D9218" s="198"/>
    </row>
    <row r="9219" spans="4:4" ht="43.5" customHeight="1">
      <c r="D9219" s="198"/>
    </row>
    <row r="9220" spans="4:4" ht="43.5" customHeight="1">
      <c r="D9220" s="198"/>
    </row>
    <row r="9221" spans="4:4" ht="43.5" customHeight="1">
      <c r="D9221" s="198"/>
    </row>
    <row r="9222" spans="4:4" ht="43.5" customHeight="1">
      <c r="D9222" s="198"/>
    </row>
    <row r="9223" spans="4:4" ht="43.5" customHeight="1">
      <c r="D9223" s="198"/>
    </row>
    <row r="9224" spans="4:4" ht="43.5" customHeight="1">
      <c r="D9224" s="198"/>
    </row>
    <row r="9225" spans="4:4" ht="43.5" customHeight="1">
      <c r="D9225" s="198"/>
    </row>
    <row r="9226" spans="4:4" ht="43.5" customHeight="1">
      <c r="D9226" s="198"/>
    </row>
    <row r="9227" spans="4:4" ht="43.5" customHeight="1">
      <c r="D9227" s="198"/>
    </row>
    <row r="9228" spans="4:4" ht="43.5" customHeight="1">
      <c r="D9228" s="198"/>
    </row>
    <row r="9229" spans="4:4" ht="43.5" customHeight="1">
      <c r="D9229" s="198"/>
    </row>
    <row r="9230" spans="4:4" ht="43.5" customHeight="1">
      <c r="D9230" s="198"/>
    </row>
    <row r="9231" spans="4:4" ht="43.5" customHeight="1">
      <c r="D9231" s="198"/>
    </row>
    <row r="9232" spans="4:4" ht="43.5" customHeight="1">
      <c r="D9232" s="198"/>
    </row>
    <row r="9233" spans="4:4" ht="43.5" customHeight="1">
      <c r="D9233" s="198"/>
    </row>
    <row r="9234" spans="4:4" ht="43.5" customHeight="1">
      <c r="D9234" s="198"/>
    </row>
    <row r="9235" spans="4:4" ht="43.5" customHeight="1">
      <c r="D9235" s="198"/>
    </row>
    <row r="9236" spans="4:4" ht="43.5" customHeight="1">
      <c r="D9236" s="198"/>
    </row>
    <row r="9237" spans="4:4" ht="43.5" customHeight="1">
      <c r="D9237" s="198"/>
    </row>
    <row r="9238" spans="4:4" ht="43.5" customHeight="1">
      <c r="D9238" s="198"/>
    </row>
    <row r="9239" spans="4:4" ht="43.5" customHeight="1">
      <c r="D9239" s="198"/>
    </row>
    <row r="9240" spans="4:4" ht="43.5" customHeight="1">
      <c r="D9240" s="198"/>
    </row>
    <row r="9241" spans="4:4" ht="43.5" customHeight="1">
      <c r="D9241" s="198"/>
    </row>
    <row r="9242" spans="4:4" ht="43.5" customHeight="1">
      <c r="D9242" s="198"/>
    </row>
    <row r="9243" spans="4:4" ht="43.5" customHeight="1">
      <c r="D9243" s="198"/>
    </row>
    <row r="9244" spans="4:4" ht="43.5" customHeight="1">
      <c r="D9244" s="198"/>
    </row>
    <row r="9245" spans="4:4" ht="43.5" customHeight="1">
      <c r="D9245" s="198"/>
    </row>
    <row r="9246" spans="4:4" ht="43.5" customHeight="1">
      <c r="D9246" s="198"/>
    </row>
    <row r="9247" spans="4:4" ht="43.5" customHeight="1">
      <c r="D9247" s="198"/>
    </row>
    <row r="9248" spans="4:4" ht="43.5" customHeight="1">
      <c r="D9248" s="198"/>
    </row>
    <row r="9249" spans="4:4" ht="43.5" customHeight="1">
      <c r="D9249" s="198"/>
    </row>
    <row r="9250" spans="4:4" ht="43.5" customHeight="1">
      <c r="D9250" s="198"/>
    </row>
    <row r="9251" spans="4:4" ht="43.5" customHeight="1">
      <c r="D9251" s="198"/>
    </row>
    <row r="9252" spans="4:4" ht="43.5" customHeight="1">
      <c r="D9252" s="198"/>
    </row>
    <row r="9253" spans="4:4" ht="43.5" customHeight="1">
      <c r="D9253" s="198"/>
    </row>
    <row r="9254" spans="4:4" ht="43.5" customHeight="1">
      <c r="D9254" s="198"/>
    </row>
    <row r="9255" spans="4:4" ht="43.5" customHeight="1">
      <c r="D9255" s="198"/>
    </row>
    <row r="9256" spans="4:4" ht="43.5" customHeight="1">
      <c r="D9256" s="198"/>
    </row>
    <row r="9257" spans="4:4" ht="43.5" customHeight="1">
      <c r="D9257" s="198"/>
    </row>
    <row r="9258" spans="4:4" ht="43.5" customHeight="1">
      <c r="D9258" s="198"/>
    </row>
    <row r="9259" spans="4:4" ht="43.5" customHeight="1">
      <c r="D9259" s="198"/>
    </row>
    <row r="9260" spans="4:4" ht="43.5" customHeight="1">
      <c r="D9260" s="198"/>
    </row>
    <row r="9261" spans="4:4" ht="43.5" customHeight="1">
      <c r="D9261" s="198"/>
    </row>
    <row r="9262" spans="4:4" ht="43.5" customHeight="1">
      <c r="D9262" s="198"/>
    </row>
    <row r="9263" spans="4:4" ht="43.5" customHeight="1">
      <c r="D9263" s="198"/>
    </row>
    <row r="9264" spans="4:4" ht="43.5" customHeight="1">
      <c r="D9264" s="198"/>
    </row>
    <row r="9265" spans="4:4" ht="43.5" customHeight="1">
      <c r="D9265" s="198"/>
    </row>
    <row r="9266" spans="4:4" ht="43.5" customHeight="1">
      <c r="D9266" s="198"/>
    </row>
    <row r="9267" spans="4:4" ht="43.5" customHeight="1">
      <c r="D9267" s="198"/>
    </row>
    <row r="9268" spans="4:4" ht="43.5" customHeight="1">
      <c r="D9268" s="198"/>
    </row>
    <row r="9269" spans="4:4" ht="43.5" customHeight="1">
      <c r="D9269" s="198"/>
    </row>
    <row r="9270" spans="4:4" ht="43.5" customHeight="1">
      <c r="D9270" s="198"/>
    </row>
    <row r="9271" spans="4:4" ht="43.5" customHeight="1">
      <c r="D9271" s="198"/>
    </row>
    <row r="9272" spans="4:4" ht="43.5" customHeight="1">
      <c r="D9272" s="198"/>
    </row>
    <row r="9273" spans="4:4" ht="43.5" customHeight="1">
      <c r="D9273" s="198"/>
    </row>
    <row r="9274" spans="4:4" ht="43.5" customHeight="1">
      <c r="D9274" s="198"/>
    </row>
    <row r="9275" spans="4:4" ht="43.5" customHeight="1">
      <c r="D9275" s="198"/>
    </row>
    <row r="9276" spans="4:4" ht="43.5" customHeight="1">
      <c r="D9276" s="198"/>
    </row>
    <row r="9277" spans="4:4" ht="43.5" customHeight="1">
      <c r="D9277" s="198"/>
    </row>
    <row r="9278" spans="4:4" ht="43.5" customHeight="1">
      <c r="D9278" s="198"/>
    </row>
    <row r="9279" spans="4:4" ht="43.5" customHeight="1">
      <c r="D9279" s="198"/>
    </row>
    <row r="9280" spans="4:4" ht="43.5" customHeight="1">
      <c r="D9280" s="198"/>
    </row>
    <row r="9281" spans="4:4" ht="43.5" customHeight="1">
      <c r="D9281" s="198"/>
    </row>
    <row r="9282" spans="4:4" ht="43.5" customHeight="1">
      <c r="D9282" s="198"/>
    </row>
    <row r="9283" spans="4:4" ht="43.5" customHeight="1">
      <c r="D9283" s="198"/>
    </row>
    <row r="9284" spans="4:4" ht="43.5" customHeight="1">
      <c r="D9284" s="198"/>
    </row>
    <row r="9285" spans="4:4" ht="43.5" customHeight="1">
      <c r="D9285" s="198"/>
    </row>
    <row r="9286" spans="4:4" ht="43.5" customHeight="1">
      <c r="D9286" s="198"/>
    </row>
    <row r="9287" spans="4:4" ht="43.5" customHeight="1">
      <c r="D9287" s="198"/>
    </row>
    <row r="9288" spans="4:4" ht="43.5" customHeight="1">
      <c r="D9288" s="198"/>
    </row>
    <row r="9289" spans="4:4" ht="43.5" customHeight="1">
      <c r="D9289" s="198"/>
    </row>
    <row r="9290" spans="4:4" ht="43.5" customHeight="1">
      <c r="D9290" s="198"/>
    </row>
    <row r="9291" spans="4:4" ht="43.5" customHeight="1">
      <c r="D9291" s="198"/>
    </row>
    <row r="9292" spans="4:4" ht="43.5" customHeight="1">
      <c r="D9292" s="198"/>
    </row>
    <row r="9293" spans="4:4" ht="43.5" customHeight="1">
      <c r="D9293" s="198"/>
    </row>
    <row r="9294" spans="4:4" ht="43.5" customHeight="1">
      <c r="D9294" s="198"/>
    </row>
    <row r="9295" spans="4:4" ht="43.5" customHeight="1">
      <c r="D9295" s="198"/>
    </row>
    <row r="9296" spans="4:4" ht="43.5" customHeight="1">
      <c r="D9296" s="198"/>
    </row>
    <row r="9297" spans="4:4" ht="43.5" customHeight="1">
      <c r="D9297" s="198"/>
    </row>
    <row r="9298" spans="4:4" ht="43.5" customHeight="1">
      <c r="D9298" s="198"/>
    </row>
    <row r="9299" spans="4:4" ht="43.5" customHeight="1">
      <c r="D9299" s="198"/>
    </row>
    <row r="9300" spans="4:4" ht="43.5" customHeight="1">
      <c r="D9300" s="198"/>
    </row>
    <row r="9301" spans="4:4" ht="43.5" customHeight="1">
      <c r="D9301" s="198"/>
    </row>
    <row r="9302" spans="4:4" ht="43.5" customHeight="1">
      <c r="D9302" s="198"/>
    </row>
    <row r="9303" spans="4:4" ht="43.5" customHeight="1">
      <c r="D9303" s="198"/>
    </row>
    <row r="9304" spans="4:4" ht="43.5" customHeight="1">
      <c r="D9304" s="198"/>
    </row>
    <row r="9305" spans="4:4" ht="43.5" customHeight="1">
      <c r="D9305" s="198"/>
    </row>
    <row r="9306" spans="4:4" ht="43.5" customHeight="1">
      <c r="D9306" s="198"/>
    </row>
    <row r="9307" spans="4:4" ht="43.5" customHeight="1">
      <c r="D9307" s="198"/>
    </row>
    <row r="9308" spans="4:4" ht="43.5" customHeight="1">
      <c r="D9308" s="198"/>
    </row>
    <row r="9309" spans="4:4" ht="43.5" customHeight="1">
      <c r="D9309" s="198"/>
    </row>
    <row r="9310" spans="4:4" ht="43.5" customHeight="1">
      <c r="D9310" s="198"/>
    </row>
    <row r="9311" spans="4:4" ht="43.5" customHeight="1">
      <c r="D9311" s="198"/>
    </row>
    <row r="9312" spans="4:4" ht="43.5" customHeight="1">
      <c r="D9312" s="198"/>
    </row>
    <row r="9313" spans="4:4" ht="43.5" customHeight="1">
      <c r="D9313" s="198"/>
    </row>
    <row r="9314" spans="4:4" ht="43.5" customHeight="1">
      <c r="D9314" s="198"/>
    </row>
    <row r="9315" spans="4:4" ht="43.5" customHeight="1">
      <c r="D9315" s="198"/>
    </row>
    <row r="9316" spans="4:4" ht="43.5" customHeight="1">
      <c r="D9316" s="198"/>
    </row>
    <row r="9317" spans="4:4" ht="43.5" customHeight="1">
      <c r="D9317" s="198"/>
    </row>
    <row r="9318" spans="4:4" ht="43.5" customHeight="1">
      <c r="D9318" s="198"/>
    </row>
    <row r="9319" spans="4:4" ht="43.5" customHeight="1">
      <c r="D9319" s="198"/>
    </row>
    <row r="9320" spans="4:4" ht="43.5" customHeight="1">
      <c r="D9320" s="198"/>
    </row>
    <row r="9321" spans="4:4" ht="43.5" customHeight="1">
      <c r="D9321" s="198"/>
    </row>
    <row r="9322" spans="4:4" ht="43.5" customHeight="1">
      <c r="D9322" s="198"/>
    </row>
    <row r="9323" spans="4:4" ht="43.5" customHeight="1">
      <c r="D9323" s="198"/>
    </row>
    <row r="9324" spans="4:4" ht="43.5" customHeight="1">
      <c r="D9324" s="198"/>
    </row>
    <row r="9325" spans="4:4" ht="43.5" customHeight="1">
      <c r="D9325" s="198"/>
    </row>
    <row r="9326" spans="4:4" ht="43.5" customHeight="1">
      <c r="D9326" s="198"/>
    </row>
    <row r="9327" spans="4:4" ht="43.5" customHeight="1">
      <c r="D9327" s="198"/>
    </row>
    <row r="9328" spans="4:4" ht="43.5" customHeight="1">
      <c r="D9328" s="198"/>
    </row>
    <row r="9329" spans="4:4" ht="43.5" customHeight="1">
      <c r="D9329" s="198"/>
    </row>
    <row r="9330" spans="4:4" ht="43.5" customHeight="1">
      <c r="D9330" s="198"/>
    </row>
    <row r="9331" spans="4:4" ht="43.5" customHeight="1">
      <c r="D9331" s="198"/>
    </row>
    <row r="9332" spans="4:4" ht="43.5" customHeight="1">
      <c r="D9332" s="198"/>
    </row>
    <row r="9333" spans="4:4" ht="43.5" customHeight="1">
      <c r="D9333" s="198"/>
    </row>
    <row r="9334" spans="4:4" ht="43.5" customHeight="1">
      <c r="D9334" s="198"/>
    </row>
    <row r="9335" spans="4:4" ht="43.5" customHeight="1">
      <c r="D9335" s="198"/>
    </row>
    <row r="9336" spans="4:4" ht="43.5" customHeight="1">
      <c r="D9336" s="198"/>
    </row>
    <row r="9337" spans="4:4" ht="43.5" customHeight="1">
      <c r="D9337" s="198"/>
    </row>
    <row r="9338" spans="4:4" ht="43.5" customHeight="1">
      <c r="D9338" s="198"/>
    </row>
    <row r="9339" spans="4:4" ht="43.5" customHeight="1">
      <c r="D9339" s="198"/>
    </row>
    <row r="9340" spans="4:4" ht="43.5" customHeight="1">
      <c r="D9340" s="198"/>
    </row>
    <row r="9341" spans="4:4" ht="43.5" customHeight="1">
      <c r="D9341" s="198"/>
    </row>
    <row r="9342" spans="4:4" ht="43.5" customHeight="1">
      <c r="D9342" s="198"/>
    </row>
    <row r="9343" spans="4:4" ht="43.5" customHeight="1">
      <c r="D9343" s="198"/>
    </row>
    <row r="9344" spans="4:4" ht="43.5" customHeight="1">
      <c r="D9344" s="198"/>
    </row>
    <row r="9345" spans="4:4" ht="43.5" customHeight="1">
      <c r="D9345" s="198"/>
    </row>
    <row r="9346" spans="4:4" ht="43.5" customHeight="1">
      <c r="D9346" s="198"/>
    </row>
    <row r="9347" spans="4:4" ht="43.5" customHeight="1">
      <c r="D9347" s="198"/>
    </row>
    <row r="9348" spans="4:4" ht="43.5" customHeight="1">
      <c r="D9348" s="198"/>
    </row>
    <row r="9349" spans="4:4" ht="43.5" customHeight="1">
      <c r="D9349" s="198"/>
    </row>
    <row r="9350" spans="4:4" ht="43.5" customHeight="1">
      <c r="D9350" s="198"/>
    </row>
    <row r="9351" spans="4:4" ht="43.5" customHeight="1">
      <c r="D9351" s="198"/>
    </row>
    <row r="9352" spans="4:4" ht="43.5" customHeight="1">
      <c r="D9352" s="198"/>
    </row>
    <row r="9353" spans="4:4" ht="43.5" customHeight="1">
      <c r="D9353" s="198"/>
    </row>
    <row r="9354" spans="4:4" ht="43.5" customHeight="1">
      <c r="D9354" s="198"/>
    </row>
    <row r="9355" spans="4:4" ht="43.5" customHeight="1">
      <c r="D9355" s="198"/>
    </row>
    <row r="9356" spans="4:4" ht="43.5" customHeight="1">
      <c r="D9356" s="198"/>
    </row>
    <row r="9357" spans="4:4" ht="43.5" customHeight="1">
      <c r="D9357" s="198"/>
    </row>
    <row r="9358" spans="4:4" ht="43.5" customHeight="1">
      <c r="D9358" s="198"/>
    </row>
    <row r="9359" spans="4:4" ht="43.5" customHeight="1">
      <c r="D9359" s="198"/>
    </row>
    <row r="9360" spans="4:4" ht="43.5" customHeight="1">
      <c r="D9360" s="198"/>
    </row>
    <row r="9361" spans="4:4" ht="43.5" customHeight="1">
      <c r="D9361" s="198"/>
    </row>
    <row r="9362" spans="4:4" ht="43.5" customHeight="1">
      <c r="D9362" s="198"/>
    </row>
    <row r="9363" spans="4:4" ht="43.5" customHeight="1">
      <c r="D9363" s="198"/>
    </row>
    <row r="9364" spans="4:4" ht="43.5" customHeight="1">
      <c r="D9364" s="198"/>
    </row>
    <row r="9365" spans="4:4" ht="43.5" customHeight="1">
      <c r="D9365" s="198"/>
    </row>
    <row r="9366" spans="4:4" ht="43.5" customHeight="1">
      <c r="D9366" s="198"/>
    </row>
    <row r="9367" spans="4:4" ht="43.5" customHeight="1">
      <c r="D9367" s="198"/>
    </row>
    <row r="9368" spans="4:4" ht="43.5" customHeight="1">
      <c r="D9368" s="198"/>
    </row>
    <row r="9369" spans="4:4" ht="43.5" customHeight="1">
      <c r="D9369" s="198"/>
    </row>
    <row r="9370" spans="4:4" ht="43.5" customHeight="1">
      <c r="D9370" s="198"/>
    </row>
    <row r="9371" spans="4:4" ht="43.5" customHeight="1">
      <c r="D9371" s="198"/>
    </row>
    <row r="9372" spans="4:4" ht="43.5" customHeight="1">
      <c r="D9372" s="198"/>
    </row>
    <row r="9373" spans="4:4" ht="43.5" customHeight="1">
      <c r="D9373" s="198"/>
    </row>
    <row r="9374" spans="4:4" ht="43.5" customHeight="1">
      <c r="D9374" s="198"/>
    </row>
    <row r="9375" spans="4:4" ht="43.5" customHeight="1">
      <c r="D9375" s="198"/>
    </row>
    <row r="9376" spans="4:4" ht="43.5" customHeight="1">
      <c r="D9376" s="198"/>
    </row>
    <row r="9377" spans="4:4" ht="43.5" customHeight="1">
      <c r="D9377" s="198"/>
    </row>
    <row r="9378" spans="4:4" ht="43.5" customHeight="1">
      <c r="D9378" s="198"/>
    </row>
    <row r="9379" spans="4:4" ht="43.5" customHeight="1">
      <c r="D9379" s="198"/>
    </row>
    <row r="9380" spans="4:4" ht="43.5" customHeight="1">
      <c r="D9380" s="198"/>
    </row>
    <row r="9381" spans="4:4" ht="43.5" customHeight="1">
      <c r="D9381" s="198"/>
    </row>
    <row r="9382" spans="4:4" ht="43.5" customHeight="1">
      <c r="D9382" s="198"/>
    </row>
    <row r="9383" spans="4:4" ht="43.5" customHeight="1">
      <c r="D9383" s="198"/>
    </row>
    <row r="9384" spans="4:4" ht="43.5" customHeight="1">
      <c r="D9384" s="198"/>
    </row>
    <row r="9385" spans="4:4" ht="43.5" customHeight="1">
      <c r="D9385" s="198"/>
    </row>
    <row r="9386" spans="4:4" ht="43.5" customHeight="1">
      <c r="D9386" s="198"/>
    </row>
    <row r="9387" spans="4:4" ht="43.5" customHeight="1">
      <c r="D9387" s="198"/>
    </row>
    <row r="9388" spans="4:4" ht="43.5" customHeight="1">
      <c r="D9388" s="198"/>
    </row>
    <row r="9389" spans="4:4" ht="43.5" customHeight="1">
      <c r="D9389" s="198"/>
    </row>
    <row r="9390" spans="4:4" ht="43.5" customHeight="1">
      <c r="D9390" s="198"/>
    </row>
    <row r="9391" spans="4:4" ht="43.5" customHeight="1">
      <c r="D9391" s="198"/>
    </row>
    <row r="9392" spans="4:4" ht="43.5" customHeight="1">
      <c r="D9392" s="198"/>
    </row>
    <row r="9393" spans="4:4" ht="43.5" customHeight="1">
      <c r="D9393" s="198"/>
    </row>
    <row r="9394" spans="4:4" ht="43.5" customHeight="1">
      <c r="D9394" s="198"/>
    </row>
    <row r="9395" spans="4:4" ht="43.5" customHeight="1">
      <c r="D9395" s="198"/>
    </row>
    <row r="9396" spans="4:4" ht="43.5" customHeight="1">
      <c r="D9396" s="198"/>
    </row>
    <row r="9397" spans="4:4" ht="43.5" customHeight="1">
      <c r="D9397" s="198"/>
    </row>
    <row r="9398" spans="4:4" ht="43.5" customHeight="1">
      <c r="D9398" s="198"/>
    </row>
    <row r="9399" spans="4:4" ht="43.5" customHeight="1">
      <c r="D9399" s="198"/>
    </row>
    <row r="9400" spans="4:4" ht="43.5" customHeight="1">
      <c r="D9400" s="198"/>
    </row>
    <row r="9401" spans="4:4" ht="43.5" customHeight="1">
      <c r="D9401" s="198"/>
    </row>
    <row r="9402" spans="4:4" ht="43.5" customHeight="1">
      <c r="D9402" s="198"/>
    </row>
    <row r="9403" spans="4:4" ht="43.5" customHeight="1">
      <c r="D9403" s="198"/>
    </row>
    <row r="9404" spans="4:4" ht="43.5" customHeight="1">
      <c r="D9404" s="198"/>
    </row>
    <row r="9405" spans="4:4" ht="43.5" customHeight="1">
      <c r="D9405" s="198"/>
    </row>
    <row r="9406" spans="4:4" ht="43.5" customHeight="1">
      <c r="D9406" s="198"/>
    </row>
    <row r="9407" spans="4:4" ht="43.5" customHeight="1">
      <c r="D9407" s="198"/>
    </row>
    <row r="9408" spans="4:4" ht="43.5" customHeight="1">
      <c r="D9408" s="198"/>
    </row>
    <row r="9409" spans="4:4" ht="43.5" customHeight="1">
      <c r="D9409" s="198"/>
    </row>
    <row r="9410" spans="4:4" ht="43.5" customHeight="1">
      <c r="D9410" s="198"/>
    </row>
    <row r="9411" spans="4:4" ht="43.5" customHeight="1">
      <c r="D9411" s="198"/>
    </row>
    <row r="9412" spans="4:4" ht="43.5" customHeight="1">
      <c r="D9412" s="198"/>
    </row>
    <row r="9413" spans="4:4" ht="43.5" customHeight="1">
      <c r="D9413" s="198"/>
    </row>
    <row r="9414" spans="4:4" ht="43.5" customHeight="1">
      <c r="D9414" s="198"/>
    </row>
    <row r="9415" spans="4:4" ht="43.5" customHeight="1">
      <c r="D9415" s="198"/>
    </row>
    <row r="9416" spans="4:4" ht="43.5" customHeight="1">
      <c r="D9416" s="198"/>
    </row>
    <row r="9417" spans="4:4" ht="43.5" customHeight="1">
      <c r="D9417" s="198"/>
    </row>
    <row r="9418" spans="4:4" ht="43.5" customHeight="1">
      <c r="D9418" s="198"/>
    </row>
    <row r="9419" spans="4:4" ht="43.5" customHeight="1">
      <c r="D9419" s="198"/>
    </row>
    <row r="9420" spans="4:4" ht="43.5" customHeight="1">
      <c r="D9420" s="198"/>
    </row>
    <row r="9421" spans="4:4" ht="43.5" customHeight="1">
      <c r="D9421" s="198"/>
    </row>
    <row r="9422" spans="4:4" ht="43.5" customHeight="1">
      <c r="D9422" s="198"/>
    </row>
    <row r="9423" spans="4:4" ht="43.5" customHeight="1">
      <c r="D9423" s="198"/>
    </row>
    <row r="9424" spans="4:4" ht="43.5" customHeight="1">
      <c r="D9424" s="198"/>
    </row>
    <row r="9425" spans="4:4" ht="43.5" customHeight="1">
      <c r="D9425" s="198"/>
    </row>
    <row r="9426" spans="4:4" ht="43.5" customHeight="1">
      <c r="D9426" s="198"/>
    </row>
    <row r="9427" spans="4:4" ht="43.5" customHeight="1">
      <c r="D9427" s="198"/>
    </row>
    <row r="9428" spans="4:4" ht="43.5" customHeight="1">
      <c r="D9428" s="198"/>
    </row>
    <row r="9429" spans="4:4" ht="43.5" customHeight="1">
      <c r="D9429" s="198"/>
    </row>
    <row r="9430" spans="4:4" ht="43.5" customHeight="1">
      <c r="D9430" s="198"/>
    </row>
    <row r="9431" spans="4:4" ht="43.5" customHeight="1">
      <c r="D9431" s="198"/>
    </row>
    <row r="9432" spans="4:4" ht="43.5" customHeight="1">
      <c r="D9432" s="198"/>
    </row>
    <row r="9433" spans="4:4" ht="43.5" customHeight="1">
      <c r="D9433" s="198"/>
    </row>
    <row r="9434" spans="4:4" ht="43.5" customHeight="1">
      <c r="D9434" s="198"/>
    </row>
    <row r="9435" spans="4:4" ht="43.5" customHeight="1">
      <c r="D9435" s="198"/>
    </row>
    <row r="9436" spans="4:4" ht="43.5" customHeight="1">
      <c r="D9436" s="198"/>
    </row>
    <row r="9437" spans="4:4" ht="43.5" customHeight="1">
      <c r="D9437" s="198"/>
    </row>
    <row r="9438" spans="4:4" ht="43.5" customHeight="1">
      <c r="D9438" s="198"/>
    </row>
    <row r="9439" spans="4:4" ht="43.5" customHeight="1">
      <c r="D9439" s="198"/>
    </row>
    <row r="9440" spans="4:4" ht="43.5" customHeight="1">
      <c r="D9440" s="198"/>
    </row>
    <row r="9441" spans="4:4" ht="43.5" customHeight="1">
      <c r="D9441" s="198"/>
    </row>
    <row r="9442" spans="4:4" ht="43.5" customHeight="1">
      <c r="D9442" s="198"/>
    </row>
    <row r="9443" spans="4:4" ht="43.5" customHeight="1">
      <c r="D9443" s="198"/>
    </row>
    <row r="9444" spans="4:4" ht="43.5" customHeight="1">
      <c r="D9444" s="198"/>
    </row>
    <row r="9445" spans="4:4" ht="43.5" customHeight="1">
      <c r="D9445" s="198"/>
    </row>
    <row r="9446" spans="4:4" ht="43.5" customHeight="1">
      <c r="D9446" s="198"/>
    </row>
    <row r="9447" spans="4:4" ht="43.5" customHeight="1">
      <c r="D9447" s="198"/>
    </row>
    <row r="9448" spans="4:4" ht="43.5" customHeight="1">
      <c r="D9448" s="198"/>
    </row>
    <row r="9449" spans="4:4" ht="43.5" customHeight="1">
      <c r="D9449" s="198"/>
    </row>
    <row r="9450" spans="4:4" ht="43.5" customHeight="1">
      <c r="D9450" s="198"/>
    </row>
    <row r="9451" spans="4:4" ht="43.5" customHeight="1">
      <c r="D9451" s="198"/>
    </row>
    <row r="9452" spans="4:4" ht="43.5" customHeight="1">
      <c r="D9452" s="198"/>
    </row>
    <row r="9453" spans="4:4" ht="43.5" customHeight="1">
      <c r="D9453" s="198"/>
    </row>
    <row r="9454" spans="4:4" ht="43.5" customHeight="1">
      <c r="D9454" s="198"/>
    </row>
    <row r="9455" spans="4:4" ht="43.5" customHeight="1">
      <c r="D9455" s="198"/>
    </row>
    <row r="9456" spans="4:4" ht="43.5" customHeight="1">
      <c r="D9456" s="198"/>
    </row>
    <row r="9457" spans="4:4" ht="43.5" customHeight="1">
      <c r="D9457" s="198"/>
    </row>
    <row r="9458" spans="4:4" ht="43.5" customHeight="1">
      <c r="D9458" s="198"/>
    </row>
    <row r="9459" spans="4:4" ht="43.5" customHeight="1">
      <c r="D9459" s="198"/>
    </row>
    <row r="9460" spans="4:4" ht="43.5" customHeight="1">
      <c r="D9460" s="198"/>
    </row>
    <row r="9461" spans="4:4" ht="43.5" customHeight="1">
      <c r="D9461" s="198"/>
    </row>
    <row r="9462" spans="4:4" ht="43.5" customHeight="1">
      <c r="D9462" s="198"/>
    </row>
    <row r="9463" spans="4:4" ht="43.5" customHeight="1">
      <c r="D9463" s="198"/>
    </row>
    <row r="9464" spans="4:4" ht="43.5" customHeight="1">
      <c r="D9464" s="198"/>
    </row>
    <row r="9465" spans="4:4" ht="43.5" customHeight="1">
      <c r="D9465" s="198"/>
    </row>
    <row r="9466" spans="4:4" ht="43.5" customHeight="1">
      <c r="D9466" s="198"/>
    </row>
    <row r="9467" spans="4:4" ht="43.5" customHeight="1">
      <c r="D9467" s="198"/>
    </row>
    <row r="9468" spans="4:4" ht="43.5" customHeight="1">
      <c r="D9468" s="198"/>
    </row>
    <row r="9469" spans="4:4" ht="43.5" customHeight="1">
      <c r="D9469" s="198"/>
    </row>
    <row r="9470" spans="4:4" ht="43.5" customHeight="1">
      <c r="D9470" s="198"/>
    </row>
    <row r="9471" spans="4:4" ht="43.5" customHeight="1">
      <c r="D9471" s="198"/>
    </row>
    <row r="9472" spans="4:4" ht="43.5" customHeight="1">
      <c r="D9472" s="198"/>
    </row>
    <row r="9473" spans="4:4" ht="43.5" customHeight="1">
      <c r="D9473" s="198"/>
    </row>
    <row r="9474" spans="4:4" ht="43.5" customHeight="1">
      <c r="D9474" s="198"/>
    </row>
    <row r="9475" spans="4:4" ht="43.5" customHeight="1">
      <c r="D9475" s="198"/>
    </row>
    <row r="9476" spans="4:4" ht="43.5" customHeight="1">
      <c r="D9476" s="198"/>
    </row>
    <row r="9477" spans="4:4" ht="43.5" customHeight="1">
      <c r="D9477" s="198"/>
    </row>
    <row r="9478" spans="4:4" ht="43.5" customHeight="1">
      <c r="D9478" s="198"/>
    </row>
    <row r="9479" spans="4:4" ht="43.5" customHeight="1">
      <c r="D9479" s="198"/>
    </row>
    <row r="9480" spans="4:4" ht="43.5" customHeight="1">
      <c r="D9480" s="198"/>
    </row>
    <row r="9481" spans="4:4" ht="43.5" customHeight="1">
      <c r="D9481" s="198"/>
    </row>
    <row r="9482" spans="4:4" ht="43.5" customHeight="1">
      <c r="D9482" s="198"/>
    </row>
    <row r="9483" spans="4:4" ht="43.5" customHeight="1">
      <c r="D9483" s="198"/>
    </row>
    <row r="9484" spans="4:4" ht="43.5" customHeight="1">
      <c r="D9484" s="198"/>
    </row>
    <row r="9485" spans="4:4" ht="43.5" customHeight="1">
      <c r="D9485" s="198"/>
    </row>
    <row r="9486" spans="4:4" ht="43.5" customHeight="1">
      <c r="D9486" s="198"/>
    </row>
    <row r="9487" spans="4:4" ht="43.5" customHeight="1">
      <c r="D9487" s="198"/>
    </row>
    <row r="9488" spans="4:4" ht="43.5" customHeight="1">
      <c r="D9488" s="198"/>
    </row>
    <row r="9489" spans="4:4" ht="43.5" customHeight="1">
      <c r="D9489" s="198"/>
    </row>
    <row r="9490" spans="4:4" ht="43.5" customHeight="1">
      <c r="D9490" s="198"/>
    </row>
    <row r="9491" spans="4:4" ht="43.5" customHeight="1">
      <c r="D9491" s="198"/>
    </row>
    <row r="9492" spans="4:4" ht="43.5" customHeight="1">
      <c r="D9492" s="198"/>
    </row>
    <row r="9493" spans="4:4" ht="43.5" customHeight="1">
      <c r="D9493" s="198"/>
    </row>
    <row r="9494" spans="4:4" ht="43.5" customHeight="1">
      <c r="D9494" s="198"/>
    </row>
    <row r="9495" spans="4:4" ht="43.5" customHeight="1">
      <c r="D9495" s="198"/>
    </row>
    <row r="9496" spans="4:4" ht="43.5" customHeight="1">
      <c r="D9496" s="198"/>
    </row>
    <row r="9497" spans="4:4" ht="43.5" customHeight="1">
      <c r="D9497" s="198"/>
    </row>
    <row r="9498" spans="4:4" ht="43.5" customHeight="1">
      <c r="D9498" s="198"/>
    </row>
    <row r="9499" spans="4:4" ht="43.5" customHeight="1">
      <c r="D9499" s="198"/>
    </row>
    <row r="9500" spans="4:4" ht="43.5" customHeight="1">
      <c r="D9500" s="198"/>
    </row>
    <row r="9501" spans="4:4" ht="43.5" customHeight="1">
      <c r="D9501" s="198"/>
    </row>
    <row r="9502" spans="4:4" ht="43.5" customHeight="1">
      <c r="D9502" s="198"/>
    </row>
    <row r="9503" spans="4:4" ht="43.5" customHeight="1">
      <c r="D9503" s="198"/>
    </row>
    <row r="9504" spans="4:4" ht="43.5" customHeight="1">
      <c r="D9504" s="198"/>
    </row>
    <row r="9505" spans="4:4" ht="43.5" customHeight="1">
      <c r="D9505" s="198"/>
    </row>
    <row r="9506" spans="4:4" ht="43.5" customHeight="1">
      <c r="D9506" s="198"/>
    </row>
    <row r="9507" spans="4:4" ht="43.5" customHeight="1">
      <c r="D9507" s="198"/>
    </row>
    <row r="9508" spans="4:4" ht="43.5" customHeight="1">
      <c r="D9508" s="198"/>
    </row>
    <row r="9509" spans="4:4" ht="43.5" customHeight="1">
      <c r="D9509" s="198"/>
    </row>
    <row r="9510" spans="4:4" ht="43.5" customHeight="1">
      <c r="D9510" s="198"/>
    </row>
    <row r="9511" spans="4:4" ht="43.5" customHeight="1">
      <c r="D9511" s="198"/>
    </row>
    <row r="9512" spans="4:4" ht="43.5" customHeight="1">
      <c r="D9512" s="198"/>
    </row>
    <row r="9513" spans="4:4" ht="43.5" customHeight="1">
      <c r="D9513" s="198"/>
    </row>
    <row r="9514" spans="4:4" ht="43.5" customHeight="1">
      <c r="D9514" s="198"/>
    </row>
    <row r="9515" spans="4:4" ht="43.5" customHeight="1">
      <c r="D9515" s="198"/>
    </row>
    <row r="9516" spans="4:4" ht="43.5" customHeight="1">
      <c r="D9516" s="198"/>
    </row>
    <row r="9517" spans="4:4" ht="43.5" customHeight="1">
      <c r="D9517" s="198"/>
    </row>
    <row r="9518" spans="4:4" ht="43.5" customHeight="1">
      <c r="D9518" s="198"/>
    </row>
    <row r="9519" spans="4:4" ht="43.5" customHeight="1">
      <c r="D9519" s="198"/>
    </row>
    <row r="9520" spans="4:4" ht="43.5" customHeight="1">
      <c r="D9520" s="198"/>
    </row>
    <row r="9521" spans="4:4" ht="43.5" customHeight="1">
      <c r="D9521" s="198"/>
    </row>
    <row r="9522" spans="4:4" ht="43.5" customHeight="1">
      <c r="D9522" s="198"/>
    </row>
    <row r="9523" spans="4:4" ht="43.5" customHeight="1">
      <c r="D9523" s="198"/>
    </row>
    <row r="9524" spans="4:4" ht="43.5" customHeight="1">
      <c r="D9524" s="198"/>
    </row>
    <row r="9525" spans="4:4" ht="43.5" customHeight="1">
      <c r="D9525" s="198"/>
    </row>
    <row r="9526" spans="4:4" ht="43.5" customHeight="1">
      <c r="D9526" s="198"/>
    </row>
    <row r="9527" spans="4:4" ht="43.5" customHeight="1">
      <c r="D9527" s="198"/>
    </row>
    <row r="9528" spans="4:4" ht="43.5" customHeight="1">
      <c r="D9528" s="198"/>
    </row>
    <row r="9529" spans="4:4" ht="43.5" customHeight="1">
      <c r="D9529" s="198"/>
    </row>
    <row r="9530" spans="4:4" ht="43.5" customHeight="1">
      <c r="D9530" s="198"/>
    </row>
    <row r="9531" spans="4:4" ht="43.5" customHeight="1">
      <c r="D9531" s="198"/>
    </row>
    <row r="9532" spans="4:4" ht="43.5" customHeight="1">
      <c r="D9532" s="198"/>
    </row>
    <row r="9533" spans="4:4" ht="43.5" customHeight="1">
      <c r="D9533" s="198"/>
    </row>
    <row r="9534" spans="4:4" ht="43.5" customHeight="1">
      <c r="D9534" s="198"/>
    </row>
    <row r="9535" spans="4:4" ht="43.5" customHeight="1">
      <c r="D9535" s="198"/>
    </row>
    <row r="9536" spans="4:4" ht="43.5" customHeight="1">
      <c r="D9536" s="198"/>
    </row>
    <row r="9537" spans="4:4" ht="43.5" customHeight="1">
      <c r="D9537" s="198"/>
    </row>
    <row r="9538" spans="4:4" ht="43.5" customHeight="1">
      <c r="D9538" s="198"/>
    </row>
    <row r="9539" spans="4:4" ht="43.5" customHeight="1">
      <c r="D9539" s="198"/>
    </row>
    <row r="9540" spans="4:4" ht="43.5" customHeight="1">
      <c r="D9540" s="198"/>
    </row>
    <row r="9541" spans="4:4" ht="43.5" customHeight="1">
      <c r="D9541" s="198"/>
    </row>
    <row r="9542" spans="4:4" ht="43.5" customHeight="1">
      <c r="D9542" s="198"/>
    </row>
    <row r="9543" spans="4:4" ht="43.5" customHeight="1">
      <c r="D9543" s="198"/>
    </row>
    <row r="9544" spans="4:4" ht="43.5" customHeight="1">
      <c r="D9544" s="198"/>
    </row>
    <row r="9545" spans="4:4" ht="43.5" customHeight="1">
      <c r="D9545" s="198"/>
    </row>
    <row r="9546" spans="4:4" ht="43.5" customHeight="1">
      <c r="D9546" s="198"/>
    </row>
    <row r="9547" spans="4:4" ht="43.5" customHeight="1">
      <c r="D9547" s="198"/>
    </row>
    <row r="9548" spans="4:4" ht="43.5" customHeight="1">
      <c r="D9548" s="198"/>
    </row>
    <row r="9549" spans="4:4" ht="43.5" customHeight="1">
      <c r="D9549" s="198"/>
    </row>
    <row r="9550" spans="4:4" ht="43.5" customHeight="1">
      <c r="D9550" s="198"/>
    </row>
    <row r="9551" spans="4:4" ht="43.5" customHeight="1">
      <c r="D9551" s="198"/>
    </row>
    <row r="9552" spans="4:4" ht="43.5" customHeight="1">
      <c r="D9552" s="198"/>
    </row>
    <row r="9553" spans="4:4" ht="43.5" customHeight="1">
      <c r="D9553" s="198"/>
    </row>
    <row r="9554" spans="4:4" ht="43.5" customHeight="1">
      <c r="D9554" s="198"/>
    </row>
    <row r="9555" spans="4:4" ht="43.5" customHeight="1">
      <c r="D9555" s="198"/>
    </row>
    <row r="9556" spans="4:4" ht="43.5" customHeight="1">
      <c r="D9556" s="198"/>
    </row>
    <row r="9557" spans="4:4" ht="43.5" customHeight="1">
      <c r="D9557" s="198"/>
    </row>
    <row r="9558" spans="4:4" ht="43.5" customHeight="1">
      <c r="D9558" s="198"/>
    </row>
    <row r="9559" spans="4:4" ht="43.5" customHeight="1">
      <c r="D9559" s="198"/>
    </row>
    <row r="9560" spans="4:4" ht="43.5" customHeight="1">
      <c r="D9560" s="198"/>
    </row>
    <row r="9561" spans="4:4" ht="43.5" customHeight="1">
      <c r="D9561" s="198"/>
    </row>
    <row r="9562" spans="4:4" ht="43.5" customHeight="1">
      <c r="D9562" s="198"/>
    </row>
    <row r="9563" spans="4:4" ht="43.5" customHeight="1">
      <c r="D9563" s="198"/>
    </row>
    <row r="9564" spans="4:4" ht="43.5" customHeight="1">
      <c r="D9564" s="198"/>
    </row>
    <row r="9565" spans="4:4" ht="43.5" customHeight="1">
      <c r="D9565" s="198"/>
    </row>
    <row r="9566" spans="4:4" ht="43.5" customHeight="1">
      <c r="D9566" s="198"/>
    </row>
    <row r="9567" spans="4:4" ht="43.5" customHeight="1">
      <c r="D9567" s="198"/>
    </row>
    <row r="9568" spans="4:4" ht="43.5" customHeight="1">
      <c r="D9568" s="198"/>
    </row>
    <row r="9569" spans="4:4" ht="43.5" customHeight="1">
      <c r="D9569" s="198"/>
    </row>
    <row r="9570" spans="4:4" ht="43.5" customHeight="1">
      <c r="D9570" s="198"/>
    </row>
    <row r="9571" spans="4:4" ht="43.5" customHeight="1">
      <c r="D9571" s="198"/>
    </row>
    <row r="9572" spans="4:4" ht="43.5" customHeight="1">
      <c r="D9572" s="198"/>
    </row>
    <row r="9573" spans="4:4" ht="43.5" customHeight="1">
      <c r="D9573" s="198"/>
    </row>
    <row r="9574" spans="4:4" ht="43.5" customHeight="1">
      <c r="D9574" s="198"/>
    </row>
    <row r="9575" spans="4:4" ht="43.5" customHeight="1">
      <c r="D9575" s="198"/>
    </row>
    <row r="9576" spans="4:4" ht="43.5" customHeight="1">
      <c r="D9576" s="198"/>
    </row>
    <row r="9577" spans="4:4" ht="43.5" customHeight="1">
      <c r="D9577" s="198"/>
    </row>
    <row r="9578" spans="4:4" ht="43.5" customHeight="1">
      <c r="D9578" s="198"/>
    </row>
    <row r="9579" spans="4:4" ht="43.5" customHeight="1">
      <c r="D9579" s="198"/>
    </row>
    <row r="9580" spans="4:4" ht="43.5" customHeight="1">
      <c r="D9580" s="198"/>
    </row>
    <row r="9581" spans="4:4" ht="43.5" customHeight="1">
      <c r="D9581" s="198"/>
    </row>
    <row r="9582" spans="4:4" ht="43.5" customHeight="1">
      <c r="D9582" s="198"/>
    </row>
    <row r="9583" spans="4:4" ht="43.5" customHeight="1">
      <c r="D9583" s="198"/>
    </row>
    <row r="9584" spans="4:4" ht="43.5" customHeight="1">
      <c r="D9584" s="198"/>
    </row>
    <row r="9585" spans="4:4" ht="43.5" customHeight="1">
      <c r="D9585" s="198"/>
    </row>
    <row r="9586" spans="4:4" ht="43.5" customHeight="1">
      <c r="D9586" s="198"/>
    </row>
    <row r="9587" spans="4:4" ht="43.5" customHeight="1">
      <c r="D9587" s="198"/>
    </row>
    <row r="9588" spans="4:4" ht="43.5" customHeight="1">
      <c r="D9588" s="198"/>
    </row>
    <row r="9589" spans="4:4" ht="43.5" customHeight="1">
      <c r="D9589" s="198"/>
    </row>
    <row r="9590" spans="4:4" ht="43.5" customHeight="1">
      <c r="D9590" s="198"/>
    </row>
    <row r="9591" spans="4:4" ht="43.5" customHeight="1">
      <c r="D9591" s="198"/>
    </row>
    <row r="9592" spans="4:4" ht="43.5" customHeight="1">
      <c r="D9592" s="198"/>
    </row>
    <row r="9593" spans="4:4" ht="43.5" customHeight="1">
      <c r="D9593" s="198"/>
    </row>
    <row r="9594" spans="4:4" ht="43.5" customHeight="1">
      <c r="D9594" s="198"/>
    </row>
    <row r="9595" spans="4:4" ht="43.5" customHeight="1">
      <c r="D9595" s="198"/>
    </row>
    <row r="9596" spans="4:4" ht="43.5" customHeight="1">
      <c r="D9596" s="198"/>
    </row>
    <row r="9597" spans="4:4" ht="43.5" customHeight="1">
      <c r="D9597" s="198"/>
    </row>
    <row r="9598" spans="4:4" ht="43.5" customHeight="1">
      <c r="D9598" s="198"/>
    </row>
    <row r="9599" spans="4:4" ht="43.5" customHeight="1">
      <c r="D9599" s="198"/>
    </row>
    <row r="9600" spans="4:4" ht="43.5" customHeight="1">
      <c r="D9600" s="198"/>
    </row>
    <row r="9601" spans="4:4" ht="43.5" customHeight="1">
      <c r="D9601" s="198"/>
    </row>
    <row r="9602" spans="4:4" ht="43.5" customHeight="1">
      <c r="D9602" s="198"/>
    </row>
    <row r="9603" spans="4:4" ht="43.5" customHeight="1">
      <c r="D9603" s="198"/>
    </row>
    <row r="9604" spans="4:4" ht="43.5" customHeight="1">
      <c r="D9604" s="198"/>
    </row>
    <row r="9605" spans="4:4" ht="43.5" customHeight="1">
      <c r="D9605" s="198"/>
    </row>
    <row r="9606" spans="4:4" ht="43.5" customHeight="1">
      <c r="D9606" s="198"/>
    </row>
    <row r="9607" spans="4:4" ht="43.5" customHeight="1">
      <c r="D9607" s="198"/>
    </row>
    <row r="9608" spans="4:4" ht="43.5" customHeight="1">
      <c r="D9608" s="198"/>
    </row>
    <row r="9609" spans="4:4" ht="43.5" customHeight="1">
      <c r="D9609" s="198"/>
    </row>
    <row r="9610" spans="4:4" ht="43.5" customHeight="1">
      <c r="D9610" s="198"/>
    </row>
    <row r="9611" spans="4:4" ht="43.5" customHeight="1">
      <c r="D9611" s="198"/>
    </row>
    <row r="9612" spans="4:4" ht="43.5" customHeight="1">
      <c r="D9612" s="198"/>
    </row>
    <row r="9613" spans="4:4" ht="43.5" customHeight="1">
      <c r="D9613" s="198"/>
    </row>
    <row r="9614" spans="4:4" ht="43.5" customHeight="1">
      <c r="D9614" s="198"/>
    </row>
    <row r="9615" spans="4:4" ht="43.5" customHeight="1">
      <c r="D9615" s="198"/>
    </row>
    <row r="9616" spans="4:4" ht="43.5" customHeight="1">
      <c r="D9616" s="198"/>
    </row>
    <row r="9617" spans="4:4" ht="43.5" customHeight="1">
      <c r="D9617" s="198"/>
    </row>
    <row r="9618" spans="4:4" ht="43.5" customHeight="1">
      <c r="D9618" s="198"/>
    </row>
    <row r="9619" spans="4:4" ht="43.5" customHeight="1">
      <c r="D9619" s="198"/>
    </row>
    <row r="9620" spans="4:4" ht="43.5" customHeight="1">
      <c r="D9620" s="198"/>
    </row>
    <row r="9621" spans="4:4" ht="43.5" customHeight="1">
      <c r="D9621" s="198"/>
    </row>
    <row r="9622" spans="4:4" ht="43.5" customHeight="1">
      <c r="D9622" s="198"/>
    </row>
    <row r="9623" spans="4:4" ht="43.5" customHeight="1">
      <c r="D9623" s="198"/>
    </row>
    <row r="9624" spans="4:4" ht="43.5" customHeight="1">
      <c r="D9624" s="198"/>
    </row>
    <row r="9625" spans="4:4" ht="43.5" customHeight="1">
      <c r="D9625" s="198"/>
    </row>
    <row r="9626" spans="4:4" ht="43.5" customHeight="1">
      <c r="D9626" s="198"/>
    </row>
    <row r="9627" spans="4:4" ht="43.5" customHeight="1">
      <c r="D9627" s="198"/>
    </row>
    <row r="9628" spans="4:4" ht="43.5" customHeight="1">
      <c r="D9628" s="198"/>
    </row>
    <row r="9629" spans="4:4" ht="43.5" customHeight="1">
      <c r="D9629" s="198"/>
    </row>
    <row r="9630" spans="4:4" ht="43.5" customHeight="1">
      <c r="D9630" s="198"/>
    </row>
    <row r="9631" spans="4:4" ht="43.5" customHeight="1">
      <c r="D9631" s="198"/>
    </row>
    <row r="9632" spans="4:4" ht="43.5" customHeight="1">
      <c r="D9632" s="198"/>
    </row>
    <row r="9633" spans="4:4" ht="43.5" customHeight="1">
      <c r="D9633" s="198"/>
    </row>
    <row r="9634" spans="4:4" ht="43.5" customHeight="1">
      <c r="D9634" s="198"/>
    </row>
    <row r="9635" spans="4:4" ht="43.5" customHeight="1">
      <c r="D9635" s="198"/>
    </row>
    <row r="9636" spans="4:4" ht="43.5" customHeight="1">
      <c r="D9636" s="198"/>
    </row>
    <row r="9637" spans="4:4" ht="43.5" customHeight="1">
      <c r="D9637" s="198"/>
    </row>
    <row r="9638" spans="4:4" ht="43.5" customHeight="1">
      <c r="D9638" s="198"/>
    </row>
    <row r="9639" spans="4:4" ht="43.5" customHeight="1">
      <c r="D9639" s="198"/>
    </row>
    <row r="9640" spans="4:4" ht="43.5" customHeight="1">
      <c r="D9640" s="198"/>
    </row>
    <row r="9641" spans="4:4" ht="43.5" customHeight="1">
      <c r="D9641" s="198"/>
    </row>
    <row r="9642" spans="4:4" ht="43.5" customHeight="1">
      <c r="D9642" s="198"/>
    </row>
    <row r="9643" spans="4:4" ht="43.5" customHeight="1">
      <c r="D9643" s="198"/>
    </row>
    <row r="9644" spans="4:4" ht="43.5" customHeight="1">
      <c r="D9644" s="198"/>
    </row>
    <row r="9645" spans="4:4" ht="43.5" customHeight="1">
      <c r="D9645" s="198"/>
    </row>
    <row r="9646" spans="4:4" ht="43.5" customHeight="1">
      <c r="D9646" s="198"/>
    </row>
    <row r="9647" spans="4:4" ht="43.5" customHeight="1">
      <c r="D9647" s="198"/>
    </row>
    <row r="9648" spans="4:4" ht="43.5" customHeight="1">
      <c r="D9648" s="198"/>
    </row>
    <row r="9649" spans="4:4" ht="43.5" customHeight="1">
      <c r="D9649" s="198"/>
    </row>
    <row r="9650" spans="4:4" ht="43.5" customHeight="1">
      <c r="D9650" s="198"/>
    </row>
    <row r="9651" spans="4:4" ht="43.5" customHeight="1">
      <c r="D9651" s="198"/>
    </row>
    <row r="9652" spans="4:4" ht="43.5" customHeight="1">
      <c r="D9652" s="198"/>
    </row>
    <row r="9653" spans="4:4" ht="43.5" customHeight="1">
      <c r="D9653" s="198"/>
    </row>
    <row r="9654" spans="4:4" ht="43.5" customHeight="1">
      <c r="D9654" s="198"/>
    </row>
    <row r="9655" spans="4:4" ht="43.5" customHeight="1">
      <c r="D9655" s="198"/>
    </row>
    <row r="9656" spans="4:4" ht="43.5" customHeight="1">
      <c r="D9656" s="198"/>
    </row>
    <row r="9657" spans="4:4" ht="43.5" customHeight="1">
      <c r="D9657" s="198"/>
    </row>
    <row r="9658" spans="4:4" ht="43.5" customHeight="1">
      <c r="D9658" s="198"/>
    </row>
    <row r="9659" spans="4:4" ht="43.5" customHeight="1">
      <c r="D9659" s="198"/>
    </row>
    <row r="9660" spans="4:4" ht="43.5" customHeight="1">
      <c r="D9660" s="198"/>
    </row>
    <row r="9661" spans="4:4" ht="43.5" customHeight="1">
      <c r="D9661" s="198"/>
    </row>
    <row r="9662" spans="4:4" ht="43.5" customHeight="1">
      <c r="D9662" s="198"/>
    </row>
    <row r="9663" spans="4:4" ht="43.5" customHeight="1">
      <c r="D9663" s="198"/>
    </row>
    <row r="9664" spans="4:4" ht="43.5" customHeight="1">
      <c r="D9664" s="198"/>
    </row>
    <row r="9665" spans="4:4" ht="43.5" customHeight="1">
      <c r="D9665" s="198"/>
    </row>
    <row r="9666" spans="4:4" ht="43.5" customHeight="1">
      <c r="D9666" s="198"/>
    </row>
    <row r="9667" spans="4:4" ht="43.5" customHeight="1">
      <c r="D9667" s="198"/>
    </row>
    <row r="9668" spans="4:4" ht="43.5" customHeight="1">
      <c r="D9668" s="198"/>
    </row>
    <row r="9669" spans="4:4" ht="43.5" customHeight="1">
      <c r="D9669" s="198"/>
    </row>
    <row r="9670" spans="4:4" ht="43.5" customHeight="1">
      <c r="D9670" s="198"/>
    </row>
    <row r="9671" spans="4:4" ht="43.5" customHeight="1">
      <c r="D9671" s="198"/>
    </row>
    <row r="9672" spans="4:4" ht="43.5" customHeight="1">
      <c r="D9672" s="198"/>
    </row>
    <row r="9673" spans="4:4" ht="43.5" customHeight="1">
      <c r="D9673" s="198"/>
    </row>
    <row r="9674" spans="4:4" ht="43.5" customHeight="1">
      <c r="D9674" s="198"/>
    </row>
    <row r="9675" spans="4:4" ht="43.5" customHeight="1">
      <c r="D9675" s="198"/>
    </row>
    <row r="9676" spans="4:4" ht="43.5" customHeight="1">
      <c r="D9676" s="198"/>
    </row>
    <row r="9677" spans="4:4" ht="43.5" customHeight="1">
      <c r="D9677" s="198"/>
    </row>
    <row r="9678" spans="4:4" ht="43.5" customHeight="1">
      <c r="D9678" s="198"/>
    </row>
    <row r="9679" spans="4:4" ht="43.5" customHeight="1">
      <c r="D9679" s="198"/>
    </row>
    <row r="9680" spans="4:4" ht="43.5" customHeight="1">
      <c r="D9680" s="198"/>
    </row>
    <row r="9681" spans="4:4" ht="43.5" customHeight="1">
      <c r="D9681" s="198"/>
    </row>
    <row r="9682" spans="4:4" ht="43.5" customHeight="1">
      <c r="D9682" s="198"/>
    </row>
    <row r="9683" spans="4:4" ht="43.5" customHeight="1">
      <c r="D9683" s="198"/>
    </row>
    <row r="9684" spans="4:4" ht="43.5" customHeight="1">
      <c r="D9684" s="198"/>
    </row>
    <row r="9685" spans="4:4" ht="43.5" customHeight="1">
      <c r="D9685" s="198"/>
    </row>
    <row r="9686" spans="4:4" ht="43.5" customHeight="1">
      <c r="D9686" s="198"/>
    </row>
    <row r="9687" spans="4:4" ht="43.5" customHeight="1">
      <c r="D9687" s="198"/>
    </row>
    <row r="9688" spans="4:4" ht="43.5" customHeight="1">
      <c r="D9688" s="198"/>
    </row>
    <row r="9689" spans="4:4" ht="43.5" customHeight="1">
      <c r="D9689" s="198"/>
    </row>
    <row r="9690" spans="4:4" ht="43.5" customHeight="1">
      <c r="D9690" s="198"/>
    </row>
    <row r="9691" spans="4:4" ht="43.5" customHeight="1">
      <c r="D9691" s="198"/>
    </row>
    <row r="9692" spans="4:4" ht="43.5" customHeight="1">
      <c r="D9692" s="198"/>
    </row>
    <row r="9693" spans="4:4" ht="43.5" customHeight="1">
      <c r="D9693" s="198"/>
    </row>
    <row r="9694" spans="4:4" ht="43.5" customHeight="1">
      <c r="D9694" s="198"/>
    </row>
    <row r="9695" spans="4:4" ht="43.5" customHeight="1">
      <c r="D9695" s="198"/>
    </row>
    <row r="9696" spans="4:4" ht="43.5" customHeight="1">
      <c r="D9696" s="198"/>
    </row>
    <row r="9697" spans="4:4" ht="43.5" customHeight="1">
      <c r="D9697" s="198"/>
    </row>
    <row r="9698" spans="4:4" ht="43.5" customHeight="1">
      <c r="D9698" s="198"/>
    </row>
    <row r="9699" spans="4:4" ht="43.5" customHeight="1">
      <c r="D9699" s="198"/>
    </row>
    <row r="9700" spans="4:4" ht="43.5" customHeight="1">
      <c r="D9700" s="198"/>
    </row>
    <row r="9701" spans="4:4" ht="43.5" customHeight="1">
      <c r="D9701" s="198"/>
    </row>
    <row r="9702" spans="4:4" ht="43.5" customHeight="1">
      <c r="D9702" s="198"/>
    </row>
    <row r="9703" spans="4:4" ht="43.5" customHeight="1">
      <c r="D9703" s="198"/>
    </row>
    <row r="9704" spans="4:4" ht="43.5" customHeight="1">
      <c r="D9704" s="198"/>
    </row>
    <row r="9705" spans="4:4" ht="43.5" customHeight="1">
      <c r="D9705" s="198"/>
    </row>
    <row r="9706" spans="4:4" ht="43.5" customHeight="1">
      <c r="D9706" s="198"/>
    </row>
    <row r="9707" spans="4:4" ht="43.5" customHeight="1">
      <c r="D9707" s="198"/>
    </row>
    <row r="9708" spans="4:4" ht="43.5" customHeight="1">
      <c r="D9708" s="198"/>
    </row>
    <row r="9709" spans="4:4" ht="43.5" customHeight="1">
      <c r="D9709" s="198"/>
    </row>
    <row r="9710" spans="4:4" ht="43.5" customHeight="1">
      <c r="D9710" s="198"/>
    </row>
    <row r="9711" spans="4:4" ht="43.5" customHeight="1">
      <c r="D9711" s="198"/>
    </row>
    <row r="9712" spans="4:4" ht="43.5" customHeight="1">
      <c r="D9712" s="198"/>
    </row>
    <row r="9713" spans="4:4" ht="43.5" customHeight="1">
      <c r="D9713" s="198"/>
    </row>
    <row r="9714" spans="4:4" ht="43.5" customHeight="1">
      <c r="D9714" s="198"/>
    </row>
    <row r="9715" spans="4:4" ht="43.5" customHeight="1">
      <c r="D9715" s="198"/>
    </row>
    <row r="9716" spans="4:4" ht="43.5" customHeight="1">
      <c r="D9716" s="198"/>
    </row>
    <row r="9717" spans="4:4" ht="43.5" customHeight="1">
      <c r="D9717" s="198"/>
    </row>
    <row r="9718" spans="4:4" ht="43.5" customHeight="1">
      <c r="D9718" s="198"/>
    </row>
    <row r="9719" spans="4:4" ht="43.5" customHeight="1">
      <c r="D9719" s="198"/>
    </row>
    <row r="9720" spans="4:4" ht="43.5" customHeight="1">
      <c r="D9720" s="198"/>
    </row>
    <row r="9721" spans="4:4" ht="43.5" customHeight="1">
      <c r="D9721" s="198"/>
    </row>
    <row r="9722" spans="4:4" ht="43.5" customHeight="1">
      <c r="D9722" s="198"/>
    </row>
    <row r="9723" spans="4:4" ht="43.5" customHeight="1">
      <c r="D9723" s="198"/>
    </row>
    <row r="9724" spans="4:4" ht="43.5" customHeight="1">
      <c r="D9724" s="198"/>
    </row>
    <row r="9725" spans="4:4" ht="43.5" customHeight="1">
      <c r="D9725" s="198"/>
    </row>
    <row r="9726" spans="4:4" ht="43.5" customHeight="1">
      <c r="D9726" s="198"/>
    </row>
    <row r="9727" spans="4:4" ht="43.5" customHeight="1">
      <c r="D9727" s="198"/>
    </row>
    <row r="9728" spans="4:4" ht="43.5" customHeight="1">
      <c r="D9728" s="198"/>
    </row>
    <row r="9729" spans="4:4" ht="43.5" customHeight="1">
      <c r="D9729" s="198"/>
    </row>
    <row r="9730" spans="4:4" ht="43.5" customHeight="1">
      <c r="D9730" s="198"/>
    </row>
    <row r="9731" spans="4:4" ht="43.5" customHeight="1">
      <c r="D9731" s="198"/>
    </row>
    <row r="9732" spans="4:4" ht="43.5" customHeight="1">
      <c r="D9732" s="198"/>
    </row>
    <row r="9733" spans="4:4" ht="43.5" customHeight="1">
      <c r="D9733" s="198"/>
    </row>
    <row r="9734" spans="4:4" ht="43.5" customHeight="1">
      <c r="D9734" s="198"/>
    </row>
    <row r="9735" spans="4:4" ht="43.5" customHeight="1">
      <c r="D9735" s="198"/>
    </row>
    <row r="9736" spans="4:4" ht="43.5" customHeight="1">
      <c r="D9736" s="198"/>
    </row>
    <row r="9737" spans="4:4" ht="43.5" customHeight="1">
      <c r="D9737" s="198"/>
    </row>
    <row r="9738" spans="4:4" ht="43.5" customHeight="1">
      <c r="D9738" s="198"/>
    </row>
    <row r="9739" spans="4:4" ht="43.5" customHeight="1">
      <c r="D9739" s="198"/>
    </row>
    <row r="9740" spans="4:4" ht="43.5" customHeight="1">
      <c r="D9740" s="198"/>
    </row>
    <row r="9741" spans="4:4" ht="43.5" customHeight="1">
      <c r="D9741" s="198"/>
    </row>
    <row r="9742" spans="4:4" ht="43.5" customHeight="1">
      <c r="D9742" s="198"/>
    </row>
    <row r="9743" spans="4:4" ht="43.5" customHeight="1">
      <c r="D9743" s="198"/>
    </row>
    <row r="9744" spans="4:4" ht="43.5" customHeight="1">
      <c r="D9744" s="198"/>
    </row>
    <row r="9745" spans="4:4" ht="43.5" customHeight="1">
      <c r="D9745" s="198"/>
    </row>
    <row r="9746" spans="4:4" ht="43.5" customHeight="1">
      <c r="D9746" s="198"/>
    </row>
    <row r="9747" spans="4:4" ht="43.5" customHeight="1">
      <c r="D9747" s="198"/>
    </row>
    <row r="9748" spans="4:4" ht="43.5" customHeight="1">
      <c r="D9748" s="198"/>
    </row>
    <row r="9749" spans="4:4" ht="43.5" customHeight="1">
      <c r="D9749" s="198"/>
    </row>
    <row r="9750" spans="4:4" ht="43.5" customHeight="1">
      <c r="D9750" s="198"/>
    </row>
    <row r="9751" spans="4:4" ht="43.5" customHeight="1">
      <c r="D9751" s="198"/>
    </row>
    <row r="9752" spans="4:4" ht="43.5" customHeight="1">
      <c r="D9752" s="198"/>
    </row>
    <row r="9753" spans="4:4" ht="43.5" customHeight="1">
      <c r="D9753" s="198"/>
    </row>
    <row r="9754" spans="4:4" ht="43.5" customHeight="1">
      <c r="D9754" s="198"/>
    </row>
    <row r="9755" spans="4:4" ht="43.5" customHeight="1">
      <c r="D9755" s="198"/>
    </row>
    <row r="9756" spans="4:4" ht="43.5" customHeight="1">
      <c r="D9756" s="198"/>
    </row>
    <row r="9757" spans="4:4" ht="43.5" customHeight="1">
      <c r="D9757" s="198"/>
    </row>
    <row r="9758" spans="4:4" ht="43.5" customHeight="1">
      <c r="D9758" s="198"/>
    </row>
    <row r="9759" spans="4:4" ht="43.5" customHeight="1">
      <c r="D9759" s="198"/>
    </row>
    <row r="9760" spans="4:4" ht="43.5" customHeight="1">
      <c r="D9760" s="198"/>
    </row>
    <row r="9761" spans="4:4" ht="43.5" customHeight="1">
      <c r="D9761" s="198"/>
    </row>
    <row r="9762" spans="4:4" ht="43.5" customHeight="1">
      <c r="D9762" s="198"/>
    </row>
    <row r="9763" spans="4:4" ht="43.5" customHeight="1">
      <c r="D9763" s="198"/>
    </row>
    <row r="9764" spans="4:4" ht="43.5" customHeight="1">
      <c r="D9764" s="198"/>
    </row>
    <row r="9765" spans="4:4" ht="43.5" customHeight="1">
      <c r="D9765" s="198"/>
    </row>
    <row r="9766" spans="4:4" ht="43.5" customHeight="1">
      <c r="D9766" s="198"/>
    </row>
    <row r="9767" spans="4:4" ht="43.5" customHeight="1">
      <c r="D9767" s="198"/>
    </row>
    <row r="9768" spans="4:4" ht="43.5" customHeight="1">
      <c r="D9768" s="198"/>
    </row>
    <row r="9769" spans="4:4" ht="43.5" customHeight="1">
      <c r="D9769" s="198"/>
    </row>
    <row r="9770" spans="4:4" ht="43.5" customHeight="1">
      <c r="D9770" s="198"/>
    </row>
    <row r="9771" spans="4:4" ht="43.5" customHeight="1">
      <c r="D9771" s="198"/>
    </row>
    <row r="9772" spans="4:4" ht="43.5" customHeight="1">
      <c r="D9772" s="198"/>
    </row>
    <row r="9773" spans="4:4" ht="43.5" customHeight="1">
      <c r="D9773" s="198"/>
    </row>
    <row r="9774" spans="4:4" ht="43.5" customHeight="1">
      <c r="D9774" s="198"/>
    </row>
    <row r="9775" spans="4:4" ht="43.5" customHeight="1">
      <c r="D9775" s="198"/>
    </row>
    <row r="9776" spans="4:4" ht="43.5" customHeight="1">
      <c r="D9776" s="198"/>
    </row>
    <row r="9777" spans="4:4" ht="43.5" customHeight="1">
      <c r="D9777" s="198"/>
    </row>
    <row r="9778" spans="4:4" ht="43.5" customHeight="1">
      <c r="D9778" s="198"/>
    </row>
    <row r="9779" spans="4:4" ht="43.5" customHeight="1">
      <c r="D9779" s="198"/>
    </row>
    <row r="9780" spans="4:4" ht="43.5" customHeight="1">
      <c r="D9780" s="198"/>
    </row>
    <row r="9781" spans="4:4" ht="43.5" customHeight="1">
      <c r="D9781" s="198"/>
    </row>
    <row r="9782" spans="4:4" ht="43.5" customHeight="1">
      <c r="D9782" s="198"/>
    </row>
    <row r="9783" spans="4:4" ht="43.5" customHeight="1">
      <c r="D9783" s="198"/>
    </row>
    <row r="9784" spans="4:4" ht="43.5" customHeight="1">
      <c r="D9784" s="198"/>
    </row>
    <row r="9785" spans="4:4" ht="43.5" customHeight="1">
      <c r="D9785" s="198"/>
    </row>
    <row r="9786" spans="4:4" ht="43.5" customHeight="1">
      <c r="D9786" s="198"/>
    </row>
    <row r="9787" spans="4:4" ht="43.5" customHeight="1">
      <c r="D9787" s="198"/>
    </row>
    <row r="9788" spans="4:4" ht="43.5" customHeight="1">
      <c r="D9788" s="198"/>
    </row>
    <row r="9789" spans="4:4" ht="43.5" customHeight="1">
      <c r="D9789" s="198"/>
    </row>
    <row r="9790" spans="4:4" ht="43.5" customHeight="1">
      <c r="D9790" s="198"/>
    </row>
    <row r="9791" spans="4:4" ht="43.5" customHeight="1">
      <c r="D9791" s="198"/>
    </row>
    <row r="9792" spans="4:4" ht="43.5" customHeight="1">
      <c r="D9792" s="198"/>
    </row>
    <row r="9793" spans="4:4" ht="43.5" customHeight="1">
      <c r="D9793" s="198"/>
    </row>
    <row r="9794" spans="4:4" ht="43.5" customHeight="1">
      <c r="D9794" s="198"/>
    </row>
    <row r="9795" spans="4:4" ht="43.5" customHeight="1">
      <c r="D9795" s="198"/>
    </row>
    <row r="9796" spans="4:4" ht="43.5" customHeight="1">
      <c r="D9796" s="198"/>
    </row>
    <row r="9797" spans="4:4" ht="43.5" customHeight="1">
      <c r="D9797" s="198"/>
    </row>
    <row r="9798" spans="4:4" ht="43.5" customHeight="1">
      <c r="D9798" s="198"/>
    </row>
    <row r="9799" spans="4:4" ht="43.5" customHeight="1">
      <c r="D9799" s="198"/>
    </row>
    <row r="9800" spans="4:4" ht="43.5" customHeight="1">
      <c r="D9800" s="198"/>
    </row>
    <row r="9801" spans="4:4" ht="43.5" customHeight="1">
      <c r="D9801" s="198"/>
    </row>
    <row r="9802" spans="4:4" ht="43.5" customHeight="1">
      <c r="D9802" s="198"/>
    </row>
    <row r="9803" spans="4:4" ht="43.5" customHeight="1">
      <c r="D9803" s="198"/>
    </row>
    <row r="9804" spans="4:4" ht="43.5" customHeight="1">
      <c r="D9804" s="198"/>
    </row>
    <row r="9805" spans="4:4" ht="43.5" customHeight="1">
      <c r="D9805" s="198"/>
    </row>
    <row r="9806" spans="4:4" ht="43.5" customHeight="1">
      <c r="D9806" s="198"/>
    </row>
    <row r="9807" spans="4:4" ht="43.5" customHeight="1">
      <c r="D9807" s="198"/>
    </row>
    <row r="9808" spans="4:4" ht="43.5" customHeight="1">
      <c r="D9808" s="198"/>
    </row>
    <row r="9809" spans="4:4" ht="43.5" customHeight="1">
      <c r="D9809" s="198"/>
    </row>
    <row r="9810" spans="4:4" ht="43.5" customHeight="1">
      <c r="D9810" s="198"/>
    </row>
    <row r="9811" spans="4:4" ht="43.5" customHeight="1">
      <c r="D9811" s="198"/>
    </row>
    <row r="9812" spans="4:4" ht="43.5" customHeight="1">
      <c r="D9812" s="198"/>
    </row>
    <row r="9813" spans="4:4" ht="43.5" customHeight="1">
      <c r="D9813" s="198"/>
    </row>
    <row r="9814" spans="4:4" ht="43.5" customHeight="1">
      <c r="D9814" s="198"/>
    </row>
    <row r="9815" spans="4:4" ht="43.5" customHeight="1">
      <c r="D9815" s="198"/>
    </row>
    <row r="9816" spans="4:4" ht="43.5" customHeight="1">
      <c r="D9816" s="198"/>
    </row>
    <row r="9817" spans="4:4" ht="43.5" customHeight="1">
      <c r="D9817" s="198"/>
    </row>
    <row r="9818" spans="4:4" ht="43.5" customHeight="1">
      <c r="D9818" s="198"/>
    </row>
    <row r="9819" spans="4:4" ht="43.5" customHeight="1">
      <c r="D9819" s="198"/>
    </row>
    <row r="9820" spans="4:4" ht="43.5" customHeight="1">
      <c r="D9820" s="198"/>
    </row>
    <row r="9821" spans="4:4" ht="43.5" customHeight="1">
      <c r="D9821" s="198"/>
    </row>
    <row r="9822" spans="4:4" ht="43.5" customHeight="1">
      <c r="D9822" s="198"/>
    </row>
    <row r="9823" spans="4:4" ht="43.5" customHeight="1">
      <c r="D9823" s="198"/>
    </row>
    <row r="9824" spans="4:4" ht="43.5" customHeight="1">
      <c r="D9824" s="198"/>
    </row>
    <row r="9825" spans="4:4" ht="43.5" customHeight="1">
      <c r="D9825" s="198"/>
    </row>
    <row r="9826" spans="4:4" ht="43.5" customHeight="1">
      <c r="D9826" s="198"/>
    </row>
    <row r="9827" spans="4:4" ht="43.5" customHeight="1">
      <c r="D9827" s="198"/>
    </row>
    <row r="9828" spans="4:4" ht="43.5" customHeight="1">
      <c r="D9828" s="198"/>
    </row>
    <row r="9829" spans="4:4" ht="43.5" customHeight="1">
      <c r="D9829" s="198"/>
    </row>
    <row r="9830" spans="4:4" ht="43.5" customHeight="1">
      <c r="D9830" s="198"/>
    </row>
    <row r="9831" spans="4:4" ht="43.5" customHeight="1">
      <c r="D9831" s="198"/>
    </row>
    <row r="9832" spans="4:4" ht="43.5" customHeight="1">
      <c r="D9832" s="198"/>
    </row>
    <row r="9833" spans="4:4" ht="43.5" customHeight="1">
      <c r="D9833" s="198"/>
    </row>
    <row r="9834" spans="4:4" ht="43.5" customHeight="1">
      <c r="D9834" s="198"/>
    </row>
    <row r="9835" spans="4:4" ht="43.5" customHeight="1">
      <c r="D9835" s="198"/>
    </row>
    <row r="9836" spans="4:4" ht="43.5" customHeight="1">
      <c r="D9836" s="198"/>
    </row>
    <row r="9837" spans="4:4" ht="43.5" customHeight="1">
      <c r="D9837" s="198"/>
    </row>
    <row r="9838" spans="4:4" ht="43.5" customHeight="1">
      <c r="D9838" s="198"/>
    </row>
    <row r="9839" spans="4:4" ht="43.5" customHeight="1">
      <c r="D9839" s="198"/>
    </row>
    <row r="9840" spans="4:4" ht="43.5" customHeight="1">
      <c r="D9840" s="198"/>
    </row>
    <row r="9841" spans="4:4" ht="43.5" customHeight="1">
      <c r="D9841" s="198"/>
    </row>
    <row r="9842" spans="4:4" ht="43.5" customHeight="1">
      <c r="D9842" s="198"/>
    </row>
    <row r="9843" spans="4:4" ht="43.5" customHeight="1">
      <c r="D9843" s="198"/>
    </row>
    <row r="9844" spans="4:4" ht="43.5" customHeight="1">
      <c r="D9844" s="198"/>
    </row>
    <row r="9845" spans="4:4" ht="43.5" customHeight="1">
      <c r="D9845" s="198"/>
    </row>
    <row r="9846" spans="4:4" ht="43.5" customHeight="1">
      <c r="D9846" s="198"/>
    </row>
    <row r="9847" spans="4:4" ht="43.5" customHeight="1">
      <c r="D9847" s="198"/>
    </row>
    <row r="9848" spans="4:4" ht="43.5" customHeight="1">
      <c r="D9848" s="198"/>
    </row>
    <row r="9849" spans="4:4" ht="43.5" customHeight="1">
      <c r="D9849" s="198"/>
    </row>
    <row r="9850" spans="4:4" ht="43.5" customHeight="1">
      <c r="D9850" s="198"/>
    </row>
    <row r="9851" spans="4:4" ht="43.5" customHeight="1">
      <c r="D9851" s="198"/>
    </row>
    <row r="9852" spans="4:4" ht="43.5" customHeight="1">
      <c r="D9852" s="198"/>
    </row>
    <row r="9853" spans="4:4" ht="43.5" customHeight="1">
      <c r="D9853" s="198"/>
    </row>
    <row r="9854" spans="4:4" ht="43.5" customHeight="1">
      <c r="D9854" s="198"/>
    </row>
    <row r="9855" spans="4:4" ht="43.5" customHeight="1">
      <c r="D9855" s="198"/>
    </row>
    <row r="9856" spans="4:4" ht="43.5" customHeight="1">
      <c r="D9856" s="198"/>
    </row>
    <row r="9857" spans="4:4" ht="43.5" customHeight="1">
      <c r="D9857" s="198"/>
    </row>
    <row r="9858" spans="4:4" ht="43.5" customHeight="1">
      <c r="D9858" s="198"/>
    </row>
    <row r="9859" spans="4:4" ht="43.5" customHeight="1">
      <c r="D9859" s="198"/>
    </row>
    <row r="9860" spans="4:4" ht="43.5" customHeight="1">
      <c r="D9860" s="198"/>
    </row>
    <row r="9861" spans="4:4" ht="43.5" customHeight="1">
      <c r="D9861" s="198"/>
    </row>
    <row r="9862" spans="4:4" ht="43.5" customHeight="1">
      <c r="D9862" s="198"/>
    </row>
    <row r="9863" spans="4:4" ht="43.5" customHeight="1">
      <c r="D9863" s="198"/>
    </row>
    <row r="9864" spans="4:4" ht="43.5" customHeight="1">
      <c r="D9864" s="198"/>
    </row>
    <row r="9865" spans="4:4" ht="43.5" customHeight="1">
      <c r="D9865" s="198"/>
    </row>
    <row r="9866" spans="4:4" ht="43.5" customHeight="1">
      <c r="D9866" s="198"/>
    </row>
    <row r="9867" spans="4:4" ht="43.5" customHeight="1">
      <c r="D9867" s="198"/>
    </row>
    <row r="9868" spans="4:4" ht="43.5" customHeight="1">
      <c r="D9868" s="198"/>
    </row>
    <row r="9869" spans="4:4" ht="43.5" customHeight="1">
      <c r="D9869" s="198"/>
    </row>
    <row r="9870" spans="4:4" ht="43.5" customHeight="1">
      <c r="D9870" s="198"/>
    </row>
    <row r="9871" spans="4:4" ht="43.5" customHeight="1">
      <c r="D9871" s="198"/>
    </row>
    <row r="9872" spans="4:4" ht="43.5" customHeight="1">
      <c r="D9872" s="198"/>
    </row>
    <row r="9873" spans="4:4" ht="43.5" customHeight="1">
      <c r="D9873" s="198"/>
    </row>
    <row r="9874" spans="4:4" ht="43.5" customHeight="1">
      <c r="D9874" s="198"/>
    </row>
    <row r="9875" spans="4:4" ht="43.5" customHeight="1">
      <c r="D9875" s="198"/>
    </row>
    <row r="9876" spans="4:4" ht="43.5" customHeight="1">
      <c r="D9876" s="198"/>
    </row>
    <row r="9877" spans="4:4" ht="43.5" customHeight="1">
      <c r="D9877" s="198"/>
    </row>
    <row r="9878" spans="4:4" ht="43.5" customHeight="1">
      <c r="D9878" s="198"/>
    </row>
    <row r="9879" spans="4:4" ht="43.5" customHeight="1">
      <c r="D9879" s="198"/>
    </row>
    <row r="9880" spans="4:4" ht="43.5" customHeight="1">
      <c r="D9880" s="198"/>
    </row>
    <row r="9881" spans="4:4" ht="43.5" customHeight="1">
      <c r="D9881" s="198"/>
    </row>
    <row r="9882" spans="4:4" ht="43.5" customHeight="1">
      <c r="D9882" s="198"/>
    </row>
    <row r="9883" spans="4:4" ht="43.5" customHeight="1">
      <c r="D9883" s="198"/>
    </row>
    <row r="9884" spans="4:4" ht="43.5" customHeight="1">
      <c r="D9884" s="198"/>
    </row>
    <row r="9885" spans="4:4" ht="43.5" customHeight="1">
      <c r="D9885" s="198"/>
    </row>
    <row r="9886" spans="4:4" ht="43.5" customHeight="1">
      <c r="D9886" s="198"/>
    </row>
    <row r="9887" spans="4:4" ht="43.5" customHeight="1">
      <c r="D9887" s="198"/>
    </row>
    <row r="9888" spans="4:4" ht="43.5" customHeight="1">
      <c r="D9888" s="198"/>
    </row>
    <row r="9889" spans="4:4" ht="43.5" customHeight="1">
      <c r="D9889" s="198"/>
    </row>
    <row r="9890" spans="4:4" ht="43.5" customHeight="1">
      <c r="D9890" s="198"/>
    </row>
    <row r="9891" spans="4:4" ht="43.5" customHeight="1">
      <c r="D9891" s="198"/>
    </row>
    <row r="9892" spans="4:4" ht="43.5" customHeight="1">
      <c r="D9892" s="198"/>
    </row>
    <row r="9893" spans="4:4" ht="43.5" customHeight="1">
      <c r="D9893" s="198"/>
    </row>
    <row r="9894" spans="4:4" ht="43.5" customHeight="1">
      <c r="D9894" s="198"/>
    </row>
    <row r="9895" spans="4:4" ht="43.5" customHeight="1">
      <c r="D9895" s="198"/>
    </row>
    <row r="9896" spans="4:4" ht="43.5" customHeight="1">
      <c r="D9896" s="198"/>
    </row>
    <row r="9897" spans="4:4" ht="43.5" customHeight="1">
      <c r="D9897" s="198"/>
    </row>
    <row r="9898" spans="4:4" ht="43.5" customHeight="1">
      <c r="D9898" s="198"/>
    </row>
    <row r="9899" spans="4:4" ht="43.5" customHeight="1">
      <c r="D9899" s="198"/>
    </row>
    <row r="9900" spans="4:4" ht="43.5" customHeight="1">
      <c r="D9900" s="198"/>
    </row>
    <row r="9901" spans="4:4" ht="43.5" customHeight="1">
      <c r="D9901" s="198"/>
    </row>
    <row r="9902" spans="4:4" ht="43.5" customHeight="1">
      <c r="D9902" s="198"/>
    </row>
    <row r="9903" spans="4:4" ht="43.5" customHeight="1">
      <c r="D9903" s="198"/>
    </row>
    <row r="9904" spans="4:4" ht="43.5" customHeight="1">
      <c r="D9904" s="198"/>
    </row>
    <row r="9905" spans="4:4" ht="43.5" customHeight="1">
      <c r="D9905" s="198"/>
    </row>
    <row r="9906" spans="4:4" ht="43.5" customHeight="1">
      <c r="D9906" s="198"/>
    </row>
    <row r="9907" spans="4:4" ht="43.5" customHeight="1">
      <c r="D9907" s="198"/>
    </row>
    <row r="9908" spans="4:4" ht="43.5" customHeight="1">
      <c r="D9908" s="198"/>
    </row>
    <row r="9909" spans="4:4" ht="43.5" customHeight="1">
      <c r="D9909" s="198"/>
    </row>
    <row r="9910" spans="4:4" ht="43.5" customHeight="1">
      <c r="D9910" s="198"/>
    </row>
    <row r="9911" spans="4:4" ht="43.5" customHeight="1">
      <c r="D9911" s="198"/>
    </row>
    <row r="9912" spans="4:4" ht="43.5" customHeight="1">
      <c r="D9912" s="198"/>
    </row>
    <row r="9913" spans="4:4" ht="43.5" customHeight="1">
      <c r="D9913" s="198"/>
    </row>
    <row r="9914" spans="4:4" ht="43.5" customHeight="1">
      <c r="D9914" s="198"/>
    </row>
    <row r="9915" spans="4:4" ht="43.5" customHeight="1">
      <c r="D9915" s="198"/>
    </row>
    <row r="9916" spans="4:4" ht="43.5" customHeight="1">
      <c r="D9916" s="198"/>
    </row>
    <row r="9917" spans="4:4" ht="43.5" customHeight="1">
      <c r="D9917" s="198"/>
    </row>
    <row r="9918" spans="4:4" ht="43.5" customHeight="1">
      <c r="D9918" s="198"/>
    </row>
    <row r="9919" spans="4:4" ht="43.5" customHeight="1">
      <c r="D9919" s="198"/>
    </row>
    <row r="9920" spans="4:4" ht="43.5" customHeight="1">
      <c r="D9920" s="198"/>
    </row>
    <row r="9921" spans="4:4" ht="43.5" customHeight="1">
      <c r="D9921" s="198"/>
    </row>
    <row r="9922" spans="4:4" ht="43.5" customHeight="1">
      <c r="D9922" s="198"/>
    </row>
    <row r="9923" spans="4:4" ht="43.5" customHeight="1">
      <c r="D9923" s="198"/>
    </row>
    <row r="9924" spans="4:4" ht="43.5" customHeight="1">
      <c r="D9924" s="198"/>
    </row>
    <row r="9925" spans="4:4" ht="43.5" customHeight="1">
      <c r="D9925" s="198"/>
    </row>
    <row r="9926" spans="4:4" ht="43.5" customHeight="1">
      <c r="D9926" s="198"/>
    </row>
    <row r="9927" spans="4:4" ht="43.5" customHeight="1">
      <c r="D9927" s="198"/>
    </row>
    <row r="9928" spans="4:4" ht="43.5" customHeight="1">
      <c r="D9928" s="198"/>
    </row>
    <row r="9929" spans="4:4" ht="43.5" customHeight="1">
      <c r="D9929" s="198"/>
    </row>
    <row r="9930" spans="4:4" ht="43.5" customHeight="1">
      <c r="D9930" s="198"/>
    </row>
    <row r="9931" spans="4:4" ht="43.5" customHeight="1">
      <c r="D9931" s="198"/>
    </row>
    <row r="9932" spans="4:4" ht="43.5" customHeight="1">
      <c r="D9932" s="198"/>
    </row>
    <row r="9933" spans="4:4" ht="43.5" customHeight="1">
      <c r="D9933" s="198"/>
    </row>
    <row r="9934" spans="4:4" ht="43.5" customHeight="1">
      <c r="D9934" s="198"/>
    </row>
    <row r="9935" spans="4:4" ht="43.5" customHeight="1">
      <c r="D9935" s="198"/>
    </row>
    <row r="9936" spans="4:4" ht="43.5" customHeight="1">
      <c r="D9936" s="198"/>
    </row>
    <row r="9937" spans="4:4" ht="43.5" customHeight="1">
      <c r="D9937" s="198"/>
    </row>
    <row r="9938" spans="4:4" ht="43.5" customHeight="1">
      <c r="D9938" s="198"/>
    </row>
    <row r="9939" spans="4:4" ht="43.5" customHeight="1">
      <c r="D9939" s="198"/>
    </row>
    <row r="9940" spans="4:4" ht="43.5" customHeight="1">
      <c r="D9940" s="198"/>
    </row>
    <row r="9941" spans="4:4" ht="43.5" customHeight="1">
      <c r="D9941" s="198"/>
    </row>
    <row r="9942" spans="4:4" ht="43.5" customHeight="1">
      <c r="D9942" s="198"/>
    </row>
    <row r="9943" spans="4:4" ht="43.5" customHeight="1">
      <c r="D9943" s="198"/>
    </row>
    <row r="9944" spans="4:4" ht="43.5" customHeight="1">
      <c r="D9944" s="198"/>
    </row>
    <row r="9945" spans="4:4" ht="43.5" customHeight="1">
      <c r="D9945" s="198"/>
    </row>
    <row r="9946" spans="4:4" ht="43.5" customHeight="1">
      <c r="D9946" s="198"/>
    </row>
    <row r="9947" spans="4:4" ht="43.5" customHeight="1">
      <c r="D9947" s="198"/>
    </row>
    <row r="9948" spans="4:4" ht="43.5" customHeight="1">
      <c r="D9948" s="198"/>
    </row>
    <row r="9949" spans="4:4" ht="43.5" customHeight="1">
      <c r="D9949" s="198"/>
    </row>
    <row r="9950" spans="4:4" ht="43.5" customHeight="1">
      <c r="D9950" s="198"/>
    </row>
    <row r="9951" spans="4:4" ht="43.5" customHeight="1">
      <c r="D9951" s="198"/>
    </row>
    <row r="9952" spans="4:4" ht="43.5" customHeight="1">
      <c r="D9952" s="198"/>
    </row>
    <row r="9953" spans="4:4" ht="43.5" customHeight="1">
      <c r="D9953" s="198"/>
    </row>
    <row r="9954" spans="4:4" ht="43.5" customHeight="1">
      <c r="D9954" s="198"/>
    </row>
    <row r="9955" spans="4:4" ht="43.5" customHeight="1">
      <c r="D9955" s="198"/>
    </row>
    <row r="9956" spans="4:4" ht="43.5" customHeight="1">
      <c r="D9956" s="198"/>
    </row>
    <row r="9957" spans="4:4" ht="43.5" customHeight="1">
      <c r="D9957" s="198"/>
    </row>
    <row r="9958" spans="4:4" ht="43.5" customHeight="1">
      <c r="D9958" s="198"/>
    </row>
    <row r="9959" spans="4:4" ht="43.5" customHeight="1">
      <c r="D9959" s="198"/>
    </row>
    <row r="9960" spans="4:4" ht="43.5" customHeight="1">
      <c r="D9960" s="198"/>
    </row>
    <row r="9961" spans="4:4" ht="43.5" customHeight="1">
      <c r="D9961" s="198"/>
    </row>
    <row r="9962" spans="4:4" ht="43.5" customHeight="1">
      <c r="D9962" s="198"/>
    </row>
    <row r="9963" spans="4:4" ht="43.5" customHeight="1">
      <c r="D9963" s="198"/>
    </row>
    <row r="9964" spans="4:4" ht="43.5" customHeight="1">
      <c r="D9964" s="198"/>
    </row>
    <row r="9965" spans="4:4" ht="43.5" customHeight="1">
      <c r="D9965" s="198"/>
    </row>
    <row r="9966" spans="4:4" ht="43.5" customHeight="1">
      <c r="D9966" s="198"/>
    </row>
    <row r="9967" spans="4:4" ht="43.5" customHeight="1">
      <c r="D9967" s="198"/>
    </row>
    <row r="9968" spans="4:4" ht="43.5" customHeight="1">
      <c r="D9968" s="198"/>
    </row>
    <row r="9969" spans="4:4" ht="43.5" customHeight="1">
      <c r="D9969" s="198"/>
    </row>
    <row r="9970" spans="4:4" ht="43.5" customHeight="1">
      <c r="D9970" s="198"/>
    </row>
    <row r="9971" spans="4:4" ht="43.5" customHeight="1">
      <c r="D9971" s="198"/>
    </row>
    <row r="9972" spans="4:4" ht="43.5" customHeight="1">
      <c r="D9972" s="198"/>
    </row>
    <row r="9973" spans="4:4" ht="43.5" customHeight="1">
      <c r="D9973" s="198"/>
    </row>
    <row r="9974" spans="4:4" ht="43.5" customHeight="1">
      <c r="D9974" s="198"/>
    </row>
    <row r="9975" spans="4:4" ht="43.5" customHeight="1">
      <c r="D9975" s="198"/>
    </row>
    <row r="9976" spans="4:4" ht="43.5" customHeight="1">
      <c r="D9976" s="198"/>
    </row>
    <row r="9977" spans="4:4" ht="43.5" customHeight="1">
      <c r="D9977" s="198"/>
    </row>
    <row r="9978" spans="4:4" ht="43.5" customHeight="1">
      <c r="D9978" s="198"/>
    </row>
    <row r="9979" spans="4:4" ht="43.5" customHeight="1">
      <c r="D9979" s="198"/>
    </row>
    <row r="9980" spans="4:4" ht="43.5" customHeight="1">
      <c r="D9980" s="198"/>
    </row>
    <row r="9981" spans="4:4" ht="43.5" customHeight="1">
      <c r="D9981" s="198"/>
    </row>
    <row r="9982" spans="4:4" ht="43.5" customHeight="1">
      <c r="D9982" s="198"/>
    </row>
    <row r="9983" spans="4:4" ht="43.5" customHeight="1">
      <c r="D9983" s="198"/>
    </row>
    <row r="9984" spans="4:4" ht="43.5" customHeight="1">
      <c r="D9984" s="198"/>
    </row>
    <row r="9985" spans="4:4" ht="43.5" customHeight="1">
      <c r="D9985" s="198"/>
    </row>
    <row r="9986" spans="4:4" ht="43.5" customHeight="1">
      <c r="D9986" s="198"/>
    </row>
    <row r="9987" spans="4:4" ht="43.5" customHeight="1">
      <c r="D9987" s="198"/>
    </row>
    <row r="9988" spans="4:4" ht="43.5" customHeight="1">
      <c r="D9988" s="198"/>
    </row>
    <row r="9989" spans="4:4" ht="43.5" customHeight="1">
      <c r="D9989" s="198"/>
    </row>
    <row r="9990" spans="4:4" ht="43.5" customHeight="1">
      <c r="D9990" s="198"/>
    </row>
    <row r="9991" spans="4:4" ht="43.5" customHeight="1">
      <c r="D9991" s="198"/>
    </row>
    <row r="9992" spans="4:4" ht="43.5" customHeight="1">
      <c r="D9992" s="198"/>
    </row>
    <row r="9993" spans="4:4" ht="43.5" customHeight="1">
      <c r="D9993" s="198"/>
    </row>
    <row r="9994" spans="4:4" ht="43.5" customHeight="1">
      <c r="D9994" s="198"/>
    </row>
    <row r="9995" spans="4:4" ht="43.5" customHeight="1">
      <c r="D9995" s="198"/>
    </row>
    <row r="9996" spans="4:4" ht="43.5" customHeight="1">
      <c r="D9996" s="198"/>
    </row>
    <row r="9997" spans="4:4" ht="43.5" customHeight="1">
      <c r="D9997" s="198"/>
    </row>
    <row r="9998" spans="4:4" ht="43.5" customHeight="1">
      <c r="D9998" s="198"/>
    </row>
    <row r="9999" spans="4:4" ht="43.5" customHeight="1">
      <c r="D9999" s="198"/>
    </row>
    <row r="10000" spans="4:4" ht="43.5" customHeight="1">
      <c r="D10000" s="198"/>
    </row>
    <row r="10001" spans="4:4" ht="43.5" customHeight="1">
      <c r="D10001" s="198"/>
    </row>
    <row r="10002" spans="4:4" ht="43.5" customHeight="1">
      <c r="D10002" s="198"/>
    </row>
    <row r="10003" spans="4:4" ht="43.5" customHeight="1">
      <c r="D10003" s="198"/>
    </row>
    <row r="10004" spans="4:4" ht="43.5" customHeight="1">
      <c r="D10004" s="198"/>
    </row>
    <row r="10005" spans="4:4" ht="43.5" customHeight="1">
      <c r="D10005" s="198"/>
    </row>
    <row r="10006" spans="4:4" ht="43.5" customHeight="1">
      <c r="D10006" s="198"/>
    </row>
    <row r="10007" spans="4:4" ht="43.5" customHeight="1">
      <c r="D10007" s="198"/>
    </row>
    <row r="10008" spans="4:4" ht="43.5" customHeight="1">
      <c r="D10008" s="198"/>
    </row>
    <row r="10009" spans="4:4" ht="43.5" customHeight="1">
      <c r="D10009" s="198"/>
    </row>
    <row r="10010" spans="4:4" ht="43.5" customHeight="1">
      <c r="D10010" s="198"/>
    </row>
    <row r="10011" spans="4:4" ht="43.5" customHeight="1">
      <c r="D10011" s="198"/>
    </row>
    <row r="10012" spans="4:4" ht="43.5" customHeight="1">
      <c r="D10012" s="198"/>
    </row>
    <row r="10013" spans="4:4" ht="43.5" customHeight="1">
      <c r="D10013" s="198"/>
    </row>
    <row r="10014" spans="4:4" ht="43.5" customHeight="1">
      <c r="D10014" s="198"/>
    </row>
    <row r="10015" spans="4:4" ht="43.5" customHeight="1">
      <c r="D10015" s="198"/>
    </row>
    <row r="10016" spans="4:4" ht="43.5" customHeight="1">
      <c r="D10016" s="198"/>
    </row>
    <row r="10017" spans="4:4" ht="43.5" customHeight="1">
      <c r="D10017" s="198"/>
    </row>
    <row r="10018" spans="4:4" ht="43.5" customHeight="1">
      <c r="D10018" s="198"/>
    </row>
    <row r="10019" spans="4:4" ht="43.5" customHeight="1">
      <c r="D10019" s="198"/>
    </row>
    <row r="10020" spans="4:4" ht="43.5" customHeight="1">
      <c r="D10020" s="198"/>
    </row>
    <row r="10021" spans="4:4" ht="43.5" customHeight="1">
      <c r="D10021" s="198"/>
    </row>
    <row r="10022" spans="4:4" ht="43.5" customHeight="1">
      <c r="D10022" s="198"/>
    </row>
    <row r="10023" spans="4:4" ht="43.5" customHeight="1">
      <c r="D10023" s="198"/>
    </row>
    <row r="10024" spans="4:4" ht="43.5" customHeight="1">
      <c r="D10024" s="198"/>
    </row>
    <row r="10025" spans="4:4" ht="43.5" customHeight="1">
      <c r="D10025" s="198"/>
    </row>
    <row r="10026" spans="4:4" ht="43.5" customHeight="1">
      <c r="D10026" s="198"/>
    </row>
    <row r="10027" spans="4:4" ht="43.5" customHeight="1">
      <c r="D10027" s="198"/>
    </row>
    <row r="10028" spans="4:4" ht="43.5" customHeight="1">
      <c r="D10028" s="198"/>
    </row>
    <row r="10029" spans="4:4" ht="43.5" customHeight="1">
      <c r="D10029" s="198"/>
    </row>
    <row r="10030" spans="4:4" ht="43.5" customHeight="1">
      <c r="D10030" s="198"/>
    </row>
    <row r="10031" spans="4:4" ht="43.5" customHeight="1">
      <c r="D10031" s="198"/>
    </row>
    <row r="10032" spans="4:4" ht="43.5" customHeight="1">
      <c r="D10032" s="198"/>
    </row>
    <row r="10033" spans="4:4" ht="43.5" customHeight="1">
      <c r="D10033" s="198"/>
    </row>
    <row r="10034" spans="4:4" ht="43.5" customHeight="1">
      <c r="D10034" s="198"/>
    </row>
    <row r="10035" spans="4:4" ht="43.5" customHeight="1">
      <c r="D10035" s="198"/>
    </row>
    <row r="10036" spans="4:4" ht="43.5" customHeight="1">
      <c r="D10036" s="198"/>
    </row>
    <row r="10037" spans="4:4" ht="43.5" customHeight="1">
      <c r="D10037" s="198"/>
    </row>
    <row r="10038" spans="4:4" ht="43.5" customHeight="1">
      <c r="D10038" s="198"/>
    </row>
    <row r="10039" spans="4:4" ht="43.5" customHeight="1">
      <c r="D10039" s="198"/>
    </row>
    <row r="10040" spans="4:4" ht="43.5" customHeight="1">
      <c r="D10040" s="198"/>
    </row>
    <row r="10041" spans="4:4" ht="43.5" customHeight="1">
      <c r="D10041" s="198"/>
    </row>
    <row r="10042" spans="4:4" ht="43.5" customHeight="1">
      <c r="D10042" s="198"/>
    </row>
    <row r="10043" spans="4:4" ht="43.5" customHeight="1">
      <c r="D10043" s="198"/>
    </row>
    <row r="10044" spans="4:4" ht="43.5" customHeight="1">
      <c r="D10044" s="198"/>
    </row>
    <row r="10045" spans="4:4" ht="43.5" customHeight="1">
      <c r="D10045" s="198"/>
    </row>
    <row r="10046" spans="4:4" ht="43.5" customHeight="1">
      <c r="D10046" s="198"/>
    </row>
    <row r="10047" spans="4:4" ht="43.5" customHeight="1">
      <c r="D10047" s="198"/>
    </row>
    <row r="10048" spans="4:4" ht="43.5" customHeight="1">
      <c r="D10048" s="198"/>
    </row>
    <row r="10049" spans="4:4" ht="43.5" customHeight="1">
      <c r="D10049" s="198"/>
    </row>
    <row r="10050" spans="4:4" ht="43.5" customHeight="1">
      <c r="D10050" s="198"/>
    </row>
    <row r="10051" spans="4:4" ht="43.5" customHeight="1">
      <c r="D10051" s="198"/>
    </row>
    <row r="10052" spans="4:4" ht="43.5" customHeight="1">
      <c r="D10052" s="198"/>
    </row>
    <row r="10053" spans="4:4" ht="43.5" customHeight="1">
      <c r="D10053" s="198"/>
    </row>
    <row r="10054" spans="4:4" ht="43.5" customHeight="1">
      <c r="D10054" s="198"/>
    </row>
    <row r="10055" spans="4:4" ht="43.5" customHeight="1">
      <c r="D10055" s="198"/>
    </row>
    <row r="10056" spans="4:4" ht="43.5" customHeight="1">
      <c r="D10056" s="198"/>
    </row>
    <row r="10057" spans="4:4" ht="43.5" customHeight="1">
      <c r="D10057" s="198"/>
    </row>
    <row r="10058" spans="4:4" ht="43.5" customHeight="1">
      <c r="D10058" s="198"/>
    </row>
    <row r="10059" spans="4:4" ht="43.5" customHeight="1">
      <c r="D10059" s="198"/>
    </row>
    <row r="10060" spans="4:4" ht="43.5" customHeight="1">
      <c r="D10060" s="198"/>
    </row>
    <row r="10061" spans="4:4" ht="43.5" customHeight="1">
      <c r="D10061" s="198"/>
    </row>
    <row r="10062" spans="4:4" ht="43.5" customHeight="1">
      <c r="D10062" s="198"/>
    </row>
    <row r="10063" spans="4:4" ht="43.5" customHeight="1">
      <c r="D10063" s="198"/>
    </row>
    <row r="10064" spans="4:4" ht="43.5" customHeight="1">
      <c r="D10064" s="198"/>
    </row>
    <row r="10065" spans="4:4" ht="43.5" customHeight="1">
      <c r="D10065" s="198"/>
    </row>
    <row r="10066" spans="4:4" ht="43.5" customHeight="1">
      <c r="D10066" s="198"/>
    </row>
    <row r="10067" spans="4:4" ht="43.5" customHeight="1">
      <c r="D10067" s="198"/>
    </row>
    <row r="10068" spans="4:4" ht="43.5" customHeight="1">
      <c r="D10068" s="198"/>
    </row>
    <row r="10069" spans="4:4" ht="43.5" customHeight="1">
      <c r="D10069" s="198"/>
    </row>
    <row r="10070" spans="4:4" ht="43.5" customHeight="1">
      <c r="D10070" s="198"/>
    </row>
    <row r="10071" spans="4:4" ht="43.5" customHeight="1">
      <c r="D10071" s="198"/>
    </row>
    <row r="10072" spans="4:4" ht="43.5" customHeight="1">
      <c r="D10072" s="198"/>
    </row>
    <row r="10073" spans="4:4" ht="43.5" customHeight="1">
      <c r="D10073" s="198"/>
    </row>
    <row r="10074" spans="4:4" ht="43.5" customHeight="1">
      <c r="D10074" s="198"/>
    </row>
    <row r="10075" spans="4:4" ht="43.5" customHeight="1">
      <c r="D10075" s="198"/>
    </row>
    <row r="10076" spans="4:4" ht="43.5" customHeight="1">
      <c r="D10076" s="198"/>
    </row>
    <row r="10077" spans="4:4" ht="43.5" customHeight="1">
      <c r="D10077" s="198"/>
    </row>
    <row r="10078" spans="4:4" ht="43.5" customHeight="1">
      <c r="D10078" s="198"/>
    </row>
    <row r="10079" spans="4:4" ht="43.5" customHeight="1">
      <c r="D10079" s="198"/>
    </row>
    <row r="10080" spans="4:4" ht="43.5" customHeight="1">
      <c r="D10080" s="198"/>
    </row>
    <row r="10081" spans="4:4" ht="43.5" customHeight="1">
      <c r="D10081" s="198"/>
    </row>
    <row r="10082" spans="4:4" ht="43.5" customHeight="1">
      <c r="D10082" s="198"/>
    </row>
    <row r="10083" spans="4:4" ht="43.5" customHeight="1">
      <c r="D10083" s="198"/>
    </row>
    <row r="10084" spans="4:4" ht="43.5" customHeight="1">
      <c r="D10084" s="198"/>
    </row>
    <row r="10085" spans="4:4" ht="43.5" customHeight="1">
      <c r="D10085" s="198"/>
    </row>
    <row r="10086" spans="4:4" ht="43.5" customHeight="1">
      <c r="D10086" s="198"/>
    </row>
    <row r="10087" spans="4:4" ht="43.5" customHeight="1">
      <c r="D10087" s="198"/>
    </row>
    <row r="10088" spans="4:4" ht="43.5" customHeight="1">
      <c r="D10088" s="198"/>
    </row>
    <row r="10089" spans="4:4" ht="43.5" customHeight="1">
      <c r="D10089" s="198"/>
    </row>
    <row r="10090" spans="4:4" ht="43.5" customHeight="1">
      <c r="D10090" s="198"/>
    </row>
    <row r="10091" spans="4:4" ht="43.5" customHeight="1">
      <c r="D10091" s="198"/>
    </row>
    <row r="10092" spans="4:4" ht="43.5" customHeight="1">
      <c r="D10092" s="198"/>
    </row>
    <row r="10093" spans="4:4" ht="43.5" customHeight="1">
      <c r="D10093" s="198"/>
    </row>
    <row r="10094" spans="4:4" ht="43.5" customHeight="1">
      <c r="D10094" s="198"/>
    </row>
    <row r="10095" spans="4:4" ht="43.5" customHeight="1">
      <c r="D10095" s="198"/>
    </row>
    <row r="10096" spans="4:4" ht="43.5" customHeight="1">
      <c r="D10096" s="198"/>
    </row>
    <row r="10097" spans="4:4" ht="43.5" customHeight="1">
      <c r="D10097" s="198"/>
    </row>
    <row r="10098" spans="4:4" ht="43.5" customHeight="1">
      <c r="D10098" s="198"/>
    </row>
    <row r="10099" spans="4:4" ht="43.5" customHeight="1">
      <c r="D10099" s="198"/>
    </row>
    <row r="10100" spans="4:4" ht="43.5" customHeight="1">
      <c r="D10100" s="198"/>
    </row>
    <row r="10101" spans="4:4" ht="43.5" customHeight="1">
      <c r="D10101" s="198"/>
    </row>
    <row r="10102" spans="4:4" ht="43.5" customHeight="1">
      <c r="D10102" s="198"/>
    </row>
    <row r="10103" spans="4:4" ht="43.5" customHeight="1">
      <c r="D10103" s="198"/>
    </row>
    <row r="10104" spans="4:4" ht="43.5" customHeight="1">
      <c r="D10104" s="198"/>
    </row>
    <row r="10105" spans="4:4" ht="43.5" customHeight="1">
      <c r="D10105" s="198"/>
    </row>
    <row r="10106" spans="4:4" ht="43.5" customHeight="1">
      <c r="D10106" s="198"/>
    </row>
    <row r="10107" spans="4:4" ht="43.5" customHeight="1">
      <c r="D10107" s="198"/>
    </row>
    <row r="10108" spans="4:4" ht="43.5" customHeight="1">
      <c r="D10108" s="198"/>
    </row>
    <row r="10109" spans="4:4" ht="43.5" customHeight="1">
      <c r="D10109" s="198"/>
    </row>
    <row r="10110" spans="4:4" ht="43.5" customHeight="1">
      <c r="D10110" s="198"/>
    </row>
    <row r="10111" spans="4:4" ht="43.5" customHeight="1">
      <c r="D10111" s="198"/>
    </row>
    <row r="10112" spans="4:4" ht="43.5" customHeight="1">
      <c r="D10112" s="198"/>
    </row>
    <row r="10113" spans="4:4" ht="43.5" customHeight="1">
      <c r="D10113" s="198"/>
    </row>
    <row r="10114" spans="4:4" ht="43.5" customHeight="1">
      <c r="D10114" s="198"/>
    </row>
    <row r="10115" spans="4:4" ht="43.5" customHeight="1">
      <c r="D10115" s="198"/>
    </row>
    <row r="10116" spans="4:4" ht="43.5" customHeight="1">
      <c r="D10116" s="198"/>
    </row>
    <row r="10117" spans="4:4" ht="43.5" customHeight="1">
      <c r="D10117" s="198"/>
    </row>
    <row r="10118" spans="4:4" ht="43.5" customHeight="1">
      <c r="D10118" s="198"/>
    </row>
    <row r="10119" spans="4:4" ht="43.5" customHeight="1">
      <c r="D10119" s="198"/>
    </row>
    <row r="10120" spans="4:4" ht="43.5" customHeight="1">
      <c r="D10120" s="198"/>
    </row>
    <row r="10121" spans="4:4" ht="43.5" customHeight="1">
      <c r="D10121" s="198"/>
    </row>
    <row r="10122" spans="4:4" ht="43.5" customHeight="1">
      <c r="D10122" s="198"/>
    </row>
    <row r="10123" spans="4:4" ht="43.5" customHeight="1">
      <c r="D10123" s="198"/>
    </row>
    <row r="10124" spans="4:4" ht="43.5" customHeight="1">
      <c r="D10124" s="198"/>
    </row>
    <row r="10125" spans="4:4" ht="43.5" customHeight="1">
      <c r="D10125" s="198"/>
    </row>
    <row r="10126" spans="4:4" ht="43.5" customHeight="1">
      <c r="D10126" s="198"/>
    </row>
    <row r="10127" spans="4:4" ht="43.5" customHeight="1">
      <c r="D10127" s="198"/>
    </row>
    <row r="10128" spans="4:4" ht="43.5" customHeight="1">
      <c r="D10128" s="198"/>
    </row>
    <row r="10129" spans="4:4" ht="43.5" customHeight="1">
      <c r="D10129" s="198"/>
    </row>
    <row r="10130" spans="4:4" ht="43.5" customHeight="1">
      <c r="D10130" s="198"/>
    </row>
    <row r="10131" spans="4:4" ht="43.5" customHeight="1">
      <c r="D10131" s="198"/>
    </row>
    <row r="10132" spans="4:4" ht="43.5" customHeight="1">
      <c r="D10132" s="198"/>
    </row>
    <row r="10133" spans="4:4" ht="43.5" customHeight="1">
      <c r="D10133" s="198"/>
    </row>
    <row r="10134" spans="4:4" ht="43.5" customHeight="1">
      <c r="D10134" s="198"/>
    </row>
    <row r="10135" spans="4:4" ht="43.5" customHeight="1">
      <c r="D10135" s="198"/>
    </row>
    <row r="10136" spans="4:4" ht="43.5" customHeight="1">
      <c r="D10136" s="198"/>
    </row>
    <row r="10137" spans="4:4" ht="43.5" customHeight="1">
      <c r="D10137" s="198"/>
    </row>
    <row r="10138" spans="4:4" ht="43.5" customHeight="1">
      <c r="D10138" s="198"/>
    </row>
    <row r="10139" spans="4:4" ht="43.5" customHeight="1">
      <c r="D10139" s="198"/>
    </row>
    <row r="10140" spans="4:4" ht="43.5" customHeight="1">
      <c r="D10140" s="198"/>
    </row>
    <row r="10141" spans="4:4" ht="43.5" customHeight="1">
      <c r="D10141" s="198"/>
    </row>
    <row r="10142" spans="4:4" ht="43.5" customHeight="1">
      <c r="D10142" s="198"/>
    </row>
    <row r="10143" spans="4:4" ht="43.5" customHeight="1">
      <c r="D10143" s="198"/>
    </row>
    <row r="10144" spans="4:4" ht="43.5" customHeight="1">
      <c r="D10144" s="198"/>
    </row>
    <row r="10145" spans="4:4" ht="43.5" customHeight="1">
      <c r="D10145" s="198"/>
    </row>
    <row r="10146" spans="4:4" ht="43.5" customHeight="1">
      <c r="D10146" s="198"/>
    </row>
    <row r="10147" spans="4:4" ht="43.5" customHeight="1">
      <c r="D10147" s="198"/>
    </row>
    <row r="10148" spans="4:4" ht="43.5" customHeight="1">
      <c r="D10148" s="198"/>
    </row>
    <row r="10149" spans="4:4" ht="43.5" customHeight="1">
      <c r="D10149" s="198"/>
    </row>
    <row r="10150" spans="4:4" ht="43.5" customHeight="1">
      <c r="D10150" s="198"/>
    </row>
    <row r="10151" spans="4:4" ht="43.5" customHeight="1">
      <c r="D10151" s="198"/>
    </row>
    <row r="10152" spans="4:4" ht="43.5" customHeight="1">
      <c r="D10152" s="198"/>
    </row>
    <row r="10153" spans="4:4" ht="43.5" customHeight="1">
      <c r="D10153" s="198"/>
    </row>
    <row r="10154" spans="4:4" ht="43.5" customHeight="1">
      <c r="D10154" s="198"/>
    </row>
    <row r="10155" spans="4:4" ht="43.5" customHeight="1">
      <c r="D10155" s="198"/>
    </row>
    <row r="10156" spans="4:4" ht="43.5" customHeight="1">
      <c r="D10156" s="198"/>
    </row>
    <row r="10157" spans="4:4" ht="43.5" customHeight="1">
      <c r="D10157" s="198"/>
    </row>
    <row r="10158" spans="4:4" ht="43.5" customHeight="1">
      <c r="D10158" s="198"/>
    </row>
    <row r="10159" spans="4:4" ht="43.5" customHeight="1">
      <c r="D10159" s="198"/>
    </row>
    <row r="10160" spans="4:4" ht="43.5" customHeight="1">
      <c r="D10160" s="198"/>
    </row>
    <row r="10161" spans="4:4" ht="43.5" customHeight="1">
      <c r="D10161" s="198"/>
    </row>
    <row r="10162" spans="4:4" ht="43.5" customHeight="1">
      <c r="D10162" s="198"/>
    </row>
    <row r="10163" spans="4:4" ht="43.5" customHeight="1">
      <c r="D10163" s="198"/>
    </row>
    <row r="10164" spans="4:4" ht="43.5" customHeight="1">
      <c r="D10164" s="198"/>
    </row>
    <row r="10165" spans="4:4" ht="43.5" customHeight="1">
      <c r="D10165" s="198"/>
    </row>
    <row r="10166" spans="4:4" ht="43.5" customHeight="1">
      <c r="D10166" s="198"/>
    </row>
    <row r="10167" spans="4:4" ht="43.5" customHeight="1">
      <c r="D10167" s="198"/>
    </row>
    <row r="10168" spans="4:4" ht="43.5" customHeight="1">
      <c r="D10168" s="198"/>
    </row>
    <row r="10169" spans="4:4" ht="43.5" customHeight="1">
      <c r="D10169" s="198"/>
    </row>
    <row r="10170" spans="4:4" ht="43.5" customHeight="1">
      <c r="D10170" s="198"/>
    </row>
    <row r="10171" spans="4:4" ht="43.5" customHeight="1">
      <c r="D10171" s="198"/>
    </row>
    <row r="10172" spans="4:4" ht="43.5" customHeight="1">
      <c r="D10172" s="198"/>
    </row>
    <row r="10173" spans="4:4" ht="43.5" customHeight="1">
      <c r="D10173" s="198"/>
    </row>
    <row r="10174" spans="4:4" ht="43.5" customHeight="1">
      <c r="D10174" s="198"/>
    </row>
    <row r="10175" spans="4:4" ht="43.5" customHeight="1">
      <c r="D10175" s="198"/>
    </row>
    <row r="10176" spans="4:4" ht="43.5" customHeight="1">
      <c r="D10176" s="198"/>
    </row>
    <row r="10177" spans="4:4" ht="43.5" customHeight="1">
      <c r="D10177" s="198"/>
    </row>
    <row r="10178" spans="4:4" ht="43.5" customHeight="1">
      <c r="D10178" s="198"/>
    </row>
    <row r="10179" spans="4:4" ht="43.5" customHeight="1">
      <c r="D10179" s="198"/>
    </row>
    <row r="10180" spans="4:4" ht="43.5" customHeight="1">
      <c r="D10180" s="198"/>
    </row>
    <row r="10181" spans="4:4" ht="43.5" customHeight="1">
      <c r="D10181" s="198"/>
    </row>
    <row r="10182" spans="4:4" ht="43.5" customHeight="1">
      <c r="D10182" s="198"/>
    </row>
    <row r="10183" spans="4:4" ht="43.5" customHeight="1">
      <c r="D10183" s="198"/>
    </row>
    <row r="10184" spans="4:4" ht="43.5" customHeight="1">
      <c r="D10184" s="198"/>
    </row>
    <row r="10185" spans="4:4" ht="43.5" customHeight="1">
      <c r="D10185" s="198"/>
    </row>
    <row r="10186" spans="4:4" ht="43.5" customHeight="1">
      <c r="D10186" s="198"/>
    </row>
    <row r="10187" spans="4:4" ht="43.5" customHeight="1">
      <c r="D10187" s="198"/>
    </row>
    <row r="10188" spans="4:4" ht="43.5" customHeight="1">
      <c r="D10188" s="198"/>
    </row>
    <row r="10189" spans="4:4" ht="43.5" customHeight="1">
      <c r="D10189" s="198"/>
    </row>
    <row r="10190" spans="4:4" ht="43.5" customHeight="1">
      <c r="D10190" s="198"/>
    </row>
    <row r="10191" spans="4:4" ht="43.5" customHeight="1">
      <c r="D10191" s="198"/>
    </row>
    <row r="10192" spans="4:4" ht="43.5" customHeight="1">
      <c r="D10192" s="198"/>
    </row>
    <row r="10193" spans="4:4" ht="43.5" customHeight="1">
      <c r="D10193" s="198"/>
    </row>
    <row r="10194" spans="4:4" ht="43.5" customHeight="1">
      <c r="D10194" s="198"/>
    </row>
    <row r="10195" spans="4:4" ht="43.5" customHeight="1">
      <c r="D10195" s="198"/>
    </row>
    <row r="10196" spans="4:4" ht="43.5" customHeight="1">
      <c r="D10196" s="198"/>
    </row>
    <row r="10197" spans="4:4" ht="43.5" customHeight="1">
      <c r="D10197" s="198"/>
    </row>
    <row r="10198" spans="4:4" ht="43.5" customHeight="1">
      <c r="D10198" s="198"/>
    </row>
    <row r="10199" spans="4:4" ht="43.5" customHeight="1">
      <c r="D10199" s="198"/>
    </row>
    <row r="10200" spans="4:4" ht="43.5" customHeight="1">
      <c r="D10200" s="198"/>
    </row>
    <row r="10201" spans="4:4" ht="43.5" customHeight="1">
      <c r="D10201" s="198"/>
    </row>
    <row r="10202" spans="4:4" ht="43.5" customHeight="1">
      <c r="D10202" s="198"/>
    </row>
    <row r="10203" spans="4:4" ht="43.5" customHeight="1">
      <c r="D10203" s="198"/>
    </row>
    <row r="10204" spans="4:4" ht="43.5" customHeight="1">
      <c r="D10204" s="198"/>
    </row>
    <row r="10205" spans="4:4" ht="43.5" customHeight="1">
      <c r="D10205" s="198"/>
    </row>
    <row r="10206" spans="4:4" ht="43.5" customHeight="1">
      <c r="D10206" s="198"/>
    </row>
    <row r="10207" spans="4:4" ht="43.5" customHeight="1">
      <c r="D10207" s="198"/>
    </row>
    <row r="10208" spans="4:4" ht="43.5" customHeight="1">
      <c r="D10208" s="198"/>
    </row>
    <row r="10209" spans="4:4" ht="43.5" customHeight="1">
      <c r="D10209" s="198"/>
    </row>
    <row r="10210" spans="4:4" ht="43.5" customHeight="1">
      <c r="D10210" s="198"/>
    </row>
    <row r="10211" spans="4:4" ht="43.5" customHeight="1">
      <c r="D10211" s="198"/>
    </row>
    <row r="10212" spans="4:4" ht="43.5" customHeight="1">
      <c r="D10212" s="198"/>
    </row>
    <row r="10213" spans="4:4" ht="43.5" customHeight="1">
      <c r="D10213" s="198"/>
    </row>
    <row r="10214" spans="4:4" ht="43.5" customHeight="1">
      <c r="D10214" s="198"/>
    </row>
    <row r="10215" spans="4:4" ht="43.5" customHeight="1">
      <c r="D10215" s="198"/>
    </row>
    <row r="10216" spans="4:4" ht="43.5" customHeight="1">
      <c r="D10216" s="198"/>
    </row>
    <row r="10217" spans="4:4" ht="43.5" customHeight="1">
      <c r="D10217" s="198"/>
    </row>
    <row r="10218" spans="4:4" ht="43.5" customHeight="1">
      <c r="D10218" s="198"/>
    </row>
    <row r="10219" spans="4:4" ht="43.5" customHeight="1">
      <c r="D10219" s="198"/>
    </row>
    <row r="10220" spans="4:4" ht="43.5" customHeight="1">
      <c r="D10220" s="198"/>
    </row>
    <row r="10221" spans="4:4" ht="43.5" customHeight="1">
      <c r="D10221" s="198"/>
    </row>
    <row r="10222" spans="4:4" ht="43.5" customHeight="1">
      <c r="D10222" s="198"/>
    </row>
    <row r="10223" spans="4:4" ht="43.5" customHeight="1">
      <c r="D10223" s="198"/>
    </row>
    <row r="10224" spans="4:4" ht="43.5" customHeight="1">
      <c r="D10224" s="198"/>
    </row>
    <row r="10225" spans="4:4" ht="43.5" customHeight="1">
      <c r="D10225" s="198"/>
    </row>
    <row r="10226" spans="4:4" ht="43.5" customHeight="1">
      <c r="D10226" s="198"/>
    </row>
    <row r="10227" spans="4:4" ht="43.5" customHeight="1">
      <c r="D10227" s="198"/>
    </row>
    <row r="10228" spans="4:4" ht="43.5" customHeight="1">
      <c r="D10228" s="198"/>
    </row>
    <row r="10229" spans="4:4" ht="43.5" customHeight="1">
      <c r="D10229" s="198"/>
    </row>
    <row r="10230" spans="4:4" ht="43.5" customHeight="1">
      <c r="D10230" s="198"/>
    </row>
    <row r="10231" spans="4:4" ht="43.5" customHeight="1">
      <c r="D10231" s="198"/>
    </row>
    <row r="10232" spans="4:4" ht="43.5" customHeight="1">
      <c r="D10232" s="198"/>
    </row>
    <row r="10233" spans="4:4" ht="43.5" customHeight="1">
      <c r="D10233" s="198"/>
    </row>
    <row r="10234" spans="4:4" ht="43.5" customHeight="1">
      <c r="D10234" s="198"/>
    </row>
    <row r="10235" spans="4:4" ht="43.5" customHeight="1">
      <c r="D10235" s="198"/>
    </row>
    <row r="10236" spans="4:4" ht="43.5" customHeight="1">
      <c r="D10236" s="198"/>
    </row>
    <row r="10237" spans="4:4" ht="43.5" customHeight="1">
      <c r="D10237" s="198"/>
    </row>
    <row r="10238" spans="4:4" ht="43.5" customHeight="1">
      <c r="D10238" s="198"/>
    </row>
    <row r="10239" spans="4:4" ht="43.5" customHeight="1">
      <c r="D10239" s="198"/>
    </row>
    <row r="10240" spans="4:4" ht="43.5" customHeight="1">
      <c r="D10240" s="198"/>
    </row>
    <row r="10241" spans="4:4" ht="43.5" customHeight="1">
      <c r="D10241" s="198"/>
    </row>
    <row r="10242" spans="4:4" ht="43.5" customHeight="1">
      <c r="D10242" s="198"/>
    </row>
    <row r="10243" spans="4:4" ht="43.5" customHeight="1">
      <c r="D10243" s="198"/>
    </row>
    <row r="10244" spans="4:4" ht="43.5" customHeight="1">
      <c r="D10244" s="198"/>
    </row>
    <row r="10245" spans="4:4" ht="43.5" customHeight="1">
      <c r="D10245" s="198"/>
    </row>
    <row r="10246" spans="4:4" ht="43.5" customHeight="1">
      <c r="D10246" s="198"/>
    </row>
    <row r="10247" spans="4:4" ht="43.5" customHeight="1">
      <c r="D10247" s="198"/>
    </row>
    <row r="10248" spans="4:4" ht="43.5" customHeight="1">
      <c r="D10248" s="198"/>
    </row>
    <row r="10249" spans="4:4" ht="43.5" customHeight="1">
      <c r="D10249" s="198"/>
    </row>
    <row r="10250" spans="4:4" ht="43.5" customHeight="1">
      <c r="D10250" s="198"/>
    </row>
    <row r="10251" spans="4:4" ht="43.5" customHeight="1">
      <c r="D10251" s="198"/>
    </row>
    <row r="10252" spans="4:4" ht="43.5" customHeight="1">
      <c r="D10252" s="198"/>
    </row>
    <row r="10253" spans="4:4" ht="43.5" customHeight="1">
      <c r="D10253" s="198"/>
    </row>
    <row r="10254" spans="4:4" ht="43.5" customHeight="1">
      <c r="D10254" s="198"/>
    </row>
    <row r="10255" spans="4:4" ht="43.5" customHeight="1">
      <c r="D10255" s="198"/>
    </row>
    <row r="10256" spans="4:4" ht="43.5" customHeight="1">
      <c r="D10256" s="198"/>
    </row>
    <row r="10257" spans="4:4" ht="43.5" customHeight="1">
      <c r="D10257" s="198"/>
    </row>
    <row r="10258" spans="4:4" ht="43.5" customHeight="1">
      <c r="D10258" s="198"/>
    </row>
    <row r="10259" spans="4:4" ht="43.5" customHeight="1">
      <c r="D10259" s="198"/>
    </row>
    <row r="10260" spans="4:4" ht="43.5" customHeight="1">
      <c r="D10260" s="198"/>
    </row>
    <row r="10261" spans="4:4" ht="43.5" customHeight="1">
      <c r="D10261" s="198"/>
    </row>
    <row r="10262" spans="4:4" ht="43.5" customHeight="1">
      <c r="D10262" s="198"/>
    </row>
    <row r="10263" spans="4:4" ht="43.5" customHeight="1">
      <c r="D10263" s="198"/>
    </row>
    <row r="10264" spans="4:4" ht="43.5" customHeight="1">
      <c r="D10264" s="198"/>
    </row>
    <row r="10265" spans="4:4" ht="43.5" customHeight="1">
      <c r="D10265" s="198"/>
    </row>
    <row r="10266" spans="4:4" ht="43.5" customHeight="1">
      <c r="D10266" s="198"/>
    </row>
    <row r="10267" spans="4:4" ht="43.5" customHeight="1">
      <c r="D10267" s="198"/>
    </row>
    <row r="10268" spans="4:4" ht="43.5" customHeight="1">
      <c r="D10268" s="198"/>
    </row>
    <row r="10269" spans="4:4" ht="43.5" customHeight="1">
      <c r="D10269" s="198"/>
    </row>
    <row r="10270" spans="4:4" ht="43.5" customHeight="1">
      <c r="D10270" s="198"/>
    </row>
    <row r="10271" spans="4:4" ht="43.5" customHeight="1">
      <c r="D10271" s="198"/>
    </row>
    <row r="10272" spans="4:4" ht="43.5" customHeight="1">
      <c r="D10272" s="198"/>
    </row>
    <row r="10273" spans="4:4" ht="43.5" customHeight="1">
      <c r="D10273" s="198"/>
    </row>
    <row r="10274" spans="4:4" ht="43.5" customHeight="1">
      <c r="D10274" s="198"/>
    </row>
    <row r="10275" spans="4:4" ht="43.5" customHeight="1">
      <c r="D10275" s="198"/>
    </row>
    <row r="10276" spans="4:4" ht="43.5" customHeight="1">
      <c r="D10276" s="198"/>
    </row>
    <row r="10277" spans="4:4" ht="43.5" customHeight="1">
      <c r="D10277" s="198"/>
    </row>
    <row r="10278" spans="4:4" ht="43.5" customHeight="1">
      <c r="D10278" s="198"/>
    </row>
    <row r="10279" spans="4:4" ht="43.5" customHeight="1">
      <c r="D10279" s="198"/>
    </row>
    <row r="10280" spans="4:4" ht="43.5" customHeight="1">
      <c r="D10280" s="198"/>
    </row>
    <row r="10281" spans="4:4" ht="43.5" customHeight="1">
      <c r="D10281" s="198"/>
    </row>
    <row r="10282" spans="4:4" ht="43.5" customHeight="1">
      <c r="D10282" s="198"/>
    </row>
    <row r="10283" spans="4:4" ht="43.5" customHeight="1">
      <c r="D10283" s="198"/>
    </row>
    <row r="10284" spans="4:4" ht="43.5" customHeight="1">
      <c r="D10284" s="198"/>
    </row>
    <row r="10285" spans="4:4" ht="43.5" customHeight="1">
      <c r="D10285" s="198"/>
    </row>
    <row r="10286" spans="4:4" ht="43.5" customHeight="1">
      <c r="D10286" s="198"/>
    </row>
    <row r="10287" spans="4:4" ht="43.5" customHeight="1">
      <c r="D10287" s="198"/>
    </row>
    <row r="10288" spans="4:4" ht="43.5" customHeight="1">
      <c r="D10288" s="198"/>
    </row>
    <row r="10289" spans="4:4" ht="43.5" customHeight="1">
      <c r="D10289" s="198"/>
    </row>
    <row r="10290" spans="4:4" ht="43.5" customHeight="1">
      <c r="D10290" s="198"/>
    </row>
    <row r="10291" spans="4:4" ht="43.5" customHeight="1">
      <c r="D10291" s="198"/>
    </row>
    <row r="10292" spans="4:4" ht="43.5" customHeight="1">
      <c r="D10292" s="198"/>
    </row>
    <row r="10293" spans="4:4" ht="43.5" customHeight="1">
      <c r="D10293" s="198"/>
    </row>
    <row r="10294" spans="4:4" ht="43.5" customHeight="1">
      <c r="D10294" s="198"/>
    </row>
    <row r="10295" spans="4:4" ht="43.5" customHeight="1">
      <c r="D10295" s="198"/>
    </row>
    <row r="10296" spans="4:4" ht="43.5" customHeight="1">
      <c r="D10296" s="198"/>
    </row>
    <row r="10297" spans="4:4" ht="43.5" customHeight="1">
      <c r="D10297" s="198"/>
    </row>
    <row r="10298" spans="4:4" ht="43.5" customHeight="1">
      <c r="D10298" s="198"/>
    </row>
    <row r="10299" spans="4:4" ht="43.5" customHeight="1">
      <c r="D10299" s="198"/>
    </row>
    <row r="10300" spans="4:4" ht="43.5" customHeight="1">
      <c r="D10300" s="198"/>
    </row>
    <row r="10301" spans="4:4" ht="43.5" customHeight="1">
      <c r="D10301" s="198"/>
    </row>
    <row r="10302" spans="4:4" ht="43.5" customHeight="1">
      <c r="D10302" s="198"/>
    </row>
    <row r="10303" spans="4:4" ht="43.5" customHeight="1">
      <c r="D10303" s="198"/>
    </row>
    <row r="10304" spans="4:4" ht="43.5" customHeight="1">
      <c r="D10304" s="198"/>
    </row>
    <row r="10305" spans="4:4" ht="43.5" customHeight="1">
      <c r="D10305" s="198"/>
    </row>
    <row r="10306" spans="4:4" ht="43.5" customHeight="1">
      <c r="D10306" s="198"/>
    </row>
    <row r="10307" spans="4:4" ht="43.5" customHeight="1">
      <c r="D10307" s="198"/>
    </row>
    <row r="10308" spans="4:4" ht="43.5" customHeight="1">
      <c r="D10308" s="198"/>
    </row>
    <row r="10309" spans="4:4" ht="43.5" customHeight="1">
      <c r="D10309" s="198"/>
    </row>
    <row r="10310" spans="4:4" ht="43.5" customHeight="1">
      <c r="D10310" s="198"/>
    </row>
    <row r="10311" spans="4:4" ht="43.5" customHeight="1">
      <c r="D10311" s="198"/>
    </row>
    <row r="10312" spans="4:4" ht="43.5" customHeight="1">
      <c r="D10312" s="198"/>
    </row>
    <row r="10313" spans="4:4" ht="43.5" customHeight="1">
      <c r="D10313" s="198"/>
    </row>
    <row r="10314" spans="4:4" ht="43.5" customHeight="1">
      <c r="D10314" s="198"/>
    </row>
    <row r="10315" spans="4:4" ht="43.5" customHeight="1">
      <c r="D10315" s="198"/>
    </row>
    <row r="10316" spans="4:4" ht="43.5" customHeight="1">
      <c r="D10316" s="198"/>
    </row>
    <row r="10317" spans="4:4" ht="43.5" customHeight="1">
      <c r="D10317" s="198"/>
    </row>
    <row r="10318" spans="4:4" ht="43.5" customHeight="1">
      <c r="D10318" s="198"/>
    </row>
    <row r="10319" spans="4:4" ht="43.5" customHeight="1">
      <c r="D10319" s="198"/>
    </row>
    <row r="10320" spans="4:4" ht="43.5" customHeight="1">
      <c r="D10320" s="198"/>
    </row>
    <row r="10321" spans="4:4" ht="43.5" customHeight="1">
      <c r="D10321" s="198"/>
    </row>
    <row r="10322" spans="4:4" ht="43.5" customHeight="1">
      <c r="D10322" s="198"/>
    </row>
    <row r="10323" spans="4:4" ht="43.5" customHeight="1">
      <c r="D10323" s="198"/>
    </row>
    <row r="10324" spans="4:4" ht="43.5" customHeight="1">
      <c r="D10324" s="198"/>
    </row>
    <row r="10325" spans="4:4" ht="43.5" customHeight="1">
      <c r="D10325" s="198"/>
    </row>
    <row r="10326" spans="4:4" ht="43.5" customHeight="1">
      <c r="D10326" s="198"/>
    </row>
    <row r="10327" spans="4:4" ht="43.5" customHeight="1">
      <c r="D10327" s="198"/>
    </row>
    <row r="10328" spans="4:4" ht="43.5" customHeight="1">
      <c r="D10328" s="198"/>
    </row>
    <row r="10329" spans="4:4" ht="43.5" customHeight="1">
      <c r="D10329" s="198"/>
    </row>
    <row r="10330" spans="4:4" ht="43.5" customHeight="1">
      <c r="D10330" s="198"/>
    </row>
    <row r="10331" spans="4:4" ht="43.5" customHeight="1">
      <c r="D10331" s="198"/>
    </row>
    <row r="10332" spans="4:4" ht="43.5" customHeight="1">
      <c r="D10332" s="198"/>
    </row>
    <row r="10333" spans="4:4" ht="43.5" customHeight="1">
      <c r="D10333" s="198"/>
    </row>
    <row r="10334" spans="4:4" ht="43.5" customHeight="1">
      <c r="D10334" s="198"/>
    </row>
    <row r="10335" spans="4:4" ht="43.5" customHeight="1">
      <c r="D10335" s="198"/>
    </row>
    <row r="10336" spans="4:4" ht="43.5" customHeight="1">
      <c r="D10336" s="198"/>
    </row>
    <row r="10337" spans="4:4" ht="43.5" customHeight="1">
      <c r="D10337" s="198"/>
    </row>
    <row r="10338" spans="4:4" ht="43.5" customHeight="1">
      <c r="D10338" s="198"/>
    </row>
    <row r="10339" spans="4:4" ht="43.5" customHeight="1">
      <c r="D10339" s="198"/>
    </row>
    <row r="10340" spans="4:4" ht="43.5" customHeight="1">
      <c r="D10340" s="198"/>
    </row>
    <row r="10341" spans="4:4" ht="43.5" customHeight="1">
      <c r="D10341" s="198"/>
    </row>
    <row r="10342" spans="4:4" ht="43.5" customHeight="1">
      <c r="D10342" s="198"/>
    </row>
    <row r="10343" spans="4:4" ht="43.5" customHeight="1">
      <c r="D10343" s="198"/>
    </row>
    <row r="10344" spans="4:4" ht="43.5" customHeight="1">
      <c r="D10344" s="198"/>
    </row>
    <row r="10345" spans="4:4" ht="43.5" customHeight="1">
      <c r="D10345" s="198"/>
    </row>
    <row r="10346" spans="4:4" ht="43.5" customHeight="1">
      <c r="D10346" s="198"/>
    </row>
    <row r="10347" spans="4:4" ht="43.5" customHeight="1">
      <c r="D10347" s="198"/>
    </row>
    <row r="10348" spans="4:4" ht="43.5" customHeight="1">
      <c r="D10348" s="198"/>
    </row>
    <row r="10349" spans="4:4" ht="43.5" customHeight="1">
      <c r="D10349" s="198"/>
    </row>
    <row r="10350" spans="4:4" ht="43.5" customHeight="1">
      <c r="D10350" s="198"/>
    </row>
    <row r="10351" spans="4:4" ht="43.5" customHeight="1">
      <c r="D10351" s="198"/>
    </row>
    <row r="10352" spans="4:4" ht="43.5" customHeight="1">
      <c r="D10352" s="198"/>
    </row>
    <row r="10353" spans="4:4" ht="43.5" customHeight="1">
      <c r="D10353" s="198"/>
    </row>
    <row r="10354" spans="4:4" ht="43.5" customHeight="1">
      <c r="D10354" s="198"/>
    </row>
    <row r="10355" spans="4:4" ht="43.5" customHeight="1">
      <c r="D10355" s="198"/>
    </row>
    <row r="10356" spans="4:4" ht="43.5" customHeight="1">
      <c r="D10356" s="198"/>
    </row>
    <row r="10357" spans="4:4" ht="43.5" customHeight="1">
      <c r="D10357" s="198"/>
    </row>
    <row r="10358" spans="4:4" ht="43.5" customHeight="1">
      <c r="D10358" s="198"/>
    </row>
    <row r="10359" spans="4:4" ht="43.5" customHeight="1">
      <c r="D10359" s="198"/>
    </row>
    <row r="10360" spans="4:4" ht="43.5" customHeight="1">
      <c r="D10360" s="198"/>
    </row>
    <row r="10361" spans="4:4" ht="43.5" customHeight="1">
      <c r="D10361" s="198"/>
    </row>
    <row r="10362" spans="4:4" ht="43.5" customHeight="1">
      <c r="D10362" s="198"/>
    </row>
    <row r="10363" spans="4:4" ht="43.5" customHeight="1">
      <c r="D10363" s="198"/>
    </row>
    <row r="10364" spans="4:4" ht="43.5" customHeight="1">
      <c r="D10364" s="198"/>
    </row>
    <row r="10365" spans="4:4" ht="43.5" customHeight="1">
      <c r="D10365" s="198"/>
    </row>
    <row r="10366" spans="4:4" ht="43.5" customHeight="1">
      <c r="D10366" s="198"/>
    </row>
    <row r="10367" spans="4:4" ht="43.5" customHeight="1">
      <c r="D10367" s="198"/>
    </row>
    <row r="10368" spans="4:4" ht="43.5" customHeight="1">
      <c r="D10368" s="198"/>
    </row>
    <row r="10369" spans="4:4" ht="43.5" customHeight="1">
      <c r="D10369" s="198"/>
    </row>
    <row r="10370" spans="4:4" ht="43.5" customHeight="1">
      <c r="D10370" s="198"/>
    </row>
    <row r="10371" spans="4:4" ht="43.5" customHeight="1">
      <c r="D10371" s="198"/>
    </row>
    <row r="10372" spans="4:4" ht="43.5" customHeight="1">
      <c r="D10372" s="198"/>
    </row>
    <row r="10373" spans="4:4" ht="43.5" customHeight="1">
      <c r="D10373" s="198"/>
    </row>
    <row r="10374" spans="4:4" ht="43.5" customHeight="1">
      <c r="D10374" s="198"/>
    </row>
    <row r="10375" spans="4:4" ht="43.5" customHeight="1">
      <c r="D10375" s="198"/>
    </row>
    <row r="10376" spans="4:4" ht="43.5" customHeight="1">
      <c r="D10376" s="198"/>
    </row>
    <row r="10377" spans="4:4" ht="43.5" customHeight="1">
      <c r="D10377" s="198"/>
    </row>
    <row r="10378" spans="4:4" ht="43.5" customHeight="1">
      <c r="D10378" s="198"/>
    </row>
    <row r="10379" spans="4:4" ht="43.5" customHeight="1">
      <c r="D10379" s="198"/>
    </row>
    <row r="10380" spans="4:4" ht="43.5" customHeight="1">
      <c r="D10380" s="198"/>
    </row>
    <row r="10381" spans="4:4" ht="43.5" customHeight="1">
      <c r="D10381" s="198"/>
    </row>
    <row r="10382" spans="4:4" ht="43.5" customHeight="1">
      <c r="D10382" s="198"/>
    </row>
    <row r="10383" spans="4:4" ht="43.5" customHeight="1">
      <c r="D10383" s="198"/>
    </row>
    <row r="10384" spans="4:4" ht="43.5" customHeight="1">
      <c r="D10384" s="198"/>
    </row>
    <row r="10385" spans="4:4" ht="43.5" customHeight="1">
      <c r="D10385" s="198"/>
    </row>
    <row r="10386" spans="4:4" ht="43.5" customHeight="1">
      <c r="D10386" s="198"/>
    </row>
    <row r="10387" spans="4:4" ht="43.5" customHeight="1">
      <c r="D10387" s="198"/>
    </row>
    <row r="10388" spans="4:4" ht="43.5" customHeight="1">
      <c r="D10388" s="198"/>
    </row>
    <row r="10389" spans="4:4" ht="43.5" customHeight="1">
      <c r="D10389" s="198"/>
    </row>
    <row r="10390" spans="4:4" ht="43.5" customHeight="1">
      <c r="D10390" s="198"/>
    </row>
    <row r="10391" spans="4:4" ht="43.5" customHeight="1">
      <c r="D10391" s="198"/>
    </row>
    <row r="10392" spans="4:4" ht="43.5" customHeight="1">
      <c r="D10392" s="198"/>
    </row>
    <row r="10393" spans="4:4" ht="43.5" customHeight="1">
      <c r="D10393" s="198"/>
    </row>
    <row r="10394" spans="4:4" ht="43.5" customHeight="1">
      <c r="D10394" s="198"/>
    </row>
    <row r="10395" spans="4:4" ht="43.5" customHeight="1">
      <c r="D10395" s="198"/>
    </row>
    <row r="10396" spans="4:4" ht="43.5" customHeight="1">
      <c r="D10396" s="198"/>
    </row>
    <row r="10397" spans="4:4" ht="43.5" customHeight="1">
      <c r="D10397" s="198"/>
    </row>
    <row r="10398" spans="4:4" ht="43.5" customHeight="1">
      <c r="D10398" s="198"/>
    </row>
    <row r="10399" spans="4:4" ht="43.5" customHeight="1">
      <c r="D10399" s="198"/>
    </row>
    <row r="10400" spans="4:4" ht="43.5" customHeight="1">
      <c r="D10400" s="198"/>
    </row>
    <row r="10401" spans="4:4" ht="43.5" customHeight="1">
      <c r="D10401" s="198"/>
    </row>
    <row r="10402" spans="4:4" ht="43.5" customHeight="1">
      <c r="D10402" s="198"/>
    </row>
    <row r="10403" spans="4:4" ht="43.5" customHeight="1">
      <c r="D10403" s="198"/>
    </row>
    <row r="10404" spans="4:4" ht="43.5" customHeight="1">
      <c r="D10404" s="198"/>
    </row>
    <row r="10405" spans="4:4" ht="43.5" customHeight="1">
      <c r="D10405" s="198"/>
    </row>
    <row r="10406" spans="4:4" ht="43.5" customHeight="1">
      <c r="D10406" s="198"/>
    </row>
    <row r="10407" spans="4:4" ht="43.5" customHeight="1">
      <c r="D10407" s="198"/>
    </row>
    <row r="10408" spans="4:4" ht="43.5" customHeight="1">
      <c r="D10408" s="198"/>
    </row>
    <row r="10409" spans="4:4" ht="43.5" customHeight="1">
      <c r="D10409" s="198"/>
    </row>
    <row r="10410" spans="4:4" ht="43.5" customHeight="1">
      <c r="D10410" s="198"/>
    </row>
    <row r="10411" spans="4:4" ht="43.5" customHeight="1">
      <c r="D10411" s="198"/>
    </row>
    <row r="10412" spans="4:4" ht="43.5" customHeight="1">
      <c r="D10412" s="198"/>
    </row>
    <row r="10413" spans="4:4" ht="43.5" customHeight="1">
      <c r="D10413" s="198"/>
    </row>
    <row r="10414" spans="4:4" ht="43.5" customHeight="1">
      <c r="D10414" s="198"/>
    </row>
    <row r="10415" spans="4:4" ht="43.5" customHeight="1">
      <c r="D10415" s="198"/>
    </row>
    <row r="10416" spans="4:4" ht="43.5" customHeight="1">
      <c r="D10416" s="198"/>
    </row>
    <row r="10417" spans="4:4" ht="43.5" customHeight="1">
      <c r="D10417" s="198"/>
    </row>
    <row r="10418" spans="4:4" ht="43.5" customHeight="1">
      <c r="D10418" s="198"/>
    </row>
    <row r="10419" spans="4:4" ht="43.5" customHeight="1">
      <c r="D10419" s="198"/>
    </row>
    <row r="10420" spans="4:4" ht="43.5" customHeight="1">
      <c r="D10420" s="198"/>
    </row>
    <row r="10421" spans="4:4" ht="43.5" customHeight="1">
      <c r="D10421" s="198"/>
    </row>
    <row r="10422" spans="4:4" ht="43.5" customHeight="1">
      <c r="D10422" s="198"/>
    </row>
    <row r="10423" spans="4:4" ht="43.5" customHeight="1">
      <c r="D10423" s="198"/>
    </row>
    <row r="10424" spans="4:4" ht="43.5" customHeight="1">
      <c r="D10424" s="198"/>
    </row>
    <row r="10425" spans="4:4" ht="43.5" customHeight="1">
      <c r="D10425" s="198"/>
    </row>
    <row r="10426" spans="4:4" ht="43.5" customHeight="1">
      <c r="D10426" s="198"/>
    </row>
    <row r="10427" spans="4:4" ht="43.5" customHeight="1">
      <c r="D10427" s="198"/>
    </row>
    <row r="10428" spans="4:4" ht="43.5" customHeight="1">
      <c r="D10428" s="198"/>
    </row>
    <row r="10429" spans="4:4" ht="43.5" customHeight="1">
      <c r="D10429" s="198"/>
    </row>
    <row r="10430" spans="4:4" ht="43.5" customHeight="1">
      <c r="D10430" s="198"/>
    </row>
    <row r="10431" spans="4:4" ht="43.5" customHeight="1">
      <c r="D10431" s="198"/>
    </row>
    <row r="10432" spans="4:4" ht="43.5" customHeight="1">
      <c r="D10432" s="198"/>
    </row>
    <row r="10433" spans="4:4" ht="43.5" customHeight="1">
      <c r="D10433" s="198"/>
    </row>
    <row r="10434" spans="4:4" ht="43.5" customHeight="1">
      <c r="D10434" s="198"/>
    </row>
    <row r="10435" spans="4:4" ht="43.5" customHeight="1">
      <c r="D10435" s="198"/>
    </row>
    <row r="10436" spans="4:4" ht="43.5" customHeight="1">
      <c r="D10436" s="198"/>
    </row>
    <row r="10437" spans="4:4" ht="43.5" customHeight="1">
      <c r="D10437" s="198"/>
    </row>
    <row r="10438" spans="4:4" ht="43.5" customHeight="1">
      <c r="D10438" s="198"/>
    </row>
    <row r="10439" spans="4:4" ht="43.5" customHeight="1">
      <c r="D10439" s="198"/>
    </row>
    <row r="10440" spans="4:4" ht="43.5" customHeight="1">
      <c r="D10440" s="198"/>
    </row>
    <row r="10441" spans="4:4" ht="43.5" customHeight="1">
      <c r="D10441" s="198"/>
    </row>
    <row r="10442" spans="4:4" ht="43.5" customHeight="1">
      <c r="D10442" s="198"/>
    </row>
    <row r="10443" spans="4:4" ht="43.5" customHeight="1">
      <c r="D10443" s="198"/>
    </row>
    <row r="10444" spans="4:4" ht="43.5" customHeight="1">
      <c r="D10444" s="198"/>
    </row>
    <row r="10445" spans="4:4" ht="43.5" customHeight="1">
      <c r="D10445" s="198"/>
    </row>
    <row r="10446" spans="4:4" ht="43.5" customHeight="1">
      <c r="D10446" s="198"/>
    </row>
    <row r="10447" spans="4:4" ht="43.5" customHeight="1">
      <c r="D10447" s="198"/>
    </row>
    <row r="10448" spans="4:4" ht="43.5" customHeight="1">
      <c r="D10448" s="198"/>
    </row>
    <row r="10449" spans="4:4" ht="43.5" customHeight="1">
      <c r="D10449" s="198"/>
    </row>
    <row r="10450" spans="4:4" ht="43.5" customHeight="1">
      <c r="D10450" s="198"/>
    </row>
    <row r="10451" spans="4:4" ht="43.5" customHeight="1">
      <c r="D10451" s="198"/>
    </row>
    <row r="10452" spans="4:4" ht="43.5" customHeight="1">
      <c r="D10452" s="198"/>
    </row>
    <row r="10453" spans="4:4" ht="43.5" customHeight="1">
      <c r="D10453" s="198"/>
    </row>
    <row r="10454" spans="4:4" ht="43.5" customHeight="1">
      <c r="D10454" s="198"/>
    </row>
    <row r="10455" spans="4:4" ht="43.5" customHeight="1">
      <c r="D10455" s="198"/>
    </row>
    <row r="10456" spans="4:4" ht="43.5" customHeight="1">
      <c r="D10456" s="198"/>
    </row>
    <row r="10457" spans="4:4" ht="43.5" customHeight="1">
      <c r="D10457" s="198"/>
    </row>
    <row r="10458" spans="4:4" ht="43.5" customHeight="1">
      <c r="D10458" s="198"/>
    </row>
    <row r="10459" spans="4:4" ht="43.5" customHeight="1">
      <c r="D10459" s="198"/>
    </row>
    <row r="10460" spans="4:4" ht="43.5" customHeight="1">
      <c r="D10460" s="198"/>
    </row>
    <row r="10461" spans="4:4" ht="43.5" customHeight="1">
      <c r="D10461" s="198"/>
    </row>
    <row r="10462" spans="4:4" ht="43.5" customHeight="1">
      <c r="D10462" s="198"/>
    </row>
    <row r="10463" spans="4:4" ht="43.5" customHeight="1">
      <c r="D10463" s="198"/>
    </row>
    <row r="10464" spans="4:4" ht="43.5" customHeight="1">
      <c r="D10464" s="198"/>
    </row>
    <row r="10465" spans="4:4" ht="43.5" customHeight="1">
      <c r="D10465" s="198"/>
    </row>
    <row r="10466" spans="4:4" ht="43.5" customHeight="1">
      <c r="D10466" s="198"/>
    </row>
    <row r="10467" spans="4:4" ht="43.5" customHeight="1">
      <c r="D10467" s="198"/>
    </row>
    <row r="10468" spans="4:4" ht="43.5" customHeight="1">
      <c r="D10468" s="198"/>
    </row>
    <row r="10469" spans="4:4" ht="43.5" customHeight="1">
      <c r="D10469" s="198"/>
    </row>
    <row r="10470" spans="4:4" ht="43.5" customHeight="1">
      <c r="D10470" s="198"/>
    </row>
    <row r="10471" spans="4:4" ht="43.5" customHeight="1">
      <c r="D10471" s="198"/>
    </row>
    <row r="10472" spans="4:4" ht="43.5" customHeight="1">
      <c r="D10472" s="198"/>
    </row>
    <row r="10473" spans="4:4" ht="43.5" customHeight="1">
      <c r="D10473" s="198"/>
    </row>
    <row r="10474" spans="4:4" ht="43.5" customHeight="1">
      <c r="D10474" s="198"/>
    </row>
    <row r="10475" spans="4:4" ht="43.5" customHeight="1">
      <c r="D10475" s="198"/>
    </row>
    <row r="10476" spans="4:4" ht="43.5" customHeight="1">
      <c r="D10476" s="198"/>
    </row>
    <row r="10477" spans="4:4" ht="43.5" customHeight="1">
      <c r="D10477" s="198"/>
    </row>
    <row r="10478" spans="4:4" ht="43.5" customHeight="1">
      <c r="D10478" s="198"/>
    </row>
    <row r="10479" spans="4:4" ht="43.5" customHeight="1">
      <c r="D10479" s="198"/>
    </row>
    <row r="10480" spans="4:4" ht="43.5" customHeight="1">
      <c r="D10480" s="198"/>
    </row>
    <row r="10481" spans="4:4" ht="43.5" customHeight="1">
      <c r="D10481" s="198"/>
    </row>
    <row r="10482" spans="4:4" ht="43.5" customHeight="1">
      <c r="D10482" s="198"/>
    </row>
    <row r="10483" spans="4:4" ht="43.5" customHeight="1">
      <c r="D10483" s="198"/>
    </row>
    <row r="10484" spans="4:4" ht="43.5" customHeight="1">
      <c r="D10484" s="198"/>
    </row>
    <row r="10485" spans="4:4" ht="43.5" customHeight="1">
      <c r="D10485" s="198"/>
    </row>
    <row r="10486" spans="4:4" ht="43.5" customHeight="1">
      <c r="D10486" s="198"/>
    </row>
    <row r="10487" spans="4:4" ht="43.5" customHeight="1">
      <c r="D10487" s="198"/>
    </row>
    <row r="10488" spans="4:4" ht="43.5" customHeight="1">
      <c r="D10488" s="198"/>
    </row>
    <row r="10489" spans="4:4" ht="43.5" customHeight="1">
      <c r="D10489" s="198"/>
    </row>
    <row r="10490" spans="4:4" ht="43.5" customHeight="1">
      <c r="D10490" s="198"/>
    </row>
    <row r="10491" spans="4:4" ht="43.5" customHeight="1">
      <c r="D10491" s="198"/>
    </row>
    <row r="10492" spans="4:4" ht="43.5" customHeight="1">
      <c r="D10492" s="198"/>
    </row>
    <row r="10493" spans="4:4" ht="43.5" customHeight="1">
      <c r="D10493" s="198"/>
    </row>
    <row r="10494" spans="4:4" ht="43.5" customHeight="1">
      <c r="D10494" s="198"/>
    </row>
    <row r="10495" spans="4:4" ht="43.5" customHeight="1">
      <c r="D10495" s="198"/>
    </row>
    <row r="10496" spans="4:4" ht="43.5" customHeight="1">
      <c r="D10496" s="198"/>
    </row>
    <row r="10497" spans="4:4" ht="43.5" customHeight="1">
      <c r="D10497" s="198"/>
    </row>
    <row r="10498" spans="4:4" ht="43.5" customHeight="1">
      <c r="D10498" s="198"/>
    </row>
    <row r="10499" spans="4:4" ht="43.5" customHeight="1">
      <c r="D10499" s="198"/>
    </row>
    <row r="10500" spans="4:4" ht="43.5" customHeight="1">
      <c r="D10500" s="198"/>
    </row>
    <row r="10501" spans="4:4" ht="43.5" customHeight="1">
      <c r="D10501" s="198"/>
    </row>
    <row r="10502" spans="4:4" ht="43.5" customHeight="1">
      <c r="D10502" s="198"/>
    </row>
    <row r="10503" spans="4:4" ht="43.5" customHeight="1">
      <c r="D10503" s="198"/>
    </row>
    <row r="10504" spans="4:4" ht="43.5" customHeight="1">
      <c r="D10504" s="198"/>
    </row>
    <row r="10505" spans="4:4" ht="43.5" customHeight="1">
      <c r="D10505" s="198"/>
    </row>
    <row r="10506" spans="4:4" ht="43.5" customHeight="1">
      <c r="D10506" s="198"/>
    </row>
    <row r="10507" spans="4:4" ht="43.5" customHeight="1">
      <c r="D10507" s="198"/>
    </row>
    <row r="10508" spans="4:4" ht="43.5" customHeight="1">
      <c r="D10508" s="198"/>
    </row>
    <row r="10509" spans="4:4" ht="43.5" customHeight="1">
      <c r="D10509" s="198"/>
    </row>
    <row r="10510" spans="4:4" ht="43.5" customHeight="1">
      <c r="D10510" s="198"/>
    </row>
    <row r="10511" spans="4:4" ht="43.5" customHeight="1">
      <c r="D10511" s="198"/>
    </row>
    <row r="10512" spans="4:4" ht="43.5" customHeight="1">
      <c r="D10512" s="198"/>
    </row>
    <row r="10513" spans="4:4" ht="43.5" customHeight="1">
      <c r="D10513" s="198"/>
    </row>
    <row r="10514" spans="4:4" ht="43.5" customHeight="1">
      <c r="D10514" s="198"/>
    </row>
    <row r="10515" spans="4:4" ht="43.5" customHeight="1">
      <c r="D10515" s="198"/>
    </row>
    <row r="10516" spans="4:4" ht="43.5" customHeight="1">
      <c r="D10516" s="198"/>
    </row>
    <row r="10517" spans="4:4" ht="43.5" customHeight="1">
      <c r="D10517" s="198"/>
    </row>
    <row r="10518" spans="4:4" ht="43.5" customHeight="1">
      <c r="D10518" s="198"/>
    </row>
    <row r="10519" spans="4:4" ht="43.5" customHeight="1">
      <c r="D10519" s="198"/>
    </row>
    <row r="10520" spans="4:4" ht="43.5" customHeight="1">
      <c r="D10520" s="198"/>
    </row>
    <row r="10521" spans="4:4" ht="43.5" customHeight="1">
      <c r="D10521" s="198"/>
    </row>
    <row r="10522" spans="4:4" ht="43.5" customHeight="1">
      <c r="D10522" s="198"/>
    </row>
    <row r="10523" spans="4:4" ht="43.5" customHeight="1">
      <c r="D10523" s="198"/>
    </row>
    <row r="10524" spans="4:4" ht="43.5" customHeight="1">
      <c r="D10524" s="198"/>
    </row>
    <row r="10525" spans="4:4" ht="43.5" customHeight="1">
      <c r="D10525" s="198"/>
    </row>
    <row r="10526" spans="4:4" ht="43.5" customHeight="1">
      <c r="D10526" s="198"/>
    </row>
    <row r="10527" spans="4:4" ht="43.5" customHeight="1">
      <c r="D10527" s="198"/>
    </row>
    <row r="10528" spans="4:4" ht="43.5" customHeight="1">
      <c r="D10528" s="198"/>
    </row>
    <row r="10529" spans="4:4" ht="43.5" customHeight="1">
      <c r="D10529" s="198"/>
    </row>
    <row r="10530" spans="4:4" ht="43.5" customHeight="1">
      <c r="D10530" s="198"/>
    </row>
    <row r="10531" spans="4:4" ht="43.5" customHeight="1">
      <c r="D10531" s="198"/>
    </row>
    <row r="10532" spans="4:4" ht="43.5" customHeight="1">
      <c r="D10532" s="198"/>
    </row>
    <row r="10533" spans="4:4" ht="43.5" customHeight="1">
      <c r="D10533" s="198"/>
    </row>
    <row r="10534" spans="4:4" ht="43.5" customHeight="1">
      <c r="D10534" s="198"/>
    </row>
    <row r="10535" spans="4:4" ht="43.5" customHeight="1">
      <c r="D10535" s="198"/>
    </row>
    <row r="10536" spans="4:4" ht="43.5" customHeight="1">
      <c r="D10536" s="198"/>
    </row>
    <row r="10537" spans="4:4" ht="43.5" customHeight="1">
      <c r="D10537" s="198"/>
    </row>
    <row r="10538" spans="4:4" ht="43.5" customHeight="1">
      <c r="D10538" s="198"/>
    </row>
    <row r="10539" spans="4:4" ht="43.5" customHeight="1">
      <c r="D10539" s="198"/>
    </row>
    <row r="10540" spans="4:4" ht="43.5" customHeight="1">
      <c r="D10540" s="198"/>
    </row>
    <row r="10541" spans="4:4" ht="43.5" customHeight="1">
      <c r="D10541" s="198"/>
    </row>
    <row r="10542" spans="4:4" ht="43.5" customHeight="1">
      <c r="D10542" s="198"/>
    </row>
    <row r="10543" spans="4:4" ht="43.5" customHeight="1">
      <c r="D10543" s="198"/>
    </row>
    <row r="10544" spans="4:4" ht="43.5" customHeight="1">
      <c r="D10544" s="198"/>
    </row>
    <row r="10545" spans="4:4" ht="43.5" customHeight="1">
      <c r="D10545" s="198"/>
    </row>
    <row r="10546" spans="4:4" ht="43.5" customHeight="1">
      <c r="D10546" s="198"/>
    </row>
    <row r="10547" spans="4:4" ht="43.5" customHeight="1">
      <c r="D10547" s="198"/>
    </row>
    <row r="10548" spans="4:4" ht="43.5" customHeight="1">
      <c r="D10548" s="198"/>
    </row>
    <row r="10549" spans="4:4" ht="43.5" customHeight="1">
      <c r="D10549" s="198"/>
    </row>
    <row r="10550" spans="4:4" ht="43.5" customHeight="1">
      <c r="D10550" s="198"/>
    </row>
    <row r="10551" spans="4:4" ht="43.5" customHeight="1">
      <c r="D10551" s="198"/>
    </row>
    <row r="10552" spans="4:4" ht="43.5" customHeight="1">
      <c r="D10552" s="198"/>
    </row>
    <row r="10553" spans="4:4" ht="43.5" customHeight="1">
      <c r="D10553" s="198"/>
    </row>
    <row r="10554" spans="4:4" ht="43.5" customHeight="1">
      <c r="D10554" s="198"/>
    </row>
    <row r="10555" spans="4:4" ht="43.5" customHeight="1">
      <c r="D10555" s="198"/>
    </row>
    <row r="10556" spans="4:4" ht="43.5" customHeight="1">
      <c r="D10556" s="198"/>
    </row>
    <row r="10557" spans="4:4" ht="43.5" customHeight="1">
      <c r="D10557" s="198"/>
    </row>
    <row r="10558" spans="4:4" ht="43.5" customHeight="1">
      <c r="D10558" s="198"/>
    </row>
    <row r="10559" spans="4:4" ht="43.5" customHeight="1">
      <c r="D10559" s="198"/>
    </row>
    <row r="10560" spans="4:4" ht="43.5" customHeight="1">
      <c r="D10560" s="198"/>
    </row>
    <row r="10561" spans="4:4" ht="43.5" customHeight="1">
      <c r="D10561" s="198"/>
    </row>
    <row r="10562" spans="4:4" ht="43.5" customHeight="1">
      <c r="D10562" s="198"/>
    </row>
    <row r="10563" spans="4:4" ht="43.5" customHeight="1">
      <c r="D10563" s="198"/>
    </row>
    <row r="10564" spans="4:4" ht="43.5" customHeight="1">
      <c r="D10564" s="198"/>
    </row>
    <row r="10565" spans="4:4" ht="43.5" customHeight="1">
      <c r="D10565" s="198"/>
    </row>
    <row r="10566" spans="4:4" ht="43.5" customHeight="1">
      <c r="D10566" s="198"/>
    </row>
    <row r="10567" spans="4:4" ht="43.5" customHeight="1">
      <c r="D10567" s="198"/>
    </row>
    <row r="10568" spans="4:4" ht="43.5" customHeight="1">
      <c r="D10568" s="198"/>
    </row>
    <row r="10569" spans="4:4" ht="43.5" customHeight="1">
      <c r="D10569" s="198"/>
    </row>
    <row r="10570" spans="4:4" ht="43.5" customHeight="1">
      <c r="D10570" s="198"/>
    </row>
    <row r="10571" spans="4:4" ht="43.5" customHeight="1">
      <c r="D10571" s="198"/>
    </row>
    <row r="10572" spans="4:4" ht="43.5" customHeight="1">
      <c r="D10572" s="198"/>
    </row>
    <row r="10573" spans="4:4" ht="43.5" customHeight="1">
      <c r="D10573" s="198"/>
    </row>
    <row r="10574" spans="4:4" ht="43.5" customHeight="1">
      <c r="D10574" s="198"/>
    </row>
    <row r="10575" spans="4:4" ht="43.5" customHeight="1">
      <c r="D10575" s="198"/>
    </row>
    <row r="10576" spans="4:4" ht="43.5" customHeight="1">
      <c r="D10576" s="198"/>
    </row>
    <row r="10577" spans="4:4" ht="43.5" customHeight="1">
      <c r="D10577" s="198"/>
    </row>
    <row r="10578" spans="4:4" ht="43.5" customHeight="1">
      <c r="D10578" s="198"/>
    </row>
    <row r="10579" spans="4:4" ht="43.5" customHeight="1">
      <c r="D10579" s="198"/>
    </row>
    <row r="10580" spans="4:4" ht="43.5" customHeight="1">
      <c r="D10580" s="198"/>
    </row>
    <row r="10581" spans="4:4" ht="43.5" customHeight="1">
      <c r="D10581" s="198"/>
    </row>
    <row r="10582" spans="4:4" ht="43.5" customHeight="1">
      <c r="D10582" s="198"/>
    </row>
    <row r="10583" spans="4:4" ht="43.5" customHeight="1">
      <c r="D10583" s="198"/>
    </row>
    <row r="10584" spans="4:4" ht="43.5" customHeight="1">
      <c r="D10584" s="198"/>
    </row>
    <row r="10585" spans="4:4" ht="43.5" customHeight="1">
      <c r="D10585" s="198"/>
    </row>
    <row r="10586" spans="4:4" ht="43.5" customHeight="1">
      <c r="D10586" s="198"/>
    </row>
    <row r="10587" spans="4:4" ht="43.5" customHeight="1">
      <c r="D10587" s="198"/>
    </row>
    <row r="10588" spans="4:4" ht="43.5" customHeight="1">
      <c r="D10588" s="198"/>
    </row>
    <row r="10589" spans="4:4" ht="43.5" customHeight="1">
      <c r="D10589" s="198"/>
    </row>
    <row r="10590" spans="4:4" ht="43.5" customHeight="1">
      <c r="D10590" s="198"/>
    </row>
    <row r="10591" spans="4:4" ht="43.5" customHeight="1">
      <c r="D10591" s="198"/>
    </row>
    <row r="10592" spans="4:4" ht="43.5" customHeight="1">
      <c r="D10592" s="198"/>
    </row>
    <row r="10593" spans="4:4" ht="43.5" customHeight="1">
      <c r="D10593" s="198"/>
    </row>
    <row r="10594" spans="4:4" ht="43.5" customHeight="1">
      <c r="D10594" s="198"/>
    </row>
    <row r="10595" spans="4:4" ht="43.5" customHeight="1">
      <c r="D10595" s="198"/>
    </row>
    <row r="10596" spans="4:4" ht="43.5" customHeight="1">
      <c r="D10596" s="198"/>
    </row>
    <row r="10597" spans="4:4" ht="43.5" customHeight="1">
      <c r="D10597" s="198"/>
    </row>
    <row r="10598" spans="4:4" ht="43.5" customHeight="1">
      <c r="D10598" s="198"/>
    </row>
    <row r="10599" spans="4:4" ht="43.5" customHeight="1">
      <c r="D10599" s="198"/>
    </row>
    <row r="10600" spans="4:4" ht="43.5" customHeight="1">
      <c r="D10600" s="198"/>
    </row>
    <row r="10601" spans="4:4" ht="43.5" customHeight="1">
      <c r="D10601" s="198"/>
    </row>
    <row r="10602" spans="4:4" ht="43.5" customHeight="1">
      <c r="D10602" s="198"/>
    </row>
    <row r="10603" spans="4:4" ht="43.5" customHeight="1">
      <c r="D10603" s="198"/>
    </row>
    <row r="10604" spans="4:4" ht="43.5" customHeight="1">
      <c r="D10604" s="198"/>
    </row>
    <row r="10605" spans="4:4" ht="43.5" customHeight="1">
      <c r="D10605" s="198"/>
    </row>
    <row r="10606" spans="4:4" ht="43.5" customHeight="1">
      <c r="D10606" s="198"/>
    </row>
    <row r="10607" spans="4:4" ht="43.5" customHeight="1">
      <c r="D10607" s="198"/>
    </row>
    <row r="10608" spans="4:4" ht="43.5" customHeight="1">
      <c r="D10608" s="198"/>
    </row>
    <row r="10609" spans="4:4" ht="43.5" customHeight="1">
      <c r="D10609" s="198"/>
    </row>
    <row r="10610" spans="4:4" ht="43.5" customHeight="1">
      <c r="D10610" s="198"/>
    </row>
    <row r="10611" spans="4:4" ht="43.5" customHeight="1">
      <c r="D10611" s="198"/>
    </row>
    <row r="10612" spans="4:4" ht="43.5" customHeight="1">
      <c r="D10612" s="198"/>
    </row>
    <row r="10613" spans="4:4" ht="43.5" customHeight="1">
      <c r="D10613" s="198"/>
    </row>
    <row r="10614" spans="4:4" ht="43.5" customHeight="1">
      <c r="D10614" s="198"/>
    </row>
    <row r="10615" spans="4:4" ht="43.5" customHeight="1">
      <c r="D10615" s="198"/>
    </row>
    <row r="10616" spans="4:4" ht="43.5" customHeight="1">
      <c r="D10616" s="198"/>
    </row>
    <row r="10617" spans="4:4" ht="43.5" customHeight="1">
      <c r="D10617" s="198"/>
    </row>
    <row r="10618" spans="4:4" ht="43.5" customHeight="1">
      <c r="D10618" s="198"/>
    </row>
    <row r="10619" spans="4:4" ht="43.5" customHeight="1">
      <c r="D10619" s="198"/>
    </row>
    <row r="10620" spans="4:4" ht="43.5" customHeight="1">
      <c r="D10620" s="198"/>
    </row>
    <row r="10621" spans="4:4" ht="43.5" customHeight="1">
      <c r="D10621" s="198"/>
    </row>
    <row r="10622" spans="4:4" ht="43.5" customHeight="1">
      <c r="D10622" s="198"/>
    </row>
    <row r="10623" spans="4:4" ht="43.5" customHeight="1">
      <c r="D10623" s="198"/>
    </row>
    <row r="10624" spans="4:4" ht="43.5" customHeight="1">
      <c r="D10624" s="198"/>
    </row>
    <row r="10625" spans="4:4" ht="43.5" customHeight="1">
      <c r="D10625" s="198"/>
    </row>
    <row r="10626" spans="4:4" ht="43.5" customHeight="1">
      <c r="D10626" s="198"/>
    </row>
    <row r="10627" spans="4:4" ht="43.5" customHeight="1">
      <c r="D10627" s="198"/>
    </row>
    <row r="10628" spans="4:4" ht="43.5" customHeight="1">
      <c r="D10628" s="198"/>
    </row>
    <row r="10629" spans="4:4" ht="43.5" customHeight="1">
      <c r="D10629" s="198"/>
    </row>
    <row r="10630" spans="4:4" ht="43.5" customHeight="1">
      <c r="D10630" s="198"/>
    </row>
    <row r="10631" spans="4:4" ht="43.5" customHeight="1">
      <c r="D10631" s="198"/>
    </row>
    <row r="10632" spans="4:4" ht="43.5" customHeight="1">
      <c r="D10632" s="198"/>
    </row>
    <row r="10633" spans="4:4" ht="43.5" customHeight="1">
      <c r="D10633" s="198"/>
    </row>
    <row r="10634" spans="4:4" ht="43.5" customHeight="1">
      <c r="D10634" s="198"/>
    </row>
    <row r="10635" spans="4:4" ht="43.5" customHeight="1">
      <c r="D10635" s="198"/>
    </row>
    <row r="10636" spans="4:4" ht="43.5" customHeight="1">
      <c r="D10636" s="198"/>
    </row>
    <row r="10637" spans="4:4" ht="43.5" customHeight="1">
      <c r="D10637" s="198"/>
    </row>
    <row r="10638" spans="4:4" ht="43.5" customHeight="1">
      <c r="D10638" s="198"/>
    </row>
    <row r="10639" spans="4:4" ht="43.5" customHeight="1">
      <c r="D10639" s="198"/>
    </row>
    <row r="10640" spans="4:4" ht="43.5" customHeight="1">
      <c r="D10640" s="198"/>
    </row>
    <row r="10641" spans="4:4" ht="43.5" customHeight="1">
      <c r="D10641" s="198"/>
    </row>
    <row r="10642" spans="4:4" ht="43.5" customHeight="1">
      <c r="D10642" s="198"/>
    </row>
    <row r="10643" spans="4:4" ht="43.5" customHeight="1">
      <c r="D10643" s="198"/>
    </row>
    <row r="10644" spans="4:4" ht="43.5" customHeight="1">
      <c r="D10644" s="198"/>
    </row>
    <row r="10645" spans="4:4" ht="43.5" customHeight="1">
      <c r="D10645" s="198"/>
    </row>
    <row r="10646" spans="4:4" ht="43.5" customHeight="1">
      <c r="D10646" s="198"/>
    </row>
    <row r="10647" spans="4:4" ht="43.5" customHeight="1">
      <c r="D10647" s="198"/>
    </row>
    <row r="10648" spans="4:4" ht="43.5" customHeight="1">
      <c r="D10648" s="198"/>
    </row>
    <row r="10649" spans="4:4" ht="43.5" customHeight="1">
      <c r="D10649" s="198"/>
    </row>
    <row r="10650" spans="4:4" ht="43.5" customHeight="1">
      <c r="D10650" s="198"/>
    </row>
    <row r="10651" spans="4:4" ht="43.5" customHeight="1">
      <c r="D10651" s="198"/>
    </row>
    <row r="10652" spans="4:4" ht="43.5" customHeight="1">
      <c r="D10652" s="198"/>
    </row>
    <row r="10653" spans="4:4" ht="43.5" customHeight="1">
      <c r="D10653" s="198"/>
    </row>
    <row r="10654" spans="4:4" ht="43.5" customHeight="1">
      <c r="D10654" s="198"/>
    </row>
    <row r="10655" spans="4:4" ht="43.5" customHeight="1">
      <c r="D10655" s="198"/>
    </row>
    <row r="10656" spans="4:4" ht="43.5" customHeight="1">
      <c r="D10656" s="198"/>
    </row>
    <row r="10657" spans="4:4" ht="43.5" customHeight="1">
      <c r="D10657" s="198"/>
    </row>
    <row r="10658" spans="4:4" ht="43.5" customHeight="1">
      <c r="D10658" s="198"/>
    </row>
    <row r="10659" spans="4:4" ht="43.5" customHeight="1">
      <c r="D10659" s="198"/>
    </row>
    <row r="10660" spans="4:4" ht="43.5" customHeight="1">
      <c r="D10660" s="198"/>
    </row>
    <row r="10661" spans="4:4" ht="43.5" customHeight="1">
      <c r="D10661" s="198"/>
    </row>
    <row r="10662" spans="4:4" ht="43.5" customHeight="1">
      <c r="D10662" s="198"/>
    </row>
    <row r="10663" spans="4:4" ht="43.5" customHeight="1">
      <c r="D10663" s="198"/>
    </row>
    <row r="10664" spans="4:4" ht="43.5" customHeight="1">
      <c r="D10664" s="198"/>
    </row>
    <row r="10665" spans="4:4" ht="43.5" customHeight="1">
      <c r="D10665" s="198"/>
    </row>
    <row r="10666" spans="4:4" ht="43.5" customHeight="1">
      <c r="D10666" s="198"/>
    </row>
    <row r="10667" spans="4:4" ht="43.5" customHeight="1">
      <c r="D10667" s="198"/>
    </row>
    <row r="10668" spans="4:4" ht="43.5" customHeight="1">
      <c r="D10668" s="198"/>
    </row>
    <row r="10669" spans="4:4" ht="43.5" customHeight="1">
      <c r="D10669" s="198"/>
    </row>
    <row r="10670" spans="4:4" ht="43.5" customHeight="1">
      <c r="D10670" s="198"/>
    </row>
    <row r="10671" spans="4:4" ht="43.5" customHeight="1">
      <c r="D10671" s="198"/>
    </row>
    <row r="10672" spans="4:4" ht="43.5" customHeight="1">
      <c r="D10672" s="198"/>
    </row>
    <row r="10673" spans="4:4" ht="43.5" customHeight="1">
      <c r="D10673" s="198"/>
    </row>
    <row r="10674" spans="4:4" ht="43.5" customHeight="1">
      <c r="D10674" s="198"/>
    </row>
    <row r="10675" spans="4:4" ht="43.5" customHeight="1">
      <c r="D10675" s="198"/>
    </row>
    <row r="10676" spans="4:4" ht="43.5" customHeight="1">
      <c r="D10676" s="198"/>
    </row>
    <row r="10677" spans="4:4" ht="43.5" customHeight="1">
      <c r="D10677" s="198"/>
    </row>
    <row r="10678" spans="4:4" ht="43.5" customHeight="1">
      <c r="D10678" s="198"/>
    </row>
    <row r="10679" spans="4:4" ht="43.5" customHeight="1">
      <c r="D10679" s="198"/>
    </row>
    <row r="10680" spans="4:4" ht="43.5" customHeight="1">
      <c r="D10680" s="198"/>
    </row>
    <row r="10681" spans="4:4" ht="43.5" customHeight="1">
      <c r="D10681" s="198"/>
    </row>
    <row r="10682" spans="4:4" ht="43.5" customHeight="1">
      <c r="D10682" s="198"/>
    </row>
    <row r="10683" spans="4:4" ht="43.5" customHeight="1">
      <c r="D10683" s="198"/>
    </row>
    <row r="10684" spans="4:4" ht="43.5" customHeight="1">
      <c r="D10684" s="198"/>
    </row>
    <row r="10685" spans="4:4" ht="43.5" customHeight="1">
      <c r="D10685" s="198"/>
    </row>
    <row r="10686" spans="4:4" ht="43.5" customHeight="1">
      <c r="D10686" s="198"/>
    </row>
    <row r="10687" spans="4:4" ht="43.5" customHeight="1">
      <c r="D10687" s="198"/>
    </row>
    <row r="10688" spans="4:4" ht="43.5" customHeight="1">
      <c r="D10688" s="198"/>
    </row>
    <row r="10689" spans="4:4" ht="43.5" customHeight="1">
      <c r="D10689" s="198"/>
    </row>
    <row r="10690" spans="4:4" ht="43.5" customHeight="1">
      <c r="D10690" s="198"/>
    </row>
    <row r="10691" spans="4:4" ht="43.5" customHeight="1">
      <c r="D10691" s="198"/>
    </row>
    <row r="10692" spans="4:4" ht="43.5" customHeight="1">
      <c r="D10692" s="198"/>
    </row>
    <row r="10693" spans="4:4" ht="43.5" customHeight="1">
      <c r="D10693" s="198"/>
    </row>
    <row r="10694" spans="4:4" ht="43.5" customHeight="1">
      <c r="D10694" s="198"/>
    </row>
    <row r="10695" spans="4:4" ht="43.5" customHeight="1">
      <c r="D10695" s="198"/>
    </row>
    <row r="10696" spans="4:4" ht="43.5" customHeight="1">
      <c r="D10696" s="198"/>
    </row>
    <row r="10697" spans="4:4" ht="43.5" customHeight="1">
      <c r="D10697" s="198"/>
    </row>
    <row r="10698" spans="4:4" ht="43.5" customHeight="1">
      <c r="D10698" s="198"/>
    </row>
    <row r="10699" spans="4:4" ht="43.5" customHeight="1">
      <c r="D10699" s="198"/>
    </row>
    <row r="10700" spans="4:4" ht="43.5" customHeight="1">
      <c r="D10700" s="198"/>
    </row>
    <row r="10701" spans="4:4" ht="43.5" customHeight="1">
      <c r="D10701" s="198"/>
    </row>
    <row r="10702" spans="4:4" ht="43.5" customHeight="1">
      <c r="D10702" s="198"/>
    </row>
    <row r="10703" spans="4:4" ht="43.5" customHeight="1">
      <c r="D10703" s="198"/>
    </row>
    <row r="10704" spans="4:4" ht="43.5" customHeight="1">
      <c r="D10704" s="198"/>
    </row>
    <row r="10705" spans="4:4" ht="43.5" customHeight="1">
      <c r="D10705" s="198"/>
    </row>
    <row r="10706" spans="4:4" ht="43.5" customHeight="1">
      <c r="D10706" s="198"/>
    </row>
    <row r="10707" spans="4:4" ht="43.5" customHeight="1">
      <c r="D10707" s="198"/>
    </row>
    <row r="10708" spans="4:4" ht="43.5" customHeight="1">
      <c r="D10708" s="198"/>
    </row>
    <row r="10709" spans="4:4" ht="43.5" customHeight="1">
      <c r="D10709" s="198"/>
    </row>
    <row r="10710" spans="4:4" ht="43.5" customHeight="1">
      <c r="D10710" s="198"/>
    </row>
    <row r="10711" spans="4:4" ht="43.5" customHeight="1">
      <c r="D10711" s="198"/>
    </row>
    <row r="10712" spans="4:4" ht="43.5" customHeight="1">
      <c r="D10712" s="198"/>
    </row>
    <row r="10713" spans="4:4" ht="43.5" customHeight="1">
      <c r="D10713" s="198"/>
    </row>
    <row r="10714" spans="4:4" ht="43.5" customHeight="1">
      <c r="D10714" s="198"/>
    </row>
    <row r="10715" spans="4:4" ht="43.5" customHeight="1">
      <c r="D10715" s="198"/>
    </row>
    <row r="10716" spans="4:4" ht="43.5" customHeight="1">
      <c r="D10716" s="198"/>
    </row>
    <row r="10717" spans="4:4" ht="43.5" customHeight="1">
      <c r="D10717" s="198"/>
    </row>
    <row r="10718" spans="4:4" ht="43.5" customHeight="1">
      <c r="D10718" s="198"/>
    </row>
    <row r="10719" spans="4:4" ht="43.5" customHeight="1">
      <c r="D10719" s="198"/>
    </row>
    <row r="10720" spans="4:4" ht="43.5" customHeight="1">
      <c r="D10720" s="198"/>
    </row>
    <row r="10721" spans="4:4" ht="43.5" customHeight="1">
      <c r="D10721" s="198"/>
    </row>
    <row r="10722" spans="4:4" ht="43.5" customHeight="1">
      <c r="D10722" s="198"/>
    </row>
    <row r="10723" spans="4:4" ht="43.5" customHeight="1">
      <c r="D10723" s="198"/>
    </row>
    <row r="10724" spans="4:4" ht="43.5" customHeight="1">
      <c r="D10724" s="198"/>
    </row>
    <row r="10725" spans="4:4" ht="43.5" customHeight="1">
      <c r="D10725" s="198"/>
    </row>
    <row r="10726" spans="4:4" ht="43.5" customHeight="1">
      <c r="D10726" s="198"/>
    </row>
    <row r="10727" spans="4:4" ht="43.5" customHeight="1">
      <c r="D10727" s="198"/>
    </row>
    <row r="10728" spans="4:4" ht="43.5" customHeight="1">
      <c r="D10728" s="198"/>
    </row>
    <row r="10729" spans="4:4" ht="43.5" customHeight="1">
      <c r="D10729" s="198"/>
    </row>
    <row r="10730" spans="4:4" ht="43.5" customHeight="1">
      <c r="D10730" s="198"/>
    </row>
    <row r="10731" spans="4:4" ht="43.5" customHeight="1">
      <c r="D10731" s="198"/>
    </row>
    <row r="10732" spans="4:4" ht="43.5" customHeight="1">
      <c r="D10732" s="198"/>
    </row>
    <row r="10733" spans="4:4" ht="43.5" customHeight="1">
      <c r="D10733" s="198"/>
    </row>
    <row r="10734" spans="4:4" ht="43.5" customHeight="1">
      <c r="D10734" s="198"/>
    </row>
    <row r="10735" spans="4:4" ht="43.5" customHeight="1">
      <c r="D10735" s="198"/>
    </row>
    <row r="10736" spans="4:4" ht="43.5" customHeight="1">
      <c r="D10736" s="198"/>
    </row>
    <row r="10737" spans="4:4" ht="43.5" customHeight="1">
      <c r="D10737" s="198"/>
    </row>
    <row r="10738" spans="4:4" ht="43.5" customHeight="1">
      <c r="D10738" s="198"/>
    </row>
    <row r="10739" spans="4:4" ht="43.5" customHeight="1">
      <c r="D10739" s="198"/>
    </row>
    <row r="10740" spans="4:4" ht="43.5" customHeight="1">
      <c r="D10740" s="198"/>
    </row>
    <row r="10741" spans="4:4" ht="43.5" customHeight="1">
      <c r="D10741" s="198"/>
    </row>
    <row r="10742" spans="4:4" ht="43.5" customHeight="1">
      <c r="D10742" s="198"/>
    </row>
    <row r="10743" spans="4:4" ht="43.5" customHeight="1">
      <c r="D10743" s="198"/>
    </row>
    <row r="10744" spans="4:4" ht="43.5" customHeight="1">
      <c r="D10744" s="198"/>
    </row>
    <row r="10745" spans="4:4" ht="43.5" customHeight="1">
      <c r="D10745" s="198"/>
    </row>
    <row r="10746" spans="4:4" ht="43.5" customHeight="1">
      <c r="D10746" s="198"/>
    </row>
    <row r="10747" spans="4:4" ht="43.5" customHeight="1">
      <c r="D10747" s="198"/>
    </row>
    <row r="10748" spans="4:4" ht="43.5" customHeight="1">
      <c r="D10748" s="198"/>
    </row>
    <row r="10749" spans="4:4" ht="43.5" customHeight="1">
      <c r="D10749" s="198"/>
    </row>
    <row r="10750" spans="4:4" ht="43.5" customHeight="1">
      <c r="D10750" s="198"/>
    </row>
    <row r="10751" spans="4:4" ht="43.5" customHeight="1">
      <c r="D10751" s="198"/>
    </row>
    <row r="10752" spans="4:4" ht="43.5" customHeight="1">
      <c r="D10752" s="198"/>
    </row>
    <row r="10753" spans="4:4" ht="43.5" customHeight="1">
      <c r="D10753" s="198"/>
    </row>
    <row r="10754" spans="4:4" ht="43.5" customHeight="1">
      <c r="D10754" s="198"/>
    </row>
    <row r="10755" spans="4:4" ht="43.5" customHeight="1">
      <c r="D10755" s="198"/>
    </row>
    <row r="10756" spans="4:4" ht="43.5" customHeight="1">
      <c r="D10756" s="198"/>
    </row>
    <row r="10757" spans="4:4" ht="43.5" customHeight="1">
      <c r="D10757" s="198"/>
    </row>
    <row r="10758" spans="4:4" ht="43.5" customHeight="1">
      <c r="D10758" s="198"/>
    </row>
    <row r="10759" spans="4:4" ht="43.5" customHeight="1">
      <c r="D10759" s="198"/>
    </row>
    <row r="10760" spans="4:4" ht="43.5" customHeight="1">
      <c r="D10760" s="198"/>
    </row>
    <row r="10761" spans="4:4" ht="43.5" customHeight="1">
      <c r="D10761" s="198"/>
    </row>
    <row r="10762" spans="4:4" ht="43.5" customHeight="1">
      <c r="D10762" s="198"/>
    </row>
    <row r="10763" spans="4:4" ht="43.5" customHeight="1">
      <c r="D10763" s="198"/>
    </row>
    <row r="10764" spans="4:4" ht="43.5" customHeight="1">
      <c r="D10764" s="198"/>
    </row>
    <row r="10765" spans="4:4" ht="43.5" customHeight="1">
      <c r="D10765" s="198"/>
    </row>
    <row r="10766" spans="4:4" ht="43.5" customHeight="1">
      <c r="D10766" s="198"/>
    </row>
    <row r="10767" spans="4:4" ht="43.5" customHeight="1">
      <c r="D10767" s="198"/>
    </row>
    <row r="10768" spans="4:4" ht="43.5" customHeight="1">
      <c r="D10768" s="198"/>
    </row>
    <row r="10769" spans="4:4" ht="43.5" customHeight="1">
      <c r="D10769" s="198"/>
    </row>
    <row r="10770" spans="4:4" ht="43.5" customHeight="1">
      <c r="D10770" s="198"/>
    </row>
    <row r="10771" spans="4:4" ht="43.5" customHeight="1">
      <c r="D10771" s="198"/>
    </row>
    <row r="10772" spans="4:4" ht="43.5" customHeight="1">
      <c r="D10772" s="198"/>
    </row>
    <row r="10773" spans="4:4" ht="43.5" customHeight="1">
      <c r="D10773" s="198"/>
    </row>
    <row r="10774" spans="4:4" ht="43.5" customHeight="1">
      <c r="D10774" s="198"/>
    </row>
    <row r="10775" spans="4:4" ht="43.5" customHeight="1">
      <c r="D10775" s="198"/>
    </row>
    <row r="10776" spans="4:4" ht="43.5" customHeight="1">
      <c r="D10776" s="198"/>
    </row>
    <row r="10777" spans="4:4" ht="43.5" customHeight="1">
      <c r="D10777" s="198"/>
    </row>
    <row r="10778" spans="4:4" ht="43.5" customHeight="1">
      <c r="D10778" s="198"/>
    </row>
    <row r="10779" spans="4:4" ht="43.5" customHeight="1">
      <c r="D10779" s="198"/>
    </row>
    <row r="10780" spans="4:4" ht="43.5" customHeight="1">
      <c r="D10780" s="198"/>
    </row>
    <row r="10781" spans="4:4" ht="43.5" customHeight="1">
      <c r="D10781" s="198"/>
    </row>
    <row r="10782" spans="4:4" ht="43.5" customHeight="1">
      <c r="D10782" s="198"/>
    </row>
    <row r="10783" spans="4:4" ht="43.5" customHeight="1">
      <c r="D10783" s="198"/>
    </row>
    <row r="10784" spans="4:4" ht="43.5" customHeight="1">
      <c r="D10784" s="198"/>
    </row>
    <row r="10785" spans="4:4" ht="43.5" customHeight="1">
      <c r="D10785" s="198"/>
    </row>
    <row r="10786" spans="4:4" ht="43.5" customHeight="1">
      <c r="D10786" s="198"/>
    </row>
    <row r="10787" spans="4:4" ht="43.5" customHeight="1">
      <c r="D10787" s="198"/>
    </row>
    <row r="10788" spans="4:4" ht="43.5" customHeight="1">
      <c r="D10788" s="198"/>
    </row>
    <row r="10789" spans="4:4" ht="43.5" customHeight="1">
      <c r="D10789" s="198"/>
    </row>
    <row r="10790" spans="4:4" ht="43.5" customHeight="1">
      <c r="D10790" s="198"/>
    </row>
    <row r="10791" spans="4:4" ht="43.5" customHeight="1">
      <c r="D10791" s="198"/>
    </row>
    <row r="10792" spans="4:4" ht="43.5" customHeight="1">
      <c r="D10792" s="198"/>
    </row>
    <row r="10793" spans="4:4" ht="43.5" customHeight="1">
      <c r="D10793" s="198"/>
    </row>
    <row r="10794" spans="4:4" ht="43.5" customHeight="1">
      <c r="D10794" s="198"/>
    </row>
    <row r="10795" spans="4:4" ht="43.5" customHeight="1">
      <c r="D10795" s="198"/>
    </row>
    <row r="10796" spans="4:4" ht="43.5" customHeight="1">
      <c r="D10796" s="198"/>
    </row>
    <row r="10797" spans="4:4" ht="43.5" customHeight="1">
      <c r="D10797" s="198"/>
    </row>
    <row r="10798" spans="4:4" ht="43.5" customHeight="1">
      <c r="D10798" s="198"/>
    </row>
    <row r="10799" spans="4:4" ht="43.5" customHeight="1">
      <c r="D10799" s="198"/>
    </row>
    <row r="10800" spans="4:4" ht="43.5" customHeight="1">
      <c r="D10800" s="198"/>
    </row>
    <row r="10801" spans="4:4" ht="43.5" customHeight="1">
      <c r="D10801" s="198"/>
    </row>
    <row r="10802" spans="4:4" ht="43.5" customHeight="1">
      <c r="D10802" s="198"/>
    </row>
    <row r="10803" spans="4:4" ht="43.5" customHeight="1">
      <c r="D10803" s="198"/>
    </row>
    <row r="10804" spans="4:4" ht="43.5" customHeight="1">
      <c r="D10804" s="198"/>
    </row>
    <row r="10805" spans="4:4" ht="43.5" customHeight="1">
      <c r="D10805" s="198"/>
    </row>
    <row r="10806" spans="4:4" ht="43.5" customHeight="1">
      <c r="D10806" s="198"/>
    </row>
    <row r="10807" spans="4:4" ht="43.5" customHeight="1">
      <c r="D10807" s="198"/>
    </row>
    <row r="10808" spans="4:4" ht="43.5" customHeight="1">
      <c r="D10808" s="198"/>
    </row>
    <row r="10809" spans="4:4" ht="43.5" customHeight="1">
      <c r="D10809" s="198"/>
    </row>
    <row r="10810" spans="4:4" ht="43.5" customHeight="1">
      <c r="D10810" s="198"/>
    </row>
    <row r="10811" spans="4:4" ht="43.5" customHeight="1">
      <c r="D10811" s="198"/>
    </row>
    <row r="10812" spans="4:4" ht="43.5" customHeight="1">
      <c r="D10812" s="198"/>
    </row>
    <row r="10813" spans="4:4" ht="43.5" customHeight="1">
      <c r="D10813" s="198"/>
    </row>
    <row r="10814" spans="4:4" ht="43.5" customHeight="1">
      <c r="D10814" s="198"/>
    </row>
    <row r="10815" spans="4:4" ht="43.5" customHeight="1">
      <c r="D10815" s="198"/>
    </row>
    <row r="10816" spans="4:4" ht="43.5" customHeight="1">
      <c r="D10816" s="198"/>
    </row>
    <row r="10817" spans="4:4" ht="43.5" customHeight="1">
      <c r="D10817" s="198"/>
    </row>
    <row r="10818" spans="4:4" ht="43.5" customHeight="1">
      <c r="D10818" s="198"/>
    </row>
    <row r="10819" spans="4:4" ht="43.5" customHeight="1">
      <c r="D10819" s="198"/>
    </row>
    <row r="10820" spans="4:4" ht="43.5" customHeight="1">
      <c r="D10820" s="198"/>
    </row>
    <row r="10821" spans="4:4" ht="43.5" customHeight="1">
      <c r="D10821" s="198"/>
    </row>
    <row r="10822" spans="4:4" ht="43.5" customHeight="1">
      <c r="D10822" s="198"/>
    </row>
    <row r="10823" spans="4:4" ht="43.5" customHeight="1">
      <c r="D10823" s="198"/>
    </row>
    <row r="10824" spans="4:4" ht="43.5" customHeight="1">
      <c r="D10824" s="198"/>
    </row>
    <row r="10825" spans="4:4" ht="43.5" customHeight="1">
      <c r="D10825" s="198"/>
    </row>
    <row r="10826" spans="4:4" ht="43.5" customHeight="1">
      <c r="D10826" s="198"/>
    </row>
    <row r="10827" spans="4:4" ht="43.5" customHeight="1">
      <c r="D10827" s="198"/>
    </row>
    <row r="10828" spans="4:4" ht="43.5" customHeight="1">
      <c r="D10828" s="198"/>
    </row>
    <row r="10829" spans="4:4" ht="43.5" customHeight="1">
      <c r="D10829" s="198"/>
    </row>
    <row r="10830" spans="4:4" ht="43.5" customHeight="1">
      <c r="D10830" s="198"/>
    </row>
    <row r="10831" spans="4:4" ht="43.5" customHeight="1">
      <c r="D10831" s="198"/>
    </row>
    <row r="10832" spans="4:4" ht="43.5" customHeight="1">
      <c r="D10832" s="198"/>
    </row>
    <row r="10833" spans="4:4" ht="43.5" customHeight="1">
      <c r="D10833" s="198"/>
    </row>
    <row r="10834" spans="4:4" ht="43.5" customHeight="1">
      <c r="D10834" s="198"/>
    </row>
    <row r="10835" spans="4:4" ht="43.5" customHeight="1">
      <c r="D10835" s="198"/>
    </row>
    <row r="10836" spans="4:4" ht="43.5" customHeight="1">
      <c r="D10836" s="198"/>
    </row>
    <row r="10837" spans="4:4" ht="43.5" customHeight="1">
      <c r="D10837" s="198"/>
    </row>
    <row r="10838" spans="4:4" ht="43.5" customHeight="1">
      <c r="D10838" s="198"/>
    </row>
    <row r="10839" spans="4:4" ht="43.5" customHeight="1">
      <c r="D10839" s="198"/>
    </row>
    <row r="10840" spans="4:4" ht="43.5" customHeight="1">
      <c r="D10840" s="198"/>
    </row>
    <row r="10841" spans="4:4" ht="43.5" customHeight="1">
      <c r="D10841" s="198"/>
    </row>
    <row r="10842" spans="4:4" ht="43.5" customHeight="1">
      <c r="D10842" s="198"/>
    </row>
    <row r="10843" spans="4:4" ht="43.5" customHeight="1">
      <c r="D10843" s="198"/>
    </row>
    <row r="10844" spans="4:4" ht="43.5" customHeight="1">
      <c r="D10844" s="198"/>
    </row>
    <row r="10845" spans="4:4" ht="43.5" customHeight="1">
      <c r="D10845" s="198"/>
    </row>
    <row r="10846" spans="4:4" ht="43.5" customHeight="1">
      <c r="D10846" s="198"/>
    </row>
    <row r="10847" spans="4:4" ht="43.5" customHeight="1">
      <c r="D10847" s="198"/>
    </row>
    <row r="10848" spans="4:4" ht="43.5" customHeight="1">
      <c r="D10848" s="198"/>
    </row>
    <row r="10849" spans="4:4" ht="43.5" customHeight="1">
      <c r="D10849" s="198"/>
    </row>
    <row r="10850" spans="4:4" ht="43.5" customHeight="1">
      <c r="D10850" s="198"/>
    </row>
    <row r="10851" spans="4:4" ht="43.5" customHeight="1">
      <c r="D10851" s="198"/>
    </row>
    <row r="10852" spans="4:4" ht="43.5" customHeight="1">
      <c r="D10852" s="198"/>
    </row>
    <row r="10853" spans="4:4" ht="43.5" customHeight="1">
      <c r="D10853" s="198"/>
    </row>
    <row r="10854" spans="4:4" ht="43.5" customHeight="1">
      <c r="D10854" s="198"/>
    </row>
    <row r="10855" spans="4:4" ht="43.5" customHeight="1">
      <c r="D10855" s="198"/>
    </row>
    <row r="10856" spans="4:4" ht="43.5" customHeight="1">
      <c r="D10856" s="198"/>
    </row>
    <row r="10857" spans="4:4" ht="43.5" customHeight="1">
      <c r="D10857" s="198"/>
    </row>
    <row r="10858" spans="4:4" ht="43.5" customHeight="1">
      <c r="D10858" s="198"/>
    </row>
    <row r="10859" spans="4:4" ht="43.5" customHeight="1">
      <c r="D10859" s="198"/>
    </row>
    <row r="10860" spans="4:4" ht="43.5" customHeight="1">
      <c r="D10860" s="198"/>
    </row>
    <row r="10861" spans="4:4" ht="43.5" customHeight="1">
      <c r="D10861" s="198"/>
    </row>
    <row r="10862" spans="4:4" ht="43.5" customHeight="1">
      <c r="D10862" s="198"/>
    </row>
    <row r="10863" spans="4:4" ht="43.5" customHeight="1">
      <c r="D10863" s="198"/>
    </row>
    <row r="10864" spans="4:4" ht="43.5" customHeight="1">
      <c r="D10864" s="198"/>
    </row>
    <row r="10865" spans="4:4" ht="43.5" customHeight="1">
      <c r="D10865" s="198"/>
    </row>
    <row r="10866" spans="4:4" ht="43.5" customHeight="1">
      <c r="D10866" s="198"/>
    </row>
    <row r="10867" spans="4:4" ht="43.5" customHeight="1">
      <c r="D10867" s="198"/>
    </row>
    <row r="10868" spans="4:4" ht="43.5" customHeight="1">
      <c r="D10868" s="198"/>
    </row>
    <row r="10869" spans="4:4" ht="43.5" customHeight="1">
      <c r="D10869" s="198"/>
    </row>
    <row r="10870" spans="4:4" ht="43.5" customHeight="1">
      <c r="D10870" s="198"/>
    </row>
    <row r="10871" spans="4:4" ht="43.5" customHeight="1">
      <c r="D10871" s="198"/>
    </row>
    <row r="10872" spans="4:4" ht="43.5" customHeight="1">
      <c r="D10872" s="198"/>
    </row>
    <row r="10873" spans="4:4" ht="43.5" customHeight="1">
      <c r="D10873" s="198"/>
    </row>
    <row r="10874" spans="4:4" ht="43.5" customHeight="1">
      <c r="D10874" s="198"/>
    </row>
    <row r="10875" spans="4:4" ht="43.5" customHeight="1">
      <c r="D10875" s="198"/>
    </row>
    <row r="10876" spans="4:4" ht="43.5" customHeight="1">
      <c r="D10876" s="198"/>
    </row>
    <row r="10877" spans="4:4" ht="43.5" customHeight="1">
      <c r="D10877" s="198"/>
    </row>
    <row r="10878" spans="4:4" ht="43.5" customHeight="1">
      <c r="D10878" s="198"/>
    </row>
    <row r="10879" spans="4:4" ht="43.5" customHeight="1">
      <c r="D10879" s="198"/>
    </row>
    <row r="10880" spans="4:4" ht="43.5" customHeight="1">
      <c r="D10880" s="198"/>
    </row>
    <row r="10881" spans="4:4" ht="43.5" customHeight="1">
      <c r="D10881" s="198"/>
    </row>
    <row r="10882" spans="4:4" ht="43.5" customHeight="1">
      <c r="D10882" s="198"/>
    </row>
    <row r="10883" spans="4:4" ht="43.5" customHeight="1">
      <c r="D10883" s="198"/>
    </row>
    <row r="10884" spans="4:4" ht="43.5" customHeight="1">
      <c r="D10884" s="198"/>
    </row>
    <row r="10885" spans="4:4" ht="43.5" customHeight="1">
      <c r="D10885" s="198"/>
    </row>
    <row r="10886" spans="4:4" ht="43.5" customHeight="1">
      <c r="D10886" s="198"/>
    </row>
    <row r="10887" spans="4:4" ht="43.5" customHeight="1">
      <c r="D10887" s="198"/>
    </row>
    <row r="10888" spans="4:4" ht="43.5" customHeight="1">
      <c r="D10888" s="198"/>
    </row>
    <row r="10889" spans="4:4" ht="43.5" customHeight="1">
      <c r="D10889" s="198"/>
    </row>
    <row r="10890" spans="4:4" ht="43.5" customHeight="1">
      <c r="D10890" s="198"/>
    </row>
    <row r="10891" spans="4:4" ht="43.5" customHeight="1">
      <c r="D10891" s="198"/>
    </row>
    <row r="10892" spans="4:4" ht="43.5" customHeight="1">
      <c r="D10892" s="198"/>
    </row>
    <row r="10893" spans="4:4" ht="43.5" customHeight="1">
      <c r="D10893" s="198"/>
    </row>
    <row r="10894" spans="4:4" ht="43.5" customHeight="1">
      <c r="D10894" s="198"/>
    </row>
    <row r="10895" spans="4:4" ht="43.5" customHeight="1">
      <c r="D10895" s="198"/>
    </row>
    <row r="10896" spans="4:4" ht="43.5" customHeight="1">
      <c r="D10896" s="198"/>
    </row>
    <row r="10897" spans="4:4" ht="43.5" customHeight="1">
      <c r="D10897" s="198"/>
    </row>
    <row r="10898" spans="4:4" ht="43.5" customHeight="1">
      <c r="D10898" s="198"/>
    </row>
    <row r="10899" spans="4:4" ht="43.5" customHeight="1">
      <c r="D10899" s="198"/>
    </row>
    <row r="10900" spans="4:4" ht="43.5" customHeight="1">
      <c r="D10900" s="198"/>
    </row>
    <row r="10901" spans="4:4" ht="43.5" customHeight="1">
      <c r="D10901" s="198"/>
    </row>
    <row r="10902" spans="4:4" ht="43.5" customHeight="1">
      <c r="D10902" s="198"/>
    </row>
    <row r="10903" spans="4:4" ht="43.5" customHeight="1">
      <c r="D10903" s="198"/>
    </row>
    <row r="10904" spans="4:4" ht="43.5" customHeight="1">
      <c r="D10904" s="198"/>
    </row>
    <row r="10905" spans="4:4" ht="43.5" customHeight="1">
      <c r="D10905" s="198"/>
    </row>
    <row r="10906" spans="4:4" ht="43.5" customHeight="1">
      <c r="D10906" s="198"/>
    </row>
    <row r="10907" spans="4:4" ht="43.5" customHeight="1">
      <c r="D10907" s="198"/>
    </row>
    <row r="10908" spans="4:4" ht="43.5" customHeight="1">
      <c r="D10908" s="198"/>
    </row>
    <row r="10909" spans="4:4" ht="43.5" customHeight="1">
      <c r="D10909" s="198"/>
    </row>
    <row r="10910" spans="4:4" ht="43.5" customHeight="1">
      <c r="D10910" s="198"/>
    </row>
    <row r="10911" spans="4:4" ht="43.5" customHeight="1">
      <c r="D10911" s="198"/>
    </row>
    <row r="10912" spans="4:4" ht="43.5" customHeight="1">
      <c r="D10912" s="198"/>
    </row>
    <row r="10913" spans="4:4" ht="43.5" customHeight="1">
      <c r="D10913" s="198"/>
    </row>
    <row r="10914" spans="4:4" ht="43.5" customHeight="1">
      <c r="D10914" s="198"/>
    </row>
    <row r="10915" spans="4:4" ht="43.5" customHeight="1">
      <c r="D10915" s="198"/>
    </row>
    <row r="10916" spans="4:4" ht="43.5" customHeight="1">
      <c r="D10916" s="198"/>
    </row>
    <row r="10917" spans="4:4" ht="43.5" customHeight="1">
      <c r="D10917" s="198"/>
    </row>
    <row r="10918" spans="4:4" ht="43.5" customHeight="1">
      <c r="D10918" s="198"/>
    </row>
    <row r="10919" spans="4:4" ht="43.5" customHeight="1">
      <c r="D10919" s="198"/>
    </row>
    <row r="10920" spans="4:4" ht="43.5" customHeight="1">
      <c r="D10920" s="198"/>
    </row>
    <row r="10921" spans="4:4" ht="43.5" customHeight="1">
      <c r="D10921" s="198"/>
    </row>
    <row r="10922" spans="4:4" ht="43.5" customHeight="1">
      <c r="D10922" s="198"/>
    </row>
    <row r="10923" spans="4:4" ht="43.5" customHeight="1">
      <c r="D10923" s="198"/>
    </row>
    <row r="10924" spans="4:4" ht="43.5" customHeight="1">
      <c r="D10924" s="198"/>
    </row>
    <row r="10925" spans="4:4" ht="43.5" customHeight="1">
      <c r="D10925" s="198"/>
    </row>
    <row r="10926" spans="4:4" ht="43.5" customHeight="1">
      <c r="D10926" s="198"/>
    </row>
    <row r="10927" spans="4:4" ht="43.5" customHeight="1">
      <c r="D10927" s="198"/>
    </row>
    <row r="10928" spans="4:4" ht="43.5" customHeight="1">
      <c r="D10928" s="198"/>
    </row>
    <row r="10929" spans="4:4" ht="43.5" customHeight="1">
      <c r="D10929" s="198"/>
    </row>
    <row r="10930" spans="4:4" ht="43.5" customHeight="1">
      <c r="D10930" s="198"/>
    </row>
    <row r="10931" spans="4:4" ht="43.5" customHeight="1">
      <c r="D10931" s="198"/>
    </row>
    <row r="10932" spans="4:4" ht="43.5" customHeight="1">
      <c r="D10932" s="198"/>
    </row>
    <row r="10933" spans="4:4" ht="43.5" customHeight="1">
      <c r="D10933" s="198"/>
    </row>
    <row r="10934" spans="4:4" ht="43.5" customHeight="1">
      <c r="D10934" s="198"/>
    </row>
    <row r="10935" spans="4:4" ht="43.5" customHeight="1">
      <c r="D10935" s="198"/>
    </row>
    <row r="10936" spans="4:4" ht="43.5" customHeight="1">
      <c r="D10936" s="198"/>
    </row>
    <row r="10937" spans="4:4" ht="43.5" customHeight="1">
      <c r="D10937" s="198"/>
    </row>
    <row r="10938" spans="4:4" ht="43.5" customHeight="1">
      <c r="D10938" s="198"/>
    </row>
    <row r="10939" spans="4:4" ht="43.5" customHeight="1">
      <c r="D10939" s="198"/>
    </row>
    <row r="10940" spans="4:4" ht="43.5" customHeight="1">
      <c r="D10940" s="198"/>
    </row>
    <row r="10941" spans="4:4" ht="43.5" customHeight="1">
      <c r="D10941" s="198"/>
    </row>
    <row r="10942" spans="4:4" ht="43.5" customHeight="1">
      <c r="D10942" s="198"/>
    </row>
    <row r="10943" spans="4:4" ht="43.5" customHeight="1">
      <c r="D10943" s="198"/>
    </row>
    <row r="10944" spans="4:4" ht="43.5" customHeight="1">
      <c r="D10944" s="198"/>
    </row>
    <row r="10945" spans="4:4" ht="43.5" customHeight="1">
      <c r="D10945" s="198"/>
    </row>
    <row r="10946" spans="4:4" ht="43.5" customHeight="1">
      <c r="D10946" s="198"/>
    </row>
    <row r="10947" spans="4:4" ht="43.5" customHeight="1">
      <c r="D10947" s="198"/>
    </row>
    <row r="10948" spans="4:4" ht="43.5" customHeight="1">
      <c r="D10948" s="198"/>
    </row>
    <row r="10949" spans="4:4" ht="43.5" customHeight="1">
      <c r="D10949" s="198"/>
    </row>
    <row r="10950" spans="4:4" ht="43.5" customHeight="1">
      <c r="D10950" s="198"/>
    </row>
    <row r="10951" spans="4:4" ht="43.5" customHeight="1">
      <c r="D10951" s="198"/>
    </row>
    <row r="10952" spans="4:4" ht="43.5" customHeight="1">
      <c r="D10952" s="198"/>
    </row>
    <row r="10953" spans="4:4" ht="43.5" customHeight="1">
      <c r="D10953" s="198"/>
    </row>
    <row r="10954" spans="4:4" ht="43.5" customHeight="1">
      <c r="D10954" s="198"/>
    </row>
    <row r="10955" spans="4:4" ht="43.5" customHeight="1">
      <c r="D10955" s="198"/>
    </row>
    <row r="10956" spans="4:4" ht="43.5" customHeight="1">
      <c r="D10956" s="198"/>
    </row>
    <row r="10957" spans="4:4" ht="43.5" customHeight="1">
      <c r="D10957" s="198"/>
    </row>
    <row r="10958" spans="4:4" ht="43.5" customHeight="1">
      <c r="D10958" s="198"/>
    </row>
    <row r="10959" spans="4:4" ht="43.5" customHeight="1">
      <c r="D10959" s="198"/>
    </row>
    <row r="10960" spans="4:4" ht="43.5" customHeight="1">
      <c r="D10960" s="198"/>
    </row>
    <row r="10961" spans="4:4" ht="43.5" customHeight="1">
      <c r="D10961" s="198"/>
    </row>
    <row r="10962" spans="4:4" ht="43.5" customHeight="1">
      <c r="D10962" s="198"/>
    </row>
    <row r="10963" spans="4:4" ht="43.5" customHeight="1">
      <c r="D10963" s="198"/>
    </row>
    <row r="10964" spans="4:4" ht="43.5" customHeight="1">
      <c r="D10964" s="198"/>
    </row>
    <row r="10965" spans="4:4" ht="43.5" customHeight="1">
      <c r="D10965" s="198"/>
    </row>
    <row r="10966" spans="4:4" ht="43.5" customHeight="1">
      <c r="D10966" s="198"/>
    </row>
    <row r="10967" spans="4:4" ht="43.5" customHeight="1">
      <c r="D10967" s="198"/>
    </row>
    <row r="10968" spans="4:4" ht="43.5" customHeight="1">
      <c r="D10968" s="198"/>
    </row>
    <row r="10969" spans="4:4" ht="43.5" customHeight="1">
      <c r="D10969" s="198"/>
    </row>
    <row r="10970" spans="4:4" ht="43.5" customHeight="1">
      <c r="D10970" s="198"/>
    </row>
    <row r="10971" spans="4:4" ht="43.5" customHeight="1">
      <c r="D10971" s="198"/>
    </row>
    <row r="10972" spans="4:4" ht="43.5" customHeight="1">
      <c r="D10972" s="198"/>
    </row>
    <row r="10973" spans="4:4" ht="43.5" customHeight="1">
      <c r="D10973" s="198"/>
    </row>
    <row r="10974" spans="4:4" ht="43.5" customHeight="1">
      <c r="D10974" s="198"/>
    </row>
    <row r="10975" spans="4:4" ht="43.5" customHeight="1">
      <c r="D10975" s="198"/>
    </row>
    <row r="10976" spans="4:4" ht="43.5" customHeight="1">
      <c r="D10976" s="198"/>
    </row>
    <row r="10977" spans="4:4" ht="43.5" customHeight="1">
      <c r="D10977" s="198"/>
    </row>
    <row r="10978" spans="4:4" ht="43.5" customHeight="1">
      <c r="D10978" s="198"/>
    </row>
    <row r="10979" spans="4:4" ht="43.5" customHeight="1">
      <c r="D10979" s="198"/>
    </row>
    <row r="10980" spans="4:4" ht="43.5" customHeight="1">
      <c r="D10980" s="198"/>
    </row>
    <row r="10981" spans="4:4" ht="43.5" customHeight="1">
      <c r="D10981" s="198"/>
    </row>
    <row r="10982" spans="4:4" ht="43.5" customHeight="1">
      <c r="D10982" s="198"/>
    </row>
    <row r="10983" spans="4:4" ht="43.5" customHeight="1">
      <c r="D10983" s="198"/>
    </row>
    <row r="10984" spans="4:4" ht="43.5" customHeight="1">
      <c r="D10984" s="198"/>
    </row>
    <row r="10985" spans="4:4" ht="43.5" customHeight="1">
      <c r="D10985" s="198"/>
    </row>
    <row r="10986" spans="4:4" ht="43.5" customHeight="1">
      <c r="D10986" s="198"/>
    </row>
    <row r="10987" spans="4:4" ht="43.5" customHeight="1">
      <c r="D10987" s="198"/>
    </row>
    <row r="10988" spans="4:4" ht="43.5" customHeight="1">
      <c r="D10988" s="198"/>
    </row>
    <row r="10989" spans="4:4" ht="43.5" customHeight="1">
      <c r="D10989" s="198"/>
    </row>
    <row r="10990" spans="4:4" ht="43.5" customHeight="1">
      <c r="D10990" s="198"/>
    </row>
    <row r="10991" spans="4:4" ht="43.5" customHeight="1">
      <c r="D10991" s="198"/>
    </row>
    <row r="10992" spans="4:4" ht="43.5" customHeight="1">
      <c r="D10992" s="198"/>
    </row>
    <row r="10993" spans="4:4" ht="43.5" customHeight="1">
      <c r="D10993" s="198"/>
    </row>
    <row r="10994" spans="4:4" ht="43.5" customHeight="1">
      <c r="D10994" s="198"/>
    </row>
    <row r="10995" spans="4:4" ht="43.5" customHeight="1">
      <c r="D10995" s="198"/>
    </row>
    <row r="10996" spans="4:4" ht="43.5" customHeight="1">
      <c r="D10996" s="198"/>
    </row>
    <row r="10997" spans="4:4" ht="43.5" customHeight="1">
      <c r="D10997" s="198"/>
    </row>
    <row r="10998" spans="4:4" ht="43.5" customHeight="1">
      <c r="D10998" s="198"/>
    </row>
    <row r="10999" spans="4:4" ht="43.5" customHeight="1">
      <c r="D10999" s="198"/>
    </row>
    <row r="11000" spans="4:4" ht="43.5" customHeight="1">
      <c r="D11000" s="198"/>
    </row>
    <row r="11001" spans="4:4" ht="43.5" customHeight="1">
      <c r="D11001" s="198"/>
    </row>
    <row r="11002" spans="4:4" ht="43.5" customHeight="1">
      <c r="D11002" s="198"/>
    </row>
    <row r="11003" spans="4:4" ht="43.5" customHeight="1">
      <c r="D11003" s="198"/>
    </row>
    <row r="11004" spans="4:4" ht="43.5" customHeight="1">
      <c r="D11004" s="198"/>
    </row>
    <row r="11005" spans="4:4" ht="43.5" customHeight="1">
      <c r="D11005" s="198"/>
    </row>
    <row r="11006" spans="4:4" ht="43.5" customHeight="1">
      <c r="D11006" s="198"/>
    </row>
    <row r="11007" spans="4:4" ht="43.5" customHeight="1">
      <c r="D11007" s="198"/>
    </row>
    <row r="11008" spans="4:4" ht="43.5" customHeight="1">
      <c r="D11008" s="198"/>
    </row>
    <row r="11009" spans="4:4" ht="43.5" customHeight="1">
      <c r="D11009" s="198"/>
    </row>
    <row r="11010" spans="4:4" ht="43.5" customHeight="1">
      <c r="D11010" s="198"/>
    </row>
    <row r="11011" spans="4:4" ht="43.5" customHeight="1">
      <c r="D11011" s="198"/>
    </row>
    <row r="11012" spans="4:4" ht="43.5" customHeight="1">
      <c r="D11012" s="198"/>
    </row>
    <row r="11013" spans="4:4" ht="43.5" customHeight="1">
      <c r="D11013" s="198"/>
    </row>
    <row r="11014" spans="4:4" ht="43.5" customHeight="1">
      <c r="D11014" s="198"/>
    </row>
    <row r="11015" spans="4:4" ht="43.5" customHeight="1">
      <c r="D11015" s="198"/>
    </row>
    <row r="11016" spans="4:4" ht="43.5" customHeight="1">
      <c r="D11016" s="198"/>
    </row>
    <row r="11017" spans="4:4" ht="43.5" customHeight="1">
      <c r="D11017" s="198"/>
    </row>
    <row r="11018" spans="4:4" ht="43.5" customHeight="1">
      <c r="D11018" s="198"/>
    </row>
    <row r="11019" spans="4:4" ht="43.5" customHeight="1">
      <c r="D11019" s="198"/>
    </row>
    <row r="11020" spans="4:4" ht="43.5" customHeight="1">
      <c r="D11020" s="198"/>
    </row>
    <row r="11021" spans="4:4" ht="43.5" customHeight="1">
      <c r="D11021" s="198"/>
    </row>
    <row r="11022" spans="4:4" ht="43.5" customHeight="1">
      <c r="D11022" s="198"/>
    </row>
    <row r="11023" spans="4:4" ht="43.5" customHeight="1">
      <c r="D11023" s="198"/>
    </row>
    <row r="11024" spans="4:4" ht="43.5" customHeight="1">
      <c r="D11024" s="198"/>
    </row>
    <row r="11025" spans="4:4" ht="43.5" customHeight="1">
      <c r="D11025" s="198"/>
    </row>
    <row r="11026" spans="4:4" ht="43.5" customHeight="1">
      <c r="D11026" s="198"/>
    </row>
    <row r="11027" spans="4:4" ht="43.5" customHeight="1">
      <c r="D11027" s="198"/>
    </row>
    <row r="11028" spans="4:4" ht="43.5" customHeight="1">
      <c r="D11028" s="198"/>
    </row>
    <row r="11029" spans="4:4" ht="43.5" customHeight="1">
      <c r="D11029" s="198"/>
    </row>
    <row r="11030" spans="4:4" ht="43.5" customHeight="1">
      <c r="D11030" s="198"/>
    </row>
    <row r="11031" spans="4:4" ht="43.5" customHeight="1">
      <c r="D11031" s="198"/>
    </row>
    <row r="11032" spans="4:4" ht="43.5" customHeight="1">
      <c r="D11032" s="198"/>
    </row>
    <row r="11033" spans="4:4" ht="43.5" customHeight="1">
      <c r="D11033" s="198"/>
    </row>
    <row r="11034" spans="4:4" ht="43.5" customHeight="1">
      <c r="D11034" s="198"/>
    </row>
    <row r="11035" spans="4:4" ht="43.5" customHeight="1">
      <c r="D11035" s="198"/>
    </row>
    <row r="11036" spans="4:4" ht="43.5" customHeight="1">
      <c r="D11036" s="198"/>
    </row>
    <row r="11037" spans="4:4" ht="43.5" customHeight="1">
      <c r="D11037" s="198"/>
    </row>
    <row r="11038" spans="4:4" ht="43.5" customHeight="1">
      <c r="D11038" s="198"/>
    </row>
    <row r="11039" spans="4:4" ht="43.5" customHeight="1">
      <c r="D11039" s="198"/>
    </row>
    <row r="11040" spans="4:4" ht="43.5" customHeight="1">
      <c r="D11040" s="198"/>
    </row>
    <row r="11041" spans="4:4" ht="43.5" customHeight="1">
      <c r="D11041" s="198"/>
    </row>
    <row r="11042" spans="4:4" ht="43.5" customHeight="1">
      <c r="D11042" s="198"/>
    </row>
    <row r="11043" spans="4:4" ht="43.5" customHeight="1">
      <c r="D11043" s="198"/>
    </row>
    <row r="11044" spans="4:4" ht="43.5" customHeight="1">
      <c r="D11044" s="198"/>
    </row>
    <row r="11045" spans="4:4" ht="43.5" customHeight="1">
      <c r="D11045" s="198"/>
    </row>
    <row r="11046" spans="4:4" ht="43.5" customHeight="1">
      <c r="D11046" s="198"/>
    </row>
    <row r="11047" spans="4:4" ht="43.5" customHeight="1">
      <c r="D11047" s="198"/>
    </row>
    <row r="11048" spans="4:4" ht="43.5" customHeight="1">
      <c r="D11048" s="198"/>
    </row>
    <row r="11049" spans="4:4" ht="43.5" customHeight="1">
      <c r="D11049" s="198"/>
    </row>
    <row r="11050" spans="4:4" ht="43.5" customHeight="1">
      <c r="D11050" s="198"/>
    </row>
    <row r="11051" spans="4:4" ht="43.5" customHeight="1">
      <c r="D11051" s="198"/>
    </row>
    <row r="11052" spans="4:4" ht="43.5" customHeight="1">
      <c r="D11052" s="198"/>
    </row>
    <row r="11053" spans="4:4" ht="43.5" customHeight="1">
      <c r="D11053" s="198"/>
    </row>
    <row r="11054" spans="4:4" ht="43.5" customHeight="1">
      <c r="D11054" s="198"/>
    </row>
    <row r="11055" spans="4:4" ht="43.5" customHeight="1">
      <c r="D11055" s="198"/>
    </row>
    <row r="11056" spans="4:4" ht="43.5" customHeight="1">
      <c r="D11056" s="198"/>
    </row>
    <row r="11057" spans="4:4" ht="43.5" customHeight="1">
      <c r="D11057" s="198"/>
    </row>
    <row r="11058" spans="4:4" ht="43.5" customHeight="1">
      <c r="D11058" s="198"/>
    </row>
    <row r="11059" spans="4:4" ht="43.5" customHeight="1">
      <c r="D11059" s="198"/>
    </row>
    <row r="11060" spans="4:4" ht="43.5" customHeight="1">
      <c r="D11060" s="198"/>
    </row>
    <row r="11061" spans="4:4" ht="43.5" customHeight="1">
      <c r="D11061" s="198"/>
    </row>
    <row r="11062" spans="4:4" ht="43.5" customHeight="1">
      <c r="D11062" s="198"/>
    </row>
    <row r="11063" spans="4:4" ht="43.5" customHeight="1">
      <c r="D11063" s="198"/>
    </row>
    <row r="11064" spans="4:4" ht="43.5" customHeight="1">
      <c r="D11064" s="198"/>
    </row>
    <row r="11065" spans="4:4" ht="43.5" customHeight="1">
      <c r="D11065" s="198"/>
    </row>
    <row r="11066" spans="4:4" ht="43.5" customHeight="1">
      <c r="D11066" s="198"/>
    </row>
    <row r="11067" spans="4:4" ht="43.5" customHeight="1">
      <c r="D11067" s="198"/>
    </row>
    <row r="11068" spans="4:4" ht="43.5" customHeight="1">
      <c r="D11068" s="198"/>
    </row>
    <row r="11069" spans="4:4" ht="43.5" customHeight="1">
      <c r="D11069" s="198"/>
    </row>
    <row r="11070" spans="4:4" ht="43.5" customHeight="1">
      <c r="D11070" s="198"/>
    </row>
    <row r="11071" spans="4:4" ht="43.5" customHeight="1">
      <c r="D11071" s="198"/>
    </row>
    <row r="11072" spans="4:4" ht="43.5" customHeight="1">
      <c r="D11072" s="198"/>
    </row>
    <row r="11073" spans="4:4" ht="43.5" customHeight="1">
      <c r="D11073" s="198"/>
    </row>
    <row r="11074" spans="4:4" ht="43.5" customHeight="1">
      <c r="D11074" s="198"/>
    </row>
    <row r="11075" spans="4:4" ht="43.5" customHeight="1">
      <c r="D11075" s="198"/>
    </row>
    <row r="11076" spans="4:4" ht="43.5" customHeight="1">
      <c r="D11076" s="198"/>
    </row>
    <row r="11077" spans="4:4" ht="43.5" customHeight="1">
      <c r="D11077" s="198"/>
    </row>
    <row r="11078" spans="4:4" ht="43.5" customHeight="1">
      <c r="D11078" s="198"/>
    </row>
    <row r="11079" spans="4:4" ht="43.5" customHeight="1">
      <c r="D11079" s="198"/>
    </row>
    <row r="11080" spans="4:4" ht="43.5" customHeight="1">
      <c r="D11080" s="198"/>
    </row>
    <row r="11081" spans="4:4" ht="43.5" customHeight="1">
      <c r="D11081" s="198"/>
    </row>
    <row r="11082" spans="4:4" ht="43.5" customHeight="1">
      <c r="D11082" s="198"/>
    </row>
    <row r="11083" spans="4:4" ht="43.5" customHeight="1">
      <c r="D11083" s="198"/>
    </row>
    <row r="11084" spans="4:4" ht="43.5" customHeight="1">
      <c r="D11084" s="198"/>
    </row>
    <row r="11085" spans="4:4" ht="43.5" customHeight="1">
      <c r="D11085" s="198"/>
    </row>
    <row r="11086" spans="4:4" ht="43.5" customHeight="1">
      <c r="D11086" s="198"/>
    </row>
    <row r="11087" spans="4:4" ht="43.5" customHeight="1">
      <c r="D11087" s="198"/>
    </row>
    <row r="11088" spans="4:4" ht="43.5" customHeight="1">
      <c r="D11088" s="198"/>
    </row>
    <row r="11089" spans="4:4" ht="43.5" customHeight="1">
      <c r="D11089" s="198"/>
    </row>
    <row r="11090" spans="4:4" ht="43.5" customHeight="1">
      <c r="D11090" s="198"/>
    </row>
    <row r="11091" spans="4:4" ht="43.5" customHeight="1">
      <c r="D11091" s="198"/>
    </row>
    <row r="11092" spans="4:4" ht="43.5" customHeight="1">
      <c r="D11092" s="198"/>
    </row>
    <row r="11093" spans="4:4" ht="43.5" customHeight="1">
      <c r="D11093" s="198"/>
    </row>
    <row r="11094" spans="4:4" ht="43.5" customHeight="1">
      <c r="D11094" s="198"/>
    </row>
    <row r="11095" spans="4:4" ht="43.5" customHeight="1">
      <c r="D11095" s="198"/>
    </row>
    <row r="11096" spans="4:4" ht="43.5" customHeight="1">
      <c r="D11096" s="198"/>
    </row>
    <row r="11097" spans="4:4" ht="43.5" customHeight="1">
      <c r="D11097" s="198"/>
    </row>
    <row r="11098" spans="4:4" ht="43.5" customHeight="1">
      <c r="D11098" s="198"/>
    </row>
    <row r="11099" spans="4:4" ht="43.5" customHeight="1">
      <c r="D11099" s="198"/>
    </row>
    <row r="11100" spans="4:4" ht="43.5" customHeight="1">
      <c r="D11100" s="198"/>
    </row>
    <row r="11101" spans="4:4" ht="43.5" customHeight="1">
      <c r="D11101" s="198"/>
    </row>
    <row r="11102" spans="4:4" ht="43.5" customHeight="1">
      <c r="D11102" s="198"/>
    </row>
    <row r="11103" spans="4:4" ht="43.5" customHeight="1">
      <c r="D11103" s="198"/>
    </row>
    <row r="11104" spans="4:4" ht="43.5" customHeight="1">
      <c r="D11104" s="198"/>
    </row>
    <row r="11105" spans="4:4" ht="43.5" customHeight="1">
      <c r="D11105" s="198"/>
    </row>
    <row r="11106" spans="4:4" ht="43.5" customHeight="1">
      <c r="D11106" s="198"/>
    </row>
    <row r="11107" spans="4:4" ht="43.5" customHeight="1">
      <c r="D11107" s="198"/>
    </row>
    <row r="11108" spans="4:4" ht="43.5" customHeight="1">
      <c r="D11108" s="198"/>
    </row>
    <row r="11109" spans="4:4" ht="43.5" customHeight="1">
      <c r="D11109" s="198"/>
    </row>
    <row r="11110" spans="4:4" ht="43.5" customHeight="1">
      <c r="D11110" s="198"/>
    </row>
    <row r="11111" spans="4:4" ht="43.5" customHeight="1">
      <c r="D11111" s="198"/>
    </row>
    <row r="11112" spans="4:4" ht="43.5" customHeight="1">
      <c r="D11112" s="198"/>
    </row>
    <row r="11113" spans="4:4" ht="43.5" customHeight="1">
      <c r="D11113" s="198"/>
    </row>
    <row r="11114" spans="4:4" ht="43.5" customHeight="1">
      <c r="D11114" s="198"/>
    </row>
    <row r="11115" spans="4:4" ht="43.5" customHeight="1">
      <c r="D11115" s="198"/>
    </row>
    <row r="11116" spans="4:4" ht="43.5" customHeight="1">
      <c r="D11116" s="198"/>
    </row>
    <row r="11117" spans="4:4" ht="43.5" customHeight="1">
      <c r="D11117" s="198"/>
    </row>
    <row r="11118" spans="4:4" ht="43.5" customHeight="1">
      <c r="D11118" s="198"/>
    </row>
    <row r="11119" spans="4:4" ht="43.5" customHeight="1">
      <c r="D11119" s="198"/>
    </row>
    <row r="11120" spans="4:4" ht="43.5" customHeight="1">
      <c r="D11120" s="198"/>
    </row>
    <row r="11121" spans="4:4" ht="43.5" customHeight="1">
      <c r="D11121" s="198"/>
    </row>
    <row r="11122" spans="4:4" ht="43.5" customHeight="1">
      <c r="D11122" s="198"/>
    </row>
    <row r="11123" spans="4:4" ht="43.5" customHeight="1">
      <c r="D11123" s="198"/>
    </row>
    <row r="11124" spans="4:4" ht="43.5" customHeight="1">
      <c r="D11124" s="198"/>
    </row>
    <row r="11125" spans="4:4" ht="43.5" customHeight="1">
      <c r="D11125" s="198"/>
    </row>
    <row r="11126" spans="4:4" ht="43.5" customHeight="1">
      <c r="D11126" s="198"/>
    </row>
    <row r="11127" spans="4:4" ht="43.5" customHeight="1">
      <c r="D11127" s="198"/>
    </row>
    <row r="11128" spans="4:4" ht="43.5" customHeight="1">
      <c r="D11128" s="198"/>
    </row>
    <row r="11129" spans="4:4" ht="43.5" customHeight="1">
      <c r="D11129" s="198"/>
    </row>
    <row r="11130" spans="4:4" ht="43.5" customHeight="1">
      <c r="D11130" s="198"/>
    </row>
    <row r="11131" spans="4:4" ht="43.5" customHeight="1">
      <c r="D11131" s="198"/>
    </row>
    <row r="11132" spans="4:4" ht="43.5" customHeight="1">
      <c r="D11132" s="198"/>
    </row>
    <row r="11133" spans="4:4" ht="43.5" customHeight="1">
      <c r="D11133" s="198"/>
    </row>
    <row r="11134" spans="4:4" ht="43.5" customHeight="1">
      <c r="D11134" s="198"/>
    </row>
    <row r="11135" spans="4:4" ht="43.5" customHeight="1">
      <c r="D11135" s="198"/>
    </row>
    <row r="11136" spans="4:4" ht="43.5" customHeight="1">
      <c r="D11136" s="198"/>
    </row>
    <row r="11137" spans="4:4" ht="43.5" customHeight="1">
      <c r="D11137" s="198"/>
    </row>
    <row r="11138" spans="4:4" ht="43.5" customHeight="1">
      <c r="D11138" s="198"/>
    </row>
    <row r="11139" spans="4:4" ht="43.5" customHeight="1">
      <c r="D11139" s="198"/>
    </row>
    <row r="11140" spans="4:4" ht="43.5" customHeight="1">
      <c r="D11140" s="198"/>
    </row>
    <row r="11141" spans="4:4" ht="43.5" customHeight="1">
      <c r="D11141" s="198"/>
    </row>
    <row r="11142" spans="4:4" ht="43.5" customHeight="1">
      <c r="D11142" s="198"/>
    </row>
    <row r="11143" spans="4:4" ht="43.5" customHeight="1">
      <c r="D11143" s="198"/>
    </row>
    <row r="11144" spans="4:4" ht="43.5" customHeight="1">
      <c r="D11144" s="198"/>
    </row>
    <row r="11145" spans="4:4" ht="43.5" customHeight="1">
      <c r="D11145" s="198"/>
    </row>
    <row r="11146" spans="4:4" ht="43.5" customHeight="1">
      <c r="D11146" s="198"/>
    </row>
    <row r="11147" spans="4:4" ht="43.5" customHeight="1">
      <c r="D11147" s="198"/>
    </row>
    <row r="11148" spans="4:4" ht="43.5" customHeight="1">
      <c r="D11148" s="198"/>
    </row>
    <row r="11149" spans="4:4" ht="43.5" customHeight="1">
      <c r="D11149" s="198"/>
    </row>
    <row r="11150" spans="4:4" ht="43.5" customHeight="1">
      <c r="D11150" s="198"/>
    </row>
    <row r="11151" spans="4:4" ht="43.5" customHeight="1">
      <c r="D11151" s="198"/>
    </row>
    <row r="11152" spans="4:4" ht="43.5" customHeight="1">
      <c r="D11152" s="198"/>
    </row>
    <row r="11153" spans="4:4" ht="43.5" customHeight="1">
      <c r="D11153" s="198"/>
    </row>
    <row r="11154" spans="4:4" ht="43.5" customHeight="1">
      <c r="D11154" s="198"/>
    </row>
    <row r="11155" spans="4:4" ht="43.5" customHeight="1">
      <c r="D11155" s="198"/>
    </row>
    <row r="11156" spans="4:4" ht="43.5" customHeight="1">
      <c r="D11156" s="198"/>
    </row>
    <row r="11157" spans="4:4" ht="43.5" customHeight="1">
      <c r="D11157" s="198"/>
    </row>
    <row r="11158" spans="4:4" ht="43.5" customHeight="1">
      <c r="D11158" s="198"/>
    </row>
    <row r="11159" spans="4:4" ht="43.5" customHeight="1">
      <c r="D11159" s="198"/>
    </row>
    <row r="11160" spans="4:4" ht="43.5" customHeight="1">
      <c r="D11160" s="198"/>
    </row>
    <row r="11161" spans="4:4" ht="43.5" customHeight="1">
      <c r="D11161" s="198"/>
    </row>
    <row r="11162" spans="4:4" ht="43.5" customHeight="1">
      <c r="D11162" s="198"/>
    </row>
    <row r="11163" spans="4:4" ht="43.5" customHeight="1">
      <c r="D11163" s="198"/>
    </row>
    <row r="11164" spans="4:4" ht="43.5" customHeight="1">
      <c r="D11164" s="198"/>
    </row>
    <row r="11165" spans="4:4" ht="43.5" customHeight="1">
      <c r="D11165" s="198"/>
    </row>
    <row r="11166" spans="4:4" ht="43.5" customHeight="1">
      <c r="D11166" s="198"/>
    </row>
    <row r="11167" spans="4:4" ht="43.5" customHeight="1">
      <c r="D11167" s="198"/>
    </row>
    <row r="11168" spans="4:4" ht="43.5" customHeight="1">
      <c r="D11168" s="198"/>
    </row>
    <row r="11169" spans="4:4" ht="43.5" customHeight="1">
      <c r="D11169" s="198"/>
    </row>
    <row r="11170" spans="4:4" ht="43.5" customHeight="1">
      <c r="D11170" s="198"/>
    </row>
    <row r="11171" spans="4:4" ht="43.5" customHeight="1">
      <c r="D11171" s="198"/>
    </row>
    <row r="11172" spans="4:4" ht="43.5" customHeight="1">
      <c r="D11172" s="198"/>
    </row>
    <row r="11173" spans="4:4" ht="43.5" customHeight="1">
      <c r="D11173" s="198"/>
    </row>
    <row r="11174" spans="4:4" ht="43.5" customHeight="1">
      <c r="D11174" s="198"/>
    </row>
    <row r="11175" spans="4:4" ht="43.5" customHeight="1">
      <c r="D11175" s="198"/>
    </row>
    <row r="11176" spans="4:4" ht="43.5" customHeight="1">
      <c r="D11176" s="198"/>
    </row>
    <row r="11177" spans="4:4" ht="43.5" customHeight="1">
      <c r="D11177" s="198"/>
    </row>
    <row r="11178" spans="4:4" ht="43.5" customHeight="1">
      <c r="D11178" s="198"/>
    </row>
    <row r="11179" spans="4:4" ht="43.5" customHeight="1">
      <c r="D11179" s="198"/>
    </row>
    <row r="11180" spans="4:4" ht="43.5" customHeight="1">
      <c r="D11180" s="198"/>
    </row>
    <row r="11181" spans="4:4" ht="43.5" customHeight="1">
      <c r="D11181" s="198"/>
    </row>
    <row r="11182" spans="4:4" ht="43.5" customHeight="1">
      <c r="D11182" s="198"/>
    </row>
    <row r="11183" spans="4:4" ht="43.5" customHeight="1">
      <c r="D11183" s="198"/>
    </row>
    <row r="11184" spans="4:4" ht="43.5" customHeight="1">
      <c r="D11184" s="198"/>
    </row>
    <row r="11185" spans="4:4" ht="43.5" customHeight="1">
      <c r="D11185" s="198"/>
    </row>
    <row r="11186" spans="4:4" ht="43.5" customHeight="1">
      <c r="D11186" s="198"/>
    </row>
    <row r="11187" spans="4:4" ht="43.5" customHeight="1">
      <c r="D11187" s="198"/>
    </row>
    <row r="11188" spans="4:4" ht="43.5" customHeight="1">
      <c r="D11188" s="198"/>
    </row>
    <row r="11189" spans="4:4" ht="43.5" customHeight="1">
      <c r="D11189" s="198"/>
    </row>
    <row r="11190" spans="4:4" ht="43.5" customHeight="1">
      <c r="D11190" s="198"/>
    </row>
    <row r="11191" spans="4:4" ht="43.5" customHeight="1">
      <c r="D11191" s="198"/>
    </row>
    <row r="11192" spans="4:4" ht="43.5" customHeight="1">
      <c r="D11192" s="198"/>
    </row>
    <row r="11193" spans="4:4" ht="43.5" customHeight="1">
      <c r="D11193" s="198"/>
    </row>
    <row r="11194" spans="4:4" ht="43.5" customHeight="1">
      <c r="D11194" s="198"/>
    </row>
    <row r="11195" spans="4:4" ht="43.5" customHeight="1">
      <c r="D11195" s="198"/>
    </row>
    <row r="11196" spans="4:4" ht="43.5" customHeight="1">
      <c r="D11196" s="198"/>
    </row>
    <row r="11197" spans="4:4" ht="43.5" customHeight="1">
      <c r="D11197" s="198"/>
    </row>
    <row r="11198" spans="4:4" ht="43.5" customHeight="1">
      <c r="D11198" s="198"/>
    </row>
    <row r="11199" spans="4:4" ht="43.5" customHeight="1">
      <c r="D11199" s="198"/>
    </row>
    <row r="11200" spans="4:4" ht="43.5" customHeight="1">
      <c r="D11200" s="198"/>
    </row>
    <row r="11201" spans="4:4" ht="43.5" customHeight="1">
      <c r="D11201" s="198"/>
    </row>
    <row r="11202" spans="4:4" ht="43.5" customHeight="1">
      <c r="D11202" s="198"/>
    </row>
    <row r="11203" spans="4:4" ht="43.5" customHeight="1">
      <c r="D11203" s="198"/>
    </row>
    <row r="11204" spans="4:4" ht="43.5" customHeight="1">
      <c r="D11204" s="198"/>
    </row>
    <row r="11205" spans="4:4" ht="43.5" customHeight="1">
      <c r="D11205" s="198"/>
    </row>
    <row r="11206" spans="4:4" ht="43.5" customHeight="1">
      <c r="D11206" s="198"/>
    </row>
    <row r="11207" spans="4:4" ht="43.5" customHeight="1">
      <c r="D11207" s="198"/>
    </row>
    <row r="11208" spans="4:4" ht="43.5" customHeight="1">
      <c r="D11208" s="198"/>
    </row>
    <row r="11209" spans="4:4" ht="43.5" customHeight="1">
      <c r="D11209" s="198"/>
    </row>
    <row r="11210" spans="4:4" ht="43.5" customHeight="1">
      <c r="D11210" s="198"/>
    </row>
    <row r="11211" spans="4:4" ht="43.5" customHeight="1">
      <c r="D11211" s="198"/>
    </row>
    <row r="11212" spans="4:4" ht="43.5" customHeight="1">
      <c r="D11212" s="198"/>
    </row>
    <row r="11213" spans="4:4" ht="43.5" customHeight="1">
      <c r="D11213" s="198"/>
    </row>
    <row r="11214" spans="4:4" ht="43.5" customHeight="1">
      <c r="D11214" s="198"/>
    </row>
    <row r="11215" spans="4:4" ht="43.5" customHeight="1">
      <c r="D11215" s="198"/>
    </row>
    <row r="11216" spans="4:4" ht="43.5" customHeight="1">
      <c r="D11216" s="198"/>
    </row>
    <row r="11217" spans="4:4" ht="43.5" customHeight="1">
      <c r="D11217" s="198"/>
    </row>
    <row r="11218" spans="4:4" ht="43.5" customHeight="1">
      <c r="D11218" s="198"/>
    </row>
    <row r="11219" spans="4:4" ht="43.5" customHeight="1">
      <c r="D11219" s="198"/>
    </row>
    <row r="11220" spans="4:4" ht="43.5" customHeight="1">
      <c r="D11220" s="198"/>
    </row>
    <row r="11221" spans="4:4" ht="43.5" customHeight="1">
      <c r="D11221" s="198"/>
    </row>
    <row r="11222" spans="4:4" ht="43.5" customHeight="1">
      <c r="D11222" s="198"/>
    </row>
    <row r="11223" spans="4:4" ht="43.5" customHeight="1">
      <c r="D11223" s="198"/>
    </row>
    <row r="11224" spans="4:4" ht="43.5" customHeight="1">
      <c r="D11224" s="198"/>
    </row>
    <row r="11225" spans="4:4" ht="43.5" customHeight="1">
      <c r="D11225" s="198"/>
    </row>
    <row r="11226" spans="4:4" ht="43.5" customHeight="1">
      <c r="D11226" s="198"/>
    </row>
    <row r="11227" spans="4:4" ht="43.5" customHeight="1">
      <c r="D11227" s="198"/>
    </row>
    <row r="11228" spans="4:4" ht="43.5" customHeight="1">
      <c r="D11228" s="198"/>
    </row>
    <row r="11229" spans="4:4" ht="43.5" customHeight="1">
      <c r="D11229" s="198"/>
    </row>
    <row r="11230" spans="4:4" ht="43.5" customHeight="1">
      <c r="D11230" s="198"/>
    </row>
    <row r="11231" spans="4:4" ht="43.5" customHeight="1">
      <c r="D11231" s="198"/>
    </row>
    <row r="11232" spans="4:4" ht="43.5" customHeight="1">
      <c r="D11232" s="198"/>
    </row>
    <row r="11233" spans="4:4" ht="43.5" customHeight="1">
      <c r="D11233" s="198"/>
    </row>
    <row r="11234" spans="4:4" ht="43.5" customHeight="1">
      <c r="D11234" s="198"/>
    </row>
    <row r="11235" spans="4:4" ht="43.5" customHeight="1">
      <c r="D11235" s="198"/>
    </row>
    <row r="11236" spans="4:4" ht="43.5" customHeight="1">
      <c r="D11236" s="198"/>
    </row>
    <row r="11237" spans="4:4" ht="43.5" customHeight="1">
      <c r="D11237" s="198"/>
    </row>
    <row r="11238" spans="4:4" ht="43.5" customHeight="1">
      <c r="D11238" s="198"/>
    </row>
    <row r="11239" spans="4:4" ht="43.5" customHeight="1">
      <c r="D11239" s="198"/>
    </row>
    <row r="11240" spans="4:4" ht="43.5" customHeight="1">
      <c r="D11240" s="198"/>
    </row>
    <row r="11241" spans="4:4" ht="43.5" customHeight="1">
      <c r="D11241" s="198"/>
    </row>
    <row r="11242" spans="4:4" ht="43.5" customHeight="1">
      <c r="D11242" s="198"/>
    </row>
    <row r="11243" spans="4:4" ht="43.5" customHeight="1">
      <c r="D11243" s="198"/>
    </row>
    <row r="11244" spans="4:4" ht="43.5" customHeight="1">
      <c r="D11244" s="198"/>
    </row>
    <row r="11245" spans="4:4" ht="43.5" customHeight="1">
      <c r="D11245" s="198"/>
    </row>
    <row r="11246" spans="4:4" ht="43.5" customHeight="1">
      <c r="D11246" s="198"/>
    </row>
    <row r="11247" spans="4:4" ht="43.5" customHeight="1">
      <c r="D11247" s="198"/>
    </row>
    <row r="11248" spans="4:4" ht="43.5" customHeight="1">
      <c r="D11248" s="198"/>
    </row>
    <row r="11249" spans="4:4" ht="43.5" customHeight="1">
      <c r="D11249" s="198"/>
    </row>
    <row r="11250" spans="4:4" ht="43.5" customHeight="1">
      <c r="D11250" s="198"/>
    </row>
    <row r="11251" spans="4:4" ht="43.5" customHeight="1">
      <c r="D11251" s="198"/>
    </row>
    <row r="11252" spans="4:4" ht="43.5" customHeight="1">
      <c r="D11252" s="198"/>
    </row>
    <row r="11253" spans="4:4" ht="43.5" customHeight="1">
      <c r="D11253" s="198"/>
    </row>
    <row r="11254" spans="4:4" ht="43.5" customHeight="1">
      <c r="D11254" s="198"/>
    </row>
    <row r="11255" spans="4:4" ht="43.5" customHeight="1">
      <c r="D11255" s="198"/>
    </row>
    <row r="11256" spans="4:4" ht="43.5" customHeight="1">
      <c r="D11256" s="198"/>
    </row>
    <row r="11257" spans="4:4" ht="43.5" customHeight="1">
      <c r="D11257" s="198"/>
    </row>
    <row r="11258" spans="4:4" ht="43.5" customHeight="1">
      <c r="D11258" s="198"/>
    </row>
    <row r="11259" spans="4:4" ht="43.5" customHeight="1">
      <c r="D11259" s="198"/>
    </row>
    <row r="11260" spans="4:4" ht="43.5" customHeight="1">
      <c r="D11260" s="198"/>
    </row>
    <row r="11261" spans="4:4" ht="43.5" customHeight="1">
      <c r="D11261" s="198"/>
    </row>
    <row r="11262" spans="4:4" ht="43.5" customHeight="1">
      <c r="D11262" s="198"/>
    </row>
    <row r="11263" spans="4:4" ht="43.5" customHeight="1">
      <c r="D11263" s="198"/>
    </row>
    <row r="11264" spans="4:4" ht="43.5" customHeight="1">
      <c r="D11264" s="198"/>
    </row>
    <row r="11265" spans="4:4" ht="43.5" customHeight="1">
      <c r="D11265" s="198"/>
    </row>
    <row r="11266" spans="4:4" ht="43.5" customHeight="1">
      <c r="D11266" s="198"/>
    </row>
    <row r="11267" spans="4:4" ht="43.5" customHeight="1">
      <c r="D11267" s="198"/>
    </row>
    <row r="11268" spans="4:4" ht="43.5" customHeight="1">
      <c r="D11268" s="198"/>
    </row>
    <row r="11269" spans="4:4" ht="43.5" customHeight="1">
      <c r="D11269" s="198"/>
    </row>
    <row r="11270" spans="4:4" ht="43.5" customHeight="1">
      <c r="D11270" s="198"/>
    </row>
    <row r="11271" spans="4:4" ht="43.5" customHeight="1">
      <c r="D11271" s="198"/>
    </row>
    <row r="11272" spans="4:4" ht="43.5" customHeight="1">
      <c r="D11272" s="198"/>
    </row>
    <row r="11273" spans="4:4" ht="43.5" customHeight="1">
      <c r="D11273" s="198"/>
    </row>
    <row r="11274" spans="4:4" ht="43.5" customHeight="1">
      <c r="D11274" s="198"/>
    </row>
    <row r="11275" spans="4:4" ht="43.5" customHeight="1">
      <c r="D11275" s="198"/>
    </row>
    <row r="11276" spans="4:4" ht="43.5" customHeight="1">
      <c r="D11276" s="198"/>
    </row>
    <row r="11277" spans="4:4" ht="43.5" customHeight="1">
      <c r="D11277" s="198"/>
    </row>
    <row r="11278" spans="4:4" ht="43.5" customHeight="1">
      <c r="D11278" s="198"/>
    </row>
    <row r="11279" spans="4:4" ht="43.5" customHeight="1">
      <c r="D11279" s="198"/>
    </row>
    <row r="11280" spans="4:4" ht="43.5" customHeight="1">
      <c r="D11280" s="198"/>
    </row>
    <row r="11281" spans="4:4" ht="43.5" customHeight="1">
      <c r="D11281" s="198"/>
    </row>
    <row r="11282" spans="4:4" ht="43.5" customHeight="1">
      <c r="D11282" s="198"/>
    </row>
    <row r="11283" spans="4:4" ht="43.5" customHeight="1">
      <c r="D11283" s="198"/>
    </row>
    <row r="11284" spans="4:4" ht="43.5" customHeight="1">
      <c r="D11284" s="198"/>
    </row>
    <row r="11285" spans="4:4" ht="43.5" customHeight="1">
      <c r="D11285" s="198"/>
    </row>
    <row r="11286" spans="4:4" ht="43.5" customHeight="1">
      <c r="D11286" s="198"/>
    </row>
    <row r="11287" spans="4:4" ht="43.5" customHeight="1">
      <c r="D11287" s="198"/>
    </row>
    <row r="11288" spans="4:4" ht="43.5" customHeight="1">
      <c r="D11288" s="198"/>
    </row>
    <row r="11289" spans="4:4" ht="43.5" customHeight="1">
      <c r="D11289" s="198"/>
    </row>
    <row r="11290" spans="4:4" ht="43.5" customHeight="1">
      <c r="D11290" s="198"/>
    </row>
    <row r="11291" spans="4:4" ht="43.5" customHeight="1">
      <c r="D11291" s="198"/>
    </row>
    <row r="11292" spans="4:4" ht="43.5" customHeight="1">
      <c r="D11292" s="198"/>
    </row>
    <row r="11293" spans="4:4" ht="43.5" customHeight="1">
      <c r="D11293" s="198"/>
    </row>
    <row r="11294" spans="4:4" ht="43.5" customHeight="1">
      <c r="D11294" s="198"/>
    </row>
    <row r="11295" spans="4:4" ht="43.5" customHeight="1">
      <c r="D11295" s="198"/>
    </row>
    <row r="11296" spans="4:4" ht="43.5" customHeight="1">
      <c r="D11296" s="198"/>
    </row>
    <row r="11297" spans="4:4" ht="43.5" customHeight="1">
      <c r="D11297" s="198"/>
    </row>
    <row r="11298" spans="4:4" ht="43.5" customHeight="1">
      <c r="D11298" s="198"/>
    </row>
    <row r="11299" spans="4:4" ht="43.5" customHeight="1">
      <c r="D11299" s="198"/>
    </row>
    <row r="11300" spans="4:4" ht="43.5" customHeight="1">
      <c r="D11300" s="198"/>
    </row>
    <row r="11301" spans="4:4" ht="43.5" customHeight="1">
      <c r="D11301" s="198"/>
    </row>
    <row r="11302" spans="4:4" ht="43.5" customHeight="1">
      <c r="D11302" s="198"/>
    </row>
    <row r="11303" spans="4:4" ht="43.5" customHeight="1">
      <c r="D11303" s="198"/>
    </row>
    <row r="11304" spans="4:4" ht="43.5" customHeight="1">
      <c r="D11304" s="198"/>
    </row>
    <row r="11305" spans="4:4" ht="43.5" customHeight="1">
      <c r="D11305" s="198"/>
    </row>
    <row r="11306" spans="4:4" ht="43.5" customHeight="1">
      <c r="D11306" s="198"/>
    </row>
    <row r="11307" spans="4:4" ht="43.5" customHeight="1">
      <c r="D11307" s="198"/>
    </row>
    <row r="11308" spans="4:4" ht="43.5" customHeight="1">
      <c r="D11308" s="198"/>
    </row>
    <row r="11309" spans="4:4" ht="43.5" customHeight="1">
      <c r="D11309" s="198"/>
    </row>
    <row r="11310" spans="4:4" ht="43.5" customHeight="1">
      <c r="D11310" s="198"/>
    </row>
    <row r="11311" spans="4:4" ht="43.5" customHeight="1">
      <c r="D11311" s="198"/>
    </row>
    <row r="11312" spans="4:4" ht="43.5" customHeight="1">
      <c r="D11312" s="198"/>
    </row>
    <row r="11313" spans="4:4" ht="43.5" customHeight="1">
      <c r="D11313" s="198"/>
    </row>
    <row r="11314" spans="4:4" ht="43.5" customHeight="1">
      <c r="D11314" s="198"/>
    </row>
    <row r="11315" spans="4:4" ht="43.5" customHeight="1">
      <c r="D11315" s="198"/>
    </row>
    <row r="11316" spans="4:4" ht="43.5" customHeight="1">
      <c r="D11316" s="198"/>
    </row>
    <row r="11317" spans="4:4" ht="43.5" customHeight="1">
      <c r="D11317" s="198"/>
    </row>
    <row r="11318" spans="4:4" ht="43.5" customHeight="1">
      <c r="D11318" s="198"/>
    </row>
    <row r="11319" spans="4:4" ht="43.5" customHeight="1">
      <c r="D11319" s="198"/>
    </row>
    <row r="11320" spans="4:4" ht="43.5" customHeight="1">
      <c r="D11320" s="198"/>
    </row>
    <row r="11321" spans="4:4" ht="43.5" customHeight="1">
      <c r="D11321" s="198"/>
    </row>
    <row r="11322" spans="4:4" ht="43.5" customHeight="1">
      <c r="D11322" s="198"/>
    </row>
    <row r="11323" spans="4:4" ht="43.5" customHeight="1">
      <c r="D11323" s="198"/>
    </row>
    <row r="11324" spans="4:4" ht="43.5" customHeight="1">
      <c r="D11324" s="198"/>
    </row>
    <row r="11325" spans="4:4" ht="43.5" customHeight="1">
      <c r="D11325" s="198"/>
    </row>
    <row r="11326" spans="4:4" ht="43.5" customHeight="1">
      <c r="D11326" s="198"/>
    </row>
    <row r="11327" spans="4:4" ht="43.5" customHeight="1">
      <c r="D11327" s="198"/>
    </row>
    <row r="11328" spans="4:4" ht="43.5" customHeight="1">
      <c r="D11328" s="198"/>
    </row>
    <row r="11329" spans="4:4" ht="43.5" customHeight="1">
      <c r="D11329" s="198"/>
    </row>
    <row r="11330" spans="4:4" ht="43.5" customHeight="1">
      <c r="D11330" s="198"/>
    </row>
    <row r="11331" spans="4:4" ht="43.5" customHeight="1">
      <c r="D11331" s="198"/>
    </row>
    <row r="11332" spans="4:4" ht="43.5" customHeight="1">
      <c r="D11332" s="198"/>
    </row>
    <row r="11333" spans="4:4" ht="43.5" customHeight="1">
      <c r="D11333" s="198"/>
    </row>
    <row r="11334" spans="4:4" ht="43.5" customHeight="1">
      <c r="D11334" s="198"/>
    </row>
    <row r="11335" spans="4:4" ht="43.5" customHeight="1">
      <c r="D11335" s="198"/>
    </row>
    <row r="11336" spans="4:4" ht="43.5" customHeight="1">
      <c r="D11336" s="198"/>
    </row>
    <row r="11337" spans="4:4" ht="43.5" customHeight="1">
      <c r="D11337" s="198"/>
    </row>
    <row r="11338" spans="4:4" ht="43.5" customHeight="1">
      <c r="D11338" s="198"/>
    </row>
    <row r="11339" spans="4:4" ht="43.5" customHeight="1">
      <c r="D11339" s="198"/>
    </row>
    <row r="11340" spans="4:4" ht="43.5" customHeight="1">
      <c r="D11340" s="198"/>
    </row>
    <row r="11341" spans="4:4" ht="43.5" customHeight="1">
      <c r="D11341" s="198"/>
    </row>
    <row r="11342" spans="4:4" ht="43.5" customHeight="1">
      <c r="D11342" s="198"/>
    </row>
    <row r="11343" spans="4:4" ht="43.5" customHeight="1">
      <c r="D11343" s="198"/>
    </row>
    <row r="11344" spans="4:4" ht="43.5" customHeight="1">
      <c r="D11344" s="198"/>
    </row>
    <row r="11345" spans="4:4" ht="43.5" customHeight="1">
      <c r="D11345" s="198"/>
    </row>
    <row r="11346" spans="4:4" ht="43.5" customHeight="1">
      <c r="D11346" s="198"/>
    </row>
    <row r="11347" spans="4:4" ht="43.5" customHeight="1">
      <c r="D11347" s="198"/>
    </row>
    <row r="11348" spans="4:4" ht="43.5" customHeight="1">
      <c r="D11348" s="198"/>
    </row>
    <row r="11349" spans="4:4" ht="43.5" customHeight="1">
      <c r="D11349" s="198"/>
    </row>
    <row r="11350" spans="4:4" ht="43.5" customHeight="1">
      <c r="D11350" s="198"/>
    </row>
    <row r="11351" spans="4:4" ht="43.5" customHeight="1">
      <c r="D11351" s="198"/>
    </row>
    <row r="11352" spans="4:4" ht="43.5" customHeight="1">
      <c r="D11352" s="198"/>
    </row>
    <row r="11353" spans="4:4" ht="43.5" customHeight="1">
      <c r="D11353" s="198"/>
    </row>
    <row r="11354" spans="4:4" ht="43.5" customHeight="1">
      <c r="D11354" s="198"/>
    </row>
    <row r="11355" spans="4:4" ht="43.5" customHeight="1">
      <c r="D11355" s="198"/>
    </row>
    <row r="11356" spans="4:4" ht="43.5" customHeight="1">
      <c r="D11356" s="198"/>
    </row>
    <row r="11357" spans="4:4" ht="43.5" customHeight="1">
      <c r="D11357" s="198"/>
    </row>
    <row r="11358" spans="4:4" ht="43.5" customHeight="1">
      <c r="D11358" s="198"/>
    </row>
    <row r="11359" spans="4:4" ht="43.5" customHeight="1">
      <c r="D11359" s="198"/>
    </row>
    <row r="11360" spans="4:4" ht="43.5" customHeight="1">
      <c r="D11360" s="198"/>
    </row>
    <row r="11361" spans="4:4" ht="43.5" customHeight="1">
      <c r="D11361" s="198"/>
    </row>
    <row r="11362" spans="4:4" ht="43.5" customHeight="1">
      <c r="D11362" s="198"/>
    </row>
    <row r="11363" spans="4:4" ht="43.5" customHeight="1">
      <c r="D11363" s="198"/>
    </row>
    <row r="11364" spans="4:4" ht="43.5" customHeight="1">
      <c r="D11364" s="198"/>
    </row>
    <row r="11365" spans="4:4" ht="43.5" customHeight="1">
      <c r="D11365" s="198"/>
    </row>
    <row r="11366" spans="4:4" ht="43.5" customHeight="1">
      <c r="D11366" s="198"/>
    </row>
    <row r="11367" spans="4:4" ht="43.5" customHeight="1">
      <c r="D11367" s="198"/>
    </row>
    <row r="11368" spans="4:4" ht="43.5" customHeight="1">
      <c r="D11368" s="198"/>
    </row>
    <row r="11369" spans="4:4" ht="43.5" customHeight="1">
      <c r="D11369" s="198"/>
    </row>
    <row r="11370" spans="4:4" ht="43.5" customHeight="1">
      <c r="D11370" s="198"/>
    </row>
    <row r="11371" spans="4:4" ht="43.5" customHeight="1">
      <c r="D11371" s="198"/>
    </row>
    <row r="11372" spans="4:4" ht="43.5" customHeight="1">
      <c r="D11372" s="198"/>
    </row>
    <row r="11373" spans="4:4" ht="43.5" customHeight="1">
      <c r="D11373" s="198"/>
    </row>
    <row r="11374" spans="4:4" ht="43.5" customHeight="1">
      <c r="D11374" s="198"/>
    </row>
    <row r="11375" spans="4:4" ht="43.5" customHeight="1">
      <c r="D11375" s="198"/>
    </row>
    <row r="11376" spans="4:4" ht="43.5" customHeight="1">
      <c r="D11376" s="198"/>
    </row>
    <row r="11377" spans="4:4" ht="43.5" customHeight="1">
      <c r="D11377" s="198"/>
    </row>
    <row r="11378" spans="4:4" ht="43.5" customHeight="1">
      <c r="D11378" s="198"/>
    </row>
    <row r="11379" spans="4:4" ht="43.5" customHeight="1">
      <c r="D11379" s="198"/>
    </row>
    <row r="11380" spans="4:4" ht="43.5" customHeight="1">
      <c r="D11380" s="198"/>
    </row>
    <row r="11381" spans="4:4" ht="43.5" customHeight="1">
      <c r="D11381" s="198"/>
    </row>
    <row r="11382" spans="4:4" ht="43.5" customHeight="1">
      <c r="D11382" s="198"/>
    </row>
    <row r="11383" spans="4:4" ht="43.5" customHeight="1">
      <c r="D11383" s="198"/>
    </row>
    <row r="11384" spans="4:4" ht="43.5" customHeight="1">
      <c r="D11384" s="198"/>
    </row>
    <row r="11385" spans="4:4" ht="43.5" customHeight="1">
      <c r="D11385" s="198"/>
    </row>
    <row r="11386" spans="4:4" ht="43.5" customHeight="1">
      <c r="D11386" s="198"/>
    </row>
    <row r="11387" spans="4:4" ht="43.5" customHeight="1">
      <c r="D11387" s="198"/>
    </row>
    <row r="11388" spans="4:4" ht="43.5" customHeight="1">
      <c r="D11388" s="198"/>
    </row>
    <row r="11389" spans="4:4" ht="43.5" customHeight="1">
      <c r="D11389" s="198"/>
    </row>
    <row r="11390" spans="4:4" ht="43.5" customHeight="1">
      <c r="D11390" s="198"/>
    </row>
    <row r="11391" spans="4:4" ht="43.5" customHeight="1">
      <c r="D11391" s="198"/>
    </row>
    <row r="11392" spans="4:4" ht="43.5" customHeight="1">
      <c r="D11392" s="198"/>
    </row>
    <row r="11393" spans="4:4" ht="43.5" customHeight="1">
      <c r="D11393" s="198"/>
    </row>
    <row r="11394" spans="4:4" ht="43.5" customHeight="1">
      <c r="D11394" s="198"/>
    </row>
    <row r="11395" spans="4:4" ht="43.5" customHeight="1">
      <c r="D11395" s="198"/>
    </row>
    <row r="11396" spans="4:4" ht="43.5" customHeight="1">
      <c r="D11396" s="198"/>
    </row>
    <row r="11397" spans="4:4" ht="43.5" customHeight="1">
      <c r="D11397" s="198"/>
    </row>
    <row r="11398" spans="4:4" ht="43.5" customHeight="1">
      <c r="D11398" s="198"/>
    </row>
    <row r="11399" spans="4:4" ht="43.5" customHeight="1">
      <c r="D11399" s="198"/>
    </row>
    <row r="11400" spans="4:4" ht="43.5" customHeight="1">
      <c r="D11400" s="198"/>
    </row>
    <row r="11401" spans="4:4" ht="43.5" customHeight="1">
      <c r="D11401" s="198"/>
    </row>
    <row r="11402" spans="4:4" ht="43.5" customHeight="1">
      <c r="D11402" s="198"/>
    </row>
    <row r="11403" spans="4:4" ht="43.5" customHeight="1">
      <c r="D11403" s="198"/>
    </row>
    <row r="11404" spans="4:4" ht="43.5" customHeight="1">
      <c r="D11404" s="198"/>
    </row>
    <row r="11405" spans="4:4" ht="43.5" customHeight="1">
      <c r="D11405" s="198"/>
    </row>
    <row r="11406" spans="4:4" ht="43.5" customHeight="1">
      <c r="D11406" s="198"/>
    </row>
    <row r="11407" spans="4:4" ht="43.5" customHeight="1">
      <c r="D11407" s="198"/>
    </row>
    <row r="11408" spans="4:4" ht="43.5" customHeight="1">
      <c r="D11408" s="198"/>
    </row>
    <row r="11409" spans="4:4" ht="43.5" customHeight="1">
      <c r="D11409" s="198"/>
    </row>
    <row r="11410" spans="4:4" ht="43.5" customHeight="1">
      <c r="D11410" s="198"/>
    </row>
    <row r="11411" spans="4:4" ht="43.5" customHeight="1">
      <c r="D11411" s="198"/>
    </row>
    <row r="11412" spans="4:4" ht="43.5" customHeight="1">
      <c r="D11412" s="198"/>
    </row>
    <row r="11413" spans="4:4" ht="43.5" customHeight="1">
      <c r="D11413" s="198"/>
    </row>
    <row r="11414" spans="4:4" ht="43.5" customHeight="1">
      <c r="D11414" s="198"/>
    </row>
    <row r="11415" spans="4:4" ht="43.5" customHeight="1">
      <c r="D11415" s="198"/>
    </row>
    <row r="11416" spans="4:4" ht="43.5" customHeight="1">
      <c r="D11416" s="198"/>
    </row>
    <row r="11417" spans="4:4" ht="43.5" customHeight="1">
      <c r="D11417" s="198"/>
    </row>
    <row r="11418" spans="4:4" ht="43.5" customHeight="1">
      <c r="D11418" s="198"/>
    </row>
    <row r="11419" spans="4:4" ht="43.5" customHeight="1">
      <c r="D11419" s="198"/>
    </row>
    <row r="11420" spans="4:4" ht="43.5" customHeight="1">
      <c r="D11420" s="198"/>
    </row>
    <row r="11421" spans="4:4" ht="43.5" customHeight="1">
      <c r="D11421" s="198"/>
    </row>
    <row r="11422" spans="4:4" ht="43.5" customHeight="1">
      <c r="D11422" s="198"/>
    </row>
    <row r="11423" spans="4:4" ht="43.5" customHeight="1">
      <c r="D11423" s="198"/>
    </row>
    <row r="11424" spans="4:4" ht="43.5" customHeight="1">
      <c r="D11424" s="198"/>
    </row>
    <row r="11425" spans="4:4" ht="43.5" customHeight="1">
      <c r="D11425" s="198"/>
    </row>
    <row r="11426" spans="4:4" ht="43.5" customHeight="1">
      <c r="D11426" s="198"/>
    </row>
    <row r="11427" spans="4:4" ht="43.5" customHeight="1">
      <c r="D11427" s="198"/>
    </row>
    <row r="11428" spans="4:4" ht="43.5" customHeight="1">
      <c r="D11428" s="198"/>
    </row>
    <row r="11429" spans="4:4" ht="43.5" customHeight="1">
      <c r="D11429" s="198"/>
    </row>
    <row r="11430" spans="4:4" ht="43.5" customHeight="1">
      <c r="D11430" s="198"/>
    </row>
    <row r="11431" spans="4:4" ht="43.5" customHeight="1">
      <c r="D11431" s="198"/>
    </row>
    <row r="11432" spans="4:4" ht="43.5" customHeight="1">
      <c r="D11432" s="198"/>
    </row>
    <row r="11433" spans="4:4" ht="43.5" customHeight="1">
      <c r="D11433" s="198"/>
    </row>
    <row r="11434" spans="4:4" ht="43.5" customHeight="1">
      <c r="D11434" s="198"/>
    </row>
    <row r="11435" spans="4:4" ht="43.5" customHeight="1">
      <c r="D11435" s="198"/>
    </row>
    <row r="11436" spans="4:4" ht="43.5" customHeight="1">
      <c r="D11436" s="198"/>
    </row>
    <row r="11437" spans="4:4" ht="43.5" customHeight="1">
      <c r="D11437" s="198"/>
    </row>
    <row r="11438" spans="4:4" ht="43.5" customHeight="1">
      <c r="D11438" s="198"/>
    </row>
    <row r="11439" spans="4:4" ht="43.5" customHeight="1">
      <c r="D11439" s="198"/>
    </row>
    <row r="11440" spans="4:4" ht="43.5" customHeight="1">
      <c r="D11440" s="198"/>
    </row>
    <row r="11441" spans="4:4" ht="43.5" customHeight="1">
      <c r="D11441" s="198"/>
    </row>
    <row r="11442" spans="4:4" ht="43.5" customHeight="1">
      <c r="D11442" s="198"/>
    </row>
    <row r="11443" spans="4:4" ht="43.5" customHeight="1">
      <c r="D11443" s="198"/>
    </row>
    <row r="11444" spans="4:4" ht="43.5" customHeight="1">
      <c r="D11444" s="198"/>
    </row>
    <row r="11445" spans="4:4" ht="43.5" customHeight="1">
      <c r="D11445" s="198"/>
    </row>
    <row r="11446" spans="4:4" ht="43.5" customHeight="1">
      <c r="D11446" s="198"/>
    </row>
    <row r="11447" spans="4:4" ht="43.5" customHeight="1">
      <c r="D11447" s="198"/>
    </row>
    <row r="11448" spans="4:4" ht="43.5" customHeight="1">
      <c r="D11448" s="198"/>
    </row>
    <row r="11449" spans="4:4" ht="43.5" customHeight="1">
      <c r="D11449" s="198"/>
    </row>
    <row r="11450" spans="4:4" ht="43.5" customHeight="1">
      <c r="D11450" s="198"/>
    </row>
    <row r="11451" spans="4:4" ht="43.5" customHeight="1">
      <c r="D11451" s="198"/>
    </row>
    <row r="11452" spans="4:4" ht="43.5" customHeight="1">
      <c r="D11452" s="198"/>
    </row>
    <row r="11453" spans="4:4" ht="43.5" customHeight="1">
      <c r="D11453" s="198"/>
    </row>
    <row r="11454" spans="4:4" ht="43.5" customHeight="1">
      <c r="D11454" s="198"/>
    </row>
    <row r="11455" spans="4:4" ht="43.5" customHeight="1">
      <c r="D11455" s="198"/>
    </row>
    <row r="11456" spans="4:4" ht="43.5" customHeight="1">
      <c r="D11456" s="198"/>
    </row>
    <row r="11457" spans="4:4" ht="43.5" customHeight="1">
      <c r="D11457" s="198"/>
    </row>
    <row r="11458" spans="4:4" ht="43.5" customHeight="1">
      <c r="D11458" s="198"/>
    </row>
    <row r="11459" spans="4:4" ht="43.5" customHeight="1">
      <c r="D11459" s="198"/>
    </row>
    <row r="11460" spans="4:4" ht="43.5" customHeight="1">
      <c r="D11460" s="198"/>
    </row>
    <row r="11461" spans="4:4" ht="43.5" customHeight="1">
      <c r="D11461" s="198"/>
    </row>
    <row r="11462" spans="4:4" ht="43.5" customHeight="1">
      <c r="D11462" s="198"/>
    </row>
    <row r="11463" spans="4:4" ht="43.5" customHeight="1">
      <c r="D11463" s="198"/>
    </row>
    <row r="11464" spans="4:4" ht="43.5" customHeight="1">
      <c r="D11464" s="198"/>
    </row>
    <row r="11465" spans="4:4" ht="43.5" customHeight="1">
      <c r="D11465" s="198"/>
    </row>
    <row r="11466" spans="4:4" ht="43.5" customHeight="1">
      <c r="D11466" s="198"/>
    </row>
    <row r="11467" spans="4:4" ht="43.5" customHeight="1">
      <c r="D11467" s="198"/>
    </row>
    <row r="11468" spans="4:4" ht="43.5" customHeight="1">
      <c r="D11468" s="198"/>
    </row>
    <row r="11469" spans="4:4" ht="43.5" customHeight="1">
      <c r="D11469" s="198"/>
    </row>
    <row r="11470" spans="4:4" ht="43.5" customHeight="1">
      <c r="D11470" s="198"/>
    </row>
    <row r="11471" spans="4:4" ht="43.5" customHeight="1">
      <c r="D11471" s="198"/>
    </row>
    <row r="11472" spans="4:4" ht="43.5" customHeight="1">
      <c r="D11472" s="198"/>
    </row>
    <row r="11473" spans="4:4" ht="43.5" customHeight="1">
      <c r="D11473" s="198"/>
    </row>
    <row r="11474" spans="4:4" ht="43.5" customHeight="1">
      <c r="D11474" s="198"/>
    </row>
    <row r="11475" spans="4:4" ht="43.5" customHeight="1">
      <c r="D11475" s="198"/>
    </row>
    <row r="11476" spans="4:4" ht="43.5" customHeight="1">
      <c r="D11476" s="198"/>
    </row>
    <row r="11477" spans="4:4" ht="43.5" customHeight="1">
      <c r="D11477" s="198"/>
    </row>
    <row r="11478" spans="4:4" ht="43.5" customHeight="1">
      <c r="D11478" s="198"/>
    </row>
    <row r="11479" spans="4:4" ht="43.5" customHeight="1">
      <c r="D11479" s="198"/>
    </row>
    <row r="11480" spans="4:4" ht="43.5" customHeight="1">
      <c r="D11480" s="198"/>
    </row>
    <row r="11481" spans="4:4" ht="43.5" customHeight="1">
      <c r="D11481" s="198"/>
    </row>
    <row r="11482" spans="4:4" ht="43.5" customHeight="1">
      <c r="D11482" s="198"/>
    </row>
    <row r="11483" spans="4:4" ht="43.5" customHeight="1">
      <c r="D11483" s="198"/>
    </row>
    <row r="11484" spans="4:4" ht="43.5" customHeight="1">
      <c r="D11484" s="198"/>
    </row>
    <row r="11485" spans="4:4" ht="43.5" customHeight="1">
      <c r="D11485" s="198"/>
    </row>
    <row r="11486" spans="4:4" ht="43.5" customHeight="1">
      <c r="D11486" s="198"/>
    </row>
    <row r="11487" spans="4:4" ht="43.5" customHeight="1">
      <c r="D11487" s="198"/>
    </row>
    <row r="11488" spans="4:4" ht="43.5" customHeight="1">
      <c r="D11488" s="198"/>
    </row>
    <row r="11489" spans="4:4" ht="43.5" customHeight="1">
      <c r="D11489" s="198"/>
    </row>
    <row r="11490" spans="4:4" ht="43.5" customHeight="1">
      <c r="D11490" s="198"/>
    </row>
    <row r="11491" spans="4:4" ht="43.5" customHeight="1">
      <c r="D11491" s="198"/>
    </row>
    <row r="11492" spans="4:4" ht="43.5" customHeight="1">
      <c r="D11492" s="198"/>
    </row>
    <row r="11493" spans="4:4" ht="43.5" customHeight="1">
      <c r="D11493" s="198"/>
    </row>
    <row r="11494" spans="4:4" ht="43.5" customHeight="1">
      <c r="D11494" s="198"/>
    </row>
    <row r="11495" spans="4:4" ht="43.5" customHeight="1">
      <c r="D11495" s="198"/>
    </row>
    <row r="11496" spans="4:4" ht="43.5" customHeight="1">
      <c r="D11496" s="198"/>
    </row>
    <row r="11497" spans="4:4" ht="43.5" customHeight="1">
      <c r="D11497" s="198"/>
    </row>
    <row r="11498" spans="4:4" ht="43.5" customHeight="1">
      <c r="D11498" s="198"/>
    </row>
    <row r="11499" spans="4:4" ht="43.5" customHeight="1">
      <c r="D11499" s="198"/>
    </row>
    <row r="11500" spans="4:4" ht="43.5" customHeight="1">
      <c r="D11500" s="198"/>
    </row>
    <row r="11501" spans="4:4" ht="43.5" customHeight="1">
      <c r="D11501" s="198"/>
    </row>
    <row r="11502" spans="4:4" ht="43.5" customHeight="1">
      <c r="D11502" s="198"/>
    </row>
    <row r="11503" spans="4:4" ht="43.5" customHeight="1">
      <c r="D11503" s="198"/>
    </row>
    <row r="11504" spans="4:4" ht="43.5" customHeight="1">
      <c r="D11504" s="198"/>
    </row>
    <row r="11505" spans="4:4" ht="43.5" customHeight="1">
      <c r="D11505" s="198"/>
    </row>
    <row r="11506" spans="4:4" ht="43.5" customHeight="1">
      <c r="D11506" s="198"/>
    </row>
    <row r="11507" spans="4:4" ht="43.5" customHeight="1">
      <c r="D11507" s="198"/>
    </row>
    <row r="11508" spans="4:4" ht="43.5" customHeight="1">
      <c r="D11508" s="198"/>
    </row>
    <row r="11509" spans="4:4" ht="43.5" customHeight="1">
      <c r="D11509" s="198"/>
    </row>
    <row r="11510" spans="4:4" ht="43.5" customHeight="1">
      <c r="D11510" s="198"/>
    </row>
    <row r="11511" spans="4:4" ht="43.5" customHeight="1">
      <c r="D11511" s="198"/>
    </row>
    <row r="11512" spans="4:4" ht="43.5" customHeight="1">
      <c r="D11512" s="198"/>
    </row>
    <row r="11513" spans="4:4" ht="43.5" customHeight="1">
      <c r="D11513" s="198"/>
    </row>
    <row r="11514" spans="4:4" ht="43.5" customHeight="1">
      <c r="D11514" s="198"/>
    </row>
    <row r="11515" spans="4:4" ht="43.5" customHeight="1">
      <c r="D11515" s="198"/>
    </row>
    <row r="11516" spans="4:4" ht="43.5" customHeight="1">
      <c r="D11516" s="198"/>
    </row>
    <row r="11517" spans="4:4" ht="43.5" customHeight="1">
      <c r="D11517" s="198"/>
    </row>
    <row r="11518" spans="4:4" ht="43.5" customHeight="1">
      <c r="D11518" s="198"/>
    </row>
    <row r="11519" spans="4:4" ht="43.5" customHeight="1">
      <c r="D11519" s="198"/>
    </row>
    <row r="11520" spans="4:4" ht="43.5" customHeight="1">
      <c r="D11520" s="198"/>
    </row>
    <row r="11521" spans="4:4" ht="43.5" customHeight="1">
      <c r="D11521" s="198"/>
    </row>
    <row r="11522" spans="4:4" ht="43.5" customHeight="1">
      <c r="D11522" s="198"/>
    </row>
    <row r="11523" spans="4:4" ht="43.5" customHeight="1">
      <c r="D11523" s="198"/>
    </row>
    <row r="11524" spans="4:4" ht="43.5" customHeight="1">
      <c r="D11524" s="198"/>
    </row>
    <row r="11525" spans="4:4" ht="43.5" customHeight="1">
      <c r="D11525" s="198"/>
    </row>
    <row r="11526" spans="4:4" ht="43.5" customHeight="1">
      <c r="D11526" s="198"/>
    </row>
    <row r="11527" spans="4:4" ht="43.5" customHeight="1">
      <c r="D11527" s="198"/>
    </row>
    <row r="11528" spans="4:4" ht="43.5" customHeight="1">
      <c r="D11528" s="198"/>
    </row>
    <row r="11529" spans="4:4" ht="43.5" customHeight="1">
      <c r="D11529" s="198"/>
    </row>
    <row r="11530" spans="4:4" ht="43.5" customHeight="1">
      <c r="D11530" s="198"/>
    </row>
    <row r="11531" spans="4:4" ht="43.5" customHeight="1">
      <c r="D11531" s="198"/>
    </row>
    <row r="11532" spans="4:4" ht="43.5" customHeight="1">
      <c r="D11532" s="198"/>
    </row>
    <row r="11533" spans="4:4" ht="43.5" customHeight="1">
      <c r="D11533" s="198"/>
    </row>
    <row r="11534" spans="4:4" ht="43.5" customHeight="1">
      <c r="D11534" s="198"/>
    </row>
    <row r="11535" spans="4:4" ht="43.5" customHeight="1">
      <c r="D11535" s="198"/>
    </row>
    <row r="11536" spans="4:4" ht="43.5" customHeight="1">
      <c r="D11536" s="198"/>
    </row>
    <row r="11537" spans="4:4" ht="43.5" customHeight="1">
      <c r="D11537" s="198"/>
    </row>
    <row r="11538" spans="4:4" ht="43.5" customHeight="1">
      <c r="D11538" s="198"/>
    </row>
    <row r="11539" spans="4:4" ht="43.5" customHeight="1">
      <c r="D11539" s="198"/>
    </row>
    <row r="11540" spans="4:4" ht="43.5" customHeight="1">
      <c r="D11540" s="198"/>
    </row>
    <row r="11541" spans="4:4" ht="43.5" customHeight="1">
      <c r="D11541" s="198"/>
    </row>
    <row r="11542" spans="4:4" ht="43.5" customHeight="1">
      <c r="D11542" s="198"/>
    </row>
    <row r="11543" spans="4:4" ht="43.5" customHeight="1">
      <c r="D11543" s="198"/>
    </row>
    <row r="11544" spans="4:4" ht="43.5" customHeight="1">
      <c r="D11544" s="198"/>
    </row>
    <row r="11545" spans="4:4" ht="43.5" customHeight="1">
      <c r="D11545" s="198"/>
    </row>
    <row r="11546" spans="4:4" ht="43.5" customHeight="1">
      <c r="D11546" s="198"/>
    </row>
    <row r="11547" spans="4:4" ht="43.5" customHeight="1">
      <c r="D11547" s="198"/>
    </row>
    <row r="11548" spans="4:4" ht="43.5" customHeight="1">
      <c r="D11548" s="198"/>
    </row>
    <row r="11549" spans="4:4" ht="43.5" customHeight="1">
      <c r="D11549" s="198"/>
    </row>
    <row r="11550" spans="4:4" ht="43.5" customHeight="1">
      <c r="D11550" s="198"/>
    </row>
    <row r="11551" spans="4:4" ht="43.5" customHeight="1">
      <c r="D11551" s="198"/>
    </row>
    <row r="11552" spans="4:4" ht="43.5" customHeight="1">
      <c r="D11552" s="198"/>
    </row>
    <row r="11553" spans="4:4" ht="43.5" customHeight="1">
      <c r="D11553" s="198"/>
    </row>
    <row r="11554" spans="4:4" ht="43.5" customHeight="1">
      <c r="D11554" s="198"/>
    </row>
    <row r="11555" spans="4:4" ht="43.5" customHeight="1">
      <c r="D11555" s="198"/>
    </row>
    <row r="11556" spans="4:4" ht="43.5" customHeight="1">
      <c r="D11556" s="198"/>
    </row>
    <row r="11557" spans="4:4" ht="43.5" customHeight="1">
      <c r="D11557" s="198"/>
    </row>
    <row r="11558" spans="4:4" ht="43.5" customHeight="1">
      <c r="D11558" s="198"/>
    </row>
    <row r="11559" spans="4:4" ht="43.5" customHeight="1">
      <c r="D11559" s="198"/>
    </row>
    <row r="11560" spans="4:4" ht="43.5" customHeight="1">
      <c r="D11560" s="198"/>
    </row>
    <row r="11561" spans="4:4" ht="43.5" customHeight="1">
      <c r="D11561" s="198"/>
    </row>
    <row r="11562" spans="4:4" ht="43.5" customHeight="1">
      <c r="D11562" s="198"/>
    </row>
    <row r="11563" spans="4:4" ht="43.5" customHeight="1">
      <c r="D11563" s="198"/>
    </row>
    <row r="11564" spans="4:4" ht="43.5" customHeight="1">
      <c r="D11564" s="198"/>
    </row>
    <row r="11565" spans="4:4" ht="43.5" customHeight="1">
      <c r="D11565" s="198"/>
    </row>
    <row r="11566" spans="4:4" ht="43.5" customHeight="1">
      <c r="D11566" s="198"/>
    </row>
    <row r="11567" spans="4:4" ht="43.5" customHeight="1">
      <c r="D11567" s="198"/>
    </row>
    <row r="11568" spans="4:4" ht="43.5" customHeight="1">
      <c r="D11568" s="198"/>
    </row>
    <row r="11569" spans="4:4" ht="43.5" customHeight="1">
      <c r="D11569" s="198"/>
    </row>
    <row r="11570" spans="4:4" ht="43.5" customHeight="1">
      <c r="D11570" s="198"/>
    </row>
    <row r="11571" spans="4:4" ht="43.5" customHeight="1">
      <c r="D11571" s="198"/>
    </row>
    <row r="11572" spans="4:4" ht="43.5" customHeight="1">
      <c r="D11572" s="198"/>
    </row>
    <row r="11573" spans="4:4" ht="43.5" customHeight="1">
      <c r="D11573" s="198"/>
    </row>
    <row r="11574" spans="4:4" ht="43.5" customHeight="1">
      <c r="D11574" s="198"/>
    </row>
    <row r="11575" spans="4:4" ht="43.5" customHeight="1">
      <c r="D11575" s="198"/>
    </row>
    <row r="11576" spans="4:4" ht="43.5" customHeight="1">
      <c r="D11576" s="198"/>
    </row>
    <row r="11577" spans="4:4" ht="43.5" customHeight="1">
      <c r="D11577" s="198"/>
    </row>
    <row r="11578" spans="4:4" ht="43.5" customHeight="1">
      <c r="D11578" s="198"/>
    </row>
    <row r="11579" spans="4:4" ht="43.5" customHeight="1">
      <c r="D11579" s="198"/>
    </row>
    <row r="11580" spans="4:4" ht="43.5" customHeight="1">
      <c r="D11580" s="198"/>
    </row>
    <row r="11581" spans="4:4" ht="43.5" customHeight="1">
      <c r="D11581" s="198"/>
    </row>
    <row r="11582" spans="4:4" ht="43.5" customHeight="1">
      <c r="D11582" s="198"/>
    </row>
    <row r="11583" spans="4:4" ht="43.5" customHeight="1">
      <c r="D11583" s="198"/>
    </row>
    <row r="11584" spans="4:4" ht="43.5" customHeight="1">
      <c r="D11584" s="198"/>
    </row>
    <row r="11585" spans="4:4" ht="43.5" customHeight="1">
      <c r="D11585" s="198"/>
    </row>
    <row r="11586" spans="4:4" ht="43.5" customHeight="1">
      <c r="D11586" s="198"/>
    </row>
    <row r="11587" spans="4:4" ht="43.5" customHeight="1">
      <c r="D11587" s="198"/>
    </row>
    <row r="11588" spans="4:4" ht="43.5" customHeight="1">
      <c r="D11588" s="198"/>
    </row>
    <row r="11589" spans="4:4" ht="43.5" customHeight="1">
      <c r="D11589" s="198"/>
    </row>
    <row r="11590" spans="4:4" ht="43.5" customHeight="1">
      <c r="D11590" s="198"/>
    </row>
    <row r="11591" spans="4:4" ht="43.5" customHeight="1">
      <c r="D11591" s="198"/>
    </row>
    <row r="11592" spans="4:4" ht="43.5" customHeight="1">
      <c r="D11592" s="198"/>
    </row>
    <row r="11593" spans="4:4" ht="43.5" customHeight="1">
      <c r="D11593" s="198"/>
    </row>
    <row r="11594" spans="4:4" ht="43.5" customHeight="1">
      <c r="D11594" s="198"/>
    </row>
    <row r="11595" spans="4:4" ht="43.5" customHeight="1">
      <c r="D11595" s="198"/>
    </row>
    <row r="11596" spans="4:4" ht="43.5" customHeight="1">
      <c r="D11596" s="198"/>
    </row>
    <row r="11597" spans="4:4" ht="43.5" customHeight="1">
      <c r="D11597" s="198"/>
    </row>
    <row r="11598" spans="4:4" ht="43.5" customHeight="1">
      <c r="D11598" s="198"/>
    </row>
    <row r="11599" spans="4:4" ht="43.5" customHeight="1">
      <c r="D11599" s="198"/>
    </row>
    <row r="11600" spans="4:4" ht="43.5" customHeight="1">
      <c r="D11600" s="198"/>
    </row>
    <row r="11601" spans="4:4" ht="43.5" customHeight="1">
      <c r="D11601" s="198"/>
    </row>
    <row r="11602" spans="4:4" ht="43.5" customHeight="1">
      <c r="D11602" s="198"/>
    </row>
    <row r="11603" spans="4:4" ht="43.5" customHeight="1">
      <c r="D11603" s="198"/>
    </row>
    <row r="11604" spans="4:4" ht="43.5" customHeight="1">
      <c r="D11604" s="198"/>
    </row>
    <row r="11605" spans="4:4" ht="43.5" customHeight="1">
      <c r="D11605" s="198"/>
    </row>
    <row r="11606" spans="4:4" ht="43.5" customHeight="1">
      <c r="D11606" s="198"/>
    </row>
    <row r="11607" spans="4:4" ht="43.5" customHeight="1">
      <c r="D11607" s="198"/>
    </row>
    <row r="11608" spans="4:4" ht="43.5" customHeight="1">
      <c r="D11608" s="198"/>
    </row>
    <row r="11609" spans="4:4" ht="43.5" customHeight="1">
      <c r="D11609" s="198"/>
    </row>
    <row r="11610" spans="4:4" ht="43.5" customHeight="1">
      <c r="D11610" s="198"/>
    </row>
    <row r="11611" spans="4:4" ht="43.5" customHeight="1">
      <c r="D11611" s="198"/>
    </row>
    <row r="11612" spans="4:4" ht="43.5" customHeight="1">
      <c r="D11612" s="198"/>
    </row>
    <row r="11613" spans="4:4" ht="43.5" customHeight="1">
      <c r="D11613" s="198"/>
    </row>
    <row r="11614" spans="4:4" ht="43.5" customHeight="1">
      <c r="D11614" s="198"/>
    </row>
    <row r="11615" spans="4:4" ht="43.5" customHeight="1">
      <c r="D11615" s="198"/>
    </row>
    <row r="11616" spans="4:4" ht="43.5" customHeight="1">
      <c r="D11616" s="198"/>
    </row>
    <row r="11617" spans="4:4" ht="43.5" customHeight="1">
      <c r="D11617" s="198"/>
    </row>
    <row r="11618" spans="4:4" ht="43.5" customHeight="1">
      <c r="D11618" s="198"/>
    </row>
    <row r="11619" spans="4:4" ht="43.5" customHeight="1">
      <c r="D11619" s="198"/>
    </row>
    <row r="11620" spans="4:4" ht="43.5" customHeight="1">
      <c r="D11620" s="198"/>
    </row>
    <row r="11621" spans="4:4" ht="43.5" customHeight="1">
      <c r="D11621" s="198"/>
    </row>
    <row r="11622" spans="4:4" ht="43.5" customHeight="1">
      <c r="D11622" s="198"/>
    </row>
    <row r="11623" spans="4:4" ht="43.5" customHeight="1">
      <c r="D11623" s="198"/>
    </row>
    <row r="11624" spans="4:4" ht="43.5" customHeight="1">
      <c r="D11624" s="198"/>
    </row>
    <row r="11625" spans="4:4" ht="43.5" customHeight="1">
      <c r="D11625" s="198"/>
    </row>
    <row r="11626" spans="4:4" ht="43.5" customHeight="1">
      <c r="D11626" s="198"/>
    </row>
    <row r="11627" spans="4:4" ht="43.5" customHeight="1">
      <c r="D11627" s="198"/>
    </row>
    <row r="11628" spans="4:4" ht="43.5" customHeight="1">
      <c r="D11628" s="198"/>
    </row>
    <row r="11629" spans="4:4" ht="43.5" customHeight="1">
      <c r="D11629" s="198"/>
    </row>
    <row r="11630" spans="4:4" ht="43.5" customHeight="1">
      <c r="D11630" s="198"/>
    </row>
    <row r="11631" spans="4:4" ht="43.5" customHeight="1">
      <c r="D11631" s="198"/>
    </row>
    <row r="11632" spans="4:4" ht="43.5" customHeight="1">
      <c r="D11632" s="198"/>
    </row>
    <row r="11633" spans="4:4" ht="43.5" customHeight="1">
      <c r="D11633" s="198"/>
    </row>
    <row r="11634" spans="4:4" ht="43.5" customHeight="1">
      <c r="D11634" s="198"/>
    </row>
    <row r="11635" spans="4:4" ht="43.5" customHeight="1">
      <c r="D11635" s="198"/>
    </row>
    <row r="11636" spans="4:4" ht="43.5" customHeight="1">
      <c r="D11636" s="198"/>
    </row>
    <row r="11637" spans="4:4" ht="43.5" customHeight="1">
      <c r="D11637" s="198"/>
    </row>
    <row r="11638" spans="4:4" ht="43.5" customHeight="1">
      <c r="D11638" s="198"/>
    </row>
    <row r="11639" spans="4:4" ht="43.5" customHeight="1">
      <c r="D11639" s="198"/>
    </row>
    <row r="11640" spans="4:4" ht="43.5" customHeight="1">
      <c r="D11640" s="198"/>
    </row>
    <row r="11641" spans="4:4" ht="43.5" customHeight="1">
      <c r="D11641" s="198"/>
    </row>
    <row r="11642" spans="4:4" ht="43.5" customHeight="1">
      <c r="D11642" s="198"/>
    </row>
    <row r="11643" spans="4:4" ht="43.5" customHeight="1">
      <c r="D11643" s="198"/>
    </row>
    <row r="11644" spans="4:4" ht="43.5" customHeight="1">
      <c r="D11644" s="198"/>
    </row>
    <row r="11645" spans="4:4" ht="43.5" customHeight="1">
      <c r="D11645" s="198"/>
    </row>
    <row r="11646" spans="4:4" ht="43.5" customHeight="1">
      <c r="D11646" s="198"/>
    </row>
    <row r="11647" spans="4:4" ht="43.5" customHeight="1">
      <c r="D11647" s="198"/>
    </row>
    <row r="11648" spans="4:4" ht="43.5" customHeight="1">
      <c r="D11648" s="198"/>
    </row>
    <row r="11649" spans="4:4" ht="43.5" customHeight="1">
      <c r="D11649" s="198"/>
    </row>
    <row r="11650" spans="4:4" ht="43.5" customHeight="1">
      <c r="D11650" s="198"/>
    </row>
    <row r="11651" spans="4:4" ht="43.5" customHeight="1">
      <c r="D11651" s="198"/>
    </row>
    <row r="11652" spans="4:4" ht="43.5" customHeight="1">
      <c r="D11652" s="198"/>
    </row>
    <row r="11653" spans="4:4" ht="43.5" customHeight="1">
      <c r="D11653" s="198"/>
    </row>
    <row r="11654" spans="4:4" ht="43.5" customHeight="1">
      <c r="D11654" s="198"/>
    </row>
    <row r="11655" spans="4:4" ht="43.5" customHeight="1">
      <c r="D11655" s="198"/>
    </row>
    <row r="11656" spans="4:4" ht="43.5" customHeight="1">
      <c r="D11656" s="198"/>
    </row>
    <row r="11657" spans="4:4" ht="43.5" customHeight="1">
      <c r="D11657" s="198"/>
    </row>
    <row r="11658" spans="4:4" ht="43.5" customHeight="1">
      <c r="D11658" s="198"/>
    </row>
    <row r="11659" spans="4:4" ht="43.5" customHeight="1">
      <c r="D11659" s="198"/>
    </row>
    <row r="11660" spans="4:4" ht="43.5" customHeight="1">
      <c r="D11660" s="198"/>
    </row>
    <row r="11661" spans="4:4" ht="43.5" customHeight="1">
      <c r="D11661" s="198"/>
    </row>
    <row r="11662" spans="4:4" ht="43.5" customHeight="1">
      <c r="D11662" s="198"/>
    </row>
    <row r="11663" spans="4:4" ht="43.5" customHeight="1">
      <c r="D11663" s="198"/>
    </row>
    <row r="11664" spans="4:4" ht="43.5" customHeight="1">
      <c r="D11664" s="198"/>
    </row>
    <row r="11665" spans="4:4" ht="43.5" customHeight="1">
      <c r="D11665" s="198"/>
    </row>
    <row r="11666" spans="4:4" ht="43.5" customHeight="1">
      <c r="D11666" s="198"/>
    </row>
    <row r="11667" spans="4:4" ht="43.5" customHeight="1">
      <c r="D11667" s="198"/>
    </row>
    <row r="11668" spans="4:4" ht="43.5" customHeight="1">
      <c r="D11668" s="198"/>
    </row>
    <row r="11669" spans="4:4" ht="43.5" customHeight="1">
      <c r="D11669" s="198"/>
    </row>
    <row r="11670" spans="4:4" ht="43.5" customHeight="1">
      <c r="D11670" s="198"/>
    </row>
    <row r="11671" spans="4:4" ht="43.5" customHeight="1">
      <c r="D11671" s="198"/>
    </row>
    <row r="11672" spans="4:4" ht="43.5" customHeight="1">
      <c r="D11672" s="198"/>
    </row>
    <row r="11673" spans="4:4" ht="43.5" customHeight="1">
      <c r="D11673" s="198"/>
    </row>
    <row r="11674" spans="4:4" ht="43.5" customHeight="1">
      <c r="D11674" s="198"/>
    </row>
    <row r="11675" spans="4:4" ht="43.5" customHeight="1">
      <c r="D11675" s="198"/>
    </row>
    <row r="11676" spans="4:4" ht="43.5" customHeight="1">
      <c r="D11676" s="198"/>
    </row>
    <row r="11677" spans="4:4" ht="43.5" customHeight="1">
      <c r="D11677" s="198"/>
    </row>
    <row r="11678" spans="4:4" ht="43.5" customHeight="1">
      <c r="D11678" s="198"/>
    </row>
    <row r="11679" spans="4:4" ht="43.5" customHeight="1">
      <c r="D11679" s="198"/>
    </row>
    <row r="11680" spans="4:4" ht="43.5" customHeight="1">
      <c r="D11680" s="198"/>
    </row>
    <row r="11681" spans="4:4" ht="43.5" customHeight="1">
      <c r="D11681" s="198"/>
    </row>
    <row r="11682" spans="4:4" ht="43.5" customHeight="1">
      <c r="D11682" s="198"/>
    </row>
    <row r="11683" spans="4:4" ht="43.5" customHeight="1">
      <c r="D11683" s="198"/>
    </row>
    <row r="11684" spans="4:4" ht="43.5" customHeight="1">
      <c r="D11684" s="198"/>
    </row>
    <row r="11685" spans="4:4" ht="43.5" customHeight="1">
      <c r="D11685" s="198"/>
    </row>
    <row r="11686" spans="4:4" ht="43.5" customHeight="1">
      <c r="D11686" s="198"/>
    </row>
    <row r="11687" spans="4:4" ht="43.5" customHeight="1">
      <c r="D11687" s="198"/>
    </row>
    <row r="11688" spans="4:4" ht="43.5" customHeight="1">
      <c r="D11688" s="198"/>
    </row>
    <row r="11689" spans="4:4" ht="43.5" customHeight="1">
      <c r="D11689" s="198"/>
    </row>
    <row r="11690" spans="4:4" ht="43.5" customHeight="1">
      <c r="D11690" s="198"/>
    </row>
    <row r="11691" spans="4:4" ht="43.5" customHeight="1">
      <c r="D11691" s="198"/>
    </row>
    <row r="11692" spans="4:4" ht="43.5" customHeight="1">
      <c r="D11692" s="198"/>
    </row>
    <row r="11693" spans="4:4" ht="43.5" customHeight="1">
      <c r="D11693" s="198"/>
    </row>
    <row r="11694" spans="4:4" ht="43.5" customHeight="1">
      <c r="D11694" s="198"/>
    </row>
    <row r="11695" spans="4:4" ht="43.5" customHeight="1">
      <c r="D11695" s="198"/>
    </row>
    <row r="11696" spans="4:4" ht="43.5" customHeight="1">
      <c r="D11696" s="198"/>
    </row>
    <row r="11697" spans="4:4" ht="43.5" customHeight="1">
      <c r="D11697" s="198"/>
    </row>
    <row r="11698" spans="4:4" ht="43.5" customHeight="1">
      <c r="D11698" s="198"/>
    </row>
    <row r="11699" spans="4:4" ht="43.5" customHeight="1">
      <c r="D11699" s="198"/>
    </row>
    <row r="11700" spans="4:4" ht="43.5" customHeight="1">
      <c r="D11700" s="198"/>
    </row>
    <row r="11701" spans="4:4" ht="43.5" customHeight="1">
      <c r="D11701" s="198"/>
    </row>
    <row r="11702" spans="4:4" ht="43.5" customHeight="1">
      <c r="D11702" s="198"/>
    </row>
    <row r="11703" spans="4:4" ht="43.5" customHeight="1">
      <c r="D11703" s="198"/>
    </row>
    <row r="11704" spans="4:4" ht="43.5" customHeight="1">
      <c r="D11704" s="198"/>
    </row>
    <row r="11705" spans="4:4" ht="43.5" customHeight="1">
      <c r="D11705" s="198"/>
    </row>
    <row r="11706" spans="4:4" ht="43.5" customHeight="1">
      <c r="D11706" s="198"/>
    </row>
    <row r="11707" spans="4:4" ht="43.5" customHeight="1">
      <c r="D11707" s="198"/>
    </row>
    <row r="11708" spans="4:4" ht="43.5" customHeight="1">
      <c r="D11708" s="198"/>
    </row>
    <row r="11709" spans="4:4" ht="43.5" customHeight="1">
      <c r="D11709" s="198"/>
    </row>
    <row r="11710" spans="4:4" ht="43.5" customHeight="1">
      <c r="D11710" s="198"/>
    </row>
    <row r="11711" spans="4:4" ht="43.5" customHeight="1">
      <c r="D11711" s="198"/>
    </row>
    <row r="11712" spans="4:4" ht="43.5" customHeight="1">
      <c r="D11712" s="198"/>
    </row>
    <row r="11713" spans="4:4" ht="43.5" customHeight="1">
      <c r="D11713" s="198"/>
    </row>
    <row r="11714" spans="4:4" ht="43.5" customHeight="1">
      <c r="D11714" s="198"/>
    </row>
    <row r="11715" spans="4:4" ht="43.5" customHeight="1">
      <c r="D11715" s="198"/>
    </row>
    <row r="11716" spans="4:4" ht="43.5" customHeight="1">
      <c r="D11716" s="198"/>
    </row>
    <row r="11717" spans="4:4" ht="43.5" customHeight="1">
      <c r="D11717" s="198"/>
    </row>
    <row r="11718" spans="4:4" ht="43.5" customHeight="1">
      <c r="D11718" s="198"/>
    </row>
    <row r="11719" spans="4:4" ht="43.5" customHeight="1">
      <c r="D11719" s="198"/>
    </row>
    <row r="11720" spans="4:4" ht="43.5" customHeight="1">
      <c r="D11720" s="198"/>
    </row>
    <row r="11721" spans="4:4" ht="43.5" customHeight="1">
      <c r="D11721" s="198"/>
    </row>
    <row r="11722" spans="4:4" ht="43.5" customHeight="1">
      <c r="D11722" s="198"/>
    </row>
    <row r="11723" spans="4:4" ht="43.5" customHeight="1">
      <c r="D11723" s="198"/>
    </row>
    <row r="11724" spans="4:4" ht="43.5" customHeight="1">
      <c r="D11724" s="198"/>
    </row>
    <row r="11725" spans="4:4" ht="43.5" customHeight="1">
      <c r="D11725" s="198"/>
    </row>
    <row r="11726" spans="4:4" ht="43.5" customHeight="1">
      <c r="D11726" s="198"/>
    </row>
    <row r="11727" spans="4:4" ht="43.5" customHeight="1">
      <c r="D11727" s="198"/>
    </row>
    <row r="11728" spans="4:4" ht="43.5" customHeight="1">
      <c r="D11728" s="198"/>
    </row>
    <row r="11729" spans="4:4" ht="43.5" customHeight="1">
      <c r="D11729" s="198"/>
    </row>
    <row r="11730" spans="4:4" ht="43.5" customHeight="1">
      <c r="D11730" s="198"/>
    </row>
    <row r="11731" spans="4:4" ht="43.5" customHeight="1">
      <c r="D11731" s="198"/>
    </row>
    <row r="11732" spans="4:4" ht="43.5" customHeight="1">
      <c r="D11732" s="198"/>
    </row>
    <row r="11733" spans="4:4" ht="43.5" customHeight="1">
      <c r="D11733" s="198"/>
    </row>
    <row r="11734" spans="4:4" ht="43.5" customHeight="1">
      <c r="D11734" s="198"/>
    </row>
    <row r="11735" spans="4:4" ht="43.5" customHeight="1">
      <c r="D11735" s="198"/>
    </row>
    <row r="11736" spans="4:4" ht="43.5" customHeight="1">
      <c r="D11736" s="198"/>
    </row>
    <row r="11737" spans="4:4" ht="43.5" customHeight="1">
      <c r="D11737" s="198"/>
    </row>
    <row r="11738" spans="4:4" ht="43.5" customHeight="1">
      <c r="D11738" s="198"/>
    </row>
    <row r="11739" spans="4:4" ht="43.5" customHeight="1">
      <c r="D11739" s="198"/>
    </row>
    <row r="11740" spans="4:4" ht="43.5" customHeight="1">
      <c r="D11740" s="198"/>
    </row>
    <row r="11741" spans="4:4" ht="43.5" customHeight="1">
      <c r="D11741" s="198"/>
    </row>
    <row r="11742" spans="4:4" ht="43.5" customHeight="1">
      <c r="D11742" s="198"/>
    </row>
    <row r="11743" spans="4:4" ht="43.5" customHeight="1">
      <c r="D11743" s="198"/>
    </row>
    <row r="11744" spans="4:4" ht="43.5" customHeight="1">
      <c r="D11744" s="198"/>
    </row>
    <row r="11745" spans="4:4" ht="43.5" customHeight="1">
      <c r="D11745" s="198"/>
    </row>
    <row r="11746" spans="4:4" ht="43.5" customHeight="1">
      <c r="D11746" s="198"/>
    </row>
    <row r="11747" spans="4:4" ht="43.5" customHeight="1">
      <c r="D11747" s="198"/>
    </row>
    <row r="11748" spans="4:4" ht="43.5" customHeight="1">
      <c r="D11748" s="198"/>
    </row>
    <row r="11749" spans="4:4" ht="43.5" customHeight="1">
      <c r="D11749" s="198"/>
    </row>
    <row r="11750" spans="4:4" ht="43.5" customHeight="1">
      <c r="D11750" s="198"/>
    </row>
    <row r="11751" spans="4:4" ht="43.5" customHeight="1">
      <c r="D11751" s="198"/>
    </row>
    <row r="11752" spans="4:4" ht="43.5" customHeight="1">
      <c r="D11752" s="198"/>
    </row>
    <row r="11753" spans="4:4" ht="43.5" customHeight="1">
      <c r="D11753" s="198"/>
    </row>
    <row r="11754" spans="4:4" ht="43.5" customHeight="1">
      <c r="D11754" s="198"/>
    </row>
    <row r="11755" spans="4:4" ht="43.5" customHeight="1">
      <c r="D11755" s="198"/>
    </row>
    <row r="11756" spans="4:4" ht="43.5" customHeight="1">
      <c r="D11756" s="198"/>
    </row>
    <row r="11757" spans="4:4" ht="43.5" customHeight="1">
      <c r="D11757" s="198"/>
    </row>
    <row r="11758" spans="4:4" ht="43.5" customHeight="1">
      <c r="D11758" s="198"/>
    </row>
    <row r="11759" spans="4:4" ht="43.5" customHeight="1">
      <c r="D11759" s="198"/>
    </row>
    <row r="11760" spans="4:4" ht="43.5" customHeight="1">
      <c r="D11760" s="198"/>
    </row>
    <row r="11761" spans="4:4" ht="43.5" customHeight="1">
      <c r="D11761" s="198"/>
    </row>
    <row r="11762" spans="4:4" ht="43.5" customHeight="1">
      <c r="D11762" s="198"/>
    </row>
    <row r="11763" spans="4:4" ht="43.5" customHeight="1">
      <c r="D11763" s="198"/>
    </row>
    <row r="11764" spans="4:4" ht="43.5" customHeight="1">
      <c r="D11764" s="198"/>
    </row>
    <row r="11765" spans="4:4" ht="43.5" customHeight="1">
      <c r="D11765" s="198"/>
    </row>
    <row r="11766" spans="4:4" ht="43.5" customHeight="1">
      <c r="D11766" s="198"/>
    </row>
    <row r="11767" spans="4:4" ht="43.5" customHeight="1">
      <c r="D11767" s="198"/>
    </row>
    <row r="11768" spans="4:4" ht="43.5" customHeight="1">
      <c r="D11768" s="198"/>
    </row>
    <row r="11769" spans="4:4" ht="43.5" customHeight="1">
      <c r="D11769" s="198"/>
    </row>
    <row r="11770" spans="4:4" ht="43.5" customHeight="1">
      <c r="D11770" s="198"/>
    </row>
    <row r="11771" spans="4:4" ht="43.5" customHeight="1">
      <c r="D11771" s="198"/>
    </row>
    <row r="11772" spans="4:4" ht="43.5" customHeight="1">
      <c r="D11772" s="198"/>
    </row>
    <row r="11773" spans="4:4" ht="43.5" customHeight="1">
      <c r="D11773" s="198"/>
    </row>
    <row r="11774" spans="4:4" ht="43.5" customHeight="1">
      <c r="D11774" s="198"/>
    </row>
    <row r="11775" spans="4:4" ht="43.5" customHeight="1">
      <c r="D11775" s="198"/>
    </row>
    <row r="11776" spans="4:4" ht="43.5" customHeight="1">
      <c r="D11776" s="198"/>
    </row>
    <row r="11777" spans="4:4" ht="43.5" customHeight="1">
      <c r="D11777" s="198"/>
    </row>
    <row r="11778" spans="4:4" ht="43.5" customHeight="1">
      <c r="D11778" s="198"/>
    </row>
    <row r="11779" spans="4:4" ht="43.5" customHeight="1">
      <c r="D11779" s="198"/>
    </row>
    <row r="11780" spans="4:4" ht="43.5" customHeight="1">
      <c r="D11780" s="198"/>
    </row>
    <row r="11781" spans="4:4" ht="43.5" customHeight="1">
      <c r="D11781" s="198"/>
    </row>
    <row r="11782" spans="4:4" ht="43.5" customHeight="1">
      <c r="D11782" s="198"/>
    </row>
    <row r="11783" spans="4:4" ht="43.5" customHeight="1">
      <c r="D11783" s="198"/>
    </row>
    <row r="11784" spans="4:4" ht="43.5" customHeight="1">
      <c r="D11784" s="198"/>
    </row>
    <row r="11785" spans="4:4" ht="43.5" customHeight="1">
      <c r="D11785" s="198"/>
    </row>
    <row r="11786" spans="4:4" ht="43.5" customHeight="1">
      <c r="D11786" s="198"/>
    </row>
    <row r="11787" spans="4:4" ht="43.5" customHeight="1">
      <c r="D11787" s="198"/>
    </row>
    <row r="11788" spans="4:4" ht="43.5" customHeight="1">
      <c r="D11788" s="198"/>
    </row>
    <row r="11789" spans="4:4" ht="43.5" customHeight="1">
      <c r="D11789" s="198"/>
    </row>
    <row r="11790" spans="4:4" ht="43.5" customHeight="1">
      <c r="D11790" s="198"/>
    </row>
    <row r="11791" spans="4:4" ht="43.5" customHeight="1">
      <c r="D11791" s="198"/>
    </row>
    <row r="11792" spans="4:4" ht="43.5" customHeight="1">
      <c r="D11792" s="198"/>
    </row>
    <row r="11793" spans="4:4" ht="43.5" customHeight="1">
      <c r="D11793" s="198"/>
    </row>
    <row r="11794" spans="4:4" ht="43.5" customHeight="1">
      <c r="D11794" s="198"/>
    </row>
    <row r="11795" spans="4:4" ht="43.5" customHeight="1">
      <c r="D11795" s="198"/>
    </row>
    <row r="11796" spans="4:4" ht="43.5" customHeight="1">
      <c r="D11796" s="198"/>
    </row>
    <row r="11797" spans="4:4" ht="43.5" customHeight="1">
      <c r="D11797" s="198"/>
    </row>
    <row r="11798" spans="4:4" ht="43.5" customHeight="1">
      <c r="D11798" s="198"/>
    </row>
    <row r="11799" spans="4:4" ht="43.5" customHeight="1">
      <c r="D11799" s="198"/>
    </row>
    <row r="11800" spans="4:4" ht="43.5" customHeight="1">
      <c r="D11800" s="198"/>
    </row>
    <row r="11801" spans="4:4" ht="43.5" customHeight="1">
      <c r="D11801" s="198"/>
    </row>
    <row r="11802" spans="4:4" ht="43.5" customHeight="1">
      <c r="D11802" s="198"/>
    </row>
    <row r="11803" spans="4:4" ht="43.5" customHeight="1">
      <c r="D11803" s="198"/>
    </row>
    <row r="11804" spans="4:4" ht="43.5" customHeight="1">
      <c r="D11804" s="198"/>
    </row>
    <row r="11805" spans="4:4" ht="43.5" customHeight="1">
      <c r="D11805" s="198"/>
    </row>
    <row r="11806" spans="4:4" ht="43.5" customHeight="1">
      <c r="D11806" s="198"/>
    </row>
    <row r="11807" spans="4:4" ht="43.5" customHeight="1">
      <c r="D11807" s="198"/>
    </row>
    <row r="11808" spans="4:4" ht="43.5" customHeight="1">
      <c r="D11808" s="198"/>
    </row>
    <row r="11809" spans="4:4" ht="43.5" customHeight="1">
      <c r="D11809" s="198"/>
    </row>
    <row r="11810" spans="4:4" ht="43.5" customHeight="1">
      <c r="D11810" s="198"/>
    </row>
    <row r="11811" spans="4:4" ht="43.5" customHeight="1">
      <c r="D11811" s="198"/>
    </row>
    <row r="11812" spans="4:4" ht="43.5" customHeight="1">
      <c r="D11812" s="198"/>
    </row>
    <row r="11813" spans="4:4" ht="43.5" customHeight="1">
      <c r="D11813" s="198"/>
    </row>
    <row r="11814" spans="4:4" ht="43.5" customHeight="1">
      <c r="D11814" s="198"/>
    </row>
    <row r="11815" spans="4:4" ht="43.5" customHeight="1">
      <c r="D11815" s="198"/>
    </row>
    <row r="11816" spans="4:4" ht="43.5" customHeight="1">
      <c r="D11816" s="198"/>
    </row>
    <row r="11817" spans="4:4" ht="43.5" customHeight="1">
      <c r="D11817" s="198"/>
    </row>
    <row r="11818" spans="4:4" ht="43.5" customHeight="1">
      <c r="D11818" s="198"/>
    </row>
    <row r="11819" spans="4:4" ht="43.5" customHeight="1">
      <c r="D11819" s="198"/>
    </row>
    <row r="11820" spans="4:4" ht="43.5" customHeight="1">
      <c r="D11820" s="198"/>
    </row>
    <row r="11821" spans="4:4" ht="43.5" customHeight="1">
      <c r="D11821" s="198"/>
    </row>
    <row r="11822" spans="4:4" ht="43.5" customHeight="1">
      <c r="D11822" s="198"/>
    </row>
    <row r="11823" spans="4:4" ht="43.5" customHeight="1">
      <c r="D11823" s="198"/>
    </row>
    <row r="11824" spans="4:4" ht="43.5" customHeight="1">
      <c r="D11824" s="198"/>
    </row>
    <row r="11825" spans="4:4" ht="43.5" customHeight="1">
      <c r="D11825" s="198"/>
    </row>
    <row r="11826" spans="4:4" ht="43.5" customHeight="1">
      <c r="D11826" s="198"/>
    </row>
    <row r="11827" spans="4:4" ht="43.5" customHeight="1">
      <c r="D11827" s="198"/>
    </row>
    <row r="11828" spans="4:4" ht="43.5" customHeight="1">
      <c r="D11828" s="198"/>
    </row>
    <row r="11829" spans="4:4" ht="43.5" customHeight="1">
      <c r="D11829" s="198"/>
    </row>
    <row r="11830" spans="4:4" ht="43.5" customHeight="1">
      <c r="D11830" s="198"/>
    </row>
    <row r="11831" spans="4:4" ht="43.5" customHeight="1">
      <c r="D11831" s="198"/>
    </row>
    <row r="11832" spans="4:4" ht="43.5" customHeight="1">
      <c r="D11832" s="198"/>
    </row>
    <row r="11833" spans="4:4" ht="43.5" customHeight="1">
      <c r="D11833" s="198"/>
    </row>
    <row r="11834" spans="4:4" ht="43.5" customHeight="1">
      <c r="D11834" s="198"/>
    </row>
    <row r="11835" spans="4:4" ht="43.5" customHeight="1">
      <c r="D11835" s="198"/>
    </row>
    <row r="11836" spans="4:4" ht="43.5" customHeight="1">
      <c r="D11836" s="198"/>
    </row>
    <row r="11837" spans="4:4" ht="43.5" customHeight="1">
      <c r="D11837" s="198"/>
    </row>
    <row r="11838" spans="4:4" ht="43.5" customHeight="1">
      <c r="D11838" s="198"/>
    </row>
    <row r="11839" spans="4:4" ht="43.5" customHeight="1">
      <c r="D11839" s="198"/>
    </row>
    <row r="11840" spans="4:4" ht="43.5" customHeight="1">
      <c r="D11840" s="198"/>
    </row>
    <row r="11841" spans="4:4" ht="43.5" customHeight="1">
      <c r="D11841" s="198"/>
    </row>
    <row r="11842" spans="4:4" ht="43.5" customHeight="1">
      <c r="D11842" s="198"/>
    </row>
    <row r="11843" spans="4:4" ht="43.5" customHeight="1">
      <c r="D11843" s="198"/>
    </row>
    <row r="11844" spans="4:4" ht="43.5" customHeight="1">
      <c r="D11844" s="198"/>
    </row>
    <row r="11845" spans="4:4" ht="43.5" customHeight="1">
      <c r="D11845" s="198"/>
    </row>
    <row r="11846" spans="4:4" ht="43.5" customHeight="1">
      <c r="D11846" s="198"/>
    </row>
    <row r="11847" spans="4:4" ht="43.5" customHeight="1">
      <c r="D11847" s="198"/>
    </row>
    <row r="11848" spans="4:4" ht="43.5" customHeight="1">
      <c r="D11848" s="198"/>
    </row>
    <row r="11849" spans="4:4" ht="43.5" customHeight="1">
      <c r="D11849" s="198"/>
    </row>
    <row r="11850" spans="4:4" ht="43.5" customHeight="1">
      <c r="D11850" s="198"/>
    </row>
    <row r="11851" spans="4:4" ht="43.5" customHeight="1">
      <c r="D11851" s="198"/>
    </row>
    <row r="11852" spans="4:4" ht="43.5" customHeight="1">
      <c r="D11852" s="198"/>
    </row>
    <row r="11853" spans="4:4" ht="43.5" customHeight="1">
      <c r="D11853" s="198"/>
    </row>
    <row r="11854" spans="4:4" ht="43.5" customHeight="1">
      <c r="D11854" s="198"/>
    </row>
    <row r="11855" spans="4:4" ht="43.5" customHeight="1">
      <c r="D11855" s="198"/>
    </row>
    <row r="11856" spans="4:4" ht="43.5" customHeight="1">
      <c r="D11856" s="198"/>
    </row>
    <row r="11857" spans="4:4" ht="43.5" customHeight="1">
      <c r="D11857" s="198"/>
    </row>
    <row r="11858" spans="4:4" ht="43.5" customHeight="1">
      <c r="D11858" s="198"/>
    </row>
    <row r="11859" spans="4:4" ht="43.5" customHeight="1">
      <c r="D11859" s="198"/>
    </row>
    <row r="11860" spans="4:4" ht="43.5" customHeight="1">
      <c r="D11860" s="198"/>
    </row>
    <row r="11861" spans="4:4" ht="43.5" customHeight="1">
      <c r="D11861" s="198"/>
    </row>
    <row r="11862" spans="4:4" ht="43.5" customHeight="1">
      <c r="D11862" s="198"/>
    </row>
    <row r="11863" spans="4:4" ht="43.5" customHeight="1">
      <c r="D11863" s="198"/>
    </row>
    <row r="11864" spans="4:4" ht="43.5" customHeight="1">
      <c r="D11864" s="198"/>
    </row>
    <row r="11865" spans="4:4" ht="43.5" customHeight="1">
      <c r="D11865" s="198"/>
    </row>
    <row r="11866" spans="4:4" ht="43.5" customHeight="1">
      <c r="D11866" s="198"/>
    </row>
    <row r="11867" spans="4:4" ht="43.5" customHeight="1">
      <c r="D11867" s="198"/>
    </row>
    <row r="11868" spans="4:4" ht="43.5" customHeight="1">
      <c r="D11868" s="198"/>
    </row>
    <row r="11869" spans="4:4" ht="43.5" customHeight="1">
      <c r="D11869" s="198"/>
    </row>
    <row r="11870" spans="4:4" ht="43.5" customHeight="1">
      <c r="D11870" s="198"/>
    </row>
    <row r="11871" spans="4:4" ht="43.5" customHeight="1">
      <c r="D11871" s="198"/>
    </row>
    <row r="11872" spans="4:4" ht="43.5" customHeight="1">
      <c r="D11872" s="198"/>
    </row>
    <row r="11873" spans="4:4" ht="43.5" customHeight="1">
      <c r="D11873" s="198"/>
    </row>
    <row r="11874" spans="4:4" ht="43.5" customHeight="1">
      <c r="D11874" s="198"/>
    </row>
    <row r="11875" spans="4:4" ht="43.5" customHeight="1">
      <c r="D11875" s="198"/>
    </row>
    <row r="11876" spans="4:4" ht="43.5" customHeight="1">
      <c r="D11876" s="198"/>
    </row>
    <row r="11877" spans="4:4" ht="43.5" customHeight="1">
      <c r="D11877" s="198"/>
    </row>
    <row r="11878" spans="4:4" ht="43.5" customHeight="1">
      <c r="D11878" s="198"/>
    </row>
    <row r="11879" spans="4:4" ht="43.5" customHeight="1">
      <c r="D11879" s="198"/>
    </row>
    <row r="11880" spans="4:4" ht="43.5" customHeight="1">
      <c r="D11880" s="198"/>
    </row>
    <row r="11881" spans="4:4" ht="43.5" customHeight="1">
      <c r="D11881" s="198"/>
    </row>
    <row r="11882" spans="4:4" ht="43.5" customHeight="1">
      <c r="D11882" s="198"/>
    </row>
    <row r="11883" spans="4:4" ht="43.5" customHeight="1">
      <c r="D11883" s="198"/>
    </row>
    <row r="11884" spans="4:4" ht="43.5" customHeight="1">
      <c r="D11884" s="198"/>
    </row>
    <row r="11885" spans="4:4" ht="43.5" customHeight="1">
      <c r="D11885" s="198"/>
    </row>
    <row r="11886" spans="4:4" ht="43.5" customHeight="1">
      <c r="D11886" s="198"/>
    </row>
    <row r="11887" spans="4:4" ht="43.5" customHeight="1">
      <c r="D11887" s="198"/>
    </row>
    <row r="11888" spans="4:4" ht="43.5" customHeight="1">
      <c r="D11888" s="198"/>
    </row>
    <row r="11889" spans="4:4" ht="43.5" customHeight="1">
      <c r="D11889" s="198"/>
    </row>
    <row r="11890" spans="4:4" ht="43.5" customHeight="1">
      <c r="D11890" s="198"/>
    </row>
    <row r="11891" spans="4:4" ht="43.5" customHeight="1">
      <c r="D11891" s="198"/>
    </row>
    <row r="11892" spans="4:4" ht="43.5" customHeight="1">
      <c r="D11892" s="198"/>
    </row>
    <row r="11893" spans="4:4" ht="43.5" customHeight="1">
      <c r="D11893" s="198"/>
    </row>
    <row r="11894" spans="4:4" ht="43.5" customHeight="1">
      <c r="D11894" s="198"/>
    </row>
    <row r="11895" spans="4:4" ht="43.5" customHeight="1">
      <c r="D11895" s="198"/>
    </row>
    <row r="11896" spans="4:4" ht="43.5" customHeight="1">
      <c r="D11896" s="198"/>
    </row>
    <row r="11897" spans="4:4" ht="43.5" customHeight="1">
      <c r="D11897" s="198"/>
    </row>
    <row r="11898" spans="4:4" ht="43.5" customHeight="1">
      <c r="D11898" s="198"/>
    </row>
    <row r="11899" spans="4:4" ht="43.5" customHeight="1">
      <c r="D11899" s="198"/>
    </row>
    <row r="11900" spans="4:4" ht="43.5" customHeight="1">
      <c r="D11900" s="198"/>
    </row>
    <row r="11901" spans="4:4" ht="43.5" customHeight="1">
      <c r="D11901" s="198"/>
    </row>
    <row r="11902" spans="4:4" ht="43.5" customHeight="1">
      <c r="D11902" s="198"/>
    </row>
    <row r="11903" spans="4:4" ht="43.5" customHeight="1">
      <c r="D11903" s="198"/>
    </row>
    <row r="11904" spans="4:4" ht="43.5" customHeight="1">
      <c r="D11904" s="198"/>
    </row>
    <row r="11905" spans="4:4" ht="43.5" customHeight="1">
      <c r="D11905" s="198"/>
    </row>
    <row r="11906" spans="4:4" ht="43.5" customHeight="1">
      <c r="D11906" s="198"/>
    </row>
    <row r="11907" spans="4:4" ht="43.5" customHeight="1">
      <c r="D11907" s="198"/>
    </row>
    <row r="11908" spans="4:4" ht="43.5" customHeight="1">
      <c r="D11908" s="198"/>
    </row>
    <row r="11909" spans="4:4" ht="43.5" customHeight="1">
      <c r="D11909" s="198"/>
    </row>
    <row r="11910" spans="4:4" ht="43.5" customHeight="1">
      <c r="D11910" s="198"/>
    </row>
    <row r="11911" spans="4:4" ht="43.5" customHeight="1">
      <c r="D11911" s="198"/>
    </row>
    <row r="11912" spans="4:4" ht="43.5" customHeight="1">
      <c r="D11912" s="198"/>
    </row>
    <row r="11913" spans="4:4" ht="43.5" customHeight="1">
      <c r="D11913" s="198"/>
    </row>
    <row r="11914" spans="4:4" ht="43.5" customHeight="1">
      <c r="D11914" s="198"/>
    </row>
    <row r="11915" spans="4:4" ht="43.5" customHeight="1">
      <c r="D11915" s="198"/>
    </row>
    <row r="11916" spans="4:4" ht="43.5" customHeight="1">
      <c r="D11916" s="198"/>
    </row>
    <row r="11917" spans="4:4" ht="43.5" customHeight="1">
      <c r="D11917" s="198"/>
    </row>
    <row r="11918" spans="4:4" ht="43.5" customHeight="1">
      <c r="D11918" s="198"/>
    </row>
    <row r="11919" spans="4:4" ht="43.5" customHeight="1">
      <c r="D11919" s="198"/>
    </row>
    <row r="11920" spans="4:4" ht="43.5" customHeight="1">
      <c r="D11920" s="198"/>
    </row>
    <row r="11921" spans="4:4" ht="43.5" customHeight="1">
      <c r="D11921" s="198"/>
    </row>
    <row r="11922" spans="4:4" ht="43.5" customHeight="1">
      <c r="D11922" s="198"/>
    </row>
    <row r="11923" spans="4:4" ht="43.5" customHeight="1">
      <c r="D11923" s="198"/>
    </row>
    <row r="11924" spans="4:4" ht="43.5" customHeight="1">
      <c r="D11924" s="198"/>
    </row>
    <row r="11925" spans="4:4" ht="43.5" customHeight="1">
      <c r="D11925" s="198"/>
    </row>
    <row r="11926" spans="4:4" ht="43.5" customHeight="1">
      <c r="D11926" s="198"/>
    </row>
    <row r="11927" spans="4:4" ht="43.5" customHeight="1">
      <c r="D11927" s="198"/>
    </row>
    <row r="11928" spans="4:4" ht="43.5" customHeight="1">
      <c r="D11928" s="198"/>
    </row>
    <row r="11929" spans="4:4" ht="43.5" customHeight="1">
      <c r="D11929" s="198"/>
    </row>
    <row r="11930" spans="4:4" ht="43.5" customHeight="1">
      <c r="D11930" s="198"/>
    </row>
    <row r="11931" spans="4:4" ht="43.5" customHeight="1">
      <c r="D11931" s="198"/>
    </row>
    <row r="11932" spans="4:4" ht="43.5" customHeight="1">
      <c r="D11932" s="198"/>
    </row>
    <row r="11933" spans="4:4" ht="43.5" customHeight="1">
      <c r="D11933" s="198"/>
    </row>
    <row r="11934" spans="4:4" ht="43.5" customHeight="1">
      <c r="D11934" s="198"/>
    </row>
    <row r="11935" spans="4:4" ht="43.5" customHeight="1">
      <c r="D11935" s="198"/>
    </row>
    <row r="11936" spans="4:4" ht="43.5" customHeight="1">
      <c r="D11936" s="198"/>
    </row>
    <row r="11937" spans="4:4" ht="43.5" customHeight="1">
      <c r="D11937" s="198"/>
    </row>
    <row r="11938" spans="4:4" ht="43.5" customHeight="1">
      <c r="D11938" s="198"/>
    </row>
    <row r="11939" spans="4:4" ht="43.5" customHeight="1">
      <c r="D11939" s="198"/>
    </row>
    <row r="11940" spans="4:4" ht="43.5" customHeight="1">
      <c r="D11940" s="198"/>
    </row>
    <row r="11941" spans="4:4" ht="43.5" customHeight="1">
      <c r="D11941" s="198"/>
    </row>
    <row r="11942" spans="4:4" ht="43.5" customHeight="1">
      <c r="D11942" s="198"/>
    </row>
    <row r="11943" spans="4:4" ht="43.5" customHeight="1">
      <c r="D11943" s="198"/>
    </row>
    <row r="11944" spans="4:4" ht="43.5" customHeight="1">
      <c r="D11944" s="198"/>
    </row>
    <row r="11945" spans="4:4" ht="43.5" customHeight="1">
      <c r="D11945" s="198"/>
    </row>
    <row r="11946" spans="4:4" ht="43.5" customHeight="1">
      <c r="D11946" s="198"/>
    </row>
    <row r="11947" spans="4:4" ht="43.5" customHeight="1">
      <c r="D11947" s="198"/>
    </row>
    <row r="11948" spans="4:4" ht="43.5" customHeight="1">
      <c r="D11948" s="198"/>
    </row>
    <row r="11949" spans="4:4" ht="43.5" customHeight="1">
      <c r="D11949" s="198"/>
    </row>
    <row r="11950" spans="4:4" ht="43.5" customHeight="1">
      <c r="D11950" s="198"/>
    </row>
    <row r="11951" spans="4:4" ht="43.5" customHeight="1">
      <c r="D11951" s="198"/>
    </row>
    <row r="11952" spans="4:4" ht="43.5" customHeight="1">
      <c r="D11952" s="198"/>
    </row>
    <row r="11953" spans="4:4" ht="43.5" customHeight="1">
      <c r="D11953" s="198"/>
    </row>
    <row r="11954" spans="4:4" ht="43.5" customHeight="1">
      <c r="D11954" s="198"/>
    </row>
    <row r="11955" spans="4:4" ht="43.5" customHeight="1">
      <c r="D11955" s="198"/>
    </row>
    <row r="11956" spans="4:4" ht="43.5" customHeight="1">
      <c r="D11956" s="198"/>
    </row>
    <row r="11957" spans="4:4" ht="43.5" customHeight="1">
      <c r="D11957" s="198"/>
    </row>
    <row r="11958" spans="4:4" ht="43.5" customHeight="1">
      <c r="D11958" s="198"/>
    </row>
    <row r="11959" spans="4:4" ht="43.5" customHeight="1">
      <c r="D11959" s="198"/>
    </row>
    <row r="11960" spans="4:4" ht="43.5" customHeight="1">
      <c r="D11960" s="198"/>
    </row>
    <row r="11961" spans="4:4" ht="43.5" customHeight="1">
      <c r="D11961" s="198"/>
    </row>
    <row r="11962" spans="4:4" ht="43.5" customHeight="1">
      <c r="D11962" s="198"/>
    </row>
    <row r="11963" spans="4:4" ht="43.5" customHeight="1">
      <c r="D11963" s="198"/>
    </row>
    <row r="11964" spans="4:4" ht="43.5" customHeight="1">
      <c r="D11964" s="198"/>
    </row>
    <row r="11965" spans="4:4" ht="43.5" customHeight="1">
      <c r="D11965" s="198"/>
    </row>
    <row r="11966" spans="4:4" ht="43.5" customHeight="1">
      <c r="D11966" s="198"/>
    </row>
    <row r="11967" spans="4:4" ht="43.5" customHeight="1">
      <c r="D11967" s="198"/>
    </row>
    <row r="11968" spans="4:4" ht="43.5" customHeight="1">
      <c r="D11968" s="198"/>
    </row>
    <row r="11969" spans="4:4" ht="43.5" customHeight="1">
      <c r="D11969" s="198"/>
    </row>
    <row r="11970" spans="4:4" ht="43.5" customHeight="1">
      <c r="D11970" s="198"/>
    </row>
    <row r="11971" spans="4:4" ht="43.5" customHeight="1">
      <c r="D11971" s="198"/>
    </row>
    <row r="11972" spans="4:4" ht="43.5" customHeight="1">
      <c r="D11972" s="198"/>
    </row>
    <row r="11973" spans="4:4" ht="43.5" customHeight="1">
      <c r="D11973" s="198"/>
    </row>
    <row r="11974" spans="4:4" ht="43.5" customHeight="1">
      <c r="D11974" s="198"/>
    </row>
    <row r="11975" spans="4:4" ht="43.5" customHeight="1">
      <c r="D11975" s="198"/>
    </row>
    <row r="11976" spans="4:4" ht="43.5" customHeight="1">
      <c r="D11976" s="198"/>
    </row>
    <row r="11977" spans="4:4" ht="43.5" customHeight="1">
      <c r="D11977" s="198"/>
    </row>
    <row r="11978" spans="4:4" ht="43.5" customHeight="1">
      <c r="D11978" s="198"/>
    </row>
    <row r="11979" spans="4:4" ht="43.5" customHeight="1">
      <c r="D11979" s="198"/>
    </row>
    <row r="11980" spans="4:4" ht="43.5" customHeight="1">
      <c r="D11980" s="198"/>
    </row>
    <row r="11981" spans="4:4" ht="43.5" customHeight="1">
      <c r="D11981" s="198"/>
    </row>
    <row r="11982" spans="4:4" ht="43.5" customHeight="1">
      <c r="D11982" s="198"/>
    </row>
    <row r="11983" spans="4:4" ht="43.5" customHeight="1">
      <c r="D11983" s="198"/>
    </row>
    <row r="11984" spans="4:4" ht="43.5" customHeight="1">
      <c r="D11984" s="198"/>
    </row>
    <row r="11985" spans="4:4" ht="43.5" customHeight="1">
      <c r="D11985" s="198"/>
    </row>
    <row r="11986" spans="4:4" ht="43.5" customHeight="1">
      <c r="D11986" s="198"/>
    </row>
    <row r="11987" spans="4:4" ht="43.5" customHeight="1">
      <c r="D11987" s="198"/>
    </row>
    <row r="11988" spans="4:4" ht="43.5" customHeight="1">
      <c r="D11988" s="198"/>
    </row>
    <row r="11989" spans="4:4" ht="43.5" customHeight="1">
      <c r="D11989" s="198"/>
    </row>
    <row r="11990" spans="4:4" ht="43.5" customHeight="1">
      <c r="D11990" s="198"/>
    </row>
    <row r="11991" spans="4:4" ht="43.5" customHeight="1">
      <c r="D11991" s="198"/>
    </row>
    <row r="11992" spans="4:4" ht="43.5" customHeight="1">
      <c r="D11992" s="198"/>
    </row>
    <row r="11993" spans="4:4" ht="43.5" customHeight="1">
      <c r="D11993" s="198"/>
    </row>
    <row r="11994" spans="4:4" ht="43.5" customHeight="1">
      <c r="D11994" s="198"/>
    </row>
    <row r="11995" spans="4:4" ht="43.5" customHeight="1">
      <c r="D11995" s="198"/>
    </row>
    <row r="11996" spans="4:4" ht="43.5" customHeight="1">
      <c r="D11996" s="198"/>
    </row>
    <row r="11997" spans="4:4" ht="43.5" customHeight="1">
      <c r="D11997" s="198"/>
    </row>
    <row r="11998" spans="4:4" ht="43.5" customHeight="1">
      <c r="D11998" s="198"/>
    </row>
    <row r="11999" spans="4:4" ht="43.5" customHeight="1">
      <c r="D11999" s="198"/>
    </row>
    <row r="12000" spans="4:4" ht="43.5" customHeight="1">
      <c r="D12000" s="198"/>
    </row>
    <row r="12001" spans="4:4" ht="43.5" customHeight="1">
      <c r="D12001" s="198"/>
    </row>
    <row r="12002" spans="4:4" ht="43.5" customHeight="1">
      <c r="D12002" s="198"/>
    </row>
    <row r="12003" spans="4:4" ht="43.5" customHeight="1">
      <c r="D12003" s="198"/>
    </row>
    <row r="12004" spans="4:4" ht="43.5" customHeight="1">
      <c r="D12004" s="198"/>
    </row>
    <row r="12005" spans="4:4" ht="43.5" customHeight="1">
      <c r="D12005" s="198"/>
    </row>
    <row r="12006" spans="4:4" ht="43.5" customHeight="1">
      <c r="D12006" s="198"/>
    </row>
    <row r="12007" spans="4:4" ht="43.5" customHeight="1">
      <c r="D12007" s="198"/>
    </row>
    <row r="12008" spans="4:4" ht="43.5" customHeight="1">
      <c r="D12008" s="198"/>
    </row>
    <row r="12009" spans="4:4" ht="43.5" customHeight="1">
      <c r="D12009" s="198"/>
    </row>
    <row r="12010" spans="4:4" ht="43.5" customHeight="1">
      <c r="D12010" s="198"/>
    </row>
    <row r="12011" spans="4:4" ht="43.5" customHeight="1">
      <c r="D12011" s="198"/>
    </row>
    <row r="12012" spans="4:4" ht="43.5" customHeight="1">
      <c r="D12012" s="198"/>
    </row>
    <row r="12013" spans="4:4" ht="43.5" customHeight="1">
      <c r="D12013" s="198"/>
    </row>
    <row r="12014" spans="4:4" ht="43.5" customHeight="1">
      <c r="D12014" s="198"/>
    </row>
    <row r="12015" spans="4:4" ht="43.5" customHeight="1">
      <c r="D12015" s="198"/>
    </row>
    <row r="12016" spans="4:4" ht="43.5" customHeight="1">
      <c r="D12016" s="198"/>
    </row>
    <row r="12017" spans="4:4" ht="43.5" customHeight="1">
      <c r="D12017" s="198"/>
    </row>
    <row r="12018" spans="4:4" ht="43.5" customHeight="1">
      <c r="D12018" s="198"/>
    </row>
    <row r="12019" spans="4:4" ht="43.5" customHeight="1">
      <c r="D12019" s="198"/>
    </row>
    <row r="12020" spans="4:4" ht="43.5" customHeight="1">
      <c r="D12020" s="198"/>
    </row>
    <row r="12021" spans="4:4" ht="43.5" customHeight="1">
      <c r="D12021" s="198"/>
    </row>
    <row r="12022" spans="4:4" ht="43.5" customHeight="1">
      <c r="D12022" s="198"/>
    </row>
    <row r="12023" spans="4:4" ht="43.5" customHeight="1">
      <c r="D12023" s="198"/>
    </row>
    <row r="12024" spans="4:4" ht="43.5" customHeight="1">
      <c r="D12024" s="198"/>
    </row>
    <row r="12025" spans="4:4" ht="43.5" customHeight="1">
      <c r="D12025" s="198"/>
    </row>
    <row r="12026" spans="4:4" ht="43.5" customHeight="1">
      <c r="D12026" s="198"/>
    </row>
    <row r="12027" spans="4:4" ht="43.5" customHeight="1">
      <c r="D12027" s="198"/>
    </row>
    <row r="12028" spans="4:4" ht="43.5" customHeight="1">
      <c r="D12028" s="198"/>
    </row>
    <row r="12029" spans="4:4" ht="43.5" customHeight="1">
      <c r="D12029" s="198"/>
    </row>
    <row r="12030" spans="4:4" ht="43.5" customHeight="1">
      <c r="D12030" s="198"/>
    </row>
    <row r="12031" spans="4:4" ht="43.5" customHeight="1">
      <c r="D12031" s="198"/>
    </row>
    <row r="12032" spans="4:4" ht="43.5" customHeight="1">
      <c r="D12032" s="198"/>
    </row>
    <row r="12033" spans="4:4" ht="43.5" customHeight="1">
      <c r="D12033" s="198"/>
    </row>
    <row r="12034" spans="4:4" ht="43.5" customHeight="1">
      <c r="D12034" s="198"/>
    </row>
    <row r="12035" spans="4:4" ht="43.5" customHeight="1">
      <c r="D12035" s="198"/>
    </row>
    <row r="12036" spans="4:4" ht="43.5" customHeight="1">
      <c r="D12036" s="198"/>
    </row>
    <row r="12037" spans="4:4" ht="43.5" customHeight="1">
      <c r="D12037" s="198"/>
    </row>
    <row r="12038" spans="4:4" ht="43.5" customHeight="1">
      <c r="D12038" s="198"/>
    </row>
    <row r="12039" spans="4:4" ht="43.5" customHeight="1">
      <c r="D12039" s="198"/>
    </row>
    <row r="12040" spans="4:4" ht="43.5" customHeight="1">
      <c r="D12040" s="198"/>
    </row>
    <row r="12041" spans="4:4" ht="43.5" customHeight="1">
      <c r="D12041" s="198"/>
    </row>
    <row r="12042" spans="4:4" ht="43.5" customHeight="1">
      <c r="D12042" s="198"/>
    </row>
    <row r="12043" spans="4:4" ht="43.5" customHeight="1">
      <c r="D12043" s="198"/>
    </row>
    <row r="12044" spans="4:4" ht="43.5" customHeight="1">
      <c r="D12044" s="198"/>
    </row>
    <row r="12045" spans="4:4" ht="43.5" customHeight="1">
      <c r="D12045" s="198"/>
    </row>
    <row r="12046" spans="4:4" ht="43.5" customHeight="1">
      <c r="D12046" s="198"/>
    </row>
    <row r="12047" spans="4:4" ht="43.5" customHeight="1">
      <c r="D12047" s="198"/>
    </row>
    <row r="12048" spans="4:4" ht="43.5" customHeight="1">
      <c r="D12048" s="198"/>
    </row>
    <row r="12049" spans="4:4" ht="43.5" customHeight="1">
      <c r="D12049" s="198"/>
    </row>
    <row r="12050" spans="4:4" ht="43.5" customHeight="1">
      <c r="D12050" s="198"/>
    </row>
    <row r="12051" spans="4:4" ht="43.5" customHeight="1">
      <c r="D12051" s="198"/>
    </row>
    <row r="12052" spans="4:4" ht="43.5" customHeight="1">
      <c r="D12052" s="198"/>
    </row>
    <row r="12053" spans="4:4" ht="43.5" customHeight="1">
      <c r="D12053" s="198"/>
    </row>
    <row r="12054" spans="4:4" ht="43.5" customHeight="1">
      <c r="D12054" s="198"/>
    </row>
    <row r="12055" spans="4:4" ht="43.5" customHeight="1">
      <c r="D12055" s="198"/>
    </row>
    <row r="12056" spans="4:4" ht="43.5" customHeight="1">
      <c r="D12056" s="198"/>
    </row>
    <row r="12057" spans="4:4" ht="43.5" customHeight="1">
      <c r="D12057" s="198"/>
    </row>
    <row r="12058" spans="4:4" ht="43.5" customHeight="1">
      <c r="D12058" s="198"/>
    </row>
    <row r="12059" spans="4:4" ht="43.5" customHeight="1">
      <c r="D12059" s="198"/>
    </row>
    <row r="12060" spans="4:4" ht="43.5" customHeight="1">
      <c r="D12060" s="198"/>
    </row>
    <row r="12061" spans="4:4" ht="43.5" customHeight="1">
      <c r="D12061" s="198"/>
    </row>
    <row r="12062" spans="4:4" ht="43.5" customHeight="1">
      <c r="D12062" s="198"/>
    </row>
    <row r="12063" spans="4:4" ht="43.5" customHeight="1">
      <c r="D12063" s="198"/>
    </row>
    <row r="12064" spans="4:4" ht="43.5" customHeight="1">
      <c r="D12064" s="198"/>
    </row>
    <row r="12065" spans="4:4" ht="43.5" customHeight="1">
      <c r="D12065" s="198"/>
    </row>
    <row r="12066" spans="4:4" ht="43.5" customHeight="1">
      <c r="D12066" s="198"/>
    </row>
    <row r="12067" spans="4:4" ht="43.5" customHeight="1">
      <c r="D12067" s="198"/>
    </row>
    <row r="12068" spans="4:4" ht="43.5" customHeight="1">
      <c r="D12068" s="198"/>
    </row>
    <row r="12069" spans="4:4" ht="43.5" customHeight="1">
      <c r="D12069" s="198"/>
    </row>
    <row r="12070" spans="4:4" ht="43.5" customHeight="1">
      <c r="D12070" s="198"/>
    </row>
    <row r="12071" spans="4:4" ht="43.5" customHeight="1">
      <c r="D12071" s="198"/>
    </row>
    <row r="12072" spans="4:4" ht="43.5" customHeight="1">
      <c r="D12072" s="198"/>
    </row>
    <row r="12073" spans="4:4" ht="43.5" customHeight="1">
      <c r="D12073" s="198"/>
    </row>
    <row r="12074" spans="4:4" ht="43.5" customHeight="1">
      <c r="D12074" s="198"/>
    </row>
    <row r="12075" spans="4:4" ht="43.5" customHeight="1">
      <c r="D12075" s="198"/>
    </row>
    <row r="12076" spans="4:4" ht="43.5" customHeight="1">
      <c r="D12076" s="198"/>
    </row>
    <row r="12077" spans="4:4" ht="43.5" customHeight="1">
      <c r="D12077" s="198"/>
    </row>
    <row r="12078" spans="4:4" ht="43.5" customHeight="1">
      <c r="D12078" s="198"/>
    </row>
    <row r="12079" spans="4:4" ht="43.5" customHeight="1">
      <c r="D12079" s="198"/>
    </row>
    <row r="12080" spans="4:4" ht="43.5" customHeight="1">
      <c r="D12080" s="198"/>
    </row>
    <row r="12081" spans="4:4" ht="43.5" customHeight="1">
      <c r="D12081" s="198"/>
    </row>
    <row r="12082" spans="4:4" ht="43.5" customHeight="1">
      <c r="D12082" s="198"/>
    </row>
    <row r="12083" spans="4:4" ht="43.5" customHeight="1">
      <c r="D12083" s="198"/>
    </row>
    <row r="12084" spans="4:4" ht="43.5" customHeight="1">
      <c r="D12084" s="198"/>
    </row>
    <row r="12085" spans="4:4" ht="43.5" customHeight="1">
      <c r="D12085" s="198"/>
    </row>
    <row r="12086" spans="4:4" ht="43.5" customHeight="1">
      <c r="D12086" s="198"/>
    </row>
    <row r="12087" spans="4:4" ht="43.5" customHeight="1">
      <c r="D12087" s="198"/>
    </row>
    <row r="12088" spans="4:4" ht="43.5" customHeight="1">
      <c r="D12088" s="198"/>
    </row>
    <row r="12089" spans="4:4" ht="43.5" customHeight="1">
      <c r="D12089" s="198"/>
    </row>
    <row r="12090" spans="4:4" ht="43.5" customHeight="1">
      <c r="D12090" s="198"/>
    </row>
    <row r="12091" spans="4:4" ht="43.5" customHeight="1">
      <c r="D12091" s="198"/>
    </row>
    <row r="12092" spans="4:4" ht="43.5" customHeight="1">
      <c r="D12092" s="198"/>
    </row>
    <row r="12093" spans="4:4" ht="43.5" customHeight="1">
      <c r="D12093" s="198"/>
    </row>
    <row r="12094" spans="4:4" ht="43.5" customHeight="1">
      <c r="D12094" s="198"/>
    </row>
    <row r="12095" spans="4:4" ht="43.5" customHeight="1">
      <c r="D12095" s="198"/>
    </row>
    <row r="12096" spans="4:4" ht="43.5" customHeight="1">
      <c r="D12096" s="198"/>
    </row>
    <row r="12097" spans="4:4" ht="43.5" customHeight="1">
      <c r="D12097" s="198"/>
    </row>
    <row r="12098" spans="4:4" ht="43.5" customHeight="1">
      <c r="D12098" s="198"/>
    </row>
    <row r="12099" spans="4:4" ht="43.5" customHeight="1">
      <c r="D12099" s="198"/>
    </row>
    <row r="12100" spans="4:4" ht="43.5" customHeight="1">
      <c r="D12100" s="198"/>
    </row>
    <row r="12101" spans="4:4" ht="43.5" customHeight="1">
      <c r="D12101" s="198"/>
    </row>
    <row r="12102" spans="4:4" ht="43.5" customHeight="1">
      <c r="D12102" s="198"/>
    </row>
    <row r="12103" spans="4:4" ht="43.5" customHeight="1">
      <c r="D12103" s="198"/>
    </row>
    <row r="12104" spans="4:4" ht="43.5" customHeight="1">
      <c r="D12104" s="198"/>
    </row>
    <row r="12105" spans="4:4" ht="43.5" customHeight="1">
      <c r="D12105" s="198"/>
    </row>
    <row r="12106" spans="4:4" ht="43.5" customHeight="1">
      <c r="D12106" s="198"/>
    </row>
    <row r="12107" spans="4:4" ht="43.5" customHeight="1">
      <c r="D12107" s="198"/>
    </row>
    <row r="12108" spans="4:4" ht="43.5" customHeight="1">
      <c r="D12108" s="198"/>
    </row>
    <row r="12109" spans="4:4" ht="43.5" customHeight="1">
      <c r="D12109" s="198"/>
    </row>
    <row r="12110" spans="4:4" ht="43.5" customHeight="1">
      <c r="D12110" s="198"/>
    </row>
    <row r="12111" spans="4:4" ht="43.5" customHeight="1">
      <c r="D12111" s="198"/>
    </row>
    <row r="12112" spans="4:4" ht="43.5" customHeight="1">
      <c r="D12112" s="198"/>
    </row>
    <row r="12113" spans="4:4" ht="43.5" customHeight="1">
      <c r="D12113" s="198"/>
    </row>
    <row r="12114" spans="4:4" ht="43.5" customHeight="1">
      <c r="D12114" s="198"/>
    </row>
    <row r="12115" spans="4:4" ht="43.5" customHeight="1">
      <c r="D12115" s="198"/>
    </row>
    <row r="12116" spans="4:4" ht="43.5" customHeight="1">
      <c r="D12116" s="198"/>
    </row>
    <row r="12117" spans="4:4" ht="43.5" customHeight="1">
      <c r="D12117" s="198"/>
    </row>
    <row r="12118" spans="4:4" ht="43.5" customHeight="1">
      <c r="D12118" s="198"/>
    </row>
    <row r="12119" spans="4:4" ht="43.5" customHeight="1">
      <c r="D12119" s="198"/>
    </row>
    <row r="12120" spans="4:4" ht="43.5" customHeight="1">
      <c r="D12120" s="198"/>
    </row>
    <row r="12121" spans="4:4" ht="43.5" customHeight="1">
      <c r="D12121" s="198"/>
    </row>
    <row r="12122" spans="4:4" ht="43.5" customHeight="1">
      <c r="D12122" s="198"/>
    </row>
    <row r="12123" spans="4:4" ht="43.5" customHeight="1">
      <c r="D12123" s="198"/>
    </row>
    <row r="12124" spans="4:4" ht="43.5" customHeight="1">
      <c r="D12124" s="198"/>
    </row>
    <row r="12125" spans="4:4" ht="43.5" customHeight="1">
      <c r="D12125" s="198"/>
    </row>
    <row r="12126" spans="4:4" ht="43.5" customHeight="1">
      <c r="D12126" s="198"/>
    </row>
    <row r="12127" spans="4:4" ht="43.5" customHeight="1">
      <c r="D12127" s="198"/>
    </row>
    <row r="12128" spans="4:4" ht="43.5" customHeight="1">
      <c r="D12128" s="198"/>
    </row>
    <row r="12129" spans="4:4" ht="43.5" customHeight="1">
      <c r="D12129" s="198"/>
    </row>
    <row r="12130" spans="4:4" ht="43.5" customHeight="1">
      <c r="D12130" s="198"/>
    </row>
    <row r="12131" spans="4:4" ht="43.5" customHeight="1">
      <c r="D12131" s="198"/>
    </row>
    <row r="12132" spans="4:4" ht="43.5" customHeight="1">
      <c r="D12132" s="198"/>
    </row>
    <row r="12133" spans="4:4" ht="43.5" customHeight="1">
      <c r="D12133" s="198"/>
    </row>
    <row r="12134" spans="4:4" ht="43.5" customHeight="1">
      <c r="D12134" s="198"/>
    </row>
    <row r="12135" spans="4:4" ht="43.5" customHeight="1">
      <c r="D12135" s="198"/>
    </row>
    <row r="12136" spans="4:4" ht="43.5" customHeight="1">
      <c r="D12136" s="198"/>
    </row>
    <row r="12137" spans="4:4" ht="43.5" customHeight="1">
      <c r="D12137" s="198"/>
    </row>
    <row r="12138" spans="4:4" ht="43.5" customHeight="1">
      <c r="D12138" s="198"/>
    </row>
    <row r="12139" spans="4:4" ht="43.5" customHeight="1">
      <c r="D12139" s="198"/>
    </row>
    <row r="12140" spans="4:4" ht="43.5" customHeight="1">
      <c r="D12140" s="198"/>
    </row>
    <row r="12141" spans="4:4" ht="43.5" customHeight="1">
      <c r="D12141" s="198"/>
    </row>
    <row r="12142" spans="4:4" ht="43.5" customHeight="1">
      <c r="D12142" s="198"/>
    </row>
    <row r="12143" spans="4:4" ht="43.5" customHeight="1">
      <c r="D12143" s="198"/>
    </row>
    <row r="12144" spans="4:4" ht="43.5" customHeight="1">
      <c r="D12144" s="198"/>
    </row>
    <row r="12145" spans="4:4" ht="43.5" customHeight="1">
      <c r="D12145" s="198"/>
    </row>
    <row r="12146" spans="4:4" ht="43.5" customHeight="1">
      <c r="D12146" s="198"/>
    </row>
    <row r="12147" spans="4:4" ht="43.5" customHeight="1">
      <c r="D12147" s="198"/>
    </row>
    <row r="12148" spans="4:4" ht="43.5" customHeight="1">
      <c r="D12148" s="198"/>
    </row>
    <row r="12149" spans="4:4" ht="43.5" customHeight="1">
      <c r="D12149" s="198"/>
    </row>
    <row r="12150" spans="4:4" ht="43.5" customHeight="1">
      <c r="D12150" s="198"/>
    </row>
    <row r="12151" spans="4:4" ht="43.5" customHeight="1">
      <c r="D12151" s="198"/>
    </row>
    <row r="12152" spans="4:4" ht="43.5" customHeight="1">
      <c r="D12152" s="198"/>
    </row>
    <row r="12153" spans="4:4" ht="43.5" customHeight="1">
      <c r="D12153" s="198"/>
    </row>
    <row r="12154" spans="4:4" ht="43.5" customHeight="1">
      <c r="D12154" s="198"/>
    </row>
    <row r="12155" spans="4:4" ht="43.5" customHeight="1">
      <c r="D12155" s="198"/>
    </row>
    <row r="12156" spans="4:4" ht="43.5" customHeight="1">
      <c r="D12156" s="198"/>
    </row>
    <row r="12157" spans="4:4" ht="43.5" customHeight="1">
      <c r="D12157" s="198"/>
    </row>
    <row r="12158" spans="4:4" ht="43.5" customHeight="1">
      <c r="D12158" s="198"/>
    </row>
    <row r="12159" spans="4:4" ht="43.5" customHeight="1">
      <c r="D12159" s="198"/>
    </row>
    <row r="12160" spans="4:4" ht="43.5" customHeight="1">
      <c r="D12160" s="198"/>
    </row>
    <row r="12161" spans="4:4" ht="43.5" customHeight="1">
      <c r="D12161" s="198"/>
    </row>
    <row r="12162" spans="4:4" ht="43.5" customHeight="1">
      <c r="D12162" s="198"/>
    </row>
    <row r="12163" spans="4:4" ht="43.5" customHeight="1">
      <c r="D12163" s="198"/>
    </row>
    <row r="12164" spans="4:4" ht="43.5" customHeight="1">
      <c r="D12164" s="198"/>
    </row>
    <row r="12165" spans="4:4" ht="43.5" customHeight="1">
      <c r="D12165" s="198"/>
    </row>
    <row r="12166" spans="4:4" ht="43.5" customHeight="1">
      <c r="D12166" s="198"/>
    </row>
    <row r="12167" spans="4:4" ht="43.5" customHeight="1">
      <c r="D12167" s="198"/>
    </row>
    <row r="12168" spans="4:4" ht="43.5" customHeight="1">
      <c r="D12168" s="198"/>
    </row>
    <row r="12169" spans="4:4" ht="43.5" customHeight="1">
      <c r="D12169" s="198"/>
    </row>
    <row r="12170" spans="4:4" ht="43.5" customHeight="1">
      <c r="D12170" s="198"/>
    </row>
    <row r="12171" spans="4:4" ht="43.5" customHeight="1">
      <c r="D12171" s="198"/>
    </row>
    <row r="12172" spans="4:4" ht="43.5" customHeight="1">
      <c r="D12172" s="198"/>
    </row>
    <row r="12173" spans="4:4" ht="43.5" customHeight="1">
      <c r="D12173" s="198"/>
    </row>
    <row r="12174" spans="4:4" ht="43.5" customHeight="1">
      <c r="D12174" s="198"/>
    </row>
    <row r="12175" spans="4:4" ht="43.5" customHeight="1">
      <c r="D12175" s="198"/>
    </row>
    <row r="12176" spans="4:4" ht="43.5" customHeight="1">
      <c r="D12176" s="198"/>
    </row>
    <row r="12177" spans="4:4" ht="43.5" customHeight="1">
      <c r="D12177" s="198"/>
    </row>
    <row r="12178" spans="4:4" ht="43.5" customHeight="1">
      <c r="D12178" s="198"/>
    </row>
    <row r="12179" spans="4:4" ht="43.5" customHeight="1">
      <c r="D12179" s="198"/>
    </row>
    <row r="12180" spans="4:4" ht="43.5" customHeight="1">
      <c r="D12180" s="198"/>
    </row>
    <row r="12181" spans="4:4" ht="43.5" customHeight="1">
      <c r="D12181" s="198"/>
    </row>
    <row r="12182" spans="4:4" ht="43.5" customHeight="1">
      <c r="D12182" s="198"/>
    </row>
    <row r="12183" spans="4:4" ht="43.5" customHeight="1">
      <c r="D12183" s="198"/>
    </row>
    <row r="12184" spans="4:4" ht="43.5" customHeight="1">
      <c r="D12184" s="198"/>
    </row>
    <row r="12185" spans="4:4" ht="43.5" customHeight="1">
      <c r="D12185" s="198"/>
    </row>
    <row r="12186" spans="4:4" ht="43.5" customHeight="1">
      <c r="D12186" s="198"/>
    </row>
    <row r="12187" spans="4:4" ht="43.5" customHeight="1">
      <c r="D12187" s="198"/>
    </row>
    <row r="12188" spans="4:4" ht="43.5" customHeight="1">
      <c r="D12188" s="198"/>
    </row>
    <row r="12189" spans="4:4" ht="43.5" customHeight="1">
      <c r="D12189" s="198"/>
    </row>
    <row r="12190" spans="4:4" ht="43.5" customHeight="1">
      <c r="D12190" s="198"/>
    </row>
    <row r="12191" spans="4:4" ht="43.5" customHeight="1">
      <c r="D12191" s="198"/>
    </row>
    <row r="12192" spans="4:4" ht="43.5" customHeight="1">
      <c r="D12192" s="198"/>
    </row>
    <row r="12193" spans="4:4" ht="43.5" customHeight="1">
      <c r="D12193" s="198"/>
    </row>
    <row r="12194" spans="4:4" ht="43.5" customHeight="1">
      <c r="D12194" s="198"/>
    </row>
    <row r="12195" spans="4:4" ht="43.5" customHeight="1">
      <c r="D12195" s="198"/>
    </row>
    <row r="12196" spans="4:4" ht="43.5" customHeight="1">
      <c r="D12196" s="198"/>
    </row>
    <row r="12197" spans="4:4" ht="43.5" customHeight="1">
      <c r="D12197" s="198"/>
    </row>
    <row r="12198" spans="4:4" ht="43.5" customHeight="1">
      <c r="D12198" s="198"/>
    </row>
    <row r="12199" spans="4:4" ht="43.5" customHeight="1">
      <c r="D12199" s="198"/>
    </row>
    <row r="12200" spans="4:4" ht="43.5" customHeight="1">
      <c r="D12200" s="198"/>
    </row>
    <row r="12201" spans="4:4" ht="43.5" customHeight="1">
      <c r="D12201" s="198"/>
    </row>
    <row r="12202" spans="4:4" ht="43.5" customHeight="1">
      <c r="D12202" s="198"/>
    </row>
    <row r="12203" spans="4:4" ht="43.5" customHeight="1">
      <c r="D12203" s="198"/>
    </row>
    <row r="12204" spans="4:4" ht="43.5" customHeight="1">
      <c r="D12204" s="198"/>
    </row>
    <row r="12205" spans="4:4" ht="43.5" customHeight="1">
      <c r="D12205" s="198"/>
    </row>
    <row r="12206" spans="4:4" ht="43.5" customHeight="1">
      <c r="D12206" s="198"/>
    </row>
    <row r="12207" spans="4:4" ht="43.5" customHeight="1">
      <c r="D12207" s="198"/>
    </row>
    <row r="12208" spans="4:4" ht="43.5" customHeight="1">
      <c r="D12208" s="198"/>
    </row>
    <row r="12209" spans="4:4" ht="43.5" customHeight="1">
      <c r="D12209" s="198"/>
    </row>
    <row r="12210" spans="4:4" ht="43.5" customHeight="1">
      <c r="D12210" s="198"/>
    </row>
    <row r="12211" spans="4:4" ht="43.5" customHeight="1">
      <c r="D12211" s="198"/>
    </row>
    <row r="12212" spans="4:4" ht="43.5" customHeight="1">
      <c r="D12212" s="198"/>
    </row>
    <row r="12213" spans="4:4" ht="43.5" customHeight="1">
      <c r="D12213" s="198"/>
    </row>
    <row r="12214" spans="4:4" ht="43.5" customHeight="1">
      <c r="D12214" s="198"/>
    </row>
    <row r="12215" spans="4:4" ht="43.5" customHeight="1">
      <c r="D12215" s="198"/>
    </row>
    <row r="12216" spans="4:4" ht="43.5" customHeight="1">
      <c r="D12216" s="198"/>
    </row>
    <row r="12217" spans="4:4" ht="43.5" customHeight="1">
      <c r="D12217" s="198"/>
    </row>
    <row r="12218" spans="4:4" ht="43.5" customHeight="1">
      <c r="D12218" s="198"/>
    </row>
    <row r="12219" spans="4:4" ht="43.5" customHeight="1">
      <c r="D12219" s="198"/>
    </row>
    <row r="12220" spans="4:4" ht="43.5" customHeight="1">
      <c r="D12220" s="198"/>
    </row>
    <row r="12221" spans="4:4" ht="43.5" customHeight="1">
      <c r="D12221" s="198"/>
    </row>
    <row r="12222" spans="4:4" ht="43.5" customHeight="1">
      <c r="D12222" s="198"/>
    </row>
    <row r="12223" spans="4:4" ht="43.5" customHeight="1">
      <c r="D12223" s="198"/>
    </row>
    <row r="12224" spans="4:4" ht="43.5" customHeight="1">
      <c r="D12224" s="198"/>
    </row>
    <row r="12225" spans="4:4" ht="43.5" customHeight="1">
      <c r="D12225" s="198"/>
    </row>
    <row r="12226" spans="4:4" ht="43.5" customHeight="1">
      <c r="D12226" s="198"/>
    </row>
    <row r="12227" spans="4:4" ht="43.5" customHeight="1">
      <c r="D12227" s="198"/>
    </row>
    <row r="12228" spans="4:4" ht="43.5" customHeight="1">
      <c r="D12228" s="198"/>
    </row>
    <row r="12229" spans="4:4" ht="43.5" customHeight="1">
      <c r="D12229" s="198"/>
    </row>
    <row r="12230" spans="4:4" ht="43.5" customHeight="1">
      <c r="D12230" s="198"/>
    </row>
    <row r="12231" spans="4:4" ht="43.5" customHeight="1">
      <c r="D12231" s="198"/>
    </row>
    <row r="12232" spans="4:4" ht="43.5" customHeight="1">
      <c r="D12232" s="198"/>
    </row>
    <row r="12233" spans="4:4" ht="43.5" customHeight="1">
      <c r="D12233" s="198"/>
    </row>
    <row r="12234" spans="4:4" ht="43.5" customHeight="1">
      <c r="D12234" s="198"/>
    </row>
    <row r="12235" spans="4:4" ht="43.5" customHeight="1">
      <c r="D12235" s="198"/>
    </row>
    <row r="12236" spans="4:4" ht="43.5" customHeight="1">
      <c r="D12236" s="198"/>
    </row>
    <row r="12237" spans="4:4" ht="43.5" customHeight="1">
      <c r="D12237" s="198"/>
    </row>
    <row r="12238" spans="4:4" ht="43.5" customHeight="1">
      <c r="D12238" s="198"/>
    </row>
    <row r="12239" spans="4:4" ht="43.5" customHeight="1">
      <c r="D12239" s="198"/>
    </row>
    <row r="12240" spans="4:4" ht="43.5" customHeight="1">
      <c r="D12240" s="198"/>
    </row>
    <row r="12241" spans="4:4" ht="43.5" customHeight="1">
      <c r="D12241" s="198"/>
    </row>
    <row r="12242" spans="4:4" ht="43.5" customHeight="1">
      <c r="D12242" s="198"/>
    </row>
    <row r="12243" spans="4:4" ht="43.5" customHeight="1">
      <c r="D12243" s="198"/>
    </row>
    <row r="12244" spans="4:4" ht="43.5" customHeight="1">
      <c r="D12244" s="198"/>
    </row>
    <row r="12245" spans="4:4" ht="43.5" customHeight="1">
      <c r="D12245" s="198"/>
    </row>
    <row r="12246" spans="4:4" ht="43.5" customHeight="1">
      <c r="D12246" s="198"/>
    </row>
    <row r="12247" spans="4:4" ht="43.5" customHeight="1">
      <c r="D12247" s="198"/>
    </row>
    <row r="12248" spans="4:4" ht="43.5" customHeight="1">
      <c r="D12248" s="198"/>
    </row>
    <row r="12249" spans="4:4" ht="43.5" customHeight="1">
      <c r="D12249" s="198"/>
    </row>
    <row r="12250" spans="4:4" ht="43.5" customHeight="1">
      <c r="D12250" s="198"/>
    </row>
    <row r="12251" spans="4:4" ht="43.5" customHeight="1">
      <c r="D12251" s="198"/>
    </row>
    <row r="12252" spans="4:4" ht="43.5" customHeight="1">
      <c r="D12252" s="198"/>
    </row>
    <row r="12253" spans="4:4" ht="43.5" customHeight="1">
      <c r="D12253" s="198"/>
    </row>
    <row r="12254" spans="4:4" ht="43.5" customHeight="1">
      <c r="D12254" s="198"/>
    </row>
    <row r="12255" spans="4:4" ht="43.5" customHeight="1">
      <c r="D12255" s="198"/>
    </row>
    <row r="12256" spans="4:4" ht="43.5" customHeight="1">
      <c r="D12256" s="198"/>
    </row>
    <row r="12257" spans="4:4" ht="43.5" customHeight="1">
      <c r="D12257" s="198"/>
    </row>
    <row r="12258" spans="4:4" ht="43.5" customHeight="1">
      <c r="D12258" s="198"/>
    </row>
    <row r="12259" spans="4:4" ht="43.5" customHeight="1">
      <c r="D12259" s="198"/>
    </row>
    <row r="12260" spans="4:4" ht="43.5" customHeight="1">
      <c r="D12260" s="198"/>
    </row>
    <row r="12261" spans="4:4" ht="43.5" customHeight="1">
      <c r="D12261" s="198"/>
    </row>
    <row r="12262" spans="4:4" ht="43.5" customHeight="1">
      <c r="D12262" s="198"/>
    </row>
    <row r="12263" spans="4:4" ht="43.5" customHeight="1">
      <c r="D12263" s="198"/>
    </row>
    <row r="12264" spans="4:4" ht="43.5" customHeight="1">
      <c r="D12264" s="198"/>
    </row>
    <row r="12265" spans="4:4" ht="43.5" customHeight="1">
      <c r="D12265" s="198"/>
    </row>
    <row r="12266" spans="4:4" ht="43.5" customHeight="1">
      <c r="D12266" s="198"/>
    </row>
    <row r="12267" spans="4:4" ht="43.5" customHeight="1">
      <c r="D12267" s="198"/>
    </row>
    <row r="12268" spans="4:4" ht="43.5" customHeight="1">
      <c r="D12268" s="198"/>
    </row>
    <row r="12269" spans="4:4" ht="43.5" customHeight="1">
      <c r="D12269" s="198"/>
    </row>
    <row r="12270" spans="4:4" ht="43.5" customHeight="1">
      <c r="D12270" s="198"/>
    </row>
    <row r="12271" spans="4:4" ht="43.5" customHeight="1">
      <c r="D12271" s="198"/>
    </row>
    <row r="12272" spans="4:4" ht="43.5" customHeight="1">
      <c r="D12272" s="198"/>
    </row>
    <row r="12273" spans="4:4" ht="43.5" customHeight="1">
      <c r="D12273" s="198"/>
    </row>
    <row r="12274" spans="4:4" ht="43.5" customHeight="1">
      <c r="D12274" s="198"/>
    </row>
    <row r="12275" spans="4:4" ht="43.5" customHeight="1">
      <c r="D12275" s="198"/>
    </row>
    <row r="12276" spans="4:4" ht="43.5" customHeight="1">
      <c r="D12276" s="198"/>
    </row>
    <row r="12277" spans="4:4" ht="43.5" customHeight="1">
      <c r="D12277" s="198"/>
    </row>
    <row r="12278" spans="4:4" ht="43.5" customHeight="1">
      <c r="D12278" s="198"/>
    </row>
    <row r="12279" spans="4:4" ht="43.5" customHeight="1">
      <c r="D12279" s="198"/>
    </row>
    <row r="12280" spans="4:4" ht="43.5" customHeight="1">
      <c r="D12280" s="198"/>
    </row>
    <row r="12281" spans="4:4" ht="43.5" customHeight="1">
      <c r="D12281" s="198"/>
    </row>
    <row r="12282" spans="4:4" ht="43.5" customHeight="1">
      <c r="D12282" s="198"/>
    </row>
    <row r="12283" spans="4:4" ht="43.5" customHeight="1">
      <c r="D12283" s="198"/>
    </row>
    <row r="12284" spans="4:4" ht="43.5" customHeight="1">
      <c r="D12284" s="198"/>
    </row>
    <row r="12285" spans="4:4" ht="43.5" customHeight="1">
      <c r="D12285" s="198"/>
    </row>
    <row r="12286" spans="4:4" ht="43.5" customHeight="1">
      <c r="D12286" s="198"/>
    </row>
    <row r="12287" spans="4:4" ht="43.5" customHeight="1">
      <c r="D12287" s="198"/>
    </row>
    <row r="12288" spans="4:4" ht="43.5" customHeight="1">
      <c r="D12288" s="198"/>
    </row>
    <row r="12289" spans="4:4" ht="43.5" customHeight="1">
      <c r="D12289" s="198"/>
    </row>
    <row r="12290" spans="4:4" ht="43.5" customHeight="1">
      <c r="D12290" s="198"/>
    </row>
    <row r="12291" spans="4:4" ht="43.5" customHeight="1">
      <c r="D12291" s="198"/>
    </row>
    <row r="12292" spans="4:4" ht="43.5" customHeight="1">
      <c r="D12292" s="198"/>
    </row>
    <row r="12293" spans="4:4" ht="43.5" customHeight="1">
      <c r="D12293" s="198"/>
    </row>
    <row r="12294" spans="4:4" ht="43.5" customHeight="1">
      <c r="D12294" s="198"/>
    </row>
    <row r="12295" spans="4:4" ht="43.5" customHeight="1">
      <c r="D12295" s="198"/>
    </row>
    <row r="12296" spans="4:4" ht="43.5" customHeight="1">
      <c r="D12296" s="198"/>
    </row>
    <row r="12297" spans="4:4" ht="43.5" customHeight="1">
      <c r="D12297" s="198"/>
    </row>
    <row r="12298" spans="4:4" ht="43.5" customHeight="1">
      <c r="D12298" s="198"/>
    </row>
    <row r="12299" spans="4:4" ht="43.5" customHeight="1">
      <c r="D12299" s="198"/>
    </row>
    <row r="12300" spans="4:4" ht="43.5" customHeight="1">
      <c r="D12300" s="198"/>
    </row>
    <row r="12301" spans="4:4" ht="43.5" customHeight="1">
      <c r="D12301" s="198"/>
    </row>
    <row r="12302" spans="4:4" ht="43.5" customHeight="1">
      <c r="D12302" s="198"/>
    </row>
    <row r="12303" spans="4:4" ht="43.5" customHeight="1">
      <c r="D12303" s="198"/>
    </row>
    <row r="12304" spans="4:4" ht="43.5" customHeight="1">
      <c r="D12304" s="198"/>
    </row>
    <row r="12305" spans="4:4" ht="43.5" customHeight="1">
      <c r="D12305" s="198"/>
    </row>
    <row r="12306" spans="4:4" ht="43.5" customHeight="1">
      <c r="D12306" s="198"/>
    </row>
    <row r="12307" spans="4:4" ht="43.5" customHeight="1">
      <c r="D12307" s="198"/>
    </row>
    <row r="12308" spans="4:4" ht="43.5" customHeight="1">
      <c r="D12308" s="198"/>
    </row>
    <row r="12309" spans="4:4" ht="43.5" customHeight="1">
      <c r="D12309" s="198"/>
    </row>
    <row r="12310" spans="4:4" ht="43.5" customHeight="1">
      <c r="D12310" s="198"/>
    </row>
    <row r="12311" spans="4:4" ht="43.5" customHeight="1">
      <c r="D12311" s="198"/>
    </row>
    <row r="12312" spans="4:4" ht="43.5" customHeight="1">
      <c r="D12312" s="198"/>
    </row>
    <row r="12313" spans="4:4" ht="43.5" customHeight="1">
      <c r="D12313" s="198"/>
    </row>
    <row r="12314" spans="4:4" ht="43.5" customHeight="1">
      <c r="D12314" s="198"/>
    </row>
    <row r="12315" spans="4:4" ht="43.5" customHeight="1">
      <c r="D12315" s="198"/>
    </row>
    <row r="12316" spans="4:4" ht="43.5" customHeight="1">
      <c r="D12316" s="198"/>
    </row>
    <row r="12317" spans="4:4" ht="43.5" customHeight="1">
      <c r="D12317" s="198"/>
    </row>
    <row r="12318" spans="4:4" ht="43.5" customHeight="1">
      <c r="D12318" s="198"/>
    </row>
    <row r="12319" spans="4:4" ht="43.5" customHeight="1">
      <c r="D12319" s="198"/>
    </row>
    <row r="12320" spans="4:4" ht="43.5" customHeight="1">
      <c r="D12320" s="198"/>
    </row>
    <row r="12321" spans="4:4" ht="43.5" customHeight="1">
      <c r="D12321" s="198"/>
    </row>
    <row r="12322" spans="4:4" ht="43.5" customHeight="1">
      <c r="D12322" s="198"/>
    </row>
    <row r="12323" spans="4:4" ht="43.5" customHeight="1">
      <c r="D12323" s="198"/>
    </row>
    <row r="12324" spans="4:4" ht="43.5" customHeight="1">
      <c r="D12324" s="198"/>
    </row>
    <row r="12325" spans="4:4" ht="43.5" customHeight="1">
      <c r="D12325" s="198"/>
    </row>
    <row r="12326" spans="4:4" ht="43.5" customHeight="1">
      <c r="D12326" s="198"/>
    </row>
    <row r="12327" spans="4:4" ht="43.5" customHeight="1">
      <c r="D12327" s="198"/>
    </row>
    <row r="12328" spans="4:4" ht="43.5" customHeight="1">
      <c r="D12328" s="198"/>
    </row>
    <row r="12329" spans="4:4" ht="43.5" customHeight="1">
      <c r="D12329" s="198"/>
    </row>
    <row r="12330" spans="4:4" ht="43.5" customHeight="1">
      <c r="D12330" s="198"/>
    </row>
    <row r="12331" spans="4:4" ht="43.5" customHeight="1">
      <c r="D12331" s="198"/>
    </row>
    <row r="12332" spans="4:4" ht="43.5" customHeight="1">
      <c r="D12332" s="198"/>
    </row>
    <row r="12333" spans="4:4" ht="43.5" customHeight="1">
      <c r="D12333" s="198"/>
    </row>
    <row r="12334" spans="4:4" ht="43.5" customHeight="1">
      <c r="D12334" s="198"/>
    </row>
    <row r="12335" spans="4:4" ht="43.5" customHeight="1">
      <c r="D12335" s="198"/>
    </row>
    <row r="12336" spans="4:4" ht="43.5" customHeight="1">
      <c r="D12336" s="198"/>
    </row>
    <row r="12337" spans="4:4" ht="43.5" customHeight="1">
      <c r="D12337" s="198"/>
    </row>
    <row r="12338" spans="4:4" ht="43.5" customHeight="1">
      <c r="D12338" s="198"/>
    </row>
    <row r="12339" spans="4:4" ht="43.5" customHeight="1">
      <c r="D12339" s="198"/>
    </row>
    <row r="12340" spans="4:4" ht="43.5" customHeight="1">
      <c r="D12340" s="198"/>
    </row>
    <row r="12341" spans="4:4" ht="43.5" customHeight="1">
      <c r="D12341" s="198"/>
    </row>
    <row r="12342" spans="4:4" ht="43.5" customHeight="1">
      <c r="D12342" s="198"/>
    </row>
    <row r="12343" spans="4:4" ht="43.5" customHeight="1">
      <c r="D12343" s="198"/>
    </row>
    <row r="12344" spans="4:4" ht="43.5" customHeight="1">
      <c r="D12344" s="198"/>
    </row>
    <row r="12345" spans="4:4" ht="43.5" customHeight="1">
      <c r="D12345" s="198"/>
    </row>
    <row r="12346" spans="4:4" ht="43.5" customHeight="1">
      <c r="D12346" s="198"/>
    </row>
    <row r="12347" spans="4:4" ht="43.5" customHeight="1">
      <c r="D12347" s="198"/>
    </row>
    <row r="12348" spans="4:4" ht="43.5" customHeight="1">
      <c r="D12348" s="198"/>
    </row>
    <row r="12349" spans="4:4" ht="43.5" customHeight="1">
      <c r="D12349" s="198"/>
    </row>
    <row r="12350" spans="4:4" ht="43.5" customHeight="1">
      <c r="D12350" s="198"/>
    </row>
    <row r="12351" spans="4:4" ht="43.5" customHeight="1">
      <c r="D12351" s="198"/>
    </row>
    <row r="12352" spans="4:4" ht="43.5" customHeight="1">
      <c r="D12352" s="198"/>
    </row>
    <row r="12353" spans="4:4" ht="43.5" customHeight="1">
      <c r="D12353" s="198"/>
    </row>
    <row r="12354" spans="4:4" ht="43.5" customHeight="1">
      <c r="D12354" s="198"/>
    </row>
    <row r="12355" spans="4:4" ht="43.5" customHeight="1">
      <c r="D12355" s="198"/>
    </row>
    <row r="12356" spans="4:4" ht="43.5" customHeight="1">
      <c r="D12356" s="198"/>
    </row>
    <row r="12357" spans="4:4" ht="43.5" customHeight="1">
      <c r="D12357" s="198"/>
    </row>
    <row r="12358" spans="4:4" ht="43.5" customHeight="1">
      <c r="D12358" s="198"/>
    </row>
    <row r="12359" spans="4:4" ht="43.5" customHeight="1">
      <c r="D12359" s="198"/>
    </row>
    <row r="12360" spans="4:4" ht="43.5" customHeight="1">
      <c r="D12360" s="198"/>
    </row>
    <row r="12361" spans="4:4" ht="43.5" customHeight="1">
      <c r="D12361" s="198"/>
    </row>
    <row r="12362" spans="4:4" ht="43.5" customHeight="1">
      <c r="D12362" s="198"/>
    </row>
    <row r="12363" spans="4:4" ht="43.5" customHeight="1">
      <c r="D12363" s="198"/>
    </row>
    <row r="12364" spans="4:4" ht="43.5" customHeight="1">
      <c r="D12364" s="198"/>
    </row>
    <row r="12365" spans="4:4" ht="43.5" customHeight="1">
      <c r="D12365" s="198"/>
    </row>
    <row r="12366" spans="4:4" ht="43.5" customHeight="1">
      <c r="D12366" s="198"/>
    </row>
    <row r="12367" spans="4:4" ht="43.5" customHeight="1">
      <c r="D12367" s="198"/>
    </row>
    <row r="12368" spans="4:4" ht="43.5" customHeight="1">
      <c r="D12368" s="198"/>
    </row>
    <row r="12369" spans="4:4" ht="43.5" customHeight="1">
      <c r="D12369" s="198"/>
    </row>
    <row r="12370" spans="4:4" ht="43.5" customHeight="1">
      <c r="D12370" s="198"/>
    </row>
    <row r="12371" spans="4:4" ht="43.5" customHeight="1">
      <c r="D12371" s="198"/>
    </row>
    <row r="12372" spans="4:4" ht="43.5" customHeight="1">
      <c r="D12372" s="198"/>
    </row>
    <row r="12373" spans="4:4" ht="43.5" customHeight="1">
      <c r="D12373" s="198"/>
    </row>
    <row r="12374" spans="4:4" ht="43.5" customHeight="1">
      <c r="D12374" s="198"/>
    </row>
    <row r="12375" spans="4:4" ht="43.5" customHeight="1">
      <c r="D12375" s="198"/>
    </row>
    <row r="12376" spans="4:4" ht="43.5" customHeight="1">
      <c r="D12376" s="198"/>
    </row>
    <row r="12377" spans="4:4" ht="43.5" customHeight="1">
      <c r="D12377" s="198"/>
    </row>
    <row r="12378" spans="4:4" ht="43.5" customHeight="1">
      <c r="D12378" s="198"/>
    </row>
    <row r="12379" spans="4:4" ht="43.5" customHeight="1">
      <c r="D12379" s="198"/>
    </row>
    <row r="12380" spans="4:4" ht="43.5" customHeight="1">
      <c r="D12380" s="198"/>
    </row>
    <row r="12381" spans="4:4" ht="43.5" customHeight="1">
      <c r="D12381" s="198"/>
    </row>
    <row r="12382" spans="4:4" ht="43.5" customHeight="1">
      <c r="D12382" s="198"/>
    </row>
    <row r="12383" spans="4:4" ht="43.5" customHeight="1">
      <c r="D12383" s="198"/>
    </row>
    <row r="12384" spans="4:4" ht="43.5" customHeight="1">
      <c r="D12384" s="198"/>
    </row>
    <row r="12385" spans="4:4" ht="43.5" customHeight="1">
      <c r="D12385" s="198"/>
    </row>
    <row r="12386" spans="4:4" ht="43.5" customHeight="1">
      <c r="D12386" s="198"/>
    </row>
    <row r="12387" spans="4:4" ht="43.5" customHeight="1">
      <c r="D12387" s="198"/>
    </row>
    <row r="12388" spans="4:4" ht="43.5" customHeight="1">
      <c r="D12388" s="198"/>
    </row>
    <row r="12389" spans="4:4" ht="43.5" customHeight="1">
      <c r="D12389" s="198"/>
    </row>
    <row r="12390" spans="4:4" ht="43.5" customHeight="1">
      <c r="D12390" s="198"/>
    </row>
    <row r="12391" spans="4:4" ht="43.5" customHeight="1">
      <c r="D12391" s="198"/>
    </row>
    <row r="12392" spans="4:4" ht="43.5" customHeight="1">
      <c r="D12392" s="198"/>
    </row>
    <row r="12393" spans="4:4" ht="43.5" customHeight="1">
      <c r="D12393" s="198"/>
    </row>
    <row r="12394" spans="4:4" ht="43.5" customHeight="1">
      <c r="D12394" s="198"/>
    </row>
    <row r="12395" spans="4:4" ht="43.5" customHeight="1">
      <c r="D12395" s="198"/>
    </row>
    <row r="12396" spans="4:4" ht="43.5" customHeight="1">
      <c r="D12396" s="198"/>
    </row>
    <row r="12397" spans="4:4" ht="43.5" customHeight="1">
      <c r="D12397" s="198"/>
    </row>
    <row r="12398" spans="4:4" ht="43.5" customHeight="1">
      <c r="D12398" s="198"/>
    </row>
    <row r="12399" spans="4:4" ht="43.5" customHeight="1">
      <c r="D12399" s="198"/>
    </row>
    <row r="12400" spans="4:4" ht="43.5" customHeight="1">
      <c r="D12400" s="198"/>
    </row>
    <row r="12401" spans="4:4" ht="43.5" customHeight="1">
      <c r="D12401" s="198"/>
    </row>
    <row r="12402" spans="4:4" ht="43.5" customHeight="1">
      <c r="D12402" s="198"/>
    </row>
    <row r="12403" spans="4:4" ht="43.5" customHeight="1">
      <c r="D12403" s="198"/>
    </row>
    <row r="12404" spans="4:4" ht="43.5" customHeight="1">
      <c r="D12404" s="198"/>
    </row>
    <row r="12405" spans="4:4" ht="43.5" customHeight="1">
      <c r="D12405" s="198"/>
    </row>
    <row r="12406" spans="4:4" ht="43.5" customHeight="1">
      <c r="D12406" s="198"/>
    </row>
    <row r="12407" spans="4:4" ht="43.5" customHeight="1">
      <c r="D12407" s="198"/>
    </row>
    <row r="12408" spans="4:4" ht="43.5" customHeight="1">
      <c r="D12408" s="198"/>
    </row>
    <row r="12409" spans="4:4" ht="43.5" customHeight="1">
      <c r="D12409" s="198"/>
    </row>
    <row r="12410" spans="4:4" ht="43.5" customHeight="1">
      <c r="D12410" s="198"/>
    </row>
    <row r="12411" spans="4:4" ht="43.5" customHeight="1">
      <c r="D12411" s="198"/>
    </row>
    <row r="12412" spans="4:4" ht="43.5" customHeight="1">
      <c r="D12412" s="198"/>
    </row>
    <row r="12413" spans="4:4" ht="43.5" customHeight="1">
      <c r="D12413" s="198"/>
    </row>
    <row r="12414" spans="4:4" ht="43.5" customHeight="1">
      <c r="D12414" s="198"/>
    </row>
    <row r="12415" spans="4:4" ht="43.5" customHeight="1">
      <c r="D12415" s="198"/>
    </row>
    <row r="12416" spans="4:4" ht="43.5" customHeight="1">
      <c r="D12416" s="198"/>
    </row>
    <row r="12417" spans="4:4" ht="43.5" customHeight="1">
      <c r="D12417" s="198"/>
    </row>
    <row r="12418" spans="4:4" ht="43.5" customHeight="1">
      <c r="D12418" s="198"/>
    </row>
    <row r="12419" spans="4:4" ht="43.5" customHeight="1">
      <c r="D12419" s="198"/>
    </row>
    <row r="12420" spans="4:4" ht="43.5" customHeight="1">
      <c r="D12420" s="198"/>
    </row>
    <row r="12421" spans="4:4" ht="43.5" customHeight="1">
      <c r="D12421" s="198"/>
    </row>
    <row r="12422" spans="4:4" ht="43.5" customHeight="1">
      <c r="D12422" s="198"/>
    </row>
    <row r="12423" spans="4:4" ht="43.5" customHeight="1">
      <c r="D12423" s="198"/>
    </row>
    <row r="12424" spans="4:4" ht="43.5" customHeight="1">
      <c r="D12424" s="198"/>
    </row>
    <row r="12425" spans="4:4" ht="43.5" customHeight="1">
      <c r="D12425" s="198"/>
    </row>
    <row r="12426" spans="4:4" ht="43.5" customHeight="1">
      <c r="D12426" s="198"/>
    </row>
    <row r="12427" spans="4:4" ht="43.5" customHeight="1">
      <c r="D12427" s="198"/>
    </row>
    <row r="12428" spans="4:4" ht="43.5" customHeight="1">
      <c r="D12428" s="198"/>
    </row>
    <row r="12429" spans="4:4" ht="43.5" customHeight="1">
      <c r="D12429" s="198"/>
    </row>
    <row r="12430" spans="4:4" ht="43.5" customHeight="1">
      <c r="D12430" s="198"/>
    </row>
    <row r="12431" spans="4:4" ht="43.5" customHeight="1">
      <c r="D12431" s="198"/>
    </row>
    <row r="12432" spans="4:4" ht="43.5" customHeight="1">
      <c r="D12432" s="198"/>
    </row>
    <row r="12433" spans="4:4" ht="43.5" customHeight="1">
      <c r="D12433" s="198"/>
    </row>
    <row r="12434" spans="4:4" ht="43.5" customHeight="1">
      <c r="D12434" s="198"/>
    </row>
    <row r="12435" spans="4:4" ht="43.5" customHeight="1">
      <c r="D12435" s="198"/>
    </row>
    <row r="12436" spans="4:4" ht="43.5" customHeight="1">
      <c r="D12436" s="198"/>
    </row>
    <row r="12437" spans="4:4" ht="43.5" customHeight="1">
      <c r="D12437" s="198"/>
    </row>
    <row r="12438" spans="4:4" ht="43.5" customHeight="1">
      <c r="D12438" s="198"/>
    </row>
    <row r="12439" spans="4:4" ht="43.5" customHeight="1">
      <c r="D12439" s="198"/>
    </row>
    <row r="12440" spans="4:4" ht="43.5" customHeight="1">
      <c r="D12440" s="198"/>
    </row>
    <row r="12441" spans="4:4" ht="43.5" customHeight="1">
      <c r="D12441" s="198"/>
    </row>
    <row r="12442" spans="4:4" ht="43.5" customHeight="1">
      <c r="D12442" s="198"/>
    </row>
    <row r="12443" spans="4:4" ht="43.5" customHeight="1">
      <c r="D12443" s="198"/>
    </row>
    <row r="12444" spans="4:4" ht="43.5" customHeight="1">
      <c r="D12444" s="198"/>
    </row>
    <row r="12445" spans="4:4" ht="43.5" customHeight="1">
      <c r="D12445" s="198"/>
    </row>
    <row r="12446" spans="4:4" ht="43.5" customHeight="1">
      <c r="D12446" s="198"/>
    </row>
    <row r="12447" spans="4:4" ht="43.5" customHeight="1">
      <c r="D12447" s="198"/>
    </row>
    <row r="12448" spans="4:4" ht="43.5" customHeight="1">
      <c r="D12448" s="198"/>
    </row>
    <row r="12449" spans="4:4" ht="43.5" customHeight="1">
      <c r="D12449" s="198"/>
    </row>
    <row r="12450" spans="4:4" ht="43.5" customHeight="1">
      <c r="D12450" s="198"/>
    </row>
    <row r="12451" spans="4:4" ht="43.5" customHeight="1">
      <c r="D12451" s="198"/>
    </row>
    <row r="12452" spans="4:4" ht="43.5" customHeight="1">
      <c r="D12452" s="198"/>
    </row>
    <row r="12453" spans="4:4" ht="43.5" customHeight="1">
      <c r="D12453" s="198"/>
    </row>
    <row r="12454" spans="4:4" ht="43.5" customHeight="1">
      <c r="D12454" s="198"/>
    </row>
    <row r="12455" spans="4:4" ht="43.5" customHeight="1">
      <c r="D12455" s="198"/>
    </row>
    <row r="12456" spans="4:4" ht="43.5" customHeight="1">
      <c r="D12456" s="198"/>
    </row>
    <row r="12457" spans="4:4" ht="43.5" customHeight="1">
      <c r="D12457" s="198"/>
    </row>
    <row r="12458" spans="4:4" ht="43.5" customHeight="1">
      <c r="D12458" s="198"/>
    </row>
    <row r="12459" spans="4:4" ht="43.5" customHeight="1">
      <c r="D12459" s="198"/>
    </row>
    <row r="12460" spans="4:4" ht="43.5" customHeight="1">
      <c r="D12460" s="198"/>
    </row>
    <row r="12461" spans="4:4" ht="43.5" customHeight="1">
      <c r="D12461" s="198"/>
    </row>
    <row r="12462" spans="4:4" ht="43.5" customHeight="1">
      <c r="D12462" s="198"/>
    </row>
    <row r="12463" spans="4:4" ht="43.5" customHeight="1">
      <c r="D12463" s="198"/>
    </row>
    <row r="12464" spans="4:4" ht="43.5" customHeight="1">
      <c r="D12464" s="198"/>
    </row>
    <row r="12465" spans="4:4" ht="43.5" customHeight="1">
      <c r="D12465" s="198"/>
    </row>
    <row r="12466" spans="4:4" ht="43.5" customHeight="1">
      <c r="D12466" s="198"/>
    </row>
    <row r="12467" spans="4:4" ht="43.5" customHeight="1">
      <c r="D12467" s="198"/>
    </row>
    <row r="12468" spans="4:4" ht="43.5" customHeight="1">
      <c r="D12468" s="198"/>
    </row>
    <row r="12469" spans="4:4" ht="43.5" customHeight="1">
      <c r="D12469" s="198"/>
    </row>
    <row r="12470" spans="4:4" ht="43.5" customHeight="1">
      <c r="D12470" s="198"/>
    </row>
    <row r="12471" spans="4:4" ht="43.5" customHeight="1">
      <c r="D12471" s="198"/>
    </row>
    <row r="12472" spans="4:4" ht="43.5" customHeight="1">
      <c r="D12472" s="198"/>
    </row>
    <row r="12473" spans="4:4" ht="43.5" customHeight="1">
      <c r="D12473" s="198"/>
    </row>
    <row r="12474" spans="4:4" ht="43.5" customHeight="1">
      <c r="D12474" s="198"/>
    </row>
    <row r="12475" spans="4:4" ht="43.5" customHeight="1">
      <c r="D12475" s="198"/>
    </row>
    <row r="12476" spans="4:4" ht="43.5" customHeight="1">
      <c r="D12476" s="198"/>
    </row>
    <row r="12477" spans="4:4" ht="43.5" customHeight="1">
      <c r="D12477" s="198"/>
    </row>
    <row r="12478" spans="4:4" ht="43.5" customHeight="1">
      <c r="D12478" s="198"/>
    </row>
    <row r="12479" spans="4:4" ht="43.5" customHeight="1">
      <c r="D12479" s="198"/>
    </row>
    <row r="12480" spans="4:4" ht="43.5" customHeight="1">
      <c r="D12480" s="198"/>
    </row>
    <row r="12481" spans="4:4" ht="43.5" customHeight="1">
      <c r="D12481" s="198"/>
    </row>
    <row r="12482" spans="4:4" ht="43.5" customHeight="1">
      <c r="D12482" s="198"/>
    </row>
    <row r="12483" spans="4:4" ht="43.5" customHeight="1">
      <c r="D12483" s="198"/>
    </row>
    <row r="12484" spans="4:4" ht="43.5" customHeight="1">
      <c r="D12484" s="198"/>
    </row>
    <row r="12485" spans="4:4" ht="43.5" customHeight="1">
      <c r="D12485" s="198"/>
    </row>
    <row r="12486" spans="4:4" ht="43.5" customHeight="1">
      <c r="D12486" s="198"/>
    </row>
    <row r="12487" spans="4:4" ht="43.5" customHeight="1">
      <c r="D12487" s="198"/>
    </row>
    <row r="12488" spans="4:4" ht="43.5" customHeight="1">
      <c r="D12488" s="198"/>
    </row>
    <row r="12489" spans="4:4" ht="43.5" customHeight="1">
      <c r="D12489" s="198"/>
    </row>
    <row r="12490" spans="4:4" ht="43.5" customHeight="1">
      <c r="D12490" s="198"/>
    </row>
    <row r="12491" spans="4:4" ht="43.5" customHeight="1">
      <c r="D12491" s="198"/>
    </row>
    <row r="12492" spans="4:4" ht="43.5" customHeight="1">
      <c r="D12492" s="198"/>
    </row>
    <row r="12493" spans="4:4" ht="43.5" customHeight="1">
      <c r="D12493" s="198"/>
    </row>
    <row r="12494" spans="4:4" ht="43.5" customHeight="1">
      <c r="D12494" s="198"/>
    </row>
    <row r="12495" spans="4:4" ht="43.5" customHeight="1">
      <c r="D12495" s="198"/>
    </row>
    <row r="12496" spans="4:4" ht="43.5" customHeight="1">
      <c r="D12496" s="198"/>
    </row>
    <row r="12497" spans="4:4" ht="43.5" customHeight="1">
      <c r="D12497" s="198"/>
    </row>
    <row r="12498" spans="4:4" ht="43.5" customHeight="1">
      <c r="D12498" s="198"/>
    </row>
    <row r="12499" spans="4:4" ht="43.5" customHeight="1">
      <c r="D12499" s="198"/>
    </row>
    <row r="12500" spans="4:4" ht="43.5" customHeight="1">
      <c r="D12500" s="198"/>
    </row>
    <row r="12501" spans="4:4" ht="43.5" customHeight="1">
      <c r="D12501" s="198"/>
    </row>
    <row r="12502" spans="4:4" ht="43.5" customHeight="1">
      <c r="D12502" s="198"/>
    </row>
    <row r="12503" spans="4:4" ht="43.5" customHeight="1">
      <c r="D12503" s="198"/>
    </row>
    <row r="12504" spans="4:4" ht="43.5" customHeight="1">
      <c r="D12504" s="198"/>
    </row>
    <row r="12505" spans="4:4" ht="43.5" customHeight="1">
      <c r="D12505" s="198"/>
    </row>
    <row r="12506" spans="4:4" ht="43.5" customHeight="1">
      <c r="D12506" s="198"/>
    </row>
    <row r="12507" spans="4:4" ht="43.5" customHeight="1">
      <c r="D12507" s="198"/>
    </row>
    <row r="12508" spans="4:4" ht="43.5" customHeight="1">
      <c r="D12508" s="198"/>
    </row>
    <row r="12509" spans="4:4" ht="43.5" customHeight="1">
      <c r="D12509" s="198"/>
    </row>
    <row r="12510" spans="4:4" ht="43.5" customHeight="1">
      <c r="D12510" s="198"/>
    </row>
    <row r="12511" spans="4:4" ht="43.5" customHeight="1">
      <c r="D12511" s="198"/>
    </row>
    <row r="12512" spans="4:4" ht="43.5" customHeight="1">
      <c r="D12512" s="198"/>
    </row>
    <row r="12513" spans="4:4" ht="43.5" customHeight="1">
      <c r="D12513" s="198"/>
    </row>
    <row r="12514" spans="4:4" ht="43.5" customHeight="1">
      <c r="D12514" s="198"/>
    </row>
    <row r="12515" spans="4:4" ht="43.5" customHeight="1">
      <c r="D12515" s="198"/>
    </row>
    <row r="12516" spans="4:4" ht="43.5" customHeight="1">
      <c r="D12516" s="198"/>
    </row>
    <row r="12517" spans="4:4" ht="43.5" customHeight="1">
      <c r="D12517" s="198"/>
    </row>
    <row r="12518" spans="4:4" ht="43.5" customHeight="1">
      <c r="D12518" s="198"/>
    </row>
    <row r="12519" spans="4:4" ht="43.5" customHeight="1">
      <c r="D12519" s="198"/>
    </row>
    <row r="12520" spans="4:4" ht="43.5" customHeight="1">
      <c r="D12520" s="198"/>
    </row>
    <row r="12521" spans="4:4" ht="43.5" customHeight="1">
      <c r="D12521" s="198"/>
    </row>
    <row r="12522" spans="4:4" ht="43.5" customHeight="1">
      <c r="D12522" s="198"/>
    </row>
    <row r="12523" spans="4:4" ht="43.5" customHeight="1">
      <c r="D12523" s="198"/>
    </row>
    <row r="12524" spans="4:4" ht="43.5" customHeight="1">
      <c r="D12524" s="198"/>
    </row>
    <row r="12525" spans="4:4" ht="43.5" customHeight="1">
      <c r="D12525" s="198"/>
    </row>
    <row r="12526" spans="4:4" ht="43.5" customHeight="1">
      <c r="D12526" s="198"/>
    </row>
    <row r="12527" spans="4:4" ht="43.5" customHeight="1">
      <c r="D12527" s="198"/>
    </row>
    <row r="12528" spans="4:4" ht="43.5" customHeight="1">
      <c r="D12528" s="198"/>
    </row>
    <row r="12529" spans="4:4" ht="43.5" customHeight="1">
      <c r="D12529" s="198"/>
    </row>
    <row r="12530" spans="4:4" ht="43.5" customHeight="1">
      <c r="D12530" s="198"/>
    </row>
    <row r="12531" spans="4:4" ht="43.5" customHeight="1">
      <c r="D12531" s="198"/>
    </row>
    <row r="12532" spans="4:4" ht="43.5" customHeight="1">
      <c r="D12532" s="198"/>
    </row>
    <row r="12533" spans="4:4" ht="43.5" customHeight="1">
      <c r="D12533" s="198"/>
    </row>
    <row r="12534" spans="4:4" ht="43.5" customHeight="1">
      <c r="D12534" s="198"/>
    </row>
    <row r="12535" spans="4:4" ht="43.5" customHeight="1">
      <c r="D12535" s="198"/>
    </row>
    <row r="12536" spans="4:4" ht="43.5" customHeight="1">
      <c r="D12536" s="198"/>
    </row>
    <row r="12537" spans="4:4" ht="43.5" customHeight="1">
      <c r="D12537" s="198"/>
    </row>
    <row r="12538" spans="4:4" ht="43.5" customHeight="1">
      <c r="D12538" s="198"/>
    </row>
    <row r="12539" spans="4:4" ht="43.5" customHeight="1">
      <c r="D12539" s="198"/>
    </row>
    <row r="12540" spans="4:4" ht="43.5" customHeight="1">
      <c r="D12540" s="198"/>
    </row>
    <row r="12541" spans="4:4" ht="43.5" customHeight="1">
      <c r="D12541" s="198"/>
    </row>
    <row r="12542" spans="4:4" ht="43.5" customHeight="1">
      <c r="D12542" s="198"/>
    </row>
    <row r="12543" spans="4:4" ht="43.5" customHeight="1">
      <c r="D12543" s="198"/>
    </row>
    <row r="12544" spans="4:4" ht="43.5" customHeight="1">
      <c r="D12544" s="198"/>
    </row>
    <row r="12545" spans="4:4" ht="43.5" customHeight="1">
      <c r="D12545" s="198"/>
    </row>
    <row r="12546" spans="4:4" ht="43.5" customHeight="1">
      <c r="D12546" s="198"/>
    </row>
    <row r="12547" spans="4:4" ht="43.5" customHeight="1">
      <c r="D12547" s="198"/>
    </row>
    <row r="12548" spans="4:4" ht="43.5" customHeight="1">
      <c r="D12548" s="198"/>
    </row>
    <row r="12549" spans="4:4" ht="43.5" customHeight="1">
      <c r="D12549" s="198"/>
    </row>
    <row r="12550" spans="4:4" ht="43.5" customHeight="1">
      <c r="D12550" s="198"/>
    </row>
    <row r="12551" spans="4:4" ht="43.5" customHeight="1">
      <c r="D12551" s="198"/>
    </row>
    <row r="12552" spans="4:4" ht="43.5" customHeight="1">
      <c r="D12552" s="198"/>
    </row>
    <row r="12553" spans="4:4" ht="43.5" customHeight="1">
      <c r="D12553" s="198"/>
    </row>
    <row r="12554" spans="4:4" ht="43.5" customHeight="1">
      <c r="D12554" s="198"/>
    </row>
    <row r="12555" spans="4:4" ht="43.5" customHeight="1">
      <c r="D12555" s="198"/>
    </row>
    <row r="12556" spans="4:4" ht="43.5" customHeight="1">
      <c r="D12556" s="198"/>
    </row>
    <row r="12557" spans="4:4" ht="43.5" customHeight="1">
      <c r="D12557" s="198"/>
    </row>
    <row r="12558" spans="4:4" ht="43.5" customHeight="1">
      <c r="D12558" s="198"/>
    </row>
    <row r="12559" spans="4:4" ht="43.5" customHeight="1">
      <c r="D12559" s="198"/>
    </row>
    <row r="12560" spans="4:4" ht="43.5" customHeight="1">
      <c r="D12560" s="198"/>
    </row>
    <row r="12561" spans="4:4" ht="43.5" customHeight="1">
      <c r="D12561" s="198"/>
    </row>
    <row r="12562" spans="4:4" ht="43.5" customHeight="1">
      <c r="D12562" s="198"/>
    </row>
    <row r="12563" spans="4:4" ht="43.5" customHeight="1">
      <c r="D12563" s="198"/>
    </row>
    <row r="12564" spans="4:4" ht="43.5" customHeight="1">
      <c r="D12564" s="198"/>
    </row>
    <row r="12565" spans="4:4" ht="43.5" customHeight="1">
      <c r="D12565" s="198"/>
    </row>
    <row r="12566" spans="4:4" ht="43.5" customHeight="1">
      <c r="D12566" s="198"/>
    </row>
    <row r="12567" spans="4:4" ht="43.5" customHeight="1">
      <c r="D12567" s="198"/>
    </row>
    <row r="12568" spans="4:4" ht="43.5" customHeight="1">
      <c r="D12568" s="198"/>
    </row>
    <row r="12569" spans="4:4" ht="43.5" customHeight="1">
      <c r="D12569" s="198"/>
    </row>
    <row r="12570" spans="4:4" ht="43.5" customHeight="1">
      <c r="D12570" s="198"/>
    </row>
    <row r="12571" spans="4:4" ht="43.5" customHeight="1">
      <c r="D12571" s="198"/>
    </row>
    <row r="12572" spans="4:4" ht="43.5" customHeight="1">
      <c r="D12572" s="198"/>
    </row>
    <row r="12573" spans="4:4" ht="43.5" customHeight="1">
      <c r="D12573" s="198"/>
    </row>
    <row r="12574" spans="4:4" ht="43.5" customHeight="1">
      <c r="D12574" s="198"/>
    </row>
    <row r="12575" spans="4:4" ht="43.5" customHeight="1">
      <c r="D12575" s="198"/>
    </row>
    <row r="12576" spans="4:4" ht="43.5" customHeight="1">
      <c r="D12576" s="198"/>
    </row>
    <row r="12577" spans="4:4" ht="43.5" customHeight="1">
      <c r="D12577" s="198"/>
    </row>
    <row r="12578" spans="4:4" ht="43.5" customHeight="1">
      <c r="D12578" s="198"/>
    </row>
    <row r="12579" spans="4:4" ht="43.5" customHeight="1">
      <c r="D12579" s="198"/>
    </row>
    <row r="12580" spans="4:4" ht="43.5" customHeight="1">
      <c r="D12580" s="198"/>
    </row>
    <row r="12581" spans="4:4" ht="43.5" customHeight="1">
      <c r="D12581" s="198"/>
    </row>
    <row r="12582" spans="4:4" ht="43.5" customHeight="1">
      <c r="D12582" s="198"/>
    </row>
    <row r="12583" spans="4:4" ht="43.5" customHeight="1">
      <c r="D12583" s="198"/>
    </row>
    <row r="12584" spans="4:4" ht="43.5" customHeight="1">
      <c r="D12584" s="198"/>
    </row>
    <row r="12585" spans="4:4" ht="43.5" customHeight="1">
      <c r="D12585" s="198"/>
    </row>
    <row r="12586" spans="4:4" ht="43.5" customHeight="1">
      <c r="D12586" s="198"/>
    </row>
    <row r="12587" spans="4:4" ht="43.5" customHeight="1">
      <c r="D12587" s="198"/>
    </row>
    <row r="12588" spans="4:4" ht="43.5" customHeight="1">
      <c r="D12588" s="198"/>
    </row>
    <row r="12589" spans="4:4" ht="43.5" customHeight="1">
      <c r="D12589" s="198"/>
    </row>
    <row r="12590" spans="4:4" ht="43.5" customHeight="1">
      <c r="D12590" s="198"/>
    </row>
    <row r="12591" spans="4:4" ht="43.5" customHeight="1">
      <c r="D12591" s="198"/>
    </row>
    <row r="12592" spans="4:4" ht="43.5" customHeight="1">
      <c r="D12592" s="198"/>
    </row>
  </sheetData>
  <mergeCells count="5247">
    <mergeCell ref="T1514:T1519"/>
    <mergeCell ref="S1514:S1519"/>
    <mergeCell ref="T1526:T1528"/>
    <mergeCell ref="S1526:S1528"/>
    <mergeCell ref="T1534:T1535"/>
    <mergeCell ref="S1534:S1535"/>
    <mergeCell ref="T1409:T1410"/>
    <mergeCell ref="S1409:S1410"/>
    <mergeCell ref="P1409:P1410"/>
    <mergeCell ref="O1409:O1410"/>
    <mergeCell ref="N1409:N1410"/>
    <mergeCell ref="T1411:T1412"/>
    <mergeCell ref="S1411:S1412"/>
    <mergeCell ref="R1411:R1412"/>
    <mergeCell ref="P1411:P1412"/>
    <mergeCell ref="O1411:O1412"/>
    <mergeCell ref="N1411:N1412"/>
    <mergeCell ref="T1440:T1441"/>
    <mergeCell ref="S1440:S1441"/>
    <mergeCell ref="T1463:T1465"/>
    <mergeCell ref="S1463:S1465"/>
    <mergeCell ref="T1471:T1480"/>
    <mergeCell ref="S1471:S1480"/>
    <mergeCell ref="O1436:O1438"/>
    <mergeCell ref="P1436:P1438"/>
    <mergeCell ref="Q1436:Q1438"/>
    <mergeCell ref="R1436:R1438"/>
    <mergeCell ref="S1436:S1438"/>
    <mergeCell ref="T1436:T1438"/>
    <mergeCell ref="R1477:R1478"/>
    <mergeCell ref="O1481:O1483"/>
    <mergeCell ref="P1481:P1483"/>
    <mergeCell ref="T1298:T1301"/>
    <mergeCell ref="S1298:S1301"/>
    <mergeCell ref="T1302:T1305"/>
    <mergeCell ref="S1302:S1305"/>
    <mergeCell ref="T1348:T1350"/>
    <mergeCell ref="S1348:S1350"/>
    <mergeCell ref="T1361:T1363"/>
    <mergeCell ref="S1361:S1363"/>
    <mergeCell ref="T1364:T1365"/>
    <mergeCell ref="S1364:S1365"/>
    <mergeCell ref="T1406:T1408"/>
    <mergeCell ref="S1406:S1408"/>
    <mergeCell ref="R1406:R1408"/>
    <mergeCell ref="Q1406:Q1408"/>
    <mergeCell ref="P1406:P1408"/>
    <mergeCell ref="O1406:O1408"/>
    <mergeCell ref="N1406:N1408"/>
    <mergeCell ref="O1316:O1318"/>
    <mergeCell ref="P1316:P1318"/>
    <mergeCell ref="Q1316:Q1318"/>
    <mergeCell ref="R1316:R1318"/>
    <mergeCell ref="S1316:S1318"/>
    <mergeCell ref="T1316:T1318"/>
    <mergeCell ref="T1336:T1341"/>
    <mergeCell ref="R1361:R1363"/>
    <mergeCell ref="O1373:O1375"/>
    <mergeCell ref="P1373:P1375"/>
    <mergeCell ref="Q1373:Q1375"/>
    <mergeCell ref="R1373:R1375"/>
    <mergeCell ref="S1373:S1375"/>
    <mergeCell ref="T1373:T1375"/>
    <mergeCell ref="Q1403:Q1405"/>
    <mergeCell ref="T1044:T1045"/>
    <mergeCell ref="S1044:S1045"/>
    <mergeCell ref="T1048:T1055"/>
    <mergeCell ref="S1048:S1055"/>
    <mergeCell ref="T1056:T1061"/>
    <mergeCell ref="S1056:S1061"/>
    <mergeCell ref="T1066:T1069"/>
    <mergeCell ref="S1066:S1069"/>
    <mergeCell ref="T1073:T1075"/>
    <mergeCell ref="S1073:S1075"/>
    <mergeCell ref="T1077:T1080"/>
    <mergeCell ref="S1077:S1080"/>
    <mergeCell ref="T1217:T1219"/>
    <mergeCell ref="S1217:S1219"/>
    <mergeCell ref="R1217:R1219"/>
    <mergeCell ref="T1285:T1287"/>
    <mergeCell ref="S1285:S1287"/>
    <mergeCell ref="R1073:R1075"/>
    <mergeCell ref="T1249:T1251"/>
    <mergeCell ref="T930:T932"/>
    <mergeCell ref="S930:S932"/>
    <mergeCell ref="T933:T934"/>
    <mergeCell ref="S933:S934"/>
    <mergeCell ref="T935:T937"/>
    <mergeCell ref="S935:S937"/>
    <mergeCell ref="T938:T943"/>
    <mergeCell ref="S938:S943"/>
    <mergeCell ref="R935:R937"/>
    <mergeCell ref="Q935:Q937"/>
    <mergeCell ref="P935:P937"/>
    <mergeCell ref="O935:O937"/>
    <mergeCell ref="N935:N937"/>
    <mergeCell ref="T1035:T1037"/>
    <mergeCell ref="S1035:S1037"/>
    <mergeCell ref="T1038:T1039"/>
    <mergeCell ref="S1038:S1039"/>
    <mergeCell ref="Q930:Q932"/>
    <mergeCell ref="O942:O943"/>
    <mergeCell ref="P942:P943"/>
    <mergeCell ref="R933:R934"/>
    <mergeCell ref="P938:P939"/>
    <mergeCell ref="T960:T965"/>
    <mergeCell ref="R988:R990"/>
    <mergeCell ref="S988:S990"/>
    <mergeCell ref="T988:T990"/>
    <mergeCell ref="R997:R999"/>
    <mergeCell ref="T1005:T1008"/>
    <mergeCell ref="T974:T979"/>
    <mergeCell ref="P971:P972"/>
    <mergeCell ref="Q971:Q972"/>
    <mergeCell ref="S971:S972"/>
    <mergeCell ref="S916:S920"/>
    <mergeCell ref="T916:T920"/>
    <mergeCell ref="T921:T923"/>
    <mergeCell ref="S921:S923"/>
    <mergeCell ref="R921:R923"/>
    <mergeCell ref="Q921:Q923"/>
    <mergeCell ref="P921:P923"/>
    <mergeCell ref="O921:O923"/>
    <mergeCell ref="N921:N923"/>
    <mergeCell ref="D924:D925"/>
    <mergeCell ref="P924:P925"/>
    <mergeCell ref="O924:O925"/>
    <mergeCell ref="N924:N925"/>
    <mergeCell ref="T924:T925"/>
    <mergeCell ref="S924:S925"/>
    <mergeCell ref="T928:T929"/>
    <mergeCell ref="S928:S929"/>
    <mergeCell ref="R928:R929"/>
    <mergeCell ref="Q928:Q929"/>
    <mergeCell ref="P928:P929"/>
    <mergeCell ref="O928:O929"/>
    <mergeCell ref="N928:N929"/>
    <mergeCell ref="Q916:Q920"/>
    <mergeCell ref="R916:R920"/>
    <mergeCell ref="D921:D923"/>
    <mergeCell ref="G921:G923"/>
    <mergeCell ref="H921:H923"/>
    <mergeCell ref="I921:I923"/>
    <mergeCell ref="J921:J923"/>
    <mergeCell ref="G924:G925"/>
    <mergeCell ref="I924:I925"/>
    <mergeCell ref="J924:J925"/>
    <mergeCell ref="T880:T883"/>
    <mergeCell ref="S880:S883"/>
    <mergeCell ref="T897:T898"/>
    <mergeCell ref="S897:S898"/>
    <mergeCell ref="T895:T896"/>
    <mergeCell ref="S895:S896"/>
    <mergeCell ref="T892:T894"/>
    <mergeCell ref="S892:S894"/>
    <mergeCell ref="T884:T887"/>
    <mergeCell ref="S884:S887"/>
    <mergeCell ref="P884:P887"/>
    <mergeCell ref="O884:O887"/>
    <mergeCell ref="N884:N887"/>
    <mergeCell ref="Q892:Q894"/>
    <mergeCell ref="R892:R894"/>
    <mergeCell ref="T843:T844"/>
    <mergeCell ref="S843:S844"/>
    <mergeCell ref="T841:T842"/>
    <mergeCell ref="S841:S842"/>
    <mergeCell ref="T838:T840"/>
    <mergeCell ref="S838:S840"/>
    <mergeCell ref="T850:T856"/>
    <mergeCell ref="S850:S856"/>
    <mergeCell ref="T847:T848"/>
    <mergeCell ref="S847:S848"/>
    <mergeCell ref="P858:P861"/>
    <mergeCell ref="T858:T863"/>
    <mergeCell ref="S858:S863"/>
    <mergeCell ref="T865:T872"/>
    <mergeCell ref="S865:S872"/>
    <mergeCell ref="T874:T879"/>
    <mergeCell ref="S874:S879"/>
    <mergeCell ref="Q858:Q863"/>
    <mergeCell ref="Q874:Q879"/>
    <mergeCell ref="R874:R879"/>
    <mergeCell ref="G789:G790"/>
    <mergeCell ref="T791:T796"/>
    <mergeCell ref="S791:S796"/>
    <mergeCell ref="T799:T810"/>
    <mergeCell ref="S799:S810"/>
    <mergeCell ref="T812:T816"/>
    <mergeCell ref="S812:S816"/>
    <mergeCell ref="T817:T820"/>
    <mergeCell ref="S817:S820"/>
    <mergeCell ref="P818:P820"/>
    <mergeCell ref="O818:O820"/>
    <mergeCell ref="N818:N820"/>
    <mergeCell ref="R818:R820"/>
    <mergeCell ref="Q818:Q820"/>
    <mergeCell ref="T821:T822"/>
    <mergeCell ref="S821:S822"/>
    <mergeCell ref="T824:T830"/>
    <mergeCell ref="S824:S830"/>
    <mergeCell ref="L801:L802"/>
    <mergeCell ref="M801:M802"/>
    <mergeCell ref="N801:N802"/>
    <mergeCell ref="O801:O802"/>
    <mergeCell ref="P801:P802"/>
    <mergeCell ref="P803:P804"/>
    <mergeCell ref="K809:K810"/>
    <mergeCell ref="L809:L810"/>
    <mergeCell ref="M809:M810"/>
    <mergeCell ref="N809:N810"/>
    <mergeCell ref="O809:O810"/>
    <mergeCell ref="P809:P810"/>
    <mergeCell ref="N812:N816"/>
    <mergeCell ref="O812:O816"/>
    <mergeCell ref="T756:T757"/>
    <mergeCell ref="S756:S757"/>
    <mergeCell ref="R762:R763"/>
    <mergeCell ref="Q762:Q763"/>
    <mergeCell ref="P762:P763"/>
    <mergeCell ref="O762:O763"/>
    <mergeCell ref="N762:N763"/>
    <mergeCell ref="T762:T763"/>
    <mergeCell ref="S762:S763"/>
    <mergeCell ref="T768:T769"/>
    <mergeCell ref="S768:S769"/>
    <mergeCell ref="T779:T781"/>
    <mergeCell ref="S779:S781"/>
    <mergeCell ref="S782:S788"/>
    <mergeCell ref="T782:T788"/>
    <mergeCell ref="T789:T790"/>
    <mergeCell ref="S789:S790"/>
    <mergeCell ref="Q779:Q781"/>
    <mergeCell ref="R779:R781"/>
    <mergeCell ref="T87:T89"/>
    <mergeCell ref="S87:S89"/>
    <mergeCell ref="R87:R89"/>
    <mergeCell ref="Q87:Q89"/>
    <mergeCell ref="P87:P89"/>
    <mergeCell ref="O87:O89"/>
    <mergeCell ref="N87:N89"/>
    <mergeCell ref="P751:P753"/>
    <mergeCell ref="O751:O753"/>
    <mergeCell ref="N751:N753"/>
    <mergeCell ref="T751:T753"/>
    <mergeCell ref="S751:S753"/>
    <mergeCell ref="S104:S105"/>
    <mergeCell ref="P104:P105"/>
    <mergeCell ref="R97:R103"/>
    <mergeCell ref="S147:S150"/>
    <mergeCell ref="T147:T150"/>
    <mergeCell ref="P147:P150"/>
    <mergeCell ref="O147:O150"/>
    <mergeCell ref="S157:S159"/>
    <mergeCell ref="T157:T159"/>
    <mergeCell ref="S173:S178"/>
    <mergeCell ref="T91:T94"/>
    <mergeCell ref="S91:S94"/>
    <mergeCell ref="P91:P94"/>
    <mergeCell ref="O91:O94"/>
    <mergeCell ref="N91:N94"/>
    <mergeCell ref="S97:S103"/>
    <mergeCell ref="T97:T103"/>
    <mergeCell ref="T316:T317"/>
    <mergeCell ref="R323:R324"/>
    <mergeCell ref="S151:S156"/>
    <mergeCell ref="P46:P48"/>
    <mergeCell ref="O46:O48"/>
    <mergeCell ref="N46:N48"/>
    <mergeCell ref="T49:T53"/>
    <mergeCell ref="S49:S53"/>
    <mergeCell ref="D61:D65"/>
    <mergeCell ref="T74:T76"/>
    <mergeCell ref="S74:S76"/>
    <mergeCell ref="R74:R76"/>
    <mergeCell ref="Q74:Q76"/>
    <mergeCell ref="P74:P76"/>
    <mergeCell ref="O74:O76"/>
    <mergeCell ref="N74:N76"/>
    <mergeCell ref="R41:R42"/>
    <mergeCell ref="P40:P42"/>
    <mergeCell ref="O40:O42"/>
    <mergeCell ref="N40:N42"/>
    <mergeCell ref="S54:S58"/>
    <mergeCell ref="T54:T58"/>
    <mergeCell ref="S61:S65"/>
    <mergeCell ref="T61:T65"/>
    <mergeCell ref="R49:R53"/>
    <mergeCell ref="D54:D58"/>
    <mergeCell ref="G54:G58"/>
    <mergeCell ref="I54:I57"/>
    <mergeCell ref="J54:J58"/>
    <mergeCell ref="K54:K57"/>
    <mergeCell ref="N54:N57"/>
    <mergeCell ref="Q49:Q53"/>
    <mergeCell ref="T40:T42"/>
    <mergeCell ref="S40:S42"/>
    <mergeCell ref="T46:T48"/>
    <mergeCell ref="S5:S8"/>
    <mergeCell ref="T5:T8"/>
    <mergeCell ref="P5:P8"/>
    <mergeCell ref="O5:O8"/>
    <mergeCell ref="M5:M8"/>
    <mergeCell ref="L5:L8"/>
    <mergeCell ref="N5:N8"/>
    <mergeCell ref="R5:R8"/>
    <mergeCell ref="T9:T12"/>
    <mergeCell ref="S9:S12"/>
    <mergeCell ref="R9:R12"/>
    <mergeCell ref="T27:T29"/>
    <mergeCell ref="S27:S29"/>
    <mergeCell ref="T31:T33"/>
    <mergeCell ref="S31:S33"/>
    <mergeCell ref="R31:R33"/>
    <mergeCell ref="Q31:Q33"/>
    <mergeCell ref="P31:P33"/>
    <mergeCell ref="O31:O33"/>
    <mergeCell ref="N31:N33"/>
    <mergeCell ref="M31:M33"/>
    <mergeCell ref="L31:L33"/>
    <mergeCell ref="O24:O26"/>
    <mergeCell ref="P24:P26"/>
    <mergeCell ref="Q24:Q26"/>
    <mergeCell ref="R24:R26"/>
    <mergeCell ref="S24:S26"/>
    <mergeCell ref="T24:T26"/>
    <mergeCell ref="K1:T1"/>
    <mergeCell ref="K20:K21"/>
    <mergeCell ref="L20:L21"/>
    <mergeCell ref="M20:M21"/>
    <mergeCell ref="O20:O21"/>
    <mergeCell ref="G13:G17"/>
    <mergeCell ref="H13:H16"/>
    <mergeCell ref="I13:I16"/>
    <mergeCell ref="J13:J17"/>
    <mergeCell ref="K13:K16"/>
    <mergeCell ref="N13:N17"/>
    <mergeCell ref="O13:O16"/>
    <mergeCell ref="Q13:Q17"/>
    <mergeCell ref="R13:R17"/>
    <mergeCell ref="C3:C43"/>
    <mergeCell ref="D5:D8"/>
    <mergeCell ref="G5:G8"/>
    <mergeCell ref="I5:I8"/>
    <mergeCell ref="J5:J8"/>
    <mergeCell ref="Q5:Q8"/>
    <mergeCell ref="D9:D12"/>
    <mergeCell ref="E9:E10"/>
    <mergeCell ref="F9:F10"/>
    <mergeCell ref="G9:G12"/>
    <mergeCell ref="I9:I10"/>
    <mergeCell ref="J9:J12"/>
    <mergeCell ref="K9:K10"/>
    <mergeCell ref="L9:L12"/>
    <mergeCell ref="M9:M12"/>
    <mergeCell ref="Q9:Q12"/>
    <mergeCell ref="D13:D17"/>
    <mergeCell ref="P20:P21"/>
    <mergeCell ref="U20:U21"/>
    <mergeCell ref="E22:E23"/>
    <mergeCell ref="F22:F23"/>
    <mergeCell ref="H22:H23"/>
    <mergeCell ref="I22:I23"/>
    <mergeCell ref="K22:K23"/>
    <mergeCell ref="L22:L23"/>
    <mergeCell ref="M22:M23"/>
    <mergeCell ref="O22:O23"/>
    <mergeCell ref="P22:P23"/>
    <mergeCell ref="U22:U23"/>
    <mergeCell ref="S13:S17"/>
    <mergeCell ref="T13:T17"/>
    <mergeCell ref="D18:D23"/>
    <mergeCell ref="E18:E19"/>
    <mergeCell ref="F18:F19"/>
    <mergeCell ref="G18:G23"/>
    <mergeCell ref="H18:H19"/>
    <mergeCell ref="I18:I21"/>
    <mergeCell ref="J18:J23"/>
    <mergeCell ref="K18:K19"/>
    <mergeCell ref="L18:L19"/>
    <mergeCell ref="M18:M19"/>
    <mergeCell ref="N18:N23"/>
    <mergeCell ref="O18:O19"/>
    <mergeCell ref="P18:P19"/>
    <mergeCell ref="S18:S23"/>
    <mergeCell ref="T18:T23"/>
    <mergeCell ref="E20:E21"/>
    <mergeCell ref="F20:F21"/>
    <mergeCell ref="H20:H21"/>
    <mergeCell ref="D27:D29"/>
    <mergeCell ref="G27:G29"/>
    <mergeCell ref="H27:H29"/>
    <mergeCell ref="I27:I29"/>
    <mergeCell ref="J27:J29"/>
    <mergeCell ref="D24:D26"/>
    <mergeCell ref="G24:G26"/>
    <mergeCell ref="H24:H26"/>
    <mergeCell ref="I24:I26"/>
    <mergeCell ref="J24:J26"/>
    <mergeCell ref="K24:K26"/>
    <mergeCell ref="L24:L26"/>
    <mergeCell ref="M24:M26"/>
    <mergeCell ref="N24:N26"/>
    <mergeCell ref="N34:N36"/>
    <mergeCell ref="O34:O36"/>
    <mergeCell ref="P34:P36"/>
    <mergeCell ref="Q34:Q36"/>
    <mergeCell ref="R34:R36"/>
    <mergeCell ref="S34:S36"/>
    <mergeCell ref="T34:T36"/>
    <mergeCell ref="H35:H36"/>
    <mergeCell ref="D37:D39"/>
    <mergeCell ref="G37:G39"/>
    <mergeCell ref="H37:H39"/>
    <mergeCell ref="I37:I39"/>
    <mergeCell ref="J37:J39"/>
    <mergeCell ref="D31:D33"/>
    <mergeCell ref="G31:G33"/>
    <mergeCell ref="H31:H32"/>
    <mergeCell ref="I31:I33"/>
    <mergeCell ref="J31:J33"/>
    <mergeCell ref="K31:K33"/>
    <mergeCell ref="D34:D36"/>
    <mergeCell ref="G34:G36"/>
    <mergeCell ref="I34:I36"/>
    <mergeCell ref="J34:J36"/>
    <mergeCell ref="T37:T39"/>
    <mergeCell ref="S37:S39"/>
    <mergeCell ref="R37:R39"/>
    <mergeCell ref="Q37:Q39"/>
    <mergeCell ref="P37:P39"/>
    <mergeCell ref="O37:O39"/>
    <mergeCell ref="N37:N39"/>
    <mergeCell ref="S46:S48"/>
    <mergeCell ref="P77:P79"/>
    <mergeCell ref="Q77:Q79"/>
    <mergeCell ref="R77:R79"/>
    <mergeCell ref="C44:C86"/>
    <mergeCell ref="D46:D48"/>
    <mergeCell ref="G46:G48"/>
    <mergeCell ref="I46:I48"/>
    <mergeCell ref="J46:J48"/>
    <mergeCell ref="Q46:Q48"/>
    <mergeCell ref="R46:R48"/>
    <mergeCell ref="D49:D53"/>
    <mergeCell ref="E49:E51"/>
    <mergeCell ref="F49:F51"/>
    <mergeCell ref="G49:G53"/>
    <mergeCell ref="J49:J53"/>
    <mergeCell ref="K49:K51"/>
    <mergeCell ref="N49:N51"/>
    <mergeCell ref="O49:O51"/>
    <mergeCell ref="P49:P51"/>
    <mergeCell ref="P67:P69"/>
    <mergeCell ref="Q67:Q69"/>
    <mergeCell ref="R67:R69"/>
    <mergeCell ref="D80:D82"/>
    <mergeCell ref="G80:G82"/>
    <mergeCell ref="H80:H82"/>
    <mergeCell ref="I80:I82"/>
    <mergeCell ref="J80:J82"/>
    <mergeCell ref="J77:J79"/>
    <mergeCell ref="G61:G65"/>
    <mergeCell ref="I61:I63"/>
    <mergeCell ref="N61:N65"/>
    <mergeCell ref="J62:J63"/>
    <mergeCell ref="O54:O57"/>
    <mergeCell ref="P54:P57"/>
    <mergeCell ref="Q54:Q58"/>
    <mergeCell ref="R54:R58"/>
    <mergeCell ref="S67:S69"/>
    <mergeCell ref="T67:T69"/>
    <mergeCell ref="D70:D71"/>
    <mergeCell ref="G70:G71"/>
    <mergeCell ref="H70:H71"/>
    <mergeCell ref="I70:I71"/>
    <mergeCell ref="J70:J71"/>
    <mergeCell ref="D67:D69"/>
    <mergeCell ref="F67:F69"/>
    <mergeCell ref="G67:G69"/>
    <mergeCell ref="H67:H69"/>
    <mergeCell ref="I67:I69"/>
    <mergeCell ref="J67:J69"/>
    <mergeCell ref="K67:K69"/>
    <mergeCell ref="N67:N69"/>
    <mergeCell ref="O67:O69"/>
    <mergeCell ref="R62:R65"/>
    <mergeCell ref="J64:J65"/>
    <mergeCell ref="S77:S79"/>
    <mergeCell ref="T77:T79"/>
    <mergeCell ref="H78:H79"/>
    <mergeCell ref="D74:D76"/>
    <mergeCell ref="G74:G76"/>
    <mergeCell ref="I74:I76"/>
    <mergeCell ref="J74:J76"/>
    <mergeCell ref="K74:K76"/>
    <mergeCell ref="D77:D79"/>
    <mergeCell ref="G77:G79"/>
    <mergeCell ref="I77:I79"/>
    <mergeCell ref="D83:D85"/>
    <mergeCell ref="G83:G85"/>
    <mergeCell ref="H83:H85"/>
    <mergeCell ref="I83:I85"/>
    <mergeCell ref="J83:J85"/>
    <mergeCell ref="Q83:Q85"/>
    <mergeCell ref="R83:R85"/>
    <mergeCell ref="T83:T85"/>
    <mergeCell ref="S83:S85"/>
    <mergeCell ref="P83:P85"/>
    <mergeCell ref="O83:O85"/>
    <mergeCell ref="N83:N85"/>
    <mergeCell ref="T80:T82"/>
    <mergeCell ref="S80:S82"/>
    <mergeCell ref="R80:R82"/>
    <mergeCell ref="Q80:Q82"/>
    <mergeCell ref="P80:P82"/>
    <mergeCell ref="O80:O82"/>
    <mergeCell ref="N80:N82"/>
    <mergeCell ref="N77:N79"/>
    <mergeCell ref="O77:O79"/>
    <mergeCell ref="C87:C138"/>
    <mergeCell ref="D87:D89"/>
    <mergeCell ref="E87:E88"/>
    <mergeCell ref="F87:F88"/>
    <mergeCell ref="G87:G89"/>
    <mergeCell ref="H87:H89"/>
    <mergeCell ref="J87:J89"/>
    <mergeCell ref="D91:D94"/>
    <mergeCell ref="G91:G94"/>
    <mergeCell ref="H91:H94"/>
    <mergeCell ref="I91:I92"/>
    <mergeCell ref="J91:J94"/>
    <mergeCell ref="Q91:Q92"/>
    <mergeCell ref="I93:I94"/>
    <mergeCell ref="D95:D96"/>
    <mergeCell ref="H95:H96"/>
    <mergeCell ref="Q111:Q114"/>
    <mergeCell ref="O97:O102"/>
    <mergeCell ref="P97:P102"/>
    <mergeCell ref="Q97:Q103"/>
    <mergeCell ref="I131:I133"/>
    <mergeCell ref="J131:J133"/>
    <mergeCell ref="H134:H135"/>
    <mergeCell ref="J134:J135"/>
    <mergeCell ref="O104:O105"/>
    <mergeCell ref="N104:N105"/>
    <mergeCell ref="D134:D135"/>
    <mergeCell ref="G134:G135"/>
    <mergeCell ref="G131:G133"/>
    <mergeCell ref="M134:M135"/>
    <mergeCell ref="D131:D133"/>
    <mergeCell ref="H131:H133"/>
    <mergeCell ref="D104:D105"/>
    <mergeCell ref="G104:G105"/>
    <mergeCell ref="H104:H105"/>
    <mergeCell ref="Q104:Q105"/>
    <mergeCell ref="J95:J96"/>
    <mergeCell ref="D97:D103"/>
    <mergeCell ref="G97:G103"/>
    <mergeCell ref="H97:H102"/>
    <mergeCell ref="I97:I102"/>
    <mergeCell ref="J97:J103"/>
    <mergeCell ref="K97:K102"/>
    <mergeCell ref="N97:N102"/>
    <mergeCell ref="R111:R114"/>
    <mergeCell ref="S111:S114"/>
    <mergeCell ref="T111:T114"/>
    <mergeCell ref="S95:S96"/>
    <mergeCell ref="T95:T96"/>
    <mergeCell ref="Q95:Q96"/>
    <mergeCell ref="P95:P96"/>
    <mergeCell ref="O95:O96"/>
    <mergeCell ref="N95:N96"/>
    <mergeCell ref="T104:T105"/>
    <mergeCell ref="Q107:Q110"/>
    <mergeCell ref="I108:I109"/>
    <mergeCell ref="J108:J110"/>
    <mergeCell ref="D111:D114"/>
    <mergeCell ref="F111:F114"/>
    <mergeCell ref="G111:G114"/>
    <mergeCell ref="H111:H114"/>
    <mergeCell ref="I111:I114"/>
    <mergeCell ref="J111:J114"/>
    <mergeCell ref="K111:K114"/>
    <mergeCell ref="L111:L114"/>
    <mergeCell ref="M111:M114"/>
    <mergeCell ref="N111:N114"/>
    <mergeCell ref="O111:O114"/>
    <mergeCell ref="P111:P114"/>
    <mergeCell ref="O117:O130"/>
    <mergeCell ref="P117:P130"/>
    <mergeCell ref="D117:D130"/>
    <mergeCell ref="G117:G130"/>
    <mergeCell ref="H117:H130"/>
    <mergeCell ref="I117:I123"/>
    <mergeCell ref="J117:J130"/>
    <mergeCell ref="Q117:Q118"/>
    <mergeCell ref="F119:F123"/>
    <mergeCell ref="F169:F170"/>
    <mergeCell ref="I169:I170"/>
    <mergeCell ref="D197:D199"/>
    <mergeCell ref="G197:G199"/>
    <mergeCell ref="H197:H199"/>
    <mergeCell ref="I197:I199"/>
    <mergeCell ref="J197:J199"/>
    <mergeCell ref="L151:L154"/>
    <mergeCell ref="M151:M154"/>
    <mergeCell ref="L165:L166"/>
    <mergeCell ref="M165:M166"/>
    <mergeCell ref="N165:N166"/>
    <mergeCell ref="O165:O166"/>
    <mergeCell ref="P165:P166"/>
    <mergeCell ref="L167:L168"/>
    <mergeCell ref="M167:M168"/>
    <mergeCell ref="N167:N168"/>
    <mergeCell ref="O167:O168"/>
    <mergeCell ref="D204:D206"/>
    <mergeCell ref="G204:G206"/>
    <mergeCell ref="H204:H206"/>
    <mergeCell ref="J204:J206"/>
    <mergeCell ref="G207:G208"/>
    <mergeCell ref="H207:H208"/>
    <mergeCell ref="F125:F129"/>
    <mergeCell ref="K125:K129"/>
    <mergeCell ref="D107:D110"/>
    <mergeCell ref="G107:G110"/>
    <mergeCell ref="H107:H110"/>
    <mergeCell ref="E163:E164"/>
    <mergeCell ref="F163:F164"/>
    <mergeCell ref="D151:D156"/>
    <mergeCell ref="G151:G156"/>
    <mergeCell ref="H151:H154"/>
    <mergeCell ref="I151:I154"/>
    <mergeCell ref="J151:J156"/>
    <mergeCell ref="K151:K156"/>
    <mergeCell ref="D173:D178"/>
    <mergeCell ref="G173:G178"/>
    <mergeCell ref="H173:H178"/>
    <mergeCell ref="I173:I178"/>
    <mergeCell ref="J173:J178"/>
    <mergeCell ref="E165:E166"/>
    <mergeCell ref="F165:F166"/>
    <mergeCell ref="I165:I166"/>
    <mergeCell ref="K165:K166"/>
    <mergeCell ref="E167:E168"/>
    <mergeCell ref="F167:F168"/>
    <mergeCell ref="I167:I168"/>
    <mergeCell ref="K167:K168"/>
    <mergeCell ref="E155:E156"/>
    <mergeCell ref="F155:F156"/>
    <mergeCell ref="I155:I156"/>
    <mergeCell ref="L155:L156"/>
    <mergeCell ref="M155:M156"/>
    <mergeCell ref="N155:N156"/>
    <mergeCell ref="O155:O156"/>
    <mergeCell ref="P155:P156"/>
    <mergeCell ref="Q155:Q156"/>
    <mergeCell ref="R155:R156"/>
    <mergeCell ref="D157:D159"/>
    <mergeCell ref="E157:E158"/>
    <mergeCell ref="F157:F158"/>
    <mergeCell ref="G157:G159"/>
    <mergeCell ref="H157:H159"/>
    <mergeCell ref="I163:I164"/>
    <mergeCell ref="N163:N164"/>
    <mergeCell ref="O163:O164"/>
    <mergeCell ref="P163:P164"/>
    <mergeCell ref="K163:K164"/>
    <mergeCell ref="L163:L164"/>
    <mergeCell ref="M163:M164"/>
    <mergeCell ref="G194:G196"/>
    <mergeCell ref="H194:H196"/>
    <mergeCell ref="J194:J196"/>
    <mergeCell ref="S194:S196"/>
    <mergeCell ref="T194:T196"/>
    <mergeCell ref="P167:P168"/>
    <mergeCell ref="D161:D172"/>
    <mergeCell ref="E161:E162"/>
    <mergeCell ref="F161:F162"/>
    <mergeCell ref="D185:D190"/>
    <mergeCell ref="G185:G190"/>
    <mergeCell ref="H185:H190"/>
    <mergeCell ref="J185:J190"/>
    <mergeCell ref="D179:D184"/>
    <mergeCell ref="G179:G184"/>
    <mergeCell ref="H179:H183"/>
    <mergeCell ref="J179:J184"/>
    <mergeCell ref="K179:K184"/>
    <mergeCell ref="L179:L184"/>
    <mergeCell ref="M179:M184"/>
    <mergeCell ref="N179:N183"/>
    <mergeCell ref="O179:O183"/>
    <mergeCell ref="P179:P183"/>
    <mergeCell ref="D209:D214"/>
    <mergeCell ref="G209:G214"/>
    <mergeCell ref="H209:H212"/>
    <mergeCell ref="J209:J214"/>
    <mergeCell ref="L209:L212"/>
    <mergeCell ref="M209:M212"/>
    <mergeCell ref="S209:S214"/>
    <mergeCell ref="T209:T214"/>
    <mergeCell ref="D207:D208"/>
    <mergeCell ref="S197:S199"/>
    <mergeCell ref="T197:T199"/>
    <mergeCell ref="Q179:Q184"/>
    <mergeCell ref="R179:R184"/>
    <mergeCell ref="S179:S184"/>
    <mergeCell ref="D191:D193"/>
    <mergeCell ref="G191:G193"/>
    <mergeCell ref="H191:H193"/>
    <mergeCell ref="J191:J193"/>
    <mergeCell ref="S191:S193"/>
    <mergeCell ref="T191:T193"/>
    <mergeCell ref="D200:D203"/>
    <mergeCell ref="G200:G203"/>
    <mergeCell ref="H200:H203"/>
    <mergeCell ref="J200:J203"/>
    <mergeCell ref="S200:S203"/>
    <mergeCell ref="T200:T203"/>
    <mergeCell ref="R200:R203"/>
    <mergeCell ref="Q200:Q203"/>
    <mergeCell ref="P200:P203"/>
    <mergeCell ref="O200:O203"/>
    <mergeCell ref="N200:N203"/>
    <mergeCell ref="D194:D196"/>
    <mergeCell ref="L213:L214"/>
    <mergeCell ref="M213:M214"/>
    <mergeCell ref="N213:N214"/>
    <mergeCell ref="C219:C296"/>
    <mergeCell ref="D222:D226"/>
    <mergeCell ref="H223:H224"/>
    <mergeCell ref="D227:D230"/>
    <mergeCell ref="G227:G230"/>
    <mergeCell ref="H227:H230"/>
    <mergeCell ref="J227:J230"/>
    <mergeCell ref="S227:S230"/>
    <mergeCell ref="T227:T230"/>
    <mergeCell ref="C139:C218"/>
    <mergeCell ref="D140:D141"/>
    <mergeCell ref="E140:E141"/>
    <mergeCell ref="J140:J141"/>
    <mergeCell ref="D143:D146"/>
    <mergeCell ref="G143:G146"/>
    <mergeCell ref="H143:H146"/>
    <mergeCell ref="J143:J146"/>
    <mergeCell ref="D147:D150"/>
    <mergeCell ref="G147:G150"/>
    <mergeCell ref="H147:H150"/>
    <mergeCell ref="J147:J150"/>
    <mergeCell ref="E169:E170"/>
    <mergeCell ref="S204:S206"/>
    <mergeCell ref="T204:T206"/>
    <mergeCell ref="P207:P208"/>
    <mergeCell ref="Q207:Q208"/>
    <mergeCell ref="R207:R208"/>
    <mergeCell ref="S207:S208"/>
    <mergeCell ref="T207:T208"/>
    <mergeCell ref="S231:S236"/>
    <mergeCell ref="T231:T236"/>
    <mergeCell ref="E235:E236"/>
    <mergeCell ref="F235:F236"/>
    <mergeCell ref="I235:I236"/>
    <mergeCell ref="N235:N236"/>
    <mergeCell ref="O235:O236"/>
    <mergeCell ref="P235:P236"/>
    <mergeCell ref="D239:D250"/>
    <mergeCell ref="E239:E240"/>
    <mergeCell ref="F239:F240"/>
    <mergeCell ref="D215:D217"/>
    <mergeCell ref="G215:G217"/>
    <mergeCell ref="H215:H217"/>
    <mergeCell ref="I215:I217"/>
    <mergeCell ref="S215:S217"/>
    <mergeCell ref="T215:T217"/>
    <mergeCell ref="F241:F242"/>
    <mergeCell ref="I241:I242"/>
    <mergeCell ref="K241:K242"/>
    <mergeCell ref="L241:L242"/>
    <mergeCell ref="M241:M242"/>
    <mergeCell ref="N241:N242"/>
    <mergeCell ref="O241:O242"/>
    <mergeCell ref="P241:P242"/>
    <mergeCell ref="E243:E244"/>
    <mergeCell ref="F243:F244"/>
    <mergeCell ref="D231:D236"/>
    <mergeCell ref="G231:G236"/>
    <mergeCell ref="H231:H234"/>
    <mergeCell ref="I231:I234"/>
    <mergeCell ref="J231:J236"/>
    <mergeCell ref="K231:K236"/>
    <mergeCell ref="L231:L236"/>
    <mergeCell ref="M231:M236"/>
    <mergeCell ref="G239:G250"/>
    <mergeCell ref="H239:H248"/>
    <mergeCell ref="I239:I240"/>
    <mergeCell ref="J239:J250"/>
    <mergeCell ref="K239:K240"/>
    <mergeCell ref="L239:L240"/>
    <mergeCell ref="E245:E246"/>
    <mergeCell ref="F245:F246"/>
    <mergeCell ref="I245:I246"/>
    <mergeCell ref="K245:K246"/>
    <mergeCell ref="L245:L246"/>
    <mergeCell ref="T258:T263"/>
    <mergeCell ref="M245:M246"/>
    <mergeCell ref="N245:N246"/>
    <mergeCell ref="O245:O246"/>
    <mergeCell ref="P245:P246"/>
    <mergeCell ref="E249:E250"/>
    <mergeCell ref="F249:F250"/>
    <mergeCell ref="H249:H250"/>
    <mergeCell ref="I249:I250"/>
    <mergeCell ref="K249:K250"/>
    <mergeCell ref="L249:L250"/>
    <mergeCell ref="M249:M250"/>
    <mergeCell ref="N249:N250"/>
    <mergeCell ref="O249:O250"/>
    <mergeCell ref="P249:P250"/>
    <mergeCell ref="M239:M240"/>
    <mergeCell ref="N239:N240"/>
    <mergeCell ref="O239:O240"/>
    <mergeCell ref="S239:S250"/>
    <mergeCell ref="T239:T250"/>
    <mergeCell ref="E241:E242"/>
    <mergeCell ref="S264:S265"/>
    <mergeCell ref="T264:T265"/>
    <mergeCell ref="D269:D271"/>
    <mergeCell ref="G269:G271"/>
    <mergeCell ref="H269:H271"/>
    <mergeCell ref="J269:J271"/>
    <mergeCell ref="S269:S271"/>
    <mergeCell ref="T269:T271"/>
    <mergeCell ref="D251:D257"/>
    <mergeCell ref="G251:G257"/>
    <mergeCell ref="H251:H257"/>
    <mergeCell ref="I251:I257"/>
    <mergeCell ref="J251:J257"/>
    <mergeCell ref="S251:S257"/>
    <mergeCell ref="T251:T257"/>
    <mergeCell ref="D258:D263"/>
    <mergeCell ref="G258:G263"/>
    <mergeCell ref="H258:H262"/>
    <mergeCell ref="J258:J263"/>
    <mergeCell ref="K258:K263"/>
    <mergeCell ref="L258:L263"/>
    <mergeCell ref="M258:M263"/>
    <mergeCell ref="N258:N263"/>
    <mergeCell ref="O258:O263"/>
    <mergeCell ref="P258:P263"/>
    <mergeCell ref="Q258:Q263"/>
    <mergeCell ref="R258:R263"/>
    <mergeCell ref="S258:S263"/>
    <mergeCell ref="Q269:Q271"/>
    <mergeCell ref="D264:D268"/>
    <mergeCell ref="J264:J268"/>
    <mergeCell ref="D279:D281"/>
    <mergeCell ref="G279:G281"/>
    <mergeCell ref="H279:H281"/>
    <mergeCell ref="J279:J281"/>
    <mergeCell ref="S279:S281"/>
    <mergeCell ref="T279:T281"/>
    <mergeCell ref="D282:D284"/>
    <mergeCell ref="G282:G284"/>
    <mergeCell ref="H282:H284"/>
    <mergeCell ref="J282:J284"/>
    <mergeCell ref="K282:K284"/>
    <mergeCell ref="L282:L284"/>
    <mergeCell ref="M282:M284"/>
    <mergeCell ref="S282:S284"/>
    <mergeCell ref="T282:T284"/>
    <mergeCell ref="D273:D275"/>
    <mergeCell ref="G273:G275"/>
    <mergeCell ref="H273:H275"/>
    <mergeCell ref="J273:J275"/>
    <mergeCell ref="S273:S275"/>
    <mergeCell ref="T273:T275"/>
    <mergeCell ref="D276:D278"/>
    <mergeCell ref="G276:G278"/>
    <mergeCell ref="H276:H278"/>
    <mergeCell ref="I276:I278"/>
    <mergeCell ref="J276:J278"/>
    <mergeCell ref="S276:S278"/>
    <mergeCell ref="T276:T278"/>
    <mergeCell ref="L273:L275"/>
    <mergeCell ref="M273:M275"/>
    <mergeCell ref="N282:N284"/>
    <mergeCell ref="O282:O284"/>
    <mergeCell ref="E303:E304"/>
    <mergeCell ref="F303:F304"/>
    <mergeCell ref="I303:I307"/>
    <mergeCell ref="J303:J307"/>
    <mergeCell ref="K303:K307"/>
    <mergeCell ref="L303:L307"/>
    <mergeCell ref="D303:D307"/>
    <mergeCell ref="G303:G307"/>
    <mergeCell ref="D285:D286"/>
    <mergeCell ref="G285:G286"/>
    <mergeCell ref="H285:H286"/>
    <mergeCell ref="J285:J286"/>
    <mergeCell ref="S285:S286"/>
    <mergeCell ref="T285:T286"/>
    <mergeCell ref="D287:D292"/>
    <mergeCell ref="G287:G292"/>
    <mergeCell ref="H287:H290"/>
    <mergeCell ref="J287:J292"/>
    <mergeCell ref="S287:S292"/>
    <mergeCell ref="T287:T292"/>
    <mergeCell ref="E291:E292"/>
    <mergeCell ref="F291:F292"/>
    <mergeCell ref="K291:K292"/>
    <mergeCell ref="L291:L292"/>
    <mergeCell ref="M291:M292"/>
    <mergeCell ref="N291:N292"/>
    <mergeCell ref="O291:O292"/>
    <mergeCell ref="P291:P292"/>
    <mergeCell ref="Q291:Q292"/>
    <mergeCell ref="R291:R292"/>
    <mergeCell ref="D298:D299"/>
    <mergeCell ref="G298:G299"/>
    <mergeCell ref="I312:I313"/>
    <mergeCell ref="J312:J313"/>
    <mergeCell ref="K312:K313"/>
    <mergeCell ref="L312:L313"/>
    <mergeCell ref="M312:M313"/>
    <mergeCell ref="N312:N313"/>
    <mergeCell ref="P303:P307"/>
    <mergeCell ref="Q303:Q307"/>
    <mergeCell ref="R303:R307"/>
    <mergeCell ref="S303:S307"/>
    <mergeCell ref="T303:T307"/>
    <mergeCell ref="H304:H307"/>
    <mergeCell ref="H309:H310"/>
    <mergeCell ref="I309:I310"/>
    <mergeCell ref="J309:J310"/>
    <mergeCell ref="N309:N310"/>
    <mergeCell ref="Q309:Q310"/>
    <mergeCell ref="S309:S310"/>
    <mergeCell ref="T309:T310"/>
    <mergeCell ref="S312:S313"/>
    <mergeCell ref="T312:T313"/>
    <mergeCell ref="S298:S299"/>
    <mergeCell ref="R298:R299"/>
    <mergeCell ref="Q298:Q299"/>
    <mergeCell ref="P298:P299"/>
    <mergeCell ref="O298:O299"/>
    <mergeCell ref="N298:N299"/>
    <mergeCell ref="M298:M299"/>
    <mergeCell ref="L298:L299"/>
    <mergeCell ref="T300:T302"/>
    <mergeCell ref="E318:E319"/>
    <mergeCell ref="F318:F319"/>
    <mergeCell ref="H318:H319"/>
    <mergeCell ref="I318:I319"/>
    <mergeCell ref="J318:J319"/>
    <mergeCell ref="K318:K319"/>
    <mergeCell ref="L318:L319"/>
    <mergeCell ref="M318:M319"/>
    <mergeCell ref="N318:N319"/>
    <mergeCell ref="O318:O319"/>
    <mergeCell ref="P318:P319"/>
    <mergeCell ref="Q318:Q319"/>
    <mergeCell ref="R318:R319"/>
    <mergeCell ref="S318:S319"/>
    <mergeCell ref="T318:T319"/>
    <mergeCell ref="O312:O313"/>
    <mergeCell ref="P312:P313"/>
    <mergeCell ref="Q312:Q313"/>
    <mergeCell ref="R312:R313"/>
    <mergeCell ref="H316:H317"/>
    <mergeCell ref="I316:I317"/>
    <mergeCell ref="J316:J317"/>
    <mergeCell ref="L316:L317"/>
    <mergeCell ref="M316:M317"/>
    <mergeCell ref="N316:N317"/>
    <mergeCell ref="O316:O317"/>
    <mergeCell ref="P316:P317"/>
    <mergeCell ref="Q316:Q317"/>
    <mergeCell ref="R316:R317"/>
    <mergeCell ref="F312:F313"/>
    <mergeCell ref="G312:G313"/>
    <mergeCell ref="H312:H313"/>
    <mergeCell ref="S323:S324"/>
    <mergeCell ref="T323:T324"/>
    <mergeCell ref="C326:C332"/>
    <mergeCell ref="D326:D327"/>
    <mergeCell ref="G326:G327"/>
    <mergeCell ref="H326:H327"/>
    <mergeCell ref="I326:I327"/>
    <mergeCell ref="J326:J327"/>
    <mergeCell ref="L326:L327"/>
    <mergeCell ref="M326:M327"/>
    <mergeCell ref="N326:N327"/>
    <mergeCell ref="O326:O327"/>
    <mergeCell ref="P326:P327"/>
    <mergeCell ref="Q326:Q327"/>
    <mergeCell ref="R326:R327"/>
    <mergeCell ref="S326:S327"/>
    <mergeCell ref="T326:T327"/>
    <mergeCell ref="H323:H324"/>
    <mergeCell ref="I323:I324"/>
    <mergeCell ref="J323:J324"/>
    <mergeCell ref="L323:L324"/>
    <mergeCell ref="M323:M324"/>
    <mergeCell ref="N323:N324"/>
    <mergeCell ref="O323:O324"/>
    <mergeCell ref="P323:P324"/>
    <mergeCell ref="Q323:Q324"/>
    <mergeCell ref="C297:C325"/>
    <mergeCell ref="M303:M307"/>
    <mergeCell ref="N303:N307"/>
    <mergeCell ref="O303:O307"/>
    <mergeCell ref="S316:S317"/>
    <mergeCell ref="T298:T299"/>
    <mergeCell ref="C333:C386"/>
    <mergeCell ref="D335:D337"/>
    <mergeCell ref="G335:G337"/>
    <mergeCell ref="H335:H337"/>
    <mergeCell ref="I335:I337"/>
    <mergeCell ref="J335:J337"/>
    <mergeCell ref="L335:L337"/>
    <mergeCell ref="M335:M337"/>
    <mergeCell ref="D341:D346"/>
    <mergeCell ref="G341:G346"/>
    <mergeCell ref="H341:H345"/>
    <mergeCell ref="I341:I345"/>
    <mergeCell ref="J341:J346"/>
    <mergeCell ref="K341:K345"/>
    <mergeCell ref="L341:L346"/>
    <mergeCell ref="M341:M346"/>
    <mergeCell ref="D349:D357"/>
    <mergeCell ref="E349:E350"/>
    <mergeCell ref="F349:F350"/>
    <mergeCell ref="G349:G350"/>
    <mergeCell ref="H349:H357"/>
    <mergeCell ref="I349:I350"/>
    <mergeCell ref="J349:J357"/>
    <mergeCell ref="L353:L354"/>
    <mergeCell ref="M374:M375"/>
    <mergeCell ref="D382:D385"/>
    <mergeCell ref="G382:G385"/>
    <mergeCell ref="H382:H385"/>
    <mergeCell ref="I382:I385"/>
    <mergeCell ref="J382:J385"/>
    <mergeCell ref="D368:D371"/>
    <mergeCell ref="G368:G371"/>
    <mergeCell ref="N335:N337"/>
    <mergeCell ref="O335:O337"/>
    <mergeCell ref="P335:P337"/>
    <mergeCell ref="Q335:Q337"/>
    <mergeCell ref="R335:R337"/>
    <mergeCell ref="S335:S337"/>
    <mergeCell ref="T335:T337"/>
    <mergeCell ref="D338:D340"/>
    <mergeCell ref="E338:E339"/>
    <mergeCell ref="F338:F339"/>
    <mergeCell ref="H338:H339"/>
    <mergeCell ref="I338:I339"/>
    <mergeCell ref="J338:J339"/>
    <mergeCell ref="K338:K339"/>
    <mergeCell ref="L338:L339"/>
    <mergeCell ref="M338:M339"/>
    <mergeCell ref="N338:N339"/>
    <mergeCell ref="O338:O339"/>
    <mergeCell ref="P338:P339"/>
    <mergeCell ref="S338:S340"/>
    <mergeCell ref="T338:T340"/>
    <mergeCell ref="S349:S357"/>
    <mergeCell ref="T349:T357"/>
    <mergeCell ref="N341:N346"/>
    <mergeCell ref="O341:O346"/>
    <mergeCell ref="P341:P346"/>
    <mergeCell ref="Q341:Q346"/>
    <mergeCell ref="R341:R346"/>
    <mergeCell ref="S341:S346"/>
    <mergeCell ref="T341:T346"/>
    <mergeCell ref="D347:D348"/>
    <mergeCell ref="H347:H348"/>
    <mergeCell ref="I347:I348"/>
    <mergeCell ref="J347:J348"/>
    <mergeCell ref="M347:M348"/>
    <mergeCell ref="N347:N348"/>
    <mergeCell ref="O347:O348"/>
    <mergeCell ref="P347:P348"/>
    <mergeCell ref="Q347:Q348"/>
    <mergeCell ref="S347:S348"/>
    <mergeCell ref="T347:T348"/>
    <mergeCell ref="E351:E352"/>
    <mergeCell ref="F351:F352"/>
    <mergeCell ref="G351:G352"/>
    <mergeCell ref="I351:I352"/>
    <mergeCell ref="K351:K352"/>
    <mergeCell ref="L351:L352"/>
    <mergeCell ref="R351:R352"/>
    <mergeCell ref="E353:E354"/>
    <mergeCell ref="F353:F354"/>
    <mergeCell ref="G353:G354"/>
    <mergeCell ref="I353:I354"/>
    <mergeCell ref="K353:K354"/>
    <mergeCell ref="R353:R354"/>
    <mergeCell ref="K349:K350"/>
    <mergeCell ref="L349:L350"/>
    <mergeCell ref="M349:M357"/>
    <mergeCell ref="N349:N357"/>
    <mergeCell ref="O349:O357"/>
    <mergeCell ref="P349:P357"/>
    <mergeCell ref="E355:E356"/>
    <mergeCell ref="F355:F356"/>
    <mergeCell ref="G355:G356"/>
    <mergeCell ref="I355:I356"/>
    <mergeCell ref="K355:K356"/>
    <mergeCell ref="L355:L356"/>
    <mergeCell ref="R355:R356"/>
    <mergeCell ref="D358:D359"/>
    <mergeCell ref="G358:G359"/>
    <mergeCell ref="H358:H359"/>
    <mergeCell ref="I358:I359"/>
    <mergeCell ref="J358:J359"/>
    <mergeCell ref="L358:L359"/>
    <mergeCell ref="M358:M359"/>
    <mergeCell ref="N358:N359"/>
    <mergeCell ref="O358:O359"/>
    <mergeCell ref="P358:P359"/>
    <mergeCell ref="Q358:Q359"/>
    <mergeCell ref="R358:R359"/>
    <mergeCell ref="H368:H371"/>
    <mergeCell ref="I368:I371"/>
    <mergeCell ref="J368:J371"/>
    <mergeCell ref="L368:L370"/>
    <mergeCell ref="M368:M370"/>
    <mergeCell ref="N368:N370"/>
    <mergeCell ref="O368:O370"/>
    <mergeCell ref="S358:S359"/>
    <mergeCell ref="T358:T359"/>
    <mergeCell ref="D360:D363"/>
    <mergeCell ref="G360:G363"/>
    <mergeCell ref="H360:H363"/>
    <mergeCell ref="I360:I363"/>
    <mergeCell ref="J360:J363"/>
    <mergeCell ref="K360:K363"/>
    <mergeCell ref="L360:L363"/>
    <mergeCell ref="M360:M363"/>
    <mergeCell ref="N360:N363"/>
    <mergeCell ref="O360:O363"/>
    <mergeCell ref="P360:P363"/>
    <mergeCell ref="Q360:Q363"/>
    <mergeCell ref="R360:R363"/>
    <mergeCell ref="S360:S363"/>
    <mergeCell ref="T360:T363"/>
    <mergeCell ref="P376:P381"/>
    <mergeCell ref="Q376:Q381"/>
    <mergeCell ref="R376:R381"/>
    <mergeCell ref="S376:S381"/>
    <mergeCell ref="T376:T381"/>
    <mergeCell ref="D374:D375"/>
    <mergeCell ref="G374:G375"/>
    <mergeCell ref="H374:H375"/>
    <mergeCell ref="I374:I375"/>
    <mergeCell ref="J374:J375"/>
    <mergeCell ref="K374:K375"/>
    <mergeCell ref="L374:L375"/>
    <mergeCell ref="N374:N375"/>
    <mergeCell ref="P368:P370"/>
    <mergeCell ref="Q368:Q370"/>
    <mergeCell ref="R368:R370"/>
    <mergeCell ref="S368:S370"/>
    <mergeCell ref="T368:T370"/>
    <mergeCell ref="D372:D373"/>
    <mergeCell ref="G372:G373"/>
    <mergeCell ref="H372:H373"/>
    <mergeCell ref="I372:I373"/>
    <mergeCell ref="J372:J373"/>
    <mergeCell ref="L372:L373"/>
    <mergeCell ref="M372:M373"/>
    <mergeCell ref="N372:N373"/>
    <mergeCell ref="O372:O373"/>
    <mergeCell ref="P372:P373"/>
    <mergeCell ref="Q372:Q373"/>
    <mergeCell ref="R372:R373"/>
    <mergeCell ref="S372:S373"/>
    <mergeCell ref="T372:T373"/>
    <mergeCell ref="C387:C422"/>
    <mergeCell ref="G388:G389"/>
    <mergeCell ref="H388:H389"/>
    <mergeCell ref="I388:I389"/>
    <mergeCell ref="J388:J389"/>
    <mergeCell ref="M388:M389"/>
    <mergeCell ref="N388:N389"/>
    <mergeCell ref="N415:N416"/>
    <mergeCell ref="O388:O389"/>
    <mergeCell ref="P388:P389"/>
    <mergeCell ref="Q388:Q389"/>
    <mergeCell ref="S388:S389"/>
    <mergeCell ref="T388:T389"/>
    <mergeCell ref="E390:E391"/>
    <mergeCell ref="F390:F391"/>
    <mergeCell ref="G390:G395"/>
    <mergeCell ref="H390:H395"/>
    <mergeCell ref="I390:I395"/>
    <mergeCell ref="J390:J395"/>
    <mergeCell ref="K390:K391"/>
    <mergeCell ref="L390:L391"/>
    <mergeCell ref="M390:M391"/>
    <mergeCell ref="N390:N393"/>
    <mergeCell ref="O390:O393"/>
    <mergeCell ref="P390:P393"/>
    <mergeCell ref="S390:S395"/>
    <mergeCell ref="T390:T395"/>
    <mergeCell ref="E392:E393"/>
    <mergeCell ref="F392:F393"/>
    <mergeCell ref="K392:K393"/>
    <mergeCell ref="L392:L393"/>
    <mergeCell ref="M392:M393"/>
    <mergeCell ref="S404:S407"/>
    <mergeCell ref="T404:T407"/>
    <mergeCell ref="I406:I407"/>
    <mergeCell ref="D409:D411"/>
    <mergeCell ref="E409:E410"/>
    <mergeCell ref="F409:F410"/>
    <mergeCell ref="G409:G411"/>
    <mergeCell ref="J409:J411"/>
    <mergeCell ref="K409:K410"/>
    <mergeCell ref="N409:N410"/>
    <mergeCell ref="O409:O410"/>
    <mergeCell ref="P409:P410"/>
    <mergeCell ref="Q409:Q411"/>
    <mergeCell ref="Q401:Q403"/>
    <mergeCell ref="R401:R403"/>
    <mergeCell ref="D404:D407"/>
    <mergeCell ref="E404:E407"/>
    <mergeCell ref="F404:F407"/>
    <mergeCell ref="G404:G407"/>
    <mergeCell ref="H404:H407"/>
    <mergeCell ref="I404:I405"/>
    <mergeCell ref="J404:J407"/>
    <mergeCell ref="K404:K407"/>
    <mergeCell ref="N404:N407"/>
    <mergeCell ref="O404:O407"/>
    <mergeCell ref="P404:P407"/>
    <mergeCell ref="D401:D403"/>
    <mergeCell ref="E401:E403"/>
    <mergeCell ref="F401:F403"/>
    <mergeCell ref="G401:G403"/>
    <mergeCell ref="H401:H403"/>
    <mergeCell ref="I401:I403"/>
    <mergeCell ref="Q415:Q416"/>
    <mergeCell ref="D419:D421"/>
    <mergeCell ref="E419:E421"/>
    <mergeCell ref="G419:G421"/>
    <mergeCell ref="H419:H421"/>
    <mergeCell ref="I419:I421"/>
    <mergeCell ref="J419:J421"/>
    <mergeCell ref="N419:N421"/>
    <mergeCell ref="O419:O421"/>
    <mergeCell ref="P419:P421"/>
    <mergeCell ref="Q419:Q421"/>
    <mergeCell ref="D412:D413"/>
    <mergeCell ref="G412:G413"/>
    <mergeCell ref="I412:I413"/>
    <mergeCell ref="J412:J413"/>
    <mergeCell ref="D415:D416"/>
    <mergeCell ref="G415:G416"/>
    <mergeCell ref="H415:H416"/>
    <mergeCell ref="I415:I416"/>
    <mergeCell ref="J415:J416"/>
    <mergeCell ref="G435:G436"/>
    <mergeCell ref="H435:H436"/>
    <mergeCell ref="I435:I436"/>
    <mergeCell ref="J435:J436"/>
    <mergeCell ref="K435:K436"/>
    <mergeCell ref="L435:L436"/>
    <mergeCell ref="M435:M436"/>
    <mergeCell ref="N435:N436"/>
    <mergeCell ref="S419:S421"/>
    <mergeCell ref="T419:T421"/>
    <mergeCell ref="C423:C455"/>
    <mergeCell ref="D425:D426"/>
    <mergeCell ref="E425:E426"/>
    <mergeCell ref="F425:F426"/>
    <mergeCell ref="G425:G426"/>
    <mergeCell ref="H425:H426"/>
    <mergeCell ref="I425:I426"/>
    <mergeCell ref="J425:J426"/>
    <mergeCell ref="K425:K426"/>
    <mergeCell ref="L425:L426"/>
    <mergeCell ref="M425:M426"/>
    <mergeCell ref="N425:N426"/>
    <mergeCell ref="O425:O426"/>
    <mergeCell ref="P425:P426"/>
    <mergeCell ref="S425:S426"/>
    <mergeCell ref="T425:T426"/>
    <mergeCell ref="D427:D429"/>
    <mergeCell ref="D431:D432"/>
    <mergeCell ref="J431:J432"/>
    <mergeCell ref="D435:D436"/>
    <mergeCell ref="E435:E436"/>
    <mergeCell ref="D445:D446"/>
    <mergeCell ref="G445:G446"/>
    <mergeCell ref="J445:J446"/>
    <mergeCell ref="D447:D448"/>
    <mergeCell ref="E447:E448"/>
    <mergeCell ref="F447:F448"/>
    <mergeCell ref="G447:G448"/>
    <mergeCell ref="H447:H448"/>
    <mergeCell ref="I447:I448"/>
    <mergeCell ref="J447:J448"/>
    <mergeCell ref="O435:O436"/>
    <mergeCell ref="P435:P436"/>
    <mergeCell ref="S435:S436"/>
    <mergeCell ref="T435:T436"/>
    <mergeCell ref="U435:U436"/>
    <mergeCell ref="D437:D439"/>
    <mergeCell ref="F437:F439"/>
    <mergeCell ref="G437:G439"/>
    <mergeCell ref="H437:H439"/>
    <mergeCell ref="I437:I439"/>
    <mergeCell ref="J437:J439"/>
    <mergeCell ref="K437:K439"/>
    <mergeCell ref="L437:L439"/>
    <mergeCell ref="M437:M439"/>
    <mergeCell ref="N437:N439"/>
    <mergeCell ref="O437:O439"/>
    <mergeCell ref="P437:P439"/>
    <mergeCell ref="Q437:Q439"/>
    <mergeCell ref="R437:R439"/>
    <mergeCell ref="S437:S439"/>
    <mergeCell ref="T437:T439"/>
    <mergeCell ref="F435:F436"/>
    <mergeCell ref="K447:K448"/>
    <mergeCell ref="L447:L448"/>
    <mergeCell ref="M447:M448"/>
    <mergeCell ref="Q447:Q448"/>
    <mergeCell ref="R447:R448"/>
    <mergeCell ref="S447:S448"/>
    <mergeCell ref="T447:T448"/>
    <mergeCell ref="D451:D454"/>
    <mergeCell ref="E451:E454"/>
    <mergeCell ref="F451:F454"/>
    <mergeCell ref="G451:G454"/>
    <mergeCell ref="H451:H454"/>
    <mergeCell ref="I451:I452"/>
    <mergeCell ref="J451:J454"/>
    <mergeCell ref="K451:K452"/>
    <mergeCell ref="L451:L452"/>
    <mergeCell ref="M451:M452"/>
    <mergeCell ref="N451:N452"/>
    <mergeCell ref="O451:O452"/>
    <mergeCell ref="P451:P452"/>
    <mergeCell ref="S451:S454"/>
    <mergeCell ref="T451:T454"/>
    <mergeCell ref="I453:I454"/>
    <mergeCell ref="K453:K454"/>
    <mergeCell ref="L453:L454"/>
    <mergeCell ref="M453:M454"/>
    <mergeCell ref="N453:N454"/>
    <mergeCell ref="O453:O454"/>
    <mergeCell ref="P453:P454"/>
    <mergeCell ref="S449:S450"/>
    <mergeCell ref="T449:T450"/>
    <mergeCell ref="M464:M467"/>
    <mergeCell ref="N464:N467"/>
    <mergeCell ref="O464:O465"/>
    <mergeCell ref="P464:P465"/>
    <mergeCell ref="C456:C483"/>
    <mergeCell ref="D458:D459"/>
    <mergeCell ref="G458:G459"/>
    <mergeCell ref="H458:H459"/>
    <mergeCell ref="I458:I459"/>
    <mergeCell ref="J458:J459"/>
    <mergeCell ref="D470:D472"/>
    <mergeCell ref="G470:G472"/>
    <mergeCell ref="I470:I472"/>
    <mergeCell ref="J470:J472"/>
    <mergeCell ref="H471:H472"/>
    <mergeCell ref="G474:G475"/>
    <mergeCell ref="H474:H475"/>
    <mergeCell ref="I474:I475"/>
    <mergeCell ref="J474:J475"/>
    <mergeCell ref="D478:D479"/>
    <mergeCell ref="G478:G479"/>
    <mergeCell ref="H478:H479"/>
    <mergeCell ref="I478:I479"/>
    <mergeCell ref="J478:J479"/>
    <mergeCell ref="D480:D482"/>
    <mergeCell ref="E480:E482"/>
    <mergeCell ref="F480:F482"/>
    <mergeCell ref="G480:G482"/>
    <mergeCell ref="H480:H482"/>
    <mergeCell ref="I480:I482"/>
    <mergeCell ref="J480:J482"/>
    <mergeCell ref="U464:U465"/>
    <mergeCell ref="F466:F467"/>
    <mergeCell ref="H466:H467"/>
    <mergeCell ref="O466:O467"/>
    <mergeCell ref="P466:P467"/>
    <mergeCell ref="U466:U467"/>
    <mergeCell ref="D468:D469"/>
    <mergeCell ref="G468:G469"/>
    <mergeCell ref="H468:H469"/>
    <mergeCell ref="I468:I469"/>
    <mergeCell ref="J468:J469"/>
    <mergeCell ref="Q468:Q469"/>
    <mergeCell ref="Q493:Q496"/>
    <mergeCell ref="E495:E496"/>
    <mergeCell ref="F495:F496"/>
    <mergeCell ref="K495:K496"/>
    <mergeCell ref="L495:L496"/>
    <mergeCell ref="T478:T479"/>
    <mergeCell ref="S478:S479"/>
    <mergeCell ref="T480:T482"/>
    <mergeCell ref="S480:S482"/>
    <mergeCell ref="T486:T492"/>
    <mergeCell ref="S486:S492"/>
    <mergeCell ref="P486:P492"/>
    <mergeCell ref="O486:O492"/>
    <mergeCell ref="N486:N492"/>
    <mergeCell ref="T493:T496"/>
    <mergeCell ref="S493:S496"/>
    <mergeCell ref="P493:P496"/>
    <mergeCell ref="O493:O496"/>
    <mergeCell ref="N493:N496"/>
    <mergeCell ref="D464:D467"/>
    <mergeCell ref="D497:D500"/>
    <mergeCell ref="G497:G500"/>
    <mergeCell ref="H497:H500"/>
    <mergeCell ref="I497:I500"/>
    <mergeCell ref="J497:J500"/>
    <mergeCell ref="K497:K500"/>
    <mergeCell ref="Q497:Q500"/>
    <mergeCell ref="K480:K482"/>
    <mergeCell ref="L480:L482"/>
    <mergeCell ref="M480:M482"/>
    <mergeCell ref="C484:C523"/>
    <mergeCell ref="D486:D492"/>
    <mergeCell ref="G486:G492"/>
    <mergeCell ref="H486:H492"/>
    <mergeCell ref="I486:I492"/>
    <mergeCell ref="J486:J492"/>
    <mergeCell ref="D493:D496"/>
    <mergeCell ref="E493:E494"/>
    <mergeCell ref="F493:F494"/>
    <mergeCell ref="G493:G496"/>
    <mergeCell ref="H493:H496"/>
    <mergeCell ref="J493:J496"/>
    <mergeCell ref="K493:K494"/>
    <mergeCell ref="L493:L494"/>
    <mergeCell ref="D501:D502"/>
    <mergeCell ref="G501:G502"/>
    <mergeCell ref="H501:H502"/>
    <mergeCell ref="F510:F515"/>
    <mergeCell ref="G510:G515"/>
    <mergeCell ref="H510:H514"/>
    <mergeCell ref="I510:I515"/>
    <mergeCell ref="J510:J515"/>
    <mergeCell ref="I539:I540"/>
    <mergeCell ref="I541:I542"/>
    <mergeCell ref="I543:I544"/>
    <mergeCell ref="D526:D528"/>
    <mergeCell ref="G526:G528"/>
    <mergeCell ref="H526:H528"/>
    <mergeCell ref="I526:I528"/>
    <mergeCell ref="J526:J528"/>
    <mergeCell ref="K510:K515"/>
    <mergeCell ref="Q510:Q515"/>
    <mergeCell ref="Q501:Q502"/>
    <mergeCell ref="D503:D504"/>
    <mergeCell ref="G503:G504"/>
    <mergeCell ref="H503:H504"/>
    <mergeCell ref="I503:I504"/>
    <mergeCell ref="J503:J504"/>
    <mergeCell ref="D505:D509"/>
    <mergeCell ref="G505:G509"/>
    <mergeCell ref="H505:H509"/>
    <mergeCell ref="I505:I509"/>
    <mergeCell ref="J505:J509"/>
    <mergeCell ref="I501:I502"/>
    <mergeCell ref="J501:J502"/>
    <mergeCell ref="D510:D515"/>
    <mergeCell ref="D520:D522"/>
    <mergeCell ref="G520:G522"/>
    <mergeCell ref="H520:H522"/>
    <mergeCell ref="I520:I522"/>
    <mergeCell ref="J520:J522"/>
    <mergeCell ref="P537:P544"/>
    <mergeCell ref="D558:D559"/>
    <mergeCell ref="G558:G559"/>
    <mergeCell ref="H558:H559"/>
    <mergeCell ref="I558:I559"/>
    <mergeCell ref="J558:J559"/>
    <mergeCell ref="D550:D556"/>
    <mergeCell ref="G550:G556"/>
    <mergeCell ref="H550:H556"/>
    <mergeCell ref="I550:I556"/>
    <mergeCell ref="J550:J556"/>
    <mergeCell ref="D560:D562"/>
    <mergeCell ref="E560:E562"/>
    <mergeCell ref="F560:F562"/>
    <mergeCell ref="G560:G562"/>
    <mergeCell ref="T560:T562"/>
    <mergeCell ref="Q526:Q528"/>
    <mergeCell ref="D530:D534"/>
    <mergeCell ref="G530:G534"/>
    <mergeCell ref="I530:I532"/>
    <mergeCell ref="J530:J534"/>
    <mergeCell ref="N530:N534"/>
    <mergeCell ref="Q530:Q534"/>
    <mergeCell ref="G535:G536"/>
    <mergeCell ref="D537:D544"/>
    <mergeCell ref="E537:E544"/>
    <mergeCell ref="F537:F544"/>
    <mergeCell ref="G537:G544"/>
    <mergeCell ref="H537:H544"/>
    <mergeCell ref="I537:I538"/>
    <mergeCell ref="J537:J544"/>
    <mergeCell ref="K537:K544"/>
    <mergeCell ref="N537:N544"/>
    <mergeCell ref="E570:E571"/>
    <mergeCell ref="F570:F571"/>
    <mergeCell ref="Q560:Q562"/>
    <mergeCell ref="R560:R562"/>
    <mergeCell ref="H561:H562"/>
    <mergeCell ref="U561:U562"/>
    <mergeCell ref="D563:D564"/>
    <mergeCell ref="G563:G564"/>
    <mergeCell ref="H563:H564"/>
    <mergeCell ref="I563:I564"/>
    <mergeCell ref="J563:J564"/>
    <mergeCell ref="N563:N564"/>
    <mergeCell ref="O563:O564"/>
    <mergeCell ref="Q563:Q564"/>
    <mergeCell ref="K570:K571"/>
    <mergeCell ref="L570:L571"/>
    <mergeCell ref="M570:M571"/>
    <mergeCell ref="N570:N571"/>
    <mergeCell ref="S560:S562"/>
    <mergeCell ref="T563:T564"/>
    <mergeCell ref="S563:S564"/>
    <mergeCell ref="R565:R567"/>
    <mergeCell ref="Q565:Q567"/>
    <mergeCell ref="P565:P567"/>
    <mergeCell ref="O565:O567"/>
    <mergeCell ref="N565:N567"/>
    <mergeCell ref="T565:T567"/>
    <mergeCell ref="S565:S567"/>
    <mergeCell ref="S568:S571"/>
    <mergeCell ref="T568:T571"/>
    <mergeCell ref="H568:H571"/>
    <mergeCell ref="I568:I571"/>
    <mergeCell ref="C524:C572"/>
    <mergeCell ref="D545:D548"/>
    <mergeCell ref="G545:G548"/>
    <mergeCell ref="I545:I548"/>
    <mergeCell ref="J545:J548"/>
    <mergeCell ref="J560:J562"/>
    <mergeCell ref="K560:K562"/>
    <mergeCell ref="D535:D536"/>
    <mergeCell ref="L561:L562"/>
    <mergeCell ref="O570:O571"/>
    <mergeCell ref="P570:P571"/>
    <mergeCell ref="R570:R571"/>
    <mergeCell ref="K568:K569"/>
    <mergeCell ref="L568:L569"/>
    <mergeCell ref="M568:M569"/>
    <mergeCell ref="N568:N569"/>
    <mergeCell ref="O568:O569"/>
    <mergeCell ref="P568:P569"/>
    <mergeCell ref="R568:R569"/>
    <mergeCell ref="D565:D567"/>
    <mergeCell ref="G565:G567"/>
    <mergeCell ref="H565:H567"/>
    <mergeCell ref="I565:I567"/>
    <mergeCell ref="J565:J567"/>
    <mergeCell ref="D568:D571"/>
    <mergeCell ref="E568:E569"/>
    <mergeCell ref="F568:F569"/>
    <mergeCell ref="G568:G571"/>
    <mergeCell ref="P561:P562"/>
    <mergeCell ref="O561:O562"/>
    <mergeCell ref="N561:N562"/>
    <mergeCell ref="M561:M562"/>
    <mergeCell ref="D583:D587"/>
    <mergeCell ref="F583:F587"/>
    <mergeCell ref="G583:G587"/>
    <mergeCell ref="H583:H587"/>
    <mergeCell ref="I583:I587"/>
    <mergeCell ref="J583:J587"/>
    <mergeCell ref="K583:K587"/>
    <mergeCell ref="P600:P601"/>
    <mergeCell ref="J597:J598"/>
    <mergeCell ref="C573:C592"/>
    <mergeCell ref="D576:D577"/>
    <mergeCell ref="G576:G577"/>
    <mergeCell ref="J576:J577"/>
    <mergeCell ref="N576:N577"/>
    <mergeCell ref="D579:D580"/>
    <mergeCell ref="E579:E580"/>
    <mergeCell ref="F579:F580"/>
    <mergeCell ref="G579:G580"/>
    <mergeCell ref="H579:H580"/>
    <mergeCell ref="I579:I580"/>
    <mergeCell ref="J579:J580"/>
    <mergeCell ref="K579:K580"/>
    <mergeCell ref="L579:L580"/>
    <mergeCell ref="M579:M580"/>
    <mergeCell ref="N579:N580"/>
    <mergeCell ref="C593:C612"/>
    <mergeCell ref="D594:D595"/>
    <mergeCell ref="H594:H595"/>
    <mergeCell ref="I594:I595"/>
    <mergeCell ref="J594:J595"/>
    <mergeCell ref="D597:D598"/>
    <mergeCell ref="G597:G598"/>
    <mergeCell ref="D604:D606"/>
    <mergeCell ref="G604:G606"/>
    <mergeCell ref="H604:H606"/>
    <mergeCell ref="I604:I605"/>
    <mergeCell ref="J604:J605"/>
    <mergeCell ref="D610:D611"/>
    <mergeCell ref="E610:E611"/>
    <mergeCell ref="F610:F611"/>
    <mergeCell ref="G610:G611"/>
    <mergeCell ref="H610:H611"/>
    <mergeCell ref="I610:I611"/>
    <mergeCell ref="J610:J611"/>
    <mergeCell ref="K610:K611"/>
    <mergeCell ref="L610:L611"/>
    <mergeCell ref="M610:M611"/>
    <mergeCell ref="D600:D601"/>
    <mergeCell ref="E600:E601"/>
    <mergeCell ref="F600:F601"/>
    <mergeCell ref="G600:G601"/>
    <mergeCell ref="H600:H601"/>
    <mergeCell ref="Q617:Q618"/>
    <mergeCell ref="D620:D621"/>
    <mergeCell ref="E620:E621"/>
    <mergeCell ref="F620:F621"/>
    <mergeCell ref="G620:G621"/>
    <mergeCell ref="H620:H621"/>
    <mergeCell ref="I620:I621"/>
    <mergeCell ref="J620:J621"/>
    <mergeCell ref="K620:K621"/>
    <mergeCell ref="L620:L621"/>
    <mergeCell ref="M620:M621"/>
    <mergeCell ref="D624:D626"/>
    <mergeCell ref="G624:G626"/>
    <mergeCell ref="H624:H626"/>
    <mergeCell ref="I624:I625"/>
    <mergeCell ref="J624:J625"/>
    <mergeCell ref="D630:D631"/>
    <mergeCell ref="E630:E631"/>
    <mergeCell ref="F630:F631"/>
    <mergeCell ref="G630:G631"/>
    <mergeCell ref="H630:H631"/>
    <mergeCell ref="I630:I631"/>
    <mergeCell ref="D641:D642"/>
    <mergeCell ref="E641:E642"/>
    <mergeCell ref="F641:F642"/>
    <mergeCell ref="G641:G642"/>
    <mergeCell ref="H641:H642"/>
    <mergeCell ref="I641:I642"/>
    <mergeCell ref="J641:J642"/>
    <mergeCell ref="K641:K642"/>
    <mergeCell ref="L641:L642"/>
    <mergeCell ref="M641:M642"/>
    <mergeCell ref="N641:N642"/>
    <mergeCell ref="O641:O642"/>
    <mergeCell ref="C613:C632"/>
    <mergeCell ref="D614:D615"/>
    <mergeCell ref="G614:G615"/>
    <mergeCell ref="H614:H615"/>
    <mergeCell ref="I614:I615"/>
    <mergeCell ref="J614:J615"/>
    <mergeCell ref="D617:D618"/>
    <mergeCell ref="J617:J618"/>
    <mergeCell ref="N617:N618"/>
    <mergeCell ref="J682:J684"/>
    <mergeCell ref="K682:K684"/>
    <mergeCell ref="G669:G674"/>
    <mergeCell ref="J669:J673"/>
    <mergeCell ref="K669:K670"/>
    <mergeCell ref="L669:L670"/>
    <mergeCell ref="C633:C651"/>
    <mergeCell ref="P641:P642"/>
    <mergeCell ref="O649:O650"/>
    <mergeCell ref="P649:P650"/>
    <mergeCell ref="S630:S631"/>
    <mergeCell ref="G638:G639"/>
    <mergeCell ref="S638:S639"/>
    <mergeCell ref="K649:K650"/>
    <mergeCell ref="L649:L650"/>
    <mergeCell ref="M649:M650"/>
    <mergeCell ref="D649:D650"/>
    <mergeCell ref="E649:E650"/>
    <mergeCell ref="F649:F650"/>
    <mergeCell ref="G649:G650"/>
    <mergeCell ref="H649:H650"/>
    <mergeCell ref="I649:I650"/>
    <mergeCell ref="J649:J650"/>
    <mergeCell ref="P630:P631"/>
    <mergeCell ref="D638:D639"/>
    <mergeCell ref="J638:J639"/>
    <mergeCell ref="N638:N639"/>
    <mergeCell ref="D635:D636"/>
    <mergeCell ref="G635:G636"/>
    <mergeCell ref="J630:J631"/>
    <mergeCell ref="K630:K631"/>
    <mergeCell ref="L630:L631"/>
    <mergeCell ref="G686:G688"/>
    <mergeCell ref="G682:G684"/>
    <mergeCell ref="H682:H684"/>
    <mergeCell ref="J679:J680"/>
    <mergeCell ref="D689:D691"/>
    <mergeCell ref="G689:G691"/>
    <mergeCell ref="I689:I691"/>
    <mergeCell ref="K679:K680"/>
    <mergeCell ref="Q679:Q680"/>
    <mergeCell ref="D682:D684"/>
    <mergeCell ref="E682:E684"/>
    <mergeCell ref="F682:F684"/>
    <mergeCell ref="S649:S650"/>
    <mergeCell ref="T649:T650"/>
    <mergeCell ref="C652:C664"/>
    <mergeCell ref="D654:D655"/>
    <mergeCell ref="G654:G655"/>
    <mergeCell ref="H654:H655"/>
    <mergeCell ref="I654:I655"/>
    <mergeCell ref="J654:J655"/>
    <mergeCell ref="Q654:Q655"/>
    <mergeCell ref="D656:D658"/>
    <mergeCell ref="G656:G658"/>
    <mergeCell ref="H656:H658"/>
    <mergeCell ref="J656:J658"/>
    <mergeCell ref="K656:K658"/>
    <mergeCell ref="Q656:Q658"/>
    <mergeCell ref="R667:R668"/>
    <mergeCell ref="D669:D674"/>
    <mergeCell ref="E669:E670"/>
    <mergeCell ref="F669:F670"/>
    <mergeCell ref="I682:I684"/>
    <mergeCell ref="D705:D707"/>
    <mergeCell ref="E705:E706"/>
    <mergeCell ref="F705:F706"/>
    <mergeCell ref="I705:I707"/>
    <mergeCell ref="J705:J706"/>
    <mergeCell ref="K705:K706"/>
    <mergeCell ref="Q705:Q707"/>
    <mergeCell ref="E671:E672"/>
    <mergeCell ref="F671:F672"/>
    <mergeCell ref="K671:K672"/>
    <mergeCell ref="L671:L672"/>
    <mergeCell ref="R671:R672"/>
    <mergeCell ref="C665:C714"/>
    <mergeCell ref="D667:D668"/>
    <mergeCell ref="G667:G668"/>
    <mergeCell ref="I667:I668"/>
    <mergeCell ref="J667:J668"/>
    <mergeCell ref="L667:L668"/>
    <mergeCell ref="M667:M668"/>
    <mergeCell ref="Q667:Q668"/>
    <mergeCell ref="D675:D678"/>
    <mergeCell ref="E675:E677"/>
    <mergeCell ref="F675:F677"/>
    <mergeCell ref="I675:I678"/>
    <mergeCell ref="J675:J678"/>
    <mergeCell ref="K675:K677"/>
    <mergeCell ref="D679:D680"/>
    <mergeCell ref="G679:G680"/>
    <mergeCell ref="I679:I680"/>
    <mergeCell ref="P682:P684"/>
    <mergeCell ref="D686:D688"/>
    <mergeCell ref="F686:F688"/>
    <mergeCell ref="D697:D698"/>
    <mergeCell ref="E697:E698"/>
    <mergeCell ref="F697:F698"/>
    <mergeCell ref="K697:K698"/>
    <mergeCell ref="L697:L698"/>
    <mergeCell ref="Q697:Q698"/>
    <mergeCell ref="G697:G698"/>
    <mergeCell ref="I697:I698"/>
    <mergeCell ref="J697:J698"/>
    <mergeCell ref="P699:P702"/>
    <mergeCell ref="O699:O702"/>
    <mergeCell ref="N699:N702"/>
    <mergeCell ref="J689:J691"/>
    <mergeCell ref="D692:D695"/>
    <mergeCell ref="E692:E693"/>
    <mergeCell ref="F692:F693"/>
    <mergeCell ref="G692:G695"/>
    <mergeCell ref="I692:I693"/>
    <mergeCell ref="J692:J695"/>
    <mergeCell ref="K692:K693"/>
    <mergeCell ref="Q692:Q695"/>
    <mergeCell ref="E694:E695"/>
    <mergeCell ref="F694:F695"/>
    <mergeCell ref="I694:I695"/>
    <mergeCell ref="K694:K695"/>
    <mergeCell ref="G705:G707"/>
    <mergeCell ref="T705:T707"/>
    <mergeCell ref="S705:S707"/>
    <mergeCell ref="S710:S713"/>
    <mergeCell ref="T710:T713"/>
    <mergeCell ref="E710:E711"/>
    <mergeCell ref="F710:F711"/>
    <mergeCell ref="G710:G713"/>
    <mergeCell ref="H710:H711"/>
    <mergeCell ref="I710:I713"/>
    <mergeCell ref="J710:J711"/>
    <mergeCell ref="K710:K711"/>
    <mergeCell ref="L710:L711"/>
    <mergeCell ref="O710:O711"/>
    <mergeCell ref="R705:R707"/>
    <mergeCell ref="R697:R698"/>
    <mergeCell ref="D699:D702"/>
    <mergeCell ref="F699:F702"/>
    <mergeCell ref="G699:G702"/>
    <mergeCell ref="J699:J702"/>
    <mergeCell ref="K699:K702"/>
    <mergeCell ref="E700:E702"/>
    <mergeCell ref="D703:D704"/>
    <mergeCell ref="E703:E704"/>
    <mergeCell ref="F703:F704"/>
    <mergeCell ref="G703:G704"/>
    <mergeCell ref="H703:H704"/>
    <mergeCell ref="I703:I704"/>
    <mergeCell ref="J703:J704"/>
    <mergeCell ref="K703:K704"/>
    <mergeCell ref="L703:L704"/>
    <mergeCell ref="M703:M704"/>
    <mergeCell ref="M710:M711"/>
    <mergeCell ref="N710:N711"/>
    <mergeCell ref="K732:K733"/>
    <mergeCell ref="L732:L733"/>
    <mergeCell ref="M732:M733"/>
    <mergeCell ref="D710:D713"/>
    <mergeCell ref="P710:P711"/>
    <mergeCell ref="U710:U711"/>
    <mergeCell ref="E712:E713"/>
    <mergeCell ref="F712:F713"/>
    <mergeCell ref="H712:H713"/>
    <mergeCell ref="J712:J713"/>
    <mergeCell ref="K712:K713"/>
    <mergeCell ref="L712:L713"/>
    <mergeCell ref="M712:M713"/>
    <mergeCell ref="N712:N713"/>
    <mergeCell ref="O712:O713"/>
    <mergeCell ref="P712:P713"/>
    <mergeCell ref="C715:C729"/>
    <mergeCell ref="D716:D719"/>
    <mergeCell ref="E716:E717"/>
    <mergeCell ref="F716:F717"/>
    <mergeCell ref="G716:G719"/>
    <mergeCell ref="I716:I719"/>
    <mergeCell ref="D738:D739"/>
    <mergeCell ref="E738:E739"/>
    <mergeCell ref="F738:F739"/>
    <mergeCell ref="G738:G739"/>
    <mergeCell ref="H738:H739"/>
    <mergeCell ref="I738:I739"/>
    <mergeCell ref="J738:J739"/>
    <mergeCell ref="K716:K717"/>
    <mergeCell ref="E718:E719"/>
    <mergeCell ref="F718:F719"/>
    <mergeCell ref="K718:K719"/>
    <mergeCell ref="D722:D723"/>
    <mergeCell ref="G722:G723"/>
    <mergeCell ref="H722:H723"/>
    <mergeCell ref="I722:I723"/>
    <mergeCell ref="J722:J723"/>
    <mergeCell ref="D727:D728"/>
    <mergeCell ref="G727:G728"/>
    <mergeCell ref="H727:H728"/>
    <mergeCell ref="I727:I728"/>
    <mergeCell ref="J727:J728"/>
    <mergeCell ref="K738:K739"/>
    <mergeCell ref="L738:L739"/>
    <mergeCell ref="M738:M739"/>
    <mergeCell ref="N738:N739"/>
    <mergeCell ref="O738:O739"/>
    <mergeCell ref="P738:P739"/>
    <mergeCell ref="C765:C775"/>
    <mergeCell ref="D768:D769"/>
    <mergeCell ref="E768:E769"/>
    <mergeCell ref="F768:F769"/>
    <mergeCell ref="G768:G769"/>
    <mergeCell ref="H768:H769"/>
    <mergeCell ref="I768:I769"/>
    <mergeCell ref="J768:J769"/>
    <mergeCell ref="C749:C764"/>
    <mergeCell ref="D751:D753"/>
    <mergeCell ref="G751:G753"/>
    <mergeCell ref="H751:H753"/>
    <mergeCell ref="I751:I753"/>
    <mergeCell ref="J751:J753"/>
    <mergeCell ref="J762:J763"/>
    <mergeCell ref="C730:C748"/>
    <mergeCell ref="D732:D734"/>
    <mergeCell ref="E732:E733"/>
    <mergeCell ref="F732:F733"/>
    <mergeCell ref="G732:G734"/>
    <mergeCell ref="H732:H733"/>
    <mergeCell ref="I732:I733"/>
    <mergeCell ref="J732:J733"/>
    <mergeCell ref="D745:D747"/>
    <mergeCell ref="H745:H747"/>
    <mergeCell ref="I745:I747"/>
    <mergeCell ref="J745:J747"/>
    <mergeCell ref="Q751:Q753"/>
    <mergeCell ref="D756:D757"/>
    <mergeCell ref="E756:E757"/>
    <mergeCell ref="F756:F757"/>
    <mergeCell ref="G756:G757"/>
    <mergeCell ref="H756:H757"/>
    <mergeCell ref="I756:I757"/>
    <mergeCell ref="J756:J757"/>
    <mergeCell ref="K756:K757"/>
    <mergeCell ref="L756:L757"/>
    <mergeCell ref="M756:M757"/>
    <mergeCell ref="N756:N757"/>
    <mergeCell ref="O756:O757"/>
    <mergeCell ref="P756:P757"/>
    <mergeCell ref="D762:D763"/>
    <mergeCell ref="G762:G763"/>
    <mergeCell ref="H762:H763"/>
    <mergeCell ref="I762:I763"/>
    <mergeCell ref="D782:D788"/>
    <mergeCell ref="G782:G788"/>
    <mergeCell ref="H782:H785"/>
    <mergeCell ref="I782:I784"/>
    <mergeCell ref="J782:J788"/>
    <mergeCell ref="N784:N788"/>
    <mergeCell ref="Q784:Q788"/>
    <mergeCell ref="H786:H788"/>
    <mergeCell ref="I786:I788"/>
    <mergeCell ref="K768:K769"/>
    <mergeCell ref="L768:L769"/>
    <mergeCell ref="M768:M769"/>
    <mergeCell ref="N768:N769"/>
    <mergeCell ref="O768:O769"/>
    <mergeCell ref="P768:P769"/>
    <mergeCell ref="D779:D781"/>
    <mergeCell ref="E779:E781"/>
    <mergeCell ref="G779:G781"/>
    <mergeCell ref="H779:H781"/>
    <mergeCell ref="I779:I781"/>
    <mergeCell ref="J779:J781"/>
    <mergeCell ref="K779:K781"/>
    <mergeCell ref="L779:L781"/>
    <mergeCell ref="M779:M781"/>
    <mergeCell ref="N779:N781"/>
    <mergeCell ref="O779:O781"/>
    <mergeCell ref="P779:P781"/>
    <mergeCell ref="E803:E804"/>
    <mergeCell ref="F803:F804"/>
    <mergeCell ref="R789:R790"/>
    <mergeCell ref="D791:D796"/>
    <mergeCell ref="G791:G796"/>
    <mergeCell ref="H791:H794"/>
    <mergeCell ref="I791:I794"/>
    <mergeCell ref="J791:J796"/>
    <mergeCell ref="K791:K794"/>
    <mergeCell ref="L791:L794"/>
    <mergeCell ref="M791:M794"/>
    <mergeCell ref="N791:N794"/>
    <mergeCell ref="O791:O794"/>
    <mergeCell ref="P791:P794"/>
    <mergeCell ref="Q791:Q794"/>
    <mergeCell ref="R791:R794"/>
    <mergeCell ref="E795:E796"/>
    <mergeCell ref="F795:F796"/>
    <mergeCell ref="I795:I796"/>
    <mergeCell ref="K795:K796"/>
    <mergeCell ref="L795:L796"/>
    <mergeCell ref="M795:M796"/>
    <mergeCell ref="N795:N796"/>
    <mergeCell ref="O795:O796"/>
    <mergeCell ref="P795:P796"/>
    <mergeCell ref="Q795:Q796"/>
    <mergeCell ref="D789:D790"/>
    <mergeCell ref="K803:K804"/>
    <mergeCell ref="L803:L804"/>
    <mergeCell ref="M803:M804"/>
    <mergeCell ref="N803:N804"/>
    <mergeCell ref="O803:O804"/>
    <mergeCell ref="E805:E806"/>
    <mergeCell ref="F805:F806"/>
    <mergeCell ref="H805:H806"/>
    <mergeCell ref="K805:K806"/>
    <mergeCell ref="L805:L806"/>
    <mergeCell ref="M805:M806"/>
    <mergeCell ref="N805:N806"/>
    <mergeCell ref="O805:O806"/>
    <mergeCell ref="P805:P806"/>
    <mergeCell ref="R795:R796"/>
    <mergeCell ref="D799:D810"/>
    <mergeCell ref="E799:E800"/>
    <mergeCell ref="F799:F800"/>
    <mergeCell ref="G799:G810"/>
    <mergeCell ref="H799:H804"/>
    <mergeCell ref="I799:I806"/>
    <mergeCell ref="J799:J806"/>
    <mergeCell ref="K799:K800"/>
    <mergeCell ref="L799:L800"/>
    <mergeCell ref="M799:M800"/>
    <mergeCell ref="N799:N800"/>
    <mergeCell ref="O799:O800"/>
    <mergeCell ref="P799:P800"/>
    <mergeCell ref="E801:E802"/>
    <mergeCell ref="F801:F802"/>
    <mergeCell ref="K801:K802"/>
    <mergeCell ref="O807:O808"/>
    <mergeCell ref="P807:P808"/>
    <mergeCell ref="F809:F810"/>
    <mergeCell ref="H809:H810"/>
    <mergeCell ref="I809:I810"/>
    <mergeCell ref="J809:J810"/>
    <mergeCell ref="E807:E810"/>
    <mergeCell ref="F807:F808"/>
    <mergeCell ref="H807:H808"/>
    <mergeCell ref="I807:I808"/>
    <mergeCell ref="J807:J808"/>
    <mergeCell ref="K807:K808"/>
    <mergeCell ref="L807:L808"/>
    <mergeCell ref="M807:M808"/>
    <mergeCell ref="N807:N808"/>
    <mergeCell ref="P812:P816"/>
    <mergeCell ref="Q812:Q816"/>
    <mergeCell ref="R812:R816"/>
    <mergeCell ref="D817:D820"/>
    <mergeCell ref="G817:G820"/>
    <mergeCell ref="I817:I820"/>
    <mergeCell ref="J817:J820"/>
    <mergeCell ref="D821:D822"/>
    <mergeCell ref="G821:G822"/>
    <mergeCell ref="H821:H822"/>
    <mergeCell ref="I821:I822"/>
    <mergeCell ref="J821:J822"/>
    <mergeCell ref="N821:N822"/>
    <mergeCell ref="O821:O822"/>
    <mergeCell ref="Q821:Q822"/>
    <mergeCell ref="R821:R822"/>
    <mergeCell ref="D812:D816"/>
    <mergeCell ref="F812:F816"/>
    <mergeCell ref="G812:G816"/>
    <mergeCell ref="H812:H815"/>
    <mergeCell ref="I812:I816"/>
    <mergeCell ref="J812:J816"/>
    <mergeCell ref="K812:K816"/>
    <mergeCell ref="O826:O830"/>
    <mergeCell ref="P826:P830"/>
    <mergeCell ref="Q826:Q830"/>
    <mergeCell ref="R826:R830"/>
    <mergeCell ref="D831:D832"/>
    <mergeCell ref="E831:E832"/>
    <mergeCell ref="F831:F832"/>
    <mergeCell ref="G831:G832"/>
    <mergeCell ref="H831:H832"/>
    <mergeCell ref="I831:I832"/>
    <mergeCell ref="J831:J832"/>
    <mergeCell ref="K831:K832"/>
    <mergeCell ref="L831:L832"/>
    <mergeCell ref="M831:M832"/>
    <mergeCell ref="N831:N832"/>
    <mergeCell ref="O831:O832"/>
    <mergeCell ref="P831:P832"/>
    <mergeCell ref="Q831:Q832"/>
    <mergeCell ref="R831:R832"/>
    <mergeCell ref="D824:D830"/>
    <mergeCell ref="G824:G830"/>
    <mergeCell ref="J824:J830"/>
    <mergeCell ref="E826:E830"/>
    <mergeCell ref="F826:F830"/>
    <mergeCell ref="H826:H830"/>
    <mergeCell ref="I826:I830"/>
    <mergeCell ref="K826:K830"/>
    <mergeCell ref="N826:N830"/>
    <mergeCell ref="N838:N840"/>
    <mergeCell ref="O838:O840"/>
    <mergeCell ref="Q838:Q840"/>
    <mergeCell ref="R838:R840"/>
    <mergeCell ref="E839:E840"/>
    <mergeCell ref="F839:F840"/>
    <mergeCell ref="S831:S832"/>
    <mergeCell ref="T831:T832"/>
    <mergeCell ref="D833:D835"/>
    <mergeCell ref="G833:G835"/>
    <mergeCell ref="H833:H835"/>
    <mergeCell ref="J833:J835"/>
    <mergeCell ref="N833:N835"/>
    <mergeCell ref="Q833:Q835"/>
    <mergeCell ref="D836:D837"/>
    <mergeCell ref="G836:G837"/>
    <mergeCell ref="I836:I837"/>
    <mergeCell ref="J836:J837"/>
    <mergeCell ref="N836:N837"/>
    <mergeCell ref="Q836:Q837"/>
    <mergeCell ref="T836:T837"/>
    <mergeCell ref="S836:S837"/>
    <mergeCell ref="T833:T835"/>
    <mergeCell ref="S833:S835"/>
    <mergeCell ref="D841:D842"/>
    <mergeCell ref="G841:G842"/>
    <mergeCell ref="H841:H842"/>
    <mergeCell ref="I841:I842"/>
    <mergeCell ref="J841:J842"/>
    <mergeCell ref="D843:D844"/>
    <mergeCell ref="E843:E844"/>
    <mergeCell ref="F843:F844"/>
    <mergeCell ref="G843:G844"/>
    <mergeCell ref="H843:H844"/>
    <mergeCell ref="I843:I844"/>
    <mergeCell ref="J843:J844"/>
    <mergeCell ref="D838:D840"/>
    <mergeCell ref="G838:G840"/>
    <mergeCell ref="H838:H840"/>
    <mergeCell ref="I838:I840"/>
    <mergeCell ref="J838:J840"/>
    <mergeCell ref="K843:K844"/>
    <mergeCell ref="L843:L844"/>
    <mergeCell ref="M843:M844"/>
    <mergeCell ref="N843:N844"/>
    <mergeCell ref="O843:O844"/>
    <mergeCell ref="C846:C899"/>
    <mergeCell ref="D847:D848"/>
    <mergeCell ref="H847:H848"/>
    <mergeCell ref="I847:I848"/>
    <mergeCell ref="J847:J848"/>
    <mergeCell ref="D850:D856"/>
    <mergeCell ref="G850:G856"/>
    <mergeCell ref="H850:H856"/>
    <mergeCell ref="I850:I856"/>
    <mergeCell ref="J850:J856"/>
    <mergeCell ref="D858:D863"/>
    <mergeCell ref="G858:G863"/>
    <mergeCell ref="I858:I861"/>
    <mergeCell ref="J858:J863"/>
    <mergeCell ref="K858:K861"/>
    <mergeCell ref="L858:L861"/>
    <mergeCell ref="M858:M861"/>
    <mergeCell ref="N858:N863"/>
    <mergeCell ref="C776:C845"/>
    <mergeCell ref="I789:I790"/>
    <mergeCell ref="J789:J790"/>
    <mergeCell ref="L789:L790"/>
    <mergeCell ref="O858:O861"/>
    <mergeCell ref="N892:N894"/>
    <mergeCell ref="O892:O894"/>
    <mergeCell ref="D895:D896"/>
    <mergeCell ref="G895:G896"/>
    <mergeCell ref="E862:E863"/>
    <mergeCell ref="F862:F863"/>
    <mergeCell ref="I862:I863"/>
    <mergeCell ref="D865:D872"/>
    <mergeCell ref="E865:E866"/>
    <mergeCell ref="F865:F866"/>
    <mergeCell ref="G865:G872"/>
    <mergeCell ref="H865:H866"/>
    <mergeCell ref="I865:I870"/>
    <mergeCell ref="J865:J866"/>
    <mergeCell ref="K865:K866"/>
    <mergeCell ref="L865:L866"/>
    <mergeCell ref="M865:M866"/>
    <mergeCell ref="N865:N872"/>
    <mergeCell ref="O865:O866"/>
    <mergeCell ref="P865:P866"/>
    <mergeCell ref="E867:E868"/>
    <mergeCell ref="F867:F868"/>
    <mergeCell ref="H867:H868"/>
    <mergeCell ref="J867:J870"/>
    <mergeCell ref="K867:K868"/>
    <mergeCell ref="L867:L868"/>
    <mergeCell ref="U869:U870"/>
    <mergeCell ref="F871:F872"/>
    <mergeCell ref="H871:H872"/>
    <mergeCell ref="I871:I872"/>
    <mergeCell ref="J871:J872"/>
    <mergeCell ref="K871:K872"/>
    <mergeCell ref="L871:L872"/>
    <mergeCell ref="M871:M872"/>
    <mergeCell ref="O871:O872"/>
    <mergeCell ref="P871:P872"/>
    <mergeCell ref="U871:U872"/>
    <mergeCell ref="M867:M868"/>
    <mergeCell ref="O867:O868"/>
    <mergeCell ref="P867:P868"/>
    <mergeCell ref="E869:E872"/>
    <mergeCell ref="F869:F870"/>
    <mergeCell ref="H869:H870"/>
    <mergeCell ref="K869:K870"/>
    <mergeCell ref="L869:L870"/>
    <mergeCell ref="M869:M870"/>
    <mergeCell ref="O869:O870"/>
    <mergeCell ref="P869:P870"/>
    <mergeCell ref="E878:E879"/>
    <mergeCell ref="D880:D883"/>
    <mergeCell ref="G880:G883"/>
    <mergeCell ref="I880:I883"/>
    <mergeCell ref="J880:J883"/>
    <mergeCell ref="D884:D887"/>
    <mergeCell ref="G884:G887"/>
    <mergeCell ref="H884:H885"/>
    <mergeCell ref="I884:I885"/>
    <mergeCell ref="J884:J887"/>
    <mergeCell ref="Q884:Q887"/>
    <mergeCell ref="E886:E887"/>
    <mergeCell ref="F886:F887"/>
    <mergeCell ref="K886:K887"/>
    <mergeCell ref="F874:F879"/>
    <mergeCell ref="G874:G879"/>
    <mergeCell ref="H874:H878"/>
    <mergeCell ref="I874:I878"/>
    <mergeCell ref="J874:J879"/>
    <mergeCell ref="K874:K879"/>
    <mergeCell ref="N874:N879"/>
    <mergeCell ref="O874:O879"/>
    <mergeCell ref="D874:D879"/>
    <mergeCell ref="H895:H896"/>
    <mergeCell ref="I895:I896"/>
    <mergeCell ref="J895:J896"/>
    <mergeCell ref="D897:D898"/>
    <mergeCell ref="E897:E898"/>
    <mergeCell ref="F897:F898"/>
    <mergeCell ref="G897:G898"/>
    <mergeCell ref="H897:H898"/>
    <mergeCell ref="I897:I898"/>
    <mergeCell ref="J897:J898"/>
    <mergeCell ref="D892:D894"/>
    <mergeCell ref="G892:G894"/>
    <mergeCell ref="H892:H894"/>
    <mergeCell ref="I892:I894"/>
    <mergeCell ref="J892:J894"/>
    <mergeCell ref="K897:K898"/>
    <mergeCell ref="L897:L898"/>
    <mergeCell ref="E893:E894"/>
    <mergeCell ref="F893:F894"/>
    <mergeCell ref="M897:M898"/>
    <mergeCell ref="N897:N898"/>
    <mergeCell ref="O897:O898"/>
    <mergeCell ref="P897:P898"/>
    <mergeCell ref="C900:C944"/>
    <mergeCell ref="D902:D906"/>
    <mergeCell ref="E902:E903"/>
    <mergeCell ref="F902:F903"/>
    <mergeCell ref="G902:G906"/>
    <mergeCell ref="H902:H906"/>
    <mergeCell ref="I902:I906"/>
    <mergeCell ref="J902:J906"/>
    <mergeCell ref="K902:K903"/>
    <mergeCell ref="L902:L903"/>
    <mergeCell ref="M902:M903"/>
    <mergeCell ref="N902:N905"/>
    <mergeCell ref="O902:O903"/>
    <mergeCell ref="P902:P903"/>
    <mergeCell ref="E904:E905"/>
    <mergeCell ref="F904:F905"/>
    <mergeCell ref="K904:K905"/>
    <mergeCell ref="L940:L941"/>
    <mergeCell ref="M940:M941"/>
    <mergeCell ref="K930:K932"/>
    <mergeCell ref="O940:O941"/>
    <mergeCell ref="P940:P941"/>
    <mergeCell ref="E942:E943"/>
    <mergeCell ref="F942:F943"/>
    <mergeCell ref="K942:K943"/>
    <mergeCell ref="L942:L943"/>
    <mergeCell ref="M942:M943"/>
    <mergeCell ref="N942:N943"/>
    <mergeCell ref="Q924:Q925"/>
    <mergeCell ref="L904:L905"/>
    <mergeCell ref="M904:M905"/>
    <mergeCell ref="O904:O905"/>
    <mergeCell ref="P904:P905"/>
    <mergeCell ref="D907:D909"/>
    <mergeCell ref="G907:G909"/>
    <mergeCell ref="I907:I909"/>
    <mergeCell ref="J907:J909"/>
    <mergeCell ref="D916:D920"/>
    <mergeCell ref="F916:F920"/>
    <mergeCell ref="G916:G920"/>
    <mergeCell ref="H916:H920"/>
    <mergeCell ref="I916:I920"/>
    <mergeCell ref="J916:J920"/>
    <mergeCell ref="K916:K920"/>
    <mergeCell ref="N916:N920"/>
    <mergeCell ref="O916:O920"/>
    <mergeCell ref="J910:J912"/>
    <mergeCell ref="I910:I912"/>
    <mergeCell ref="D910:D912"/>
    <mergeCell ref="D933:D934"/>
    <mergeCell ref="G933:G934"/>
    <mergeCell ref="H933:H934"/>
    <mergeCell ref="I933:I934"/>
    <mergeCell ref="J933:J934"/>
    <mergeCell ref="N933:N934"/>
    <mergeCell ref="O933:O934"/>
    <mergeCell ref="Q933:Q934"/>
    <mergeCell ref="D928:D929"/>
    <mergeCell ref="G928:G929"/>
    <mergeCell ref="H928:H929"/>
    <mergeCell ref="I928:I929"/>
    <mergeCell ref="J928:J929"/>
    <mergeCell ref="D930:D932"/>
    <mergeCell ref="G930:G932"/>
    <mergeCell ref="H930:H931"/>
    <mergeCell ref="I930:I932"/>
    <mergeCell ref="J930:J932"/>
    <mergeCell ref="D935:D937"/>
    <mergeCell ref="G935:G937"/>
    <mergeCell ref="H935:H937"/>
    <mergeCell ref="I935:I937"/>
    <mergeCell ref="J935:J937"/>
    <mergeCell ref="D938:D943"/>
    <mergeCell ref="E938:E939"/>
    <mergeCell ref="F938:F939"/>
    <mergeCell ref="G938:G943"/>
    <mergeCell ref="H938:H943"/>
    <mergeCell ref="I938:I943"/>
    <mergeCell ref="J938:J943"/>
    <mergeCell ref="K938:K939"/>
    <mergeCell ref="L938:L939"/>
    <mergeCell ref="M938:M939"/>
    <mergeCell ref="N938:N941"/>
    <mergeCell ref="O938:O939"/>
    <mergeCell ref="E940:E941"/>
    <mergeCell ref="F940:F941"/>
    <mergeCell ref="K940:K941"/>
    <mergeCell ref="C945:C1034"/>
    <mergeCell ref="D946:D948"/>
    <mergeCell ref="E946:E948"/>
    <mergeCell ref="F946:F948"/>
    <mergeCell ref="G946:G948"/>
    <mergeCell ref="H946:H948"/>
    <mergeCell ref="J946:J948"/>
    <mergeCell ref="L946:L948"/>
    <mergeCell ref="I951:I954"/>
    <mergeCell ref="J951:J954"/>
    <mergeCell ref="K951:K952"/>
    <mergeCell ref="L951:L952"/>
    <mergeCell ref="E955:E957"/>
    <mergeCell ref="F955:F957"/>
    <mergeCell ref="J955:J957"/>
    <mergeCell ref="K955:K957"/>
    <mergeCell ref="L955:L957"/>
    <mergeCell ref="D960:D965"/>
    <mergeCell ref="E960:E961"/>
    <mergeCell ref="F960:F961"/>
    <mergeCell ref="G960:G965"/>
    <mergeCell ref="H960:H961"/>
    <mergeCell ref="J960:J965"/>
    <mergeCell ref="F1009:F1011"/>
    <mergeCell ref="G1009:G1012"/>
    <mergeCell ref="I1009:I1011"/>
    <mergeCell ref="J1009:J1011"/>
    <mergeCell ref="K1009:K1011"/>
    <mergeCell ref="L1009:L1012"/>
    <mergeCell ref="D1018:D1019"/>
    <mergeCell ref="E1018:E1019"/>
    <mergeCell ref="G1018:G1019"/>
    <mergeCell ref="M951:M954"/>
    <mergeCell ref="P951:P954"/>
    <mergeCell ref="Q951:Q954"/>
    <mergeCell ref="R951:R954"/>
    <mergeCell ref="E953:E954"/>
    <mergeCell ref="F953:F954"/>
    <mergeCell ref="K953:K954"/>
    <mergeCell ref="L953:L954"/>
    <mergeCell ref="M946:M948"/>
    <mergeCell ref="N946:N948"/>
    <mergeCell ref="P946:P948"/>
    <mergeCell ref="Q946:Q948"/>
    <mergeCell ref="S946:S948"/>
    <mergeCell ref="T946:T948"/>
    <mergeCell ref="D949:D959"/>
    <mergeCell ref="E949:E950"/>
    <mergeCell ref="F949:F950"/>
    <mergeCell ref="G949:G959"/>
    <mergeCell ref="H949:H959"/>
    <mergeCell ref="J949:J950"/>
    <mergeCell ref="K949:K950"/>
    <mergeCell ref="L949:L950"/>
    <mergeCell ref="M949:M950"/>
    <mergeCell ref="N949:N950"/>
    <mergeCell ref="O949:O950"/>
    <mergeCell ref="P949:P950"/>
    <mergeCell ref="Q949:Q950"/>
    <mergeCell ref="R949:R950"/>
    <mergeCell ref="S949:S959"/>
    <mergeCell ref="T949:T959"/>
    <mergeCell ref="E951:E952"/>
    <mergeCell ref="F951:F952"/>
    <mergeCell ref="M955:M957"/>
    <mergeCell ref="N955:N957"/>
    <mergeCell ref="O955:O957"/>
    <mergeCell ref="P955:P957"/>
    <mergeCell ref="Q955:Q957"/>
    <mergeCell ref="R955:R957"/>
    <mergeCell ref="E958:E959"/>
    <mergeCell ref="F958:F959"/>
    <mergeCell ref="I958:I959"/>
    <mergeCell ref="J958:J959"/>
    <mergeCell ref="K958:K959"/>
    <mergeCell ref="L958:L959"/>
    <mergeCell ref="M958:M959"/>
    <mergeCell ref="N958:N959"/>
    <mergeCell ref="O958:O959"/>
    <mergeCell ref="P958:P959"/>
    <mergeCell ref="R958:R959"/>
    <mergeCell ref="T971:T972"/>
    <mergeCell ref="D966:D970"/>
    <mergeCell ref="G966:G970"/>
    <mergeCell ref="H966:H969"/>
    <mergeCell ref="I966:I969"/>
    <mergeCell ref="E962:E963"/>
    <mergeCell ref="F962:F963"/>
    <mergeCell ref="H962:H965"/>
    <mergeCell ref="I962:I963"/>
    <mergeCell ref="K962:K963"/>
    <mergeCell ref="L962:L963"/>
    <mergeCell ref="M962:M963"/>
    <mergeCell ref="N962:N965"/>
    <mergeCell ref="O962:O963"/>
    <mergeCell ref="P962:P963"/>
    <mergeCell ref="Q962:Q965"/>
    <mergeCell ref="E964:E965"/>
    <mergeCell ref="F964:F965"/>
    <mergeCell ref="I964:I965"/>
    <mergeCell ref="K964:K965"/>
    <mergeCell ref="L964:L965"/>
    <mergeCell ref="M964:M965"/>
    <mergeCell ref="O964:O965"/>
    <mergeCell ref="P964:P965"/>
    <mergeCell ref="T981:T986"/>
    <mergeCell ref="D974:D979"/>
    <mergeCell ref="G974:G980"/>
    <mergeCell ref="H974:H978"/>
    <mergeCell ref="J974:J979"/>
    <mergeCell ref="L974:L979"/>
    <mergeCell ref="M974:M979"/>
    <mergeCell ref="N974:N979"/>
    <mergeCell ref="O974:O979"/>
    <mergeCell ref="P974:P979"/>
    <mergeCell ref="K960:K961"/>
    <mergeCell ref="L960:L961"/>
    <mergeCell ref="M960:M961"/>
    <mergeCell ref="N960:N961"/>
    <mergeCell ref="O960:O961"/>
    <mergeCell ref="P960:P961"/>
    <mergeCell ref="Q960:Q961"/>
    <mergeCell ref="R960:R961"/>
    <mergeCell ref="S960:S965"/>
    <mergeCell ref="O966:O967"/>
    <mergeCell ref="P966:P970"/>
    <mergeCell ref="Q966:Q970"/>
    <mergeCell ref="R966:R969"/>
    <mergeCell ref="S966:S969"/>
    <mergeCell ref="T966:T969"/>
    <mergeCell ref="D971:D972"/>
    <mergeCell ref="E971:E972"/>
    <mergeCell ref="F971:F972"/>
    <mergeCell ref="G971:G972"/>
    <mergeCell ref="H971:H972"/>
    <mergeCell ref="J971:J972"/>
    <mergeCell ref="M971:M972"/>
    <mergeCell ref="D987:D990"/>
    <mergeCell ref="G987:G990"/>
    <mergeCell ref="J987:J990"/>
    <mergeCell ref="L988:L990"/>
    <mergeCell ref="M988:M990"/>
    <mergeCell ref="N988:N990"/>
    <mergeCell ref="O988:O990"/>
    <mergeCell ref="P988:P990"/>
    <mergeCell ref="Q988:Q990"/>
    <mergeCell ref="J966:J970"/>
    <mergeCell ref="K966:K969"/>
    <mergeCell ref="L966:L970"/>
    <mergeCell ref="M966:M970"/>
    <mergeCell ref="N966:N970"/>
    <mergeCell ref="Q974:Q979"/>
    <mergeCell ref="R974:R979"/>
    <mergeCell ref="S974:S979"/>
    <mergeCell ref="D981:D986"/>
    <mergeCell ref="G981:G986"/>
    <mergeCell ref="H981:H986"/>
    <mergeCell ref="J981:J986"/>
    <mergeCell ref="K981:K986"/>
    <mergeCell ref="L981:L986"/>
    <mergeCell ref="M981:M986"/>
    <mergeCell ref="N981:N986"/>
    <mergeCell ref="O981:O986"/>
    <mergeCell ref="P981:P986"/>
    <mergeCell ref="Q981:Q986"/>
    <mergeCell ref="R981:R986"/>
    <mergeCell ref="S981:S986"/>
    <mergeCell ref="N971:N972"/>
    <mergeCell ref="O971:O972"/>
    <mergeCell ref="U992:U993"/>
    <mergeCell ref="D994:D999"/>
    <mergeCell ref="G994:G999"/>
    <mergeCell ref="J994:J999"/>
    <mergeCell ref="L994:L999"/>
    <mergeCell ref="M994:M999"/>
    <mergeCell ref="N994:N999"/>
    <mergeCell ref="P994:P999"/>
    <mergeCell ref="Q994:Q999"/>
    <mergeCell ref="S994:S999"/>
    <mergeCell ref="T994:T999"/>
    <mergeCell ref="F997:F999"/>
    <mergeCell ref="H997:H999"/>
    <mergeCell ref="I997:I999"/>
    <mergeCell ref="K997:K999"/>
    <mergeCell ref="O997:O999"/>
    <mergeCell ref="S1000:S1004"/>
    <mergeCell ref="T1000:T1004"/>
    <mergeCell ref="E1002:E1003"/>
    <mergeCell ref="D991:D993"/>
    <mergeCell ref="G991:G993"/>
    <mergeCell ref="J991:J993"/>
    <mergeCell ref="L991:L993"/>
    <mergeCell ref="M991:M993"/>
    <mergeCell ref="P991:P993"/>
    <mergeCell ref="Q991:Q993"/>
    <mergeCell ref="R991:R993"/>
    <mergeCell ref="S991:S993"/>
    <mergeCell ref="T991:T993"/>
    <mergeCell ref="N992:N993"/>
    <mergeCell ref="O992:O993"/>
    <mergeCell ref="F1002:F1003"/>
    <mergeCell ref="K1002:K1003"/>
    <mergeCell ref="D1005:D1008"/>
    <mergeCell ref="F1005:F1008"/>
    <mergeCell ref="G1005:G1008"/>
    <mergeCell ref="H1005:H1008"/>
    <mergeCell ref="I1005:I1008"/>
    <mergeCell ref="J1005:J1008"/>
    <mergeCell ref="K1005:K1008"/>
    <mergeCell ref="L1005:L1008"/>
    <mergeCell ref="M1005:M1008"/>
    <mergeCell ref="N1005:N1008"/>
    <mergeCell ref="O1005:O1008"/>
    <mergeCell ref="P1005:P1008"/>
    <mergeCell ref="Q1005:Q1008"/>
    <mergeCell ref="R1005:R1008"/>
    <mergeCell ref="S1005:S1008"/>
    <mergeCell ref="D1000:D1004"/>
    <mergeCell ref="E1000:E1001"/>
    <mergeCell ref="F1000:F1001"/>
    <mergeCell ref="G1000:G1004"/>
    <mergeCell ref="J1000:J1004"/>
    <mergeCell ref="K1000:K1001"/>
    <mergeCell ref="L1000:L1004"/>
    <mergeCell ref="M1000:M1004"/>
    <mergeCell ref="N1000:N1004"/>
    <mergeCell ref="O1000:O1004"/>
    <mergeCell ref="P1000:P1004"/>
    <mergeCell ref="Q1000:Q1004"/>
    <mergeCell ref="R1000:R1004"/>
    <mergeCell ref="D1020:D1028"/>
    <mergeCell ref="G1020:G1028"/>
    <mergeCell ref="J1020:J1028"/>
    <mergeCell ref="N1009:N1011"/>
    <mergeCell ref="O1009:O1011"/>
    <mergeCell ref="P1009:P1011"/>
    <mergeCell ref="Q1009:Q1011"/>
    <mergeCell ref="R1009:R1011"/>
    <mergeCell ref="S1009:S1012"/>
    <mergeCell ref="T1009:T1012"/>
    <mergeCell ref="D1013:D1017"/>
    <mergeCell ref="G1013:G1017"/>
    <mergeCell ref="H1013:H1017"/>
    <mergeCell ref="J1013:J1017"/>
    <mergeCell ref="K1013:K1017"/>
    <mergeCell ref="L1013:L1017"/>
    <mergeCell ref="M1013:M1017"/>
    <mergeCell ref="N1013:N1017"/>
    <mergeCell ref="O1013:O1017"/>
    <mergeCell ref="P1013:P1017"/>
    <mergeCell ref="Q1013:Q1017"/>
    <mergeCell ref="R1013:R1017"/>
    <mergeCell ref="S1013:S1017"/>
    <mergeCell ref="T1013:T1017"/>
    <mergeCell ref="D1009:D1012"/>
    <mergeCell ref="E1009:E1011"/>
    <mergeCell ref="S1020:S1028"/>
    <mergeCell ref="T1020:T1028"/>
    <mergeCell ref="E1023:E1024"/>
    <mergeCell ref="M1009:M1012"/>
    <mergeCell ref="E1026:E1028"/>
    <mergeCell ref="F1026:F1028"/>
    <mergeCell ref="I1026:I1027"/>
    <mergeCell ref="K1026:K1027"/>
    <mergeCell ref="L1026:L1027"/>
    <mergeCell ref="M1026:M1028"/>
    <mergeCell ref="N1026:N1027"/>
    <mergeCell ref="O1026:O1027"/>
    <mergeCell ref="P1026:P1027"/>
    <mergeCell ref="Q1026:Q1028"/>
    <mergeCell ref="R1026:R1027"/>
    <mergeCell ref="I1041:I1042"/>
    <mergeCell ref="J1041:J1042"/>
    <mergeCell ref="K1041:K1042"/>
    <mergeCell ref="L1041:L1042"/>
    <mergeCell ref="H1018:H1019"/>
    <mergeCell ref="I1018:I1019"/>
    <mergeCell ref="J1018:J1019"/>
    <mergeCell ref="M1029:M1033"/>
    <mergeCell ref="N1029:N1033"/>
    <mergeCell ref="P1029:P1033"/>
    <mergeCell ref="Q1029:Q1033"/>
    <mergeCell ref="R1029:R1033"/>
    <mergeCell ref="L1020:L1022"/>
    <mergeCell ref="M1020:M1022"/>
    <mergeCell ref="N1020:N1022"/>
    <mergeCell ref="O1020:O1022"/>
    <mergeCell ref="P1020:P1022"/>
    <mergeCell ref="M1041:M1042"/>
    <mergeCell ref="N1041:N1042"/>
    <mergeCell ref="O1041:O1042"/>
    <mergeCell ref="P1041:P1042"/>
    <mergeCell ref="F1023:F1024"/>
    <mergeCell ref="K1023:K1024"/>
    <mergeCell ref="L1023:L1024"/>
    <mergeCell ref="M1023:M1024"/>
    <mergeCell ref="S1041:S1042"/>
    <mergeCell ref="T1041:T1042"/>
    <mergeCell ref="D1044:D1045"/>
    <mergeCell ref="E1044:E1045"/>
    <mergeCell ref="F1044:F1045"/>
    <mergeCell ref="G1044:G1045"/>
    <mergeCell ref="I1044:I1045"/>
    <mergeCell ref="J1044:J1045"/>
    <mergeCell ref="K1044:K1045"/>
    <mergeCell ref="S1029:S1033"/>
    <mergeCell ref="T1029:T1033"/>
    <mergeCell ref="C1035:C1046"/>
    <mergeCell ref="D1035:D1037"/>
    <mergeCell ref="G1035:G1037"/>
    <mergeCell ref="H1035:H1037"/>
    <mergeCell ref="I1035:I1037"/>
    <mergeCell ref="J1035:J1037"/>
    <mergeCell ref="D1038:D1039"/>
    <mergeCell ref="G1038:G1039"/>
    <mergeCell ref="H1038:H1039"/>
    <mergeCell ref="I1038:I1039"/>
    <mergeCell ref="J1038:J1039"/>
    <mergeCell ref="Q1038:Q1039"/>
    <mergeCell ref="D1041:D1042"/>
    <mergeCell ref="E1041:E1042"/>
    <mergeCell ref="F1041:F1042"/>
    <mergeCell ref="G1041:G1042"/>
    <mergeCell ref="H1041:H1042"/>
    <mergeCell ref="D1029:D1033"/>
    <mergeCell ref="G1029:G1033"/>
    <mergeCell ref="J1029:J1033"/>
    <mergeCell ref="L1029:L1033"/>
    <mergeCell ref="K1048:K1049"/>
    <mergeCell ref="L1048:L1049"/>
    <mergeCell ref="E1050:E1051"/>
    <mergeCell ref="F1050:F1051"/>
    <mergeCell ref="K1050:K1051"/>
    <mergeCell ref="L1050:L1051"/>
    <mergeCell ref="E1052:E1053"/>
    <mergeCell ref="F1052:F1053"/>
    <mergeCell ref="K1052:K1053"/>
    <mergeCell ref="L1052:L1053"/>
    <mergeCell ref="C1047:C1081"/>
    <mergeCell ref="D1048:D1055"/>
    <mergeCell ref="E1048:E1049"/>
    <mergeCell ref="F1048:F1049"/>
    <mergeCell ref="G1048:G1055"/>
    <mergeCell ref="H1048:H1053"/>
    <mergeCell ref="I1048:I1055"/>
    <mergeCell ref="J1048:J1055"/>
    <mergeCell ref="E1054:E1055"/>
    <mergeCell ref="F1054:F1055"/>
    <mergeCell ref="H1054:H1055"/>
    <mergeCell ref="D1070:D1071"/>
    <mergeCell ref="G1070:G1071"/>
    <mergeCell ref="H1070:H1071"/>
    <mergeCell ref="J1070:J1071"/>
    <mergeCell ref="D1073:D1075"/>
    <mergeCell ref="G1073:G1075"/>
    <mergeCell ref="H1073:H1075"/>
    <mergeCell ref="Q1056:Q1061"/>
    <mergeCell ref="F1058:F1059"/>
    <mergeCell ref="K1058:K1059"/>
    <mergeCell ref="E1060:E1061"/>
    <mergeCell ref="F1060:F1061"/>
    <mergeCell ref="O1060:O1061"/>
    <mergeCell ref="D1066:D1069"/>
    <mergeCell ref="G1066:G1069"/>
    <mergeCell ref="H1067:H1069"/>
    <mergeCell ref="I1067:I1069"/>
    <mergeCell ref="J1067:J1069"/>
    <mergeCell ref="K1054:K1055"/>
    <mergeCell ref="L1054:L1055"/>
    <mergeCell ref="D1056:D1061"/>
    <mergeCell ref="F1056:F1057"/>
    <mergeCell ref="G1056:G1061"/>
    <mergeCell ref="J1056:J1061"/>
    <mergeCell ref="K1056:K1057"/>
    <mergeCell ref="N1056:N1061"/>
    <mergeCell ref="O1056:O1059"/>
    <mergeCell ref="E1074:E1075"/>
    <mergeCell ref="F1074:F1075"/>
    <mergeCell ref="D1077:D1080"/>
    <mergeCell ref="E1077:E1078"/>
    <mergeCell ref="F1077:F1078"/>
    <mergeCell ref="G1077:G1080"/>
    <mergeCell ref="H1077:H1078"/>
    <mergeCell ref="I1077:I1078"/>
    <mergeCell ref="J1077:J1078"/>
    <mergeCell ref="K1077:K1078"/>
    <mergeCell ref="L1077:L1078"/>
    <mergeCell ref="M1077:M1078"/>
    <mergeCell ref="N1077:N1078"/>
    <mergeCell ref="O1077:O1078"/>
    <mergeCell ref="P1077:P1078"/>
    <mergeCell ref="E1079:E1080"/>
    <mergeCell ref="F1079:F1080"/>
    <mergeCell ref="H1079:H1080"/>
    <mergeCell ref="I1079:I1080"/>
    <mergeCell ref="J1079:J1080"/>
    <mergeCell ref="I1073:I1075"/>
    <mergeCell ref="J1073:J1075"/>
    <mergeCell ref="N1073:N1075"/>
    <mergeCell ref="O1073:O1075"/>
    <mergeCell ref="Q1073:Q1075"/>
    <mergeCell ref="Q1084:Q1086"/>
    <mergeCell ref="R1084:R1086"/>
    <mergeCell ref="S1084:S1086"/>
    <mergeCell ref="T1084:T1086"/>
    <mergeCell ref="U1084:U1086"/>
    <mergeCell ref="K1079:K1080"/>
    <mergeCell ref="L1079:L1080"/>
    <mergeCell ref="M1079:M1080"/>
    <mergeCell ref="N1079:N1080"/>
    <mergeCell ref="O1079:O1080"/>
    <mergeCell ref="P1079:P1080"/>
    <mergeCell ref="C1082:C1132"/>
    <mergeCell ref="D1084:D1086"/>
    <mergeCell ref="F1084:F1086"/>
    <mergeCell ref="G1084:G1086"/>
    <mergeCell ref="H1084:H1086"/>
    <mergeCell ref="J1084:J1086"/>
    <mergeCell ref="K1084:K1086"/>
    <mergeCell ref="L1084:L1086"/>
    <mergeCell ref="M1084:M1086"/>
    <mergeCell ref="D1087:D1094"/>
    <mergeCell ref="E1087:E1088"/>
    <mergeCell ref="F1087:F1094"/>
    <mergeCell ref="G1087:G1094"/>
    <mergeCell ref="S1087:S1094"/>
    <mergeCell ref="T1087:T1094"/>
    <mergeCell ref="H1089:H1094"/>
    <mergeCell ref="P1089:P1094"/>
    <mergeCell ref="R1089:R1094"/>
    <mergeCell ref="U1089:U1090"/>
    <mergeCell ref="U1091:U1092"/>
    <mergeCell ref="U1093:U1094"/>
    <mergeCell ref="E1089:E1090"/>
    <mergeCell ref="E1091:E1092"/>
    <mergeCell ref="E1093:E1094"/>
    <mergeCell ref="H1087:H1088"/>
    <mergeCell ref="I1087:I1094"/>
    <mergeCell ref="J1087:J1094"/>
    <mergeCell ref="K1087:K1094"/>
    <mergeCell ref="L1087:L1094"/>
    <mergeCell ref="M1087:M1094"/>
    <mergeCell ref="N1087:N1094"/>
    <mergeCell ref="O1087:O1094"/>
    <mergeCell ref="P1087:P1088"/>
    <mergeCell ref="M1095:M1096"/>
    <mergeCell ref="N1095:N1096"/>
    <mergeCell ref="O1095:O1096"/>
    <mergeCell ref="P1095:P1096"/>
    <mergeCell ref="Q1095:Q1096"/>
    <mergeCell ref="R1095:R1096"/>
    <mergeCell ref="S1095:S1096"/>
    <mergeCell ref="T1095:T1096"/>
    <mergeCell ref="U1095:U1096"/>
    <mergeCell ref="D1095:D1097"/>
    <mergeCell ref="F1095:F1097"/>
    <mergeCell ref="G1095:G1097"/>
    <mergeCell ref="H1095:H1096"/>
    <mergeCell ref="I1095:I1096"/>
    <mergeCell ref="J1095:J1097"/>
    <mergeCell ref="K1095:K1096"/>
    <mergeCell ref="L1095:L1096"/>
    <mergeCell ref="M1099:M1104"/>
    <mergeCell ref="N1099:N1104"/>
    <mergeCell ref="O1099:O1104"/>
    <mergeCell ref="P1099:P1104"/>
    <mergeCell ref="S1099:S1104"/>
    <mergeCell ref="T1099:T1104"/>
    <mergeCell ref="U1099:U1102"/>
    <mergeCell ref="E1103:E1104"/>
    <mergeCell ref="H1103:H1104"/>
    <mergeCell ref="I1103:I1104"/>
    <mergeCell ref="J1103:J1104"/>
    <mergeCell ref="U1103:U1104"/>
    <mergeCell ref="D1099:D1104"/>
    <mergeCell ref="E1099:E1102"/>
    <mergeCell ref="F1099:F1104"/>
    <mergeCell ref="G1099:G1104"/>
    <mergeCell ref="H1099:H1102"/>
    <mergeCell ref="I1099:I1101"/>
    <mergeCell ref="J1099:J1101"/>
    <mergeCell ref="K1099:K1104"/>
    <mergeCell ref="L1099:L1104"/>
    <mergeCell ref="M1106:M1108"/>
    <mergeCell ref="N1106:N1108"/>
    <mergeCell ref="O1106:O1108"/>
    <mergeCell ref="P1106:P1108"/>
    <mergeCell ref="Q1106:Q1108"/>
    <mergeCell ref="R1106:R1108"/>
    <mergeCell ref="S1106:S1108"/>
    <mergeCell ref="T1106:T1108"/>
    <mergeCell ref="U1106:U1108"/>
    <mergeCell ref="D1106:D1108"/>
    <mergeCell ref="F1106:F1108"/>
    <mergeCell ref="G1106:G1108"/>
    <mergeCell ref="H1106:H1108"/>
    <mergeCell ref="I1106:I1108"/>
    <mergeCell ref="J1106:J1108"/>
    <mergeCell ref="K1106:K1108"/>
    <mergeCell ref="L1106:L1108"/>
    <mergeCell ref="D1115:D1118"/>
    <mergeCell ref="F1115:F1118"/>
    <mergeCell ref="G1115:G1118"/>
    <mergeCell ref="H1115:H1118"/>
    <mergeCell ref="I1115:I1117"/>
    <mergeCell ref="J1115:J1118"/>
    <mergeCell ref="K1115:K1118"/>
    <mergeCell ref="L1115:L1118"/>
    <mergeCell ref="M1115:M1118"/>
    <mergeCell ref="N1115:N1118"/>
    <mergeCell ref="O1115:O1118"/>
    <mergeCell ref="P1115:P1118"/>
    <mergeCell ref="Q1115:Q1118"/>
    <mergeCell ref="R1115:R1118"/>
    <mergeCell ref="S1115:S1118"/>
    <mergeCell ref="D1111:D1114"/>
    <mergeCell ref="F1111:F1114"/>
    <mergeCell ref="G1111:G1114"/>
    <mergeCell ref="H1111:H1114"/>
    <mergeCell ref="J1111:J1114"/>
    <mergeCell ref="K1111:K1114"/>
    <mergeCell ref="L1111:L1114"/>
    <mergeCell ref="M1111:M1114"/>
    <mergeCell ref="N1111:N1114"/>
    <mergeCell ref="E1120:E1122"/>
    <mergeCell ref="F1120:F1122"/>
    <mergeCell ref="G1120:G1122"/>
    <mergeCell ref="H1120:H1122"/>
    <mergeCell ref="I1120:I1122"/>
    <mergeCell ref="J1120:J1122"/>
    <mergeCell ref="K1120:K1122"/>
    <mergeCell ref="L1120:L1122"/>
    <mergeCell ref="M1120:M1122"/>
    <mergeCell ref="N1120:N1122"/>
    <mergeCell ref="O1120:O1122"/>
    <mergeCell ref="P1120:P1122"/>
    <mergeCell ref="Q1120:Q1122"/>
    <mergeCell ref="R1120:R1122"/>
    <mergeCell ref="S1120:S1122"/>
    <mergeCell ref="T1120:T1122"/>
    <mergeCell ref="O1111:O1114"/>
    <mergeCell ref="P1111:P1114"/>
    <mergeCell ref="Q1111:Q1114"/>
    <mergeCell ref="R1111:R1114"/>
    <mergeCell ref="S1111:S1114"/>
    <mergeCell ref="T1111:T1114"/>
    <mergeCell ref="I1112:I1114"/>
    <mergeCell ref="T1115:T1118"/>
    <mergeCell ref="L1130:L1131"/>
    <mergeCell ref="U1120:U1122"/>
    <mergeCell ref="D1125:D1129"/>
    <mergeCell ref="E1125:E1126"/>
    <mergeCell ref="F1125:F1129"/>
    <mergeCell ref="G1125:G1129"/>
    <mergeCell ref="I1125:I1126"/>
    <mergeCell ref="J1125:J1129"/>
    <mergeCell ref="K1125:K1129"/>
    <mergeCell ref="L1125:L1129"/>
    <mergeCell ref="M1125:M1129"/>
    <mergeCell ref="N1125:N1126"/>
    <mergeCell ref="O1125:O1129"/>
    <mergeCell ref="P1125:P1129"/>
    <mergeCell ref="Q1125:Q1126"/>
    <mergeCell ref="R1125:R1126"/>
    <mergeCell ref="S1125:S1129"/>
    <mergeCell ref="T1125:T1129"/>
    <mergeCell ref="Q1127:Q1129"/>
    <mergeCell ref="R1127:R1129"/>
    <mergeCell ref="E1128:E1129"/>
    <mergeCell ref="I1128:I1129"/>
    <mergeCell ref="N1128:N1129"/>
    <mergeCell ref="M1130:M1131"/>
    <mergeCell ref="N1130:N1131"/>
    <mergeCell ref="O1130:O1131"/>
    <mergeCell ref="P1130:P1131"/>
    <mergeCell ref="R1130:R1131"/>
    <mergeCell ref="S1130:S1131"/>
    <mergeCell ref="T1130:T1131"/>
    <mergeCell ref="U1130:U1131"/>
    <mergeCell ref="D1120:D1122"/>
    <mergeCell ref="C1133:C1154"/>
    <mergeCell ref="D1133:D1138"/>
    <mergeCell ref="E1133:E1134"/>
    <mergeCell ref="F1133:F1134"/>
    <mergeCell ref="G1133:G1138"/>
    <mergeCell ref="H1133:H1138"/>
    <mergeCell ref="I1133:I1134"/>
    <mergeCell ref="J1133:J1134"/>
    <mergeCell ref="K1133:K1134"/>
    <mergeCell ref="L1133:L1134"/>
    <mergeCell ref="M1133:M1134"/>
    <mergeCell ref="N1133:N1134"/>
    <mergeCell ref="O1133:O1134"/>
    <mergeCell ref="P1133:P1134"/>
    <mergeCell ref="S1133:S1138"/>
    <mergeCell ref="T1133:T1138"/>
    <mergeCell ref="D1130:D1131"/>
    <mergeCell ref="E1130:E1131"/>
    <mergeCell ref="F1130:F1131"/>
    <mergeCell ref="G1130:G1131"/>
    <mergeCell ref="H1130:H1131"/>
    <mergeCell ref="I1130:I1131"/>
    <mergeCell ref="J1130:J1131"/>
    <mergeCell ref="K1130:K1131"/>
    <mergeCell ref="F1144:F1145"/>
    <mergeCell ref="P1135:P1136"/>
    <mergeCell ref="E1137:E1138"/>
    <mergeCell ref="F1137:F1138"/>
    <mergeCell ref="I1137:I1138"/>
    <mergeCell ref="J1137:J1138"/>
    <mergeCell ref="K1137:K1138"/>
    <mergeCell ref="L1137:L1138"/>
    <mergeCell ref="M1137:M1138"/>
    <mergeCell ref="N1137:N1138"/>
    <mergeCell ref="O1137:O1138"/>
    <mergeCell ref="P1137:P1138"/>
    <mergeCell ref="E1135:E1136"/>
    <mergeCell ref="F1135:F1136"/>
    <mergeCell ref="I1135:I1136"/>
    <mergeCell ref="J1135:J1136"/>
    <mergeCell ref="K1135:K1136"/>
    <mergeCell ref="L1135:L1136"/>
    <mergeCell ref="M1135:M1136"/>
    <mergeCell ref="N1135:N1136"/>
    <mergeCell ref="O1135:O1136"/>
    <mergeCell ref="H1144:H1145"/>
    <mergeCell ref="I1144:I1145"/>
    <mergeCell ref="J1144:J1145"/>
    <mergeCell ref="K1144:K1145"/>
    <mergeCell ref="L1144:L1145"/>
    <mergeCell ref="M1144:M1145"/>
    <mergeCell ref="N1144:N1145"/>
    <mergeCell ref="O1144:O1145"/>
    <mergeCell ref="P1144:P1145"/>
    <mergeCell ref="D1139:D1140"/>
    <mergeCell ref="G1139:G1140"/>
    <mergeCell ref="J1139:J1140"/>
    <mergeCell ref="N1139:N1140"/>
    <mergeCell ref="Q1139:Q1140"/>
    <mergeCell ref="S1139:S1140"/>
    <mergeCell ref="T1139:T1140"/>
    <mergeCell ref="D1142:D1149"/>
    <mergeCell ref="E1142:E1143"/>
    <mergeCell ref="F1142:F1143"/>
    <mergeCell ref="G1142:G1149"/>
    <mergeCell ref="H1142:H1143"/>
    <mergeCell ref="I1142:I1143"/>
    <mergeCell ref="J1142:J1143"/>
    <mergeCell ref="K1142:K1143"/>
    <mergeCell ref="L1142:L1143"/>
    <mergeCell ref="M1142:M1143"/>
    <mergeCell ref="N1142:N1143"/>
    <mergeCell ref="O1142:O1143"/>
    <mergeCell ref="P1142:P1143"/>
    <mergeCell ref="S1142:S1149"/>
    <mergeCell ref="T1142:T1149"/>
    <mergeCell ref="E1144:E1145"/>
    <mergeCell ref="D1152:D1153"/>
    <mergeCell ref="G1152:G1153"/>
    <mergeCell ref="N1152:N1153"/>
    <mergeCell ref="O1152:O1153"/>
    <mergeCell ref="P1152:P1153"/>
    <mergeCell ref="Q1152:Q1153"/>
    <mergeCell ref="R1152:R1153"/>
    <mergeCell ref="S1152:S1153"/>
    <mergeCell ref="T1152:T1153"/>
    <mergeCell ref="O1146:O1147"/>
    <mergeCell ref="P1146:P1147"/>
    <mergeCell ref="E1148:E1149"/>
    <mergeCell ref="F1148:F1149"/>
    <mergeCell ref="H1148:H1149"/>
    <mergeCell ref="I1148:I1149"/>
    <mergeCell ref="K1148:K1149"/>
    <mergeCell ref="L1148:L1149"/>
    <mergeCell ref="M1148:M1149"/>
    <mergeCell ref="N1148:N1149"/>
    <mergeCell ref="O1148:O1149"/>
    <mergeCell ref="P1148:P1149"/>
    <mergeCell ref="E1146:E1147"/>
    <mergeCell ref="F1146:F1147"/>
    <mergeCell ref="H1146:H1147"/>
    <mergeCell ref="I1146:I1147"/>
    <mergeCell ref="J1146:J1149"/>
    <mergeCell ref="K1146:K1147"/>
    <mergeCell ref="L1146:L1147"/>
    <mergeCell ref="M1146:M1147"/>
    <mergeCell ref="N1146:N1147"/>
    <mergeCell ref="G1160:G1161"/>
    <mergeCell ref="H1160:H1161"/>
    <mergeCell ref="C1155:C1191"/>
    <mergeCell ref="D1156:D1157"/>
    <mergeCell ref="E1156:E1157"/>
    <mergeCell ref="F1156:F1157"/>
    <mergeCell ref="G1156:G1157"/>
    <mergeCell ref="H1156:H1157"/>
    <mergeCell ref="J1156:J1157"/>
    <mergeCell ref="M1156:M1157"/>
    <mergeCell ref="N1156:N1157"/>
    <mergeCell ref="K1160:K1161"/>
    <mergeCell ref="L1160:L1161"/>
    <mergeCell ref="M1160:M1161"/>
    <mergeCell ref="N1160:N1161"/>
    <mergeCell ref="D1165:D1167"/>
    <mergeCell ref="G1165:G1167"/>
    <mergeCell ref="J1165:J1167"/>
    <mergeCell ref="N1165:N1167"/>
    <mergeCell ref="D1176:D1177"/>
    <mergeCell ref="F1176:F1177"/>
    <mergeCell ref="G1176:G1177"/>
    <mergeCell ref="H1176:H1177"/>
    <mergeCell ref="J1176:J1177"/>
    <mergeCell ref="K1176:K1177"/>
    <mergeCell ref="L1176:L1177"/>
    <mergeCell ref="M1176:M1177"/>
    <mergeCell ref="N1176:N1177"/>
    <mergeCell ref="N1182:N1183"/>
    <mergeCell ref="O1160:O1161"/>
    <mergeCell ref="P1160:P1161"/>
    <mergeCell ref="S1160:S1161"/>
    <mergeCell ref="T1160:T1161"/>
    <mergeCell ref="D1162:D1164"/>
    <mergeCell ref="H1162:H1164"/>
    <mergeCell ref="I1162:I1164"/>
    <mergeCell ref="J1162:J1164"/>
    <mergeCell ref="N1162:N1164"/>
    <mergeCell ref="Q1162:Q1164"/>
    <mergeCell ref="O1156:O1157"/>
    <mergeCell ref="P1156:P1157"/>
    <mergeCell ref="Q1156:Q1157"/>
    <mergeCell ref="R1156:R1157"/>
    <mergeCell ref="S1156:S1157"/>
    <mergeCell ref="T1156:T1157"/>
    <mergeCell ref="D1158:D1161"/>
    <mergeCell ref="E1158:E1159"/>
    <mergeCell ref="F1158:F1159"/>
    <mergeCell ref="H1158:H1159"/>
    <mergeCell ref="I1158:I1161"/>
    <mergeCell ref="J1158:J1161"/>
    <mergeCell ref="K1158:K1159"/>
    <mergeCell ref="L1158:L1159"/>
    <mergeCell ref="M1158:M1159"/>
    <mergeCell ref="N1158:N1159"/>
    <mergeCell ref="O1158:O1159"/>
    <mergeCell ref="P1158:P1159"/>
    <mergeCell ref="S1158:S1159"/>
    <mergeCell ref="T1158:T1159"/>
    <mergeCell ref="E1160:E1161"/>
    <mergeCell ref="F1160:F1161"/>
    <mergeCell ref="P1165:P1167"/>
    <mergeCell ref="Q1165:Q1167"/>
    <mergeCell ref="S1165:S1167"/>
    <mergeCell ref="T1165:T1167"/>
    <mergeCell ref="D1169:D1170"/>
    <mergeCell ref="G1169:G1170"/>
    <mergeCell ref="J1169:J1170"/>
    <mergeCell ref="D1171:D1173"/>
    <mergeCell ref="E1171:E1172"/>
    <mergeCell ref="F1171:F1172"/>
    <mergeCell ref="G1171:G1173"/>
    <mergeCell ref="H1171:H1172"/>
    <mergeCell ref="I1171:I1172"/>
    <mergeCell ref="J1171:J1173"/>
    <mergeCell ref="K1171:K1172"/>
    <mergeCell ref="L1171:L1172"/>
    <mergeCell ref="M1171:M1172"/>
    <mergeCell ref="N1171:N1173"/>
    <mergeCell ref="O1171:O1172"/>
    <mergeCell ref="P1171:P1172"/>
    <mergeCell ref="S1171:S1173"/>
    <mergeCell ref="T1171:T1173"/>
    <mergeCell ref="Q1176:Q1177"/>
    <mergeCell ref="S1176:S1177"/>
    <mergeCell ref="T1176:T1177"/>
    <mergeCell ref="D1180:D1181"/>
    <mergeCell ref="F1180:F1181"/>
    <mergeCell ref="G1180:G1181"/>
    <mergeCell ref="H1180:H1181"/>
    <mergeCell ref="I1180:I1181"/>
    <mergeCell ref="J1180:J1181"/>
    <mergeCell ref="K1180:K1181"/>
    <mergeCell ref="L1180:L1181"/>
    <mergeCell ref="M1180:M1181"/>
    <mergeCell ref="N1180:N1181"/>
    <mergeCell ref="O1180:O1181"/>
    <mergeCell ref="P1180:P1181"/>
    <mergeCell ref="Q1180:Q1181"/>
    <mergeCell ref="R1180:R1181"/>
    <mergeCell ref="S1180:S1181"/>
    <mergeCell ref="T1180:T1181"/>
    <mergeCell ref="O1182:O1183"/>
    <mergeCell ref="P1182:P1183"/>
    <mergeCell ref="Q1182:Q1183"/>
    <mergeCell ref="R1182:R1183"/>
    <mergeCell ref="S1182:S1183"/>
    <mergeCell ref="T1182:T1183"/>
    <mergeCell ref="D1184:D1186"/>
    <mergeCell ref="G1184:G1186"/>
    <mergeCell ref="H1184:H1186"/>
    <mergeCell ref="I1184:I1186"/>
    <mergeCell ref="J1184:J1186"/>
    <mergeCell ref="K1184:K1186"/>
    <mergeCell ref="L1184:L1186"/>
    <mergeCell ref="M1184:M1186"/>
    <mergeCell ref="N1184:N1186"/>
    <mergeCell ref="O1184:O1186"/>
    <mergeCell ref="P1184:P1186"/>
    <mergeCell ref="Q1184:Q1186"/>
    <mergeCell ref="R1184:R1186"/>
    <mergeCell ref="S1184:S1186"/>
    <mergeCell ref="D1182:D1183"/>
    <mergeCell ref="E1182:E1183"/>
    <mergeCell ref="F1182:F1183"/>
    <mergeCell ref="G1182:G1183"/>
    <mergeCell ref="I1182:I1183"/>
    <mergeCell ref="J1182:J1183"/>
    <mergeCell ref="K1182:K1183"/>
    <mergeCell ref="L1182:L1183"/>
    <mergeCell ref="M1182:M1183"/>
    <mergeCell ref="Q1187:Q1188"/>
    <mergeCell ref="R1187:R1188"/>
    <mergeCell ref="D1189:D1190"/>
    <mergeCell ref="E1189:E1190"/>
    <mergeCell ref="F1189:F1190"/>
    <mergeCell ref="G1189:G1190"/>
    <mergeCell ref="H1189:H1190"/>
    <mergeCell ref="I1189:I1190"/>
    <mergeCell ref="J1189:J1190"/>
    <mergeCell ref="K1189:K1190"/>
    <mergeCell ref="L1189:L1190"/>
    <mergeCell ref="M1189:M1190"/>
    <mergeCell ref="N1189:N1190"/>
    <mergeCell ref="O1189:O1190"/>
    <mergeCell ref="P1189:P1190"/>
    <mergeCell ref="D1187:D1188"/>
    <mergeCell ref="G1187:G1188"/>
    <mergeCell ref="H1187:H1188"/>
    <mergeCell ref="J1187:J1188"/>
    <mergeCell ref="L1187:L1188"/>
    <mergeCell ref="M1187:M1188"/>
    <mergeCell ref="N1187:N1188"/>
    <mergeCell ref="O1187:O1188"/>
    <mergeCell ref="P1187:P1188"/>
    <mergeCell ref="O1196:O1197"/>
    <mergeCell ref="P1196:P1197"/>
    <mergeCell ref="Q1196:Q1197"/>
    <mergeCell ref="R1196:R1197"/>
    <mergeCell ref="S1196:S1197"/>
    <mergeCell ref="S1189:S1190"/>
    <mergeCell ref="T1189:T1190"/>
    <mergeCell ref="C1192:C1259"/>
    <mergeCell ref="D1192:D1195"/>
    <mergeCell ref="F1192:F1195"/>
    <mergeCell ref="G1192:G1195"/>
    <mergeCell ref="H1192:H1193"/>
    <mergeCell ref="I1192:I1193"/>
    <mergeCell ref="J1192:J1193"/>
    <mergeCell ref="M1192:M1195"/>
    <mergeCell ref="N1192:N1195"/>
    <mergeCell ref="O1192:O1195"/>
    <mergeCell ref="P1192:P1195"/>
    <mergeCell ref="Q1192:Q1195"/>
    <mergeCell ref="R1192:R1195"/>
    <mergeCell ref="S1192:S1195"/>
    <mergeCell ref="T1192:T1195"/>
    <mergeCell ref="T1196:T1197"/>
    <mergeCell ref="D1201:D1206"/>
    <mergeCell ref="E1201:E1202"/>
    <mergeCell ref="F1201:F1206"/>
    <mergeCell ref="G1201:G1206"/>
    <mergeCell ref="H1201:H1206"/>
    <mergeCell ref="I1201:I1202"/>
    <mergeCell ref="S1201:S1206"/>
    <mergeCell ref="T1201:T1206"/>
    <mergeCell ref="D1207:D1211"/>
    <mergeCell ref="U1196:U1197"/>
    <mergeCell ref="D1198:D1200"/>
    <mergeCell ref="F1198:F1200"/>
    <mergeCell ref="G1198:G1200"/>
    <mergeCell ref="H1198:H1199"/>
    <mergeCell ref="I1198:I1199"/>
    <mergeCell ref="J1198:J1200"/>
    <mergeCell ref="K1198:K1200"/>
    <mergeCell ref="N1198:N1200"/>
    <mergeCell ref="O1198:O1200"/>
    <mergeCell ref="P1198:P1200"/>
    <mergeCell ref="Q1198:Q1199"/>
    <mergeCell ref="R1198:R1200"/>
    <mergeCell ref="U1192:U1193"/>
    <mergeCell ref="K1193:K1195"/>
    <mergeCell ref="L1193:L1195"/>
    <mergeCell ref="E1194:E1195"/>
    <mergeCell ref="H1194:H1195"/>
    <mergeCell ref="I1194:I1195"/>
    <mergeCell ref="J1194:J1195"/>
    <mergeCell ref="U1194:U1195"/>
    <mergeCell ref="D1196:D1197"/>
    <mergeCell ref="E1196:E1197"/>
    <mergeCell ref="F1196:F1197"/>
    <mergeCell ref="G1196:G1197"/>
    <mergeCell ref="H1196:H1197"/>
    <mergeCell ref="I1196:I1197"/>
    <mergeCell ref="J1196:J1197"/>
    <mergeCell ref="K1196:K1197"/>
    <mergeCell ref="L1196:L1197"/>
    <mergeCell ref="M1196:M1197"/>
    <mergeCell ref="N1196:N1197"/>
    <mergeCell ref="U1201:U1206"/>
    <mergeCell ref="R1202:R1206"/>
    <mergeCell ref="E1203:E1204"/>
    <mergeCell ref="I1203:I1204"/>
    <mergeCell ref="J1203:J1206"/>
    <mergeCell ref="N1203:N1206"/>
    <mergeCell ref="E1205:E1206"/>
    <mergeCell ref="I1205:I1206"/>
    <mergeCell ref="P1205:P1206"/>
    <mergeCell ref="J1201:J1202"/>
    <mergeCell ref="K1201:K1206"/>
    <mergeCell ref="L1201:L1206"/>
    <mergeCell ref="M1201:M1206"/>
    <mergeCell ref="N1201:N1202"/>
    <mergeCell ref="O1201:O1206"/>
    <mergeCell ref="P1201:P1204"/>
    <mergeCell ref="N1207:N1211"/>
    <mergeCell ref="O1207:O1211"/>
    <mergeCell ref="P1207:P1208"/>
    <mergeCell ref="Q1207:Q1211"/>
    <mergeCell ref="R1207:R1208"/>
    <mergeCell ref="U1207:U1208"/>
    <mergeCell ref="I1209:I1211"/>
    <mergeCell ref="P1209:P1211"/>
    <mergeCell ref="R1209:R1211"/>
    <mergeCell ref="E1207:E1208"/>
    <mergeCell ref="F1207:F1211"/>
    <mergeCell ref="G1207:G1211"/>
    <mergeCell ref="H1207:H1208"/>
    <mergeCell ref="J1207:J1211"/>
    <mergeCell ref="T1207:T1211"/>
    <mergeCell ref="K1207:K1211"/>
    <mergeCell ref="L1207:L1211"/>
    <mergeCell ref="M1207:M1211"/>
    <mergeCell ref="H1209:H1211"/>
    <mergeCell ref="M1212:M1215"/>
    <mergeCell ref="N1212:N1215"/>
    <mergeCell ref="O1212:O1215"/>
    <mergeCell ref="P1212:P1215"/>
    <mergeCell ref="Q1212:Q1215"/>
    <mergeCell ref="R1212:R1215"/>
    <mergeCell ref="S1212:S1215"/>
    <mergeCell ref="S1207:S1211"/>
    <mergeCell ref="T1220:T1225"/>
    <mergeCell ref="U1220:U1221"/>
    <mergeCell ref="U1212:U1214"/>
    <mergeCell ref="D1212:D1215"/>
    <mergeCell ref="E1212:E1214"/>
    <mergeCell ref="F1212:F1215"/>
    <mergeCell ref="G1212:G1215"/>
    <mergeCell ref="H1212:H1214"/>
    <mergeCell ref="I1212:I1213"/>
    <mergeCell ref="J1212:J1215"/>
    <mergeCell ref="K1212:K1214"/>
    <mergeCell ref="L1212:L1215"/>
    <mergeCell ref="T1212:T1215"/>
    <mergeCell ref="G1217:G1219"/>
    <mergeCell ref="H1217:H1219"/>
    <mergeCell ref="I1217:I1219"/>
    <mergeCell ref="E1222:E1225"/>
    <mergeCell ref="H1222:H1225"/>
    <mergeCell ref="I1222:I1225"/>
    <mergeCell ref="J1222:J1225"/>
    <mergeCell ref="R1222:R1225"/>
    <mergeCell ref="U1222:U1223"/>
    <mergeCell ref="U1224:U1225"/>
    <mergeCell ref="M1217:M1219"/>
    <mergeCell ref="N1217:N1219"/>
    <mergeCell ref="O1217:O1219"/>
    <mergeCell ref="P1217:P1219"/>
    <mergeCell ref="Q1217:Q1219"/>
    <mergeCell ref="D1220:D1225"/>
    <mergeCell ref="E1220:E1221"/>
    <mergeCell ref="F1220:F1225"/>
    <mergeCell ref="G1220:G1225"/>
    <mergeCell ref="H1220:H1221"/>
    <mergeCell ref="I1220:I1221"/>
    <mergeCell ref="J1220:J1221"/>
    <mergeCell ref="K1220:K1225"/>
    <mergeCell ref="L1220:L1225"/>
    <mergeCell ref="M1220:M1225"/>
    <mergeCell ref="N1220:N1225"/>
    <mergeCell ref="O1220:O1225"/>
    <mergeCell ref="P1220:P1225"/>
    <mergeCell ref="R1220:R1221"/>
    <mergeCell ref="S1220:S1225"/>
    <mergeCell ref="D1217:D1219"/>
    <mergeCell ref="E1217:E1219"/>
    <mergeCell ref="F1217:F1219"/>
    <mergeCell ref="J1217:J1219"/>
    <mergeCell ref="K1217:K1219"/>
    <mergeCell ref="L1217:L1219"/>
    <mergeCell ref="M1228:M1231"/>
    <mergeCell ref="N1228:N1231"/>
    <mergeCell ref="O1228:O1231"/>
    <mergeCell ref="P1228:P1231"/>
    <mergeCell ref="Q1228:Q1231"/>
    <mergeCell ref="R1228:R1231"/>
    <mergeCell ref="S1228:S1231"/>
    <mergeCell ref="T1228:T1231"/>
    <mergeCell ref="U1228:U1230"/>
    <mergeCell ref="D1228:D1231"/>
    <mergeCell ref="J1228:J1231"/>
    <mergeCell ref="K1228:K1231"/>
    <mergeCell ref="L1228:L1231"/>
    <mergeCell ref="F1229:F1231"/>
    <mergeCell ref="G1229:G1231"/>
    <mergeCell ref="H1229:H1231"/>
    <mergeCell ref="P1226:P1227"/>
    <mergeCell ref="Q1226:Q1227"/>
    <mergeCell ref="R1226:R1227"/>
    <mergeCell ref="S1226:S1227"/>
    <mergeCell ref="T1226:T1227"/>
    <mergeCell ref="U1226:U1227"/>
    <mergeCell ref="D1226:D1227"/>
    <mergeCell ref="F1226:F1227"/>
    <mergeCell ref="G1226:G1227"/>
    <mergeCell ref="J1226:J1227"/>
    <mergeCell ref="K1226:K1227"/>
    <mergeCell ref="L1226:L1227"/>
    <mergeCell ref="M1226:M1227"/>
    <mergeCell ref="N1226:N1227"/>
    <mergeCell ref="O1226:O1227"/>
    <mergeCell ref="U1232:U1233"/>
    <mergeCell ref="D1234:D1235"/>
    <mergeCell ref="F1234:F1235"/>
    <mergeCell ref="G1234:G1235"/>
    <mergeCell ref="H1234:H1235"/>
    <mergeCell ref="J1234:J1235"/>
    <mergeCell ref="K1234:K1235"/>
    <mergeCell ref="L1234:L1235"/>
    <mergeCell ref="M1234:M1235"/>
    <mergeCell ref="N1234:N1235"/>
    <mergeCell ref="O1234:O1235"/>
    <mergeCell ref="P1234:P1235"/>
    <mergeCell ref="Q1234:Q1235"/>
    <mergeCell ref="R1234:R1235"/>
    <mergeCell ref="S1234:S1235"/>
    <mergeCell ref="T1234:T1235"/>
    <mergeCell ref="D1232:D1233"/>
    <mergeCell ref="F1232:F1233"/>
    <mergeCell ref="G1232:G1233"/>
    <mergeCell ref="H1232:H1233"/>
    <mergeCell ref="I1232:I1233"/>
    <mergeCell ref="K1232:K1233"/>
    <mergeCell ref="L1232:L1233"/>
    <mergeCell ref="M1232:M1233"/>
    <mergeCell ref="N1232:N1233"/>
    <mergeCell ref="D1236:D1239"/>
    <mergeCell ref="F1236:F1239"/>
    <mergeCell ref="G1236:G1239"/>
    <mergeCell ref="H1236:H1239"/>
    <mergeCell ref="J1236:J1239"/>
    <mergeCell ref="K1236:K1239"/>
    <mergeCell ref="L1236:L1239"/>
    <mergeCell ref="M1236:M1239"/>
    <mergeCell ref="N1236:N1239"/>
    <mergeCell ref="O1236:O1239"/>
    <mergeCell ref="P1236:P1239"/>
    <mergeCell ref="Q1236:Q1239"/>
    <mergeCell ref="R1236:R1239"/>
    <mergeCell ref="S1236:S1239"/>
    <mergeCell ref="T1236:T1239"/>
    <mergeCell ref="I1237:I1239"/>
    <mergeCell ref="O1232:O1233"/>
    <mergeCell ref="P1232:P1233"/>
    <mergeCell ref="Q1232:Q1233"/>
    <mergeCell ref="R1232:R1233"/>
    <mergeCell ref="S1232:S1233"/>
    <mergeCell ref="T1232:T1233"/>
    <mergeCell ref="N1245:N1248"/>
    <mergeCell ref="M1240:M1244"/>
    <mergeCell ref="N1240:N1244"/>
    <mergeCell ref="O1240:O1244"/>
    <mergeCell ref="P1240:P1244"/>
    <mergeCell ref="Q1240:Q1244"/>
    <mergeCell ref="R1240:R1244"/>
    <mergeCell ref="S1240:S1244"/>
    <mergeCell ref="T1240:T1244"/>
    <mergeCell ref="U1240:U1241"/>
    <mergeCell ref="D1240:D1244"/>
    <mergeCell ref="F1240:F1244"/>
    <mergeCell ref="G1240:G1244"/>
    <mergeCell ref="H1240:H1241"/>
    <mergeCell ref="I1240:I1241"/>
    <mergeCell ref="J1240:J1244"/>
    <mergeCell ref="K1240:K1244"/>
    <mergeCell ref="L1240:L1244"/>
    <mergeCell ref="H1242:H1244"/>
    <mergeCell ref="I1242:I1243"/>
    <mergeCell ref="U1253:U1256"/>
    <mergeCell ref="E1255:E1256"/>
    <mergeCell ref="N1255:N1256"/>
    <mergeCell ref="O1245:O1248"/>
    <mergeCell ref="P1245:P1248"/>
    <mergeCell ref="Q1245:Q1248"/>
    <mergeCell ref="R1245:R1248"/>
    <mergeCell ref="S1245:S1248"/>
    <mergeCell ref="T1245:T1248"/>
    <mergeCell ref="U1245:U1246"/>
    <mergeCell ref="D1249:D1251"/>
    <mergeCell ref="F1249:F1251"/>
    <mergeCell ref="G1249:G1251"/>
    <mergeCell ref="I1249:I1251"/>
    <mergeCell ref="J1249:J1251"/>
    <mergeCell ref="K1249:K1251"/>
    <mergeCell ref="L1249:L1251"/>
    <mergeCell ref="M1249:M1251"/>
    <mergeCell ref="N1249:N1251"/>
    <mergeCell ref="O1249:O1251"/>
    <mergeCell ref="P1249:P1251"/>
    <mergeCell ref="Q1249:Q1251"/>
    <mergeCell ref="R1249:R1251"/>
    <mergeCell ref="S1249:S1251"/>
    <mergeCell ref="D1245:D1248"/>
    <mergeCell ref="F1245:F1248"/>
    <mergeCell ref="G1245:G1248"/>
    <mergeCell ref="H1245:H1248"/>
    <mergeCell ref="J1245:J1248"/>
    <mergeCell ref="K1245:K1248"/>
    <mergeCell ref="L1245:L1248"/>
    <mergeCell ref="M1245:M1248"/>
    <mergeCell ref="H1250:H1251"/>
    <mergeCell ref="D1253:D1256"/>
    <mergeCell ref="E1253:E1254"/>
    <mergeCell ref="F1253:F1256"/>
    <mergeCell ref="G1253:G1256"/>
    <mergeCell ref="H1253:H1256"/>
    <mergeCell ref="J1253:J1256"/>
    <mergeCell ref="K1253:K1256"/>
    <mergeCell ref="L1253:L1256"/>
    <mergeCell ref="M1253:M1256"/>
    <mergeCell ref="N1253:N1254"/>
    <mergeCell ref="O1253:O1254"/>
    <mergeCell ref="P1253:P1256"/>
    <mergeCell ref="Q1253:Q1254"/>
    <mergeCell ref="R1253:R1254"/>
    <mergeCell ref="S1253:S1256"/>
    <mergeCell ref="T1253:T1256"/>
    <mergeCell ref="O1255:O1256"/>
    <mergeCell ref="Q1255:Q1256"/>
    <mergeCell ref="R1255:R1256"/>
    <mergeCell ref="D1257:D1258"/>
    <mergeCell ref="E1257:E1258"/>
    <mergeCell ref="F1257:F1258"/>
    <mergeCell ref="G1257:G1258"/>
    <mergeCell ref="H1257:H1258"/>
    <mergeCell ref="I1257:I1258"/>
    <mergeCell ref="J1257:J1258"/>
    <mergeCell ref="K1257:K1258"/>
    <mergeCell ref="L1257:L1258"/>
    <mergeCell ref="M1257:M1258"/>
    <mergeCell ref="N1257:N1258"/>
    <mergeCell ref="O1257:O1258"/>
    <mergeCell ref="P1257:P1258"/>
    <mergeCell ref="R1257:R1258"/>
    <mergeCell ref="I1253:I1256"/>
    <mergeCell ref="S1257:S1258"/>
    <mergeCell ref="T1257:T1258"/>
    <mergeCell ref="U1257:U1258"/>
    <mergeCell ref="C1260:C1328"/>
    <mergeCell ref="D1260:D1263"/>
    <mergeCell ref="F1260:F1263"/>
    <mergeCell ref="G1260:G1263"/>
    <mergeCell ref="H1260:H1261"/>
    <mergeCell ref="I1260:I1261"/>
    <mergeCell ref="J1260:J1261"/>
    <mergeCell ref="K1260:K1263"/>
    <mergeCell ref="L1260:L1263"/>
    <mergeCell ref="M1260:M1263"/>
    <mergeCell ref="N1260:N1263"/>
    <mergeCell ref="O1260:O1263"/>
    <mergeCell ref="P1260:P1263"/>
    <mergeCell ref="Q1260:Q1263"/>
    <mergeCell ref="R1260:R1263"/>
    <mergeCell ref="S1260:S1263"/>
    <mergeCell ref="T1260:T1263"/>
    <mergeCell ref="U1260:U1261"/>
    <mergeCell ref="E1262:E1263"/>
    <mergeCell ref="H1262:H1263"/>
    <mergeCell ref="I1262:I1263"/>
    <mergeCell ref="J1262:J1263"/>
    <mergeCell ref="U1262:U1263"/>
    <mergeCell ref="D1265:D1270"/>
    <mergeCell ref="E1265:E1266"/>
    <mergeCell ref="F1265:F1270"/>
    <mergeCell ref="G1265:G1270"/>
    <mergeCell ref="H1265:H1270"/>
    <mergeCell ref="I1265:I1268"/>
    <mergeCell ref="J1265:J1270"/>
    <mergeCell ref="K1265:K1270"/>
    <mergeCell ref="L1265:L1270"/>
    <mergeCell ref="M1265:M1270"/>
    <mergeCell ref="N1265:N1270"/>
    <mergeCell ref="O1265:O1270"/>
    <mergeCell ref="P1265:P1270"/>
    <mergeCell ref="Q1265:Q1270"/>
    <mergeCell ref="R1265:R1270"/>
    <mergeCell ref="S1265:S1270"/>
    <mergeCell ref="T1265:T1270"/>
    <mergeCell ref="U1265:U1266"/>
    <mergeCell ref="E1267:E1268"/>
    <mergeCell ref="U1267:U1268"/>
    <mergeCell ref="E1269:E1270"/>
    <mergeCell ref="I1269:I1270"/>
    <mergeCell ref="U1269:U1270"/>
    <mergeCell ref="D1271:D1273"/>
    <mergeCell ref="E1271:E1272"/>
    <mergeCell ref="F1271:F1273"/>
    <mergeCell ref="G1271:G1273"/>
    <mergeCell ref="H1271:H1273"/>
    <mergeCell ref="I1271:I1273"/>
    <mergeCell ref="J1271:J1273"/>
    <mergeCell ref="K1271:K1273"/>
    <mergeCell ref="L1271:L1273"/>
    <mergeCell ref="M1271:M1273"/>
    <mergeCell ref="N1271:N1273"/>
    <mergeCell ref="O1271:O1273"/>
    <mergeCell ref="P1271:P1273"/>
    <mergeCell ref="Q1271:Q1272"/>
    <mergeCell ref="R1271:R1273"/>
    <mergeCell ref="S1271:S1273"/>
    <mergeCell ref="T1271:T1273"/>
    <mergeCell ref="U1271:U1273"/>
    <mergeCell ref="N1274:N1278"/>
    <mergeCell ref="O1274:O1278"/>
    <mergeCell ref="P1274:P1275"/>
    <mergeCell ref="Q1274:Q1278"/>
    <mergeCell ref="R1274:R1275"/>
    <mergeCell ref="S1274:S1278"/>
    <mergeCell ref="T1274:T1278"/>
    <mergeCell ref="U1274:U1275"/>
    <mergeCell ref="I1276:I1278"/>
    <mergeCell ref="P1276:P1278"/>
    <mergeCell ref="R1276:R1278"/>
    <mergeCell ref="D1274:D1278"/>
    <mergeCell ref="E1274:E1275"/>
    <mergeCell ref="F1274:F1278"/>
    <mergeCell ref="G1274:G1278"/>
    <mergeCell ref="H1274:H1275"/>
    <mergeCell ref="J1274:J1278"/>
    <mergeCell ref="K1274:K1278"/>
    <mergeCell ref="L1274:L1278"/>
    <mergeCell ref="M1274:M1278"/>
    <mergeCell ref="H1276:H1278"/>
    <mergeCell ref="J1285:J1287"/>
    <mergeCell ref="K1285:K1287"/>
    <mergeCell ref="L1285:L1287"/>
    <mergeCell ref="M1279:M1283"/>
    <mergeCell ref="N1279:N1283"/>
    <mergeCell ref="O1279:O1283"/>
    <mergeCell ref="P1279:P1283"/>
    <mergeCell ref="Q1279:Q1283"/>
    <mergeCell ref="R1279:R1283"/>
    <mergeCell ref="S1279:S1283"/>
    <mergeCell ref="T1279:T1283"/>
    <mergeCell ref="U1279:U1281"/>
    <mergeCell ref="D1279:D1283"/>
    <mergeCell ref="E1279:E1281"/>
    <mergeCell ref="F1279:F1283"/>
    <mergeCell ref="G1279:G1283"/>
    <mergeCell ref="H1279:H1281"/>
    <mergeCell ref="J1279:J1283"/>
    <mergeCell ref="K1279:K1281"/>
    <mergeCell ref="L1279:L1283"/>
    <mergeCell ref="E1282:E1283"/>
    <mergeCell ref="H1282:H1283"/>
    <mergeCell ref="K1282:K1283"/>
    <mergeCell ref="I1279:I1283"/>
    <mergeCell ref="T1288:T1291"/>
    <mergeCell ref="U1288:U1289"/>
    <mergeCell ref="E1290:E1291"/>
    <mergeCell ref="H1290:H1291"/>
    <mergeCell ref="I1290:I1291"/>
    <mergeCell ref="J1290:J1291"/>
    <mergeCell ref="M1285:M1287"/>
    <mergeCell ref="N1285:N1287"/>
    <mergeCell ref="O1285:O1287"/>
    <mergeCell ref="P1285:P1287"/>
    <mergeCell ref="Q1285:Q1287"/>
    <mergeCell ref="R1285:R1287"/>
    <mergeCell ref="D1288:D1291"/>
    <mergeCell ref="E1288:E1289"/>
    <mergeCell ref="F1288:F1291"/>
    <mergeCell ref="G1288:G1291"/>
    <mergeCell ref="H1288:H1289"/>
    <mergeCell ref="I1288:I1289"/>
    <mergeCell ref="J1288:J1289"/>
    <mergeCell ref="K1288:K1291"/>
    <mergeCell ref="L1288:L1291"/>
    <mergeCell ref="M1288:M1291"/>
    <mergeCell ref="N1288:N1291"/>
    <mergeCell ref="O1288:O1291"/>
    <mergeCell ref="P1288:P1291"/>
    <mergeCell ref="S1288:S1291"/>
    <mergeCell ref="D1285:D1287"/>
    <mergeCell ref="E1285:E1287"/>
    <mergeCell ref="F1285:F1287"/>
    <mergeCell ref="G1285:G1287"/>
    <mergeCell ref="H1285:H1287"/>
    <mergeCell ref="I1285:I1287"/>
    <mergeCell ref="M1296:M1297"/>
    <mergeCell ref="N1296:N1297"/>
    <mergeCell ref="P1296:P1297"/>
    <mergeCell ref="Q1296:Q1297"/>
    <mergeCell ref="R1296:R1297"/>
    <mergeCell ref="D1296:D1297"/>
    <mergeCell ref="G1296:G1297"/>
    <mergeCell ref="J1296:J1297"/>
    <mergeCell ref="L1296:L1297"/>
    <mergeCell ref="P1292:P1294"/>
    <mergeCell ref="Q1292:Q1294"/>
    <mergeCell ref="R1292:R1294"/>
    <mergeCell ref="S1292:S1294"/>
    <mergeCell ref="T1292:T1294"/>
    <mergeCell ref="U1292:U1294"/>
    <mergeCell ref="E1293:E1294"/>
    <mergeCell ref="H1293:H1294"/>
    <mergeCell ref="I1293:I1294"/>
    <mergeCell ref="D1292:D1294"/>
    <mergeCell ref="F1292:F1294"/>
    <mergeCell ref="G1292:G1294"/>
    <mergeCell ref="J1292:J1294"/>
    <mergeCell ref="K1292:K1294"/>
    <mergeCell ref="L1292:L1294"/>
    <mergeCell ref="M1292:M1294"/>
    <mergeCell ref="N1292:N1294"/>
    <mergeCell ref="O1292:O1294"/>
    <mergeCell ref="T1296:T1297"/>
    <mergeCell ref="S1296:S1297"/>
    <mergeCell ref="D1302:D1305"/>
    <mergeCell ref="G1302:G1305"/>
    <mergeCell ref="J1302:J1305"/>
    <mergeCell ref="L1302:L1305"/>
    <mergeCell ref="M1302:M1305"/>
    <mergeCell ref="N1302:N1305"/>
    <mergeCell ref="Q1302:Q1305"/>
    <mergeCell ref="F1303:F1305"/>
    <mergeCell ref="H1303:H1305"/>
    <mergeCell ref="I1303:I1305"/>
    <mergeCell ref="K1303:K1305"/>
    <mergeCell ref="O1303:O1305"/>
    <mergeCell ref="P1303:P1305"/>
    <mergeCell ref="R1303:R1305"/>
    <mergeCell ref="M1298:M1301"/>
    <mergeCell ref="N1298:N1301"/>
    <mergeCell ref="O1298:O1301"/>
    <mergeCell ref="P1298:P1301"/>
    <mergeCell ref="Q1298:Q1301"/>
    <mergeCell ref="R1298:R1301"/>
    <mergeCell ref="D1298:D1301"/>
    <mergeCell ref="F1298:F1301"/>
    <mergeCell ref="G1298:G1301"/>
    <mergeCell ref="H1298:H1301"/>
    <mergeCell ref="J1298:J1301"/>
    <mergeCell ref="K1298:K1301"/>
    <mergeCell ref="L1298:L1301"/>
    <mergeCell ref="I1299:I1301"/>
    <mergeCell ref="M1310:M1315"/>
    <mergeCell ref="N1310:N1315"/>
    <mergeCell ref="O1310:O1315"/>
    <mergeCell ref="P1310:P1315"/>
    <mergeCell ref="N1306:N1309"/>
    <mergeCell ref="O1306:O1309"/>
    <mergeCell ref="P1306:P1309"/>
    <mergeCell ref="Q1306:Q1309"/>
    <mergeCell ref="R1306:R1309"/>
    <mergeCell ref="S1306:S1309"/>
    <mergeCell ref="T1306:T1309"/>
    <mergeCell ref="U1306:U1307"/>
    <mergeCell ref="E1308:E1309"/>
    <mergeCell ref="D1306:D1309"/>
    <mergeCell ref="F1306:F1309"/>
    <mergeCell ref="G1306:G1309"/>
    <mergeCell ref="H1306:H1309"/>
    <mergeCell ref="I1306:I1309"/>
    <mergeCell ref="J1306:J1309"/>
    <mergeCell ref="K1306:K1309"/>
    <mergeCell ref="L1306:L1309"/>
    <mergeCell ref="M1306:M1309"/>
    <mergeCell ref="Q1310:Q1315"/>
    <mergeCell ref="R1310:R1315"/>
    <mergeCell ref="S1310:S1315"/>
    <mergeCell ref="T1310:T1315"/>
    <mergeCell ref="U1310:U1315"/>
    <mergeCell ref="D1310:D1315"/>
    <mergeCell ref="E1310:E1315"/>
    <mergeCell ref="F1310:F1315"/>
    <mergeCell ref="G1310:G1315"/>
    <mergeCell ref="H1310:H1312"/>
    <mergeCell ref="E1317:E1318"/>
    <mergeCell ref="H1317:H1318"/>
    <mergeCell ref="D1316:D1318"/>
    <mergeCell ref="F1316:F1318"/>
    <mergeCell ref="G1316:G1318"/>
    <mergeCell ref="I1316:I1318"/>
    <mergeCell ref="J1316:J1318"/>
    <mergeCell ref="K1316:K1318"/>
    <mergeCell ref="L1316:L1318"/>
    <mergeCell ref="M1316:M1318"/>
    <mergeCell ref="N1316:N1318"/>
    <mergeCell ref="U1326:U1327"/>
    <mergeCell ref="D1320:D1325"/>
    <mergeCell ref="E1320:E1322"/>
    <mergeCell ref="F1320:F1325"/>
    <mergeCell ref="G1320:G1325"/>
    <mergeCell ref="H1320:H1325"/>
    <mergeCell ref="I1320:I1324"/>
    <mergeCell ref="J1320:J1325"/>
    <mergeCell ref="K1320:K1325"/>
    <mergeCell ref="L1320:L1325"/>
    <mergeCell ref="M1320:M1325"/>
    <mergeCell ref="N1320:N1322"/>
    <mergeCell ref="O1320:O1322"/>
    <mergeCell ref="P1320:P1325"/>
    <mergeCell ref="Q1320:Q1322"/>
    <mergeCell ref="R1320:R1322"/>
    <mergeCell ref="S1320:S1325"/>
    <mergeCell ref="D1326:D1327"/>
    <mergeCell ref="I1310:I1315"/>
    <mergeCell ref="J1310:J1315"/>
    <mergeCell ref="K1310:K1315"/>
    <mergeCell ref="L1310:L1315"/>
    <mergeCell ref="H1313:H1315"/>
    <mergeCell ref="G1348:G1350"/>
    <mergeCell ref="H1348:H1350"/>
    <mergeCell ref="I1348:I1350"/>
    <mergeCell ref="J1348:J1350"/>
    <mergeCell ref="K1348:K1350"/>
    <mergeCell ref="T1320:T1325"/>
    <mergeCell ref="U1320:U1325"/>
    <mergeCell ref="E1323:E1325"/>
    <mergeCell ref="N1323:N1325"/>
    <mergeCell ref="O1323:O1325"/>
    <mergeCell ref="Q1323:Q1325"/>
    <mergeCell ref="R1323:R1325"/>
    <mergeCell ref="E1326:E1327"/>
    <mergeCell ref="F1326:F1327"/>
    <mergeCell ref="G1326:G1327"/>
    <mergeCell ref="H1326:H1327"/>
    <mergeCell ref="I1326:I1327"/>
    <mergeCell ref="J1326:J1327"/>
    <mergeCell ref="K1326:K1327"/>
    <mergeCell ref="L1326:L1327"/>
    <mergeCell ref="M1326:M1327"/>
    <mergeCell ref="N1326:N1327"/>
    <mergeCell ref="O1326:O1327"/>
    <mergeCell ref="P1326:P1327"/>
    <mergeCell ref="R1326:R1327"/>
    <mergeCell ref="S1326:S1327"/>
    <mergeCell ref="T1326:T1327"/>
    <mergeCell ref="R1330:R1331"/>
    <mergeCell ref="S1330:S1331"/>
    <mergeCell ref="T1330:T1331"/>
    <mergeCell ref="C1329:C1381"/>
    <mergeCell ref="D1330:D1331"/>
    <mergeCell ref="E1330:E1331"/>
    <mergeCell ref="F1330:F1331"/>
    <mergeCell ref="G1330:G1331"/>
    <mergeCell ref="H1330:H1331"/>
    <mergeCell ref="I1330:I1331"/>
    <mergeCell ref="J1330:J1331"/>
    <mergeCell ref="K1330:K1331"/>
    <mergeCell ref="J1334:J1335"/>
    <mergeCell ref="K1334:K1335"/>
    <mergeCell ref="D1336:D1341"/>
    <mergeCell ref="E1336:E1338"/>
    <mergeCell ref="F1336:F1341"/>
    <mergeCell ref="G1336:G1341"/>
    <mergeCell ref="H1336:H1338"/>
    <mergeCell ref="J1336:J1341"/>
    <mergeCell ref="K1336:K1341"/>
    <mergeCell ref="H1345:H1346"/>
    <mergeCell ref="K1345:K1346"/>
    <mergeCell ref="D1348:D1350"/>
    <mergeCell ref="E1348:E1350"/>
    <mergeCell ref="E1345:E1346"/>
    <mergeCell ref="F1348:F1350"/>
    <mergeCell ref="L1334:L1335"/>
    <mergeCell ref="M1334:M1335"/>
    <mergeCell ref="N1334:N1335"/>
    <mergeCell ref="O1334:O1335"/>
    <mergeCell ref="P1334:P1335"/>
    <mergeCell ref="R1334:R1335"/>
    <mergeCell ref="S1334:S1335"/>
    <mergeCell ref="T1334:T1335"/>
    <mergeCell ref="U1330:U1331"/>
    <mergeCell ref="D1332:D1335"/>
    <mergeCell ref="E1332:E1333"/>
    <mergeCell ref="F1332:F1333"/>
    <mergeCell ref="G1332:G1333"/>
    <mergeCell ref="H1332:H1333"/>
    <mergeCell ref="I1332:I1333"/>
    <mergeCell ref="J1332:J1333"/>
    <mergeCell ref="K1332:K1333"/>
    <mergeCell ref="L1332:L1333"/>
    <mergeCell ref="M1332:M1333"/>
    <mergeCell ref="N1332:N1333"/>
    <mergeCell ref="O1332:O1333"/>
    <mergeCell ref="P1332:P1333"/>
    <mergeCell ref="R1332:R1333"/>
    <mergeCell ref="S1332:S1333"/>
    <mergeCell ref="T1332:T1333"/>
    <mergeCell ref="E1334:E1335"/>
    <mergeCell ref="F1334:F1335"/>
    <mergeCell ref="G1334:G1335"/>
    <mergeCell ref="H1334:H1335"/>
    <mergeCell ref="I1334:I1335"/>
    <mergeCell ref="L1330:L1331"/>
    <mergeCell ref="M1330:M1331"/>
    <mergeCell ref="N1330:N1331"/>
    <mergeCell ref="O1330:O1331"/>
    <mergeCell ref="P1330:P1331"/>
    <mergeCell ref="Q1330:Q1331"/>
    <mergeCell ref="M1348:M1350"/>
    <mergeCell ref="N1348:N1350"/>
    <mergeCell ref="U1336:U1338"/>
    <mergeCell ref="I1337:I1338"/>
    <mergeCell ref="H1339:H1341"/>
    <mergeCell ref="I1339:I1341"/>
    <mergeCell ref="R1339:R1341"/>
    <mergeCell ref="D1342:D1346"/>
    <mergeCell ref="E1342:E1344"/>
    <mergeCell ref="F1342:F1346"/>
    <mergeCell ref="H1342:H1344"/>
    <mergeCell ref="I1342:I1343"/>
    <mergeCell ref="K1342:K1344"/>
    <mergeCell ref="L1342:L1346"/>
    <mergeCell ref="M1342:M1346"/>
    <mergeCell ref="N1342:N1346"/>
    <mergeCell ref="O1342:O1346"/>
    <mergeCell ref="P1342:P1346"/>
    <mergeCell ref="Q1342:Q1346"/>
    <mergeCell ref="R1342:R1346"/>
    <mergeCell ref="S1342:S1346"/>
    <mergeCell ref="T1342:T1346"/>
    <mergeCell ref="U1342:U1344"/>
    <mergeCell ref="L1336:L1341"/>
    <mergeCell ref="M1336:M1341"/>
    <mergeCell ref="N1336:N1341"/>
    <mergeCell ref="O1336:O1341"/>
    <mergeCell ref="P1336:P1341"/>
    <mergeCell ref="Q1336:Q1341"/>
    <mergeCell ref="R1336:R1338"/>
    <mergeCell ref="S1336:S1341"/>
    <mergeCell ref="M1356:M1357"/>
    <mergeCell ref="U1351:U1352"/>
    <mergeCell ref="E1353:E1354"/>
    <mergeCell ref="H1353:H1355"/>
    <mergeCell ref="I1353:I1355"/>
    <mergeCell ref="J1353:J1355"/>
    <mergeCell ref="K1353:K1355"/>
    <mergeCell ref="L1353:L1355"/>
    <mergeCell ref="M1353:M1355"/>
    <mergeCell ref="R1353:R1355"/>
    <mergeCell ref="U1353:U1354"/>
    <mergeCell ref="O1348:O1350"/>
    <mergeCell ref="P1348:P1350"/>
    <mergeCell ref="Q1348:Q1350"/>
    <mergeCell ref="R1348:R1350"/>
    <mergeCell ref="D1351:D1355"/>
    <mergeCell ref="E1351:E1352"/>
    <mergeCell ref="F1351:F1355"/>
    <mergeCell ref="G1351:G1355"/>
    <mergeCell ref="H1351:H1352"/>
    <mergeCell ref="I1351:I1352"/>
    <mergeCell ref="J1351:J1352"/>
    <mergeCell ref="K1351:K1352"/>
    <mergeCell ref="L1351:L1352"/>
    <mergeCell ref="M1351:M1352"/>
    <mergeCell ref="N1351:N1355"/>
    <mergeCell ref="O1351:O1355"/>
    <mergeCell ref="P1351:P1355"/>
    <mergeCell ref="R1351:R1352"/>
    <mergeCell ref="S1351:S1355"/>
    <mergeCell ref="T1351:T1355"/>
    <mergeCell ref="L1348:L1350"/>
    <mergeCell ref="U1361:U1363"/>
    <mergeCell ref="N1356:N1357"/>
    <mergeCell ref="O1356:O1357"/>
    <mergeCell ref="P1356:P1357"/>
    <mergeCell ref="Q1356:Q1357"/>
    <mergeCell ref="R1356:R1357"/>
    <mergeCell ref="S1356:S1357"/>
    <mergeCell ref="T1356:T1357"/>
    <mergeCell ref="U1356:U1357"/>
    <mergeCell ref="D1358:D1359"/>
    <mergeCell ref="F1358:F1359"/>
    <mergeCell ref="G1358:G1359"/>
    <mergeCell ref="H1358:H1359"/>
    <mergeCell ref="I1358:I1359"/>
    <mergeCell ref="J1358:J1359"/>
    <mergeCell ref="K1358:K1359"/>
    <mergeCell ref="L1358:L1359"/>
    <mergeCell ref="M1358:M1359"/>
    <mergeCell ref="N1358:N1359"/>
    <mergeCell ref="O1358:O1359"/>
    <mergeCell ref="P1358:P1359"/>
    <mergeCell ref="Q1358:Q1359"/>
    <mergeCell ref="R1358:R1359"/>
    <mergeCell ref="S1358:S1359"/>
    <mergeCell ref="D1356:D1357"/>
    <mergeCell ref="F1356:F1357"/>
    <mergeCell ref="G1356:G1357"/>
    <mergeCell ref="H1356:H1357"/>
    <mergeCell ref="I1356:I1357"/>
    <mergeCell ref="J1356:J1357"/>
    <mergeCell ref="K1356:K1357"/>
    <mergeCell ref="L1356:L1357"/>
    <mergeCell ref="M1364:M1365"/>
    <mergeCell ref="N1364:N1365"/>
    <mergeCell ref="O1364:O1365"/>
    <mergeCell ref="P1364:P1365"/>
    <mergeCell ref="Q1364:Q1365"/>
    <mergeCell ref="R1364:R1365"/>
    <mergeCell ref="U1364:U1365"/>
    <mergeCell ref="D1364:D1365"/>
    <mergeCell ref="E1364:E1365"/>
    <mergeCell ref="F1364:F1365"/>
    <mergeCell ref="G1364:G1365"/>
    <mergeCell ref="H1364:H1365"/>
    <mergeCell ref="I1364:I1365"/>
    <mergeCell ref="J1364:J1365"/>
    <mergeCell ref="K1364:K1365"/>
    <mergeCell ref="L1364:L1365"/>
    <mergeCell ref="T1358:T1359"/>
    <mergeCell ref="U1358:U1359"/>
    <mergeCell ref="D1361:D1363"/>
    <mergeCell ref="E1361:E1363"/>
    <mergeCell ref="F1361:F1363"/>
    <mergeCell ref="G1361:G1363"/>
    <mergeCell ref="H1361:H1363"/>
    <mergeCell ref="I1361:I1363"/>
    <mergeCell ref="J1361:J1363"/>
    <mergeCell ref="K1361:K1363"/>
    <mergeCell ref="L1361:L1363"/>
    <mergeCell ref="M1361:M1363"/>
    <mergeCell ref="N1361:N1363"/>
    <mergeCell ref="O1361:O1363"/>
    <mergeCell ref="P1361:P1363"/>
    <mergeCell ref="Q1361:Q1363"/>
    <mergeCell ref="M1366:M1368"/>
    <mergeCell ref="N1366:N1368"/>
    <mergeCell ref="O1366:O1368"/>
    <mergeCell ref="P1366:P1368"/>
    <mergeCell ref="Q1366:Q1368"/>
    <mergeCell ref="R1366:R1368"/>
    <mergeCell ref="S1366:S1368"/>
    <mergeCell ref="T1366:T1368"/>
    <mergeCell ref="U1367:U1368"/>
    <mergeCell ref="D1366:D1368"/>
    <mergeCell ref="E1366:E1368"/>
    <mergeCell ref="F1366:F1368"/>
    <mergeCell ref="G1366:G1368"/>
    <mergeCell ref="H1366:H1367"/>
    <mergeCell ref="I1366:I1368"/>
    <mergeCell ref="J1366:J1368"/>
    <mergeCell ref="K1366:K1368"/>
    <mergeCell ref="L1366:L1368"/>
    <mergeCell ref="M1369:M1372"/>
    <mergeCell ref="N1369:N1372"/>
    <mergeCell ref="O1369:O1372"/>
    <mergeCell ref="P1369:P1372"/>
    <mergeCell ref="Q1369:Q1372"/>
    <mergeCell ref="R1369:R1372"/>
    <mergeCell ref="S1369:S1372"/>
    <mergeCell ref="T1369:T1372"/>
    <mergeCell ref="U1369:U1372"/>
    <mergeCell ref="D1369:D1372"/>
    <mergeCell ref="E1369:E1370"/>
    <mergeCell ref="F1369:F1372"/>
    <mergeCell ref="G1369:G1372"/>
    <mergeCell ref="H1369:H1372"/>
    <mergeCell ref="I1369:I1372"/>
    <mergeCell ref="J1369:J1372"/>
    <mergeCell ref="K1369:K1372"/>
    <mergeCell ref="L1369:L1372"/>
    <mergeCell ref="E1371:E1372"/>
    <mergeCell ref="H1374:H1375"/>
    <mergeCell ref="D1377:D1378"/>
    <mergeCell ref="G1377:G1378"/>
    <mergeCell ref="H1377:H1378"/>
    <mergeCell ref="I1377:I1378"/>
    <mergeCell ref="J1377:J1378"/>
    <mergeCell ref="L1377:L1378"/>
    <mergeCell ref="M1377:M1378"/>
    <mergeCell ref="P1377:P1378"/>
    <mergeCell ref="Q1377:Q1378"/>
    <mergeCell ref="R1377:R1378"/>
    <mergeCell ref="S1377:S1378"/>
    <mergeCell ref="T1377:T1378"/>
    <mergeCell ref="D1373:D1375"/>
    <mergeCell ref="F1373:F1375"/>
    <mergeCell ref="G1373:G1375"/>
    <mergeCell ref="I1373:I1375"/>
    <mergeCell ref="J1373:J1375"/>
    <mergeCell ref="K1373:K1375"/>
    <mergeCell ref="L1373:L1375"/>
    <mergeCell ref="M1373:M1375"/>
    <mergeCell ref="N1373:N1375"/>
    <mergeCell ref="U1377:U1378"/>
    <mergeCell ref="D1379:D1380"/>
    <mergeCell ref="E1379:E1380"/>
    <mergeCell ref="F1379:F1380"/>
    <mergeCell ref="G1379:G1380"/>
    <mergeCell ref="H1379:H1380"/>
    <mergeCell ref="I1379:I1380"/>
    <mergeCell ref="J1379:J1380"/>
    <mergeCell ref="K1379:K1380"/>
    <mergeCell ref="L1379:L1380"/>
    <mergeCell ref="M1379:M1380"/>
    <mergeCell ref="N1379:N1380"/>
    <mergeCell ref="O1379:O1380"/>
    <mergeCell ref="P1379:P1380"/>
    <mergeCell ref="R1379:R1380"/>
    <mergeCell ref="S1379:S1380"/>
    <mergeCell ref="T1379:T1380"/>
    <mergeCell ref="U1379:U1380"/>
    <mergeCell ref="M1383:M1384"/>
    <mergeCell ref="N1383:N1384"/>
    <mergeCell ref="O1383:O1384"/>
    <mergeCell ref="P1383:P1384"/>
    <mergeCell ref="Q1383:Q1384"/>
    <mergeCell ref="R1383:R1384"/>
    <mergeCell ref="S1383:S1384"/>
    <mergeCell ref="T1383:T1384"/>
    <mergeCell ref="U1383:U1384"/>
    <mergeCell ref="C1382:C1421"/>
    <mergeCell ref="D1383:D1384"/>
    <mergeCell ref="F1383:F1384"/>
    <mergeCell ref="G1383:G1384"/>
    <mergeCell ref="H1383:H1384"/>
    <mergeCell ref="I1383:I1384"/>
    <mergeCell ref="J1383:J1384"/>
    <mergeCell ref="K1383:K1384"/>
    <mergeCell ref="L1383:L1384"/>
    <mergeCell ref="D1385:D1391"/>
    <mergeCell ref="F1385:F1391"/>
    <mergeCell ref="G1385:G1391"/>
    <mergeCell ref="H1385:H1391"/>
    <mergeCell ref="I1385:I1391"/>
    <mergeCell ref="J1385:J1391"/>
    <mergeCell ref="K1385:K1391"/>
    <mergeCell ref="D1398:D1402"/>
    <mergeCell ref="F1398:F1402"/>
    <mergeCell ref="G1398:G1402"/>
    <mergeCell ref="H1398:H1402"/>
    <mergeCell ref="I1398:I1402"/>
    <mergeCell ref="J1398:J1402"/>
    <mergeCell ref="K1398:K1402"/>
    <mergeCell ref="N1385:N1391"/>
    <mergeCell ref="O1385:O1391"/>
    <mergeCell ref="P1385:P1391"/>
    <mergeCell ref="S1385:S1391"/>
    <mergeCell ref="T1385:T1391"/>
    <mergeCell ref="D1394:D1395"/>
    <mergeCell ref="F1394:F1395"/>
    <mergeCell ref="G1394:G1395"/>
    <mergeCell ref="H1394:H1395"/>
    <mergeCell ref="I1394:I1395"/>
    <mergeCell ref="J1394:J1395"/>
    <mergeCell ref="M1394:M1395"/>
    <mergeCell ref="N1394:N1395"/>
    <mergeCell ref="O1394:O1395"/>
    <mergeCell ref="P1394:P1395"/>
    <mergeCell ref="Q1394:Q1395"/>
    <mergeCell ref="S1394:S1395"/>
    <mergeCell ref="T1394:T1395"/>
    <mergeCell ref="M1398:M1402"/>
    <mergeCell ref="N1398:N1402"/>
    <mergeCell ref="O1398:O1402"/>
    <mergeCell ref="P1398:P1402"/>
    <mergeCell ref="Q1398:Q1402"/>
    <mergeCell ref="R1398:R1402"/>
    <mergeCell ref="S1398:S1402"/>
    <mergeCell ref="T1398:T1402"/>
    <mergeCell ref="R1403:R1405"/>
    <mergeCell ref="S1403:S1405"/>
    <mergeCell ref="T1403:T1405"/>
    <mergeCell ref="U1398:U1402"/>
    <mergeCell ref="U1394:U1395"/>
    <mergeCell ref="D1396:D1397"/>
    <mergeCell ref="F1396:F1397"/>
    <mergeCell ref="G1396:G1397"/>
    <mergeCell ref="H1396:H1397"/>
    <mergeCell ref="I1396:I1397"/>
    <mergeCell ref="J1396:J1397"/>
    <mergeCell ref="L1396:L1397"/>
    <mergeCell ref="M1396:M1397"/>
    <mergeCell ref="N1396:N1397"/>
    <mergeCell ref="O1396:O1397"/>
    <mergeCell ref="P1396:P1397"/>
    <mergeCell ref="Q1396:Q1397"/>
    <mergeCell ref="R1396:R1397"/>
    <mergeCell ref="S1396:S1397"/>
    <mergeCell ref="T1396:T1397"/>
    <mergeCell ref="U1396:U1397"/>
    <mergeCell ref="L1398:L1402"/>
    <mergeCell ref="U1406:U1408"/>
    <mergeCell ref="D1409:D1410"/>
    <mergeCell ref="F1409:F1410"/>
    <mergeCell ref="G1409:G1410"/>
    <mergeCell ref="H1409:H1410"/>
    <mergeCell ref="I1409:I1410"/>
    <mergeCell ref="J1409:J1410"/>
    <mergeCell ref="K1409:K1410"/>
    <mergeCell ref="L1409:L1410"/>
    <mergeCell ref="Q1409:Q1410"/>
    <mergeCell ref="U1409:U1410"/>
    <mergeCell ref="U1403:U1405"/>
    <mergeCell ref="D1406:D1408"/>
    <mergeCell ref="F1406:F1408"/>
    <mergeCell ref="G1406:G1408"/>
    <mergeCell ref="H1406:H1407"/>
    <mergeCell ref="I1406:I1408"/>
    <mergeCell ref="J1406:J1408"/>
    <mergeCell ref="K1406:K1408"/>
    <mergeCell ref="L1406:L1408"/>
    <mergeCell ref="D1403:D1405"/>
    <mergeCell ref="F1403:F1405"/>
    <mergeCell ref="G1403:G1405"/>
    <mergeCell ref="H1403:H1405"/>
    <mergeCell ref="I1403:I1405"/>
    <mergeCell ref="J1403:J1405"/>
    <mergeCell ref="K1403:K1405"/>
    <mergeCell ref="L1403:L1405"/>
    <mergeCell ref="M1403:M1405"/>
    <mergeCell ref="N1403:N1405"/>
    <mergeCell ref="O1403:O1405"/>
    <mergeCell ref="P1403:P1405"/>
    <mergeCell ref="G1415:G1416"/>
    <mergeCell ref="H1415:H1416"/>
    <mergeCell ref="I1415:I1416"/>
    <mergeCell ref="J1415:J1416"/>
    <mergeCell ref="K1415:K1416"/>
    <mergeCell ref="L1415:L1416"/>
    <mergeCell ref="M1415:M1416"/>
    <mergeCell ref="U1411:U1412"/>
    <mergeCell ref="D1413:D1414"/>
    <mergeCell ref="F1413:F1414"/>
    <mergeCell ref="G1413:G1414"/>
    <mergeCell ref="H1413:H1414"/>
    <mergeCell ref="I1413:I1414"/>
    <mergeCell ref="J1413:J1414"/>
    <mergeCell ref="K1413:K1414"/>
    <mergeCell ref="L1413:L1414"/>
    <mergeCell ref="M1413:M1414"/>
    <mergeCell ref="N1413:N1414"/>
    <mergeCell ref="O1413:O1414"/>
    <mergeCell ref="P1413:P1414"/>
    <mergeCell ref="Q1413:Q1414"/>
    <mergeCell ref="R1413:R1414"/>
    <mergeCell ref="S1413:S1414"/>
    <mergeCell ref="T1413:T1414"/>
    <mergeCell ref="D1411:D1412"/>
    <mergeCell ref="F1411:F1412"/>
    <mergeCell ref="G1411:G1412"/>
    <mergeCell ref="H1411:H1412"/>
    <mergeCell ref="I1411:I1412"/>
    <mergeCell ref="J1411:J1412"/>
    <mergeCell ref="K1411:K1412"/>
    <mergeCell ref="L1411:L1412"/>
    <mergeCell ref="G1425:G1431"/>
    <mergeCell ref="H1425:H1431"/>
    <mergeCell ref="I1425:I1431"/>
    <mergeCell ref="J1425:J1431"/>
    <mergeCell ref="K1425:K1426"/>
    <mergeCell ref="L1425:L1426"/>
    <mergeCell ref="N1415:N1416"/>
    <mergeCell ref="O1415:O1416"/>
    <mergeCell ref="P1415:P1416"/>
    <mergeCell ref="Q1415:Q1416"/>
    <mergeCell ref="R1415:R1416"/>
    <mergeCell ref="S1415:S1416"/>
    <mergeCell ref="T1415:T1416"/>
    <mergeCell ref="U1415:U1416"/>
    <mergeCell ref="D1418:D1420"/>
    <mergeCell ref="F1418:F1420"/>
    <mergeCell ref="G1418:G1420"/>
    <mergeCell ref="H1418:H1420"/>
    <mergeCell ref="I1418:I1420"/>
    <mergeCell ref="J1418:J1420"/>
    <mergeCell ref="K1418:K1420"/>
    <mergeCell ref="L1418:L1420"/>
    <mergeCell ref="M1418:M1420"/>
    <mergeCell ref="N1418:N1420"/>
    <mergeCell ref="O1418:O1420"/>
    <mergeCell ref="P1418:P1420"/>
    <mergeCell ref="Q1418:Q1420"/>
    <mergeCell ref="R1418:R1420"/>
    <mergeCell ref="S1418:S1420"/>
    <mergeCell ref="T1418:T1420"/>
    <mergeCell ref="D1415:D1416"/>
    <mergeCell ref="F1415:F1416"/>
    <mergeCell ref="E1427:E1428"/>
    <mergeCell ref="F1427:F1428"/>
    <mergeCell ref="K1427:K1428"/>
    <mergeCell ref="L1427:L1428"/>
    <mergeCell ref="M1429:M1431"/>
    <mergeCell ref="Q1429:Q1431"/>
    <mergeCell ref="R1429:R1431"/>
    <mergeCell ref="M1425:M1428"/>
    <mergeCell ref="N1425:N1431"/>
    <mergeCell ref="O1425:O1431"/>
    <mergeCell ref="P1425:P1431"/>
    <mergeCell ref="S1425:S1431"/>
    <mergeCell ref="T1425:T1431"/>
    <mergeCell ref="U1425:U1431"/>
    <mergeCell ref="U1418:U1420"/>
    <mergeCell ref="C1422:C1447"/>
    <mergeCell ref="D1422:D1423"/>
    <mergeCell ref="G1422:G1423"/>
    <mergeCell ref="H1422:H1423"/>
    <mergeCell ref="I1422:I1423"/>
    <mergeCell ref="J1422:J1423"/>
    <mergeCell ref="M1422:M1423"/>
    <mergeCell ref="N1422:N1423"/>
    <mergeCell ref="O1422:O1423"/>
    <mergeCell ref="P1422:P1423"/>
    <mergeCell ref="Q1422:Q1423"/>
    <mergeCell ref="S1422:S1423"/>
    <mergeCell ref="T1422:T1423"/>
    <mergeCell ref="U1422:U1423"/>
    <mergeCell ref="D1425:D1431"/>
    <mergeCell ref="E1425:E1426"/>
    <mergeCell ref="F1425:F1426"/>
    <mergeCell ref="M1432:M1434"/>
    <mergeCell ref="N1432:N1433"/>
    <mergeCell ref="O1432:O1433"/>
    <mergeCell ref="P1432:P1434"/>
    <mergeCell ref="Q1432:Q1434"/>
    <mergeCell ref="R1432:R1434"/>
    <mergeCell ref="S1432:S1434"/>
    <mergeCell ref="T1432:T1434"/>
    <mergeCell ref="U1432:U1433"/>
    <mergeCell ref="D1432:D1434"/>
    <mergeCell ref="E1432:E1433"/>
    <mergeCell ref="F1432:F1433"/>
    <mergeCell ref="G1432:G1434"/>
    <mergeCell ref="H1432:H1433"/>
    <mergeCell ref="I1432:I1434"/>
    <mergeCell ref="J1432:J1434"/>
    <mergeCell ref="K1432:K1433"/>
    <mergeCell ref="L1432:L1434"/>
    <mergeCell ref="U1436:U1438"/>
    <mergeCell ref="D1440:D1441"/>
    <mergeCell ref="G1440:G1441"/>
    <mergeCell ref="H1440:H1441"/>
    <mergeCell ref="I1440:I1441"/>
    <mergeCell ref="J1440:J1441"/>
    <mergeCell ref="L1440:L1441"/>
    <mergeCell ref="M1440:M1441"/>
    <mergeCell ref="N1440:N1441"/>
    <mergeCell ref="O1440:O1441"/>
    <mergeCell ref="P1440:P1441"/>
    <mergeCell ref="Q1440:Q1441"/>
    <mergeCell ref="R1440:R1441"/>
    <mergeCell ref="D1436:D1438"/>
    <mergeCell ref="G1436:G1438"/>
    <mergeCell ref="H1436:H1438"/>
    <mergeCell ref="I1436:I1438"/>
    <mergeCell ref="J1436:J1438"/>
    <mergeCell ref="K1436:K1438"/>
    <mergeCell ref="L1436:L1438"/>
    <mergeCell ref="M1436:M1438"/>
    <mergeCell ref="N1436:N1438"/>
    <mergeCell ref="U1440:U1441"/>
    <mergeCell ref="D1442:D1443"/>
    <mergeCell ref="F1442:F1443"/>
    <mergeCell ref="G1442:G1443"/>
    <mergeCell ref="H1442:H1443"/>
    <mergeCell ref="I1442:I1443"/>
    <mergeCell ref="J1442:J1443"/>
    <mergeCell ref="K1442:K1443"/>
    <mergeCell ref="L1442:L1443"/>
    <mergeCell ref="M1442:M1443"/>
    <mergeCell ref="N1442:N1443"/>
    <mergeCell ref="O1442:O1443"/>
    <mergeCell ref="P1442:P1443"/>
    <mergeCell ref="Q1442:Q1443"/>
    <mergeCell ref="R1442:R1443"/>
    <mergeCell ref="S1442:S1443"/>
    <mergeCell ref="T1442:T1443"/>
    <mergeCell ref="U1442:U1443"/>
    <mergeCell ref="M1444:M1445"/>
    <mergeCell ref="N1444:N1445"/>
    <mergeCell ref="O1444:O1445"/>
    <mergeCell ref="P1444:P1445"/>
    <mergeCell ref="Q1444:Q1445"/>
    <mergeCell ref="R1444:R1445"/>
    <mergeCell ref="S1444:S1445"/>
    <mergeCell ref="T1444:T1445"/>
    <mergeCell ref="U1444:U1445"/>
    <mergeCell ref="D1444:D1445"/>
    <mergeCell ref="E1444:E1445"/>
    <mergeCell ref="F1444:F1445"/>
    <mergeCell ref="G1444:G1445"/>
    <mergeCell ref="H1444:H1445"/>
    <mergeCell ref="I1444:I1445"/>
    <mergeCell ref="J1444:J1445"/>
    <mergeCell ref="K1444:K1445"/>
    <mergeCell ref="L1444:L1445"/>
    <mergeCell ref="U1450:U1456"/>
    <mergeCell ref="E1452:E1453"/>
    <mergeCell ref="F1452:F1453"/>
    <mergeCell ref="K1452:K1453"/>
    <mergeCell ref="L1452:L1453"/>
    <mergeCell ref="M1454:M1456"/>
    <mergeCell ref="Q1454:Q1456"/>
    <mergeCell ref="R1454:R1456"/>
    <mergeCell ref="L1450:L1451"/>
    <mergeCell ref="M1450:M1453"/>
    <mergeCell ref="N1450:N1456"/>
    <mergeCell ref="O1450:O1456"/>
    <mergeCell ref="P1450:P1456"/>
    <mergeCell ref="S1450:S1456"/>
    <mergeCell ref="T1450:T1456"/>
    <mergeCell ref="C1448:C1469"/>
    <mergeCell ref="D1450:D1456"/>
    <mergeCell ref="E1450:E1451"/>
    <mergeCell ref="F1450:F1451"/>
    <mergeCell ref="G1450:G1456"/>
    <mergeCell ref="H1450:H1456"/>
    <mergeCell ref="I1450:I1456"/>
    <mergeCell ref="J1450:J1456"/>
    <mergeCell ref="K1450:K1451"/>
    <mergeCell ref="D1457:D1459"/>
    <mergeCell ref="E1457:E1458"/>
    <mergeCell ref="F1457:F1459"/>
    <mergeCell ref="G1457:G1459"/>
    <mergeCell ref="H1457:H1458"/>
    <mergeCell ref="I1457:I1459"/>
    <mergeCell ref="J1457:J1458"/>
    <mergeCell ref="K1457:K1458"/>
    <mergeCell ref="E1481:E1483"/>
    <mergeCell ref="U1457:U1458"/>
    <mergeCell ref="D1463:D1465"/>
    <mergeCell ref="E1463:E1465"/>
    <mergeCell ref="F1463:F1465"/>
    <mergeCell ref="G1463:G1465"/>
    <mergeCell ref="H1463:H1465"/>
    <mergeCell ref="I1463:I1465"/>
    <mergeCell ref="J1463:J1465"/>
    <mergeCell ref="K1463:K1465"/>
    <mergeCell ref="L1463:L1465"/>
    <mergeCell ref="M1463:M1465"/>
    <mergeCell ref="N1463:N1465"/>
    <mergeCell ref="O1463:O1465"/>
    <mergeCell ref="P1463:P1465"/>
    <mergeCell ref="Q1463:Q1465"/>
    <mergeCell ref="R1463:R1465"/>
    <mergeCell ref="U1463:U1465"/>
    <mergeCell ref="L1457:L1459"/>
    <mergeCell ref="M1457:M1459"/>
    <mergeCell ref="N1457:N1458"/>
    <mergeCell ref="O1457:O1458"/>
    <mergeCell ref="P1457:P1459"/>
    <mergeCell ref="Q1457:Q1459"/>
    <mergeCell ref="R1457:R1459"/>
    <mergeCell ref="S1457:S1459"/>
    <mergeCell ref="T1457:T1459"/>
    <mergeCell ref="M1477:M1478"/>
    <mergeCell ref="N1477:N1478"/>
    <mergeCell ref="O1477:O1478"/>
    <mergeCell ref="P1477:P1478"/>
    <mergeCell ref="Q1477:Q1478"/>
    <mergeCell ref="U1474:U1475"/>
    <mergeCell ref="L1474:L1475"/>
    <mergeCell ref="M1474:M1475"/>
    <mergeCell ref="N1474:N1475"/>
    <mergeCell ref="O1474:O1475"/>
    <mergeCell ref="P1474:P1475"/>
    <mergeCell ref="E1472:E1473"/>
    <mergeCell ref="F1472:F1473"/>
    <mergeCell ref="G1472:G1473"/>
    <mergeCell ref="H1472:H1473"/>
    <mergeCell ref="I1472:I1473"/>
    <mergeCell ref="J1472:J1473"/>
    <mergeCell ref="K1472:K1473"/>
    <mergeCell ref="L1472:L1473"/>
    <mergeCell ref="M1472:M1473"/>
    <mergeCell ref="N1472:N1473"/>
    <mergeCell ref="O1472:O1473"/>
    <mergeCell ref="P1472:P1473"/>
    <mergeCell ref="U1472:U1473"/>
    <mergeCell ref="E1474:E1475"/>
    <mergeCell ref="F1474:F1475"/>
    <mergeCell ref="G1474:G1475"/>
    <mergeCell ref="H1474:H1475"/>
    <mergeCell ref="I1474:I1475"/>
    <mergeCell ref="R1481:R1483"/>
    <mergeCell ref="S1481:S1483"/>
    <mergeCell ref="T1481:T1483"/>
    <mergeCell ref="F1481:F1483"/>
    <mergeCell ref="G1481:G1483"/>
    <mergeCell ref="H1481:H1483"/>
    <mergeCell ref="I1481:I1483"/>
    <mergeCell ref="J1481:J1483"/>
    <mergeCell ref="K1481:K1483"/>
    <mergeCell ref="L1481:L1483"/>
    <mergeCell ref="M1481:M1483"/>
    <mergeCell ref="N1481:N1483"/>
    <mergeCell ref="U1477:U1478"/>
    <mergeCell ref="E1479:E1480"/>
    <mergeCell ref="F1479:F1480"/>
    <mergeCell ref="G1479:G1480"/>
    <mergeCell ref="H1479:H1480"/>
    <mergeCell ref="I1479:I1480"/>
    <mergeCell ref="K1479:K1480"/>
    <mergeCell ref="L1479:L1480"/>
    <mergeCell ref="M1479:M1480"/>
    <mergeCell ref="N1479:N1480"/>
    <mergeCell ref="O1479:O1480"/>
    <mergeCell ref="P1479:P1480"/>
    <mergeCell ref="Q1479:Q1480"/>
    <mergeCell ref="R1479:R1480"/>
    <mergeCell ref="U1479:U1480"/>
    <mergeCell ref="L1477:L1478"/>
    <mergeCell ref="J1474:J1480"/>
    <mergeCell ref="K1474:K1475"/>
    <mergeCell ref="E1477:E1478"/>
    <mergeCell ref="F1477:F1478"/>
    <mergeCell ref="M1484:M1491"/>
    <mergeCell ref="N1484:N1485"/>
    <mergeCell ref="O1484:O1485"/>
    <mergeCell ref="P1484:P1491"/>
    <mergeCell ref="Q1484:Q1489"/>
    <mergeCell ref="R1484:R1491"/>
    <mergeCell ref="S1484:S1491"/>
    <mergeCell ref="T1484:T1491"/>
    <mergeCell ref="U1484:U1489"/>
    <mergeCell ref="N1486:N1489"/>
    <mergeCell ref="O1486:O1489"/>
    <mergeCell ref="N1490:N1491"/>
    <mergeCell ref="Q1490:Q1491"/>
    <mergeCell ref="D1484:D1491"/>
    <mergeCell ref="E1484:E1485"/>
    <mergeCell ref="F1484:F1485"/>
    <mergeCell ref="G1484:G1491"/>
    <mergeCell ref="J1484:J1491"/>
    <mergeCell ref="K1484:K1489"/>
    <mergeCell ref="L1484:L1491"/>
    <mergeCell ref="E1486:E1489"/>
    <mergeCell ref="F1486:F1489"/>
    <mergeCell ref="H1486:H1487"/>
    <mergeCell ref="I1486:I1487"/>
    <mergeCell ref="H1488:H1489"/>
    <mergeCell ref="I1488:I1491"/>
    <mergeCell ref="H1490:H1491"/>
    <mergeCell ref="K1490:K1491"/>
    <mergeCell ref="M1492:M1493"/>
    <mergeCell ref="N1492:N1493"/>
    <mergeCell ref="O1492:O1493"/>
    <mergeCell ref="P1492:P1493"/>
    <mergeCell ref="Q1492:Q1493"/>
    <mergeCell ref="R1492:R1493"/>
    <mergeCell ref="S1492:S1493"/>
    <mergeCell ref="T1492:T1493"/>
    <mergeCell ref="U1492:U1493"/>
    <mergeCell ref="D1492:D1493"/>
    <mergeCell ref="E1492:E1493"/>
    <mergeCell ref="F1492:F1493"/>
    <mergeCell ref="G1492:G1493"/>
    <mergeCell ref="H1492:H1493"/>
    <mergeCell ref="I1492:I1493"/>
    <mergeCell ref="J1492:J1493"/>
    <mergeCell ref="K1492:K1493"/>
    <mergeCell ref="L1492:L1493"/>
    <mergeCell ref="D1496:D1499"/>
    <mergeCell ref="E1496:E1497"/>
    <mergeCell ref="F1496:F1497"/>
    <mergeCell ref="G1496:G1497"/>
    <mergeCell ref="H1496:H1497"/>
    <mergeCell ref="I1496:I1497"/>
    <mergeCell ref="J1496:J1499"/>
    <mergeCell ref="K1496:K1499"/>
    <mergeCell ref="L1496:L1499"/>
    <mergeCell ref="M1496:M1499"/>
    <mergeCell ref="N1496:N1499"/>
    <mergeCell ref="O1496:O1497"/>
    <mergeCell ref="P1496:P1499"/>
    <mergeCell ref="S1496:S1499"/>
    <mergeCell ref="T1496:T1499"/>
    <mergeCell ref="D1494:D1495"/>
    <mergeCell ref="E1494:E1495"/>
    <mergeCell ref="F1494:F1495"/>
    <mergeCell ref="G1494:G1495"/>
    <mergeCell ref="H1494:H1495"/>
    <mergeCell ref="I1494:I1495"/>
    <mergeCell ref="J1494:J1495"/>
    <mergeCell ref="K1494:K1495"/>
    <mergeCell ref="L1494:L1495"/>
    <mergeCell ref="U1496:U1497"/>
    <mergeCell ref="E1498:E1499"/>
    <mergeCell ref="F1498:F1499"/>
    <mergeCell ref="G1498:G1499"/>
    <mergeCell ref="H1498:H1499"/>
    <mergeCell ref="I1498:I1499"/>
    <mergeCell ref="O1498:O1499"/>
    <mergeCell ref="R1498:R1499"/>
    <mergeCell ref="U1498:U1499"/>
    <mergeCell ref="M1494:M1495"/>
    <mergeCell ref="N1494:N1495"/>
    <mergeCell ref="O1494:O1495"/>
    <mergeCell ref="P1494:P1495"/>
    <mergeCell ref="Q1494:Q1495"/>
    <mergeCell ref="R1494:R1495"/>
    <mergeCell ref="S1494:S1495"/>
    <mergeCell ref="T1494:T1495"/>
    <mergeCell ref="M1501:M1503"/>
    <mergeCell ref="N1501:N1503"/>
    <mergeCell ref="O1501:O1503"/>
    <mergeCell ref="P1501:P1503"/>
    <mergeCell ref="Q1501:Q1503"/>
    <mergeCell ref="R1501:R1503"/>
    <mergeCell ref="S1501:S1503"/>
    <mergeCell ref="T1501:T1503"/>
    <mergeCell ref="U1501:U1503"/>
    <mergeCell ref="D1501:D1503"/>
    <mergeCell ref="F1501:F1503"/>
    <mergeCell ref="G1501:G1503"/>
    <mergeCell ref="H1501:H1503"/>
    <mergeCell ref="J1501:J1503"/>
    <mergeCell ref="K1501:K1503"/>
    <mergeCell ref="L1501:L1503"/>
    <mergeCell ref="I1502:I1503"/>
    <mergeCell ref="U1509:U1510"/>
    <mergeCell ref="F1511:F1513"/>
    <mergeCell ref="I1511:I1513"/>
    <mergeCell ref="O1511:O1513"/>
    <mergeCell ref="R1511:R1513"/>
    <mergeCell ref="D1509:D1513"/>
    <mergeCell ref="H1509:H1513"/>
    <mergeCell ref="J1509:J1513"/>
    <mergeCell ref="K1509:K1513"/>
    <mergeCell ref="L1509:L1513"/>
    <mergeCell ref="M1509:M1513"/>
    <mergeCell ref="N1509:N1513"/>
    <mergeCell ref="P1509:P1513"/>
    <mergeCell ref="Q1509:Q1513"/>
    <mergeCell ref="M1506:M1508"/>
    <mergeCell ref="N1506:N1508"/>
    <mergeCell ref="O1506:O1507"/>
    <mergeCell ref="P1506:P1508"/>
    <mergeCell ref="Q1506:Q1508"/>
    <mergeCell ref="R1506:R1508"/>
    <mergeCell ref="D1505:D1508"/>
    <mergeCell ref="J1505:J1508"/>
    <mergeCell ref="E1506:E1507"/>
    <mergeCell ref="F1506:F1507"/>
    <mergeCell ref="G1506:G1508"/>
    <mergeCell ref="K1506:K1507"/>
    <mergeCell ref="L1506:L1508"/>
    <mergeCell ref="T1509:T1513"/>
    <mergeCell ref="S1509:S1513"/>
    <mergeCell ref="T1506:T1508"/>
    <mergeCell ref="S1506:S1508"/>
    <mergeCell ref="R1515:R1519"/>
    <mergeCell ref="D1520:D1521"/>
    <mergeCell ref="E1520:E1521"/>
    <mergeCell ref="F1520:F1521"/>
    <mergeCell ref="G1520:G1521"/>
    <mergeCell ref="H1520:H1521"/>
    <mergeCell ref="I1520:I1521"/>
    <mergeCell ref="J1520:J1521"/>
    <mergeCell ref="K1520:K1521"/>
    <mergeCell ref="L1520:L1521"/>
    <mergeCell ref="M1520:M1521"/>
    <mergeCell ref="N1520:N1521"/>
    <mergeCell ref="O1520:O1521"/>
    <mergeCell ref="P1520:P1521"/>
    <mergeCell ref="Q1520:Q1521"/>
    <mergeCell ref="R1520:R1521"/>
    <mergeCell ref="D1514:D1519"/>
    <mergeCell ref="I1514:I1519"/>
    <mergeCell ref="J1514:J1519"/>
    <mergeCell ref="M1514:M1519"/>
    <mergeCell ref="P1514:P1519"/>
    <mergeCell ref="Q1514:Q1519"/>
    <mergeCell ref="U1520:U1521"/>
    <mergeCell ref="D1522:D1523"/>
    <mergeCell ref="F1522:F1523"/>
    <mergeCell ref="G1522:G1523"/>
    <mergeCell ref="H1522:H1523"/>
    <mergeCell ref="I1522:I1523"/>
    <mergeCell ref="J1522:J1523"/>
    <mergeCell ref="K1522:K1523"/>
    <mergeCell ref="L1522:L1523"/>
    <mergeCell ref="M1522:M1523"/>
    <mergeCell ref="N1522:N1523"/>
    <mergeCell ref="O1522:O1523"/>
    <mergeCell ref="P1522:P1523"/>
    <mergeCell ref="Q1522:Q1523"/>
    <mergeCell ref="R1522:R1523"/>
    <mergeCell ref="S1522:S1523"/>
    <mergeCell ref="T1522:T1523"/>
    <mergeCell ref="U1522:U1523"/>
    <mergeCell ref="S1520:S1521"/>
    <mergeCell ref="U1536:U1537"/>
    <mergeCell ref="D1536:D1537"/>
    <mergeCell ref="E1536:E1537"/>
    <mergeCell ref="F1536:F1537"/>
    <mergeCell ref="G1536:G1537"/>
    <mergeCell ref="H1536:H1537"/>
    <mergeCell ref="I1536:I1537"/>
    <mergeCell ref="J1536:J1537"/>
    <mergeCell ref="K1536:K1537"/>
    <mergeCell ref="L1536:L1537"/>
    <mergeCell ref="M1529:M1530"/>
    <mergeCell ref="N1529:N1530"/>
    <mergeCell ref="O1529:O1530"/>
    <mergeCell ref="P1529:P1530"/>
    <mergeCell ref="R1529:R1530"/>
    <mergeCell ref="S1529:S1530"/>
    <mergeCell ref="T1529:T1530"/>
    <mergeCell ref="U1529:U1530"/>
    <mergeCell ref="D1534:D1535"/>
    <mergeCell ref="E1534:E1535"/>
    <mergeCell ref="F1534:F1535"/>
    <mergeCell ref="G1534:G1535"/>
    <mergeCell ref="D1529:D1530"/>
    <mergeCell ref="E1529:E1530"/>
    <mergeCell ref="F1529:F1530"/>
    <mergeCell ref="G1529:G1530"/>
    <mergeCell ref="H1529:H1530"/>
    <mergeCell ref="I1529:I1530"/>
    <mergeCell ref="J1529:J1530"/>
    <mergeCell ref="K1529:K1530"/>
    <mergeCell ref="L1529:L1530"/>
    <mergeCell ref="U1546:U1548"/>
    <mergeCell ref="D1546:D1548"/>
    <mergeCell ref="E1546:E1548"/>
    <mergeCell ref="F1546:F1548"/>
    <mergeCell ref="G1546:G1548"/>
    <mergeCell ref="H1546:H1548"/>
    <mergeCell ref="I1546:I1548"/>
    <mergeCell ref="J1546:J1548"/>
    <mergeCell ref="K1546:K1548"/>
    <mergeCell ref="L1546:L1548"/>
    <mergeCell ref="U1539:U1540"/>
    <mergeCell ref="D1541:D1542"/>
    <mergeCell ref="G1541:G1542"/>
    <mergeCell ref="H1541:H1542"/>
    <mergeCell ref="K1541:K1542"/>
    <mergeCell ref="L1541:L1542"/>
    <mergeCell ref="M1541:M1542"/>
    <mergeCell ref="N1541:N1542"/>
    <mergeCell ref="O1541:O1542"/>
    <mergeCell ref="P1541:P1542"/>
    <mergeCell ref="Q1541:Q1542"/>
    <mergeCell ref="R1541:R1542"/>
    <mergeCell ref="S1541:S1542"/>
    <mergeCell ref="T1541:T1542"/>
    <mergeCell ref="D1539:D1540"/>
    <mergeCell ref="G1539:G1540"/>
    <mergeCell ref="H1539:H1540"/>
    <mergeCell ref="I1539:I1540"/>
    <mergeCell ref="J1539:J1540"/>
    <mergeCell ref="K1539:K1540"/>
    <mergeCell ref="M1539:M1540"/>
    <mergeCell ref="S1539:S1540"/>
    <mergeCell ref="A3:A1550"/>
    <mergeCell ref="B3:B1550"/>
    <mergeCell ref="M1546:M1548"/>
    <mergeCell ref="N1546:N1548"/>
    <mergeCell ref="O1546:O1548"/>
    <mergeCell ref="P1546:P1548"/>
    <mergeCell ref="Q1546:Q1548"/>
    <mergeCell ref="R1546:R1548"/>
    <mergeCell ref="S1546:S1548"/>
    <mergeCell ref="T1546:T1548"/>
    <mergeCell ref="T1539:T1540"/>
    <mergeCell ref="M1536:M1537"/>
    <mergeCell ref="N1536:N1537"/>
    <mergeCell ref="O1536:O1537"/>
    <mergeCell ref="P1536:P1537"/>
    <mergeCell ref="Q1536:Q1537"/>
    <mergeCell ref="R1536:R1537"/>
    <mergeCell ref="S1536:S1537"/>
    <mergeCell ref="T1536:T1537"/>
    <mergeCell ref="C1532:C1550"/>
    <mergeCell ref="D1526:D1528"/>
    <mergeCell ref="G1526:G1528"/>
    <mergeCell ref="J1526:J1528"/>
    <mergeCell ref="C1470:C1531"/>
    <mergeCell ref="D1471:D1480"/>
    <mergeCell ref="G1477:G1478"/>
    <mergeCell ref="H1477:H1478"/>
    <mergeCell ref="I1477:I1478"/>
    <mergeCell ref="K1477:K1478"/>
    <mergeCell ref="D1481:D1483"/>
    <mergeCell ref="T1520:T1521"/>
    <mergeCell ref="L1515:L1519"/>
    <mergeCell ref="D40:D42"/>
    <mergeCell ref="Q40:Q42"/>
    <mergeCell ref="G40:G42"/>
    <mergeCell ref="J40:J42"/>
    <mergeCell ref="I40:I42"/>
    <mergeCell ref="H40:H42"/>
    <mergeCell ref="N382:N384"/>
    <mergeCell ref="V62:V65"/>
    <mergeCell ref="Q61:Q65"/>
    <mergeCell ref="G1514:G1519"/>
    <mergeCell ref="G1509:G1513"/>
    <mergeCell ref="N1514:N1515"/>
    <mergeCell ref="O1514:O1515"/>
    <mergeCell ref="N1516:N1517"/>
    <mergeCell ref="O1516:O1517"/>
    <mergeCell ref="N1518:N1519"/>
    <mergeCell ref="O1518:O1519"/>
    <mergeCell ref="Q1481:Q1483"/>
    <mergeCell ref="G1342:G1346"/>
    <mergeCell ref="S107:S110"/>
    <mergeCell ref="T107:T110"/>
    <mergeCell ref="N107:N110"/>
    <mergeCell ref="P107:P110"/>
    <mergeCell ref="O107:O110"/>
    <mergeCell ref="N117:N130"/>
    <mergeCell ref="I1345:I1346"/>
    <mergeCell ref="J1342:J1346"/>
    <mergeCell ref="I1228:I1231"/>
    <mergeCell ref="F1515:F1519"/>
    <mergeCell ref="H1515:H1519"/>
    <mergeCell ref="K1515:K1519"/>
    <mergeCell ref="G95:G96"/>
    <mergeCell ref="S117:S130"/>
    <mergeCell ref="T117:T130"/>
    <mergeCell ref="N131:N133"/>
    <mergeCell ref="O131:O133"/>
    <mergeCell ref="P131:P133"/>
    <mergeCell ref="Q131:Q133"/>
    <mergeCell ref="R131:R133"/>
    <mergeCell ref="S131:S133"/>
    <mergeCell ref="T131:T133"/>
    <mergeCell ref="G140:G141"/>
    <mergeCell ref="H140:H141"/>
    <mergeCell ref="T140:T141"/>
    <mergeCell ref="S140:S141"/>
    <mergeCell ref="R140:R141"/>
    <mergeCell ref="Q140:Q141"/>
    <mergeCell ref="P140:P141"/>
    <mergeCell ref="O140:O141"/>
    <mergeCell ref="N140:N141"/>
    <mergeCell ref="M140:M141"/>
    <mergeCell ref="L140:L141"/>
    <mergeCell ref="T134:T135"/>
    <mergeCell ref="S134:S135"/>
    <mergeCell ref="R134:R135"/>
    <mergeCell ref="Q134:Q135"/>
    <mergeCell ref="P134:P135"/>
    <mergeCell ref="O134:O135"/>
    <mergeCell ref="N134:N135"/>
    <mergeCell ref="K119:K123"/>
    <mergeCell ref="I124:I130"/>
    <mergeCell ref="L134:L135"/>
    <mergeCell ref="N143:N146"/>
    <mergeCell ref="T143:T146"/>
    <mergeCell ref="S143:S146"/>
    <mergeCell ref="R143:R146"/>
    <mergeCell ref="Q143:Q146"/>
    <mergeCell ref="P143:P146"/>
    <mergeCell ref="O143:O146"/>
    <mergeCell ref="N147:N150"/>
    <mergeCell ref="P173:P178"/>
    <mergeCell ref="O173:O178"/>
    <mergeCell ref="N173:N178"/>
    <mergeCell ref="Q191:Q193"/>
    <mergeCell ref="R194:R196"/>
    <mergeCell ref="Q194:Q196"/>
    <mergeCell ref="P194:P196"/>
    <mergeCell ref="O194:O196"/>
    <mergeCell ref="N194:N196"/>
    <mergeCell ref="T173:T178"/>
    <mergeCell ref="N157:N159"/>
    <mergeCell ref="O157:O159"/>
    <mergeCell ref="P157:P159"/>
    <mergeCell ref="Q157:Q158"/>
    <mergeCell ref="N161:N162"/>
    <mergeCell ref="O161:O162"/>
    <mergeCell ref="P161:P162"/>
    <mergeCell ref="S161:S172"/>
    <mergeCell ref="T161:T172"/>
    <mergeCell ref="S185:S190"/>
    <mergeCell ref="T185:T190"/>
    <mergeCell ref="T179:T184"/>
    <mergeCell ref="R157:R158"/>
    <mergeCell ref="T151:T156"/>
    <mergeCell ref="T222:T226"/>
    <mergeCell ref="S222:S226"/>
    <mergeCell ref="Q222:Q226"/>
    <mergeCell ref="P222:P226"/>
    <mergeCell ref="O222:O226"/>
    <mergeCell ref="N222:N226"/>
    <mergeCell ref="K157:K158"/>
    <mergeCell ref="L157:L158"/>
    <mergeCell ref="M157:M158"/>
    <mergeCell ref="I157:I158"/>
    <mergeCell ref="J157:J159"/>
    <mergeCell ref="G161:G172"/>
    <mergeCell ref="H161:H172"/>
    <mergeCell ref="I161:I162"/>
    <mergeCell ref="J161:J172"/>
    <mergeCell ref="K161:K162"/>
    <mergeCell ref="L161:L162"/>
    <mergeCell ref="M161:M162"/>
    <mergeCell ref="I207:I208"/>
    <mergeCell ref="J207:J208"/>
    <mergeCell ref="L207:L208"/>
    <mergeCell ref="M207:M208"/>
    <mergeCell ref="N207:N208"/>
    <mergeCell ref="O207:O208"/>
    <mergeCell ref="K204:K206"/>
    <mergeCell ref="L204:L206"/>
    <mergeCell ref="M204:M206"/>
    <mergeCell ref="N204:N206"/>
    <mergeCell ref="O204:O206"/>
    <mergeCell ref="P204:P206"/>
    <mergeCell ref="Q204:Q206"/>
    <mergeCell ref="K213:K214"/>
    <mergeCell ref="R273:R275"/>
    <mergeCell ref="Q273:Q275"/>
    <mergeCell ref="P273:P275"/>
    <mergeCell ref="O273:O275"/>
    <mergeCell ref="N273:N275"/>
    <mergeCell ref="P282:P284"/>
    <mergeCell ref="Q282:Q284"/>
    <mergeCell ref="R282:R284"/>
    <mergeCell ref="Q215:Q217"/>
    <mergeCell ref="G222:G226"/>
    <mergeCell ref="J222:J226"/>
    <mergeCell ref="O213:O214"/>
    <mergeCell ref="P213:P214"/>
    <mergeCell ref="Q213:Q214"/>
    <mergeCell ref="R213:R214"/>
    <mergeCell ref="K169:K170"/>
    <mergeCell ref="L169:L170"/>
    <mergeCell ref="M169:M170"/>
    <mergeCell ref="N169:N170"/>
    <mergeCell ref="O169:O170"/>
    <mergeCell ref="P169:P170"/>
    <mergeCell ref="I243:I244"/>
    <mergeCell ref="K243:K244"/>
    <mergeCell ref="L243:L244"/>
    <mergeCell ref="M243:M244"/>
    <mergeCell ref="N243:N244"/>
    <mergeCell ref="O243:O244"/>
    <mergeCell ref="P243:P244"/>
    <mergeCell ref="P239:P240"/>
    <mergeCell ref="R204:R206"/>
    <mergeCell ref="G264:G268"/>
    <mergeCell ref="H264:H268"/>
    <mergeCell ref="S300:S302"/>
    <mergeCell ref="G300:G302"/>
    <mergeCell ref="D300:D302"/>
    <mergeCell ref="D293:D295"/>
    <mergeCell ref="G293:G295"/>
    <mergeCell ref="H293:H295"/>
    <mergeCell ref="I293:I295"/>
    <mergeCell ref="J293:J295"/>
    <mergeCell ref="S293:S295"/>
    <mergeCell ref="T293:T295"/>
    <mergeCell ref="H298:H299"/>
    <mergeCell ref="I298:I299"/>
    <mergeCell ref="J298:J299"/>
    <mergeCell ref="H300:H302"/>
    <mergeCell ref="I300:I302"/>
    <mergeCell ref="J300:J302"/>
    <mergeCell ref="D388:D389"/>
    <mergeCell ref="Q382:Q385"/>
    <mergeCell ref="P374:P375"/>
    <mergeCell ref="Q374:Q375"/>
    <mergeCell ref="R374:R375"/>
    <mergeCell ref="S374:S375"/>
    <mergeCell ref="T374:T375"/>
    <mergeCell ref="D376:D381"/>
    <mergeCell ref="G376:G381"/>
    <mergeCell ref="H376:H381"/>
    <mergeCell ref="I376:I381"/>
    <mergeCell ref="J376:J381"/>
    <mergeCell ref="L376:L381"/>
    <mergeCell ref="M376:M381"/>
    <mergeCell ref="N376:N381"/>
    <mergeCell ref="O376:O381"/>
    <mergeCell ref="D390:D395"/>
    <mergeCell ref="D396:D397"/>
    <mergeCell ref="D398:D399"/>
    <mergeCell ref="T401:T403"/>
    <mergeCell ref="S401:S403"/>
    <mergeCell ref="T398:T399"/>
    <mergeCell ref="S398:S399"/>
    <mergeCell ref="T396:T397"/>
    <mergeCell ref="S396:S397"/>
    <mergeCell ref="F394:F395"/>
    <mergeCell ref="K394:K395"/>
    <mergeCell ref="L394:L395"/>
    <mergeCell ref="M394:M395"/>
    <mergeCell ref="N394:N395"/>
    <mergeCell ref="O394:O395"/>
    <mergeCell ref="P394:P395"/>
    <mergeCell ref="E396:E397"/>
    <mergeCell ref="F396:F397"/>
    <mergeCell ref="G396:G397"/>
    <mergeCell ref="H396:H397"/>
    <mergeCell ref="N396:N397"/>
    <mergeCell ref="G398:G399"/>
    <mergeCell ref="J398:J399"/>
    <mergeCell ref="N398:N399"/>
    <mergeCell ref="J401:J403"/>
    <mergeCell ref="K401:K403"/>
    <mergeCell ref="L401:L403"/>
    <mergeCell ref="M401:M403"/>
    <mergeCell ref="N401:N403"/>
    <mergeCell ref="E394:E395"/>
    <mergeCell ref="T427:T429"/>
    <mergeCell ref="S427:S429"/>
    <mergeCell ref="G427:G429"/>
    <mergeCell ref="I427:I428"/>
    <mergeCell ref="T464:T467"/>
    <mergeCell ref="S464:S467"/>
    <mergeCell ref="T461:T462"/>
    <mergeCell ref="S461:S462"/>
    <mergeCell ref="T458:T459"/>
    <mergeCell ref="S458:S459"/>
    <mergeCell ref="S470:S472"/>
    <mergeCell ref="T468:T469"/>
    <mergeCell ref="S468:S469"/>
    <mergeCell ref="T470:T472"/>
    <mergeCell ref="D474:D475"/>
    <mergeCell ref="T474:T475"/>
    <mergeCell ref="S474:S475"/>
    <mergeCell ref="Q458:Q459"/>
    <mergeCell ref="D461:D462"/>
    <mergeCell ref="G461:G462"/>
    <mergeCell ref="J461:J462"/>
    <mergeCell ref="K461:K462"/>
    <mergeCell ref="Q461:Q462"/>
    <mergeCell ref="R461:R462"/>
    <mergeCell ref="E464:E467"/>
    <mergeCell ref="F464:F465"/>
    <mergeCell ref="G464:G467"/>
    <mergeCell ref="H464:H465"/>
    <mergeCell ref="I464:I467"/>
    <mergeCell ref="J464:J467"/>
    <mergeCell ref="K464:K467"/>
    <mergeCell ref="L464:L467"/>
    <mergeCell ref="P497:P500"/>
    <mergeCell ref="O497:O500"/>
    <mergeCell ref="N497:N500"/>
    <mergeCell ref="T497:T500"/>
    <mergeCell ref="S497:S500"/>
    <mergeCell ref="T501:T502"/>
    <mergeCell ref="S501:S502"/>
    <mergeCell ref="P501:P502"/>
    <mergeCell ref="O501:O502"/>
    <mergeCell ref="N501:N502"/>
    <mergeCell ref="T503:T504"/>
    <mergeCell ref="S503:S504"/>
    <mergeCell ref="R503:R504"/>
    <mergeCell ref="Q503:Q504"/>
    <mergeCell ref="P503:P504"/>
    <mergeCell ref="O503:O504"/>
    <mergeCell ref="N503:N504"/>
    <mergeCell ref="T505:T509"/>
    <mergeCell ref="S505:S509"/>
    <mergeCell ref="R505:R509"/>
    <mergeCell ref="Q505:Q509"/>
    <mergeCell ref="P505:P509"/>
    <mergeCell ref="O505:O509"/>
    <mergeCell ref="N505:N509"/>
    <mergeCell ref="T510:T515"/>
    <mergeCell ref="S510:S515"/>
    <mergeCell ref="T520:T522"/>
    <mergeCell ref="S520:S522"/>
    <mergeCell ref="R520:R522"/>
    <mergeCell ref="Q520:Q522"/>
    <mergeCell ref="P520:P522"/>
    <mergeCell ref="O520:O522"/>
    <mergeCell ref="N520:N522"/>
    <mergeCell ref="T530:T534"/>
    <mergeCell ref="S530:S534"/>
    <mergeCell ref="T526:T528"/>
    <mergeCell ref="S526:S528"/>
    <mergeCell ref="O594:O595"/>
    <mergeCell ref="N594:N595"/>
    <mergeCell ref="Q594:Q595"/>
    <mergeCell ref="T535:T536"/>
    <mergeCell ref="S535:S536"/>
    <mergeCell ref="T537:T544"/>
    <mergeCell ref="S537:S544"/>
    <mergeCell ref="T545:T549"/>
    <mergeCell ref="S545:S549"/>
    <mergeCell ref="R545:R549"/>
    <mergeCell ref="Q545:Q549"/>
    <mergeCell ref="P545:P549"/>
    <mergeCell ref="O545:O549"/>
    <mergeCell ref="N545:N549"/>
    <mergeCell ref="Q535:Q536"/>
    <mergeCell ref="P535:P536"/>
    <mergeCell ref="N535:N536"/>
    <mergeCell ref="S550:S556"/>
    <mergeCell ref="T550:T556"/>
    <mergeCell ref="T558:T559"/>
    <mergeCell ref="S558:S559"/>
    <mergeCell ref="R558:R559"/>
    <mergeCell ref="Q558:Q559"/>
    <mergeCell ref="P558:P559"/>
    <mergeCell ref="O558:O559"/>
    <mergeCell ref="N558:N559"/>
    <mergeCell ref="N552:N556"/>
    <mergeCell ref="O552:O556"/>
    <mergeCell ref="P552:P556"/>
    <mergeCell ref="Q552:Q556"/>
    <mergeCell ref="R552:R556"/>
    <mergeCell ref="O537:O544"/>
    <mergeCell ref="J568:J571"/>
    <mergeCell ref="T597:T598"/>
    <mergeCell ref="S597:S598"/>
    <mergeCell ref="O579:O580"/>
    <mergeCell ref="P579:P580"/>
    <mergeCell ref="T600:T601"/>
    <mergeCell ref="S600:S601"/>
    <mergeCell ref="T604:T606"/>
    <mergeCell ref="S604:S606"/>
    <mergeCell ref="P614:P615"/>
    <mergeCell ref="O614:O615"/>
    <mergeCell ref="N614:N615"/>
    <mergeCell ref="T614:T615"/>
    <mergeCell ref="S614:S615"/>
    <mergeCell ref="G617:G618"/>
    <mergeCell ref="T617:T618"/>
    <mergeCell ref="S617:S618"/>
    <mergeCell ref="T576:T577"/>
    <mergeCell ref="S576:S577"/>
    <mergeCell ref="T579:T580"/>
    <mergeCell ref="S579:S580"/>
    <mergeCell ref="T583:T587"/>
    <mergeCell ref="S583:S587"/>
    <mergeCell ref="R583:R587"/>
    <mergeCell ref="Q583:Q587"/>
    <mergeCell ref="P583:P587"/>
    <mergeCell ref="O583:O587"/>
    <mergeCell ref="N583:N587"/>
    <mergeCell ref="G594:G595"/>
    <mergeCell ref="T594:T595"/>
    <mergeCell ref="S594:S595"/>
    <mergeCell ref="P594:P595"/>
    <mergeCell ref="T620:T621"/>
    <mergeCell ref="S620:S621"/>
    <mergeCell ref="N620:N621"/>
    <mergeCell ref="O620:O621"/>
    <mergeCell ref="P620:P621"/>
    <mergeCell ref="N610:N611"/>
    <mergeCell ref="O610:O611"/>
    <mergeCell ref="N597:N598"/>
    <mergeCell ref="Q597:Q598"/>
    <mergeCell ref="T624:T626"/>
    <mergeCell ref="S624:S626"/>
    <mergeCell ref="T635:T636"/>
    <mergeCell ref="S635:S636"/>
    <mergeCell ref="H635:H636"/>
    <mergeCell ref="I635:I636"/>
    <mergeCell ref="J635:J636"/>
    <mergeCell ref="Q635:Q636"/>
    <mergeCell ref="P610:P611"/>
    <mergeCell ref="S610:S611"/>
    <mergeCell ref="T610:T611"/>
    <mergeCell ref="I600:I601"/>
    <mergeCell ref="J600:J601"/>
    <mergeCell ref="K600:K601"/>
    <mergeCell ref="L600:L601"/>
    <mergeCell ref="M600:M601"/>
    <mergeCell ref="N600:N601"/>
    <mergeCell ref="O600:O601"/>
    <mergeCell ref="T630:T631"/>
    <mergeCell ref="M630:M631"/>
    <mergeCell ref="N630:N631"/>
    <mergeCell ref="O630:O631"/>
    <mergeCell ref="Q614:Q615"/>
    <mergeCell ref="T638:T639"/>
    <mergeCell ref="T641:T642"/>
    <mergeCell ref="S641:S642"/>
    <mergeCell ref="T654:T655"/>
    <mergeCell ref="S654:S655"/>
    <mergeCell ref="T656:T658"/>
    <mergeCell ref="S656:S658"/>
    <mergeCell ref="P654:P655"/>
    <mergeCell ref="O654:O655"/>
    <mergeCell ref="N654:N655"/>
    <mergeCell ref="N669:N674"/>
    <mergeCell ref="P667:P668"/>
    <mergeCell ref="O667:O668"/>
    <mergeCell ref="N667:N668"/>
    <mergeCell ref="T667:T668"/>
    <mergeCell ref="S667:S668"/>
    <mergeCell ref="T669:T674"/>
    <mergeCell ref="S669:S674"/>
    <mergeCell ref="P669:P674"/>
    <mergeCell ref="O669:O674"/>
    <mergeCell ref="Q669:Q673"/>
    <mergeCell ref="R669:R670"/>
    <mergeCell ref="N649:N650"/>
    <mergeCell ref="Q638:Q639"/>
    <mergeCell ref="G675:G678"/>
    <mergeCell ref="Q675:Q678"/>
    <mergeCell ref="T675:T678"/>
    <mergeCell ref="S675:S678"/>
    <mergeCell ref="P675:P678"/>
    <mergeCell ref="O675:O678"/>
    <mergeCell ref="N675:N678"/>
    <mergeCell ref="T679:T680"/>
    <mergeCell ref="S679:S680"/>
    <mergeCell ref="T682:T684"/>
    <mergeCell ref="S682:S684"/>
    <mergeCell ref="T686:T688"/>
    <mergeCell ref="S686:S688"/>
    <mergeCell ref="P686:P688"/>
    <mergeCell ref="O686:O688"/>
    <mergeCell ref="N686:N688"/>
    <mergeCell ref="T689:T691"/>
    <mergeCell ref="S689:S691"/>
    <mergeCell ref="P689:P691"/>
    <mergeCell ref="O689:O691"/>
    <mergeCell ref="N689:N691"/>
    <mergeCell ref="J686:J688"/>
    <mergeCell ref="K686:K688"/>
    <mergeCell ref="L686:L688"/>
    <mergeCell ref="L682:L684"/>
    <mergeCell ref="M682:M684"/>
    <mergeCell ref="N682:N684"/>
    <mergeCell ref="O682:O684"/>
    <mergeCell ref="Q686:Q688"/>
    <mergeCell ref="R686:R688"/>
    <mergeCell ref="H686:H687"/>
    <mergeCell ref="I686:I688"/>
    <mergeCell ref="T745:T747"/>
    <mergeCell ref="R745:R747"/>
    <mergeCell ref="Q745:Q747"/>
    <mergeCell ref="P745:P747"/>
    <mergeCell ref="O745:O747"/>
    <mergeCell ref="N745:N747"/>
    <mergeCell ref="S745:S747"/>
    <mergeCell ref="P716:P719"/>
    <mergeCell ref="O716:O719"/>
    <mergeCell ref="N716:N719"/>
    <mergeCell ref="T716:T719"/>
    <mergeCell ref="S716:S719"/>
    <mergeCell ref="Q722:Q723"/>
    <mergeCell ref="P722:P723"/>
    <mergeCell ref="O722:O723"/>
    <mergeCell ref="N722:N723"/>
    <mergeCell ref="T722:T723"/>
    <mergeCell ref="S722:S723"/>
    <mergeCell ref="R722:R723"/>
    <mergeCell ref="R727:R728"/>
    <mergeCell ref="T727:T728"/>
    <mergeCell ref="S727:S728"/>
    <mergeCell ref="Q727:Q728"/>
    <mergeCell ref="P727:P728"/>
    <mergeCell ref="O727:O728"/>
    <mergeCell ref="N727:N728"/>
    <mergeCell ref="P732:P734"/>
    <mergeCell ref="O732:O734"/>
    <mergeCell ref="N732:N734"/>
    <mergeCell ref="T732:T734"/>
    <mergeCell ref="S732:S734"/>
    <mergeCell ref="T692:T695"/>
    <mergeCell ref="S692:S695"/>
    <mergeCell ref="P692:P695"/>
    <mergeCell ref="O692:O695"/>
    <mergeCell ref="N692:N695"/>
    <mergeCell ref="T697:T698"/>
    <mergeCell ref="S697:S698"/>
    <mergeCell ref="P697:P698"/>
    <mergeCell ref="O697:O698"/>
    <mergeCell ref="N697:N698"/>
    <mergeCell ref="T699:T702"/>
    <mergeCell ref="S699:S702"/>
    <mergeCell ref="R699:R702"/>
    <mergeCell ref="Q699:Q702"/>
    <mergeCell ref="T738:T739"/>
    <mergeCell ref="S738:S739"/>
    <mergeCell ref="T703:T704"/>
    <mergeCell ref="S703:S704"/>
    <mergeCell ref="P703:P704"/>
    <mergeCell ref="O703:O704"/>
    <mergeCell ref="N703:N704"/>
    <mergeCell ref="I227:I228"/>
    <mergeCell ref="I147:I148"/>
    <mergeCell ref="D449:D450"/>
    <mergeCell ref="E449:E450"/>
    <mergeCell ref="F449:F450"/>
    <mergeCell ref="G449:G450"/>
    <mergeCell ref="H449:H450"/>
    <mergeCell ref="I449:I450"/>
    <mergeCell ref="J449:J450"/>
    <mergeCell ref="K449:K450"/>
    <mergeCell ref="L449:L450"/>
    <mergeCell ref="M449:M450"/>
    <mergeCell ref="Q449:Q450"/>
    <mergeCell ref="R449:R450"/>
    <mergeCell ref="D309:D310"/>
    <mergeCell ref="G309:G310"/>
    <mergeCell ref="D312:D313"/>
    <mergeCell ref="N227:N230"/>
    <mergeCell ref="O227:O230"/>
    <mergeCell ref="P227:P230"/>
    <mergeCell ref="Q231:Q236"/>
    <mergeCell ref="N231:N234"/>
    <mergeCell ref="O231:O234"/>
    <mergeCell ref="P231:P234"/>
    <mergeCell ref="R231:R236"/>
    <mergeCell ref="D316:D317"/>
    <mergeCell ref="G316:G317"/>
    <mergeCell ref="D318:D319"/>
    <mergeCell ref="G318:G319"/>
    <mergeCell ref="D323:D324"/>
    <mergeCell ref="G323:G324"/>
    <mergeCell ref="G338:G340"/>
  </mergeCells>
  <conditionalFormatting sqref="K1">
    <cfRule type="colorScale" priority="1">
      <colorScale>
        <cfvo type="min"/>
        <cfvo type="percentile" val="50"/>
        <cfvo type="max"/>
        <color rgb="FFF8696B"/>
        <color rgb="FFFFEB84"/>
        <color rgb="FF63BE7B"/>
      </colorScale>
    </cfRule>
  </conditionalFormatting>
  <dataValidations count="5">
    <dataValidation type="list" allowBlank="1" showInputMessage="1" showErrorMessage="1" sqref="N151 N155 N13 N231 N235">
      <formula1>#REF!</formula1>
    </dataValidation>
    <dataValidation type="list" allowBlank="1" showInputMessage="1" showErrorMessage="1" sqref="N754 N576 N530 N597 N398 N303 N97 N54 N58 N679:N680 N103 N328 N342:N345 N638 N461:N462 N617 N656:N658 N720 N736">
      <formula1>$A$50:$A$69</formula1>
    </dataValidation>
    <dataValidation type="list" allowBlank="1" showInputMessage="1" showErrorMessage="1" sqref="I991 I981 I986">
      <formula1>$A$43:$A$47</formula1>
    </dataValidation>
    <dataValidation type="list" allowBlank="1" showInputMessage="1" showErrorMessage="1" sqref="N60">
      <formula1>$A$63:$A$85</formula1>
    </dataValidation>
    <dataValidation type="list" allowBlank="1" showInputMessage="1" showErrorMessage="1" sqref="N431:N432">
      <formula1>$A$24:$A$44</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K379"/>
  <sheetViews>
    <sheetView zoomScale="25" zoomScaleNormal="25" workbookViewId="0">
      <selection activeCell="E71" sqref="E71"/>
    </sheetView>
  </sheetViews>
  <sheetFormatPr defaultColWidth="8.7109375" defaultRowHeight="39.75" customHeight="1"/>
  <cols>
    <col min="1" max="1" width="16.28515625" style="11" customWidth="1"/>
    <col min="2" max="2" width="19" style="11" customWidth="1"/>
    <col min="3" max="3" width="27.42578125" style="11" customWidth="1"/>
    <col min="4" max="4" width="33.42578125" style="274" customWidth="1"/>
    <col min="5" max="5" width="60" style="11" customWidth="1"/>
    <col min="6" max="6" width="30.7109375" style="11" customWidth="1"/>
    <col min="7" max="7" width="50.85546875" style="11" customWidth="1"/>
    <col min="8" max="8" width="30.42578125" style="11" customWidth="1"/>
    <col min="9" max="9" width="35.5703125" style="11" customWidth="1"/>
    <col min="10" max="10" width="39.140625" style="8" customWidth="1"/>
    <col min="11" max="11" width="21" style="11" customWidth="1"/>
    <col min="12" max="12" width="21.28515625" style="11" customWidth="1"/>
    <col min="13" max="13" width="23.7109375" style="11" customWidth="1"/>
    <col min="14" max="14" width="25.28515625" style="11" customWidth="1"/>
    <col min="15" max="15" width="20.5703125" style="11" customWidth="1"/>
    <col min="16" max="16" width="18.140625" style="11" customWidth="1"/>
    <col min="17" max="17" width="42.7109375" style="11" customWidth="1"/>
    <col min="18" max="18" width="12.7109375" style="11" customWidth="1"/>
    <col min="19" max="19" width="23.28515625" style="11" bestFit="1" customWidth="1"/>
    <col min="20" max="20" width="19.7109375" style="11" customWidth="1"/>
    <col min="21" max="21" width="54.85546875" style="11" customWidth="1"/>
    <col min="22" max="16384" width="8.7109375" style="11"/>
  </cols>
  <sheetData>
    <row r="1" spans="1:1025" ht="39.75" customHeight="1">
      <c r="A1" s="12"/>
      <c r="B1" s="12"/>
      <c r="C1" s="12"/>
      <c r="D1" s="268"/>
      <c r="E1" s="44"/>
      <c r="F1" s="44"/>
      <c r="G1" s="12"/>
      <c r="H1" s="12"/>
      <c r="I1" s="12"/>
      <c r="J1" s="12"/>
      <c r="K1" s="371" t="s">
        <v>174</v>
      </c>
      <c r="L1" s="372"/>
      <c r="M1" s="372"/>
      <c r="N1" s="372"/>
      <c r="O1" s="372"/>
      <c r="P1" s="372"/>
      <c r="Q1" s="372"/>
      <c r="R1" s="372"/>
      <c r="S1" s="372"/>
      <c r="T1" s="373"/>
      <c r="U1" s="12"/>
    </row>
    <row r="2" spans="1:1025" ht="92.45" customHeight="1">
      <c r="A2" s="12" t="s">
        <v>74</v>
      </c>
      <c r="B2" s="12" t="s">
        <v>0</v>
      </c>
      <c r="C2" s="12" t="s">
        <v>1</v>
      </c>
      <c r="D2" s="268" t="s">
        <v>45</v>
      </c>
      <c r="E2" s="12" t="s">
        <v>48</v>
      </c>
      <c r="F2" s="12" t="s">
        <v>93</v>
      </c>
      <c r="G2" s="12" t="s">
        <v>94</v>
      </c>
      <c r="H2" s="12" t="s">
        <v>95</v>
      </c>
      <c r="I2" s="12" t="s">
        <v>96</v>
      </c>
      <c r="J2" s="12" t="s">
        <v>97</v>
      </c>
      <c r="K2" s="12" t="s">
        <v>175</v>
      </c>
      <c r="L2" s="12" t="s">
        <v>49</v>
      </c>
      <c r="M2" s="12" t="s">
        <v>50</v>
      </c>
      <c r="N2" s="12" t="s">
        <v>54</v>
      </c>
      <c r="O2" s="12" t="s">
        <v>51</v>
      </c>
      <c r="P2" s="12" t="s">
        <v>53</v>
      </c>
      <c r="Q2" s="12" t="s">
        <v>57</v>
      </c>
      <c r="R2" s="12" t="s">
        <v>52</v>
      </c>
      <c r="S2" s="12" t="s">
        <v>55</v>
      </c>
      <c r="T2" s="12" t="s">
        <v>56</v>
      </c>
      <c r="U2" s="12" t="s">
        <v>99</v>
      </c>
    </row>
    <row r="3" spans="1:1025" ht="63.75" customHeight="1">
      <c r="A3" s="643"/>
      <c r="B3" s="88"/>
      <c r="C3" s="642" t="s">
        <v>32</v>
      </c>
      <c r="D3" s="269" t="s">
        <v>2</v>
      </c>
      <c r="E3" s="85" t="s">
        <v>138</v>
      </c>
      <c r="F3" s="85">
        <v>4</v>
      </c>
      <c r="G3" s="31" t="s">
        <v>43</v>
      </c>
      <c r="H3" s="85" t="s">
        <v>62</v>
      </c>
      <c r="I3" s="21" t="s">
        <v>202</v>
      </c>
      <c r="J3" s="85" t="s">
        <v>295</v>
      </c>
      <c r="K3" s="85">
        <v>0</v>
      </c>
      <c r="L3" s="85">
        <v>20</v>
      </c>
      <c r="M3" s="85">
        <v>20</v>
      </c>
      <c r="N3" s="85" t="s">
        <v>47</v>
      </c>
      <c r="O3" s="85">
        <v>0</v>
      </c>
      <c r="P3" s="85">
        <v>0</v>
      </c>
      <c r="Q3" s="85" t="s">
        <v>77</v>
      </c>
      <c r="R3" s="85">
        <v>20</v>
      </c>
      <c r="S3" s="85" t="s">
        <v>47</v>
      </c>
      <c r="T3" s="85">
        <v>0</v>
      </c>
      <c r="U3" s="120" t="s">
        <v>764</v>
      </c>
      <c r="V3" s="11" t="s">
        <v>765</v>
      </c>
    </row>
    <row r="4" spans="1:1025" ht="39.75" customHeight="1">
      <c r="A4" s="643"/>
      <c r="B4" s="89"/>
      <c r="C4" s="642"/>
      <c r="D4" s="269" t="s">
        <v>102</v>
      </c>
      <c r="E4" s="85" t="s">
        <v>129</v>
      </c>
      <c r="F4" s="85">
        <v>15</v>
      </c>
      <c r="G4" s="85" t="s">
        <v>43</v>
      </c>
      <c r="H4" s="85" t="s">
        <v>40</v>
      </c>
      <c r="I4" s="85" t="s">
        <v>219</v>
      </c>
      <c r="J4" s="85" t="s">
        <v>331</v>
      </c>
      <c r="K4" s="85">
        <v>15</v>
      </c>
      <c r="L4" s="85">
        <v>2</v>
      </c>
      <c r="M4" s="85" t="s">
        <v>47</v>
      </c>
      <c r="N4" s="85" t="s">
        <v>47</v>
      </c>
      <c r="O4" s="85">
        <v>0</v>
      </c>
      <c r="P4" s="85">
        <v>0</v>
      </c>
      <c r="Q4" s="85" t="s">
        <v>77</v>
      </c>
      <c r="R4" s="85">
        <v>2</v>
      </c>
      <c r="S4" s="85" t="s">
        <v>47</v>
      </c>
      <c r="T4" s="85">
        <v>0</v>
      </c>
      <c r="U4" s="85"/>
    </row>
    <row r="5" spans="1:1025" s="56" customFormat="1" ht="39.75" customHeight="1">
      <c r="A5" s="643"/>
      <c r="B5" s="58"/>
      <c r="C5" s="642"/>
      <c r="D5" s="269" t="s">
        <v>103</v>
      </c>
      <c r="E5" s="85" t="s">
        <v>129</v>
      </c>
      <c r="F5" s="85">
        <v>4</v>
      </c>
      <c r="G5" s="85" t="s">
        <v>43</v>
      </c>
      <c r="H5" s="85" t="s">
        <v>40</v>
      </c>
      <c r="I5" s="85" t="s">
        <v>766</v>
      </c>
      <c r="J5" s="112" t="s">
        <v>233</v>
      </c>
      <c r="K5" s="85">
        <v>5</v>
      </c>
      <c r="L5" s="85">
        <v>5</v>
      </c>
      <c r="M5" s="85">
        <v>5</v>
      </c>
      <c r="N5" s="85" t="s">
        <v>47</v>
      </c>
      <c r="O5" s="85">
        <v>0</v>
      </c>
      <c r="P5" s="85">
        <v>0</v>
      </c>
      <c r="Q5" s="85" t="s">
        <v>77</v>
      </c>
      <c r="R5" s="85">
        <v>5</v>
      </c>
      <c r="S5" s="85" t="s">
        <v>47</v>
      </c>
      <c r="T5" s="85">
        <v>0</v>
      </c>
      <c r="U5" s="8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c r="NF5" s="25"/>
      <c r="NG5" s="25"/>
      <c r="NH5" s="25"/>
      <c r="NI5" s="25"/>
      <c r="NJ5" s="25"/>
      <c r="NK5" s="25"/>
      <c r="NL5" s="25"/>
      <c r="NM5" s="25"/>
      <c r="NN5" s="25"/>
      <c r="NO5" s="25"/>
      <c r="NP5" s="25"/>
      <c r="NQ5" s="25"/>
      <c r="NR5" s="25"/>
      <c r="NS5" s="25"/>
      <c r="NT5" s="25"/>
      <c r="NU5" s="25"/>
      <c r="NV5" s="25"/>
      <c r="NW5" s="25"/>
      <c r="NX5" s="25"/>
      <c r="NY5" s="25"/>
      <c r="NZ5" s="25"/>
      <c r="OA5" s="25"/>
      <c r="OB5" s="25"/>
      <c r="OC5" s="25"/>
      <c r="OD5" s="25"/>
      <c r="OE5" s="25"/>
      <c r="OF5" s="25"/>
      <c r="OG5" s="25"/>
      <c r="OH5" s="25"/>
      <c r="OI5" s="25"/>
      <c r="OJ5" s="25"/>
      <c r="OK5" s="25"/>
      <c r="OL5" s="25"/>
      <c r="OM5" s="25"/>
      <c r="ON5" s="25"/>
      <c r="OO5" s="25"/>
      <c r="OP5" s="25"/>
      <c r="OQ5" s="25"/>
      <c r="OR5" s="25"/>
      <c r="OS5" s="25"/>
      <c r="OT5" s="25"/>
      <c r="OU5" s="25"/>
      <c r="OV5" s="25"/>
      <c r="OW5" s="25"/>
      <c r="OX5" s="25"/>
      <c r="OY5" s="25"/>
      <c r="OZ5" s="25"/>
      <c r="PA5" s="25"/>
      <c r="PB5" s="25"/>
      <c r="PC5" s="25"/>
      <c r="PD5" s="25"/>
      <c r="PE5" s="25"/>
      <c r="PF5" s="25"/>
      <c r="PG5" s="25"/>
      <c r="PH5" s="25"/>
      <c r="PI5" s="25"/>
      <c r="PJ5" s="25"/>
      <c r="PK5" s="25"/>
      <c r="PL5" s="25"/>
      <c r="PM5" s="25"/>
      <c r="PN5" s="25"/>
      <c r="PO5" s="25"/>
      <c r="PP5" s="25"/>
      <c r="PQ5" s="25"/>
      <c r="PR5" s="25"/>
      <c r="PS5" s="25"/>
      <c r="PT5" s="25"/>
      <c r="PU5" s="25"/>
      <c r="PV5" s="25"/>
      <c r="PW5" s="25"/>
      <c r="PX5" s="25"/>
      <c r="PY5" s="25"/>
      <c r="PZ5" s="25"/>
      <c r="QA5" s="25"/>
      <c r="QB5" s="25"/>
      <c r="QC5" s="25"/>
      <c r="QD5" s="25"/>
      <c r="QE5" s="25"/>
      <c r="QF5" s="25"/>
      <c r="QG5" s="25"/>
      <c r="QH5" s="25"/>
      <c r="QI5" s="25"/>
      <c r="QJ5" s="25"/>
      <c r="QK5" s="25"/>
      <c r="QL5" s="25"/>
      <c r="QM5" s="25"/>
      <c r="QN5" s="25"/>
      <c r="QO5" s="25"/>
      <c r="QP5" s="25"/>
      <c r="QQ5" s="25"/>
      <c r="QR5" s="25"/>
      <c r="QS5" s="25"/>
      <c r="QT5" s="25"/>
      <c r="QU5" s="25"/>
      <c r="QV5" s="25"/>
      <c r="QW5" s="25"/>
      <c r="QX5" s="25"/>
      <c r="QY5" s="25"/>
      <c r="QZ5" s="25"/>
      <c r="RA5" s="25"/>
      <c r="RB5" s="25"/>
      <c r="RC5" s="25"/>
      <c r="RD5" s="25"/>
      <c r="RE5" s="25"/>
      <c r="RF5" s="25"/>
      <c r="RG5" s="25"/>
      <c r="RH5" s="25"/>
      <c r="RI5" s="25"/>
      <c r="RJ5" s="25"/>
      <c r="RK5" s="25"/>
      <c r="RL5" s="25"/>
      <c r="RM5" s="25"/>
      <c r="RN5" s="25"/>
      <c r="RO5" s="25"/>
      <c r="RP5" s="25"/>
      <c r="RQ5" s="25"/>
      <c r="RR5" s="25"/>
      <c r="RS5" s="25"/>
      <c r="RT5" s="25"/>
      <c r="RU5" s="25"/>
      <c r="RV5" s="25"/>
      <c r="RW5" s="25"/>
      <c r="RX5" s="25"/>
      <c r="RY5" s="25"/>
      <c r="RZ5" s="25"/>
      <c r="SA5" s="25"/>
      <c r="SB5" s="25"/>
      <c r="SC5" s="25"/>
      <c r="SD5" s="25"/>
      <c r="SE5" s="25"/>
      <c r="SF5" s="25"/>
      <c r="SG5" s="25"/>
      <c r="SH5" s="25"/>
      <c r="SI5" s="25"/>
      <c r="SJ5" s="25"/>
      <c r="SK5" s="25"/>
      <c r="SL5" s="25"/>
      <c r="SM5" s="25"/>
      <c r="SN5" s="25"/>
      <c r="SO5" s="25"/>
      <c r="SP5" s="25"/>
      <c r="SQ5" s="25"/>
      <c r="SR5" s="25"/>
      <c r="SS5" s="25"/>
      <c r="ST5" s="25"/>
      <c r="SU5" s="25"/>
      <c r="SV5" s="25"/>
      <c r="SW5" s="25"/>
      <c r="SX5" s="25"/>
      <c r="SY5" s="25"/>
      <c r="SZ5" s="25"/>
      <c r="TA5" s="25"/>
      <c r="TB5" s="25"/>
      <c r="TC5" s="25"/>
      <c r="TD5" s="25"/>
      <c r="TE5" s="25"/>
      <c r="TF5" s="25"/>
      <c r="TG5" s="25"/>
      <c r="TH5" s="25"/>
      <c r="TI5" s="25"/>
      <c r="TJ5" s="25"/>
      <c r="TK5" s="25"/>
      <c r="TL5" s="25"/>
      <c r="TM5" s="25"/>
      <c r="TN5" s="25"/>
      <c r="TO5" s="25"/>
      <c r="TP5" s="25"/>
      <c r="TQ5" s="25"/>
      <c r="TR5" s="25"/>
      <c r="TS5" s="25"/>
      <c r="TT5" s="25"/>
      <c r="TU5" s="25"/>
      <c r="TV5" s="25"/>
      <c r="TW5" s="25"/>
      <c r="TX5" s="25"/>
      <c r="TY5" s="25"/>
      <c r="TZ5" s="25"/>
      <c r="UA5" s="25"/>
      <c r="UB5" s="25"/>
      <c r="UC5" s="25"/>
      <c r="UD5" s="25"/>
      <c r="UE5" s="25"/>
      <c r="UF5" s="25"/>
      <c r="UG5" s="25"/>
      <c r="UH5" s="25"/>
      <c r="UI5" s="25"/>
      <c r="UJ5" s="25"/>
      <c r="UK5" s="25"/>
      <c r="UL5" s="25"/>
      <c r="UM5" s="25"/>
      <c r="UN5" s="25"/>
      <c r="UO5" s="25"/>
      <c r="UP5" s="25"/>
      <c r="UQ5" s="25"/>
      <c r="UR5" s="25"/>
      <c r="US5" s="25"/>
      <c r="UT5" s="25"/>
      <c r="UU5" s="25"/>
      <c r="UV5" s="25"/>
      <c r="UW5" s="25"/>
      <c r="UX5" s="25"/>
      <c r="UY5" s="25"/>
      <c r="UZ5" s="25"/>
      <c r="VA5" s="25"/>
      <c r="VB5" s="25"/>
      <c r="VC5" s="25"/>
      <c r="VD5" s="25"/>
      <c r="VE5" s="25"/>
      <c r="VF5" s="25"/>
      <c r="VG5" s="25"/>
      <c r="VH5" s="25"/>
      <c r="VI5" s="25"/>
      <c r="VJ5" s="25"/>
      <c r="VK5" s="25"/>
      <c r="VL5" s="25"/>
      <c r="VM5" s="25"/>
      <c r="VN5" s="25"/>
      <c r="VO5" s="25"/>
      <c r="VP5" s="25"/>
      <c r="VQ5" s="25"/>
      <c r="VR5" s="25"/>
      <c r="VS5" s="25"/>
      <c r="VT5" s="25"/>
      <c r="VU5" s="25"/>
      <c r="VV5" s="25"/>
      <c r="VW5" s="25"/>
      <c r="VX5" s="25"/>
      <c r="VY5" s="25"/>
      <c r="VZ5" s="25"/>
      <c r="WA5" s="25"/>
      <c r="WB5" s="25"/>
      <c r="WC5" s="25"/>
      <c r="WD5" s="25"/>
      <c r="WE5" s="25"/>
      <c r="WF5" s="25"/>
      <c r="WG5" s="25"/>
      <c r="WH5" s="25"/>
      <c r="WI5" s="25"/>
      <c r="WJ5" s="25"/>
      <c r="WK5" s="25"/>
      <c r="WL5" s="25"/>
      <c r="WM5" s="25"/>
      <c r="WN5" s="25"/>
      <c r="WO5" s="25"/>
      <c r="WP5" s="25"/>
      <c r="WQ5" s="25"/>
      <c r="WR5" s="25"/>
      <c r="WS5" s="25"/>
      <c r="WT5" s="25"/>
      <c r="WU5" s="25"/>
      <c r="WV5" s="25"/>
      <c r="WW5" s="25"/>
      <c r="WX5" s="25"/>
      <c r="WY5" s="25"/>
      <c r="WZ5" s="25"/>
      <c r="XA5" s="25"/>
      <c r="XB5" s="25"/>
      <c r="XC5" s="25"/>
      <c r="XD5" s="25"/>
      <c r="XE5" s="25"/>
      <c r="XF5" s="25"/>
      <c r="XG5" s="25"/>
      <c r="XH5" s="25"/>
      <c r="XI5" s="25"/>
      <c r="XJ5" s="25"/>
      <c r="XK5" s="25"/>
      <c r="XL5" s="25"/>
      <c r="XM5" s="25"/>
      <c r="XN5" s="25"/>
      <c r="XO5" s="25"/>
      <c r="XP5" s="25"/>
      <c r="XQ5" s="25"/>
      <c r="XR5" s="25"/>
      <c r="XS5" s="25"/>
      <c r="XT5" s="25"/>
      <c r="XU5" s="25"/>
      <c r="XV5" s="25"/>
      <c r="XW5" s="25"/>
      <c r="XX5" s="25"/>
      <c r="XY5" s="25"/>
      <c r="XZ5" s="25"/>
      <c r="YA5" s="25"/>
      <c r="YB5" s="25"/>
      <c r="YC5" s="25"/>
      <c r="YD5" s="25"/>
      <c r="YE5" s="25"/>
      <c r="YF5" s="25"/>
      <c r="YG5" s="25"/>
      <c r="YH5" s="25"/>
      <c r="YI5" s="25"/>
      <c r="YJ5" s="25"/>
      <c r="YK5" s="25"/>
      <c r="YL5" s="25"/>
      <c r="YM5" s="25"/>
      <c r="YN5" s="25"/>
      <c r="YO5" s="25"/>
      <c r="YP5" s="25"/>
      <c r="YQ5" s="25"/>
      <c r="YR5" s="25"/>
      <c r="YS5" s="25"/>
      <c r="YT5" s="25"/>
      <c r="YU5" s="25"/>
      <c r="YV5" s="25"/>
      <c r="YW5" s="25"/>
      <c r="YX5" s="25"/>
      <c r="YY5" s="25"/>
      <c r="YZ5" s="25"/>
      <c r="ZA5" s="25"/>
      <c r="ZB5" s="25"/>
      <c r="ZC5" s="25"/>
      <c r="ZD5" s="25"/>
      <c r="ZE5" s="25"/>
      <c r="ZF5" s="25"/>
      <c r="ZG5" s="25"/>
      <c r="ZH5" s="25"/>
      <c r="ZI5" s="25"/>
      <c r="ZJ5" s="25"/>
      <c r="ZK5" s="25"/>
      <c r="ZL5" s="25"/>
      <c r="ZM5" s="25"/>
      <c r="ZN5" s="25"/>
      <c r="ZO5" s="25"/>
      <c r="ZP5" s="25"/>
      <c r="ZQ5" s="25"/>
      <c r="ZR5" s="25"/>
      <c r="ZS5" s="25"/>
      <c r="ZT5" s="25"/>
      <c r="ZU5" s="25"/>
      <c r="ZV5" s="25"/>
      <c r="ZW5" s="25"/>
      <c r="ZX5" s="25"/>
      <c r="ZY5" s="25"/>
      <c r="ZZ5" s="25"/>
      <c r="AAA5" s="25"/>
      <c r="AAB5" s="25"/>
      <c r="AAC5" s="25"/>
      <c r="AAD5" s="25"/>
      <c r="AAE5" s="25"/>
      <c r="AAF5" s="25"/>
      <c r="AAG5" s="25"/>
      <c r="AAH5" s="25"/>
      <c r="AAI5" s="25"/>
      <c r="AAJ5" s="25"/>
      <c r="AAK5" s="25"/>
      <c r="AAL5" s="25"/>
      <c r="AAM5" s="25"/>
      <c r="AAN5" s="25"/>
      <c r="AAO5" s="25"/>
      <c r="AAP5" s="25"/>
      <c r="AAQ5" s="25"/>
      <c r="AAR5" s="25"/>
      <c r="AAS5" s="25"/>
      <c r="AAT5" s="25"/>
      <c r="AAU5" s="25"/>
      <c r="AAV5" s="25"/>
      <c r="AAW5" s="25"/>
      <c r="AAX5" s="25"/>
      <c r="AAY5" s="25"/>
      <c r="AAZ5" s="25"/>
      <c r="ABA5" s="25"/>
      <c r="ABB5" s="25"/>
      <c r="ABC5" s="25"/>
      <c r="ABD5" s="25"/>
      <c r="ABE5" s="25"/>
      <c r="ABF5" s="25"/>
      <c r="ABG5" s="25"/>
      <c r="ABH5" s="25"/>
      <c r="ABI5" s="25"/>
      <c r="ABJ5" s="25"/>
      <c r="ABK5" s="25"/>
      <c r="ABL5" s="25"/>
      <c r="ABM5" s="25"/>
      <c r="ABN5" s="25"/>
      <c r="ABO5" s="25"/>
      <c r="ABP5" s="25"/>
      <c r="ABQ5" s="25"/>
      <c r="ABR5" s="25"/>
      <c r="ABS5" s="25"/>
      <c r="ABT5" s="25"/>
      <c r="ABU5" s="25"/>
      <c r="ABV5" s="25"/>
      <c r="ABW5" s="25"/>
      <c r="ABX5" s="25"/>
      <c r="ABY5" s="25"/>
      <c r="ABZ5" s="25"/>
      <c r="ACA5" s="25"/>
      <c r="ACB5" s="25"/>
      <c r="ACC5" s="25"/>
      <c r="ACD5" s="25"/>
      <c r="ACE5" s="25"/>
      <c r="ACF5" s="25"/>
      <c r="ACG5" s="25"/>
      <c r="ACH5" s="25"/>
      <c r="ACI5" s="25"/>
      <c r="ACJ5" s="25"/>
      <c r="ACK5" s="25"/>
      <c r="ACL5" s="25"/>
      <c r="ACM5" s="25"/>
      <c r="ACN5" s="25"/>
      <c r="ACO5" s="25"/>
      <c r="ACP5" s="25"/>
      <c r="ACQ5" s="25"/>
      <c r="ACR5" s="25"/>
      <c r="ACS5" s="25"/>
      <c r="ACT5" s="25"/>
      <c r="ACU5" s="25"/>
      <c r="ACV5" s="25"/>
      <c r="ACW5" s="25"/>
      <c r="ACX5" s="25"/>
      <c r="ACY5" s="25"/>
      <c r="ACZ5" s="25"/>
      <c r="ADA5" s="25"/>
      <c r="ADB5" s="25"/>
      <c r="ADC5" s="25"/>
      <c r="ADD5" s="25"/>
      <c r="ADE5" s="25"/>
      <c r="ADF5" s="25"/>
      <c r="ADG5" s="25"/>
      <c r="ADH5" s="25"/>
      <c r="ADI5" s="25"/>
      <c r="ADJ5" s="25"/>
      <c r="ADK5" s="25"/>
      <c r="ADL5" s="25"/>
      <c r="ADM5" s="25"/>
      <c r="ADN5" s="25"/>
      <c r="ADO5" s="25"/>
      <c r="ADP5" s="25"/>
      <c r="ADQ5" s="25"/>
      <c r="ADR5" s="25"/>
      <c r="ADS5" s="25"/>
      <c r="ADT5" s="25"/>
      <c r="ADU5" s="25"/>
      <c r="ADV5" s="25"/>
      <c r="ADW5" s="25"/>
      <c r="ADX5" s="25"/>
      <c r="ADY5" s="25"/>
      <c r="ADZ5" s="25"/>
      <c r="AEA5" s="25"/>
      <c r="AEB5" s="25"/>
      <c r="AEC5" s="25"/>
      <c r="AED5" s="25"/>
      <c r="AEE5" s="25"/>
      <c r="AEF5" s="25"/>
      <c r="AEG5" s="25"/>
      <c r="AEH5" s="25"/>
      <c r="AEI5" s="25"/>
      <c r="AEJ5" s="25"/>
      <c r="AEK5" s="25"/>
      <c r="AEL5" s="25"/>
      <c r="AEM5" s="25"/>
      <c r="AEN5" s="25"/>
      <c r="AEO5" s="25"/>
      <c r="AEP5" s="25"/>
      <c r="AEQ5" s="25"/>
      <c r="AER5" s="25"/>
      <c r="AES5" s="25"/>
      <c r="AET5" s="25"/>
      <c r="AEU5" s="25"/>
      <c r="AEV5" s="25"/>
      <c r="AEW5" s="25"/>
      <c r="AEX5" s="25"/>
      <c r="AEY5" s="25"/>
      <c r="AEZ5" s="25"/>
      <c r="AFA5" s="25"/>
      <c r="AFB5" s="25"/>
      <c r="AFC5" s="25"/>
      <c r="AFD5" s="25"/>
      <c r="AFE5" s="25"/>
      <c r="AFF5" s="25"/>
      <c r="AFG5" s="25"/>
      <c r="AFH5" s="25"/>
      <c r="AFI5" s="25"/>
      <c r="AFJ5" s="25"/>
      <c r="AFK5" s="25"/>
      <c r="AFL5" s="25"/>
      <c r="AFM5" s="25"/>
      <c r="AFN5" s="25"/>
      <c r="AFO5" s="25"/>
      <c r="AFP5" s="25"/>
      <c r="AFQ5" s="25"/>
      <c r="AFR5" s="25"/>
      <c r="AFS5" s="25"/>
      <c r="AFT5" s="25"/>
      <c r="AFU5" s="25"/>
      <c r="AFV5" s="25"/>
      <c r="AFW5" s="25"/>
      <c r="AFX5" s="25"/>
      <c r="AFY5" s="25"/>
      <c r="AFZ5" s="25"/>
      <c r="AGA5" s="25"/>
      <c r="AGB5" s="25"/>
      <c r="AGC5" s="25"/>
      <c r="AGD5" s="25"/>
      <c r="AGE5" s="25"/>
      <c r="AGF5" s="25"/>
      <c r="AGG5" s="25"/>
      <c r="AGH5" s="25"/>
      <c r="AGI5" s="25"/>
      <c r="AGJ5" s="25"/>
      <c r="AGK5" s="25"/>
      <c r="AGL5" s="25"/>
      <c r="AGM5" s="25"/>
      <c r="AGN5" s="25"/>
      <c r="AGO5" s="25"/>
      <c r="AGP5" s="25"/>
      <c r="AGQ5" s="25"/>
      <c r="AGR5" s="25"/>
      <c r="AGS5" s="25"/>
      <c r="AGT5" s="25"/>
      <c r="AGU5" s="25"/>
      <c r="AGV5" s="25"/>
      <c r="AGW5" s="25"/>
      <c r="AGX5" s="25"/>
      <c r="AGY5" s="25"/>
      <c r="AGZ5" s="25"/>
      <c r="AHA5" s="25"/>
      <c r="AHB5" s="25"/>
      <c r="AHC5" s="25"/>
      <c r="AHD5" s="25"/>
      <c r="AHE5" s="25"/>
      <c r="AHF5" s="25"/>
      <c r="AHG5" s="25"/>
      <c r="AHH5" s="25"/>
      <c r="AHI5" s="25"/>
      <c r="AHJ5" s="25"/>
      <c r="AHK5" s="25"/>
      <c r="AHL5" s="25"/>
      <c r="AHM5" s="25"/>
      <c r="AHN5" s="25"/>
      <c r="AHO5" s="25"/>
      <c r="AHP5" s="25"/>
      <c r="AHQ5" s="25"/>
      <c r="AHR5" s="25"/>
      <c r="AHS5" s="25"/>
      <c r="AHT5" s="25"/>
      <c r="AHU5" s="25"/>
      <c r="AHV5" s="25"/>
      <c r="AHW5" s="25"/>
      <c r="AHX5" s="25"/>
      <c r="AHY5" s="25"/>
      <c r="AHZ5" s="25"/>
      <c r="AIA5" s="25"/>
      <c r="AIB5" s="25"/>
      <c r="AIC5" s="25"/>
      <c r="AID5" s="25"/>
      <c r="AIE5" s="25"/>
      <c r="AIF5" s="25"/>
      <c r="AIG5" s="25"/>
      <c r="AIH5" s="25"/>
      <c r="AII5" s="25"/>
      <c r="AIJ5" s="25"/>
      <c r="AIK5" s="25"/>
      <c r="AIL5" s="25"/>
      <c r="AIM5" s="25"/>
      <c r="AIN5" s="25"/>
      <c r="AIO5" s="25"/>
      <c r="AIP5" s="25"/>
      <c r="AIQ5" s="25"/>
      <c r="AIR5" s="25"/>
      <c r="AIS5" s="25"/>
      <c r="AIT5" s="25"/>
      <c r="AIU5" s="25"/>
      <c r="AIV5" s="25"/>
      <c r="AIW5" s="25"/>
      <c r="AIX5" s="25"/>
      <c r="AIY5" s="25"/>
      <c r="AIZ5" s="25"/>
      <c r="AJA5" s="25"/>
      <c r="AJB5" s="25"/>
      <c r="AJC5" s="25"/>
      <c r="AJD5" s="25"/>
      <c r="AJE5" s="25"/>
      <c r="AJF5" s="25"/>
      <c r="AJG5" s="25"/>
      <c r="AJH5" s="25"/>
      <c r="AJI5" s="25"/>
      <c r="AJJ5" s="25"/>
      <c r="AJK5" s="25"/>
      <c r="AJL5" s="25"/>
      <c r="AJM5" s="25"/>
      <c r="AJN5" s="25"/>
      <c r="AJO5" s="25"/>
      <c r="AJP5" s="25"/>
      <c r="AJQ5" s="25"/>
      <c r="AJR5" s="25"/>
      <c r="AJS5" s="25"/>
      <c r="AJT5" s="25"/>
      <c r="AJU5" s="25"/>
      <c r="AJV5" s="25"/>
      <c r="AJW5" s="25"/>
      <c r="AJX5" s="25"/>
      <c r="AJY5" s="25"/>
      <c r="AJZ5" s="25"/>
      <c r="AKA5" s="25"/>
      <c r="AKB5" s="25"/>
      <c r="AKC5" s="25"/>
      <c r="AKD5" s="25"/>
      <c r="AKE5" s="25"/>
      <c r="AKF5" s="25"/>
      <c r="AKG5" s="25"/>
      <c r="AKH5" s="25"/>
      <c r="AKI5" s="25"/>
      <c r="AKJ5" s="25"/>
      <c r="AKK5" s="25"/>
      <c r="AKL5" s="25"/>
      <c r="AKM5" s="25"/>
      <c r="AKN5" s="25"/>
      <c r="AKO5" s="25"/>
      <c r="AKP5" s="25"/>
      <c r="AKQ5" s="25"/>
      <c r="AKR5" s="25"/>
      <c r="AKS5" s="25"/>
      <c r="AKT5" s="25"/>
      <c r="AKU5" s="25"/>
      <c r="AKV5" s="25"/>
      <c r="AKW5" s="25"/>
      <c r="AKX5" s="25"/>
      <c r="AKY5" s="25"/>
      <c r="AKZ5" s="25"/>
      <c r="ALA5" s="25"/>
      <c r="ALB5" s="25"/>
      <c r="ALC5" s="25"/>
      <c r="ALD5" s="25"/>
      <c r="ALE5" s="25"/>
      <c r="ALF5" s="25"/>
      <c r="ALG5" s="25"/>
      <c r="ALH5" s="25"/>
      <c r="ALI5" s="25"/>
      <c r="ALJ5" s="25"/>
      <c r="ALK5" s="25"/>
      <c r="ALL5" s="25"/>
      <c r="ALM5" s="25"/>
      <c r="ALN5" s="25"/>
      <c r="ALO5" s="25"/>
      <c r="ALP5" s="25"/>
      <c r="ALQ5" s="25"/>
      <c r="ALR5" s="25"/>
      <c r="ALS5" s="25"/>
      <c r="ALT5" s="25"/>
      <c r="ALU5" s="25"/>
      <c r="ALV5" s="25"/>
      <c r="ALW5" s="25"/>
      <c r="ALX5" s="25"/>
      <c r="ALY5" s="25"/>
      <c r="ALZ5" s="25"/>
      <c r="AMA5" s="25"/>
      <c r="AMB5" s="25"/>
      <c r="AMC5" s="25"/>
      <c r="AMD5" s="25"/>
      <c r="AME5" s="25"/>
      <c r="AMF5" s="25"/>
      <c r="AMG5" s="25"/>
      <c r="AMH5" s="25"/>
      <c r="AMI5" s="25"/>
      <c r="AMJ5" s="25"/>
      <c r="AMK5" s="25"/>
    </row>
    <row r="6" spans="1:1025" ht="39.75" customHeight="1">
      <c r="A6" s="643"/>
      <c r="B6" s="88"/>
      <c r="C6" s="642"/>
      <c r="D6" s="617" t="s">
        <v>104</v>
      </c>
      <c r="E6" s="364" t="s">
        <v>129</v>
      </c>
      <c r="F6" s="364">
        <v>100</v>
      </c>
      <c r="G6" s="364" t="s">
        <v>43</v>
      </c>
      <c r="H6" s="364" t="s">
        <v>40</v>
      </c>
      <c r="I6" s="21" t="s">
        <v>261</v>
      </c>
      <c r="J6" s="364" t="s">
        <v>254</v>
      </c>
      <c r="K6" s="364">
        <v>100</v>
      </c>
      <c r="L6" s="364">
        <v>5</v>
      </c>
      <c r="M6" s="364" t="s">
        <v>43</v>
      </c>
      <c r="N6" s="364" t="s">
        <v>47</v>
      </c>
      <c r="O6" s="364">
        <v>0</v>
      </c>
      <c r="P6" s="364">
        <v>0</v>
      </c>
      <c r="Q6" s="364" t="s">
        <v>77</v>
      </c>
      <c r="R6" s="364">
        <v>5</v>
      </c>
      <c r="S6" s="364" t="s">
        <v>47</v>
      </c>
      <c r="T6" s="364">
        <v>0</v>
      </c>
      <c r="U6" s="85"/>
    </row>
    <row r="7" spans="1:1025" ht="39.75" customHeight="1">
      <c r="A7" s="643"/>
      <c r="B7" s="89"/>
      <c r="C7" s="642"/>
      <c r="D7" s="618"/>
      <c r="E7" s="365"/>
      <c r="F7" s="365"/>
      <c r="G7" s="365"/>
      <c r="H7" s="366"/>
      <c r="I7" s="21" t="s">
        <v>631</v>
      </c>
      <c r="J7" s="365"/>
      <c r="K7" s="366"/>
      <c r="L7" s="366"/>
      <c r="M7" s="366"/>
      <c r="N7" s="365"/>
      <c r="O7" s="365"/>
      <c r="P7" s="365"/>
      <c r="Q7" s="366"/>
      <c r="R7" s="366"/>
      <c r="S7" s="365"/>
      <c r="T7" s="365"/>
      <c r="U7" s="85"/>
    </row>
    <row r="8" spans="1:1025" ht="66.599999999999994" customHeight="1">
      <c r="A8" s="643"/>
      <c r="B8" s="89"/>
      <c r="C8" s="642"/>
      <c r="D8" s="618"/>
      <c r="E8" s="366"/>
      <c r="F8" s="366"/>
      <c r="G8" s="365"/>
      <c r="H8" s="85" t="s">
        <v>65</v>
      </c>
      <c r="I8" s="21" t="s">
        <v>767</v>
      </c>
      <c r="J8" s="365"/>
      <c r="K8" s="85" t="s">
        <v>47</v>
      </c>
      <c r="L8" s="85" t="s">
        <v>43</v>
      </c>
      <c r="M8" s="85">
        <v>0</v>
      </c>
      <c r="N8" s="365"/>
      <c r="O8" s="365"/>
      <c r="P8" s="365"/>
      <c r="Q8" s="85" t="s">
        <v>77</v>
      </c>
      <c r="R8" s="85" t="s">
        <v>43</v>
      </c>
      <c r="S8" s="365"/>
      <c r="T8" s="365"/>
      <c r="U8" s="85"/>
    </row>
    <row r="9" spans="1:1025" ht="52.9" customHeight="1">
      <c r="A9" s="643"/>
      <c r="B9" s="89"/>
      <c r="C9" s="642"/>
      <c r="D9" s="618"/>
      <c r="E9" s="85" t="s">
        <v>130</v>
      </c>
      <c r="F9" s="85">
        <v>100</v>
      </c>
      <c r="G9" s="365"/>
      <c r="H9" s="85" t="s">
        <v>40</v>
      </c>
      <c r="I9" s="21" t="s">
        <v>261</v>
      </c>
      <c r="J9" s="365"/>
      <c r="K9" s="85">
        <v>100</v>
      </c>
      <c r="L9" s="85">
        <v>5</v>
      </c>
      <c r="M9" s="85" t="s">
        <v>43</v>
      </c>
      <c r="N9" s="365"/>
      <c r="O9" s="365"/>
      <c r="P9" s="365"/>
      <c r="Q9" s="85" t="s">
        <v>77</v>
      </c>
      <c r="R9" s="85">
        <v>5</v>
      </c>
      <c r="S9" s="365"/>
      <c r="T9" s="365"/>
      <c r="U9" s="85"/>
    </row>
    <row r="10" spans="1:1025" ht="39.75" customHeight="1">
      <c r="A10" s="643"/>
      <c r="B10" s="89"/>
      <c r="C10" s="642"/>
      <c r="D10" s="618"/>
      <c r="E10" s="85" t="s">
        <v>131</v>
      </c>
      <c r="F10" s="85">
        <v>220</v>
      </c>
      <c r="G10" s="365"/>
      <c r="H10" s="85" t="s">
        <v>40</v>
      </c>
      <c r="I10" s="21" t="s">
        <v>261</v>
      </c>
      <c r="J10" s="365"/>
      <c r="K10" s="85">
        <v>220</v>
      </c>
      <c r="L10" s="85">
        <v>5</v>
      </c>
      <c r="M10" s="85" t="s">
        <v>43</v>
      </c>
      <c r="N10" s="365"/>
      <c r="O10" s="365"/>
      <c r="P10" s="365"/>
      <c r="Q10" s="85" t="s">
        <v>77</v>
      </c>
      <c r="R10" s="85">
        <v>5</v>
      </c>
      <c r="S10" s="365"/>
      <c r="T10" s="365"/>
      <c r="U10" s="85"/>
    </row>
    <row r="11" spans="1:1025" ht="39.75" customHeight="1">
      <c r="A11" s="643"/>
      <c r="B11" s="89"/>
      <c r="C11" s="642"/>
      <c r="D11" s="618"/>
      <c r="E11" s="364" t="s">
        <v>132</v>
      </c>
      <c r="F11" s="364">
        <v>5</v>
      </c>
      <c r="G11" s="365"/>
      <c r="H11" s="85" t="s">
        <v>40</v>
      </c>
      <c r="I11" s="21" t="s">
        <v>261</v>
      </c>
      <c r="J11" s="365"/>
      <c r="K11" s="85">
        <v>5</v>
      </c>
      <c r="L11" s="85">
        <v>0</v>
      </c>
      <c r="M11" s="85" t="s">
        <v>43</v>
      </c>
      <c r="N11" s="365"/>
      <c r="O11" s="365"/>
      <c r="P11" s="365"/>
      <c r="Q11" s="85" t="s">
        <v>47</v>
      </c>
      <c r="R11" s="85">
        <v>0</v>
      </c>
      <c r="S11" s="365"/>
      <c r="T11" s="365"/>
      <c r="U11" s="85"/>
    </row>
    <row r="12" spans="1:1025" ht="39.75" customHeight="1">
      <c r="A12" s="643"/>
      <c r="B12" s="89"/>
      <c r="C12" s="642"/>
      <c r="D12" s="618"/>
      <c r="E12" s="366"/>
      <c r="F12" s="366"/>
      <c r="G12" s="365"/>
      <c r="H12" s="85" t="s">
        <v>65</v>
      </c>
      <c r="I12" s="21" t="s">
        <v>767</v>
      </c>
      <c r="J12" s="365"/>
      <c r="K12" s="85" t="s">
        <v>47</v>
      </c>
      <c r="L12" s="85" t="s">
        <v>43</v>
      </c>
      <c r="M12" s="85">
        <v>0</v>
      </c>
      <c r="N12" s="365"/>
      <c r="O12" s="365"/>
      <c r="P12" s="365"/>
      <c r="Q12" s="85" t="s">
        <v>77</v>
      </c>
      <c r="R12" s="85" t="s">
        <v>43</v>
      </c>
      <c r="S12" s="365"/>
      <c r="T12" s="365"/>
      <c r="U12" s="85"/>
    </row>
    <row r="13" spans="1:1025" ht="56.45" customHeight="1">
      <c r="A13" s="643"/>
      <c r="B13" s="89"/>
      <c r="C13" s="642"/>
      <c r="D13" s="618"/>
      <c r="E13" s="364" t="s">
        <v>119</v>
      </c>
      <c r="F13" s="364">
        <v>10</v>
      </c>
      <c r="G13" s="365"/>
      <c r="H13" s="85" t="s">
        <v>62</v>
      </c>
      <c r="I13" s="21" t="s">
        <v>261</v>
      </c>
      <c r="J13" s="365"/>
      <c r="K13" s="85">
        <v>10</v>
      </c>
      <c r="L13" s="85">
        <v>0</v>
      </c>
      <c r="M13" s="85" t="s">
        <v>43</v>
      </c>
      <c r="N13" s="365"/>
      <c r="O13" s="365"/>
      <c r="P13" s="365"/>
      <c r="Q13" s="85" t="s">
        <v>47</v>
      </c>
      <c r="R13" s="85">
        <v>0</v>
      </c>
      <c r="S13" s="365"/>
      <c r="T13" s="365"/>
      <c r="U13" s="85"/>
    </row>
    <row r="14" spans="1:1025" ht="39.75" customHeight="1">
      <c r="A14" s="643"/>
      <c r="B14" s="89"/>
      <c r="C14" s="642"/>
      <c r="D14" s="618"/>
      <c r="E14" s="366"/>
      <c r="F14" s="366"/>
      <c r="G14" s="365"/>
      <c r="H14" s="85" t="s">
        <v>65</v>
      </c>
      <c r="I14" s="21" t="s">
        <v>767</v>
      </c>
      <c r="J14" s="365"/>
      <c r="K14" s="85" t="s">
        <v>47</v>
      </c>
      <c r="L14" s="85" t="s">
        <v>43</v>
      </c>
      <c r="M14" s="85">
        <v>0</v>
      </c>
      <c r="N14" s="365"/>
      <c r="O14" s="365"/>
      <c r="P14" s="365"/>
      <c r="Q14" s="85" t="s">
        <v>77</v>
      </c>
      <c r="R14" s="85" t="s">
        <v>43</v>
      </c>
      <c r="S14" s="365"/>
      <c r="T14" s="365"/>
      <c r="U14" s="85"/>
    </row>
    <row r="15" spans="1:1025" ht="70.900000000000006" customHeight="1">
      <c r="A15" s="643"/>
      <c r="B15" s="86"/>
      <c r="C15" s="642"/>
      <c r="D15" s="618"/>
      <c r="E15" s="364" t="s">
        <v>123</v>
      </c>
      <c r="F15" s="364">
        <v>10</v>
      </c>
      <c r="G15" s="365"/>
      <c r="H15" s="85" t="s">
        <v>62</v>
      </c>
      <c r="I15" s="21" t="s">
        <v>261</v>
      </c>
      <c r="J15" s="365"/>
      <c r="K15" s="85">
        <v>10</v>
      </c>
      <c r="L15" s="85">
        <v>0</v>
      </c>
      <c r="M15" s="85" t="s">
        <v>43</v>
      </c>
      <c r="N15" s="365"/>
      <c r="O15" s="365"/>
      <c r="P15" s="365"/>
      <c r="Q15" s="85" t="s">
        <v>47</v>
      </c>
      <c r="R15" s="85">
        <v>0</v>
      </c>
      <c r="S15" s="365"/>
      <c r="T15" s="365"/>
      <c r="U15" s="85"/>
    </row>
    <row r="16" spans="1:1025" ht="70.900000000000006" customHeight="1">
      <c r="A16" s="643"/>
      <c r="B16" s="89"/>
      <c r="C16" s="642"/>
      <c r="D16" s="618"/>
      <c r="E16" s="366"/>
      <c r="F16" s="366"/>
      <c r="G16" s="365"/>
      <c r="H16" s="85" t="s">
        <v>65</v>
      </c>
      <c r="I16" s="21" t="s">
        <v>767</v>
      </c>
      <c r="J16" s="365"/>
      <c r="K16" s="85" t="s">
        <v>47</v>
      </c>
      <c r="L16" s="85" t="s">
        <v>43</v>
      </c>
      <c r="M16" s="85">
        <v>0</v>
      </c>
      <c r="N16" s="365"/>
      <c r="O16" s="365"/>
      <c r="P16" s="365"/>
      <c r="Q16" s="85" t="s">
        <v>77</v>
      </c>
      <c r="R16" s="85" t="s">
        <v>43</v>
      </c>
      <c r="S16" s="365"/>
      <c r="T16" s="365"/>
      <c r="U16" s="85"/>
    </row>
    <row r="17" spans="1:21" ht="124.15" customHeight="1">
      <c r="A17" s="643"/>
      <c r="B17" s="89"/>
      <c r="C17" s="642"/>
      <c r="D17" s="618"/>
      <c r="E17" s="364" t="s">
        <v>134</v>
      </c>
      <c r="F17" s="364">
        <v>3</v>
      </c>
      <c r="G17" s="365"/>
      <c r="H17" s="85" t="s">
        <v>62</v>
      </c>
      <c r="I17" s="21" t="s">
        <v>261</v>
      </c>
      <c r="J17" s="365"/>
      <c r="K17" s="85">
        <v>20</v>
      </c>
      <c r="L17" s="85">
        <v>0</v>
      </c>
      <c r="M17" s="85" t="s">
        <v>43</v>
      </c>
      <c r="N17" s="365"/>
      <c r="O17" s="365"/>
      <c r="P17" s="365"/>
      <c r="Q17" s="85" t="s">
        <v>47</v>
      </c>
      <c r="R17" s="85">
        <v>0</v>
      </c>
      <c r="S17" s="365"/>
      <c r="T17" s="365"/>
      <c r="U17" s="85" t="s">
        <v>618</v>
      </c>
    </row>
    <row r="18" spans="1:21" ht="69.599999999999994" customHeight="1">
      <c r="A18" s="643"/>
      <c r="B18" s="89"/>
      <c r="C18" s="642"/>
      <c r="D18" s="619"/>
      <c r="E18" s="366"/>
      <c r="F18" s="366"/>
      <c r="G18" s="366"/>
      <c r="H18" s="85" t="s">
        <v>65</v>
      </c>
      <c r="I18" s="21" t="s">
        <v>767</v>
      </c>
      <c r="J18" s="366"/>
      <c r="K18" s="85" t="s">
        <v>47</v>
      </c>
      <c r="L18" s="85" t="s">
        <v>43</v>
      </c>
      <c r="M18" s="85">
        <v>0</v>
      </c>
      <c r="N18" s="366"/>
      <c r="O18" s="366"/>
      <c r="P18" s="366"/>
      <c r="Q18" s="85" t="s">
        <v>77</v>
      </c>
      <c r="R18" s="85" t="s">
        <v>43</v>
      </c>
      <c r="S18" s="366"/>
      <c r="T18" s="366"/>
      <c r="U18" s="85"/>
    </row>
    <row r="19" spans="1:21" ht="39.75" customHeight="1">
      <c r="A19" s="643"/>
      <c r="B19" s="89"/>
      <c r="C19" s="642"/>
      <c r="D19" s="617" t="s">
        <v>275</v>
      </c>
      <c r="E19" s="364" t="s">
        <v>129</v>
      </c>
      <c r="F19" s="364">
        <v>98</v>
      </c>
      <c r="G19" s="364" t="s">
        <v>43</v>
      </c>
      <c r="H19" s="364" t="s">
        <v>40</v>
      </c>
      <c r="I19" s="49" t="s">
        <v>219</v>
      </c>
      <c r="J19" s="364" t="s">
        <v>381</v>
      </c>
      <c r="K19" s="364">
        <v>98</v>
      </c>
      <c r="L19" s="364">
        <v>28</v>
      </c>
      <c r="M19" s="555" t="s">
        <v>47</v>
      </c>
      <c r="N19" s="364" t="s">
        <v>47</v>
      </c>
      <c r="O19" s="364" t="s">
        <v>47</v>
      </c>
      <c r="P19" s="364" t="s">
        <v>47</v>
      </c>
      <c r="Q19" s="85" t="s">
        <v>77</v>
      </c>
      <c r="R19" s="85">
        <v>28</v>
      </c>
      <c r="S19" s="364" t="s">
        <v>47</v>
      </c>
      <c r="T19" s="364">
        <v>0</v>
      </c>
      <c r="U19" s="85"/>
    </row>
    <row r="20" spans="1:21" ht="39.75" customHeight="1">
      <c r="A20" s="643"/>
      <c r="B20" s="89"/>
      <c r="C20" s="642"/>
      <c r="D20" s="618"/>
      <c r="E20" s="366"/>
      <c r="F20" s="366"/>
      <c r="G20" s="365"/>
      <c r="H20" s="366"/>
      <c r="I20" s="49" t="s">
        <v>580</v>
      </c>
      <c r="J20" s="365"/>
      <c r="K20" s="366"/>
      <c r="L20" s="366"/>
      <c r="M20" s="559"/>
      <c r="N20" s="365"/>
      <c r="O20" s="365"/>
      <c r="P20" s="365"/>
      <c r="Q20" s="85" t="s">
        <v>42</v>
      </c>
      <c r="R20" s="120">
        <v>15</v>
      </c>
      <c r="S20" s="365"/>
      <c r="T20" s="365"/>
      <c r="U20" s="85"/>
    </row>
    <row r="21" spans="1:21" ht="39.75" customHeight="1">
      <c r="A21" s="643"/>
      <c r="B21" s="89"/>
      <c r="C21" s="642"/>
      <c r="D21" s="618"/>
      <c r="E21" s="364" t="s">
        <v>131</v>
      </c>
      <c r="F21" s="364">
        <v>98</v>
      </c>
      <c r="G21" s="365"/>
      <c r="H21" s="364" t="s">
        <v>40</v>
      </c>
      <c r="I21" s="563" t="s">
        <v>219</v>
      </c>
      <c r="J21" s="365"/>
      <c r="K21" s="364">
        <v>98</v>
      </c>
      <c r="L21" s="364">
        <v>28</v>
      </c>
      <c r="M21" s="559"/>
      <c r="N21" s="365"/>
      <c r="O21" s="365"/>
      <c r="P21" s="365"/>
      <c r="Q21" s="85" t="s">
        <v>77</v>
      </c>
      <c r="R21" s="120">
        <v>18</v>
      </c>
      <c r="S21" s="365"/>
      <c r="T21" s="365"/>
      <c r="U21" s="85"/>
    </row>
    <row r="22" spans="1:21" ht="39.75" customHeight="1">
      <c r="A22" s="643"/>
      <c r="B22" s="89"/>
      <c r="C22" s="642"/>
      <c r="D22" s="618"/>
      <c r="E22" s="366"/>
      <c r="F22" s="366"/>
      <c r="G22" s="365"/>
      <c r="H22" s="366"/>
      <c r="I22" s="564"/>
      <c r="J22" s="365"/>
      <c r="K22" s="366"/>
      <c r="L22" s="366"/>
      <c r="M22" s="559"/>
      <c r="N22" s="365"/>
      <c r="O22" s="365"/>
      <c r="P22" s="365"/>
      <c r="Q22" s="85" t="s">
        <v>42</v>
      </c>
      <c r="R22" s="120">
        <v>10</v>
      </c>
      <c r="S22" s="365"/>
      <c r="T22" s="365"/>
      <c r="U22" s="85"/>
    </row>
    <row r="23" spans="1:21" ht="39.75" customHeight="1">
      <c r="A23" s="643"/>
      <c r="B23" s="89"/>
      <c r="C23" s="642"/>
      <c r="D23" s="619"/>
      <c r="E23" s="85" t="s">
        <v>119</v>
      </c>
      <c r="F23" s="85">
        <v>4</v>
      </c>
      <c r="G23" s="366"/>
      <c r="H23" s="85" t="s">
        <v>62</v>
      </c>
      <c r="I23" s="49" t="s">
        <v>219</v>
      </c>
      <c r="J23" s="366"/>
      <c r="K23" s="85">
        <v>4</v>
      </c>
      <c r="L23" s="85">
        <v>5</v>
      </c>
      <c r="M23" s="556"/>
      <c r="N23" s="366"/>
      <c r="O23" s="366"/>
      <c r="P23" s="366"/>
      <c r="Q23" s="85" t="s">
        <v>42</v>
      </c>
      <c r="R23" s="85">
        <v>5</v>
      </c>
      <c r="S23" s="366"/>
      <c r="T23" s="366"/>
      <c r="U23" s="85"/>
    </row>
    <row r="24" spans="1:21" ht="39.75" customHeight="1">
      <c r="A24" s="643"/>
      <c r="B24" s="88"/>
      <c r="C24" s="642"/>
      <c r="D24" s="617" t="s">
        <v>176</v>
      </c>
      <c r="E24" s="364" t="s">
        <v>129</v>
      </c>
      <c r="F24" s="364">
        <v>15</v>
      </c>
      <c r="G24" s="364" t="s">
        <v>43</v>
      </c>
      <c r="H24" s="364" t="s">
        <v>40</v>
      </c>
      <c r="I24" s="374" t="s">
        <v>851</v>
      </c>
      <c r="J24" s="614" t="s">
        <v>254</v>
      </c>
      <c r="K24" s="555">
        <v>21</v>
      </c>
      <c r="L24" s="364" t="s">
        <v>43</v>
      </c>
      <c r="M24" s="364" t="s">
        <v>43</v>
      </c>
      <c r="N24" s="364" t="s">
        <v>47</v>
      </c>
      <c r="O24" s="364" t="s">
        <v>47</v>
      </c>
      <c r="P24" s="364" t="s">
        <v>47</v>
      </c>
      <c r="Q24" s="364" t="s">
        <v>867</v>
      </c>
      <c r="R24" s="555" t="s">
        <v>43</v>
      </c>
      <c r="S24" s="555" t="s">
        <v>47</v>
      </c>
      <c r="T24" s="555">
        <v>0</v>
      </c>
      <c r="U24" s="85"/>
    </row>
    <row r="25" spans="1:21" ht="39.75" customHeight="1">
      <c r="A25" s="643"/>
      <c r="B25" s="89"/>
      <c r="C25" s="642"/>
      <c r="D25" s="618"/>
      <c r="E25" s="366"/>
      <c r="F25" s="366"/>
      <c r="G25" s="365"/>
      <c r="H25" s="365"/>
      <c r="I25" s="375"/>
      <c r="J25" s="615"/>
      <c r="K25" s="559"/>
      <c r="L25" s="365"/>
      <c r="M25" s="365"/>
      <c r="N25" s="365"/>
      <c r="O25" s="365"/>
      <c r="P25" s="365"/>
      <c r="Q25" s="365"/>
      <c r="R25" s="559"/>
      <c r="S25" s="559"/>
      <c r="T25" s="559"/>
      <c r="U25" s="85"/>
    </row>
    <row r="26" spans="1:21" ht="39.75" customHeight="1">
      <c r="A26" s="643"/>
      <c r="B26" s="89"/>
      <c r="C26" s="642"/>
      <c r="D26" s="618"/>
      <c r="E26" s="364" t="s">
        <v>131</v>
      </c>
      <c r="F26" s="364">
        <v>4</v>
      </c>
      <c r="G26" s="365"/>
      <c r="H26" s="365"/>
      <c r="I26" s="375"/>
      <c r="J26" s="615"/>
      <c r="K26" s="559"/>
      <c r="L26" s="365"/>
      <c r="M26" s="365"/>
      <c r="N26" s="365"/>
      <c r="O26" s="365"/>
      <c r="P26" s="365"/>
      <c r="Q26" s="365"/>
      <c r="R26" s="559"/>
      <c r="S26" s="559"/>
      <c r="T26" s="559"/>
      <c r="U26" s="85"/>
    </row>
    <row r="27" spans="1:21" ht="39.75" customHeight="1">
      <c r="A27" s="643"/>
      <c r="B27" s="88"/>
      <c r="C27" s="642"/>
      <c r="D27" s="618"/>
      <c r="E27" s="366"/>
      <c r="F27" s="366"/>
      <c r="G27" s="365"/>
      <c r="H27" s="366"/>
      <c r="I27" s="376"/>
      <c r="J27" s="615"/>
      <c r="K27" s="556"/>
      <c r="L27" s="366"/>
      <c r="M27" s="366"/>
      <c r="N27" s="366"/>
      <c r="O27" s="366"/>
      <c r="P27" s="366"/>
      <c r="Q27" s="365"/>
      <c r="R27" s="559"/>
      <c r="S27" s="559"/>
      <c r="T27" s="559"/>
      <c r="U27" s="85"/>
    </row>
    <row r="28" spans="1:21" ht="39.75" customHeight="1">
      <c r="A28" s="643"/>
      <c r="B28" s="89"/>
      <c r="C28" s="642"/>
      <c r="D28" s="618"/>
      <c r="E28" s="146" t="s">
        <v>138</v>
      </c>
      <c r="F28" s="146">
        <v>3</v>
      </c>
      <c r="G28" s="365"/>
      <c r="H28" s="146" t="s">
        <v>65</v>
      </c>
      <c r="I28" s="148" t="s">
        <v>767</v>
      </c>
      <c r="J28" s="615"/>
      <c r="K28" s="146" t="s">
        <v>47</v>
      </c>
      <c r="L28" s="146" t="s">
        <v>47</v>
      </c>
      <c r="M28" s="146" t="s">
        <v>47</v>
      </c>
      <c r="N28" s="146" t="s">
        <v>67</v>
      </c>
      <c r="O28" s="146">
        <v>3</v>
      </c>
      <c r="P28" s="147"/>
      <c r="Q28" s="365"/>
      <c r="R28" s="556"/>
      <c r="S28" s="556"/>
      <c r="T28" s="556"/>
      <c r="U28" s="85" t="s">
        <v>768</v>
      </c>
    </row>
    <row r="29" spans="1:21" ht="39.75" customHeight="1">
      <c r="A29" s="643"/>
      <c r="B29" s="89"/>
      <c r="C29" s="642"/>
      <c r="D29" s="617" t="s">
        <v>105</v>
      </c>
      <c r="E29" s="85" t="s">
        <v>132</v>
      </c>
      <c r="F29" s="85">
        <v>15</v>
      </c>
      <c r="G29" s="555" t="s">
        <v>43</v>
      </c>
      <c r="H29" s="364" t="s">
        <v>40</v>
      </c>
      <c r="I29" s="374" t="s">
        <v>219</v>
      </c>
      <c r="J29" s="577" t="s">
        <v>249</v>
      </c>
      <c r="K29" s="85">
        <v>15</v>
      </c>
      <c r="L29" s="85">
        <v>5</v>
      </c>
      <c r="M29" s="85">
        <v>5</v>
      </c>
      <c r="N29" s="364" t="s">
        <v>47</v>
      </c>
      <c r="O29" s="364">
        <v>0</v>
      </c>
      <c r="P29" s="364">
        <v>0</v>
      </c>
      <c r="Q29" s="364" t="s">
        <v>77</v>
      </c>
      <c r="R29" s="85">
        <v>5</v>
      </c>
      <c r="S29" s="364" t="s">
        <v>47</v>
      </c>
      <c r="T29" s="364">
        <v>0</v>
      </c>
      <c r="U29" s="85"/>
    </row>
    <row r="30" spans="1:21" ht="39.75" customHeight="1">
      <c r="A30" s="643"/>
      <c r="B30" s="89"/>
      <c r="C30" s="642"/>
      <c r="D30" s="618"/>
      <c r="E30" s="85" t="s">
        <v>131</v>
      </c>
      <c r="F30" s="85">
        <v>15</v>
      </c>
      <c r="G30" s="559"/>
      <c r="H30" s="366"/>
      <c r="I30" s="376"/>
      <c r="J30" s="579"/>
      <c r="K30" s="85">
        <v>15</v>
      </c>
      <c r="L30" s="85">
        <v>5</v>
      </c>
      <c r="M30" s="85">
        <v>5</v>
      </c>
      <c r="N30" s="365"/>
      <c r="O30" s="365"/>
      <c r="P30" s="365"/>
      <c r="Q30" s="365"/>
      <c r="R30" s="85">
        <v>5</v>
      </c>
      <c r="S30" s="365"/>
      <c r="T30" s="365"/>
      <c r="U30" s="85"/>
    </row>
    <row r="31" spans="1:21" ht="93" customHeight="1">
      <c r="A31" s="643"/>
      <c r="B31" s="89"/>
      <c r="C31" s="642"/>
      <c r="D31" s="619"/>
      <c r="E31" s="85" t="s">
        <v>134</v>
      </c>
      <c r="F31" s="85">
        <v>1</v>
      </c>
      <c r="G31" s="556"/>
      <c r="H31" s="85" t="s">
        <v>61</v>
      </c>
      <c r="I31" s="21"/>
      <c r="J31" s="127" t="s">
        <v>254</v>
      </c>
      <c r="K31" s="85">
        <v>20</v>
      </c>
      <c r="L31" s="85">
        <v>1</v>
      </c>
      <c r="M31" s="85">
        <v>0</v>
      </c>
      <c r="N31" s="366"/>
      <c r="O31" s="366"/>
      <c r="P31" s="366"/>
      <c r="Q31" s="366"/>
      <c r="R31" s="85">
        <v>1</v>
      </c>
      <c r="S31" s="366"/>
      <c r="T31" s="366"/>
      <c r="U31" s="85" t="s">
        <v>769</v>
      </c>
    </row>
    <row r="32" spans="1:21" ht="39.75" customHeight="1">
      <c r="A32" s="643"/>
      <c r="B32" s="89"/>
      <c r="C32" s="642"/>
      <c r="D32" s="617" t="s">
        <v>106</v>
      </c>
      <c r="E32" s="364" t="s">
        <v>126</v>
      </c>
      <c r="F32" s="364">
        <v>2</v>
      </c>
      <c r="G32" s="555" t="s">
        <v>43</v>
      </c>
      <c r="H32" s="364" t="s">
        <v>62</v>
      </c>
      <c r="I32" s="364" t="s">
        <v>852</v>
      </c>
      <c r="J32" s="364" t="s">
        <v>295</v>
      </c>
      <c r="K32" s="555">
        <v>6</v>
      </c>
      <c r="L32" s="555">
        <v>6</v>
      </c>
      <c r="M32" s="555">
        <v>0</v>
      </c>
      <c r="N32" s="555" t="s">
        <v>47</v>
      </c>
      <c r="O32" s="555">
        <v>0</v>
      </c>
      <c r="P32" s="555">
        <v>0</v>
      </c>
      <c r="Q32" s="85" t="s">
        <v>80</v>
      </c>
      <c r="R32" s="85">
        <v>10</v>
      </c>
      <c r="S32" s="555" t="s">
        <v>47</v>
      </c>
      <c r="T32" s="555">
        <v>0</v>
      </c>
      <c r="U32" s="85"/>
    </row>
    <row r="33" spans="1:21" ht="39.75" customHeight="1">
      <c r="A33" s="643"/>
      <c r="B33" s="89"/>
      <c r="C33" s="642"/>
      <c r="D33" s="618"/>
      <c r="E33" s="366"/>
      <c r="F33" s="366"/>
      <c r="G33" s="559"/>
      <c r="H33" s="365"/>
      <c r="I33" s="365"/>
      <c r="J33" s="365"/>
      <c r="K33" s="556"/>
      <c r="L33" s="556"/>
      <c r="M33" s="556"/>
      <c r="N33" s="559"/>
      <c r="O33" s="559"/>
      <c r="P33" s="559"/>
      <c r="Q33" s="85" t="s">
        <v>42</v>
      </c>
      <c r="R33" s="85">
        <v>5</v>
      </c>
      <c r="S33" s="559"/>
      <c r="T33" s="559"/>
      <c r="U33" s="85"/>
    </row>
    <row r="34" spans="1:21" ht="39.75" customHeight="1">
      <c r="A34" s="643"/>
      <c r="B34" s="89"/>
      <c r="C34" s="642"/>
      <c r="D34" s="618"/>
      <c r="E34" s="364" t="s">
        <v>124</v>
      </c>
      <c r="F34" s="364">
        <v>2</v>
      </c>
      <c r="G34" s="559"/>
      <c r="H34" s="365"/>
      <c r="I34" s="365"/>
      <c r="J34" s="365"/>
      <c r="K34" s="555">
        <v>6</v>
      </c>
      <c r="L34" s="555">
        <v>6</v>
      </c>
      <c r="M34" s="555">
        <v>0</v>
      </c>
      <c r="N34" s="559"/>
      <c r="O34" s="559"/>
      <c r="P34" s="559"/>
      <c r="Q34" s="85" t="s">
        <v>80</v>
      </c>
      <c r="R34" s="85">
        <v>4</v>
      </c>
      <c r="S34" s="559"/>
      <c r="T34" s="559"/>
      <c r="U34" s="85"/>
    </row>
    <row r="35" spans="1:21" ht="39.75" customHeight="1">
      <c r="A35" s="643"/>
      <c r="B35" s="89"/>
      <c r="C35" s="642"/>
      <c r="D35" s="618"/>
      <c r="E35" s="366"/>
      <c r="F35" s="366"/>
      <c r="G35" s="556"/>
      <c r="H35" s="366"/>
      <c r="I35" s="366"/>
      <c r="J35" s="366"/>
      <c r="K35" s="556"/>
      <c r="L35" s="556"/>
      <c r="M35" s="556"/>
      <c r="N35" s="556"/>
      <c r="O35" s="556"/>
      <c r="P35" s="556"/>
      <c r="Q35" s="85" t="s">
        <v>42</v>
      </c>
      <c r="R35" s="85">
        <v>2</v>
      </c>
      <c r="S35" s="556"/>
      <c r="T35" s="556"/>
      <c r="U35" s="85"/>
    </row>
    <row r="36" spans="1:21" ht="91.9" customHeight="1">
      <c r="A36" s="643"/>
      <c r="B36" s="89"/>
      <c r="C36" s="642"/>
      <c r="D36" s="617" t="s">
        <v>107</v>
      </c>
      <c r="E36" s="364" t="s">
        <v>129</v>
      </c>
      <c r="F36" s="364">
        <v>10</v>
      </c>
      <c r="G36" s="364" t="s">
        <v>770</v>
      </c>
      <c r="H36" s="85" t="s">
        <v>40</v>
      </c>
      <c r="I36" s="21" t="s">
        <v>853</v>
      </c>
      <c r="J36" s="364" t="s">
        <v>762</v>
      </c>
      <c r="K36" s="85">
        <v>10</v>
      </c>
      <c r="L36" s="85">
        <v>5</v>
      </c>
      <c r="M36" s="120">
        <v>0</v>
      </c>
      <c r="N36" s="364" t="s">
        <v>47</v>
      </c>
      <c r="O36" s="364">
        <v>0</v>
      </c>
      <c r="P36" s="364">
        <v>0</v>
      </c>
      <c r="Q36" s="85" t="s">
        <v>77</v>
      </c>
      <c r="R36" s="85">
        <v>5</v>
      </c>
      <c r="S36" s="364" t="s">
        <v>47</v>
      </c>
      <c r="T36" s="364">
        <v>0</v>
      </c>
      <c r="U36" s="85"/>
    </row>
    <row r="37" spans="1:21" s="51" customFormat="1" ht="39.75" customHeight="1">
      <c r="A37" s="643"/>
      <c r="B37" s="136"/>
      <c r="C37" s="642"/>
      <c r="D37" s="618"/>
      <c r="E37" s="366"/>
      <c r="F37" s="366"/>
      <c r="G37" s="366"/>
      <c r="H37" s="120" t="s">
        <v>65</v>
      </c>
      <c r="I37" s="49" t="s">
        <v>771</v>
      </c>
      <c r="J37" s="366"/>
      <c r="K37" s="120">
        <v>0</v>
      </c>
      <c r="L37" s="120">
        <v>0</v>
      </c>
      <c r="M37" s="120">
        <v>0</v>
      </c>
      <c r="N37" s="365"/>
      <c r="O37" s="365"/>
      <c r="P37" s="365"/>
      <c r="Q37" s="120" t="s">
        <v>77</v>
      </c>
      <c r="R37" s="120" t="s">
        <v>43</v>
      </c>
      <c r="S37" s="365"/>
      <c r="T37" s="365"/>
      <c r="U37" s="120" t="s">
        <v>772</v>
      </c>
    </row>
    <row r="38" spans="1:21" ht="39.75" customHeight="1">
      <c r="A38" s="643"/>
      <c r="B38" s="89"/>
      <c r="C38" s="642"/>
      <c r="D38" s="618"/>
      <c r="E38" s="85" t="s">
        <v>131</v>
      </c>
      <c r="F38" s="85">
        <v>10</v>
      </c>
      <c r="G38" s="85" t="s">
        <v>47</v>
      </c>
      <c r="H38" s="85" t="s">
        <v>40</v>
      </c>
      <c r="I38" s="21" t="s">
        <v>853</v>
      </c>
      <c r="J38" s="85" t="s">
        <v>762</v>
      </c>
      <c r="K38" s="85">
        <v>10</v>
      </c>
      <c r="L38" s="85">
        <v>5</v>
      </c>
      <c r="M38" s="120">
        <v>0</v>
      </c>
      <c r="N38" s="365"/>
      <c r="O38" s="365"/>
      <c r="P38" s="365"/>
      <c r="Q38" s="120" t="s">
        <v>77</v>
      </c>
      <c r="R38" s="120">
        <v>5</v>
      </c>
      <c r="S38" s="365"/>
      <c r="T38" s="365"/>
      <c r="U38" s="85"/>
    </row>
    <row r="39" spans="1:21" ht="67.900000000000006" customHeight="1">
      <c r="A39" s="643"/>
      <c r="B39" s="89"/>
      <c r="C39" s="642"/>
      <c r="D39" s="618"/>
      <c r="E39" s="364" t="s">
        <v>123</v>
      </c>
      <c r="F39" s="364">
        <v>1</v>
      </c>
      <c r="G39" s="364" t="s">
        <v>773</v>
      </c>
      <c r="H39" s="85" t="s">
        <v>62</v>
      </c>
      <c r="I39" s="21" t="s">
        <v>854</v>
      </c>
      <c r="J39" s="85" t="s">
        <v>774</v>
      </c>
      <c r="K39" s="85">
        <v>1</v>
      </c>
      <c r="L39" s="85">
        <v>2</v>
      </c>
      <c r="M39" s="120">
        <v>0</v>
      </c>
      <c r="N39" s="365"/>
      <c r="O39" s="365"/>
      <c r="P39" s="365"/>
      <c r="Q39" s="120" t="s">
        <v>77</v>
      </c>
      <c r="R39" s="120">
        <v>2</v>
      </c>
      <c r="S39" s="365"/>
      <c r="T39" s="365"/>
      <c r="U39" s="85"/>
    </row>
    <row r="40" spans="1:21" ht="39.75" customHeight="1">
      <c r="A40" s="643"/>
      <c r="B40" s="89"/>
      <c r="C40" s="642"/>
      <c r="D40" s="618"/>
      <c r="E40" s="366"/>
      <c r="F40" s="366"/>
      <c r="G40" s="366"/>
      <c r="H40" s="85" t="s">
        <v>65</v>
      </c>
      <c r="I40" s="21" t="s">
        <v>771</v>
      </c>
      <c r="J40" s="85" t="s">
        <v>762</v>
      </c>
      <c r="K40" s="85">
        <v>0</v>
      </c>
      <c r="L40" s="85">
        <v>0</v>
      </c>
      <c r="M40" s="120">
        <v>0</v>
      </c>
      <c r="N40" s="365"/>
      <c r="O40" s="365"/>
      <c r="P40" s="365"/>
      <c r="Q40" s="85" t="s">
        <v>77</v>
      </c>
      <c r="R40" s="85" t="s">
        <v>43</v>
      </c>
      <c r="S40" s="365"/>
      <c r="T40" s="365"/>
      <c r="U40" s="85" t="s">
        <v>775</v>
      </c>
    </row>
    <row r="41" spans="1:21" ht="117.6" customHeight="1">
      <c r="A41" s="643"/>
      <c r="B41" s="89"/>
      <c r="C41" s="642"/>
      <c r="D41" s="618"/>
      <c r="E41" s="364" t="s">
        <v>134</v>
      </c>
      <c r="F41" s="364">
        <v>3</v>
      </c>
      <c r="G41" s="364" t="s">
        <v>773</v>
      </c>
      <c r="H41" s="87" t="s">
        <v>62</v>
      </c>
      <c r="I41" s="21" t="s">
        <v>855</v>
      </c>
      <c r="J41" s="85" t="s">
        <v>774</v>
      </c>
      <c r="K41" s="85">
        <v>3</v>
      </c>
      <c r="L41" s="85">
        <v>3</v>
      </c>
      <c r="M41" s="120">
        <v>0</v>
      </c>
      <c r="N41" s="365"/>
      <c r="O41" s="365"/>
      <c r="P41" s="365"/>
      <c r="Q41" s="120" t="s">
        <v>77</v>
      </c>
      <c r="R41" s="85">
        <v>3</v>
      </c>
      <c r="S41" s="365"/>
      <c r="T41" s="365"/>
      <c r="U41" s="85" t="s">
        <v>776</v>
      </c>
    </row>
    <row r="42" spans="1:21" ht="63.6" customHeight="1">
      <c r="A42" s="643"/>
      <c r="B42" s="89"/>
      <c r="C42" s="642"/>
      <c r="D42" s="618"/>
      <c r="E42" s="366"/>
      <c r="F42" s="366"/>
      <c r="G42" s="366"/>
      <c r="H42" s="85" t="s">
        <v>65</v>
      </c>
      <c r="I42" s="21" t="s">
        <v>771</v>
      </c>
      <c r="J42" s="85" t="s">
        <v>762</v>
      </c>
      <c r="K42" s="85">
        <v>0</v>
      </c>
      <c r="L42" s="85">
        <v>0</v>
      </c>
      <c r="M42" s="120">
        <v>0</v>
      </c>
      <c r="N42" s="365"/>
      <c r="O42" s="365"/>
      <c r="P42" s="365"/>
      <c r="Q42" s="85" t="s">
        <v>77</v>
      </c>
      <c r="R42" s="85" t="s">
        <v>43</v>
      </c>
      <c r="S42" s="365"/>
      <c r="T42" s="365"/>
      <c r="U42" s="85" t="s">
        <v>775</v>
      </c>
    </row>
    <row r="43" spans="1:21" ht="39.75" customHeight="1">
      <c r="A43" s="643"/>
      <c r="B43" s="89"/>
      <c r="C43" s="642"/>
      <c r="D43" s="618"/>
      <c r="E43" s="364" t="s">
        <v>138</v>
      </c>
      <c r="F43" s="364">
        <v>1</v>
      </c>
      <c r="G43" s="364" t="s">
        <v>777</v>
      </c>
      <c r="H43" s="85" t="s">
        <v>65</v>
      </c>
      <c r="I43" s="21" t="s">
        <v>771</v>
      </c>
      <c r="J43" s="85" t="s">
        <v>762</v>
      </c>
      <c r="K43" s="85">
        <v>0</v>
      </c>
      <c r="L43" s="85">
        <v>0</v>
      </c>
      <c r="M43" s="120">
        <v>0</v>
      </c>
      <c r="N43" s="365"/>
      <c r="O43" s="365"/>
      <c r="P43" s="365"/>
      <c r="Q43" s="85" t="s">
        <v>77</v>
      </c>
      <c r="R43" s="85" t="s">
        <v>43</v>
      </c>
      <c r="S43" s="365"/>
      <c r="T43" s="365"/>
      <c r="U43" s="85" t="s">
        <v>778</v>
      </c>
    </row>
    <row r="44" spans="1:21" ht="39.75" customHeight="1">
      <c r="A44" s="643"/>
      <c r="B44" s="89"/>
      <c r="C44" s="642"/>
      <c r="D44" s="618"/>
      <c r="E44" s="365"/>
      <c r="F44" s="365"/>
      <c r="G44" s="365"/>
      <c r="H44" s="364" t="s">
        <v>61</v>
      </c>
      <c r="I44" s="374" t="s">
        <v>868</v>
      </c>
      <c r="J44" s="364" t="s">
        <v>254</v>
      </c>
      <c r="K44" s="364">
        <v>0</v>
      </c>
      <c r="L44" s="364">
        <v>10</v>
      </c>
      <c r="M44" s="555" t="s">
        <v>43</v>
      </c>
      <c r="N44" s="365"/>
      <c r="O44" s="365"/>
      <c r="P44" s="365"/>
      <c r="Q44" s="364" t="s">
        <v>77</v>
      </c>
      <c r="R44" s="364">
        <v>10</v>
      </c>
      <c r="S44" s="365"/>
      <c r="T44" s="365"/>
      <c r="U44" s="85"/>
    </row>
    <row r="45" spans="1:21" ht="39.75" customHeight="1">
      <c r="A45" s="643"/>
      <c r="B45" s="89"/>
      <c r="C45" s="642"/>
      <c r="D45" s="619"/>
      <c r="E45" s="366"/>
      <c r="F45" s="366"/>
      <c r="G45" s="366"/>
      <c r="H45" s="366"/>
      <c r="I45" s="376"/>
      <c r="J45" s="366"/>
      <c r="K45" s="366"/>
      <c r="L45" s="366"/>
      <c r="M45" s="556"/>
      <c r="N45" s="366"/>
      <c r="O45" s="366"/>
      <c r="P45" s="366"/>
      <c r="Q45" s="366"/>
      <c r="R45" s="366"/>
      <c r="S45" s="366"/>
      <c r="T45" s="366"/>
      <c r="U45" s="85"/>
    </row>
    <row r="46" spans="1:21" s="223" customFormat="1" ht="39.75" customHeight="1">
      <c r="A46" s="643"/>
      <c r="B46" s="222"/>
      <c r="C46" s="642"/>
      <c r="D46" s="617" t="s">
        <v>108</v>
      </c>
      <c r="E46" s="209" t="s">
        <v>346</v>
      </c>
      <c r="F46" s="209">
        <v>2</v>
      </c>
      <c r="G46" s="364" t="s">
        <v>43</v>
      </c>
      <c r="H46" s="364" t="s">
        <v>40</v>
      </c>
      <c r="I46" s="364" t="s">
        <v>219</v>
      </c>
      <c r="J46" s="364" t="s">
        <v>345</v>
      </c>
      <c r="K46" s="209">
        <v>2</v>
      </c>
      <c r="L46" s="209">
        <v>1</v>
      </c>
      <c r="M46" s="227" t="s">
        <v>47</v>
      </c>
      <c r="N46" s="555" t="s">
        <v>47</v>
      </c>
      <c r="O46" s="555">
        <v>0</v>
      </c>
      <c r="P46" s="555">
        <v>0</v>
      </c>
      <c r="Q46" s="555" t="s">
        <v>77</v>
      </c>
      <c r="R46" s="227">
        <v>1</v>
      </c>
      <c r="S46" s="555" t="s">
        <v>47</v>
      </c>
      <c r="T46" s="555">
        <v>0</v>
      </c>
      <c r="U46" s="209"/>
    </row>
    <row r="47" spans="1:21" s="223" customFormat="1" ht="39.75" customHeight="1">
      <c r="A47" s="643"/>
      <c r="B47" s="222"/>
      <c r="C47" s="642"/>
      <c r="D47" s="618"/>
      <c r="E47" s="209" t="s">
        <v>524</v>
      </c>
      <c r="F47" s="209">
        <v>12</v>
      </c>
      <c r="G47" s="365"/>
      <c r="H47" s="365"/>
      <c r="I47" s="365"/>
      <c r="J47" s="365"/>
      <c r="K47" s="209">
        <v>12</v>
      </c>
      <c r="L47" s="209">
        <v>6</v>
      </c>
      <c r="M47" s="227" t="s">
        <v>47</v>
      </c>
      <c r="N47" s="559"/>
      <c r="O47" s="559"/>
      <c r="P47" s="559"/>
      <c r="Q47" s="559"/>
      <c r="R47" s="227">
        <v>6</v>
      </c>
      <c r="S47" s="559"/>
      <c r="T47" s="559"/>
      <c r="U47" s="209"/>
    </row>
    <row r="48" spans="1:21" s="223" customFormat="1" ht="39.75" customHeight="1">
      <c r="A48" s="643"/>
      <c r="B48" s="222"/>
      <c r="C48" s="642"/>
      <c r="D48" s="618"/>
      <c r="E48" s="209" t="s">
        <v>347</v>
      </c>
      <c r="F48" s="209">
        <v>12</v>
      </c>
      <c r="G48" s="365"/>
      <c r="H48" s="365"/>
      <c r="I48" s="365"/>
      <c r="J48" s="365"/>
      <c r="K48" s="209">
        <v>12</v>
      </c>
      <c r="L48" s="209">
        <v>6</v>
      </c>
      <c r="M48" s="227" t="s">
        <v>47</v>
      </c>
      <c r="N48" s="559"/>
      <c r="O48" s="559"/>
      <c r="P48" s="559"/>
      <c r="Q48" s="559"/>
      <c r="R48" s="227">
        <v>6</v>
      </c>
      <c r="S48" s="559"/>
      <c r="T48" s="559"/>
      <c r="U48" s="209"/>
    </row>
    <row r="49" spans="1:1024" s="223" customFormat="1" ht="39.75" customHeight="1">
      <c r="A49" s="643"/>
      <c r="B49" s="222"/>
      <c r="C49" s="642"/>
      <c r="D49" s="618"/>
      <c r="E49" s="209" t="s">
        <v>574</v>
      </c>
      <c r="F49" s="209">
        <v>2</v>
      </c>
      <c r="G49" s="365"/>
      <c r="H49" s="365"/>
      <c r="I49" s="365"/>
      <c r="J49" s="365"/>
      <c r="K49" s="209">
        <v>2</v>
      </c>
      <c r="L49" s="209">
        <v>1</v>
      </c>
      <c r="M49" s="227" t="s">
        <v>47</v>
      </c>
      <c r="N49" s="559"/>
      <c r="O49" s="559"/>
      <c r="P49" s="559"/>
      <c r="Q49" s="559"/>
      <c r="R49" s="227">
        <v>1</v>
      </c>
      <c r="S49" s="559"/>
      <c r="T49" s="559"/>
      <c r="U49" s="209"/>
    </row>
    <row r="50" spans="1:1024" s="223" customFormat="1" ht="39.75" customHeight="1">
      <c r="A50" s="643"/>
      <c r="B50" s="222"/>
      <c r="C50" s="642"/>
      <c r="D50" s="619"/>
      <c r="E50" s="209" t="s">
        <v>575</v>
      </c>
      <c r="F50" s="209">
        <v>2</v>
      </c>
      <c r="G50" s="366"/>
      <c r="H50" s="366"/>
      <c r="I50" s="366"/>
      <c r="J50" s="366"/>
      <c r="K50" s="209">
        <v>2</v>
      </c>
      <c r="L50" s="209">
        <v>1</v>
      </c>
      <c r="M50" s="227" t="s">
        <v>47</v>
      </c>
      <c r="N50" s="556"/>
      <c r="O50" s="556"/>
      <c r="P50" s="556"/>
      <c r="Q50" s="556"/>
      <c r="R50" s="227">
        <v>1</v>
      </c>
      <c r="S50" s="556"/>
      <c r="T50" s="556"/>
      <c r="U50" s="209"/>
    </row>
    <row r="51" spans="1:1024" ht="75.599999999999994" customHeight="1">
      <c r="A51" s="643"/>
      <c r="B51" s="89"/>
      <c r="C51" s="642"/>
      <c r="D51" s="617" t="s">
        <v>109</v>
      </c>
      <c r="E51" s="85" t="s">
        <v>129</v>
      </c>
      <c r="F51" s="120">
        <v>20</v>
      </c>
      <c r="G51" s="555" t="s">
        <v>43</v>
      </c>
      <c r="H51" s="555" t="s">
        <v>40</v>
      </c>
      <c r="I51" s="563" t="s">
        <v>856</v>
      </c>
      <c r="J51" s="555" t="s">
        <v>540</v>
      </c>
      <c r="K51" s="364">
        <v>60</v>
      </c>
      <c r="L51" s="364">
        <v>25</v>
      </c>
      <c r="M51" s="364">
        <v>0</v>
      </c>
      <c r="N51" s="364" t="s">
        <v>47</v>
      </c>
      <c r="O51" s="364">
        <v>0</v>
      </c>
      <c r="P51" s="364">
        <v>0</v>
      </c>
      <c r="Q51" s="364" t="s">
        <v>77</v>
      </c>
      <c r="R51" s="364">
        <v>25</v>
      </c>
      <c r="S51" s="555" t="s">
        <v>47</v>
      </c>
      <c r="T51" s="555">
        <v>0</v>
      </c>
      <c r="U51" s="85"/>
    </row>
    <row r="52" spans="1:1024" s="56" customFormat="1" ht="39.75" customHeight="1">
      <c r="A52" s="643"/>
      <c r="B52" s="59"/>
      <c r="C52" s="642"/>
      <c r="D52" s="618"/>
      <c r="E52" s="85" t="s">
        <v>130</v>
      </c>
      <c r="F52" s="120">
        <v>5</v>
      </c>
      <c r="G52" s="559"/>
      <c r="H52" s="559"/>
      <c r="I52" s="635"/>
      <c r="J52" s="559"/>
      <c r="K52" s="365"/>
      <c r="L52" s="365"/>
      <c r="M52" s="365"/>
      <c r="N52" s="365"/>
      <c r="O52" s="365"/>
      <c r="P52" s="365"/>
      <c r="Q52" s="365"/>
      <c r="R52" s="365"/>
      <c r="S52" s="559"/>
      <c r="T52" s="559"/>
      <c r="U52" s="8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s="56" customFormat="1" ht="39.75" customHeight="1">
      <c r="A53" s="643"/>
      <c r="B53" s="59"/>
      <c r="C53" s="642"/>
      <c r="D53" s="618"/>
      <c r="E53" s="85" t="s">
        <v>131</v>
      </c>
      <c r="F53" s="120">
        <v>5</v>
      </c>
      <c r="G53" s="559"/>
      <c r="H53" s="559"/>
      <c r="I53" s="635"/>
      <c r="J53" s="559"/>
      <c r="K53" s="365"/>
      <c r="L53" s="365"/>
      <c r="M53" s="365"/>
      <c r="N53" s="365"/>
      <c r="O53" s="365"/>
      <c r="P53" s="365"/>
      <c r="Q53" s="365"/>
      <c r="R53" s="365"/>
      <c r="S53" s="559"/>
      <c r="T53" s="559"/>
      <c r="U53" s="8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s="56" customFormat="1" ht="39.75" customHeight="1">
      <c r="A54" s="643"/>
      <c r="B54" s="59"/>
      <c r="C54" s="642"/>
      <c r="D54" s="618"/>
      <c r="E54" s="85" t="s">
        <v>133</v>
      </c>
      <c r="F54" s="120">
        <v>3</v>
      </c>
      <c r="G54" s="559"/>
      <c r="H54" s="556"/>
      <c r="I54" s="635"/>
      <c r="J54" s="559"/>
      <c r="K54" s="365"/>
      <c r="L54" s="365"/>
      <c r="M54" s="365"/>
      <c r="N54" s="365"/>
      <c r="O54" s="365"/>
      <c r="P54" s="365"/>
      <c r="Q54" s="365"/>
      <c r="R54" s="365"/>
      <c r="S54" s="559"/>
      <c r="T54" s="559"/>
      <c r="U54" s="8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s="56" customFormat="1" ht="39.75" customHeight="1">
      <c r="A55" s="643"/>
      <c r="B55" s="59"/>
      <c r="C55" s="642"/>
      <c r="D55" s="618"/>
      <c r="E55" s="85" t="s">
        <v>119</v>
      </c>
      <c r="F55" s="120">
        <v>3</v>
      </c>
      <c r="G55" s="556"/>
      <c r="H55" s="120" t="s">
        <v>61</v>
      </c>
      <c r="I55" s="564"/>
      <c r="J55" s="556"/>
      <c r="K55" s="366"/>
      <c r="L55" s="366"/>
      <c r="M55" s="366"/>
      <c r="N55" s="366"/>
      <c r="O55" s="366"/>
      <c r="P55" s="366"/>
      <c r="Q55" s="366"/>
      <c r="R55" s="366"/>
      <c r="S55" s="556"/>
      <c r="T55" s="556"/>
      <c r="U55" s="8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s="56" customFormat="1" ht="39.75" customHeight="1">
      <c r="A56" s="643"/>
      <c r="B56" s="61"/>
      <c r="C56" s="642"/>
      <c r="D56" s="617" t="s">
        <v>110</v>
      </c>
      <c r="E56" s="626" t="s">
        <v>130</v>
      </c>
      <c r="F56" s="626">
        <v>4</v>
      </c>
      <c r="G56" s="626" t="s">
        <v>43</v>
      </c>
      <c r="H56" s="23" t="s">
        <v>40</v>
      </c>
      <c r="I56" s="626" t="s">
        <v>857</v>
      </c>
      <c r="J56" s="626" t="s">
        <v>381</v>
      </c>
      <c r="K56" s="626">
        <v>4</v>
      </c>
      <c r="L56" s="626">
        <v>0</v>
      </c>
      <c r="M56" s="626" t="s">
        <v>47</v>
      </c>
      <c r="N56" s="626" t="s">
        <v>47</v>
      </c>
      <c r="O56" s="626">
        <v>0</v>
      </c>
      <c r="P56" s="626">
        <v>0</v>
      </c>
      <c r="Q56" s="132" t="s">
        <v>47</v>
      </c>
      <c r="R56" s="132" t="s">
        <v>47</v>
      </c>
      <c r="S56" s="626" t="s">
        <v>47</v>
      </c>
      <c r="T56" s="626">
        <v>0</v>
      </c>
      <c r="U56" s="23"/>
      <c r="V56" s="37"/>
      <c r="W56" s="37"/>
      <c r="X56" s="37"/>
      <c r="Y56" s="37"/>
      <c r="Z56" s="37"/>
    </row>
    <row r="57" spans="1:1024" s="138" customFormat="1" ht="39.75" customHeight="1">
      <c r="A57" s="643"/>
      <c r="B57" s="137"/>
      <c r="C57" s="642"/>
      <c r="D57" s="618"/>
      <c r="E57" s="628"/>
      <c r="F57" s="628"/>
      <c r="G57" s="627"/>
      <c r="H57" s="132" t="s">
        <v>65</v>
      </c>
      <c r="I57" s="627"/>
      <c r="J57" s="627"/>
      <c r="K57" s="628"/>
      <c r="L57" s="628"/>
      <c r="M57" s="628"/>
      <c r="N57" s="627"/>
      <c r="O57" s="627"/>
      <c r="P57" s="627"/>
      <c r="Q57" s="132" t="s">
        <v>77</v>
      </c>
      <c r="R57" s="132">
        <v>10</v>
      </c>
      <c r="S57" s="627"/>
      <c r="T57" s="627"/>
      <c r="U57" s="132" t="s">
        <v>782</v>
      </c>
      <c r="V57" s="54"/>
      <c r="W57" s="54"/>
      <c r="X57" s="54"/>
      <c r="Y57" s="54"/>
      <c r="Z57" s="54"/>
    </row>
    <row r="58" spans="1:1024" s="56" customFormat="1" ht="39.75" customHeight="1">
      <c r="A58" s="643"/>
      <c r="B58" s="61"/>
      <c r="C58" s="642"/>
      <c r="D58" s="618"/>
      <c r="E58" s="23" t="s">
        <v>131</v>
      </c>
      <c r="F58" s="23">
        <v>8</v>
      </c>
      <c r="G58" s="627"/>
      <c r="H58" s="23" t="s">
        <v>40</v>
      </c>
      <c r="I58" s="627"/>
      <c r="J58" s="627"/>
      <c r="K58" s="23">
        <v>8</v>
      </c>
      <c r="L58" s="23">
        <v>0</v>
      </c>
      <c r="M58" s="23" t="s">
        <v>47</v>
      </c>
      <c r="N58" s="627"/>
      <c r="O58" s="627"/>
      <c r="P58" s="627"/>
      <c r="Q58" s="23" t="s">
        <v>47</v>
      </c>
      <c r="R58" s="23" t="s">
        <v>47</v>
      </c>
      <c r="S58" s="627"/>
      <c r="T58" s="627"/>
      <c r="U58" s="23"/>
      <c r="V58" s="37"/>
      <c r="W58" s="37"/>
      <c r="X58" s="37"/>
      <c r="Y58" s="37"/>
      <c r="Z58" s="37"/>
    </row>
    <row r="59" spans="1:1024" ht="39.75" customHeight="1">
      <c r="A59" s="643"/>
      <c r="B59" s="88"/>
      <c r="C59" s="642"/>
      <c r="D59" s="618"/>
      <c r="E59" s="23" t="s">
        <v>126</v>
      </c>
      <c r="F59" s="23">
        <v>1</v>
      </c>
      <c r="G59" s="627"/>
      <c r="H59" s="23" t="s">
        <v>62</v>
      </c>
      <c r="I59" s="627"/>
      <c r="J59" s="627"/>
      <c r="K59" s="23">
        <v>1</v>
      </c>
      <c r="L59" s="23">
        <v>0</v>
      </c>
      <c r="M59" s="23" t="s">
        <v>47</v>
      </c>
      <c r="N59" s="627"/>
      <c r="O59" s="627"/>
      <c r="P59" s="627"/>
      <c r="Q59" s="23" t="s">
        <v>47</v>
      </c>
      <c r="R59" s="23" t="s">
        <v>47</v>
      </c>
      <c r="S59" s="627"/>
      <c r="T59" s="627"/>
      <c r="U59" s="23"/>
    </row>
    <row r="60" spans="1:1024" s="56" customFormat="1" ht="39.75" customHeight="1">
      <c r="A60" s="643"/>
      <c r="B60" s="59"/>
      <c r="C60" s="642"/>
      <c r="D60" s="618"/>
      <c r="E60" s="23" t="s">
        <v>132</v>
      </c>
      <c r="F60" s="23">
        <v>20</v>
      </c>
      <c r="G60" s="628"/>
      <c r="H60" s="23" t="s">
        <v>40</v>
      </c>
      <c r="I60" s="628"/>
      <c r="J60" s="628"/>
      <c r="K60" s="23">
        <v>20</v>
      </c>
      <c r="L60" s="23">
        <v>0</v>
      </c>
      <c r="M60" s="23" t="s">
        <v>47</v>
      </c>
      <c r="N60" s="628"/>
      <c r="O60" s="628"/>
      <c r="P60" s="628"/>
      <c r="Q60" s="23" t="s">
        <v>47</v>
      </c>
      <c r="R60" s="23" t="s">
        <v>47</v>
      </c>
      <c r="S60" s="628"/>
      <c r="T60" s="628"/>
      <c r="U60" s="23"/>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ht="39.75" customHeight="1">
      <c r="A61" s="643"/>
      <c r="B61" s="89"/>
      <c r="C61" s="642"/>
      <c r="D61" s="611" t="s">
        <v>111</v>
      </c>
      <c r="E61" s="379" t="s">
        <v>129</v>
      </c>
      <c r="F61" s="379">
        <v>20</v>
      </c>
      <c r="G61" s="379" t="s">
        <v>43</v>
      </c>
      <c r="H61" s="379" t="s">
        <v>40</v>
      </c>
      <c r="I61" s="379" t="s">
        <v>261</v>
      </c>
      <c r="J61" s="620" t="s">
        <v>437</v>
      </c>
      <c r="K61" s="379">
        <v>20</v>
      </c>
      <c r="L61" s="651" t="s">
        <v>43</v>
      </c>
      <c r="M61" s="665">
        <v>0</v>
      </c>
      <c r="N61" s="662" t="s">
        <v>47</v>
      </c>
      <c r="O61" s="662">
        <v>0</v>
      </c>
      <c r="P61" s="659">
        <v>0</v>
      </c>
      <c r="Q61" s="125" t="s">
        <v>77</v>
      </c>
      <c r="R61" s="495" t="s">
        <v>43</v>
      </c>
      <c r="S61" s="656" t="s">
        <v>47</v>
      </c>
      <c r="T61" s="653">
        <v>0</v>
      </c>
      <c r="U61" s="31" t="s">
        <v>783</v>
      </c>
    </row>
    <row r="62" spans="1:1024" ht="39.75" customHeight="1">
      <c r="A62" s="643"/>
      <c r="B62" s="89"/>
      <c r="C62" s="642"/>
      <c r="D62" s="612"/>
      <c r="E62" s="396"/>
      <c r="F62" s="396"/>
      <c r="G62" s="411"/>
      <c r="H62" s="396"/>
      <c r="I62" s="396"/>
      <c r="J62" s="621"/>
      <c r="K62" s="396"/>
      <c r="L62" s="650"/>
      <c r="M62" s="666"/>
      <c r="N62" s="663"/>
      <c r="O62" s="663"/>
      <c r="P62" s="660"/>
      <c r="Q62" s="125" t="s">
        <v>42</v>
      </c>
      <c r="R62" s="652"/>
      <c r="S62" s="657"/>
      <c r="T62" s="654"/>
      <c r="U62" s="31"/>
    </row>
    <row r="63" spans="1:1024" ht="93.6" customHeight="1">
      <c r="A63" s="643"/>
      <c r="B63" s="89"/>
      <c r="C63" s="642"/>
      <c r="D63" s="612"/>
      <c r="E63" s="395" t="s">
        <v>123</v>
      </c>
      <c r="F63" s="395">
        <v>10</v>
      </c>
      <c r="G63" s="411"/>
      <c r="H63" s="395" t="s">
        <v>62</v>
      </c>
      <c r="I63" s="395" t="s">
        <v>858</v>
      </c>
      <c r="J63" s="621"/>
      <c r="K63" s="395">
        <v>10</v>
      </c>
      <c r="L63" s="632" t="s">
        <v>43</v>
      </c>
      <c r="M63" s="632">
        <v>0</v>
      </c>
      <c r="N63" s="663"/>
      <c r="O63" s="663"/>
      <c r="P63" s="660"/>
      <c r="Q63" s="125" t="s">
        <v>77</v>
      </c>
      <c r="R63" s="634" t="s">
        <v>43</v>
      </c>
      <c r="S63" s="657"/>
      <c r="T63" s="654"/>
      <c r="U63" s="31"/>
    </row>
    <row r="64" spans="1:1024" ht="39.75" customHeight="1">
      <c r="A64" s="643"/>
      <c r="B64" s="89"/>
      <c r="C64" s="642"/>
      <c r="D64" s="612"/>
      <c r="E64" s="396"/>
      <c r="F64" s="396"/>
      <c r="G64" s="411"/>
      <c r="H64" s="411"/>
      <c r="I64" s="411"/>
      <c r="J64" s="621"/>
      <c r="K64" s="396"/>
      <c r="L64" s="650"/>
      <c r="M64" s="650"/>
      <c r="N64" s="663"/>
      <c r="O64" s="663"/>
      <c r="P64" s="660"/>
      <c r="Q64" s="125" t="s">
        <v>42</v>
      </c>
      <c r="R64" s="652"/>
      <c r="S64" s="657"/>
      <c r="T64" s="654"/>
      <c r="U64" s="31"/>
    </row>
    <row r="65" spans="1:26" ht="72.599999999999994" customHeight="1">
      <c r="A65" s="643"/>
      <c r="B65" s="89"/>
      <c r="C65" s="642"/>
      <c r="D65" s="612"/>
      <c r="E65" s="632" t="s">
        <v>138</v>
      </c>
      <c r="F65" s="395">
        <v>5</v>
      </c>
      <c r="G65" s="411"/>
      <c r="H65" s="411"/>
      <c r="I65" s="411"/>
      <c r="J65" s="621"/>
      <c r="K65" s="395">
        <v>5</v>
      </c>
      <c r="L65" s="632" t="s">
        <v>43</v>
      </c>
      <c r="M65" s="632">
        <v>0</v>
      </c>
      <c r="N65" s="663"/>
      <c r="O65" s="663"/>
      <c r="P65" s="660"/>
      <c r="Q65" s="125" t="s">
        <v>77</v>
      </c>
      <c r="R65" s="395" t="s">
        <v>43</v>
      </c>
      <c r="S65" s="657"/>
      <c r="T65" s="654"/>
      <c r="U65" s="125" t="s">
        <v>784</v>
      </c>
    </row>
    <row r="66" spans="1:26" ht="39.75" customHeight="1">
      <c r="A66" s="643"/>
      <c r="B66" s="89"/>
      <c r="C66" s="642"/>
      <c r="D66" s="612"/>
      <c r="E66" s="650"/>
      <c r="F66" s="396"/>
      <c r="G66" s="380"/>
      <c r="H66" s="380"/>
      <c r="I66" s="380"/>
      <c r="J66" s="622"/>
      <c r="K66" s="396"/>
      <c r="L66" s="650"/>
      <c r="M66" s="650"/>
      <c r="N66" s="664"/>
      <c r="O66" s="664"/>
      <c r="P66" s="661"/>
      <c r="Q66" s="125" t="s">
        <v>42</v>
      </c>
      <c r="R66" s="396"/>
      <c r="S66" s="658"/>
      <c r="T66" s="655"/>
      <c r="U66" s="31"/>
    </row>
    <row r="67" spans="1:26" ht="39.75" customHeight="1">
      <c r="A67" s="643"/>
      <c r="B67" s="89"/>
      <c r="C67" s="642"/>
      <c r="D67" s="269" t="s">
        <v>112</v>
      </c>
      <c r="E67" s="85" t="s">
        <v>129</v>
      </c>
      <c r="F67" s="85">
        <v>18</v>
      </c>
      <c r="G67" s="149" t="s">
        <v>43</v>
      </c>
      <c r="H67" s="149" t="s">
        <v>40</v>
      </c>
      <c r="I67" s="149" t="s">
        <v>202</v>
      </c>
      <c r="J67" s="85" t="s">
        <v>249</v>
      </c>
      <c r="K67" s="85">
        <v>18</v>
      </c>
      <c r="L67" s="85">
        <v>36</v>
      </c>
      <c r="M67" s="85" t="s">
        <v>47</v>
      </c>
      <c r="N67" s="85" t="s">
        <v>47</v>
      </c>
      <c r="O67" s="85" t="s">
        <v>47</v>
      </c>
      <c r="P67" s="85" t="s">
        <v>47</v>
      </c>
      <c r="Q67" s="85" t="s">
        <v>77</v>
      </c>
      <c r="R67" s="85">
        <v>36</v>
      </c>
      <c r="S67" s="85" t="s">
        <v>47</v>
      </c>
      <c r="T67" s="85">
        <v>0</v>
      </c>
      <c r="U67" s="85"/>
    </row>
    <row r="68" spans="1:26" ht="39.75" customHeight="1">
      <c r="A68" s="643"/>
      <c r="B68" s="89"/>
      <c r="C68" s="642"/>
      <c r="D68" s="617" t="s">
        <v>113</v>
      </c>
      <c r="E68" s="85" t="s">
        <v>129</v>
      </c>
      <c r="F68" s="85">
        <v>20</v>
      </c>
      <c r="G68" s="364" t="s">
        <v>43</v>
      </c>
      <c r="H68" s="364" t="s">
        <v>40</v>
      </c>
      <c r="I68" s="374" t="s">
        <v>261</v>
      </c>
      <c r="J68" s="364" t="s">
        <v>254</v>
      </c>
      <c r="K68" s="85">
        <v>20</v>
      </c>
      <c r="L68" s="85">
        <v>5</v>
      </c>
      <c r="M68" s="364" t="s">
        <v>47</v>
      </c>
      <c r="N68" s="364" t="s">
        <v>47</v>
      </c>
      <c r="O68" s="364" t="s">
        <v>47</v>
      </c>
      <c r="P68" s="364" t="s">
        <v>47</v>
      </c>
      <c r="Q68" s="364" t="s">
        <v>77</v>
      </c>
      <c r="R68" s="85">
        <v>5</v>
      </c>
      <c r="S68" s="364" t="s">
        <v>47</v>
      </c>
      <c r="T68" s="364">
        <v>0</v>
      </c>
      <c r="U68" s="85"/>
    </row>
    <row r="69" spans="1:26" ht="39.75" customHeight="1">
      <c r="A69" s="643"/>
      <c r="B69" s="89"/>
      <c r="C69" s="642"/>
      <c r="D69" s="618"/>
      <c r="E69" s="85" t="s">
        <v>131</v>
      </c>
      <c r="F69" s="85">
        <v>5</v>
      </c>
      <c r="G69" s="365"/>
      <c r="H69" s="366"/>
      <c r="I69" s="375"/>
      <c r="J69" s="365"/>
      <c r="K69" s="85">
        <v>5</v>
      </c>
      <c r="L69" s="85">
        <v>5</v>
      </c>
      <c r="M69" s="365"/>
      <c r="N69" s="365"/>
      <c r="O69" s="365"/>
      <c r="P69" s="365"/>
      <c r="Q69" s="365"/>
      <c r="R69" s="85">
        <v>5</v>
      </c>
      <c r="S69" s="365"/>
      <c r="T69" s="365"/>
      <c r="U69" s="85"/>
    </row>
    <row r="70" spans="1:26" ht="39.75" customHeight="1">
      <c r="A70" s="643"/>
      <c r="B70" s="89"/>
      <c r="C70" s="642"/>
      <c r="D70" s="619"/>
      <c r="E70" s="85" t="s">
        <v>123</v>
      </c>
      <c r="F70" s="85">
        <v>10</v>
      </c>
      <c r="G70" s="366"/>
      <c r="H70" s="85" t="s">
        <v>62</v>
      </c>
      <c r="I70" s="376"/>
      <c r="J70" s="366"/>
      <c r="K70" s="85">
        <v>10</v>
      </c>
      <c r="L70" s="85">
        <v>5</v>
      </c>
      <c r="M70" s="366"/>
      <c r="N70" s="366"/>
      <c r="O70" s="366"/>
      <c r="P70" s="366"/>
      <c r="Q70" s="366"/>
      <c r="R70" s="85">
        <v>5</v>
      </c>
      <c r="S70" s="366"/>
      <c r="T70" s="366"/>
      <c r="U70" s="85"/>
    </row>
    <row r="71" spans="1:26" ht="39.75" customHeight="1">
      <c r="A71" s="643"/>
      <c r="B71" s="89"/>
      <c r="C71" s="642"/>
      <c r="D71" s="617" t="s">
        <v>114</v>
      </c>
      <c r="E71" s="23" t="s">
        <v>129</v>
      </c>
      <c r="F71" s="23">
        <v>100</v>
      </c>
      <c r="G71" s="626" t="s">
        <v>43</v>
      </c>
      <c r="H71" s="626" t="s">
        <v>40</v>
      </c>
      <c r="I71" s="626" t="s">
        <v>581</v>
      </c>
      <c r="J71" s="626" t="s">
        <v>254</v>
      </c>
      <c r="K71" s="23">
        <v>100</v>
      </c>
      <c r="L71" s="23">
        <v>100</v>
      </c>
      <c r="M71" s="626" t="s">
        <v>47</v>
      </c>
      <c r="N71" s="626" t="s">
        <v>47</v>
      </c>
      <c r="O71" s="626" t="s">
        <v>47</v>
      </c>
      <c r="P71" s="626" t="s">
        <v>47</v>
      </c>
      <c r="Q71" s="626" t="s">
        <v>42</v>
      </c>
      <c r="R71" s="23">
        <v>100</v>
      </c>
      <c r="S71" s="626" t="s">
        <v>47</v>
      </c>
      <c r="T71" s="626">
        <v>0</v>
      </c>
      <c r="U71" s="42"/>
    </row>
    <row r="72" spans="1:26" ht="39.75" customHeight="1">
      <c r="A72" s="643"/>
      <c r="B72" s="89"/>
      <c r="C72" s="642"/>
      <c r="D72" s="618"/>
      <c r="E72" s="23" t="s">
        <v>130</v>
      </c>
      <c r="F72" s="23">
        <v>55</v>
      </c>
      <c r="G72" s="627"/>
      <c r="H72" s="627"/>
      <c r="I72" s="627"/>
      <c r="J72" s="627"/>
      <c r="K72" s="23">
        <v>55</v>
      </c>
      <c r="L72" s="23">
        <v>55</v>
      </c>
      <c r="M72" s="627"/>
      <c r="N72" s="627"/>
      <c r="O72" s="627"/>
      <c r="P72" s="627"/>
      <c r="Q72" s="627"/>
      <c r="R72" s="23">
        <v>55</v>
      </c>
      <c r="S72" s="627"/>
      <c r="T72" s="627"/>
      <c r="U72" s="23"/>
    </row>
    <row r="73" spans="1:26" ht="39.75" customHeight="1">
      <c r="A73" s="643"/>
      <c r="B73" s="89"/>
      <c r="C73" s="642"/>
      <c r="D73" s="618"/>
      <c r="E73" s="23" t="s">
        <v>132</v>
      </c>
      <c r="F73" s="23">
        <v>30</v>
      </c>
      <c r="G73" s="627"/>
      <c r="H73" s="627"/>
      <c r="I73" s="627"/>
      <c r="J73" s="627"/>
      <c r="K73" s="23">
        <v>30</v>
      </c>
      <c r="L73" s="23">
        <v>30</v>
      </c>
      <c r="M73" s="627"/>
      <c r="N73" s="627"/>
      <c r="O73" s="627"/>
      <c r="P73" s="627"/>
      <c r="Q73" s="627"/>
      <c r="R73" s="23">
        <v>30</v>
      </c>
      <c r="S73" s="627"/>
      <c r="T73" s="627"/>
      <c r="U73" s="23"/>
    </row>
    <row r="74" spans="1:26" ht="39.75" customHeight="1">
      <c r="A74" s="643"/>
      <c r="B74" s="89"/>
      <c r="C74" s="642"/>
      <c r="D74" s="619"/>
      <c r="E74" s="23" t="s">
        <v>119</v>
      </c>
      <c r="F74" s="23">
        <v>30</v>
      </c>
      <c r="G74" s="628"/>
      <c r="H74" s="628"/>
      <c r="I74" s="628"/>
      <c r="J74" s="628"/>
      <c r="K74" s="23">
        <v>30</v>
      </c>
      <c r="L74" s="23">
        <v>30</v>
      </c>
      <c r="M74" s="628"/>
      <c r="N74" s="628"/>
      <c r="O74" s="628"/>
      <c r="P74" s="628"/>
      <c r="Q74" s="628"/>
      <c r="R74" s="23">
        <v>30</v>
      </c>
      <c r="S74" s="628"/>
      <c r="T74" s="628"/>
      <c r="U74" s="23"/>
    </row>
    <row r="75" spans="1:26" ht="61.9" customHeight="1">
      <c r="A75" s="643"/>
      <c r="B75" s="89"/>
      <c r="C75" s="642"/>
      <c r="D75" s="617" t="s">
        <v>115</v>
      </c>
      <c r="E75" s="85" t="s">
        <v>129</v>
      </c>
      <c r="F75" s="85">
        <v>15</v>
      </c>
      <c r="G75" s="85" t="s">
        <v>43</v>
      </c>
      <c r="H75" s="364" t="s">
        <v>40</v>
      </c>
      <c r="I75" s="85" t="s">
        <v>859</v>
      </c>
      <c r="J75" s="364" t="s">
        <v>254</v>
      </c>
      <c r="K75" s="85">
        <v>15</v>
      </c>
      <c r="L75" s="85">
        <v>10</v>
      </c>
      <c r="M75" s="364" t="s">
        <v>43</v>
      </c>
      <c r="N75" s="364" t="s">
        <v>47</v>
      </c>
      <c r="O75" s="364" t="s">
        <v>47</v>
      </c>
      <c r="P75" s="364" t="s">
        <v>47</v>
      </c>
      <c r="Q75" s="364" t="s">
        <v>77</v>
      </c>
      <c r="R75" s="364" t="s">
        <v>43</v>
      </c>
      <c r="S75" s="364" t="s">
        <v>47</v>
      </c>
      <c r="T75" s="364">
        <v>0</v>
      </c>
      <c r="U75" s="85"/>
    </row>
    <row r="76" spans="1:26" ht="57.6" customHeight="1">
      <c r="A76" s="643"/>
      <c r="B76" s="88"/>
      <c r="C76" s="642"/>
      <c r="D76" s="618"/>
      <c r="E76" s="85" t="s">
        <v>131</v>
      </c>
      <c r="F76" s="85">
        <v>10</v>
      </c>
      <c r="G76" s="364" t="s">
        <v>47</v>
      </c>
      <c r="H76" s="365"/>
      <c r="I76" s="85" t="s">
        <v>860</v>
      </c>
      <c r="J76" s="365"/>
      <c r="K76" s="85">
        <v>10</v>
      </c>
      <c r="L76" s="85">
        <v>3</v>
      </c>
      <c r="M76" s="365"/>
      <c r="N76" s="365"/>
      <c r="O76" s="365"/>
      <c r="P76" s="365"/>
      <c r="Q76" s="365"/>
      <c r="R76" s="365"/>
      <c r="S76" s="365"/>
      <c r="T76" s="365"/>
      <c r="U76" s="85"/>
    </row>
    <row r="77" spans="1:26" s="56" customFormat="1" ht="39.75" customHeight="1">
      <c r="A77" s="643"/>
      <c r="B77" s="60"/>
      <c r="C77" s="642"/>
      <c r="D77" s="619"/>
      <c r="E77" s="85" t="s">
        <v>123</v>
      </c>
      <c r="F77" s="85">
        <v>5</v>
      </c>
      <c r="G77" s="366"/>
      <c r="H77" s="366"/>
      <c r="I77" s="85" t="s">
        <v>583</v>
      </c>
      <c r="J77" s="366"/>
      <c r="K77" s="85">
        <v>5</v>
      </c>
      <c r="L77" s="85">
        <v>2</v>
      </c>
      <c r="M77" s="366"/>
      <c r="N77" s="366"/>
      <c r="O77" s="366"/>
      <c r="P77" s="366"/>
      <c r="Q77" s="366"/>
      <c r="R77" s="366"/>
      <c r="S77" s="366"/>
      <c r="T77" s="366"/>
      <c r="U77" s="85"/>
      <c r="V77" s="37"/>
      <c r="W77" s="37"/>
      <c r="X77" s="37"/>
      <c r="Y77" s="37"/>
      <c r="Z77" s="37"/>
    </row>
    <row r="78" spans="1:26" s="56" customFormat="1" ht="39.75" customHeight="1">
      <c r="A78" s="643"/>
      <c r="B78" s="61"/>
      <c r="C78" s="642"/>
      <c r="D78" s="617" t="s">
        <v>116</v>
      </c>
      <c r="E78" s="364" t="s">
        <v>129</v>
      </c>
      <c r="F78" s="364">
        <v>10</v>
      </c>
      <c r="G78" s="364" t="s">
        <v>43</v>
      </c>
      <c r="H78" s="85" t="s">
        <v>40</v>
      </c>
      <c r="I78" s="374" t="s">
        <v>219</v>
      </c>
      <c r="J78" s="364" t="s">
        <v>785</v>
      </c>
      <c r="K78" s="364">
        <v>10</v>
      </c>
      <c r="L78" s="364">
        <v>10</v>
      </c>
      <c r="M78" s="364" t="s">
        <v>43</v>
      </c>
      <c r="N78" s="364" t="s">
        <v>47</v>
      </c>
      <c r="O78" s="364" t="s">
        <v>47</v>
      </c>
      <c r="P78" s="364" t="s">
        <v>47</v>
      </c>
      <c r="Q78" s="364" t="s">
        <v>79</v>
      </c>
      <c r="R78" s="364">
        <v>15</v>
      </c>
      <c r="S78" s="364" t="s">
        <v>43</v>
      </c>
      <c r="T78" s="364" t="s">
        <v>43</v>
      </c>
      <c r="U78" s="85"/>
      <c r="V78" s="37"/>
      <c r="W78" s="37"/>
      <c r="X78" s="37"/>
      <c r="Y78" s="37"/>
      <c r="Z78" s="37"/>
    </row>
    <row r="79" spans="1:26" s="56" customFormat="1" ht="39.75" customHeight="1">
      <c r="A79" s="643"/>
      <c r="B79" s="61"/>
      <c r="C79" s="642"/>
      <c r="D79" s="618"/>
      <c r="E79" s="366"/>
      <c r="F79" s="366"/>
      <c r="G79" s="365"/>
      <c r="H79" s="85" t="s">
        <v>62</v>
      </c>
      <c r="I79" s="375"/>
      <c r="J79" s="365"/>
      <c r="K79" s="366"/>
      <c r="L79" s="366"/>
      <c r="M79" s="365"/>
      <c r="N79" s="365"/>
      <c r="O79" s="365"/>
      <c r="P79" s="365"/>
      <c r="Q79" s="365"/>
      <c r="R79" s="365"/>
      <c r="S79" s="365"/>
      <c r="T79" s="365"/>
      <c r="U79" s="85"/>
      <c r="V79" s="37"/>
      <c r="W79" s="37"/>
      <c r="X79" s="37"/>
      <c r="Y79" s="37"/>
      <c r="Z79" s="37"/>
    </row>
    <row r="80" spans="1:26" s="56" customFormat="1" ht="39.75" customHeight="1">
      <c r="A80" s="643"/>
      <c r="B80" s="61"/>
      <c r="C80" s="642"/>
      <c r="D80" s="618"/>
      <c r="E80" s="85" t="s">
        <v>120</v>
      </c>
      <c r="F80" s="85">
        <v>1</v>
      </c>
      <c r="G80" s="365"/>
      <c r="H80" s="85" t="s">
        <v>100</v>
      </c>
      <c r="I80" s="375"/>
      <c r="J80" s="365"/>
      <c r="K80" s="85" t="s">
        <v>47</v>
      </c>
      <c r="L80" s="85">
        <v>1</v>
      </c>
      <c r="M80" s="365"/>
      <c r="N80" s="365"/>
      <c r="O80" s="365"/>
      <c r="P80" s="365"/>
      <c r="Q80" s="365"/>
      <c r="R80" s="365"/>
      <c r="S80" s="365"/>
      <c r="T80" s="365"/>
      <c r="U80" s="85" t="s">
        <v>786</v>
      </c>
      <c r="V80" s="37"/>
      <c r="W80" s="37"/>
      <c r="X80" s="37"/>
      <c r="Y80" s="37"/>
      <c r="Z80" s="37"/>
    </row>
    <row r="81" spans="1:1024" s="56" customFormat="1" ht="39.75" customHeight="1">
      <c r="A81" s="643"/>
      <c r="B81" s="61"/>
      <c r="C81" s="642"/>
      <c r="D81" s="629"/>
      <c r="E81" s="85" t="s">
        <v>123</v>
      </c>
      <c r="F81" s="85">
        <v>4</v>
      </c>
      <c r="G81" s="392"/>
      <c r="H81" s="85" t="s">
        <v>62</v>
      </c>
      <c r="I81" s="509"/>
      <c r="J81" s="392"/>
      <c r="K81" s="85">
        <v>4</v>
      </c>
      <c r="L81" s="85">
        <v>4</v>
      </c>
      <c r="M81" s="392"/>
      <c r="N81" s="392"/>
      <c r="O81" s="392"/>
      <c r="P81" s="392"/>
      <c r="Q81" s="392"/>
      <c r="R81" s="392"/>
      <c r="S81" s="392"/>
      <c r="T81" s="392"/>
      <c r="U81" s="85"/>
      <c r="V81" s="37"/>
      <c r="W81" s="37"/>
      <c r="X81" s="37"/>
      <c r="Y81" s="37"/>
      <c r="Z81" s="37"/>
    </row>
    <row r="82" spans="1:1024" s="56" customFormat="1" ht="39.75" customHeight="1">
      <c r="A82" s="643"/>
      <c r="B82" s="61"/>
      <c r="C82" s="642"/>
      <c r="D82" s="611" t="s">
        <v>117</v>
      </c>
      <c r="E82" s="31" t="s">
        <v>129</v>
      </c>
      <c r="F82" s="31">
        <v>20</v>
      </c>
      <c r="G82" s="395" t="s">
        <v>43</v>
      </c>
      <c r="H82" s="379" t="s">
        <v>40</v>
      </c>
      <c r="I82" s="676" t="s">
        <v>861</v>
      </c>
      <c r="J82" s="395" t="s">
        <v>288</v>
      </c>
      <c r="K82" s="31">
        <v>20</v>
      </c>
      <c r="L82" s="31">
        <v>5</v>
      </c>
      <c r="M82" s="31">
        <v>0</v>
      </c>
      <c r="N82" s="395" t="s">
        <v>47</v>
      </c>
      <c r="O82" s="395" t="s">
        <v>47</v>
      </c>
      <c r="P82" s="395" t="s">
        <v>47</v>
      </c>
      <c r="Q82" s="395" t="s">
        <v>77</v>
      </c>
      <c r="R82" s="31">
        <v>5</v>
      </c>
      <c r="S82" s="395" t="s">
        <v>47</v>
      </c>
      <c r="T82" s="395">
        <v>0</v>
      </c>
      <c r="U82" s="31"/>
      <c r="V82" s="37"/>
      <c r="W82" s="37"/>
      <c r="X82" s="37"/>
      <c r="Y82" s="37"/>
      <c r="Z82" s="37"/>
    </row>
    <row r="83" spans="1:1024" ht="39.75" customHeight="1">
      <c r="A83" s="643"/>
      <c r="B83" s="89"/>
      <c r="C83" s="642"/>
      <c r="D83" s="612"/>
      <c r="E83" s="31" t="s">
        <v>131</v>
      </c>
      <c r="F83" s="31">
        <v>10</v>
      </c>
      <c r="G83" s="411"/>
      <c r="H83" s="396"/>
      <c r="I83" s="677"/>
      <c r="J83" s="411"/>
      <c r="K83" s="31">
        <v>10</v>
      </c>
      <c r="L83" s="31" t="s">
        <v>43</v>
      </c>
      <c r="M83" s="31" t="s">
        <v>43</v>
      </c>
      <c r="N83" s="411"/>
      <c r="O83" s="411"/>
      <c r="P83" s="411"/>
      <c r="Q83" s="411"/>
      <c r="R83" s="125" t="s">
        <v>43</v>
      </c>
      <c r="S83" s="411"/>
      <c r="T83" s="411"/>
      <c r="U83" s="31"/>
    </row>
    <row r="84" spans="1:1024" ht="39.75" customHeight="1">
      <c r="A84" s="643"/>
      <c r="B84" s="89"/>
      <c r="C84" s="642"/>
      <c r="D84" s="613"/>
      <c r="E84" s="31" t="s">
        <v>119</v>
      </c>
      <c r="F84" s="31">
        <v>1</v>
      </c>
      <c r="G84" s="396"/>
      <c r="H84" s="31" t="s">
        <v>62</v>
      </c>
      <c r="I84" s="140" t="s">
        <v>219</v>
      </c>
      <c r="J84" s="380"/>
      <c r="K84" s="31">
        <v>0</v>
      </c>
      <c r="L84" s="31">
        <v>5</v>
      </c>
      <c r="M84" s="31">
        <v>5</v>
      </c>
      <c r="N84" s="380"/>
      <c r="O84" s="380"/>
      <c r="P84" s="380"/>
      <c r="Q84" s="380"/>
      <c r="R84" s="31">
        <v>5</v>
      </c>
      <c r="S84" s="380"/>
      <c r="T84" s="396"/>
      <c r="U84" s="31" t="s">
        <v>673</v>
      </c>
    </row>
    <row r="85" spans="1:1024" ht="39.75" customHeight="1">
      <c r="A85" s="643"/>
      <c r="B85" s="113"/>
      <c r="C85" s="642"/>
      <c r="D85" s="617" t="s">
        <v>363</v>
      </c>
      <c r="E85" s="400" t="s">
        <v>129</v>
      </c>
      <c r="F85" s="400">
        <v>20</v>
      </c>
      <c r="G85" s="667" t="s">
        <v>43</v>
      </c>
      <c r="H85" s="85" t="s">
        <v>40</v>
      </c>
      <c r="I85" s="21" t="s">
        <v>219</v>
      </c>
      <c r="J85" s="555" t="s">
        <v>295</v>
      </c>
      <c r="K85" s="85">
        <v>20</v>
      </c>
      <c r="L85" s="85">
        <v>3</v>
      </c>
      <c r="M85" s="400" t="s">
        <v>43</v>
      </c>
      <c r="N85" s="85" t="s">
        <v>47</v>
      </c>
      <c r="O85" s="85">
        <v>0</v>
      </c>
      <c r="P85" s="85">
        <v>0</v>
      </c>
      <c r="Q85" s="85" t="s">
        <v>77</v>
      </c>
      <c r="R85" s="85">
        <v>3</v>
      </c>
      <c r="S85" s="501" t="s">
        <v>47</v>
      </c>
      <c r="T85" s="634">
        <v>0</v>
      </c>
      <c r="U85" s="85"/>
    </row>
    <row r="86" spans="1:1024" ht="39.75" customHeight="1">
      <c r="A86" s="643"/>
      <c r="B86" s="113"/>
      <c r="C86" s="642"/>
      <c r="D86" s="618"/>
      <c r="E86" s="366"/>
      <c r="F86" s="366"/>
      <c r="G86" s="493"/>
      <c r="H86" s="85" t="s">
        <v>65</v>
      </c>
      <c r="I86" s="21" t="s">
        <v>779</v>
      </c>
      <c r="J86" s="559"/>
      <c r="K86" s="85">
        <v>0</v>
      </c>
      <c r="L86" s="85">
        <v>2</v>
      </c>
      <c r="M86" s="365"/>
      <c r="N86" s="85" t="s">
        <v>70</v>
      </c>
      <c r="O86" s="85">
        <v>3</v>
      </c>
      <c r="P86" s="85" t="s">
        <v>43</v>
      </c>
      <c r="Q86" s="85" t="s">
        <v>77</v>
      </c>
      <c r="R86" s="85">
        <v>2</v>
      </c>
      <c r="S86" s="499"/>
      <c r="T86" s="496"/>
      <c r="U86" s="85"/>
    </row>
    <row r="87" spans="1:1024" ht="39.75" customHeight="1">
      <c r="A87" s="643"/>
      <c r="B87" s="113"/>
      <c r="C87" s="642"/>
      <c r="D87" s="618"/>
      <c r="E87" s="85" t="s">
        <v>120</v>
      </c>
      <c r="F87" s="85">
        <v>2</v>
      </c>
      <c r="G87" s="493"/>
      <c r="H87" s="85" t="s">
        <v>40</v>
      </c>
      <c r="I87" s="85" t="s">
        <v>219</v>
      </c>
      <c r="J87" s="559"/>
      <c r="K87" s="85">
        <v>2</v>
      </c>
      <c r="L87" s="85">
        <v>0</v>
      </c>
      <c r="M87" s="365"/>
      <c r="N87" s="364" t="s">
        <v>47</v>
      </c>
      <c r="O87" s="85">
        <v>0</v>
      </c>
      <c r="P87" s="85">
        <v>0</v>
      </c>
      <c r="Q87" s="85" t="s">
        <v>47</v>
      </c>
      <c r="R87" s="149" t="s">
        <v>47</v>
      </c>
      <c r="S87" s="499"/>
      <c r="T87" s="496"/>
      <c r="U87" s="85"/>
    </row>
    <row r="88" spans="1:1024" ht="39.75" customHeight="1">
      <c r="A88" s="643"/>
      <c r="B88" s="113"/>
      <c r="C88" s="642"/>
      <c r="D88" s="618"/>
      <c r="E88" s="85" t="s">
        <v>131</v>
      </c>
      <c r="F88" s="85">
        <v>3</v>
      </c>
      <c r="G88" s="493"/>
      <c r="H88" s="85" t="s">
        <v>40</v>
      </c>
      <c r="I88" s="85" t="s">
        <v>219</v>
      </c>
      <c r="J88" s="559"/>
      <c r="K88" s="85">
        <v>3</v>
      </c>
      <c r="L88" s="120">
        <v>0</v>
      </c>
      <c r="M88" s="365"/>
      <c r="N88" s="365"/>
      <c r="O88" s="149">
        <v>0</v>
      </c>
      <c r="P88" s="149">
        <v>0</v>
      </c>
      <c r="Q88" s="149" t="s">
        <v>47</v>
      </c>
      <c r="R88" s="149" t="s">
        <v>47</v>
      </c>
      <c r="S88" s="499"/>
      <c r="T88" s="496"/>
      <c r="U88" s="85"/>
    </row>
    <row r="89" spans="1:1024" ht="39.75" customHeight="1">
      <c r="A89" s="643"/>
      <c r="B89" s="113"/>
      <c r="C89" s="642"/>
      <c r="D89" s="629"/>
      <c r="E89" s="85" t="s">
        <v>123</v>
      </c>
      <c r="F89" s="85">
        <v>4</v>
      </c>
      <c r="G89" s="494"/>
      <c r="H89" s="85" t="s">
        <v>62</v>
      </c>
      <c r="I89" s="49" t="s">
        <v>582</v>
      </c>
      <c r="J89" s="556"/>
      <c r="K89" s="85">
        <v>0</v>
      </c>
      <c r="L89" s="85">
        <v>4</v>
      </c>
      <c r="M89" s="366"/>
      <c r="N89" s="366"/>
      <c r="O89" s="149">
        <v>0</v>
      </c>
      <c r="P89" s="149">
        <v>0</v>
      </c>
      <c r="Q89" s="85" t="s">
        <v>77</v>
      </c>
      <c r="R89" s="85">
        <v>4</v>
      </c>
      <c r="S89" s="500"/>
      <c r="T89" s="652"/>
      <c r="U89" s="85"/>
    </row>
    <row r="90" spans="1:1024" ht="39.75" customHeight="1">
      <c r="A90" s="643"/>
      <c r="B90" s="113"/>
      <c r="C90" s="642"/>
      <c r="D90" s="668" t="s">
        <v>441</v>
      </c>
      <c r="E90" s="407" t="s">
        <v>129</v>
      </c>
      <c r="F90" s="407">
        <v>22</v>
      </c>
      <c r="G90" s="673" t="s">
        <v>43</v>
      </c>
      <c r="H90" s="407" t="s">
        <v>216</v>
      </c>
      <c r="I90" s="671" t="s">
        <v>451</v>
      </c>
      <c r="J90" s="407" t="s">
        <v>191</v>
      </c>
      <c r="K90" s="407">
        <v>22</v>
      </c>
      <c r="L90" s="407">
        <v>25</v>
      </c>
      <c r="M90" s="407" t="s">
        <v>43</v>
      </c>
      <c r="N90" s="407" t="s">
        <v>47</v>
      </c>
      <c r="O90" s="407" t="s">
        <v>47</v>
      </c>
      <c r="P90" s="407" t="s">
        <v>47</v>
      </c>
      <c r="Q90" s="28" t="s">
        <v>77</v>
      </c>
      <c r="R90" s="28">
        <v>25</v>
      </c>
      <c r="S90" s="28" t="s">
        <v>47</v>
      </c>
      <c r="T90" s="28" t="s">
        <v>47</v>
      </c>
      <c r="U90" s="28"/>
    </row>
    <row r="91" spans="1:1024" ht="39.75" customHeight="1">
      <c r="A91" s="643"/>
      <c r="B91" s="89"/>
      <c r="C91" s="642"/>
      <c r="D91" s="669"/>
      <c r="E91" s="409"/>
      <c r="F91" s="409"/>
      <c r="G91" s="674"/>
      <c r="H91" s="409"/>
      <c r="I91" s="672"/>
      <c r="J91" s="408"/>
      <c r="K91" s="409"/>
      <c r="L91" s="409"/>
      <c r="M91" s="409"/>
      <c r="N91" s="409"/>
      <c r="O91" s="409"/>
      <c r="P91" s="409"/>
      <c r="Q91" s="28" t="s">
        <v>87</v>
      </c>
      <c r="R91" s="28">
        <v>5</v>
      </c>
      <c r="S91" s="412" t="s">
        <v>47</v>
      </c>
      <c r="T91" s="412">
        <v>0</v>
      </c>
      <c r="U91" s="28"/>
    </row>
    <row r="92" spans="1:1024" s="56" customFormat="1" ht="39.75" customHeight="1">
      <c r="A92" s="643"/>
      <c r="B92" s="62"/>
      <c r="C92" s="642"/>
      <c r="D92" s="669"/>
      <c r="E92" s="412" t="s">
        <v>131</v>
      </c>
      <c r="F92" s="412">
        <v>3</v>
      </c>
      <c r="G92" s="674"/>
      <c r="H92" s="412" t="s">
        <v>216</v>
      </c>
      <c r="I92" s="537" t="s">
        <v>451</v>
      </c>
      <c r="J92" s="408"/>
      <c r="K92" s="412">
        <v>3</v>
      </c>
      <c r="L92" s="412">
        <v>1</v>
      </c>
      <c r="M92" s="412" t="s">
        <v>43</v>
      </c>
      <c r="N92" s="412" t="s">
        <v>47</v>
      </c>
      <c r="O92" s="412" t="s">
        <v>47</v>
      </c>
      <c r="P92" s="412" t="s">
        <v>47</v>
      </c>
      <c r="Q92" s="28" t="s">
        <v>77</v>
      </c>
      <c r="R92" s="28">
        <v>1</v>
      </c>
      <c r="S92" s="408"/>
      <c r="T92" s="408"/>
      <c r="U92" s="28"/>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c r="DU92" s="29"/>
      <c r="DV92" s="29"/>
      <c r="DW92" s="29"/>
      <c r="DX92" s="29"/>
      <c r="DY92" s="29"/>
      <c r="DZ92" s="29"/>
      <c r="EA92" s="29"/>
      <c r="EB92" s="29"/>
      <c r="EC92" s="29"/>
      <c r="ED92" s="29"/>
      <c r="EE92" s="29"/>
      <c r="EF92" s="29"/>
      <c r="EG92" s="29"/>
      <c r="EH92" s="29"/>
      <c r="EI92" s="29"/>
      <c r="EJ92" s="29"/>
      <c r="EK92" s="29"/>
      <c r="EL92" s="29"/>
      <c r="EM92" s="29"/>
      <c r="EN92" s="29"/>
      <c r="EO92" s="29"/>
      <c r="EP92" s="29"/>
      <c r="EQ92" s="29"/>
      <c r="ER92" s="29"/>
      <c r="ES92" s="29"/>
      <c r="ET92" s="29"/>
      <c r="EU92" s="29"/>
      <c r="EV92" s="29"/>
      <c r="EW92" s="29"/>
      <c r="EX92" s="29"/>
      <c r="EY92" s="29"/>
      <c r="EZ92" s="29"/>
      <c r="FA92" s="29"/>
      <c r="FB92" s="29"/>
      <c r="FC92" s="29"/>
      <c r="FD92" s="29"/>
      <c r="FE92" s="29"/>
      <c r="FF92" s="29"/>
      <c r="FG92" s="29"/>
      <c r="FH92" s="29"/>
      <c r="FI92" s="29"/>
      <c r="FJ92" s="29"/>
      <c r="FK92" s="29"/>
      <c r="FL92" s="29"/>
      <c r="FM92" s="29"/>
      <c r="FN92" s="29"/>
      <c r="FO92" s="29"/>
      <c r="FP92" s="29"/>
      <c r="FQ92" s="29"/>
      <c r="FR92" s="29"/>
      <c r="FS92" s="29"/>
      <c r="FT92" s="29"/>
      <c r="FU92" s="29"/>
      <c r="FV92" s="29"/>
      <c r="FW92" s="29"/>
      <c r="FX92" s="29"/>
      <c r="FY92" s="29"/>
      <c r="FZ92" s="29"/>
      <c r="GA92" s="29"/>
      <c r="GB92" s="29"/>
      <c r="GC92" s="29"/>
      <c r="GD92" s="29"/>
      <c r="GE92" s="29"/>
      <c r="GF92" s="29"/>
      <c r="GG92" s="29"/>
      <c r="GH92" s="29"/>
      <c r="GI92" s="29"/>
      <c r="GJ92" s="29"/>
      <c r="GK92" s="29"/>
      <c r="GL92" s="29"/>
      <c r="GM92" s="29"/>
      <c r="GN92" s="29"/>
      <c r="GO92" s="29"/>
      <c r="GP92" s="29"/>
      <c r="GQ92" s="29"/>
      <c r="GR92" s="29"/>
      <c r="GS92" s="29"/>
      <c r="GT92" s="29"/>
      <c r="GU92" s="29"/>
      <c r="GV92" s="29"/>
      <c r="GW92" s="29"/>
      <c r="GX92" s="29"/>
      <c r="GY92" s="29"/>
      <c r="GZ92" s="29"/>
      <c r="HA92" s="29"/>
      <c r="HB92" s="29"/>
      <c r="HC92" s="29"/>
      <c r="HD92" s="29"/>
      <c r="HE92" s="29"/>
      <c r="HF92" s="29"/>
      <c r="HG92" s="29"/>
      <c r="HH92" s="29"/>
      <c r="HI92" s="29"/>
      <c r="HJ92" s="29"/>
      <c r="HK92" s="29"/>
      <c r="HL92" s="29"/>
      <c r="HM92" s="29"/>
      <c r="HN92" s="29"/>
      <c r="HO92" s="29"/>
      <c r="HP92" s="29"/>
      <c r="HQ92" s="29"/>
      <c r="HR92" s="29"/>
      <c r="HS92" s="29"/>
      <c r="HT92" s="29"/>
      <c r="HU92" s="29"/>
      <c r="HV92" s="29"/>
      <c r="HW92" s="29"/>
      <c r="HX92" s="29"/>
      <c r="HY92" s="29"/>
      <c r="HZ92" s="29"/>
      <c r="IA92" s="29"/>
      <c r="IB92" s="29"/>
      <c r="IC92" s="29"/>
      <c r="ID92" s="29"/>
      <c r="IE92" s="29"/>
      <c r="IF92" s="29"/>
      <c r="IG92" s="29"/>
      <c r="IH92" s="29"/>
      <c r="II92" s="29"/>
      <c r="IJ92" s="29"/>
      <c r="IK92" s="29"/>
      <c r="IL92" s="29"/>
      <c r="IM92" s="29"/>
      <c r="IN92" s="29"/>
      <c r="IO92" s="29"/>
      <c r="IP92" s="29"/>
      <c r="IQ92" s="29"/>
      <c r="IR92" s="29"/>
      <c r="IS92" s="29"/>
      <c r="IT92" s="29"/>
      <c r="IU92" s="29"/>
      <c r="IV92" s="29"/>
      <c r="IW92" s="29"/>
      <c r="IX92" s="29"/>
      <c r="IY92" s="29"/>
      <c r="IZ92" s="29"/>
      <c r="JA92" s="29"/>
      <c r="JB92" s="29"/>
      <c r="JC92" s="29"/>
      <c r="JD92" s="29"/>
      <c r="JE92" s="29"/>
      <c r="JF92" s="29"/>
      <c r="JG92" s="29"/>
      <c r="JH92" s="29"/>
      <c r="JI92" s="29"/>
      <c r="JJ92" s="29"/>
      <c r="JK92" s="29"/>
      <c r="JL92" s="29"/>
      <c r="JM92" s="29"/>
      <c r="JN92" s="29"/>
      <c r="JO92" s="29"/>
      <c r="JP92" s="29"/>
      <c r="JQ92" s="29"/>
      <c r="JR92" s="29"/>
      <c r="JS92" s="29"/>
      <c r="JT92" s="29"/>
      <c r="JU92" s="29"/>
      <c r="JV92" s="29"/>
      <c r="JW92" s="29"/>
      <c r="JX92" s="29"/>
      <c r="JY92" s="29"/>
      <c r="JZ92" s="29"/>
      <c r="KA92" s="29"/>
      <c r="KB92" s="29"/>
      <c r="KC92" s="29"/>
      <c r="KD92" s="29"/>
      <c r="KE92" s="29"/>
      <c r="KF92" s="29"/>
      <c r="KG92" s="29"/>
      <c r="KH92" s="29"/>
      <c r="KI92" s="29"/>
      <c r="KJ92" s="29"/>
      <c r="KK92" s="29"/>
      <c r="KL92" s="29"/>
      <c r="KM92" s="29"/>
      <c r="KN92" s="29"/>
      <c r="KO92" s="29"/>
      <c r="KP92" s="29"/>
      <c r="KQ92" s="29"/>
      <c r="KR92" s="29"/>
      <c r="KS92" s="29"/>
      <c r="KT92" s="29"/>
      <c r="KU92" s="29"/>
      <c r="KV92" s="29"/>
      <c r="KW92" s="29"/>
      <c r="KX92" s="29"/>
      <c r="KY92" s="29"/>
      <c r="KZ92" s="29"/>
      <c r="LA92" s="29"/>
      <c r="LB92" s="29"/>
      <c r="LC92" s="29"/>
      <c r="LD92" s="29"/>
      <c r="LE92" s="29"/>
      <c r="LF92" s="29"/>
      <c r="LG92" s="29"/>
      <c r="LH92" s="29"/>
      <c r="LI92" s="29"/>
      <c r="LJ92" s="29"/>
      <c r="LK92" s="29"/>
      <c r="LL92" s="29"/>
      <c r="LM92" s="29"/>
      <c r="LN92" s="29"/>
      <c r="LO92" s="29"/>
      <c r="LP92" s="29"/>
      <c r="LQ92" s="29"/>
      <c r="LR92" s="29"/>
      <c r="LS92" s="29"/>
      <c r="LT92" s="29"/>
      <c r="LU92" s="29"/>
      <c r="LV92" s="29"/>
      <c r="LW92" s="29"/>
      <c r="LX92" s="29"/>
      <c r="LY92" s="29"/>
      <c r="LZ92" s="29"/>
      <c r="MA92" s="29"/>
      <c r="MB92" s="29"/>
      <c r="MC92" s="29"/>
      <c r="MD92" s="29"/>
      <c r="ME92" s="29"/>
      <c r="MF92" s="29"/>
      <c r="MG92" s="29"/>
      <c r="MH92" s="29"/>
      <c r="MI92" s="29"/>
      <c r="MJ92" s="29"/>
      <c r="MK92" s="29"/>
      <c r="ML92" s="29"/>
      <c r="MM92" s="29"/>
      <c r="MN92" s="29"/>
      <c r="MO92" s="29"/>
      <c r="MP92" s="29"/>
      <c r="MQ92" s="29"/>
      <c r="MR92" s="29"/>
      <c r="MS92" s="29"/>
      <c r="MT92" s="29"/>
      <c r="MU92" s="29"/>
      <c r="MV92" s="29"/>
      <c r="MW92" s="29"/>
      <c r="MX92" s="29"/>
      <c r="MY92" s="29"/>
      <c r="MZ92" s="29"/>
      <c r="NA92" s="29"/>
      <c r="NB92" s="29"/>
      <c r="NC92" s="29"/>
      <c r="ND92" s="29"/>
      <c r="NE92" s="29"/>
      <c r="NF92" s="29"/>
      <c r="NG92" s="29"/>
      <c r="NH92" s="29"/>
      <c r="NI92" s="29"/>
      <c r="NJ92" s="29"/>
      <c r="NK92" s="29"/>
      <c r="NL92" s="29"/>
      <c r="NM92" s="29"/>
      <c r="NN92" s="29"/>
      <c r="NO92" s="29"/>
      <c r="NP92" s="29"/>
      <c r="NQ92" s="29"/>
      <c r="NR92" s="29"/>
      <c r="NS92" s="29"/>
      <c r="NT92" s="29"/>
      <c r="NU92" s="29"/>
      <c r="NV92" s="29"/>
      <c r="NW92" s="29"/>
      <c r="NX92" s="29"/>
      <c r="NY92" s="29"/>
      <c r="NZ92" s="29"/>
      <c r="OA92" s="29"/>
      <c r="OB92" s="29"/>
      <c r="OC92" s="29"/>
      <c r="OD92" s="29"/>
      <c r="OE92" s="29"/>
      <c r="OF92" s="29"/>
      <c r="OG92" s="29"/>
      <c r="OH92" s="29"/>
      <c r="OI92" s="29"/>
      <c r="OJ92" s="29"/>
      <c r="OK92" s="29"/>
      <c r="OL92" s="29"/>
      <c r="OM92" s="29"/>
      <c r="ON92" s="29"/>
      <c r="OO92" s="29"/>
      <c r="OP92" s="29"/>
      <c r="OQ92" s="29"/>
      <c r="OR92" s="29"/>
      <c r="OS92" s="29"/>
      <c r="OT92" s="29"/>
      <c r="OU92" s="29"/>
      <c r="OV92" s="29"/>
      <c r="OW92" s="29"/>
      <c r="OX92" s="29"/>
      <c r="OY92" s="29"/>
      <c r="OZ92" s="29"/>
      <c r="PA92" s="29"/>
      <c r="PB92" s="29"/>
      <c r="PC92" s="29"/>
      <c r="PD92" s="29"/>
      <c r="PE92" s="29"/>
      <c r="PF92" s="29"/>
      <c r="PG92" s="29"/>
      <c r="PH92" s="29"/>
      <c r="PI92" s="29"/>
      <c r="PJ92" s="29"/>
      <c r="PK92" s="29"/>
      <c r="PL92" s="29"/>
      <c r="PM92" s="29"/>
      <c r="PN92" s="29"/>
      <c r="PO92" s="29"/>
      <c r="PP92" s="29"/>
      <c r="PQ92" s="29"/>
      <c r="PR92" s="29"/>
      <c r="PS92" s="29"/>
      <c r="PT92" s="29"/>
      <c r="PU92" s="29"/>
      <c r="PV92" s="29"/>
      <c r="PW92" s="29"/>
      <c r="PX92" s="29"/>
      <c r="PY92" s="29"/>
      <c r="PZ92" s="29"/>
      <c r="QA92" s="29"/>
      <c r="QB92" s="29"/>
      <c r="QC92" s="29"/>
      <c r="QD92" s="29"/>
      <c r="QE92" s="29"/>
      <c r="QF92" s="29"/>
      <c r="QG92" s="29"/>
      <c r="QH92" s="29"/>
      <c r="QI92" s="29"/>
      <c r="QJ92" s="29"/>
      <c r="QK92" s="29"/>
      <c r="QL92" s="29"/>
      <c r="QM92" s="29"/>
      <c r="QN92" s="29"/>
      <c r="QO92" s="29"/>
      <c r="QP92" s="29"/>
      <c r="QQ92" s="29"/>
      <c r="QR92" s="29"/>
      <c r="QS92" s="29"/>
      <c r="QT92" s="29"/>
      <c r="QU92" s="29"/>
      <c r="QV92" s="29"/>
      <c r="QW92" s="29"/>
      <c r="QX92" s="29"/>
      <c r="QY92" s="29"/>
      <c r="QZ92" s="29"/>
      <c r="RA92" s="29"/>
      <c r="RB92" s="29"/>
      <c r="RC92" s="29"/>
      <c r="RD92" s="29"/>
      <c r="RE92" s="29"/>
      <c r="RF92" s="29"/>
      <c r="RG92" s="29"/>
      <c r="RH92" s="29"/>
      <c r="RI92" s="29"/>
      <c r="RJ92" s="29"/>
      <c r="RK92" s="29"/>
      <c r="RL92" s="29"/>
      <c r="RM92" s="29"/>
      <c r="RN92" s="29"/>
      <c r="RO92" s="29"/>
      <c r="RP92" s="29"/>
      <c r="RQ92" s="29"/>
      <c r="RR92" s="29"/>
      <c r="RS92" s="29"/>
      <c r="RT92" s="29"/>
      <c r="RU92" s="29"/>
      <c r="RV92" s="29"/>
      <c r="RW92" s="29"/>
      <c r="RX92" s="29"/>
      <c r="RY92" s="29"/>
      <c r="RZ92" s="29"/>
      <c r="SA92" s="29"/>
      <c r="SB92" s="29"/>
      <c r="SC92" s="29"/>
      <c r="SD92" s="29"/>
      <c r="SE92" s="29"/>
      <c r="SF92" s="29"/>
      <c r="SG92" s="29"/>
      <c r="SH92" s="29"/>
      <c r="SI92" s="29"/>
      <c r="SJ92" s="29"/>
      <c r="SK92" s="29"/>
      <c r="SL92" s="29"/>
      <c r="SM92" s="29"/>
      <c r="SN92" s="29"/>
      <c r="SO92" s="29"/>
      <c r="SP92" s="29"/>
      <c r="SQ92" s="29"/>
      <c r="SR92" s="29"/>
      <c r="SS92" s="29"/>
      <c r="ST92" s="29"/>
      <c r="SU92" s="29"/>
      <c r="SV92" s="29"/>
      <c r="SW92" s="29"/>
      <c r="SX92" s="29"/>
      <c r="SY92" s="29"/>
      <c r="SZ92" s="29"/>
      <c r="TA92" s="29"/>
      <c r="TB92" s="29"/>
      <c r="TC92" s="29"/>
      <c r="TD92" s="29"/>
      <c r="TE92" s="29"/>
      <c r="TF92" s="29"/>
      <c r="TG92" s="29"/>
      <c r="TH92" s="29"/>
      <c r="TI92" s="29"/>
      <c r="TJ92" s="29"/>
      <c r="TK92" s="29"/>
      <c r="TL92" s="29"/>
      <c r="TM92" s="29"/>
      <c r="TN92" s="29"/>
      <c r="TO92" s="29"/>
      <c r="TP92" s="29"/>
      <c r="TQ92" s="29"/>
      <c r="TR92" s="29"/>
      <c r="TS92" s="29"/>
      <c r="TT92" s="29"/>
      <c r="TU92" s="29"/>
      <c r="TV92" s="29"/>
      <c r="TW92" s="29"/>
      <c r="TX92" s="29"/>
      <c r="TY92" s="29"/>
      <c r="TZ92" s="29"/>
      <c r="UA92" s="29"/>
      <c r="UB92" s="29"/>
      <c r="UC92" s="29"/>
      <c r="UD92" s="29"/>
      <c r="UE92" s="29"/>
      <c r="UF92" s="29"/>
      <c r="UG92" s="29"/>
      <c r="UH92" s="29"/>
      <c r="UI92" s="29"/>
      <c r="UJ92" s="29"/>
      <c r="UK92" s="29"/>
      <c r="UL92" s="29"/>
      <c r="UM92" s="29"/>
      <c r="UN92" s="29"/>
      <c r="UO92" s="29"/>
      <c r="UP92" s="29"/>
      <c r="UQ92" s="29"/>
      <c r="UR92" s="29"/>
      <c r="US92" s="29"/>
      <c r="UT92" s="29"/>
      <c r="UU92" s="29"/>
      <c r="UV92" s="29"/>
      <c r="UW92" s="29"/>
      <c r="UX92" s="29"/>
      <c r="UY92" s="29"/>
      <c r="UZ92" s="29"/>
      <c r="VA92" s="29"/>
      <c r="VB92" s="29"/>
      <c r="VC92" s="29"/>
      <c r="VD92" s="29"/>
      <c r="VE92" s="29"/>
      <c r="VF92" s="29"/>
      <c r="VG92" s="29"/>
      <c r="VH92" s="29"/>
      <c r="VI92" s="29"/>
      <c r="VJ92" s="29"/>
      <c r="VK92" s="29"/>
      <c r="VL92" s="29"/>
      <c r="VM92" s="29"/>
      <c r="VN92" s="29"/>
      <c r="VO92" s="29"/>
      <c r="VP92" s="29"/>
      <c r="VQ92" s="29"/>
      <c r="VR92" s="29"/>
      <c r="VS92" s="29"/>
      <c r="VT92" s="29"/>
      <c r="VU92" s="29"/>
      <c r="VV92" s="29"/>
      <c r="VW92" s="29"/>
      <c r="VX92" s="29"/>
      <c r="VY92" s="29"/>
      <c r="VZ92" s="29"/>
      <c r="WA92" s="29"/>
      <c r="WB92" s="29"/>
      <c r="WC92" s="29"/>
      <c r="WD92" s="29"/>
      <c r="WE92" s="29"/>
      <c r="WF92" s="29"/>
      <c r="WG92" s="29"/>
      <c r="WH92" s="29"/>
      <c r="WI92" s="29"/>
      <c r="WJ92" s="29"/>
      <c r="WK92" s="29"/>
      <c r="WL92" s="29"/>
      <c r="WM92" s="29"/>
      <c r="WN92" s="29"/>
      <c r="WO92" s="29"/>
      <c r="WP92" s="29"/>
      <c r="WQ92" s="29"/>
      <c r="WR92" s="29"/>
      <c r="WS92" s="29"/>
      <c r="WT92" s="29"/>
      <c r="WU92" s="29"/>
      <c r="WV92" s="29"/>
      <c r="WW92" s="29"/>
      <c r="WX92" s="29"/>
      <c r="WY92" s="29"/>
      <c r="WZ92" s="29"/>
      <c r="XA92" s="29"/>
      <c r="XB92" s="29"/>
      <c r="XC92" s="29"/>
      <c r="XD92" s="29"/>
      <c r="XE92" s="29"/>
      <c r="XF92" s="29"/>
      <c r="XG92" s="29"/>
      <c r="XH92" s="29"/>
      <c r="XI92" s="29"/>
      <c r="XJ92" s="29"/>
      <c r="XK92" s="29"/>
      <c r="XL92" s="29"/>
      <c r="XM92" s="29"/>
      <c r="XN92" s="29"/>
      <c r="XO92" s="29"/>
      <c r="XP92" s="29"/>
      <c r="XQ92" s="29"/>
      <c r="XR92" s="29"/>
      <c r="XS92" s="29"/>
      <c r="XT92" s="29"/>
      <c r="XU92" s="29"/>
      <c r="XV92" s="29"/>
      <c r="XW92" s="29"/>
      <c r="XX92" s="29"/>
      <c r="XY92" s="29"/>
      <c r="XZ92" s="29"/>
      <c r="YA92" s="29"/>
      <c r="YB92" s="29"/>
      <c r="YC92" s="29"/>
      <c r="YD92" s="29"/>
      <c r="YE92" s="29"/>
      <c r="YF92" s="29"/>
      <c r="YG92" s="29"/>
      <c r="YH92" s="29"/>
      <c r="YI92" s="29"/>
      <c r="YJ92" s="29"/>
      <c r="YK92" s="29"/>
      <c r="YL92" s="29"/>
      <c r="YM92" s="29"/>
      <c r="YN92" s="29"/>
      <c r="YO92" s="29"/>
      <c r="YP92" s="29"/>
      <c r="YQ92" s="29"/>
      <c r="YR92" s="29"/>
      <c r="YS92" s="29"/>
      <c r="YT92" s="29"/>
      <c r="YU92" s="29"/>
      <c r="YV92" s="29"/>
      <c r="YW92" s="29"/>
      <c r="YX92" s="29"/>
      <c r="YY92" s="29"/>
      <c r="YZ92" s="29"/>
      <c r="ZA92" s="29"/>
      <c r="ZB92" s="29"/>
      <c r="ZC92" s="29"/>
      <c r="ZD92" s="29"/>
      <c r="ZE92" s="29"/>
      <c r="ZF92" s="29"/>
      <c r="ZG92" s="29"/>
      <c r="ZH92" s="29"/>
      <c r="ZI92" s="29"/>
      <c r="ZJ92" s="29"/>
      <c r="ZK92" s="29"/>
      <c r="ZL92" s="29"/>
      <c r="ZM92" s="29"/>
      <c r="ZN92" s="29"/>
      <c r="ZO92" s="29"/>
      <c r="ZP92" s="29"/>
      <c r="ZQ92" s="29"/>
      <c r="ZR92" s="29"/>
      <c r="ZS92" s="29"/>
      <c r="ZT92" s="29"/>
      <c r="ZU92" s="29"/>
      <c r="ZV92" s="29"/>
      <c r="ZW92" s="29"/>
      <c r="ZX92" s="29"/>
      <c r="ZY92" s="29"/>
      <c r="ZZ92" s="29"/>
      <c r="AAA92" s="29"/>
      <c r="AAB92" s="29"/>
      <c r="AAC92" s="29"/>
      <c r="AAD92" s="29"/>
      <c r="AAE92" s="29"/>
      <c r="AAF92" s="29"/>
      <c r="AAG92" s="29"/>
      <c r="AAH92" s="29"/>
      <c r="AAI92" s="29"/>
      <c r="AAJ92" s="29"/>
      <c r="AAK92" s="29"/>
      <c r="AAL92" s="29"/>
      <c r="AAM92" s="29"/>
      <c r="AAN92" s="29"/>
      <c r="AAO92" s="29"/>
      <c r="AAP92" s="29"/>
      <c r="AAQ92" s="29"/>
      <c r="AAR92" s="29"/>
      <c r="AAS92" s="29"/>
      <c r="AAT92" s="29"/>
      <c r="AAU92" s="29"/>
      <c r="AAV92" s="29"/>
      <c r="AAW92" s="29"/>
      <c r="AAX92" s="29"/>
      <c r="AAY92" s="29"/>
      <c r="AAZ92" s="29"/>
      <c r="ABA92" s="29"/>
      <c r="ABB92" s="29"/>
      <c r="ABC92" s="29"/>
      <c r="ABD92" s="29"/>
      <c r="ABE92" s="29"/>
      <c r="ABF92" s="29"/>
      <c r="ABG92" s="29"/>
      <c r="ABH92" s="29"/>
      <c r="ABI92" s="29"/>
      <c r="ABJ92" s="29"/>
      <c r="ABK92" s="29"/>
      <c r="ABL92" s="29"/>
      <c r="ABM92" s="29"/>
      <c r="ABN92" s="29"/>
      <c r="ABO92" s="29"/>
      <c r="ABP92" s="29"/>
      <c r="ABQ92" s="29"/>
      <c r="ABR92" s="29"/>
      <c r="ABS92" s="29"/>
      <c r="ABT92" s="29"/>
      <c r="ABU92" s="29"/>
      <c r="ABV92" s="29"/>
      <c r="ABW92" s="29"/>
      <c r="ABX92" s="29"/>
      <c r="ABY92" s="29"/>
      <c r="ABZ92" s="29"/>
      <c r="ACA92" s="29"/>
      <c r="ACB92" s="29"/>
      <c r="ACC92" s="29"/>
      <c r="ACD92" s="29"/>
      <c r="ACE92" s="29"/>
      <c r="ACF92" s="29"/>
      <c r="ACG92" s="29"/>
      <c r="ACH92" s="29"/>
      <c r="ACI92" s="29"/>
      <c r="ACJ92" s="29"/>
      <c r="ACK92" s="29"/>
      <c r="ACL92" s="29"/>
      <c r="ACM92" s="29"/>
      <c r="ACN92" s="29"/>
      <c r="ACO92" s="29"/>
      <c r="ACP92" s="29"/>
      <c r="ACQ92" s="29"/>
      <c r="ACR92" s="29"/>
      <c r="ACS92" s="29"/>
      <c r="ACT92" s="29"/>
      <c r="ACU92" s="29"/>
      <c r="ACV92" s="29"/>
      <c r="ACW92" s="29"/>
      <c r="ACX92" s="29"/>
      <c r="ACY92" s="29"/>
      <c r="ACZ92" s="29"/>
      <c r="ADA92" s="29"/>
      <c r="ADB92" s="29"/>
      <c r="ADC92" s="29"/>
      <c r="ADD92" s="29"/>
      <c r="ADE92" s="29"/>
      <c r="ADF92" s="29"/>
      <c r="ADG92" s="29"/>
      <c r="ADH92" s="29"/>
      <c r="ADI92" s="29"/>
      <c r="ADJ92" s="29"/>
      <c r="ADK92" s="29"/>
      <c r="ADL92" s="29"/>
      <c r="ADM92" s="29"/>
      <c r="ADN92" s="29"/>
      <c r="ADO92" s="29"/>
      <c r="ADP92" s="29"/>
      <c r="ADQ92" s="29"/>
      <c r="ADR92" s="29"/>
      <c r="ADS92" s="29"/>
      <c r="ADT92" s="29"/>
      <c r="ADU92" s="29"/>
      <c r="ADV92" s="29"/>
      <c r="ADW92" s="29"/>
      <c r="ADX92" s="29"/>
      <c r="ADY92" s="29"/>
      <c r="ADZ92" s="29"/>
      <c r="AEA92" s="29"/>
      <c r="AEB92" s="29"/>
      <c r="AEC92" s="29"/>
      <c r="AED92" s="29"/>
      <c r="AEE92" s="29"/>
      <c r="AEF92" s="29"/>
      <c r="AEG92" s="29"/>
      <c r="AEH92" s="29"/>
      <c r="AEI92" s="29"/>
      <c r="AEJ92" s="29"/>
      <c r="AEK92" s="29"/>
      <c r="AEL92" s="29"/>
      <c r="AEM92" s="29"/>
      <c r="AEN92" s="29"/>
      <c r="AEO92" s="29"/>
      <c r="AEP92" s="29"/>
      <c r="AEQ92" s="29"/>
      <c r="AER92" s="29"/>
      <c r="AES92" s="29"/>
      <c r="AET92" s="29"/>
      <c r="AEU92" s="29"/>
      <c r="AEV92" s="29"/>
      <c r="AEW92" s="29"/>
      <c r="AEX92" s="29"/>
      <c r="AEY92" s="29"/>
      <c r="AEZ92" s="29"/>
      <c r="AFA92" s="29"/>
      <c r="AFB92" s="29"/>
      <c r="AFC92" s="29"/>
      <c r="AFD92" s="29"/>
      <c r="AFE92" s="29"/>
      <c r="AFF92" s="29"/>
      <c r="AFG92" s="29"/>
      <c r="AFH92" s="29"/>
      <c r="AFI92" s="29"/>
      <c r="AFJ92" s="29"/>
      <c r="AFK92" s="29"/>
      <c r="AFL92" s="29"/>
      <c r="AFM92" s="29"/>
      <c r="AFN92" s="29"/>
      <c r="AFO92" s="29"/>
      <c r="AFP92" s="29"/>
      <c r="AFQ92" s="29"/>
      <c r="AFR92" s="29"/>
      <c r="AFS92" s="29"/>
      <c r="AFT92" s="29"/>
      <c r="AFU92" s="29"/>
      <c r="AFV92" s="29"/>
      <c r="AFW92" s="29"/>
      <c r="AFX92" s="29"/>
      <c r="AFY92" s="29"/>
      <c r="AFZ92" s="29"/>
      <c r="AGA92" s="29"/>
      <c r="AGB92" s="29"/>
      <c r="AGC92" s="29"/>
      <c r="AGD92" s="29"/>
      <c r="AGE92" s="29"/>
      <c r="AGF92" s="29"/>
      <c r="AGG92" s="29"/>
      <c r="AGH92" s="29"/>
      <c r="AGI92" s="29"/>
      <c r="AGJ92" s="29"/>
      <c r="AGK92" s="29"/>
      <c r="AGL92" s="29"/>
      <c r="AGM92" s="29"/>
      <c r="AGN92" s="29"/>
      <c r="AGO92" s="29"/>
      <c r="AGP92" s="29"/>
      <c r="AGQ92" s="29"/>
      <c r="AGR92" s="29"/>
      <c r="AGS92" s="29"/>
      <c r="AGT92" s="29"/>
      <c r="AGU92" s="29"/>
      <c r="AGV92" s="29"/>
      <c r="AGW92" s="29"/>
      <c r="AGX92" s="29"/>
      <c r="AGY92" s="29"/>
      <c r="AGZ92" s="29"/>
      <c r="AHA92" s="29"/>
      <c r="AHB92" s="29"/>
      <c r="AHC92" s="29"/>
      <c r="AHD92" s="29"/>
      <c r="AHE92" s="29"/>
      <c r="AHF92" s="29"/>
      <c r="AHG92" s="29"/>
      <c r="AHH92" s="29"/>
      <c r="AHI92" s="29"/>
      <c r="AHJ92" s="29"/>
      <c r="AHK92" s="29"/>
      <c r="AHL92" s="29"/>
      <c r="AHM92" s="29"/>
      <c r="AHN92" s="29"/>
      <c r="AHO92" s="29"/>
      <c r="AHP92" s="29"/>
      <c r="AHQ92" s="29"/>
      <c r="AHR92" s="29"/>
      <c r="AHS92" s="29"/>
      <c r="AHT92" s="29"/>
      <c r="AHU92" s="29"/>
      <c r="AHV92" s="29"/>
      <c r="AHW92" s="29"/>
      <c r="AHX92" s="29"/>
      <c r="AHY92" s="29"/>
      <c r="AHZ92" s="29"/>
      <c r="AIA92" s="29"/>
      <c r="AIB92" s="29"/>
      <c r="AIC92" s="29"/>
      <c r="AID92" s="29"/>
      <c r="AIE92" s="29"/>
      <c r="AIF92" s="29"/>
      <c r="AIG92" s="29"/>
      <c r="AIH92" s="29"/>
      <c r="AII92" s="29"/>
      <c r="AIJ92" s="29"/>
      <c r="AIK92" s="29"/>
      <c r="AIL92" s="29"/>
      <c r="AIM92" s="29"/>
      <c r="AIN92" s="29"/>
      <c r="AIO92" s="29"/>
      <c r="AIP92" s="29"/>
      <c r="AIQ92" s="29"/>
      <c r="AIR92" s="29"/>
      <c r="AIS92" s="29"/>
      <c r="AIT92" s="29"/>
      <c r="AIU92" s="29"/>
      <c r="AIV92" s="29"/>
      <c r="AIW92" s="29"/>
      <c r="AIX92" s="29"/>
      <c r="AIY92" s="29"/>
      <c r="AIZ92" s="29"/>
      <c r="AJA92" s="29"/>
      <c r="AJB92" s="29"/>
      <c r="AJC92" s="29"/>
      <c r="AJD92" s="29"/>
      <c r="AJE92" s="29"/>
      <c r="AJF92" s="29"/>
      <c r="AJG92" s="29"/>
      <c r="AJH92" s="29"/>
      <c r="AJI92" s="29"/>
      <c r="AJJ92" s="29"/>
      <c r="AJK92" s="29"/>
      <c r="AJL92" s="29"/>
      <c r="AJM92" s="29"/>
      <c r="AJN92" s="29"/>
      <c r="AJO92" s="29"/>
      <c r="AJP92" s="29"/>
      <c r="AJQ92" s="29"/>
      <c r="AJR92" s="29"/>
      <c r="AJS92" s="29"/>
      <c r="AJT92" s="29"/>
      <c r="AJU92" s="29"/>
      <c r="AJV92" s="29"/>
      <c r="AJW92" s="29"/>
      <c r="AJX92" s="29"/>
      <c r="AJY92" s="29"/>
      <c r="AJZ92" s="29"/>
      <c r="AKA92" s="29"/>
      <c r="AKB92" s="29"/>
      <c r="AKC92" s="29"/>
      <c r="AKD92" s="29"/>
      <c r="AKE92" s="29"/>
      <c r="AKF92" s="29"/>
      <c r="AKG92" s="29"/>
      <c r="AKH92" s="29"/>
      <c r="AKI92" s="29"/>
      <c r="AKJ92" s="29"/>
      <c r="AKK92" s="29"/>
      <c r="AKL92" s="29"/>
      <c r="AKM92" s="29"/>
      <c r="AKN92" s="29"/>
      <c r="AKO92" s="29"/>
      <c r="AKP92" s="29"/>
      <c r="AKQ92" s="29"/>
      <c r="AKR92" s="29"/>
      <c r="AKS92" s="29"/>
      <c r="AKT92" s="29"/>
      <c r="AKU92" s="29"/>
      <c r="AKV92" s="29"/>
      <c r="AKW92" s="29"/>
      <c r="AKX92" s="29"/>
      <c r="AKY92" s="29"/>
      <c r="AKZ92" s="29"/>
      <c r="ALA92" s="29"/>
      <c r="ALB92" s="29"/>
      <c r="ALC92" s="29"/>
      <c r="ALD92" s="29"/>
      <c r="ALE92" s="29"/>
      <c r="ALF92" s="29"/>
      <c r="ALG92" s="29"/>
      <c r="ALH92" s="29"/>
      <c r="ALI92" s="29"/>
      <c r="ALJ92" s="29"/>
      <c r="ALK92" s="29"/>
      <c r="ALL92" s="29"/>
      <c r="ALM92" s="29"/>
      <c r="ALN92" s="29"/>
      <c r="ALO92" s="29"/>
      <c r="ALP92" s="29"/>
      <c r="ALQ92" s="29"/>
      <c r="ALR92" s="29"/>
      <c r="ALS92" s="29"/>
      <c r="ALT92" s="29"/>
      <c r="ALU92" s="29"/>
      <c r="ALV92" s="29"/>
      <c r="ALW92" s="29"/>
      <c r="ALX92" s="29"/>
      <c r="ALY92" s="29"/>
      <c r="ALZ92" s="29"/>
      <c r="AMA92" s="29"/>
      <c r="AMB92" s="29"/>
      <c r="AMC92" s="29"/>
      <c r="AMD92" s="29"/>
      <c r="AME92" s="29"/>
      <c r="AMF92" s="29"/>
      <c r="AMG92" s="29"/>
      <c r="AMH92" s="29"/>
      <c r="AMI92" s="29"/>
      <c r="AMJ92" s="29"/>
    </row>
    <row r="93" spans="1:1024" s="56" customFormat="1" ht="39.75" customHeight="1">
      <c r="A93" s="643"/>
      <c r="B93" s="65"/>
      <c r="C93" s="642"/>
      <c r="D93" s="669"/>
      <c r="E93" s="409"/>
      <c r="F93" s="409"/>
      <c r="G93" s="674"/>
      <c r="H93" s="409"/>
      <c r="I93" s="672"/>
      <c r="J93" s="409"/>
      <c r="K93" s="409"/>
      <c r="L93" s="409"/>
      <c r="M93" s="409"/>
      <c r="N93" s="409"/>
      <c r="O93" s="409"/>
      <c r="P93" s="409"/>
      <c r="Q93" s="28" t="s">
        <v>87</v>
      </c>
      <c r="R93" s="28">
        <v>1</v>
      </c>
      <c r="S93" s="408"/>
      <c r="T93" s="408"/>
      <c r="U93" s="28"/>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29"/>
      <c r="DX93" s="29"/>
      <c r="DY93" s="29"/>
      <c r="DZ93" s="29"/>
      <c r="EA93" s="29"/>
      <c r="EB93" s="29"/>
      <c r="EC93" s="29"/>
      <c r="ED93" s="29"/>
      <c r="EE93" s="29"/>
      <c r="EF93" s="29"/>
      <c r="EG93" s="29"/>
      <c r="EH93" s="29"/>
      <c r="EI93" s="29"/>
      <c r="EJ93" s="29"/>
      <c r="EK93" s="29"/>
      <c r="EL93" s="29"/>
      <c r="EM93" s="29"/>
      <c r="EN93" s="29"/>
      <c r="EO93" s="29"/>
      <c r="EP93" s="29"/>
      <c r="EQ93" s="29"/>
      <c r="ER93" s="29"/>
      <c r="ES93" s="29"/>
      <c r="ET93" s="29"/>
      <c r="EU93" s="29"/>
      <c r="EV93" s="29"/>
      <c r="EW93" s="29"/>
      <c r="EX93" s="29"/>
      <c r="EY93" s="29"/>
      <c r="EZ93" s="29"/>
      <c r="FA93" s="29"/>
      <c r="FB93" s="29"/>
      <c r="FC93" s="29"/>
      <c r="FD93" s="29"/>
      <c r="FE93" s="29"/>
      <c r="FF93" s="29"/>
      <c r="FG93" s="29"/>
      <c r="FH93" s="29"/>
      <c r="FI93" s="29"/>
      <c r="FJ93" s="29"/>
      <c r="FK93" s="29"/>
      <c r="FL93" s="29"/>
      <c r="FM93" s="29"/>
      <c r="FN93" s="29"/>
      <c r="FO93" s="29"/>
      <c r="FP93" s="29"/>
      <c r="FQ93" s="29"/>
      <c r="FR93" s="29"/>
      <c r="FS93" s="29"/>
      <c r="FT93" s="29"/>
      <c r="FU93" s="29"/>
      <c r="FV93" s="29"/>
      <c r="FW93" s="29"/>
      <c r="FX93" s="29"/>
      <c r="FY93" s="29"/>
      <c r="FZ93" s="29"/>
      <c r="GA93" s="29"/>
      <c r="GB93" s="29"/>
      <c r="GC93" s="29"/>
      <c r="GD93" s="29"/>
      <c r="GE93" s="29"/>
      <c r="GF93" s="29"/>
      <c r="GG93" s="29"/>
      <c r="GH93" s="29"/>
      <c r="GI93" s="29"/>
      <c r="GJ93" s="29"/>
      <c r="GK93" s="29"/>
      <c r="GL93" s="29"/>
      <c r="GM93" s="29"/>
      <c r="GN93" s="29"/>
      <c r="GO93" s="29"/>
      <c r="GP93" s="29"/>
      <c r="GQ93" s="29"/>
      <c r="GR93" s="29"/>
      <c r="GS93" s="29"/>
      <c r="GT93" s="29"/>
      <c r="GU93" s="29"/>
      <c r="GV93" s="29"/>
      <c r="GW93" s="29"/>
      <c r="GX93" s="29"/>
      <c r="GY93" s="29"/>
      <c r="GZ93" s="29"/>
      <c r="HA93" s="29"/>
      <c r="HB93" s="29"/>
      <c r="HC93" s="29"/>
      <c r="HD93" s="29"/>
      <c r="HE93" s="29"/>
      <c r="HF93" s="29"/>
      <c r="HG93" s="29"/>
      <c r="HH93" s="29"/>
      <c r="HI93" s="29"/>
      <c r="HJ93" s="29"/>
      <c r="HK93" s="29"/>
      <c r="HL93" s="29"/>
      <c r="HM93" s="29"/>
      <c r="HN93" s="29"/>
      <c r="HO93" s="29"/>
      <c r="HP93" s="29"/>
      <c r="HQ93" s="29"/>
      <c r="HR93" s="29"/>
      <c r="HS93" s="29"/>
      <c r="HT93" s="29"/>
      <c r="HU93" s="29"/>
      <c r="HV93" s="29"/>
      <c r="HW93" s="29"/>
      <c r="HX93" s="29"/>
      <c r="HY93" s="29"/>
      <c r="HZ93" s="29"/>
      <c r="IA93" s="29"/>
      <c r="IB93" s="29"/>
      <c r="IC93" s="29"/>
      <c r="ID93" s="29"/>
      <c r="IE93" s="29"/>
      <c r="IF93" s="29"/>
      <c r="IG93" s="29"/>
      <c r="IH93" s="29"/>
      <c r="II93" s="29"/>
      <c r="IJ93" s="29"/>
      <c r="IK93" s="29"/>
      <c r="IL93" s="29"/>
      <c r="IM93" s="29"/>
      <c r="IN93" s="29"/>
      <c r="IO93" s="29"/>
      <c r="IP93" s="29"/>
      <c r="IQ93" s="29"/>
      <c r="IR93" s="29"/>
      <c r="IS93" s="29"/>
      <c r="IT93" s="29"/>
      <c r="IU93" s="29"/>
      <c r="IV93" s="29"/>
      <c r="IW93" s="29"/>
      <c r="IX93" s="29"/>
      <c r="IY93" s="29"/>
      <c r="IZ93" s="29"/>
      <c r="JA93" s="29"/>
      <c r="JB93" s="29"/>
      <c r="JC93" s="29"/>
      <c r="JD93" s="29"/>
      <c r="JE93" s="29"/>
      <c r="JF93" s="29"/>
      <c r="JG93" s="29"/>
      <c r="JH93" s="29"/>
      <c r="JI93" s="29"/>
      <c r="JJ93" s="29"/>
      <c r="JK93" s="29"/>
      <c r="JL93" s="29"/>
      <c r="JM93" s="29"/>
      <c r="JN93" s="29"/>
      <c r="JO93" s="29"/>
      <c r="JP93" s="29"/>
      <c r="JQ93" s="29"/>
      <c r="JR93" s="29"/>
      <c r="JS93" s="29"/>
      <c r="JT93" s="29"/>
      <c r="JU93" s="29"/>
      <c r="JV93" s="29"/>
      <c r="JW93" s="29"/>
      <c r="JX93" s="29"/>
      <c r="JY93" s="29"/>
      <c r="JZ93" s="29"/>
      <c r="KA93" s="29"/>
      <c r="KB93" s="29"/>
      <c r="KC93" s="29"/>
      <c r="KD93" s="29"/>
      <c r="KE93" s="29"/>
      <c r="KF93" s="29"/>
      <c r="KG93" s="29"/>
      <c r="KH93" s="29"/>
      <c r="KI93" s="29"/>
      <c r="KJ93" s="29"/>
      <c r="KK93" s="29"/>
      <c r="KL93" s="29"/>
      <c r="KM93" s="29"/>
      <c r="KN93" s="29"/>
      <c r="KO93" s="29"/>
      <c r="KP93" s="29"/>
      <c r="KQ93" s="29"/>
      <c r="KR93" s="29"/>
      <c r="KS93" s="29"/>
      <c r="KT93" s="29"/>
      <c r="KU93" s="29"/>
      <c r="KV93" s="29"/>
      <c r="KW93" s="29"/>
      <c r="KX93" s="29"/>
      <c r="KY93" s="29"/>
      <c r="KZ93" s="29"/>
      <c r="LA93" s="29"/>
      <c r="LB93" s="29"/>
      <c r="LC93" s="29"/>
      <c r="LD93" s="29"/>
      <c r="LE93" s="29"/>
      <c r="LF93" s="29"/>
      <c r="LG93" s="29"/>
      <c r="LH93" s="29"/>
      <c r="LI93" s="29"/>
      <c r="LJ93" s="29"/>
      <c r="LK93" s="29"/>
      <c r="LL93" s="29"/>
      <c r="LM93" s="29"/>
      <c r="LN93" s="29"/>
      <c r="LO93" s="29"/>
      <c r="LP93" s="29"/>
      <c r="LQ93" s="29"/>
      <c r="LR93" s="29"/>
      <c r="LS93" s="29"/>
      <c r="LT93" s="29"/>
      <c r="LU93" s="29"/>
      <c r="LV93" s="29"/>
      <c r="LW93" s="29"/>
      <c r="LX93" s="29"/>
      <c r="LY93" s="29"/>
      <c r="LZ93" s="29"/>
      <c r="MA93" s="29"/>
      <c r="MB93" s="29"/>
      <c r="MC93" s="29"/>
      <c r="MD93" s="29"/>
      <c r="ME93" s="29"/>
      <c r="MF93" s="29"/>
      <c r="MG93" s="29"/>
      <c r="MH93" s="29"/>
      <c r="MI93" s="29"/>
      <c r="MJ93" s="29"/>
      <c r="MK93" s="29"/>
      <c r="ML93" s="29"/>
      <c r="MM93" s="29"/>
      <c r="MN93" s="29"/>
      <c r="MO93" s="29"/>
      <c r="MP93" s="29"/>
      <c r="MQ93" s="29"/>
      <c r="MR93" s="29"/>
      <c r="MS93" s="29"/>
      <c r="MT93" s="29"/>
      <c r="MU93" s="29"/>
      <c r="MV93" s="29"/>
      <c r="MW93" s="29"/>
      <c r="MX93" s="29"/>
      <c r="MY93" s="29"/>
      <c r="MZ93" s="29"/>
      <c r="NA93" s="29"/>
      <c r="NB93" s="29"/>
      <c r="NC93" s="29"/>
      <c r="ND93" s="29"/>
      <c r="NE93" s="29"/>
      <c r="NF93" s="29"/>
      <c r="NG93" s="29"/>
      <c r="NH93" s="29"/>
      <c r="NI93" s="29"/>
      <c r="NJ93" s="29"/>
      <c r="NK93" s="29"/>
      <c r="NL93" s="29"/>
      <c r="NM93" s="29"/>
      <c r="NN93" s="29"/>
      <c r="NO93" s="29"/>
      <c r="NP93" s="29"/>
      <c r="NQ93" s="29"/>
      <c r="NR93" s="29"/>
      <c r="NS93" s="29"/>
      <c r="NT93" s="29"/>
      <c r="NU93" s="29"/>
      <c r="NV93" s="29"/>
      <c r="NW93" s="29"/>
      <c r="NX93" s="29"/>
      <c r="NY93" s="29"/>
      <c r="NZ93" s="29"/>
      <c r="OA93" s="29"/>
      <c r="OB93" s="29"/>
      <c r="OC93" s="29"/>
      <c r="OD93" s="29"/>
      <c r="OE93" s="29"/>
      <c r="OF93" s="29"/>
      <c r="OG93" s="29"/>
      <c r="OH93" s="29"/>
      <c r="OI93" s="29"/>
      <c r="OJ93" s="29"/>
      <c r="OK93" s="29"/>
      <c r="OL93" s="29"/>
      <c r="OM93" s="29"/>
      <c r="ON93" s="29"/>
      <c r="OO93" s="29"/>
      <c r="OP93" s="29"/>
      <c r="OQ93" s="29"/>
      <c r="OR93" s="29"/>
      <c r="OS93" s="29"/>
      <c r="OT93" s="29"/>
      <c r="OU93" s="29"/>
      <c r="OV93" s="29"/>
      <c r="OW93" s="29"/>
      <c r="OX93" s="29"/>
      <c r="OY93" s="29"/>
      <c r="OZ93" s="29"/>
      <c r="PA93" s="29"/>
      <c r="PB93" s="29"/>
      <c r="PC93" s="29"/>
      <c r="PD93" s="29"/>
      <c r="PE93" s="29"/>
      <c r="PF93" s="29"/>
      <c r="PG93" s="29"/>
      <c r="PH93" s="29"/>
      <c r="PI93" s="29"/>
      <c r="PJ93" s="29"/>
      <c r="PK93" s="29"/>
      <c r="PL93" s="29"/>
      <c r="PM93" s="29"/>
      <c r="PN93" s="29"/>
      <c r="PO93" s="29"/>
      <c r="PP93" s="29"/>
      <c r="PQ93" s="29"/>
      <c r="PR93" s="29"/>
      <c r="PS93" s="29"/>
      <c r="PT93" s="29"/>
      <c r="PU93" s="29"/>
      <c r="PV93" s="29"/>
      <c r="PW93" s="29"/>
      <c r="PX93" s="29"/>
      <c r="PY93" s="29"/>
      <c r="PZ93" s="29"/>
      <c r="QA93" s="29"/>
      <c r="QB93" s="29"/>
      <c r="QC93" s="29"/>
      <c r="QD93" s="29"/>
      <c r="QE93" s="29"/>
      <c r="QF93" s="29"/>
      <c r="QG93" s="29"/>
      <c r="QH93" s="29"/>
      <c r="QI93" s="29"/>
      <c r="QJ93" s="29"/>
      <c r="QK93" s="29"/>
      <c r="QL93" s="29"/>
      <c r="QM93" s="29"/>
      <c r="QN93" s="29"/>
      <c r="QO93" s="29"/>
      <c r="QP93" s="29"/>
      <c r="QQ93" s="29"/>
      <c r="QR93" s="29"/>
      <c r="QS93" s="29"/>
      <c r="QT93" s="29"/>
      <c r="QU93" s="29"/>
      <c r="QV93" s="29"/>
      <c r="QW93" s="29"/>
      <c r="QX93" s="29"/>
      <c r="QY93" s="29"/>
      <c r="QZ93" s="29"/>
      <c r="RA93" s="29"/>
      <c r="RB93" s="29"/>
      <c r="RC93" s="29"/>
      <c r="RD93" s="29"/>
      <c r="RE93" s="29"/>
      <c r="RF93" s="29"/>
      <c r="RG93" s="29"/>
      <c r="RH93" s="29"/>
      <c r="RI93" s="29"/>
      <c r="RJ93" s="29"/>
      <c r="RK93" s="29"/>
      <c r="RL93" s="29"/>
      <c r="RM93" s="29"/>
      <c r="RN93" s="29"/>
      <c r="RO93" s="29"/>
      <c r="RP93" s="29"/>
      <c r="RQ93" s="29"/>
      <c r="RR93" s="29"/>
      <c r="RS93" s="29"/>
      <c r="RT93" s="29"/>
      <c r="RU93" s="29"/>
      <c r="RV93" s="29"/>
      <c r="RW93" s="29"/>
      <c r="RX93" s="29"/>
      <c r="RY93" s="29"/>
      <c r="RZ93" s="29"/>
      <c r="SA93" s="29"/>
      <c r="SB93" s="29"/>
      <c r="SC93" s="29"/>
      <c r="SD93" s="29"/>
      <c r="SE93" s="29"/>
      <c r="SF93" s="29"/>
      <c r="SG93" s="29"/>
      <c r="SH93" s="29"/>
      <c r="SI93" s="29"/>
      <c r="SJ93" s="29"/>
      <c r="SK93" s="29"/>
      <c r="SL93" s="29"/>
      <c r="SM93" s="29"/>
      <c r="SN93" s="29"/>
      <c r="SO93" s="29"/>
      <c r="SP93" s="29"/>
      <c r="SQ93" s="29"/>
      <c r="SR93" s="29"/>
      <c r="SS93" s="29"/>
      <c r="ST93" s="29"/>
      <c r="SU93" s="29"/>
      <c r="SV93" s="29"/>
      <c r="SW93" s="29"/>
      <c r="SX93" s="29"/>
      <c r="SY93" s="29"/>
      <c r="SZ93" s="29"/>
      <c r="TA93" s="29"/>
      <c r="TB93" s="29"/>
      <c r="TC93" s="29"/>
      <c r="TD93" s="29"/>
      <c r="TE93" s="29"/>
      <c r="TF93" s="29"/>
      <c r="TG93" s="29"/>
      <c r="TH93" s="29"/>
      <c r="TI93" s="29"/>
      <c r="TJ93" s="29"/>
      <c r="TK93" s="29"/>
      <c r="TL93" s="29"/>
      <c r="TM93" s="29"/>
      <c r="TN93" s="29"/>
      <c r="TO93" s="29"/>
      <c r="TP93" s="29"/>
      <c r="TQ93" s="29"/>
      <c r="TR93" s="29"/>
      <c r="TS93" s="29"/>
      <c r="TT93" s="29"/>
      <c r="TU93" s="29"/>
      <c r="TV93" s="29"/>
      <c r="TW93" s="29"/>
      <c r="TX93" s="29"/>
      <c r="TY93" s="29"/>
      <c r="TZ93" s="29"/>
      <c r="UA93" s="29"/>
      <c r="UB93" s="29"/>
      <c r="UC93" s="29"/>
      <c r="UD93" s="29"/>
      <c r="UE93" s="29"/>
      <c r="UF93" s="29"/>
      <c r="UG93" s="29"/>
      <c r="UH93" s="29"/>
      <c r="UI93" s="29"/>
      <c r="UJ93" s="29"/>
      <c r="UK93" s="29"/>
      <c r="UL93" s="29"/>
      <c r="UM93" s="29"/>
      <c r="UN93" s="29"/>
      <c r="UO93" s="29"/>
      <c r="UP93" s="29"/>
      <c r="UQ93" s="29"/>
      <c r="UR93" s="29"/>
      <c r="US93" s="29"/>
      <c r="UT93" s="29"/>
      <c r="UU93" s="29"/>
      <c r="UV93" s="29"/>
      <c r="UW93" s="29"/>
      <c r="UX93" s="29"/>
      <c r="UY93" s="29"/>
      <c r="UZ93" s="29"/>
      <c r="VA93" s="29"/>
      <c r="VB93" s="29"/>
      <c r="VC93" s="29"/>
      <c r="VD93" s="29"/>
      <c r="VE93" s="29"/>
      <c r="VF93" s="29"/>
      <c r="VG93" s="29"/>
      <c r="VH93" s="29"/>
      <c r="VI93" s="29"/>
      <c r="VJ93" s="29"/>
      <c r="VK93" s="29"/>
      <c r="VL93" s="29"/>
      <c r="VM93" s="29"/>
      <c r="VN93" s="29"/>
      <c r="VO93" s="29"/>
      <c r="VP93" s="29"/>
      <c r="VQ93" s="29"/>
      <c r="VR93" s="29"/>
      <c r="VS93" s="29"/>
      <c r="VT93" s="29"/>
      <c r="VU93" s="29"/>
      <c r="VV93" s="29"/>
      <c r="VW93" s="29"/>
      <c r="VX93" s="29"/>
      <c r="VY93" s="29"/>
      <c r="VZ93" s="29"/>
      <c r="WA93" s="29"/>
      <c r="WB93" s="29"/>
      <c r="WC93" s="29"/>
      <c r="WD93" s="29"/>
      <c r="WE93" s="29"/>
      <c r="WF93" s="29"/>
      <c r="WG93" s="29"/>
      <c r="WH93" s="29"/>
      <c r="WI93" s="29"/>
      <c r="WJ93" s="29"/>
      <c r="WK93" s="29"/>
      <c r="WL93" s="29"/>
      <c r="WM93" s="29"/>
      <c r="WN93" s="29"/>
      <c r="WO93" s="29"/>
      <c r="WP93" s="29"/>
      <c r="WQ93" s="29"/>
      <c r="WR93" s="29"/>
      <c r="WS93" s="29"/>
      <c r="WT93" s="29"/>
      <c r="WU93" s="29"/>
      <c r="WV93" s="29"/>
      <c r="WW93" s="29"/>
      <c r="WX93" s="29"/>
      <c r="WY93" s="29"/>
      <c r="WZ93" s="29"/>
      <c r="XA93" s="29"/>
      <c r="XB93" s="29"/>
      <c r="XC93" s="29"/>
      <c r="XD93" s="29"/>
      <c r="XE93" s="29"/>
      <c r="XF93" s="29"/>
      <c r="XG93" s="29"/>
      <c r="XH93" s="29"/>
      <c r="XI93" s="29"/>
      <c r="XJ93" s="29"/>
      <c r="XK93" s="29"/>
      <c r="XL93" s="29"/>
      <c r="XM93" s="29"/>
      <c r="XN93" s="29"/>
      <c r="XO93" s="29"/>
      <c r="XP93" s="29"/>
      <c r="XQ93" s="29"/>
      <c r="XR93" s="29"/>
      <c r="XS93" s="29"/>
      <c r="XT93" s="29"/>
      <c r="XU93" s="29"/>
      <c r="XV93" s="29"/>
      <c r="XW93" s="29"/>
      <c r="XX93" s="29"/>
      <c r="XY93" s="29"/>
      <c r="XZ93" s="29"/>
      <c r="YA93" s="29"/>
      <c r="YB93" s="29"/>
      <c r="YC93" s="29"/>
      <c r="YD93" s="29"/>
      <c r="YE93" s="29"/>
      <c r="YF93" s="29"/>
      <c r="YG93" s="29"/>
      <c r="YH93" s="29"/>
      <c r="YI93" s="29"/>
      <c r="YJ93" s="29"/>
      <c r="YK93" s="29"/>
      <c r="YL93" s="29"/>
      <c r="YM93" s="29"/>
      <c r="YN93" s="29"/>
      <c r="YO93" s="29"/>
      <c r="YP93" s="29"/>
      <c r="YQ93" s="29"/>
      <c r="YR93" s="29"/>
      <c r="YS93" s="29"/>
      <c r="YT93" s="29"/>
      <c r="YU93" s="29"/>
      <c r="YV93" s="29"/>
      <c r="YW93" s="29"/>
      <c r="YX93" s="29"/>
      <c r="YY93" s="29"/>
      <c r="YZ93" s="29"/>
      <c r="ZA93" s="29"/>
      <c r="ZB93" s="29"/>
      <c r="ZC93" s="29"/>
      <c r="ZD93" s="29"/>
      <c r="ZE93" s="29"/>
      <c r="ZF93" s="29"/>
      <c r="ZG93" s="29"/>
      <c r="ZH93" s="29"/>
      <c r="ZI93" s="29"/>
      <c r="ZJ93" s="29"/>
      <c r="ZK93" s="29"/>
      <c r="ZL93" s="29"/>
      <c r="ZM93" s="29"/>
      <c r="ZN93" s="29"/>
      <c r="ZO93" s="29"/>
      <c r="ZP93" s="29"/>
      <c r="ZQ93" s="29"/>
      <c r="ZR93" s="29"/>
      <c r="ZS93" s="29"/>
      <c r="ZT93" s="29"/>
      <c r="ZU93" s="29"/>
      <c r="ZV93" s="29"/>
      <c r="ZW93" s="29"/>
      <c r="ZX93" s="29"/>
      <c r="ZY93" s="29"/>
      <c r="ZZ93" s="29"/>
      <c r="AAA93" s="29"/>
      <c r="AAB93" s="29"/>
      <c r="AAC93" s="29"/>
      <c r="AAD93" s="29"/>
      <c r="AAE93" s="29"/>
      <c r="AAF93" s="29"/>
      <c r="AAG93" s="29"/>
      <c r="AAH93" s="29"/>
      <c r="AAI93" s="29"/>
      <c r="AAJ93" s="29"/>
      <c r="AAK93" s="29"/>
      <c r="AAL93" s="29"/>
      <c r="AAM93" s="29"/>
      <c r="AAN93" s="29"/>
      <c r="AAO93" s="29"/>
      <c r="AAP93" s="29"/>
      <c r="AAQ93" s="29"/>
      <c r="AAR93" s="29"/>
      <c r="AAS93" s="29"/>
      <c r="AAT93" s="29"/>
      <c r="AAU93" s="29"/>
      <c r="AAV93" s="29"/>
      <c r="AAW93" s="29"/>
      <c r="AAX93" s="29"/>
      <c r="AAY93" s="29"/>
      <c r="AAZ93" s="29"/>
      <c r="ABA93" s="29"/>
      <c r="ABB93" s="29"/>
      <c r="ABC93" s="29"/>
      <c r="ABD93" s="29"/>
      <c r="ABE93" s="29"/>
      <c r="ABF93" s="29"/>
      <c r="ABG93" s="29"/>
      <c r="ABH93" s="29"/>
      <c r="ABI93" s="29"/>
      <c r="ABJ93" s="29"/>
      <c r="ABK93" s="29"/>
      <c r="ABL93" s="29"/>
      <c r="ABM93" s="29"/>
      <c r="ABN93" s="29"/>
      <c r="ABO93" s="29"/>
      <c r="ABP93" s="29"/>
      <c r="ABQ93" s="29"/>
      <c r="ABR93" s="29"/>
      <c r="ABS93" s="29"/>
      <c r="ABT93" s="29"/>
      <c r="ABU93" s="29"/>
      <c r="ABV93" s="29"/>
      <c r="ABW93" s="29"/>
      <c r="ABX93" s="29"/>
      <c r="ABY93" s="29"/>
      <c r="ABZ93" s="29"/>
      <c r="ACA93" s="29"/>
      <c r="ACB93" s="29"/>
      <c r="ACC93" s="29"/>
      <c r="ACD93" s="29"/>
      <c r="ACE93" s="29"/>
      <c r="ACF93" s="29"/>
      <c r="ACG93" s="29"/>
      <c r="ACH93" s="29"/>
      <c r="ACI93" s="29"/>
      <c r="ACJ93" s="29"/>
      <c r="ACK93" s="29"/>
      <c r="ACL93" s="29"/>
      <c r="ACM93" s="29"/>
      <c r="ACN93" s="29"/>
      <c r="ACO93" s="29"/>
      <c r="ACP93" s="29"/>
      <c r="ACQ93" s="29"/>
      <c r="ACR93" s="29"/>
      <c r="ACS93" s="29"/>
      <c r="ACT93" s="29"/>
      <c r="ACU93" s="29"/>
      <c r="ACV93" s="29"/>
      <c r="ACW93" s="29"/>
      <c r="ACX93" s="29"/>
      <c r="ACY93" s="29"/>
      <c r="ACZ93" s="29"/>
      <c r="ADA93" s="29"/>
      <c r="ADB93" s="29"/>
      <c r="ADC93" s="29"/>
      <c r="ADD93" s="29"/>
      <c r="ADE93" s="29"/>
      <c r="ADF93" s="29"/>
      <c r="ADG93" s="29"/>
      <c r="ADH93" s="29"/>
      <c r="ADI93" s="29"/>
      <c r="ADJ93" s="29"/>
      <c r="ADK93" s="29"/>
      <c r="ADL93" s="29"/>
      <c r="ADM93" s="29"/>
      <c r="ADN93" s="29"/>
      <c r="ADO93" s="29"/>
      <c r="ADP93" s="29"/>
      <c r="ADQ93" s="29"/>
      <c r="ADR93" s="29"/>
      <c r="ADS93" s="29"/>
      <c r="ADT93" s="29"/>
      <c r="ADU93" s="29"/>
      <c r="ADV93" s="29"/>
      <c r="ADW93" s="29"/>
      <c r="ADX93" s="29"/>
      <c r="ADY93" s="29"/>
      <c r="ADZ93" s="29"/>
      <c r="AEA93" s="29"/>
      <c r="AEB93" s="29"/>
      <c r="AEC93" s="29"/>
      <c r="AED93" s="29"/>
      <c r="AEE93" s="29"/>
      <c r="AEF93" s="29"/>
      <c r="AEG93" s="29"/>
      <c r="AEH93" s="29"/>
      <c r="AEI93" s="29"/>
      <c r="AEJ93" s="29"/>
      <c r="AEK93" s="29"/>
      <c r="AEL93" s="29"/>
      <c r="AEM93" s="29"/>
      <c r="AEN93" s="29"/>
      <c r="AEO93" s="29"/>
      <c r="AEP93" s="29"/>
      <c r="AEQ93" s="29"/>
      <c r="AER93" s="29"/>
      <c r="AES93" s="29"/>
      <c r="AET93" s="29"/>
      <c r="AEU93" s="29"/>
      <c r="AEV93" s="29"/>
      <c r="AEW93" s="29"/>
      <c r="AEX93" s="29"/>
      <c r="AEY93" s="29"/>
      <c r="AEZ93" s="29"/>
      <c r="AFA93" s="29"/>
      <c r="AFB93" s="29"/>
      <c r="AFC93" s="29"/>
      <c r="AFD93" s="29"/>
      <c r="AFE93" s="29"/>
      <c r="AFF93" s="29"/>
      <c r="AFG93" s="29"/>
      <c r="AFH93" s="29"/>
      <c r="AFI93" s="29"/>
      <c r="AFJ93" s="29"/>
      <c r="AFK93" s="29"/>
      <c r="AFL93" s="29"/>
      <c r="AFM93" s="29"/>
      <c r="AFN93" s="29"/>
      <c r="AFO93" s="29"/>
      <c r="AFP93" s="29"/>
      <c r="AFQ93" s="29"/>
      <c r="AFR93" s="29"/>
      <c r="AFS93" s="29"/>
      <c r="AFT93" s="29"/>
      <c r="AFU93" s="29"/>
      <c r="AFV93" s="29"/>
      <c r="AFW93" s="29"/>
      <c r="AFX93" s="29"/>
      <c r="AFY93" s="29"/>
      <c r="AFZ93" s="29"/>
      <c r="AGA93" s="29"/>
      <c r="AGB93" s="29"/>
      <c r="AGC93" s="29"/>
      <c r="AGD93" s="29"/>
      <c r="AGE93" s="29"/>
      <c r="AGF93" s="29"/>
      <c r="AGG93" s="29"/>
      <c r="AGH93" s="29"/>
      <c r="AGI93" s="29"/>
      <c r="AGJ93" s="29"/>
      <c r="AGK93" s="29"/>
      <c r="AGL93" s="29"/>
      <c r="AGM93" s="29"/>
      <c r="AGN93" s="29"/>
      <c r="AGO93" s="29"/>
      <c r="AGP93" s="29"/>
      <c r="AGQ93" s="29"/>
      <c r="AGR93" s="29"/>
      <c r="AGS93" s="29"/>
      <c r="AGT93" s="29"/>
      <c r="AGU93" s="29"/>
      <c r="AGV93" s="29"/>
      <c r="AGW93" s="29"/>
      <c r="AGX93" s="29"/>
      <c r="AGY93" s="29"/>
      <c r="AGZ93" s="29"/>
      <c r="AHA93" s="29"/>
      <c r="AHB93" s="29"/>
      <c r="AHC93" s="29"/>
      <c r="AHD93" s="29"/>
      <c r="AHE93" s="29"/>
      <c r="AHF93" s="29"/>
      <c r="AHG93" s="29"/>
      <c r="AHH93" s="29"/>
      <c r="AHI93" s="29"/>
      <c r="AHJ93" s="29"/>
      <c r="AHK93" s="29"/>
      <c r="AHL93" s="29"/>
      <c r="AHM93" s="29"/>
      <c r="AHN93" s="29"/>
      <c r="AHO93" s="29"/>
      <c r="AHP93" s="29"/>
      <c r="AHQ93" s="29"/>
      <c r="AHR93" s="29"/>
      <c r="AHS93" s="29"/>
      <c r="AHT93" s="29"/>
      <c r="AHU93" s="29"/>
      <c r="AHV93" s="29"/>
      <c r="AHW93" s="29"/>
      <c r="AHX93" s="29"/>
      <c r="AHY93" s="29"/>
      <c r="AHZ93" s="29"/>
      <c r="AIA93" s="29"/>
      <c r="AIB93" s="29"/>
      <c r="AIC93" s="29"/>
      <c r="AID93" s="29"/>
      <c r="AIE93" s="29"/>
      <c r="AIF93" s="29"/>
      <c r="AIG93" s="29"/>
      <c r="AIH93" s="29"/>
      <c r="AII93" s="29"/>
      <c r="AIJ93" s="29"/>
      <c r="AIK93" s="29"/>
      <c r="AIL93" s="29"/>
      <c r="AIM93" s="29"/>
      <c r="AIN93" s="29"/>
      <c r="AIO93" s="29"/>
      <c r="AIP93" s="29"/>
      <c r="AIQ93" s="29"/>
      <c r="AIR93" s="29"/>
      <c r="AIS93" s="29"/>
      <c r="AIT93" s="29"/>
      <c r="AIU93" s="29"/>
      <c r="AIV93" s="29"/>
      <c r="AIW93" s="29"/>
      <c r="AIX93" s="29"/>
      <c r="AIY93" s="29"/>
      <c r="AIZ93" s="29"/>
      <c r="AJA93" s="29"/>
      <c r="AJB93" s="29"/>
      <c r="AJC93" s="29"/>
      <c r="AJD93" s="29"/>
      <c r="AJE93" s="29"/>
      <c r="AJF93" s="29"/>
      <c r="AJG93" s="29"/>
      <c r="AJH93" s="29"/>
      <c r="AJI93" s="29"/>
      <c r="AJJ93" s="29"/>
      <c r="AJK93" s="29"/>
      <c r="AJL93" s="29"/>
      <c r="AJM93" s="29"/>
      <c r="AJN93" s="29"/>
      <c r="AJO93" s="29"/>
      <c r="AJP93" s="29"/>
      <c r="AJQ93" s="29"/>
      <c r="AJR93" s="29"/>
      <c r="AJS93" s="29"/>
      <c r="AJT93" s="29"/>
      <c r="AJU93" s="29"/>
      <c r="AJV93" s="29"/>
      <c r="AJW93" s="29"/>
      <c r="AJX93" s="29"/>
      <c r="AJY93" s="29"/>
      <c r="AJZ93" s="29"/>
      <c r="AKA93" s="29"/>
      <c r="AKB93" s="29"/>
      <c r="AKC93" s="29"/>
      <c r="AKD93" s="29"/>
      <c r="AKE93" s="29"/>
      <c r="AKF93" s="29"/>
      <c r="AKG93" s="29"/>
      <c r="AKH93" s="29"/>
      <c r="AKI93" s="29"/>
      <c r="AKJ93" s="29"/>
      <c r="AKK93" s="29"/>
      <c r="AKL93" s="29"/>
      <c r="AKM93" s="29"/>
      <c r="AKN93" s="29"/>
      <c r="AKO93" s="29"/>
      <c r="AKP93" s="29"/>
      <c r="AKQ93" s="29"/>
      <c r="AKR93" s="29"/>
      <c r="AKS93" s="29"/>
      <c r="AKT93" s="29"/>
      <c r="AKU93" s="29"/>
      <c r="AKV93" s="29"/>
      <c r="AKW93" s="29"/>
      <c r="AKX93" s="29"/>
      <c r="AKY93" s="29"/>
      <c r="AKZ93" s="29"/>
      <c r="ALA93" s="29"/>
      <c r="ALB93" s="29"/>
      <c r="ALC93" s="29"/>
      <c r="ALD93" s="29"/>
      <c r="ALE93" s="29"/>
      <c r="ALF93" s="29"/>
      <c r="ALG93" s="29"/>
      <c r="ALH93" s="29"/>
      <c r="ALI93" s="29"/>
      <c r="ALJ93" s="29"/>
      <c r="ALK93" s="29"/>
      <c r="ALL93" s="29"/>
      <c r="ALM93" s="29"/>
      <c r="ALN93" s="29"/>
      <c r="ALO93" s="29"/>
      <c r="ALP93" s="29"/>
      <c r="ALQ93" s="29"/>
      <c r="ALR93" s="29"/>
      <c r="ALS93" s="29"/>
      <c r="ALT93" s="29"/>
      <c r="ALU93" s="29"/>
      <c r="ALV93" s="29"/>
      <c r="ALW93" s="29"/>
      <c r="ALX93" s="29"/>
      <c r="ALY93" s="29"/>
      <c r="ALZ93" s="29"/>
      <c r="AMA93" s="29"/>
      <c r="AMB93" s="29"/>
      <c r="AMC93" s="29"/>
      <c r="AMD93" s="29"/>
      <c r="AME93" s="29"/>
      <c r="AMF93" s="29"/>
      <c r="AMG93" s="29"/>
      <c r="AMH93" s="29"/>
      <c r="AMI93" s="29"/>
      <c r="AMJ93" s="29"/>
    </row>
    <row r="94" spans="1:1024" s="56" customFormat="1" ht="39.75" customHeight="1">
      <c r="A94" s="643"/>
      <c r="B94" s="65"/>
      <c r="C94" s="642"/>
      <c r="D94" s="669"/>
      <c r="E94" s="412" t="s">
        <v>134</v>
      </c>
      <c r="F94" s="412">
        <v>5</v>
      </c>
      <c r="G94" s="674"/>
      <c r="H94" s="412" t="s">
        <v>65</v>
      </c>
      <c r="I94" s="537" t="s">
        <v>780</v>
      </c>
      <c r="J94" s="412" t="s">
        <v>181</v>
      </c>
      <c r="K94" s="412" t="s">
        <v>47</v>
      </c>
      <c r="L94" s="412" t="s">
        <v>47</v>
      </c>
      <c r="M94" s="412" t="s">
        <v>47</v>
      </c>
      <c r="N94" s="412" t="s">
        <v>67</v>
      </c>
      <c r="O94" s="412">
        <v>5</v>
      </c>
      <c r="P94" s="412" t="s">
        <v>47</v>
      </c>
      <c r="Q94" s="28" t="s">
        <v>80</v>
      </c>
      <c r="R94" s="28">
        <v>15</v>
      </c>
      <c r="S94" s="408"/>
      <c r="T94" s="408"/>
      <c r="U94" s="50" t="s">
        <v>781</v>
      </c>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c r="CW94" s="29"/>
      <c r="CX94" s="29"/>
      <c r="CY94" s="29"/>
      <c r="CZ94" s="29"/>
      <c r="DA94" s="29"/>
      <c r="DB94" s="29"/>
      <c r="DC94" s="29"/>
      <c r="DD94" s="29"/>
      <c r="DE94" s="29"/>
      <c r="DF94" s="29"/>
      <c r="DG94" s="29"/>
      <c r="DH94" s="29"/>
      <c r="DI94" s="29"/>
      <c r="DJ94" s="29"/>
      <c r="DK94" s="29"/>
      <c r="DL94" s="29"/>
      <c r="DM94" s="29"/>
      <c r="DN94" s="29"/>
      <c r="DO94" s="29"/>
      <c r="DP94" s="29"/>
      <c r="DQ94" s="29"/>
      <c r="DR94" s="29"/>
      <c r="DS94" s="29"/>
      <c r="DT94" s="29"/>
      <c r="DU94" s="29"/>
      <c r="DV94" s="29"/>
      <c r="DW94" s="29"/>
      <c r="DX94" s="29"/>
      <c r="DY94" s="29"/>
      <c r="DZ94" s="29"/>
      <c r="EA94" s="29"/>
      <c r="EB94" s="29"/>
      <c r="EC94" s="29"/>
      <c r="ED94" s="29"/>
      <c r="EE94" s="29"/>
      <c r="EF94" s="29"/>
      <c r="EG94" s="29"/>
      <c r="EH94" s="29"/>
      <c r="EI94" s="29"/>
      <c r="EJ94" s="29"/>
      <c r="EK94" s="29"/>
      <c r="EL94" s="29"/>
      <c r="EM94" s="29"/>
      <c r="EN94" s="29"/>
      <c r="EO94" s="29"/>
      <c r="EP94" s="29"/>
      <c r="EQ94" s="29"/>
      <c r="ER94" s="29"/>
      <c r="ES94" s="29"/>
      <c r="ET94" s="29"/>
      <c r="EU94" s="29"/>
      <c r="EV94" s="29"/>
      <c r="EW94" s="29"/>
      <c r="EX94" s="29"/>
      <c r="EY94" s="29"/>
      <c r="EZ94" s="29"/>
      <c r="FA94" s="29"/>
      <c r="FB94" s="29"/>
      <c r="FC94" s="29"/>
      <c r="FD94" s="29"/>
      <c r="FE94" s="29"/>
      <c r="FF94" s="29"/>
      <c r="FG94" s="29"/>
      <c r="FH94" s="29"/>
      <c r="FI94" s="29"/>
      <c r="FJ94" s="29"/>
      <c r="FK94" s="29"/>
      <c r="FL94" s="29"/>
      <c r="FM94" s="29"/>
      <c r="FN94" s="29"/>
      <c r="FO94" s="29"/>
      <c r="FP94" s="29"/>
      <c r="FQ94" s="29"/>
      <c r="FR94" s="29"/>
      <c r="FS94" s="29"/>
      <c r="FT94" s="29"/>
      <c r="FU94" s="29"/>
      <c r="FV94" s="29"/>
      <c r="FW94" s="29"/>
      <c r="FX94" s="29"/>
      <c r="FY94" s="29"/>
      <c r="FZ94" s="29"/>
      <c r="GA94" s="29"/>
      <c r="GB94" s="29"/>
      <c r="GC94" s="29"/>
      <c r="GD94" s="29"/>
      <c r="GE94" s="29"/>
      <c r="GF94" s="29"/>
      <c r="GG94" s="29"/>
      <c r="GH94" s="29"/>
      <c r="GI94" s="29"/>
      <c r="GJ94" s="29"/>
      <c r="GK94" s="29"/>
      <c r="GL94" s="29"/>
      <c r="GM94" s="29"/>
      <c r="GN94" s="29"/>
      <c r="GO94" s="29"/>
      <c r="GP94" s="29"/>
      <c r="GQ94" s="29"/>
      <c r="GR94" s="29"/>
      <c r="GS94" s="29"/>
      <c r="GT94" s="29"/>
      <c r="GU94" s="29"/>
      <c r="GV94" s="29"/>
      <c r="GW94" s="29"/>
      <c r="GX94" s="29"/>
      <c r="GY94" s="29"/>
      <c r="GZ94" s="29"/>
      <c r="HA94" s="29"/>
      <c r="HB94" s="29"/>
      <c r="HC94" s="29"/>
      <c r="HD94" s="29"/>
      <c r="HE94" s="29"/>
      <c r="HF94" s="29"/>
      <c r="HG94" s="29"/>
      <c r="HH94" s="29"/>
      <c r="HI94" s="29"/>
      <c r="HJ94" s="29"/>
      <c r="HK94" s="29"/>
      <c r="HL94" s="29"/>
      <c r="HM94" s="29"/>
      <c r="HN94" s="29"/>
      <c r="HO94" s="29"/>
      <c r="HP94" s="29"/>
      <c r="HQ94" s="29"/>
      <c r="HR94" s="29"/>
      <c r="HS94" s="29"/>
      <c r="HT94" s="29"/>
      <c r="HU94" s="29"/>
      <c r="HV94" s="29"/>
      <c r="HW94" s="29"/>
      <c r="HX94" s="29"/>
      <c r="HY94" s="29"/>
      <c r="HZ94" s="29"/>
      <c r="IA94" s="29"/>
      <c r="IB94" s="29"/>
      <c r="IC94" s="29"/>
      <c r="ID94" s="29"/>
      <c r="IE94" s="29"/>
      <c r="IF94" s="29"/>
      <c r="IG94" s="29"/>
      <c r="IH94" s="29"/>
      <c r="II94" s="29"/>
      <c r="IJ94" s="29"/>
      <c r="IK94" s="29"/>
      <c r="IL94" s="29"/>
      <c r="IM94" s="29"/>
      <c r="IN94" s="29"/>
      <c r="IO94" s="29"/>
      <c r="IP94" s="29"/>
      <c r="IQ94" s="29"/>
      <c r="IR94" s="29"/>
      <c r="IS94" s="29"/>
      <c r="IT94" s="29"/>
      <c r="IU94" s="29"/>
      <c r="IV94" s="29"/>
      <c r="IW94" s="29"/>
      <c r="IX94" s="29"/>
      <c r="IY94" s="29"/>
      <c r="IZ94" s="29"/>
      <c r="JA94" s="29"/>
      <c r="JB94" s="29"/>
      <c r="JC94" s="29"/>
      <c r="JD94" s="29"/>
      <c r="JE94" s="29"/>
      <c r="JF94" s="29"/>
      <c r="JG94" s="29"/>
      <c r="JH94" s="29"/>
      <c r="JI94" s="29"/>
      <c r="JJ94" s="29"/>
      <c r="JK94" s="29"/>
      <c r="JL94" s="29"/>
      <c r="JM94" s="29"/>
      <c r="JN94" s="29"/>
      <c r="JO94" s="29"/>
      <c r="JP94" s="29"/>
      <c r="JQ94" s="29"/>
      <c r="JR94" s="29"/>
      <c r="JS94" s="29"/>
      <c r="JT94" s="29"/>
      <c r="JU94" s="29"/>
      <c r="JV94" s="29"/>
      <c r="JW94" s="29"/>
      <c r="JX94" s="29"/>
      <c r="JY94" s="29"/>
      <c r="JZ94" s="29"/>
      <c r="KA94" s="29"/>
      <c r="KB94" s="29"/>
      <c r="KC94" s="29"/>
      <c r="KD94" s="29"/>
      <c r="KE94" s="29"/>
      <c r="KF94" s="29"/>
      <c r="KG94" s="29"/>
      <c r="KH94" s="29"/>
      <c r="KI94" s="29"/>
      <c r="KJ94" s="29"/>
      <c r="KK94" s="29"/>
      <c r="KL94" s="29"/>
      <c r="KM94" s="29"/>
      <c r="KN94" s="29"/>
      <c r="KO94" s="29"/>
      <c r="KP94" s="29"/>
      <c r="KQ94" s="29"/>
      <c r="KR94" s="29"/>
      <c r="KS94" s="29"/>
      <c r="KT94" s="29"/>
      <c r="KU94" s="29"/>
      <c r="KV94" s="29"/>
      <c r="KW94" s="29"/>
      <c r="KX94" s="29"/>
      <c r="KY94" s="29"/>
      <c r="KZ94" s="29"/>
      <c r="LA94" s="29"/>
      <c r="LB94" s="29"/>
      <c r="LC94" s="29"/>
      <c r="LD94" s="29"/>
      <c r="LE94" s="29"/>
      <c r="LF94" s="29"/>
      <c r="LG94" s="29"/>
      <c r="LH94" s="29"/>
      <c r="LI94" s="29"/>
      <c r="LJ94" s="29"/>
      <c r="LK94" s="29"/>
      <c r="LL94" s="29"/>
      <c r="LM94" s="29"/>
      <c r="LN94" s="29"/>
      <c r="LO94" s="29"/>
      <c r="LP94" s="29"/>
      <c r="LQ94" s="29"/>
      <c r="LR94" s="29"/>
      <c r="LS94" s="29"/>
      <c r="LT94" s="29"/>
      <c r="LU94" s="29"/>
      <c r="LV94" s="29"/>
      <c r="LW94" s="29"/>
      <c r="LX94" s="29"/>
      <c r="LY94" s="29"/>
      <c r="LZ94" s="29"/>
      <c r="MA94" s="29"/>
      <c r="MB94" s="29"/>
      <c r="MC94" s="29"/>
      <c r="MD94" s="29"/>
      <c r="ME94" s="29"/>
      <c r="MF94" s="29"/>
      <c r="MG94" s="29"/>
      <c r="MH94" s="29"/>
      <c r="MI94" s="29"/>
      <c r="MJ94" s="29"/>
      <c r="MK94" s="29"/>
      <c r="ML94" s="29"/>
      <c r="MM94" s="29"/>
      <c r="MN94" s="29"/>
      <c r="MO94" s="29"/>
      <c r="MP94" s="29"/>
      <c r="MQ94" s="29"/>
      <c r="MR94" s="29"/>
      <c r="MS94" s="29"/>
      <c r="MT94" s="29"/>
      <c r="MU94" s="29"/>
      <c r="MV94" s="29"/>
      <c r="MW94" s="29"/>
      <c r="MX94" s="29"/>
      <c r="MY94" s="29"/>
      <c r="MZ94" s="29"/>
      <c r="NA94" s="29"/>
      <c r="NB94" s="29"/>
      <c r="NC94" s="29"/>
      <c r="ND94" s="29"/>
      <c r="NE94" s="29"/>
      <c r="NF94" s="29"/>
      <c r="NG94" s="29"/>
      <c r="NH94" s="29"/>
      <c r="NI94" s="29"/>
      <c r="NJ94" s="29"/>
      <c r="NK94" s="29"/>
      <c r="NL94" s="29"/>
      <c r="NM94" s="29"/>
      <c r="NN94" s="29"/>
      <c r="NO94" s="29"/>
      <c r="NP94" s="29"/>
      <c r="NQ94" s="29"/>
      <c r="NR94" s="29"/>
      <c r="NS94" s="29"/>
      <c r="NT94" s="29"/>
      <c r="NU94" s="29"/>
      <c r="NV94" s="29"/>
      <c r="NW94" s="29"/>
      <c r="NX94" s="29"/>
      <c r="NY94" s="29"/>
      <c r="NZ94" s="29"/>
      <c r="OA94" s="29"/>
      <c r="OB94" s="29"/>
      <c r="OC94" s="29"/>
      <c r="OD94" s="29"/>
      <c r="OE94" s="29"/>
      <c r="OF94" s="29"/>
      <c r="OG94" s="29"/>
      <c r="OH94" s="29"/>
      <c r="OI94" s="29"/>
      <c r="OJ94" s="29"/>
      <c r="OK94" s="29"/>
      <c r="OL94" s="29"/>
      <c r="OM94" s="29"/>
      <c r="ON94" s="29"/>
      <c r="OO94" s="29"/>
      <c r="OP94" s="29"/>
      <c r="OQ94" s="29"/>
      <c r="OR94" s="29"/>
      <c r="OS94" s="29"/>
      <c r="OT94" s="29"/>
      <c r="OU94" s="29"/>
      <c r="OV94" s="29"/>
      <c r="OW94" s="29"/>
      <c r="OX94" s="29"/>
      <c r="OY94" s="29"/>
      <c r="OZ94" s="29"/>
      <c r="PA94" s="29"/>
      <c r="PB94" s="29"/>
      <c r="PC94" s="29"/>
      <c r="PD94" s="29"/>
      <c r="PE94" s="29"/>
      <c r="PF94" s="29"/>
      <c r="PG94" s="29"/>
      <c r="PH94" s="29"/>
      <c r="PI94" s="29"/>
      <c r="PJ94" s="29"/>
      <c r="PK94" s="29"/>
      <c r="PL94" s="29"/>
      <c r="PM94" s="29"/>
      <c r="PN94" s="29"/>
      <c r="PO94" s="29"/>
      <c r="PP94" s="29"/>
      <c r="PQ94" s="29"/>
      <c r="PR94" s="29"/>
      <c r="PS94" s="29"/>
      <c r="PT94" s="29"/>
      <c r="PU94" s="29"/>
      <c r="PV94" s="29"/>
      <c r="PW94" s="29"/>
      <c r="PX94" s="29"/>
      <c r="PY94" s="29"/>
      <c r="PZ94" s="29"/>
      <c r="QA94" s="29"/>
      <c r="QB94" s="29"/>
      <c r="QC94" s="29"/>
      <c r="QD94" s="29"/>
      <c r="QE94" s="29"/>
      <c r="QF94" s="29"/>
      <c r="QG94" s="29"/>
      <c r="QH94" s="29"/>
      <c r="QI94" s="29"/>
      <c r="QJ94" s="29"/>
      <c r="QK94" s="29"/>
      <c r="QL94" s="29"/>
      <c r="QM94" s="29"/>
      <c r="QN94" s="29"/>
      <c r="QO94" s="29"/>
      <c r="QP94" s="29"/>
      <c r="QQ94" s="29"/>
      <c r="QR94" s="29"/>
      <c r="QS94" s="29"/>
      <c r="QT94" s="29"/>
      <c r="QU94" s="29"/>
      <c r="QV94" s="29"/>
      <c r="QW94" s="29"/>
      <c r="QX94" s="29"/>
      <c r="QY94" s="29"/>
      <c r="QZ94" s="29"/>
      <c r="RA94" s="29"/>
      <c r="RB94" s="29"/>
      <c r="RC94" s="29"/>
      <c r="RD94" s="29"/>
      <c r="RE94" s="29"/>
      <c r="RF94" s="29"/>
      <c r="RG94" s="29"/>
      <c r="RH94" s="29"/>
      <c r="RI94" s="29"/>
      <c r="RJ94" s="29"/>
      <c r="RK94" s="29"/>
      <c r="RL94" s="29"/>
      <c r="RM94" s="29"/>
      <c r="RN94" s="29"/>
      <c r="RO94" s="29"/>
      <c r="RP94" s="29"/>
      <c r="RQ94" s="29"/>
      <c r="RR94" s="29"/>
      <c r="RS94" s="29"/>
      <c r="RT94" s="29"/>
      <c r="RU94" s="29"/>
      <c r="RV94" s="29"/>
      <c r="RW94" s="29"/>
      <c r="RX94" s="29"/>
      <c r="RY94" s="29"/>
      <c r="RZ94" s="29"/>
      <c r="SA94" s="29"/>
      <c r="SB94" s="29"/>
      <c r="SC94" s="29"/>
      <c r="SD94" s="29"/>
      <c r="SE94" s="29"/>
      <c r="SF94" s="29"/>
      <c r="SG94" s="29"/>
      <c r="SH94" s="29"/>
      <c r="SI94" s="29"/>
      <c r="SJ94" s="29"/>
      <c r="SK94" s="29"/>
      <c r="SL94" s="29"/>
      <c r="SM94" s="29"/>
      <c r="SN94" s="29"/>
      <c r="SO94" s="29"/>
      <c r="SP94" s="29"/>
      <c r="SQ94" s="29"/>
      <c r="SR94" s="29"/>
      <c r="SS94" s="29"/>
      <c r="ST94" s="29"/>
      <c r="SU94" s="29"/>
      <c r="SV94" s="29"/>
      <c r="SW94" s="29"/>
      <c r="SX94" s="29"/>
      <c r="SY94" s="29"/>
      <c r="SZ94" s="29"/>
      <c r="TA94" s="29"/>
      <c r="TB94" s="29"/>
      <c r="TC94" s="29"/>
      <c r="TD94" s="29"/>
      <c r="TE94" s="29"/>
      <c r="TF94" s="29"/>
      <c r="TG94" s="29"/>
      <c r="TH94" s="29"/>
      <c r="TI94" s="29"/>
      <c r="TJ94" s="29"/>
      <c r="TK94" s="29"/>
      <c r="TL94" s="29"/>
      <c r="TM94" s="29"/>
      <c r="TN94" s="29"/>
      <c r="TO94" s="29"/>
      <c r="TP94" s="29"/>
      <c r="TQ94" s="29"/>
      <c r="TR94" s="29"/>
      <c r="TS94" s="29"/>
      <c r="TT94" s="29"/>
      <c r="TU94" s="29"/>
      <c r="TV94" s="29"/>
      <c r="TW94" s="29"/>
      <c r="TX94" s="29"/>
      <c r="TY94" s="29"/>
      <c r="TZ94" s="29"/>
      <c r="UA94" s="29"/>
      <c r="UB94" s="29"/>
      <c r="UC94" s="29"/>
      <c r="UD94" s="29"/>
      <c r="UE94" s="29"/>
      <c r="UF94" s="29"/>
      <c r="UG94" s="29"/>
      <c r="UH94" s="29"/>
      <c r="UI94" s="29"/>
      <c r="UJ94" s="29"/>
      <c r="UK94" s="29"/>
      <c r="UL94" s="29"/>
      <c r="UM94" s="29"/>
      <c r="UN94" s="29"/>
      <c r="UO94" s="29"/>
      <c r="UP94" s="29"/>
      <c r="UQ94" s="29"/>
      <c r="UR94" s="29"/>
      <c r="US94" s="29"/>
      <c r="UT94" s="29"/>
      <c r="UU94" s="29"/>
      <c r="UV94" s="29"/>
      <c r="UW94" s="29"/>
      <c r="UX94" s="29"/>
      <c r="UY94" s="29"/>
      <c r="UZ94" s="29"/>
      <c r="VA94" s="29"/>
      <c r="VB94" s="29"/>
      <c r="VC94" s="29"/>
      <c r="VD94" s="29"/>
      <c r="VE94" s="29"/>
      <c r="VF94" s="29"/>
      <c r="VG94" s="29"/>
      <c r="VH94" s="29"/>
      <c r="VI94" s="29"/>
      <c r="VJ94" s="29"/>
      <c r="VK94" s="29"/>
      <c r="VL94" s="29"/>
      <c r="VM94" s="29"/>
      <c r="VN94" s="29"/>
      <c r="VO94" s="29"/>
      <c r="VP94" s="29"/>
      <c r="VQ94" s="29"/>
      <c r="VR94" s="29"/>
      <c r="VS94" s="29"/>
      <c r="VT94" s="29"/>
      <c r="VU94" s="29"/>
      <c r="VV94" s="29"/>
      <c r="VW94" s="29"/>
      <c r="VX94" s="29"/>
      <c r="VY94" s="29"/>
      <c r="VZ94" s="29"/>
      <c r="WA94" s="29"/>
      <c r="WB94" s="29"/>
      <c r="WC94" s="29"/>
      <c r="WD94" s="29"/>
      <c r="WE94" s="29"/>
      <c r="WF94" s="29"/>
      <c r="WG94" s="29"/>
      <c r="WH94" s="29"/>
      <c r="WI94" s="29"/>
      <c r="WJ94" s="29"/>
      <c r="WK94" s="29"/>
      <c r="WL94" s="29"/>
      <c r="WM94" s="29"/>
      <c r="WN94" s="29"/>
      <c r="WO94" s="29"/>
      <c r="WP94" s="29"/>
      <c r="WQ94" s="29"/>
      <c r="WR94" s="29"/>
      <c r="WS94" s="29"/>
      <c r="WT94" s="29"/>
      <c r="WU94" s="29"/>
      <c r="WV94" s="29"/>
      <c r="WW94" s="29"/>
      <c r="WX94" s="29"/>
      <c r="WY94" s="29"/>
      <c r="WZ94" s="29"/>
      <c r="XA94" s="29"/>
      <c r="XB94" s="29"/>
      <c r="XC94" s="29"/>
      <c r="XD94" s="29"/>
      <c r="XE94" s="29"/>
      <c r="XF94" s="29"/>
      <c r="XG94" s="29"/>
      <c r="XH94" s="29"/>
      <c r="XI94" s="29"/>
      <c r="XJ94" s="29"/>
      <c r="XK94" s="29"/>
      <c r="XL94" s="29"/>
      <c r="XM94" s="29"/>
      <c r="XN94" s="29"/>
      <c r="XO94" s="29"/>
      <c r="XP94" s="29"/>
      <c r="XQ94" s="29"/>
      <c r="XR94" s="29"/>
      <c r="XS94" s="29"/>
      <c r="XT94" s="29"/>
      <c r="XU94" s="29"/>
      <c r="XV94" s="29"/>
      <c r="XW94" s="29"/>
      <c r="XX94" s="29"/>
      <c r="XY94" s="29"/>
      <c r="XZ94" s="29"/>
      <c r="YA94" s="29"/>
      <c r="YB94" s="29"/>
      <c r="YC94" s="29"/>
      <c r="YD94" s="29"/>
      <c r="YE94" s="29"/>
      <c r="YF94" s="29"/>
      <c r="YG94" s="29"/>
      <c r="YH94" s="29"/>
      <c r="YI94" s="29"/>
      <c r="YJ94" s="29"/>
      <c r="YK94" s="29"/>
      <c r="YL94" s="29"/>
      <c r="YM94" s="29"/>
      <c r="YN94" s="29"/>
      <c r="YO94" s="29"/>
      <c r="YP94" s="29"/>
      <c r="YQ94" s="29"/>
      <c r="YR94" s="29"/>
      <c r="YS94" s="29"/>
      <c r="YT94" s="29"/>
      <c r="YU94" s="29"/>
      <c r="YV94" s="29"/>
      <c r="YW94" s="29"/>
      <c r="YX94" s="29"/>
      <c r="YY94" s="29"/>
      <c r="YZ94" s="29"/>
      <c r="ZA94" s="29"/>
      <c r="ZB94" s="29"/>
      <c r="ZC94" s="29"/>
      <c r="ZD94" s="29"/>
      <c r="ZE94" s="29"/>
      <c r="ZF94" s="29"/>
      <c r="ZG94" s="29"/>
      <c r="ZH94" s="29"/>
      <c r="ZI94" s="29"/>
      <c r="ZJ94" s="29"/>
      <c r="ZK94" s="29"/>
      <c r="ZL94" s="29"/>
      <c r="ZM94" s="29"/>
      <c r="ZN94" s="29"/>
      <c r="ZO94" s="29"/>
      <c r="ZP94" s="29"/>
      <c r="ZQ94" s="29"/>
      <c r="ZR94" s="29"/>
      <c r="ZS94" s="29"/>
      <c r="ZT94" s="29"/>
      <c r="ZU94" s="29"/>
      <c r="ZV94" s="29"/>
      <c r="ZW94" s="29"/>
      <c r="ZX94" s="29"/>
      <c r="ZY94" s="29"/>
      <c r="ZZ94" s="29"/>
      <c r="AAA94" s="29"/>
      <c r="AAB94" s="29"/>
      <c r="AAC94" s="29"/>
      <c r="AAD94" s="29"/>
      <c r="AAE94" s="29"/>
      <c r="AAF94" s="29"/>
      <c r="AAG94" s="29"/>
      <c r="AAH94" s="29"/>
      <c r="AAI94" s="29"/>
      <c r="AAJ94" s="29"/>
      <c r="AAK94" s="29"/>
      <c r="AAL94" s="29"/>
      <c r="AAM94" s="29"/>
      <c r="AAN94" s="29"/>
      <c r="AAO94" s="29"/>
      <c r="AAP94" s="29"/>
      <c r="AAQ94" s="29"/>
      <c r="AAR94" s="29"/>
      <c r="AAS94" s="29"/>
      <c r="AAT94" s="29"/>
      <c r="AAU94" s="29"/>
      <c r="AAV94" s="29"/>
      <c r="AAW94" s="29"/>
      <c r="AAX94" s="29"/>
      <c r="AAY94" s="29"/>
      <c r="AAZ94" s="29"/>
      <c r="ABA94" s="29"/>
      <c r="ABB94" s="29"/>
      <c r="ABC94" s="29"/>
      <c r="ABD94" s="29"/>
      <c r="ABE94" s="29"/>
      <c r="ABF94" s="29"/>
      <c r="ABG94" s="29"/>
      <c r="ABH94" s="29"/>
      <c r="ABI94" s="29"/>
      <c r="ABJ94" s="29"/>
      <c r="ABK94" s="29"/>
      <c r="ABL94" s="29"/>
      <c r="ABM94" s="29"/>
      <c r="ABN94" s="29"/>
      <c r="ABO94" s="29"/>
      <c r="ABP94" s="29"/>
      <c r="ABQ94" s="29"/>
      <c r="ABR94" s="29"/>
      <c r="ABS94" s="29"/>
      <c r="ABT94" s="29"/>
      <c r="ABU94" s="29"/>
      <c r="ABV94" s="29"/>
      <c r="ABW94" s="29"/>
      <c r="ABX94" s="29"/>
      <c r="ABY94" s="29"/>
      <c r="ABZ94" s="29"/>
      <c r="ACA94" s="29"/>
      <c r="ACB94" s="29"/>
      <c r="ACC94" s="29"/>
      <c r="ACD94" s="29"/>
      <c r="ACE94" s="29"/>
      <c r="ACF94" s="29"/>
      <c r="ACG94" s="29"/>
      <c r="ACH94" s="29"/>
      <c r="ACI94" s="29"/>
      <c r="ACJ94" s="29"/>
      <c r="ACK94" s="29"/>
      <c r="ACL94" s="29"/>
      <c r="ACM94" s="29"/>
      <c r="ACN94" s="29"/>
      <c r="ACO94" s="29"/>
      <c r="ACP94" s="29"/>
      <c r="ACQ94" s="29"/>
      <c r="ACR94" s="29"/>
      <c r="ACS94" s="29"/>
      <c r="ACT94" s="29"/>
      <c r="ACU94" s="29"/>
      <c r="ACV94" s="29"/>
      <c r="ACW94" s="29"/>
      <c r="ACX94" s="29"/>
      <c r="ACY94" s="29"/>
      <c r="ACZ94" s="29"/>
      <c r="ADA94" s="29"/>
      <c r="ADB94" s="29"/>
      <c r="ADC94" s="29"/>
      <c r="ADD94" s="29"/>
      <c r="ADE94" s="29"/>
      <c r="ADF94" s="29"/>
      <c r="ADG94" s="29"/>
      <c r="ADH94" s="29"/>
      <c r="ADI94" s="29"/>
      <c r="ADJ94" s="29"/>
      <c r="ADK94" s="29"/>
      <c r="ADL94" s="29"/>
      <c r="ADM94" s="29"/>
      <c r="ADN94" s="29"/>
      <c r="ADO94" s="29"/>
      <c r="ADP94" s="29"/>
      <c r="ADQ94" s="29"/>
      <c r="ADR94" s="29"/>
      <c r="ADS94" s="29"/>
      <c r="ADT94" s="29"/>
      <c r="ADU94" s="29"/>
      <c r="ADV94" s="29"/>
      <c r="ADW94" s="29"/>
      <c r="ADX94" s="29"/>
      <c r="ADY94" s="29"/>
      <c r="ADZ94" s="29"/>
      <c r="AEA94" s="29"/>
      <c r="AEB94" s="29"/>
      <c r="AEC94" s="29"/>
      <c r="AED94" s="29"/>
      <c r="AEE94" s="29"/>
      <c r="AEF94" s="29"/>
      <c r="AEG94" s="29"/>
      <c r="AEH94" s="29"/>
      <c r="AEI94" s="29"/>
      <c r="AEJ94" s="29"/>
      <c r="AEK94" s="29"/>
      <c r="AEL94" s="29"/>
      <c r="AEM94" s="29"/>
      <c r="AEN94" s="29"/>
      <c r="AEO94" s="29"/>
      <c r="AEP94" s="29"/>
      <c r="AEQ94" s="29"/>
      <c r="AER94" s="29"/>
      <c r="AES94" s="29"/>
      <c r="AET94" s="29"/>
      <c r="AEU94" s="29"/>
      <c r="AEV94" s="29"/>
      <c r="AEW94" s="29"/>
      <c r="AEX94" s="29"/>
      <c r="AEY94" s="29"/>
      <c r="AEZ94" s="29"/>
      <c r="AFA94" s="29"/>
      <c r="AFB94" s="29"/>
      <c r="AFC94" s="29"/>
      <c r="AFD94" s="29"/>
      <c r="AFE94" s="29"/>
      <c r="AFF94" s="29"/>
      <c r="AFG94" s="29"/>
      <c r="AFH94" s="29"/>
      <c r="AFI94" s="29"/>
      <c r="AFJ94" s="29"/>
      <c r="AFK94" s="29"/>
      <c r="AFL94" s="29"/>
      <c r="AFM94" s="29"/>
      <c r="AFN94" s="29"/>
      <c r="AFO94" s="29"/>
      <c r="AFP94" s="29"/>
      <c r="AFQ94" s="29"/>
      <c r="AFR94" s="29"/>
      <c r="AFS94" s="29"/>
      <c r="AFT94" s="29"/>
      <c r="AFU94" s="29"/>
      <c r="AFV94" s="29"/>
      <c r="AFW94" s="29"/>
      <c r="AFX94" s="29"/>
      <c r="AFY94" s="29"/>
      <c r="AFZ94" s="29"/>
      <c r="AGA94" s="29"/>
      <c r="AGB94" s="29"/>
      <c r="AGC94" s="29"/>
      <c r="AGD94" s="29"/>
      <c r="AGE94" s="29"/>
      <c r="AGF94" s="29"/>
      <c r="AGG94" s="29"/>
      <c r="AGH94" s="29"/>
      <c r="AGI94" s="29"/>
      <c r="AGJ94" s="29"/>
      <c r="AGK94" s="29"/>
      <c r="AGL94" s="29"/>
      <c r="AGM94" s="29"/>
      <c r="AGN94" s="29"/>
      <c r="AGO94" s="29"/>
      <c r="AGP94" s="29"/>
      <c r="AGQ94" s="29"/>
      <c r="AGR94" s="29"/>
      <c r="AGS94" s="29"/>
      <c r="AGT94" s="29"/>
      <c r="AGU94" s="29"/>
      <c r="AGV94" s="29"/>
      <c r="AGW94" s="29"/>
      <c r="AGX94" s="29"/>
      <c r="AGY94" s="29"/>
      <c r="AGZ94" s="29"/>
      <c r="AHA94" s="29"/>
      <c r="AHB94" s="29"/>
      <c r="AHC94" s="29"/>
      <c r="AHD94" s="29"/>
      <c r="AHE94" s="29"/>
      <c r="AHF94" s="29"/>
      <c r="AHG94" s="29"/>
      <c r="AHH94" s="29"/>
      <c r="AHI94" s="29"/>
      <c r="AHJ94" s="29"/>
      <c r="AHK94" s="29"/>
      <c r="AHL94" s="29"/>
      <c r="AHM94" s="29"/>
      <c r="AHN94" s="29"/>
      <c r="AHO94" s="29"/>
      <c r="AHP94" s="29"/>
      <c r="AHQ94" s="29"/>
      <c r="AHR94" s="29"/>
      <c r="AHS94" s="29"/>
      <c r="AHT94" s="29"/>
      <c r="AHU94" s="29"/>
      <c r="AHV94" s="29"/>
      <c r="AHW94" s="29"/>
      <c r="AHX94" s="29"/>
      <c r="AHY94" s="29"/>
      <c r="AHZ94" s="29"/>
      <c r="AIA94" s="29"/>
      <c r="AIB94" s="29"/>
      <c r="AIC94" s="29"/>
      <c r="AID94" s="29"/>
      <c r="AIE94" s="29"/>
      <c r="AIF94" s="29"/>
      <c r="AIG94" s="29"/>
      <c r="AIH94" s="29"/>
      <c r="AII94" s="29"/>
      <c r="AIJ94" s="29"/>
      <c r="AIK94" s="29"/>
      <c r="AIL94" s="29"/>
      <c r="AIM94" s="29"/>
      <c r="AIN94" s="29"/>
      <c r="AIO94" s="29"/>
      <c r="AIP94" s="29"/>
      <c r="AIQ94" s="29"/>
      <c r="AIR94" s="29"/>
      <c r="AIS94" s="29"/>
      <c r="AIT94" s="29"/>
      <c r="AIU94" s="29"/>
      <c r="AIV94" s="29"/>
      <c r="AIW94" s="29"/>
      <c r="AIX94" s="29"/>
      <c r="AIY94" s="29"/>
      <c r="AIZ94" s="29"/>
      <c r="AJA94" s="29"/>
      <c r="AJB94" s="29"/>
      <c r="AJC94" s="29"/>
      <c r="AJD94" s="29"/>
      <c r="AJE94" s="29"/>
      <c r="AJF94" s="29"/>
      <c r="AJG94" s="29"/>
      <c r="AJH94" s="29"/>
      <c r="AJI94" s="29"/>
      <c r="AJJ94" s="29"/>
      <c r="AJK94" s="29"/>
      <c r="AJL94" s="29"/>
      <c r="AJM94" s="29"/>
      <c r="AJN94" s="29"/>
      <c r="AJO94" s="29"/>
      <c r="AJP94" s="29"/>
      <c r="AJQ94" s="29"/>
      <c r="AJR94" s="29"/>
      <c r="AJS94" s="29"/>
      <c r="AJT94" s="29"/>
      <c r="AJU94" s="29"/>
      <c r="AJV94" s="29"/>
      <c r="AJW94" s="29"/>
      <c r="AJX94" s="29"/>
      <c r="AJY94" s="29"/>
      <c r="AJZ94" s="29"/>
      <c r="AKA94" s="29"/>
      <c r="AKB94" s="29"/>
      <c r="AKC94" s="29"/>
      <c r="AKD94" s="29"/>
      <c r="AKE94" s="29"/>
      <c r="AKF94" s="29"/>
      <c r="AKG94" s="29"/>
      <c r="AKH94" s="29"/>
      <c r="AKI94" s="29"/>
      <c r="AKJ94" s="29"/>
      <c r="AKK94" s="29"/>
      <c r="AKL94" s="29"/>
      <c r="AKM94" s="29"/>
      <c r="AKN94" s="29"/>
      <c r="AKO94" s="29"/>
      <c r="AKP94" s="29"/>
      <c r="AKQ94" s="29"/>
      <c r="AKR94" s="29"/>
      <c r="AKS94" s="29"/>
      <c r="AKT94" s="29"/>
      <c r="AKU94" s="29"/>
      <c r="AKV94" s="29"/>
      <c r="AKW94" s="29"/>
      <c r="AKX94" s="29"/>
      <c r="AKY94" s="29"/>
      <c r="AKZ94" s="29"/>
      <c r="ALA94" s="29"/>
      <c r="ALB94" s="29"/>
      <c r="ALC94" s="29"/>
      <c r="ALD94" s="29"/>
      <c r="ALE94" s="29"/>
      <c r="ALF94" s="29"/>
      <c r="ALG94" s="29"/>
      <c r="ALH94" s="29"/>
      <c r="ALI94" s="29"/>
      <c r="ALJ94" s="29"/>
      <c r="ALK94" s="29"/>
      <c r="ALL94" s="29"/>
      <c r="ALM94" s="29"/>
      <c r="ALN94" s="29"/>
      <c r="ALO94" s="29"/>
      <c r="ALP94" s="29"/>
      <c r="ALQ94" s="29"/>
      <c r="ALR94" s="29"/>
      <c r="ALS94" s="29"/>
      <c r="ALT94" s="29"/>
      <c r="ALU94" s="29"/>
      <c r="ALV94" s="29"/>
      <c r="ALW94" s="29"/>
      <c r="ALX94" s="29"/>
      <c r="ALY94" s="29"/>
      <c r="ALZ94" s="29"/>
      <c r="AMA94" s="29"/>
      <c r="AMB94" s="29"/>
      <c r="AMC94" s="29"/>
      <c r="AMD94" s="29"/>
      <c r="AME94" s="29"/>
      <c r="AMF94" s="29"/>
      <c r="AMG94" s="29"/>
      <c r="AMH94" s="29"/>
      <c r="AMI94" s="29"/>
      <c r="AMJ94" s="29"/>
    </row>
    <row r="95" spans="1:1024" s="56" customFormat="1" ht="39.75" customHeight="1">
      <c r="A95" s="643"/>
      <c r="B95" s="65"/>
      <c r="C95" s="642"/>
      <c r="D95" s="670"/>
      <c r="E95" s="413"/>
      <c r="F95" s="413"/>
      <c r="G95" s="675"/>
      <c r="H95" s="413"/>
      <c r="I95" s="539"/>
      <c r="J95" s="413"/>
      <c r="K95" s="413"/>
      <c r="L95" s="413"/>
      <c r="M95" s="413"/>
      <c r="N95" s="413"/>
      <c r="O95" s="413"/>
      <c r="P95" s="409"/>
      <c r="Q95" s="28" t="s">
        <v>87</v>
      </c>
      <c r="R95" s="28">
        <v>5</v>
      </c>
      <c r="S95" s="413"/>
      <c r="T95" s="413"/>
      <c r="U95" s="28"/>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c r="CV95" s="29"/>
      <c r="CW95" s="29"/>
      <c r="CX95" s="29"/>
      <c r="CY95" s="29"/>
      <c r="CZ95" s="29"/>
      <c r="DA95" s="29"/>
      <c r="DB95" s="29"/>
      <c r="DC95" s="29"/>
      <c r="DD95" s="29"/>
      <c r="DE95" s="29"/>
      <c r="DF95" s="29"/>
      <c r="DG95" s="29"/>
      <c r="DH95" s="29"/>
      <c r="DI95" s="29"/>
      <c r="DJ95" s="29"/>
      <c r="DK95" s="29"/>
      <c r="DL95" s="29"/>
      <c r="DM95" s="29"/>
      <c r="DN95" s="29"/>
      <c r="DO95" s="29"/>
      <c r="DP95" s="29"/>
      <c r="DQ95" s="29"/>
      <c r="DR95" s="29"/>
      <c r="DS95" s="29"/>
      <c r="DT95" s="29"/>
      <c r="DU95" s="29"/>
      <c r="DV95" s="29"/>
      <c r="DW95" s="29"/>
      <c r="DX95" s="29"/>
      <c r="DY95" s="29"/>
      <c r="DZ95" s="29"/>
      <c r="EA95" s="29"/>
      <c r="EB95" s="29"/>
      <c r="EC95" s="29"/>
      <c r="ED95" s="29"/>
      <c r="EE95" s="29"/>
      <c r="EF95" s="29"/>
      <c r="EG95" s="29"/>
      <c r="EH95" s="29"/>
      <c r="EI95" s="29"/>
      <c r="EJ95" s="29"/>
      <c r="EK95" s="29"/>
      <c r="EL95" s="29"/>
      <c r="EM95" s="29"/>
      <c r="EN95" s="29"/>
      <c r="EO95" s="29"/>
      <c r="EP95" s="29"/>
      <c r="EQ95" s="29"/>
      <c r="ER95" s="29"/>
      <c r="ES95" s="29"/>
      <c r="ET95" s="29"/>
      <c r="EU95" s="29"/>
      <c r="EV95" s="29"/>
      <c r="EW95" s="29"/>
      <c r="EX95" s="29"/>
      <c r="EY95" s="29"/>
      <c r="EZ95" s="29"/>
      <c r="FA95" s="29"/>
      <c r="FB95" s="29"/>
      <c r="FC95" s="29"/>
      <c r="FD95" s="29"/>
      <c r="FE95" s="29"/>
      <c r="FF95" s="29"/>
      <c r="FG95" s="29"/>
      <c r="FH95" s="29"/>
      <c r="FI95" s="29"/>
      <c r="FJ95" s="29"/>
      <c r="FK95" s="29"/>
      <c r="FL95" s="29"/>
      <c r="FM95" s="29"/>
      <c r="FN95" s="29"/>
      <c r="FO95" s="29"/>
      <c r="FP95" s="29"/>
      <c r="FQ95" s="29"/>
      <c r="FR95" s="29"/>
      <c r="FS95" s="29"/>
      <c r="FT95" s="29"/>
      <c r="FU95" s="29"/>
      <c r="FV95" s="29"/>
      <c r="FW95" s="29"/>
      <c r="FX95" s="29"/>
      <c r="FY95" s="29"/>
      <c r="FZ95" s="29"/>
      <c r="GA95" s="29"/>
      <c r="GB95" s="29"/>
      <c r="GC95" s="29"/>
      <c r="GD95" s="29"/>
      <c r="GE95" s="29"/>
      <c r="GF95" s="29"/>
      <c r="GG95" s="29"/>
      <c r="GH95" s="29"/>
      <c r="GI95" s="29"/>
      <c r="GJ95" s="29"/>
      <c r="GK95" s="29"/>
      <c r="GL95" s="29"/>
      <c r="GM95" s="29"/>
      <c r="GN95" s="29"/>
      <c r="GO95" s="29"/>
      <c r="GP95" s="29"/>
      <c r="GQ95" s="29"/>
      <c r="GR95" s="29"/>
      <c r="GS95" s="29"/>
      <c r="GT95" s="29"/>
      <c r="GU95" s="29"/>
      <c r="GV95" s="29"/>
      <c r="GW95" s="29"/>
      <c r="GX95" s="29"/>
      <c r="GY95" s="29"/>
      <c r="GZ95" s="29"/>
      <c r="HA95" s="29"/>
      <c r="HB95" s="29"/>
      <c r="HC95" s="29"/>
      <c r="HD95" s="29"/>
      <c r="HE95" s="29"/>
      <c r="HF95" s="29"/>
      <c r="HG95" s="29"/>
      <c r="HH95" s="29"/>
      <c r="HI95" s="29"/>
      <c r="HJ95" s="29"/>
      <c r="HK95" s="29"/>
      <c r="HL95" s="29"/>
      <c r="HM95" s="29"/>
      <c r="HN95" s="29"/>
      <c r="HO95" s="29"/>
      <c r="HP95" s="29"/>
      <c r="HQ95" s="29"/>
      <c r="HR95" s="29"/>
      <c r="HS95" s="29"/>
      <c r="HT95" s="29"/>
      <c r="HU95" s="29"/>
      <c r="HV95" s="29"/>
      <c r="HW95" s="29"/>
      <c r="HX95" s="29"/>
      <c r="HY95" s="29"/>
      <c r="HZ95" s="29"/>
      <c r="IA95" s="29"/>
      <c r="IB95" s="29"/>
      <c r="IC95" s="29"/>
      <c r="ID95" s="29"/>
      <c r="IE95" s="29"/>
      <c r="IF95" s="29"/>
      <c r="IG95" s="29"/>
      <c r="IH95" s="29"/>
      <c r="II95" s="29"/>
      <c r="IJ95" s="29"/>
      <c r="IK95" s="29"/>
      <c r="IL95" s="29"/>
      <c r="IM95" s="29"/>
      <c r="IN95" s="29"/>
      <c r="IO95" s="29"/>
      <c r="IP95" s="29"/>
      <c r="IQ95" s="29"/>
      <c r="IR95" s="29"/>
      <c r="IS95" s="29"/>
      <c r="IT95" s="29"/>
      <c r="IU95" s="29"/>
      <c r="IV95" s="29"/>
      <c r="IW95" s="29"/>
      <c r="IX95" s="29"/>
      <c r="IY95" s="29"/>
      <c r="IZ95" s="29"/>
      <c r="JA95" s="29"/>
      <c r="JB95" s="29"/>
      <c r="JC95" s="29"/>
      <c r="JD95" s="29"/>
      <c r="JE95" s="29"/>
      <c r="JF95" s="29"/>
      <c r="JG95" s="29"/>
      <c r="JH95" s="29"/>
      <c r="JI95" s="29"/>
      <c r="JJ95" s="29"/>
      <c r="JK95" s="29"/>
      <c r="JL95" s="29"/>
      <c r="JM95" s="29"/>
      <c r="JN95" s="29"/>
      <c r="JO95" s="29"/>
      <c r="JP95" s="29"/>
      <c r="JQ95" s="29"/>
      <c r="JR95" s="29"/>
      <c r="JS95" s="29"/>
      <c r="JT95" s="29"/>
      <c r="JU95" s="29"/>
      <c r="JV95" s="29"/>
      <c r="JW95" s="29"/>
      <c r="JX95" s="29"/>
      <c r="JY95" s="29"/>
      <c r="JZ95" s="29"/>
      <c r="KA95" s="29"/>
      <c r="KB95" s="29"/>
      <c r="KC95" s="29"/>
      <c r="KD95" s="29"/>
      <c r="KE95" s="29"/>
      <c r="KF95" s="29"/>
      <c r="KG95" s="29"/>
      <c r="KH95" s="29"/>
      <c r="KI95" s="29"/>
      <c r="KJ95" s="29"/>
      <c r="KK95" s="29"/>
      <c r="KL95" s="29"/>
      <c r="KM95" s="29"/>
      <c r="KN95" s="29"/>
      <c r="KO95" s="29"/>
      <c r="KP95" s="29"/>
      <c r="KQ95" s="29"/>
      <c r="KR95" s="29"/>
      <c r="KS95" s="29"/>
      <c r="KT95" s="29"/>
      <c r="KU95" s="29"/>
      <c r="KV95" s="29"/>
      <c r="KW95" s="29"/>
      <c r="KX95" s="29"/>
      <c r="KY95" s="29"/>
      <c r="KZ95" s="29"/>
      <c r="LA95" s="29"/>
      <c r="LB95" s="29"/>
      <c r="LC95" s="29"/>
      <c r="LD95" s="29"/>
      <c r="LE95" s="29"/>
      <c r="LF95" s="29"/>
      <c r="LG95" s="29"/>
      <c r="LH95" s="29"/>
      <c r="LI95" s="29"/>
      <c r="LJ95" s="29"/>
      <c r="LK95" s="29"/>
      <c r="LL95" s="29"/>
      <c r="LM95" s="29"/>
      <c r="LN95" s="29"/>
      <c r="LO95" s="29"/>
      <c r="LP95" s="29"/>
      <c r="LQ95" s="29"/>
      <c r="LR95" s="29"/>
      <c r="LS95" s="29"/>
      <c r="LT95" s="29"/>
      <c r="LU95" s="29"/>
      <c r="LV95" s="29"/>
      <c r="LW95" s="29"/>
      <c r="LX95" s="29"/>
      <c r="LY95" s="29"/>
      <c r="LZ95" s="29"/>
      <c r="MA95" s="29"/>
      <c r="MB95" s="29"/>
      <c r="MC95" s="29"/>
      <c r="MD95" s="29"/>
      <c r="ME95" s="29"/>
      <c r="MF95" s="29"/>
      <c r="MG95" s="29"/>
      <c r="MH95" s="29"/>
      <c r="MI95" s="29"/>
      <c r="MJ95" s="29"/>
      <c r="MK95" s="29"/>
      <c r="ML95" s="29"/>
      <c r="MM95" s="29"/>
      <c r="MN95" s="29"/>
      <c r="MO95" s="29"/>
      <c r="MP95" s="29"/>
      <c r="MQ95" s="29"/>
      <c r="MR95" s="29"/>
      <c r="MS95" s="29"/>
      <c r="MT95" s="29"/>
      <c r="MU95" s="29"/>
      <c r="MV95" s="29"/>
      <c r="MW95" s="29"/>
      <c r="MX95" s="29"/>
      <c r="MY95" s="29"/>
      <c r="MZ95" s="29"/>
      <c r="NA95" s="29"/>
      <c r="NB95" s="29"/>
      <c r="NC95" s="29"/>
      <c r="ND95" s="29"/>
      <c r="NE95" s="29"/>
      <c r="NF95" s="29"/>
      <c r="NG95" s="29"/>
      <c r="NH95" s="29"/>
      <c r="NI95" s="29"/>
      <c r="NJ95" s="29"/>
      <c r="NK95" s="29"/>
      <c r="NL95" s="29"/>
      <c r="NM95" s="29"/>
      <c r="NN95" s="29"/>
      <c r="NO95" s="29"/>
      <c r="NP95" s="29"/>
      <c r="NQ95" s="29"/>
      <c r="NR95" s="29"/>
      <c r="NS95" s="29"/>
      <c r="NT95" s="29"/>
      <c r="NU95" s="29"/>
      <c r="NV95" s="29"/>
      <c r="NW95" s="29"/>
      <c r="NX95" s="29"/>
      <c r="NY95" s="29"/>
      <c r="NZ95" s="29"/>
      <c r="OA95" s="29"/>
      <c r="OB95" s="29"/>
      <c r="OC95" s="29"/>
      <c r="OD95" s="29"/>
      <c r="OE95" s="29"/>
      <c r="OF95" s="29"/>
      <c r="OG95" s="29"/>
      <c r="OH95" s="29"/>
      <c r="OI95" s="29"/>
      <c r="OJ95" s="29"/>
      <c r="OK95" s="29"/>
      <c r="OL95" s="29"/>
      <c r="OM95" s="29"/>
      <c r="ON95" s="29"/>
      <c r="OO95" s="29"/>
      <c r="OP95" s="29"/>
      <c r="OQ95" s="29"/>
      <c r="OR95" s="29"/>
      <c r="OS95" s="29"/>
      <c r="OT95" s="29"/>
      <c r="OU95" s="29"/>
      <c r="OV95" s="29"/>
      <c r="OW95" s="29"/>
      <c r="OX95" s="29"/>
      <c r="OY95" s="29"/>
      <c r="OZ95" s="29"/>
      <c r="PA95" s="29"/>
      <c r="PB95" s="29"/>
      <c r="PC95" s="29"/>
      <c r="PD95" s="29"/>
      <c r="PE95" s="29"/>
      <c r="PF95" s="29"/>
      <c r="PG95" s="29"/>
      <c r="PH95" s="29"/>
      <c r="PI95" s="29"/>
      <c r="PJ95" s="29"/>
      <c r="PK95" s="29"/>
      <c r="PL95" s="29"/>
      <c r="PM95" s="29"/>
      <c r="PN95" s="29"/>
      <c r="PO95" s="29"/>
      <c r="PP95" s="29"/>
      <c r="PQ95" s="29"/>
      <c r="PR95" s="29"/>
      <c r="PS95" s="29"/>
      <c r="PT95" s="29"/>
      <c r="PU95" s="29"/>
      <c r="PV95" s="29"/>
      <c r="PW95" s="29"/>
      <c r="PX95" s="29"/>
      <c r="PY95" s="29"/>
      <c r="PZ95" s="29"/>
      <c r="QA95" s="29"/>
      <c r="QB95" s="29"/>
      <c r="QC95" s="29"/>
      <c r="QD95" s="29"/>
      <c r="QE95" s="29"/>
      <c r="QF95" s="29"/>
      <c r="QG95" s="29"/>
      <c r="QH95" s="29"/>
      <c r="QI95" s="29"/>
      <c r="QJ95" s="29"/>
      <c r="QK95" s="29"/>
      <c r="QL95" s="29"/>
      <c r="QM95" s="29"/>
      <c r="QN95" s="29"/>
      <c r="QO95" s="29"/>
      <c r="QP95" s="29"/>
      <c r="QQ95" s="29"/>
      <c r="QR95" s="29"/>
      <c r="QS95" s="29"/>
      <c r="QT95" s="29"/>
      <c r="QU95" s="29"/>
      <c r="QV95" s="29"/>
      <c r="QW95" s="29"/>
      <c r="QX95" s="29"/>
      <c r="QY95" s="29"/>
      <c r="QZ95" s="29"/>
      <c r="RA95" s="29"/>
      <c r="RB95" s="29"/>
      <c r="RC95" s="29"/>
      <c r="RD95" s="29"/>
      <c r="RE95" s="29"/>
      <c r="RF95" s="29"/>
      <c r="RG95" s="29"/>
      <c r="RH95" s="29"/>
      <c r="RI95" s="29"/>
      <c r="RJ95" s="29"/>
      <c r="RK95" s="29"/>
      <c r="RL95" s="29"/>
      <c r="RM95" s="29"/>
      <c r="RN95" s="29"/>
      <c r="RO95" s="29"/>
      <c r="RP95" s="29"/>
      <c r="RQ95" s="29"/>
      <c r="RR95" s="29"/>
      <c r="RS95" s="29"/>
      <c r="RT95" s="29"/>
      <c r="RU95" s="29"/>
      <c r="RV95" s="29"/>
      <c r="RW95" s="29"/>
      <c r="RX95" s="29"/>
      <c r="RY95" s="29"/>
      <c r="RZ95" s="29"/>
      <c r="SA95" s="29"/>
      <c r="SB95" s="29"/>
      <c r="SC95" s="29"/>
      <c r="SD95" s="29"/>
      <c r="SE95" s="29"/>
      <c r="SF95" s="29"/>
      <c r="SG95" s="29"/>
      <c r="SH95" s="29"/>
      <c r="SI95" s="29"/>
      <c r="SJ95" s="29"/>
      <c r="SK95" s="29"/>
      <c r="SL95" s="29"/>
      <c r="SM95" s="29"/>
      <c r="SN95" s="29"/>
      <c r="SO95" s="29"/>
      <c r="SP95" s="29"/>
      <c r="SQ95" s="29"/>
      <c r="SR95" s="29"/>
      <c r="SS95" s="29"/>
      <c r="ST95" s="29"/>
      <c r="SU95" s="29"/>
      <c r="SV95" s="29"/>
      <c r="SW95" s="29"/>
      <c r="SX95" s="29"/>
      <c r="SY95" s="29"/>
      <c r="SZ95" s="29"/>
      <c r="TA95" s="29"/>
      <c r="TB95" s="29"/>
      <c r="TC95" s="29"/>
      <c r="TD95" s="29"/>
      <c r="TE95" s="29"/>
      <c r="TF95" s="29"/>
      <c r="TG95" s="29"/>
      <c r="TH95" s="29"/>
      <c r="TI95" s="29"/>
      <c r="TJ95" s="29"/>
      <c r="TK95" s="29"/>
      <c r="TL95" s="29"/>
      <c r="TM95" s="29"/>
      <c r="TN95" s="29"/>
      <c r="TO95" s="29"/>
      <c r="TP95" s="29"/>
      <c r="TQ95" s="29"/>
      <c r="TR95" s="29"/>
      <c r="TS95" s="29"/>
      <c r="TT95" s="29"/>
      <c r="TU95" s="29"/>
      <c r="TV95" s="29"/>
      <c r="TW95" s="29"/>
      <c r="TX95" s="29"/>
      <c r="TY95" s="29"/>
      <c r="TZ95" s="29"/>
      <c r="UA95" s="29"/>
      <c r="UB95" s="29"/>
      <c r="UC95" s="29"/>
      <c r="UD95" s="29"/>
      <c r="UE95" s="29"/>
      <c r="UF95" s="29"/>
      <c r="UG95" s="29"/>
      <c r="UH95" s="29"/>
      <c r="UI95" s="29"/>
      <c r="UJ95" s="29"/>
      <c r="UK95" s="29"/>
      <c r="UL95" s="29"/>
      <c r="UM95" s="29"/>
      <c r="UN95" s="29"/>
      <c r="UO95" s="29"/>
      <c r="UP95" s="29"/>
      <c r="UQ95" s="29"/>
      <c r="UR95" s="29"/>
      <c r="US95" s="29"/>
      <c r="UT95" s="29"/>
      <c r="UU95" s="29"/>
      <c r="UV95" s="29"/>
      <c r="UW95" s="29"/>
      <c r="UX95" s="29"/>
      <c r="UY95" s="29"/>
      <c r="UZ95" s="29"/>
      <c r="VA95" s="29"/>
      <c r="VB95" s="29"/>
      <c r="VC95" s="29"/>
      <c r="VD95" s="29"/>
      <c r="VE95" s="29"/>
      <c r="VF95" s="29"/>
      <c r="VG95" s="29"/>
      <c r="VH95" s="29"/>
      <c r="VI95" s="29"/>
      <c r="VJ95" s="29"/>
      <c r="VK95" s="29"/>
      <c r="VL95" s="29"/>
      <c r="VM95" s="29"/>
      <c r="VN95" s="29"/>
      <c r="VO95" s="29"/>
      <c r="VP95" s="29"/>
      <c r="VQ95" s="29"/>
      <c r="VR95" s="29"/>
      <c r="VS95" s="29"/>
      <c r="VT95" s="29"/>
      <c r="VU95" s="29"/>
      <c r="VV95" s="29"/>
      <c r="VW95" s="29"/>
      <c r="VX95" s="29"/>
      <c r="VY95" s="29"/>
      <c r="VZ95" s="29"/>
      <c r="WA95" s="29"/>
      <c r="WB95" s="29"/>
      <c r="WC95" s="29"/>
      <c r="WD95" s="29"/>
      <c r="WE95" s="29"/>
      <c r="WF95" s="29"/>
      <c r="WG95" s="29"/>
      <c r="WH95" s="29"/>
      <c r="WI95" s="29"/>
      <c r="WJ95" s="29"/>
      <c r="WK95" s="29"/>
      <c r="WL95" s="29"/>
      <c r="WM95" s="29"/>
      <c r="WN95" s="29"/>
      <c r="WO95" s="29"/>
      <c r="WP95" s="29"/>
      <c r="WQ95" s="29"/>
      <c r="WR95" s="29"/>
      <c r="WS95" s="29"/>
      <c r="WT95" s="29"/>
      <c r="WU95" s="29"/>
      <c r="WV95" s="29"/>
      <c r="WW95" s="29"/>
      <c r="WX95" s="29"/>
      <c r="WY95" s="29"/>
      <c r="WZ95" s="29"/>
      <c r="XA95" s="29"/>
      <c r="XB95" s="29"/>
      <c r="XC95" s="29"/>
      <c r="XD95" s="29"/>
      <c r="XE95" s="29"/>
      <c r="XF95" s="29"/>
      <c r="XG95" s="29"/>
      <c r="XH95" s="29"/>
      <c r="XI95" s="29"/>
      <c r="XJ95" s="29"/>
      <c r="XK95" s="29"/>
      <c r="XL95" s="29"/>
      <c r="XM95" s="29"/>
      <c r="XN95" s="29"/>
      <c r="XO95" s="29"/>
      <c r="XP95" s="29"/>
      <c r="XQ95" s="29"/>
      <c r="XR95" s="29"/>
      <c r="XS95" s="29"/>
      <c r="XT95" s="29"/>
      <c r="XU95" s="29"/>
      <c r="XV95" s="29"/>
      <c r="XW95" s="29"/>
      <c r="XX95" s="29"/>
      <c r="XY95" s="29"/>
      <c r="XZ95" s="29"/>
      <c r="YA95" s="29"/>
      <c r="YB95" s="29"/>
      <c r="YC95" s="29"/>
      <c r="YD95" s="29"/>
      <c r="YE95" s="29"/>
      <c r="YF95" s="29"/>
      <c r="YG95" s="29"/>
      <c r="YH95" s="29"/>
      <c r="YI95" s="29"/>
      <c r="YJ95" s="29"/>
      <c r="YK95" s="29"/>
      <c r="YL95" s="29"/>
      <c r="YM95" s="29"/>
      <c r="YN95" s="29"/>
      <c r="YO95" s="29"/>
      <c r="YP95" s="29"/>
      <c r="YQ95" s="29"/>
      <c r="YR95" s="29"/>
      <c r="YS95" s="29"/>
      <c r="YT95" s="29"/>
      <c r="YU95" s="29"/>
      <c r="YV95" s="29"/>
      <c r="YW95" s="29"/>
      <c r="YX95" s="29"/>
      <c r="YY95" s="29"/>
      <c r="YZ95" s="29"/>
      <c r="ZA95" s="29"/>
      <c r="ZB95" s="29"/>
      <c r="ZC95" s="29"/>
      <c r="ZD95" s="29"/>
      <c r="ZE95" s="29"/>
      <c r="ZF95" s="29"/>
      <c r="ZG95" s="29"/>
      <c r="ZH95" s="29"/>
      <c r="ZI95" s="29"/>
      <c r="ZJ95" s="29"/>
      <c r="ZK95" s="29"/>
      <c r="ZL95" s="29"/>
      <c r="ZM95" s="29"/>
      <c r="ZN95" s="29"/>
      <c r="ZO95" s="29"/>
      <c r="ZP95" s="29"/>
      <c r="ZQ95" s="29"/>
      <c r="ZR95" s="29"/>
      <c r="ZS95" s="29"/>
      <c r="ZT95" s="29"/>
      <c r="ZU95" s="29"/>
      <c r="ZV95" s="29"/>
      <c r="ZW95" s="29"/>
      <c r="ZX95" s="29"/>
      <c r="ZY95" s="29"/>
      <c r="ZZ95" s="29"/>
      <c r="AAA95" s="29"/>
      <c r="AAB95" s="29"/>
      <c r="AAC95" s="29"/>
      <c r="AAD95" s="29"/>
      <c r="AAE95" s="29"/>
      <c r="AAF95" s="29"/>
      <c r="AAG95" s="29"/>
      <c r="AAH95" s="29"/>
      <c r="AAI95" s="29"/>
      <c r="AAJ95" s="29"/>
      <c r="AAK95" s="29"/>
      <c r="AAL95" s="29"/>
      <c r="AAM95" s="29"/>
      <c r="AAN95" s="29"/>
      <c r="AAO95" s="29"/>
      <c r="AAP95" s="29"/>
      <c r="AAQ95" s="29"/>
      <c r="AAR95" s="29"/>
      <c r="AAS95" s="29"/>
      <c r="AAT95" s="29"/>
      <c r="AAU95" s="29"/>
      <c r="AAV95" s="29"/>
      <c r="AAW95" s="29"/>
      <c r="AAX95" s="29"/>
      <c r="AAY95" s="29"/>
      <c r="AAZ95" s="29"/>
      <c r="ABA95" s="29"/>
      <c r="ABB95" s="29"/>
      <c r="ABC95" s="29"/>
      <c r="ABD95" s="29"/>
      <c r="ABE95" s="29"/>
      <c r="ABF95" s="29"/>
      <c r="ABG95" s="29"/>
      <c r="ABH95" s="29"/>
      <c r="ABI95" s="29"/>
      <c r="ABJ95" s="29"/>
      <c r="ABK95" s="29"/>
      <c r="ABL95" s="29"/>
      <c r="ABM95" s="29"/>
      <c r="ABN95" s="29"/>
      <c r="ABO95" s="29"/>
      <c r="ABP95" s="29"/>
      <c r="ABQ95" s="29"/>
      <c r="ABR95" s="29"/>
      <c r="ABS95" s="29"/>
      <c r="ABT95" s="29"/>
      <c r="ABU95" s="29"/>
      <c r="ABV95" s="29"/>
      <c r="ABW95" s="29"/>
      <c r="ABX95" s="29"/>
      <c r="ABY95" s="29"/>
      <c r="ABZ95" s="29"/>
      <c r="ACA95" s="29"/>
      <c r="ACB95" s="29"/>
      <c r="ACC95" s="29"/>
      <c r="ACD95" s="29"/>
      <c r="ACE95" s="29"/>
      <c r="ACF95" s="29"/>
      <c r="ACG95" s="29"/>
      <c r="ACH95" s="29"/>
      <c r="ACI95" s="29"/>
      <c r="ACJ95" s="29"/>
      <c r="ACK95" s="29"/>
      <c r="ACL95" s="29"/>
      <c r="ACM95" s="29"/>
      <c r="ACN95" s="29"/>
      <c r="ACO95" s="29"/>
      <c r="ACP95" s="29"/>
      <c r="ACQ95" s="29"/>
      <c r="ACR95" s="29"/>
      <c r="ACS95" s="29"/>
      <c r="ACT95" s="29"/>
      <c r="ACU95" s="29"/>
      <c r="ACV95" s="29"/>
      <c r="ACW95" s="29"/>
      <c r="ACX95" s="29"/>
      <c r="ACY95" s="29"/>
      <c r="ACZ95" s="29"/>
      <c r="ADA95" s="29"/>
      <c r="ADB95" s="29"/>
      <c r="ADC95" s="29"/>
      <c r="ADD95" s="29"/>
      <c r="ADE95" s="29"/>
      <c r="ADF95" s="29"/>
      <c r="ADG95" s="29"/>
      <c r="ADH95" s="29"/>
      <c r="ADI95" s="29"/>
      <c r="ADJ95" s="29"/>
      <c r="ADK95" s="29"/>
      <c r="ADL95" s="29"/>
      <c r="ADM95" s="29"/>
      <c r="ADN95" s="29"/>
      <c r="ADO95" s="29"/>
      <c r="ADP95" s="29"/>
      <c r="ADQ95" s="29"/>
      <c r="ADR95" s="29"/>
      <c r="ADS95" s="29"/>
      <c r="ADT95" s="29"/>
      <c r="ADU95" s="29"/>
      <c r="ADV95" s="29"/>
      <c r="ADW95" s="29"/>
      <c r="ADX95" s="29"/>
      <c r="ADY95" s="29"/>
      <c r="ADZ95" s="29"/>
      <c r="AEA95" s="29"/>
      <c r="AEB95" s="29"/>
      <c r="AEC95" s="29"/>
      <c r="AED95" s="29"/>
      <c r="AEE95" s="29"/>
      <c r="AEF95" s="29"/>
      <c r="AEG95" s="29"/>
      <c r="AEH95" s="29"/>
      <c r="AEI95" s="29"/>
      <c r="AEJ95" s="29"/>
      <c r="AEK95" s="29"/>
      <c r="AEL95" s="29"/>
      <c r="AEM95" s="29"/>
      <c r="AEN95" s="29"/>
      <c r="AEO95" s="29"/>
      <c r="AEP95" s="29"/>
      <c r="AEQ95" s="29"/>
      <c r="AER95" s="29"/>
      <c r="AES95" s="29"/>
      <c r="AET95" s="29"/>
      <c r="AEU95" s="29"/>
      <c r="AEV95" s="29"/>
      <c r="AEW95" s="29"/>
      <c r="AEX95" s="29"/>
      <c r="AEY95" s="29"/>
      <c r="AEZ95" s="29"/>
      <c r="AFA95" s="29"/>
      <c r="AFB95" s="29"/>
      <c r="AFC95" s="29"/>
      <c r="AFD95" s="29"/>
      <c r="AFE95" s="29"/>
      <c r="AFF95" s="29"/>
      <c r="AFG95" s="29"/>
      <c r="AFH95" s="29"/>
      <c r="AFI95" s="29"/>
      <c r="AFJ95" s="29"/>
      <c r="AFK95" s="29"/>
      <c r="AFL95" s="29"/>
      <c r="AFM95" s="29"/>
      <c r="AFN95" s="29"/>
      <c r="AFO95" s="29"/>
      <c r="AFP95" s="29"/>
      <c r="AFQ95" s="29"/>
      <c r="AFR95" s="29"/>
      <c r="AFS95" s="29"/>
      <c r="AFT95" s="29"/>
      <c r="AFU95" s="29"/>
      <c r="AFV95" s="29"/>
      <c r="AFW95" s="29"/>
      <c r="AFX95" s="29"/>
      <c r="AFY95" s="29"/>
      <c r="AFZ95" s="29"/>
      <c r="AGA95" s="29"/>
      <c r="AGB95" s="29"/>
      <c r="AGC95" s="29"/>
      <c r="AGD95" s="29"/>
      <c r="AGE95" s="29"/>
      <c r="AGF95" s="29"/>
      <c r="AGG95" s="29"/>
      <c r="AGH95" s="29"/>
      <c r="AGI95" s="29"/>
      <c r="AGJ95" s="29"/>
      <c r="AGK95" s="29"/>
      <c r="AGL95" s="29"/>
      <c r="AGM95" s="29"/>
      <c r="AGN95" s="29"/>
      <c r="AGO95" s="29"/>
      <c r="AGP95" s="29"/>
      <c r="AGQ95" s="29"/>
      <c r="AGR95" s="29"/>
      <c r="AGS95" s="29"/>
      <c r="AGT95" s="29"/>
      <c r="AGU95" s="29"/>
      <c r="AGV95" s="29"/>
      <c r="AGW95" s="29"/>
      <c r="AGX95" s="29"/>
      <c r="AGY95" s="29"/>
      <c r="AGZ95" s="29"/>
      <c r="AHA95" s="29"/>
      <c r="AHB95" s="29"/>
      <c r="AHC95" s="29"/>
      <c r="AHD95" s="29"/>
      <c r="AHE95" s="29"/>
      <c r="AHF95" s="29"/>
      <c r="AHG95" s="29"/>
      <c r="AHH95" s="29"/>
      <c r="AHI95" s="29"/>
      <c r="AHJ95" s="29"/>
      <c r="AHK95" s="29"/>
      <c r="AHL95" s="29"/>
      <c r="AHM95" s="29"/>
      <c r="AHN95" s="29"/>
      <c r="AHO95" s="29"/>
      <c r="AHP95" s="29"/>
      <c r="AHQ95" s="29"/>
      <c r="AHR95" s="29"/>
      <c r="AHS95" s="29"/>
      <c r="AHT95" s="29"/>
      <c r="AHU95" s="29"/>
      <c r="AHV95" s="29"/>
      <c r="AHW95" s="29"/>
      <c r="AHX95" s="29"/>
      <c r="AHY95" s="29"/>
      <c r="AHZ95" s="29"/>
      <c r="AIA95" s="29"/>
      <c r="AIB95" s="29"/>
      <c r="AIC95" s="29"/>
      <c r="AID95" s="29"/>
      <c r="AIE95" s="29"/>
      <c r="AIF95" s="29"/>
      <c r="AIG95" s="29"/>
      <c r="AIH95" s="29"/>
      <c r="AII95" s="29"/>
      <c r="AIJ95" s="29"/>
      <c r="AIK95" s="29"/>
      <c r="AIL95" s="29"/>
      <c r="AIM95" s="29"/>
      <c r="AIN95" s="29"/>
      <c r="AIO95" s="29"/>
      <c r="AIP95" s="29"/>
      <c r="AIQ95" s="29"/>
      <c r="AIR95" s="29"/>
      <c r="AIS95" s="29"/>
      <c r="AIT95" s="29"/>
      <c r="AIU95" s="29"/>
      <c r="AIV95" s="29"/>
      <c r="AIW95" s="29"/>
      <c r="AIX95" s="29"/>
      <c r="AIY95" s="29"/>
      <c r="AIZ95" s="29"/>
      <c r="AJA95" s="29"/>
      <c r="AJB95" s="29"/>
      <c r="AJC95" s="29"/>
      <c r="AJD95" s="29"/>
      <c r="AJE95" s="29"/>
      <c r="AJF95" s="29"/>
      <c r="AJG95" s="29"/>
      <c r="AJH95" s="29"/>
      <c r="AJI95" s="29"/>
      <c r="AJJ95" s="29"/>
      <c r="AJK95" s="29"/>
      <c r="AJL95" s="29"/>
      <c r="AJM95" s="29"/>
      <c r="AJN95" s="29"/>
      <c r="AJO95" s="29"/>
      <c r="AJP95" s="29"/>
      <c r="AJQ95" s="29"/>
      <c r="AJR95" s="29"/>
      <c r="AJS95" s="29"/>
      <c r="AJT95" s="29"/>
      <c r="AJU95" s="29"/>
      <c r="AJV95" s="29"/>
      <c r="AJW95" s="29"/>
      <c r="AJX95" s="29"/>
      <c r="AJY95" s="29"/>
      <c r="AJZ95" s="29"/>
      <c r="AKA95" s="29"/>
      <c r="AKB95" s="29"/>
      <c r="AKC95" s="29"/>
      <c r="AKD95" s="29"/>
      <c r="AKE95" s="29"/>
      <c r="AKF95" s="29"/>
      <c r="AKG95" s="29"/>
      <c r="AKH95" s="29"/>
      <c r="AKI95" s="29"/>
      <c r="AKJ95" s="29"/>
      <c r="AKK95" s="29"/>
      <c r="AKL95" s="29"/>
      <c r="AKM95" s="29"/>
      <c r="AKN95" s="29"/>
      <c r="AKO95" s="29"/>
      <c r="AKP95" s="29"/>
      <c r="AKQ95" s="29"/>
      <c r="AKR95" s="29"/>
      <c r="AKS95" s="29"/>
      <c r="AKT95" s="29"/>
      <c r="AKU95" s="29"/>
      <c r="AKV95" s="29"/>
      <c r="AKW95" s="29"/>
      <c r="AKX95" s="29"/>
      <c r="AKY95" s="29"/>
      <c r="AKZ95" s="29"/>
      <c r="ALA95" s="29"/>
      <c r="ALB95" s="29"/>
      <c r="ALC95" s="29"/>
      <c r="ALD95" s="29"/>
      <c r="ALE95" s="29"/>
      <c r="ALF95" s="29"/>
      <c r="ALG95" s="29"/>
      <c r="ALH95" s="29"/>
      <c r="ALI95" s="29"/>
      <c r="ALJ95" s="29"/>
      <c r="ALK95" s="29"/>
      <c r="ALL95" s="29"/>
      <c r="ALM95" s="29"/>
      <c r="ALN95" s="29"/>
      <c r="ALO95" s="29"/>
      <c r="ALP95" s="29"/>
      <c r="ALQ95" s="29"/>
      <c r="ALR95" s="29"/>
      <c r="ALS95" s="29"/>
      <c r="ALT95" s="29"/>
      <c r="ALU95" s="29"/>
      <c r="ALV95" s="29"/>
      <c r="ALW95" s="29"/>
      <c r="ALX95" s="29"/>
      <c r="ALY95" s="29"/>
      <c r="ALZ95" s="29"/>
      <c r="AMA95" s="29"/>
      <c r="AMB95" s="29"/>
      <c r="AMC95" s="29"/>
      <c r="AMD95" s="29"/>
      <c r="AME95" s="29"/>
      <c r="AMF95" s="29"/>
      <c r="AMG95" s="29"/>
      <c r="AMH95" s="29"/>
      <c r="AMI95" s="29"/>
      <c r="AMJ95" s="29"/>
    </row>
    <row r="96" spans="1:1024" s="22" customFormat="1" ht="39.75" customHeight="1">
      <c r="A96" s="643"/>
      <c r="B96" s="66"/>
      <c r="C96" s="642"/>
      <c r="D96" s="270"/>
      <c r="E96" s="4" t="s">
        <v>1000</v>
      </c>
      <c r="F96" s="6">
        <f>SUM(F3:F95)</f>
        <v>1290</v>
      </c>
      <c r="G96" s="6"/>
      <c r="H96" s="6"/>
      <c r="I96" s="6"/>
      <c r="J96" s="6"/>
      <c r="K96" s="6">
        <f>SUM(K3:K95)</f>
        <v>1342</v>
      </c>
      <c r="L96" s="6">
        <f>SUM(L3:L95)</f>
        <v>532</v>
      </c>
      <c r="M96" s="6">
        <f>SUM(M3:M95)</f>
        <v>40</v>
      </c>
      <c r="N96" s="6"/>
      <c r="O96" s="6">
        <f>SUM(O3:O95)</f>
        <v>11</v>
      </c>
      <c r="P96" s="6">
        <f>SUM(P3:P95)</f>
        <v>0</v>
      </c>
      <c r="Q96" s="6"/>
      <c r="R96" s="6">
        <f>SUM(R3:R95)</f>
        <v>577</v>
      </c>
      <c r="S96" s="6"/>
      <c r="T96" s="6">
        <f>SUM(T3:T95)</f>
        <v>0</v>
      </c>
      <c r="U96" s="4"/>
    </row>
    <row r="97" spans="1:1025" ht="39.75" customHeight="1">
      <c r="A97" s="643"/>
      <c r="B97" s="441"/>
      <c r="C97" s="367" t="s">
        <v>33</v>
      </c>
      <c r="D97" s="617" t="s">
        <v>2</v>
      </c>
      <c r="E97" s="364" t="s">
        <v>118</v>
      </c>
      <c r="F97" s="364">
        <v>70</v>
      </c>
      <c r="G97" s="364" t="s">
        <v>43</v>
      </c>
      <c r="H97" s="85" t="s">
        <v>40</v>
      </c>
      <c r="I97" s="21" t="s">
        <v>182</v>
      </c>
      <c r="J97" s="364" t="s">
        <v>191</v>
      </c>
      <c r="K97" s="85">
        <v>70</v>
      </c>
      <c r="L97" s="85" t="s">
        <v>43</v>
      </c>
      <c r="M97" s="85">
        <v>0</v>
      </c>
      <c r="N97" s="364" t="s">
        <v>47</v>
      </c>
      <c r="O97" s="364">
        <v>0</v>
      </c>
      <c r="P97" s="364">
        <v>0</v>
      </c>
      <c r="Q97" s="85" t="s">
        <v>43</v>
      </c>
      <c r="R97" s="85" t="s">
        <v>447</v>
      </c>
      <c r="S97" s="364" t="s">
        <v>47</v>
      </c>
      <c r="T97" s="364">
        <v>0</v>
      </c>
      <c r="U97" s="85"/>
    </row>
    <row r="98" spans="1:1025" ht="39.75" customHeight="1">
      <c r="A98" s="643"/>
      <c r="B98" s="441"/>
      <c r="C98" s="369"/>
      <c r="D98" s="619"/>
      <c r="E98" s="366"/>
      <c r="F98" s="366"/>
      <c r="G98" s="366"/>
      <c r="H98" s="85" t="s">
        <v>60</v>
      </c>
      <c r="I98" s="21"/>
      <c r="J98" s="366"/>
      <c r="K98" s="85">
        <v>0</v>
      </c>
      <c r="L98" s="85">
        <v>30</v>
      </c>
      <c r="M98" s="85">
        <v>30</v>
      </c>
      <c r="N98" s="366"/>
      <c r="O98" s="366"/>
      <c r="P98" s="366"/>
      <c r="Q98" s="85" t="s">
        <v>77</v>
      </c>
      <c r="R98" s="85">
        <v>30</v>
      </c>
      <c r="S98" s="366"/>
      <c r="T98" s="366"/>
      <c r="U98" s="85"/>
    </row>
    <row r="99" spans="1:1025" ht="39.75" customHeight="1">
      <c r="A99" s="643"/>
      <c r="B99" s="441"/>
      <c r="C99" s="369"/>
      <c r="D99" s="269" t="s">
        <v>102</v>
      </c>
      <c r="E99" s="85" t="s">
        <v>118</v>
      </c>
      <c r="F99" s="85">
        <v>4</v>
      </c>
      <c r="G99" s="85" t="s">
        <v>43</v>
      </c>
      <c r="H99" s="85" t="s">
        <v>40</v>
      </c>
      <c r="I99" s="21" t="s">
        <v>182</v>
      </c>
      <c r="J99" s="85" t="s">
        <v>331</v>
      </c>
      <c r="K99" s="85">
        <v>4</v>
      </c>
      <c r="L99" s="85" t="s">
        <v>47</v>
      </c>
      <c r="M99" s="85" t="s">
        <v>47</v>
      </c>
      <c r="N99" s="85" t="s">
        <v>47</v>
      </c>
      <c r="O99" s="85">
        <v>0</v>
      </c>
      <c r="P99" s="85">
        <v>0</v>
      </c>
      <c r="Q99" s="85" t="s">
        <v>47</v>
      </c>
      <c r="R99" s="85" t="s">
        <v>47</v>
      </c>
      <c r="S99" s="85" t="s">
        <v>47</v>
      </c>
      <c r="T99" s="85">
        <v>0</v>
      </c>
      <c r="U99" s="85"/>
    </row>
    <row r="100" spans="1:1025" s="56" customFormat="1" ht="39.75" customHeight="1">
      <c r="A100" s="643"/>
      <c r="B100" s="441"/>
      <c r="C100" s="369"/>
      <c r="D100" s="269" t="s">
        <v>103</v>
      </c>
      <c r="E100" s="85" t="s">
        <v>118</v>
      </c>
      <c r="F100" s="85">
        <v>30</v>
      </c>
      <c r="G100" s="85" t="s">
        <v>43</v>
      </c>
      <c r="H100" s="85" t="s">
        <v>40</v>
      </c>
      <c r="I100" s="21" t="s">
        <v>787</v>
      </c>
      <c r="J100" s="85" t="s">
        <v>331</v>
      </c>
      <c r="K100" s="85">
        <v>60</v>
      </c>
      <c r="L100" s="85">
        <v>60</v>
      </c>
      <c r="M100" s="85">
        <v>60</v>
      </c>
      <c r="N100" s="85" t="s">
        <v>47</v>
      </c>
      <c r="O100" s="85">
        <v>0</v>
      </c>
      <c r="P100" s="85">
        <v>0</v>
      </c>
      <c r="Q100" s="149" t="s">
        <v>869</v>
      </c>
      <c r="R100" s="85" t="s">
        <v>43</v>
      </c>
      <c r="S100" s="85" t="s">
        <v>47</v>
      </c>
      <c r="T100" s="85">
        <v>0</v>
      </c>
      <c r="U100" s="85" t="s">
        <v>788</v>
      </c>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D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FZ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V100" s="25"/>
      <c r="GW100" s="25"/>
      <c r="GX100" s="25"/>
      <c r="GY100" s="25"/>
      <c r="GZ100" s="25"/>
      <c r="HA100" s="25"/>
      <c r="HB100" s="25"/>
      <c r="HC100" s="25"/>
      <c r="HD100" s="25"/>
      <c r="HE100" s="25"/>
      <c r="HF100" s="25"/>
      <c r="HG100" s="25"/>
      <c r="HH100" s="25"/>
      <c r="HI100" s="25"/>
      <c r="HJ100" s="25"/>
      <c r="HK100" s="25"/>
      <c r="HL100" s="25"/>
      <c r="HM100" s="25"/>
      <c r="HN100" s="25"/>
      <c r="HO100" s="25"/>
      <c r="HP100" s="25"/>
      <c r="HQ100" s="25"/>
      <c r="HR100" s="25"/>
      <c r="HS100" s="25"/>
      <c r="HT100" s="25"/>
      <c r="HU100" s="25"/>
      <c r="HV100" s="25"/>
      <c r="HW100" s="25"/>
      <c r="HX100" s="25"/>
      <c r="HY100" s="25"/>
      <c r="HZ100" s="25"/>
      <c r="IA100" s="25"/>
      <c r="IB100" s="25"/>
      <c r="IC100" s="25"/>
      <c r="ID100" s="25"/>
      <c r="IE100" s="25"/>
      <c r="IF100" s="25"/>
      <c r="IG100" s="25"/>
      <c r="IH100" s="25"/>
      <c r="II100" s="25"/>
      <c r="IJ100" s="25"/>
      <c r="IK100" s="25"/>
      <c r="IL100" s="25"/>
      <c r="IM100" s="25"/>
      <c r="IN100" s="25"/>
      <c r="IO100" s="25"/>
      <c r="IP100" s="25"/>
      <c r="IQ100" s="25"/>
      <c r="IR100" s="25"/>
      <c r="IS100" s="25"/>
      <c r="IT100" s="25"/>
      <c r="IU100" s="25"/>
      <c r="IV100" s="25"/>
      <c r="IW100" s="25"/>
      <c r="IX100" s="25"/>
      <c r="IY100" s="25"/>
      <c r="IZ100" s="25"/>
      <c r="JA100" s="25"/>
      <c r="JB100" s="25"/>
      <c r="JC100" s="25"/>
      <c r="JD100" s="25"/>
      <c r="JE100" s="25"/>
      <c r="JF100" s="25"/>
      <c r="JG100" s="25"/>
      <c r="JH100" s="25"/>
      <c r="JI100" s="25"/>
      <c r="JJ100" s="25"/>
      <c r="JK100" s="25"/>
      <c r="JL100" s="25"/>
      <c r="JM100" s="25"/>
      <c r="JN100" s="25"/>
      <c r="JO100" s="25"/>
      <c r="JP100" s="25"/>
      <c r="JQ100" s="25"/>
      <c r="JR100" s="25"/>
      <c r="JS100" s="25"/>
      <c r="JT100" s="25"/>
      <c r="JU100" s="25"/>
      <c r="JV100" s="25"/>
      <c r="JW100" s="25"/>
      <c r="JX100" s="25"/>
      <c r="JY100" s="25"/>
      <c r="JZ100" s="25"/>
      <c r="KA100" s="25"/>
      <c r="KB100" s="25"/>
      <c r="KC100" s="25"/>
      <c r="KD100" s="25"/>
      <c r="KE100" s="25"/>
      <c r="KF100" s="25"/>
      <c r="KG100" s="25"/>
      <c r="KH100" s="25"/>
      <c r="KI100" s="25"/>
      <c r="KJ100" s="25"/>
      <c r="KK100" s="25"/>
      <c r="KL100" s="25"/>
      <c r="KM100" s="25"/>
      <c r="KN100" s="25"/>
      <c r="KO100" s="25"/>
      <c r="KP100" s="25"/>
      <c r="KQ100" s="25"/>
      <c r="KR100" s="25"/>
      <c r="KS100" s="25"/>
      <c r="KT100" s="25"/>
      <c r="KU100" s="25"/>
      <c r="KV100" s="25"/>
      <c r="KW100" s="25"/>
      <c r="KX100" s="25"/>
      <c r="KY100" s="25"/>
      <c r="KZ100" s="25"/>
      <c r="LA100" s="25"/>
      <c r="LB100" s="25"/>
      <c r="LC100" s="25"/>
      <c r="LD100" s="25"/>
      <c r="LE100" s="25"/>
      <c r="LF100" s="25"/>
      <c r="LG100" s="25"/>
      <c r="LH100" s="25"/>
      <c r="LI100" s="25"/>
      <c r="LJ100" s="25"/>
      <c r="LK100" s="25"/>
      <c r="LL100" s="25"/>
      <c r="LM100" s="25"/>
      <c r="LN100" s="25"/>
      <c r="LO100" s="25"/>
      <c r="LP100" s="25"/>
      <c r="LQ100" s="25"/>
      <c r="LR100" s="25"/>
      <c r="LS100" s="25"/>
      <c r="LT100" s="25"/>
      <c r="LU100" s="25"/>
      <c r="LV100" s="25"/>
      <c r="LW100" s="25"/>
      <c r="LX100" s="25"/>
      <c r="LY100" s="25"/>
      <c r="LZ100" s="25"/>
      <c r="MA100" s="25"/>
      <c r="MB100" s="25"/>
      <c r="MC100" s="25"/>
      <c r="MD100" s="25"/>
      <c r="ME100" s="25"/>
      <c r="MF100" s="25"/>
      <c r="MG100" s="25"/>
      <c r="MH100" s="25"/>
      <c r="MI100" s="25"/>
      <c r="MJ100" s="25"/>
      <c r="MK100" s="25"/>
      <c r="ML100" s="25"/>
      <c r="MM100" s="25"/>
      <c r="MN100" s="25"/>
      <c r="MO100" s="25"/>
      <c r="MP100" s="25"/>
      <c r="MQ100" s="25"/>
      <c r="MR100" s="25"/>
      <c r="MS100" s="25"/>
      <c r="MT100" s="25"/>
      <c r="MU100" s="25"/>
      <c r="MV100" s="25"/>
      <c r="MW100" s="25"/>
      <c r="MX100" s="25"/>
      <c r="MY100" s="25"/>
      <c r="MZ100" s="25"/>
      <c r="NA100" s="25"/>
      <c r="NB100" s="25"/>
      <c r="NC100" s="25"/>
      <c r="ND100" s="25"/>
      <c r="NE100" s="25"/>
      <c r="NF100" s="25"/>
      <c r="NG100" s="25"/>
      <c r="NH100" s="25"/>
      <c r="NI100" s="25"/>
      <c r="NJ100" s="25"/>
      <c r="NK100" s="25"/>
      <c r="NL100" s="25"/>
      <c r="NM100" s="25"/>
      <c r="NN100" s="25"/>
      <c r="NO100" s="25"/>
      <c r="NP100" s="25"/>
      <c r="NQ100" s="25"/>
      <c r="NR100" s="25"/>
      <c r="NS100" s="25"/>
      <c r="NT100" s="25"/>
      <c r="NU100" s="25"/>
      <c r="NV100" s="25"/>
      <c r="NW100" s="25"/>
      <c r="NX100" s="25"/>
      <c r="NY100" s="25"/>
      <c r="NZ100" s="25"/>
      <c r="OA100" s="25"/>
      <c r="OB100" s="25"/>
      <c r="OC100" s="25"/>
      <c r="OD100" s="25"/>
      <c r="OE100" s="25"/>
      <c r="OF100" s="25"/>
      <c r="OG100" s="25"/>
      <c r="OH100" s="25"/>
      <c r="OI100" s="25"/>
      <c r="OJ100" s="25"/>
      <c r="OK100" s="25"/>
      <c r="OL100" s="25"/>
      <c r="OM100" s="25"/>
      <c r="ON100" s="25"/>
      <c r="OO100" s="25"/>
      <c r="OP100" s="25"/>
      <c r="OQ100" s="25"/>
      <c r="OR100" s="25"/>
      <c r="OS100" s="25"/>
      <c r="OT100" s="25"/>
      <c r="OU100" s="25"/>
      <c r="OV100" s="25"/>
      <c r="OW100" s="25"/>
      <c r="OX100" s="25"/>
      <c r="OY100" s="25"/>
      <c r="OZ100" s="25"/>
      <c r="PA100" s="25"/>
      <c r="PB100" s="25"/>
      <c r="PC100" s="25"/>
      <c r="PD100" s="25"/>
      <c r="PE100" s="25"/>
      <c r="PF100" s="25"/>
      <c r="PG100" s="25"/>
      <c r="PH100" s="25"/>
      <c r="PI100" s="25"/>
      <c r="PJ100" s="25"/>
      <c r="PK100" s="25"/>
      <c r="PL100" s="25"/>
      <c r="PM100" s="25"/>
      <c r="PN100" s="25"/>
      <c r="PO100" s="25"/>
      <c r="PP100" s="25"/>
      <c r="PQ100" s="25"/>
      <c r="PR100" s="25"/>
      <c r="PS100" s="25"/>
      <c r="PT100" s="25"/>
      <c r="PU100" s="25"/>
      <c r="PV100" s="25"/>
      <c r="PW100" s="25"/>
      <c r="PX100" s="25"/>
      <c r="PY100" s="25"/>
      <c r="PZ100" s="25"/>
      <c r="QA100" s="25"/>
      <c r="QB100" s="25"/>
      <c r="QC100" s="25"/>
      <c r="QD100" s="25"/>
      <c r="QE100" s="25"/>
      <c r="QF100" s="25"/>
      <c r="QG100" s="25"/>
      <c r="QH100" s="25"/>
      <c r="QI100" s="25"/>
      <c r="QJ100" s="25"/>
      <c r="QK100" s="25"/>
      <c r="QL100" s="25"/>
      <c r="QM100" s="25"/>
      <c r="QN100" s="25"/>
      <c r="QO100" s="25"/>
      <c r="QP100" s="25"/>
      <c r="QQ100" s="25"/>
      <c r="QR100" s="25"/>
      <c r="QS100" s="25"/>
      <c r="QT100" s="25"/>
      <c r="QU100" s="25"/>
      <c r="QV100" s="25"/>
      <c r="QW100" s="25"/>
      <c r="QX100" s="25"/>
      <c r="QY100" s="25"/>
      <c r="QZ100" s="25"/>
      <c r="RA100" s="25"/>
      <c r="RB100" s="25"/>
      <c r="RC100" s="25"/>
      <c r="RD100" s="25"/>
      <c r="RE100" s="25"/>
      <c r="RF100" s="25"/>
      <c r="RG100" s="25"/>
      <c r="RH100" s="25"/>
      <c r="RI100" s="25"/>
      <c r="RJ100" s="25"/>
      <c r="RK100" s="25"/>
      <c r="RL100" s="25"/>
      <c r="RM100" s="25"/>
      <c r="RN100" s="25"/>
      <c r="RO100" s="25"/>
      <c r="RP100" s="25"/>
      <c r="RQ100" s="25"/>
      <c r="RR100" s="25"/>
      <c r="RS100" s="25"/>
      <c r="RT100" s="25"/>
      <c r="RU100" s="25"/>
      <c r="RV100" s="25"/>
      <c r="RW100" s="25"/>
      <c r="RX100" s="25"/>
      <c r="RY100" s="25"/>
      <c r="RZ100" s="25"/>
      <c r="SA100" s="25"/>
      <c r="SB100" s="25"/>
      <c r="SC100" s="25"/>
      <c r="SD100" s="25"/>
      <c r="SE100" s="25"/>
      <c r="SF100" s="25"/>
      <c r="SG100" s="25"/>
      <c r="SH100" s="25"/>
      <c r="SI100" s="25"/>
      <c r="SJ100" s="25"/>
      <c r="SK100" s="25"/>
      <c r="SL100" s="25"/>
      <c r="SM100" s="25"/>
      <c r="SN100" s="25"/>
      <c r="SO100" s="25"/>
      <c r="SP100" s="25"/>
      <c r="SQ100" s="25"/>
      <c r="SR100" s="25"/>
      <c r="SS100" s="25"/>
      <c r="ST100" s="25"/>
      <c r="SU100" s="25"/>
      <c r="SV100" s="25"/>
      <c r="SW100" s="25"/>
      <c r="SX100" s="25"/>
      <c r="SY100" s="25"/>
      <c r="SZ100" s="25"/>
      <c r="TA100" s="25"/>
      <c r="TB100" s="25"/>
      <c r="TC100" s="25"/>
      <c r="TD100" s="25"/>
      <c r="TE100" s="25"/>
      <c r="TF100" s="25"/>
      <c r="TG100" s="25"/>
      <c r="TH100" s="25"/>
      <c r="TI100" s="25"/>
      <c r="TJ100" s="25"/>
      <c r="TK100" s="25"/>
      <c r="TL100" s="25"/>
      <c r="TM100" s="25"/>
      <c r="TN100" s="25"/>
      <c r="TO100" s="25"/>
      <c r="TP100" s="25"/>
      <c r="TQ100" s="25"/>
      <c r="TR100" s="25"/>
      <c r="TS100" s="25"/>
      <c r="TT100" s="25"/>
      <c r="TU100" s="25"/>
      <c r="TV100" s="25"/>
      <c r="TW100" s="25"/>
      <c r="TX100" s="25"/>
      <c r="TY100" s="25"/>
      <c r="TZ100" s="25"/>
      <c r="UA100" s="25"/>
      <c r="UB100" s="25"/>
      <c r="UC100" s="25"/>
      <c r="UD100" s="25"/>
      <c r="UE100" s="25"/>
      <c r="UF100" s="25"/>
      <c r="UG100" s="25"/>
      <c r="UH100" s="25"/>
      <c r="UI100" s="25"/>
      <c r="UJ100" s="25"/>
      <c r="UK100" s="25"/>
      <c r="UL100" s="25"/>
      <c r="UM100" s="25"/>
      <c r="UN100" s="25"/>
      <c r="UO100" s="25"/>
      <c r="UP100" s="25"/>
      <c r="UQ100" s="25"/>
      <c r="UR100" s="25"/>
      <c r="US100" s="25"/>
      <c r="UT100" s="25"/>
      <c r="UU100" s="25"/>
      <c r="UV100" s="25"/>
      <c r="UW100" s="25"/>
      <c r="UX100" s="25"/>
      <c r="UY100" s="25"/>
      <c r="UZ100" s="25"/>
      <c r="VA100" s="25"/>
      <c r="VB100" s="25"/>
      <c r="VC100" s="25"/>
      <c r="VD100" s="25"/>
      <c r="VE100" s="25"/>
      <c r="VF100" s="25"/>
      <c r="VG100" s="25"/>
      <c r="VH100" s="25"/>
      <c r="VI100" s="25"/>
      <c r="VJ100" s="25"/>
      <c r="VK100" s="25"/>
      <c r="VL100" s="25"/>
      <c r="VM100" s="25"/>
      <c r="VN100" s="25"/>
      <c r="VO100" s="25"/>
      <c r="VP100" s="25"/>
      <c r="VQ100" s="25"/>
      <c r="VR100" s="25"/>
      <c r="VS100" s="25"/>
      <c r="VT100" s="25"/>
      <c r="VU100" s="25"/>
      <c r="VV100" s="25"/>
      <c r="VW100" s="25"/>
      <c r="VX100" s="25"/>
      <c r="VY100" s="25"/>
      <c r="VZ100" s="25"/>
      <c r="WA100" s="25"/>
      <c r="WB100" s="25"/>
      <c r="WC100" s="25"/>
      <c r="WD100" s="25"/>
      <c r="WE100" s="25"/>
      <c r="WF100" s="25"/>
      <c r="WG100" s="25"/>
      <c r="WH100" s="25"/>
      <c r="WI100" s="25"/>
      <c r="WJ100" s="25"/>
      <c r="WK100" s="25"/>
      <c r="WL100" s="25"/>
      <c r="WM100" s="25"/>
      <c r="WN100" s="25"/>
      <c r="WO100" s="25"/>
      <c r="WP100" s="25"/>
      <c r="WQ100" s="25"/>
      <c r="WR100" s="25"/>
      <c r="WS100" s="25"/>
      <c r="WT100" s="25"/>
      <c r="WU100" s="25"/>
      <c r="WV100" s="25"/>
      <c r="WW100" s="25"/>
      <c r="WX100" s="25"/>
      <c r="WY100" s="25"/>
      <c r="WZ100" s="25"/>
      <c r="XA100" s="25"/>
      <c r="XB100" s="25"/>
      <c r="XC100" s="25"/>
      <c r="XD100" s="25"/>
      <c r="XE100" s="25"/>
      <c r="XF100" s="25"/>
      <c r="XG100" s="25"/>
      <c r="XH100" s="25"/>
      <c r="XI100" s="25"/>
      <c r="XJ100" s="25"/>
      <c r="XK100" s="25"/>
      <c r="XL100" s="25"/>
      <c r="XM100" s="25"/>
      <c r="XN100" s="25"/>
      <c r="XO100" s="25"/>
      <c r="XP100" s="25"/>
      <c r="XQ100" s="25"/>
      <c r="XR100" s="25"/>
      <c r="XS100" s="25"/>
      <c r="XT100" s="25"/>
      <c r="XU100" s="25"/>
      <c r="XV100" s="25"/>
      <c r="XW100" s="25"/>
      <c r="XX100" s="25"/>
      <c r="XY100" s="25"/>
      <c r="XZ100" s="25"/>
      <c r="YA100" s="25"/>
      <c r="YB100" s="25"/>
      <c r="YC100" s="25"/>
      <c r="YD100" s="25"/>
      <c r="YE100" s="25"/>
      <c r="YF100" s="25"/>
      <c r="YG100" s="25"/>
      <c r="YH100" s="25"/>
      <c r="YI100" s="25"/>
      <c r="YJ100" s="25"/>
      <c r="YK100" s="25"/>
      <c r="YL100" s="25"/>
      <c r="YM100" s="25"/>
      <c r="YN100" s="25"/>
      <c r="YO100" s="25"/>
      <c r="YP100" s="25"/>
      <c r="YQ100" s="25"/>
      <c r="YR100" s="25"/>
      <c r="YS100" s="25"/>
      <c r="YT100" s="25"/>
      <c r="YU100" s="25"/>
      <c r="YV100" s="25"/>
      <c r="YW100" s="25"/>
      <c r="YX100" s="25"/>
      <c r="YY100" s="25"/>
      <c r="YZ100" s="25"/>
      <c r="ZA100" s="25"/>
      <c r="ZB100" s="25"/>
      <c r="ZC100" s="25"/>
      <c r="ZD100" s="25"/>
      <c r="ZE100" s="25"/>
      <c r="ZF100" s="25"/>
      <c r="ZG100" s="25"/>
      <c r="ZH100" s="25"/>
      <c r="ZI100" s="25"/>
      <c r="ZJ100" s="25"/>
      <c r="ZK100" s="25"/>
      <c r="ZL100" s="25"/>
      <c r="ZM100" s="25"/>
      <c r="ZN100" s="25"/>
      <c r="ZO100" s="25"/>
      <c r="ZP100" s="25"/>
      <c r="ZQ100" s="25"/>
      <c r="ZR100" s="25"/>
      <c r="ZS100" s="25"/>
      <c r="ZT100" s="25"/>
      <c r="ZU100" s="25"/>
      <c r="ZV100" s="25"/>
      <c r="ZW100" s="25"/>
      <c r="ZX100" s="25"/>
      <c r="ZY100" s="25"/>
      <c r="ZZ100" s="25"/>
      <c r="AAA100" s="25"/>
      <c r="AAB100" s="25"/>
      <c r="AAC100" s="25"/>
      <c r="AAD100" s="25"/>
      <c r="AAE100" s="25"/>
      <c r="AAF100" s="25"/>
      <c r="AAG100" s="25"/>
      <c r="AAH100" s="25"/>
      <c r="AAI100" s="25"/>
      <c r="AAJ100" s="25"/>
      <c r="AAK100" s="25"/>
      <c r="AAL100" s="25"/>
      <c r="AAM100" s="25"/>
      <c r="AAN100" s="25"/>
      <c r="AAO100" s="25"/>
      <c r="AAP100" s="25"/>
      <c r="AAQ100" s="25"/>
      <c r="AAR100" s="25"/>
      <c r="AAS100" s="25"/>
      <c r="AAT100" s="25"/>
      <c r="AAU100" s="25"/>
      <c r="AAV100" s="25"/>
      <c r="AAW100" s="25"/>
      <c r="AAX100" s="25"/>
      <c r="AAY100" s="25"/>
      <c r="AAZ100" s="25"/>
      <c r="ABA100" s="25"/>
      <c r="ABB100" s="25"/>
      <c r="ABC100" s="25"/>
      <c r="ABD100" s="25"/>
      <c r="ABE100" s="25"/>
      <c r="ABF100" s="25"/>
      <c r="ABG100" s="25"/>
      <c r="ABH100" s="25"/>
      <c r="ABI100" s="25"/>
      <c r="ABJ100" s="25"/>
      <c r="ABK100" s="25"/>
      <c r="ABL100" s="25"/>
      <c r="ABM100" s="25"/>
      <c r="ABN100" s="25"/>
      <c r="ABO100" s="25"/>
      <c r="ABP100" s="25"/>
      <c r="ABQ100" s="25"/>
      <c r="ABR100" s="25"/>
      <c r="ABS100" s="25"/>
      <c r="ABT100" s="25"/>
      <c r="ABU100" s="25"/>
      <c r="ABV100" s="25"/>
      <c r="ABW100" s="25"/>
      <c r="ABX100" s="25"/>
      <c r="ABY100" s="25"/>
      <c r="ABZ100" s="25"/>
      <c r="ACA100" s="25"/>
      <c r="ACB100" s="25"/>
      <c r="ACC100" s="25"/>
      <c r="ACD100" s="25"/>
      <c r="ACE100" s="25"/>
      <c r="ACF100" s="25"/>
      <c r="ACG100" s="25"/>
      <c r="ACH100" s="25"/>
      <c r="ACI100" s="25"/>
      <c r="ACJ100" s="25"/>
      <c r="ACK100" s="25"/>
      <c r="ACL100" s="25"/>
      <c r="ACM100" s="25"/>
      <c r="ACN100" s="25"/>
      <c r="ACO100" s="25"/>
      <c r="ACP100" s="25"/>
      <c r="ACQ100" s="25"/>
      <c r="ACR100" s="25"/>
      <c r="ACS100" s="25"/>
      <c r="ACT100" s="25"/>
      <c r="ACU100" s="25"/>
      <c r="ACV100" s="25"/>
      <c r="ACW100" s="25"/>
      <c r="ACX100" s="25"/>
      <c r="ACY100" s="25"/>
      <c r="ACZ100" s="25"/>
      <c r="ADA100" s="25"/>
      <c r="ADB100" s="25"/>
      <c r="ADC100" s="25"/>
      <c r="ADD100" s="25"/>
      <c r="ADE100" s="25"/>
      <c r="ADF100" s="25"/>
      <c r="ADG100" s="25"/>
      <c r="ADH100" s="25"/>
      <c r="ADI100" s="25"/>
      <c r="ADJ100" s="25"/>
      <c r="ADK100" s="25"/>
      <c r="ADL100" s="25"/>
      <c r="ADM100" s="25"/>
      <c r="ADN100" s="25"/>
      <c r="ADO100" s="25"/>
      <c r="ADP100" s="25"/>
      <c r="ADQ100" s="25"/>
      <c r="ADR100" s="25"/>
      <c r="ADS100" s="25"/>
      <c r="ADT100" s="25"/>
      <c r="ADU100" s="25"/>
      <c r="ADV100" s="25"/>
      <c r="ADW100" s="25"/>
      <c r="ADX100" s="25"/>
      <c r="ADY100" s="25"/>
      <c r="ADZ100" s="25"/>
      <c r="AEA100" s="25"/>
      <c r="AEB100" s="25"/>
      <c r="AEC100" s="25"/>
      <c r="AED100" s="25"/>
      <c r="AEE100" s="25"/>
      <c r="AEF100" s="25"/>
      <c r="AEG100" s="25"/>
      <c r="AEH100" s="25"/>
      <c r="AEI100" s="25"/>
      <c r="AEJ100" s="25"/>
      <c r="AEK100" s="25"/>
      <c r="AEL100" s="25"/>
      <c r="AEM100" s="25"/>
      <c r="AEN100" s="25"/>
      <c r="AEO100" s="25"/>
      <c r="AEP100" s="25"/>
      <c r="AEQ100" s="25"/>
      <c r="AER100" s="25"/>
      <c r="AES100" s="25"/>
      <c r="AET100" s="25"/>
      <c r="AEU100" s="25"/>
      <c r="AEV100" s="25"/>
      <c r="AEW100" s="25"/>
      <c r="AEX100" s="25"/>
      <c r="AEY100" s="25"/>
      <c r="AEZ100" s="25"/>
      <c r="AFA100" s="25"/>
      <c r="AFB100" s="25"/>
      <c r="AFC100" s="25"/>
      <c r="AFD100" s="25"/>
      <c r="AFE100" s="25"/>
      <c r="AFF100" s="25"/>
      <c r="AFG100" s="25"/>
      <c r="AFH100" s="25"/>
      <c r="AFI100" s="25"/>
      <c r="AFJ100" s="25"/>
      <c r="AFK100" s="25"/>
      <c r="AFL100" s="25"/>
      <c r="AFM100" s="25"/>
      <c r="AFN100" s="25"/>
      <c r="AFO100" s="25"/>
      <c r="AFP100" s="25"/>
      <c r="AFQ100" s="25"/>
      <c r="AFR100" s="25"/>
      <c r="AFS100" s="25"/>
      <c r="AFT100" s="25"/>
      <c r="AFU100" s="25"/>
      <c r="AFV100" s="25"/>
      <c r="AFW100" s="25"/>
      <c r="AFX100" s="25"/>
      <c r="AFY100" s="25"/>
      <c r="AFZ100" s="25"/>
      <c r="AGA100" s="25"/>
      <c r="AGB100" s="25"/>
      <c r="AGC100" s="25"/>
      <c r="AGD100" s="25"/>
      <c r="AGE100" s="25"/>
      <c r="AGF100" s="25"/>
      <c r="AGG100" s="25"/>
      <c r="AGH100" s="25"/>
      <c r="AGI100" s="25"/>
      <c r="AGJ100" s="25"/>
      <c r="AGK100" s="25"/>
      <c r="AGL100" s="25"/>
      <c r="AGM100" s="25"/>
      <c r="AGN100" s="25"/>
      <c r="AGO100" s="25"/>
      <c r="AGP100" s="25"/>
      <c r="AGQ100" s="25"/>
      <c r="AGR100" s="25"/>
      <c r="AGS100" s="25"/>
      <c r="AGT100" s="25"/>
      <c r="AGU100" s="25"/>
      <c r="AGV100" s="25"/>
      <c r="AGW100" s="25"/>
      <c r="AGX100" s="25"/>
      <c r="AGY100" s="25"/>
      <c r="AGZ100" s="25"/>
      <c r="AHA100" s="25"/>
      <c r="AHB100" s="25"/>
      <c r="AHC100" s="25"/>
      <c r="AHD100" s="25"/>
      <c r="AHE100" s="25"/>
      <c r="AHF100" s="25"/>
      <c r="AHG100" s="25"/>
      <c r="AHH100" s="25"/>
      <c r="AHI100" s="25"/>
      <c r="AHJ100" s="25"/>
      <c r="AHK100" s="25"/>
      <c r="AHL100" s="25"/>
      <c r="AHM100" s="25"/>
      <c r="AHN100" s="25"/>
      <c r="AHO100" s="25"/>
      <c r="AHP100" s="25"/>
      <c r="AHQ100" s="25"/>
      <c r="AHR100" s="25"/>
      <c r="AHS100" s="25"/>
      <c r="AHT100" s="25"/>
      <c r="AHU100" s="25"/>
      <c r="AHV100" s="25"/>
      <c r="AHW100" s="25"/>
      <c r="AHX100" s="25"/>
      <c r="AHY100" s="25"/>
      <c r="AHZ100" s="25"/>
      <c r="AIA100" s="25"/>
      <c r="AIB100" s="25"/>
      <c r="AIC100" s="25"/>
      <c r="AID100" s="25"/>
      <c r="AIE100" s="25"/>
      <c r="AIF100" s="25"/>
      <c r="AIG100" s="25"/>
      <c r="AIH100" s="25"/>
      <c r="AII100" s="25"/>
      <c r="AIJ100" s="25"/>
      <c r="AIK100" s="25"/>
      <c r="AIL100" s="25"/>
      <c r="AIM100" s="25"/>
      <c r="AIN100" s="25"/>
      <c r="AIO100" s="25"/>
      <c r="AIP100" s="25"/>
      <c r="AIQ100" s="25"/>
      <c r="AIR100" s="25"/>
      <c r="AIS100" s="25"/>
      <c r="AIT100" s="25"/>
      <c r="AIU100" s="25"/>
      <c r="AIV100" s="25"/>
      <c r="AIW100" s="25"/>
      <c r="AIX100" s="25"/>
      <c r="AIY100" s="25"/>
      <c r="AIZ100" s="25"/>
      <c r="AJA100" s="25"/>
      <c r="AJB100" s="25"/>
      <c r="AJC100" s="25"/>
      <c r="AJD100" s="25"/>
      <c r="AJE100" s="25"/>
      <c r="AJF100" s="25"/>
      <c r="AJG100" s="25"/>
      <c r="AJH100" s="25"/>
      <c r="AJI100" s="25"/>
      <c r="AJJ100" s="25"/>
      <c r="AJK100" s="25"/>
      <c r="AJL100" s="25"/>
      <c r="AJM100" s="25"/>
      <c r="AJN100" s="25"/>
      <c r="AJO100" s="25"/>
      <c r="AJP100" s="25"/>
      <c r="AJQ100" s="25"/>
      <c r="AJR100" s="25"/>
      <c r="AJS100" s="25"/>
      <c r="AJT100" s="25"/>
      <c r="AJU100" s="25"/>
      <c r="AJV100" s="25"/>
      <c r="AJW100" s="25"/>
      <c r="AJX100" s="25"/>
      <c r="AJY100" s="25"/>
      <c r="AJZ100" s="25"/>
      <c r="AKA100" s="25"/>
      <c r="AKB100" s="25"/>
      <c r="AKC100" s="25"/>
      <c r="AKD100" s="25"/>
      <c r="AKE100" s="25"/>
      <c r="AKF100" s="25"/>
      <c r="AKG100" s="25"/>
      <c r="AKH100" s="25"/>
      <c r="AKI100" s="25"/>
      <c r="AKJ100" s="25"/>
      <c r="AKK100" s="25"/>
      <c r="AKL100" s="25"/>
      <c r="AKM100" s="25"/>
      <c r="AKN100" s="25"/>
      <c r="AKO100" s="25"/>
      <c r="AKP100" s="25"/>
      <c r="AKQ100" s="25"/>
      <c r="AKR100" s="25"/>
      <c r="AKS100" s="25"/>
      <c r="AKT100" s="25"/>
      <c r="AKU100" s="25"/>
      <c r="AKV100" s="25"/>
      <c r="AKW100" s="25"/>
      <c r="AKX100" s="25"/>
      <c r="AKY100" s="25"/>
      <c r="AKZ100" s="25"/>
      <c r="ALA100" s="25"/>
      <c r="ALB100" s="25"/>
      <c r="ALC100" s="25"/>
      <c r="ALD100" s="25"/>
      <c r="ALE100" s="25"/>
      <c r="ALF100" s="25"/>
      <c r="ALG100" s="25"/>
      <c r="ALH100" s="25"/>
      <c r="ALI100" s="25"/>
      <c r="ALJ100" s="25"/>
      <c r="ALK100" s="25"/>
      <c r="ALL100" s="25"/>
      <c r="ALM100" s="25"/>
      <c r="ALN100" s="25"/>
      <c r="ALO100" s="25"/>
      <c r="ALP100" s="25"/>
      <c r="ALQ100" s="25"/>
      <c r="ALR100" s="25"/>
      <c r="ALS100" s="25"/>
      <c r="ALT100" s="25"/>
      <c r="ALU100" s="25"/>
      <c r="ALV100" s="25"/>
      <c r="ALW100" s="25"/>
      <c r="ALX100" s="25"/>
      <c r="ALY100" s="25"/>
      <c r="ALZ100" s="25"/>
      <c r="AMA100" s="25"/>
      <c r="AMB100" s="25"/>
      <c r="AMC100" s="25"/>
      <c r="AMD100" s="25"/>
      <c r="AME100" s="25"/>
      <c r="AMF100" s="25"/>
      <c r="AMG100" s="25"/>
      <c r="AMH100" s="25"/>
      <c r="AMI100" s="25"/>
      <c r="AMJ100" s="25"/>
      <c r="AMK100" s="25"/>
    </row>
    <row r="101" spans="1:1025" ht="49.9" customHeight="1">
      <c r="A101" s="643"/>
      <c r="B101" s="441"/>
      <c r="C101" s="369"/>
      <c r="D101" s="617" t="s">
        <v>104</v>
      </c>
      <c r="E101" s="364" t="s">
        <v>118</v>
      </c>
      <c r="F101" s="364">
        <v>120</v>
      </c>
      <c r="G101" s="364" t="s">
        <v>43</v>
      </c>
      <c r="H101" s="364" t="s">
        <v>100</v>
      </c>
      <c r="I101" s="374" t="s">
        <v>182</v>
      </c>
      <c r="J101" s="364" t="s">
        <v>237</v>
      </c>
      <c r="K101" s="364">
        <v>120</v>
      </c>
      <c r="L101" s="364">
        <v>120</v>
      </c>
      <c r="M101" s="364" t="s">
        <v>43</v>
      </c>
      <c r="N101" s="364" t="s">
        <v>47</v>
      </c>
      <c r="O101" s="364">
        <v>0</v>
      </c>
      <c r="P101" s="364">
        <v>0</v>
      </c>
      <c r="Q101" s="364" t="s">
        <v>869</v>
      </c>
      <c r="R101" s="364">
        <v>120</v>
      </c>
      <c r="S101" s="364" t="s">
        <v>47</v>
      </c>
      <c r="T101" s="364">
        <v>0</v>
      </c>
      <c r="U101" s="85" t="s">
        <v>242</v>
      </c>
    </row>
    <row r="102" spans="1:1025" ht="39.75" customHeight="1">
      <c r="A102" s="643"/>
      <c r="B102" s="441"/>
      <c r="C102" s="369"/>
      <c r="D102" s="618"/>
      <c r="E102" s="365"/>
      <c r="F102" s="365"/>
      <c r="G102" s="365"/>
      <c r="H102" s="366"/>
      <c r="I102" s="375"/>
      <c r="J102" s="365"/>
      <c r="K102" s="365"/>
      <c r="L102" s="365"/>
      <c r="M102" s="365"/>
      <c r="N102" s="365"/>
      <c r="O102" s="365"/>
      <c r="P102" s="365"/>
      <c r="Q102" s="365"/>
      <c r="R102" s="365"/>
      <c r="S102" s="365"/>
      <c r="T102" s="365"/>
      <c r="U102" s="85"/>
    </row>
    <row r="103" spans="1:1025" ht="39.75" customHeight="1">
      <c r="A103" s="643"/>
      <c r="B103" s="441"/>
      <c r="C103" s="369"/>
      <c r="D103" s="618"/>
      <c r="E103" s="365"/>
      <c r="F103" s="365"/>
      <c r="G103" s="365"/>
      <c r="H103" s="364" t="s">
        <v>60</v>
      </c>
      <c r="I103" s="375"/>
      <c r="J103" s="365"/>
      <c r="K103" s="365"/>
      <c r="L103" s="365"/>
      <c r="M103" s="365"/>
      <c r="N103" s="365"/>
      <c r="O103" s="365"/>
      <c r="P103" s="365"/>
      <c r="Q103" s="365"/>
      <c r="R103" s="365"/>
      <c r="S103" s="365"/>
      <c r="T103" s="365"/>
      <c r="U103" s="85" t="s">
        <v>250</v>
      </c>
    </row>
    <row r="104" spans="1:1025" ht="39.75" customHeight="1">
      <c r="A104" s="643"/>
      <c r="B104" s="441"/>
      <c r="C104" s="369"/>
      <c r="D104" s="618"/>
      <c r="E104" s="365"/>
      <c r="F104" s="366"/>
      <c r="G104" s="365"/>
      <c r="H104" s="366"/>
      <c r="I104" s="376"/>
      <c r="J104" s="365"/>
      <c r="K104" s="366"/>
      <c r="L104" s="366"/>
      <c r="M104" s="366"/>
      <c r="N104" s="365"/>
      <c r="O104" s="365"/>
      <c r="P104" s="365"/>
      <c r="Q104" s="365"/>
      <c r="R104" s="366"/>
      <c r="S104" s="365"/>
      <c r="T104" s="365"/>
      <c r="U104" s="85"/>
    </row>
    <row r="105" spans="1:1025" ht="39.75" customHeight="1">
      <c r="A105" s="643"/>
      <c r="B105" s="441"/>
      <c r="C105" s="369"/>
      <c r="D105" s="618"/>
      <c r="E105" s="365"/>
      <c r="F105" s="364">
        <v>10</v>
      </c>
      <c r="G105" s="365"/>
      <c r="H105" s="364" t="s">
        <v>40</v>
      </c>
      <c r="I105" s="374" t="s">
        <v>194</v>
      </c>
      <c r="J105" s="365"/>
      <c r="K105" s="364">
        <v>10</v>
      </c>
      <c r="L105" s="364">
        <v>10</v>
      </c>
      <c r="M105" s="364" t="s">
        <v>43</v>
      </c>
      <c r="N105" s="365"/>
      <c r="O105" s="365"/>
      <c r="P105" s="365"/>
      <c r="Q105" s="365"/>
      <c r="R105" s="364">
        <v>10</v>
      </c>
      <c r="S105" s="365"/>
      <c r="T105" s="365"/>
      <c r="U105" s="85" t="s">
        <v>250</v>
      </c>
    </row>
    <row r="106" spans="1:1025" ht="39.75" customHeight="1">
      <c r="A106" s="643"/>
      <c r="B106" s="441"/>
      <c r="C106" s="369"/>
      <c r="D106" s="618"/>
      <c r="E106" s="366"/>
      <c r="F106" s="366"/>
      <c r="G106" s="365"/>
      <c r="H106" s="366"/>
      <c r="I106" s="376"/>
      <c r="J106" s="366"/>
      <c r="K106" s="366"/>
      <c r="L106" s="366"/>
      <c r="M106" s="366"/>
      <c r="N106" s="365"/>
      <c r="O106" s="365"/>
      <c r="P106" s="365"/>
      <c r="Q106" s="366"/>
      <c r="R106" s="366"/>
      <c r="S106" s="365"/>
      <c r="T106" s="365"/>
      <c r="U106" s="85"/>
    </row>
    <row r="107" spans="1:1025" ht="39.75" customHeight="1">
      <c r="A107" s="643"/>
      <c r="B107" s="441"/>
      <c r="C107" s="369"/>
      <c r="D107" s="618"/>
      <c r="E107" s="364" t="s">
        <v>130</v>
      </c>
      <c r="F107" s="364">
        <v>20</v>
      </c>
      <c r="G107" s="365"/>
      <c r="H107" s="364" t="s">
        <v>100</v>
      </c>
      <c r="I107" s="374" t="s">
        <v>182</v>
      </c>
      <c r="J107" s="364" t="s">
        <v>237</v>
      </c>
      <c r="K107" s="364">
        <v>20</v>
      </c>
      <c r="L107" s="364">
        <v>30</v>
      </c>
      <c r="M107" s="364" t="s">
        <v>43</v>
      </c>
      <c r="N107" s="365"/>
      <c r="O107" s="365"/>
      <c r="P107" s="365"/>
      <c r="Q107" s="364" t="s">
        <v>869</v>
      </c>
      <c r="R107" s="364">
        <v>30</v>
      </c>
      <c r="S107" s="365"/>
      <c r="T107" s="365"/>
      <c r="U107" s="85" t="s">
        <v>242</v>
      </c>
    </row>
    <row r="108" spans="1:1025" ht="39.75" customHeight="1">
      <c r="A108" s="643"/>
      <c r="B108" s="441"/>
      <c r="C108" s="369"/>
      <c r="D108" s="618"/>
      <c r="E108" s="365"/>
      <c r="F108" s="366"/>
      <c r="G108" s="365"/>
      <c r="H108" s="366"/>
      <c r="I108" s="376"/>
      <c r="J108" s="365"/>
      <c r="K108" s="366"/>
      <c r="L108" s="366"/>
      <c r="M108" s="366"/>
      <c r="N108" s="365"/>
      <c r="O108" s="365"/>
      <c r="P108" s="365"/>
      <c r="Q108" s="365"/>
      <c r="R108" s="366"/>
      <c r="S108" s="365"/>
      <c r="T108" s="365"/>
      <c r="U108" s="85"/>
    </row>
    <row r="109" spans="1:1025" ht="39.75" customHeight="1">
      <c r="A109" s="643"/>
      <c r="B109" s="441"/>
      <c r="C109" s="369"/>
      <c r="D109" s="618"/>
      <c r="E109" s="365"/>
      <c r="F109" s="364">
        <v>10</v>
      </c>
      <c r="G109" s="365"/>
      <c r="H109" s="364" t="s">
        <v>40</v>
      </c>
      <c r="I109" s="374" t="s">
        <v>253</v>
      </c>
      <c r="J109" s="365"/>
      <c r="K109" s="364">
        <v>10</v>
      </c>
      <c r="L109" s="364">
        <v>10</v>
      </c>
      <c r="M109" s="364" t="s">
        <v>43</v>
      </c>
      <c r="N109" s="365"/>
      <c r="O109" s="365"/>
      <c r="P109" s="365"/>
      <c r="Q109" s="365"/>
      <c r="R109" s="364">
        <v>10</v>
      </c>
      <c r="S109" s="365"/>
      <c r="T109" s="365"/>
      <c r="U109" s="85" t="s">
        <v>250</v>
      </c>
    </row>
    <row r="110" spans="1:1025" ht="39.75" customHeight="1">
      <c r="A110" s="643"/>
      <c r="B110" s="441"/>
      <c r="C110" s="369"/>
      <c r="D110" s="618"/>
      <c r="E110" s="365"/>
      <c r="F110" s="365"/>
      <c r="G110" s="365"/>
      <c r="H110" s="365"/>
      <c r="I110" s="376"/>
      <c r="J110" s="365"/>
      <c r="K110" s="365"/>
      <c r="L110" s="365"/>
      <c r="M110" s="365"/>
      <c r="N110" s="365"/>
      <c r="O110" s="365"/>
      <c r="P110" s="365"/>
      <c r="Q110" s="365"/>
      <c r="R110" s="365"/>
      <c r="S110" s="365"/>
      <c r="T110" s="365"/>
      <c r="U110" s="85"/>
    </row>
    <row r="111" spans="1:1025" ht="39.75" customHeight="1">
      <c r="A111" s="643"/>
      <c r="B111" s="441"/>
      <c r="C111" s="369"/>
      <c r="D111" s="618"/>
      <c r="E111" s="365"/>
      <c r="F111" s="365"/>
      <c r="G111" s="365"/>
      <c r="H111" s="365"/>
      <c r="I111" s="374" t="s">
        <v>251</v>
      </c>
      <c r="J111" s="365"/>
      <c r="K111" s="365"/>
      <c r="L111" s="365"/>
      <c r="M111" s="365"/>
      <c r="N111" s="365"/>
      <c r="O111" s="365"/>
      <c r="P111" s="365"/>
      <c r="Q111" s="365"/>
      <c r="R111" s="365"/>
      <c r="S111" s="365"/>
      <c r="T111" s="365"/>
      <c r="U111" s="85" t="s">
        <v>250</v>
      </c>
    </row>
    <row r="112" spans="1:1025" ht="39.75" customHeight="1">
      <c r="A112" s="643"/>
      <c r="B112" s="441"/>
      <c r="C112" s="369"/>
      <c r="D112" s="618"/>
      <c r="E112" s="366"/>
      <c r="F112" s="366"/>
      <c r="G112" s="365"/>
      <c r="H112" s="366"/>
      <c r="I112" s="376"/>
      <c r="J112" s="366"/>
      <c r="K112" s="366"/>
      <c r="L112" s="366"/>
      <c r="M112" s="366"/>
      <c r="N112" s="365"/>
      <c r="O112" s="365"/>
      <c r="P112" s="365"/>
      <c r="Q112" s="366"/>
      <c r="R112" s="366"/>
      <c r="S112" s="365"/>
      <c r="T112" s="365"/>
      <c r="U112" s="85"/>
    </row>
    <row r="113" spans="1:21" ht="39.75" customHeight="1">
      <c r="A113" s="643"/>
      <c r="B113" s="441"/>
      <c r="C113" s="369"/>
      <c r="D113" s="618"/>
      <c r="E113" s="364" t="s">
        <v>120</v>
      </c>
      <c r="F113" s="364">
        <v>5</v>
      </c>
      <c r="G113" s="365"/>
      <c r="H113" s="364" t="s">
        <v>100</v>
      </c>
      <c r="I113" s="374" t="s">
        <v>182</v>
      </c>
      <c r="J113" s="364" t="s">
        <v>240</v>
      </c>
      <c r="K113" s="364">
        <v>5</v>
      </c>
      <c r="L113" s="364">
        <v>5</v>
      </c>
      <c r="M113" s="364" t="s">
        <v>43</v>
      </c>
      <c r="N113" s="365"/>
      <c r="O113" s="365"/>
      <c r="P113" s="365"/>
      <c r="Q113" s="364" t="s">
        <v>869</v>
      </c>
      <c r="R113" s="364">
        <v>5</v>
      </c>
      <c r="S113" s="365"/>
      <c r="T113" s="365"/>
      <c r="U113" s="85" t="s">
        <v>242</v>
      </c>
    </row>
    <row r="114" spans="1:21" ht="39.75" customHeight="1">
      <c r="A114" s="643"/>
      <c r="B114" s="441"/>
      <c r="C114" s="369"/>
      <c r="D114" s="618"/>
      <c r="E114" s="366"/>
      <c r="F114" s="366"/>
      <c r="G114" s="365"/>
      <c r="H114" s="366"/>
      <c r="I114" s="376"/>
      <c r="J114" s="366"/>
      <c r="K114" s="366"/>
      <c r="L114" s="366"/>
      <c r="M114" s="366"/>
      <c r="N114" s="365"/>
      <c r="O114" s="365"/>
      <c r="P114" s="365"/>
      <c r="Q114" s="366"/>
      <c r="R114" s="366"/>
      <c r="S114" s="365"/>
      <c r="T114" s="365"/>
      <c r="U114" s="85"/>
    </row>
    <row r="115" spans="1:21" ht="39.75" customHeight="1">
      <c r="A115" s="643"/>
      <c r="B115" s="441"/>
      <c r="C115" s="369"/>
      <c r="D115" s="618"/>
      <c r="E115" s="364" t="s">
        <v>135</v>
      </c>
      <c r="F115" s="364">
        <v>10</v>
      </c>
      <c r="G115" s="365"/>
      <c r="H115" s="364" t="s">
        <v>100</v>
      </c>
      <c r="I115" s="374" t="s">
        <v>182</v>
      </c>
      <c r="J115" s="364" t="s">
        <v>240</v>
      </c>
      <c r="K115" s="364">
        <v>10</v>
      </c>
      <c r="L115" s="364">
        <v>10</v>
      </c>
      <c r="M115" s="364" t="s">
        <v>43</v>
      </c>
      <c r="N115" s="365"/>
      <c r="O115" s="365"/>
      <c r="P115" s="365"/>
      <c r="Q115" s="364" t="s">
        <v>869</v>
      </c>
      <c r="R115" s="364">
        <v>10</v>
      </c>
      <c r="S115" s="365"/>
      <c r="T115" s="365"/>
      <c r="U115" s="85" t="s">
        <v>242</v>
      </c>
    </row>
    <row r="116" spans="1:21" ht="39.75" customHeight="1">
      <c r="A116" s="643"/>
      <c r="B116" s="441"/>
      <c r="C116" s="369"/>
      <c r="D116" s="618"/>
      <c r="E116" s="365"/>
      <c r="F116" s="365"/>
      <c r="G116" s="365"/>
      <c r="H116" s="366"/>
      <c r="I116" s="375"/>
      <c r="J116" s="365"/>
      <c r="K116" s="365"/>
      <c r="L116" s="365"/>
      <c r="M116" s="365"/>
      <c r="N116" s="365"/>
      <c r="O116" s="365"/>
      <c r="P116" s="365"/>
      <c r="Q116" s="365"/>
      <c r="R116" s="365"/>
      <c r="S116" s="365"/>
      <c r="T116" s="365"/>
      <c r="U116" s="85"/>
    </row>
    <row r="117" spans="1:21" ht="39.75" customHeight="1">
      <c r="A117" s="643"/>
      <c r="B117" s="441"/>
      <c r="C117" s="369"/>
      <c r="D117" s="618"/>
      <c r="E117" s="365"/>
      <c r="F117" s="365"/>
      <c r="G117" s="365"/>
      <c r="H117" s="364" t="s">
        <v>60</v>
      </c>
      <c r="I117" s="375"/>
      <c r="J117" s="365"/>
      <c r="K117" s="365"/>
      <c r="L117" s="365"/>
      <c r="M117" s="365"/>
      <c r="N117" s="365"/>
      <c r="O117" s="365"/>
      <c r="P117" s="365"/>
      <c r="Q117" s="365"/>
      <c r="R117" s="365"/>
      <c r="S117" s="365"/>
      <c r="T117" s="365"/>
      <c r="U117" s="85" t="s">
        <v>250</v>
      </c>
    </row>
    <row r="118" spans="1:21" ht="39.75" customHeight="1">
      <c r="A118" s="643"/>
      <c r="B118" s="441"/>
      <c r="C118" s="369"/>
      <c r="D118" s="618"/>
      <c r="E118" s="365"/>
      <c r="F118" s="366"/>
      <c r="G118" s="365"/>
      <c r="H118" s="366"/>
      <c r="I118" s="376"/>
      <c r="J118" s="366"/>
      <c r="K118" s="366"/>
      <c r="L118" s="366"/>
      <c r="M118" s="366"/>
      <c r="N118" s="365"/>
      <c r="O118" s="365"/>
      <c r="P118" s="365"/>
      <c r="Q118" s="365"/>
      <c r="R118" s="366"/>
      <c r="S118" s="365"/>
      <c r="T118" s="365"/>
      <c r="U118" s="85"/>
    </row>
    <row r="119" spans="1:21" ht="39.75" customHeight="1">
      <c r="A119" s="643"/>
      <c r="B119" s="441"/>
      <c r="C119" s="369"/>
      <c r="D119" s="618"/>
      <c r="E119" s="365"/>
      <c r="F119" s="364">
        <v>5</v>
      </c>
      <c r="G119" s="365"/>
      <c r="H119" s="364" t="s">
        <v>40</v>
      </c>
      <c r="I119" s="374" t="s">
        <v>862</v>
      </c>
      <c r="J119" s="364" t="s">
        <v>237</v>
      </c>
      <c r="K119" s="364">
        <v>5</v>
      </c>
      <c r="L119" s="364">
        <v>5</v>
      </c>
      <c r="M119" s="364" t="s">
        <v>43</v>
      </c>
      <c r="N119" s="365"/>
      <c r="O119" s="365"/>
      <c r="P119" s="365"/>
      <c r="Q119" s="365"/>
      <c r="R119" s="364">
        <v>5</v>
      </c>
      <c r="S119" s="365"/>
      <c r="T119" s="365"/>
      <c r="U119" s="85" t="s">
        <v>250</v>
      </c>
    </row>
    <row r="120" spans="1:21" ht="39.75" customHeight="1">
      <c r="A120" s="643"/>
      <c r="B120" s="441"/>
      <c r="C120" s="369"/>
      <c r="D120" s="618"/>
      <c r="E120" s="365"/>
      <c r="F120" s="365"/>
      <c r="G120" s="365"/>
      <c r="H120" s="366"/>
      <c r="I120" s="376"/>
      <c r="J120" s="366"/>
      <c r="K120" s="366"/>
      <c r="L120" s="366"/>
      <c r="M120" s="366"/>
      <c r="N120" s="365"/>
      <c r="O120" s="365"/>
      <c r="P120" s="365"/>
      <c r="Q120" s="366"/>
      <c r="R120" s="366"/>
      <c r="S120" s="365"/>
      <c r="T120" s="365"/>
      <c r="U120" s="85"/>
    </row>
    <row r="121" spans="1:21" ht="39.75" customHeight="1">
      <c r="A121" s="643"/>
      <c r="B121" s="441"/>
      <c r="C121" s="369"/>
      <c r="D121" s="618"/>
      <c r="E121" s="364" t="s">
        <v>136</v>
      </c>
      <c r="F121" s="364">
        <v>60</v>
      </c>
      <c r="G121" s="365"/>
      <c r="H121" s="364" t="s">
        <v>100</v>
      </c>
      <c r="I121" s="374" t="s">
        <v>182</v>
      </c>
      <c r="J121" s="364" t="s">
        <v>254</v>
      </c>
      <c r="K121" s="364">
        <v>60</v>
      </c>
      <c r="L121" s="364">
        <v>150</v>
      </c>
      <c r="M121" s="364" t="s">
        <v>43</v>
      </c>
      <c r="N121" s="365"/>
      <c r="O121" s="365"/>
      <c r="P121" s="365"/>
      <c r="Q121" s="364" t="s">
        <v>869</v>
      </c>
      <c r="R121" s="364">
        <v>150</v>
      </c>
      <c r="S121" s="365"/>
      <c r="T121" s="365"/>
      <c r="U121" s="85" t="s">
        <v>242</v>
      </c>
    </row>
    <row r="122" spans="1:21" ht="39.75" customHeight="1">
      <c r="A122" s="643"/>
      <c r="B122" s="441"/>
      <c r="C122" s="369"/>
      <c r="D122" s="618"/>
      <c r="E122" s="366"/>
      <c r="F122" s="366"/>
      <c r="G122" s="365"/>
      <c r="H122" s="366"/>
      <c r="I122" s="376"/>
      <c r="J122" s="365"/>
      <c r="K122" s="366"/>
      <c r="L122" s="366"/>
      <c r="M122" s="366"/>
      <c r="N122" s="365"/>
      <c r="O122" s="365"/>
      <c r="P122" s="365"/>
      <c r="Q122" s="366"/>
      <c r="R122" s="366"/>
      <c r="S122" s="365"/>
      <c r="T122" s="365"/>
      <c r="U122" s="85"/>
    </row>
    <row r="123" spans="1:21" ht="39.75" customHeight="1">
      <c r="A123" s="643"/>
      <c r="B123" s="441"/>
      <c r="C123" s="369"/>
      <c r="D123" s="618"/>
      <c r="E123" s="364" t="s">
        <v>125</v>
      </c>
      <c r="F123" s="364">
        <v>5</v>
      </c>
      <c r="G123" s="365"/>
      <c r="H123" s="364" t="s">
        <v>100</v>
      </c>
      <c r="I123" s="374" t="s">
        <v>182</v>
      </c>
      <c r="J123" s="365"/>
      <c r="K123" s="364">
        <v>5</v>
      </c>
      <c r="L123" s="364">
        <v>10</v>
      </c>
      <c r="M123" s="364" t="s">
        <v>43</v>
      </c>
      <c r="N123" s="365"/>
      <c r="O123" s="365"/>
      <c r="P123" s="365"/>
      <c r="Q123" s="364" t="s">
        <v>869</v>
      </c>
      <c r="R123" s="364">
        <v>10</v>
      </c>
      <c r="S123" s="365"/>
      <c r="T123" s="365"/>
      <c r="U123" s="85" t="s">
        <v>242</v>
      </c>
    </row>
    <row r="124" spans="1:21" ht="39.75" customHeight="1">
      <c r="A124" s="643"/>
      <c r="B124" s="441"/>
      <c r="C124" s="369"/>
      <c r="D124" s="618"/>
      <c r="E124" s="366"/>
      <c r="F124" s="366"/>
      <c r="G124" s="365"/>
      <c r="H124" s="366"/>
      <c r="I124" s="376"/>
      <c r="J124" s="365"/>
      <c r="K124" s="366"/>
      <c r="L124" s="366"/>
      <c r="M124" s="366"/>
      <c r="N124" s="365"/>
      <c r="O124" s="365"/>
      <c r="P124" s="365"/>
      <c r="Q124" s="366"/>
      <c r="R124" s="366"/>
      <c r="S124" s="365"/>
      <c r="T124" s="365"/>
      <c r="U124" s="85"/>
    </row>
    <row r="125" spans="1:21" ht="39.75" customHeight="1">
      <c r="A125" s="643"/>
      <c r="B125" s="441"/>
      <c r="C125" s="369"/>
      <c r="D125" s="618"/>
      <c r="E125" s="364" t="s">
        <v>138</v>
      </c>
      <c r="F125" s="364">
        <v>2</v>
      </c>
      <c r="G125" s="365"/>
      <c r="H125" s="364" t="s">
        <v>100</v>
      </c>
      <c r="I125" s="374" t="s">
        <v>182</v>
      </c>
      <c r="J125" s="365"/>
      <c r="K125" s="364">
        <v>10</v>
      </c>
      <c r="L125" s="364">
        <v>10</v>
      </c>
      <c r="M125" s="364" t="s">
        <v>43</v>
      </c>
      <c r="N125" s="365"/>
      <c r="O125" s="365"/>
      <c r="P125" s="365"/>
      <c r="Q125" s="364" t="s">
        <v>869</v>
      </c>
      <c r="R125" s="364">
        <v>10</v>
      </c>
      <c r="S125" s="365"/>
      <c r="T125" s="365"/>
      <c r="U125" s="85" t="s">
        <v>243</v>
      </c>
    </row>
    <row r="126" spans="1:21" ht="39.75" customHeight="1">
      <c r="A126" s="643"/>
      <c r="B126" s="441"/>
      <c r="C126" s="369"/>
      <c r="D126" s="619"/>
      <c r="E126" s="366"/>
      <c r="F126" s="366"/>
      <c r="G126" s="366"/>
      <c r="H126" s="366"/>
      <c r="I126" s="376"/>
      <c r="J126" s="366"/>
      <c r="K126" s="366"/>
      <c r="L126" s="366"/>
      <c r="M126" s="366"/>
      <c r="N126" s="366"/>
      <c r="O126" s="366"/>
      <c r="P126" s="366"/>
      <c r="Q126" s="366"/>
      <c r="R126" s="366"/>
      <c r="S126" s="366"/>
      <c r="T126" s="366"/>
      <c r="U126" s="85"/>
    </row>
    <row r="127" spans="1:21" ht="60.6" customHeight="1">
      <c r="A127" s="643"/>
      <c r="B127" s="441"/>
      <c r="C127" s="369"/>
      <c r="D127" s="617" t="s">
        <v>275</v>
      </c>
      <c r="E127" s="85" t="s">
        <v>118</v>
      </c>
      <c r="F127" s="85">
        <v>50</v>
      </c>
      <c r="G127" s="364" t="s">
        <v>43</v>
      </c>
      <c r="H127" s="364" t="s">
        <v>60</v>
      </c>
      <c r="I127" s="374" t="s">
        <v>182</v>
      </c>
      <c r="J127" s="364" t="s">
        <v>381</v>
      </c>
      <c r="K127" s="85">
        <v>50</v>
      </c>
      <c r="L127" s="85">
        <v>50</v>
      </c>
      <c r="M127" s="364" t="s">
        <v>43</v>
      </c>
      <c r="N127" s="364" t="s">
        <v>47</v>
      </c>
      <c r="O127" s="364">
        <v>0</v>
      </c>
      <c r="P127" s="364">
        <v>0</v>
      </c>
      <c r="Q127" s="364" t="s">
        <v>77</v>
      </c>
      <c r="R127" s="85">
        <v>50</v>
      </c>
      <c r="S127" s="364" t="s">
        <v>47</v>
      </c>
      <c r="T127" s="555">
        <v>0</v>
      </c>
      <c r="U127" s="85" t="s">
        <v>789</v>
      </c>
    </row>
    <row r="128" spans="1:21" ht="99" customHeight="1">
      <c r="A128" s="643"/>
      <c r="B128" s="441"/>
      <c r="C128" s="369"/>
      <c r="D128" s="619"/>
      <c r="E128" s="85" t="s">
        <v>138</v>
      </c>
      <c r="F128" s="85">
        <v>10</v>
      </c>
      <c r="G128" s="366"/>
      <c r="H128" s="366"/>
      <c r="I128" s="376"/>
      <c r="J128" s="366"/>
      <c r="K128" s="85">
        <v>10</v>
      </c>
      <c r="L128" s="85">
        <v>10</v>
      </c>
      <c r="M128" s="366"/>
      <c r="N128" s="366"/>
      <c r="O128" s="366"/>
      <c r="P128" s="366"/>
      <c r="Q128" s="366"/>
      <c r="R128" s="85">
        <v>10</v>
      </c>
      <c r="S128" s="366"/>
      <c r="T128" s="556"/>
      <c r="U128" s="85" t="s">
        <v>790</v>
      </c>
    </row>
    <row r="129" spans="1:1024" ht="39.75" customHeight="1">
      <c r="A129" s="643"/>
      <c r="B129" s="441"/>
      <c r="C129" s="369"/>
      <c r="D129" s="617" t="s">
        <v>176</v>
      </c>
      <c r="E129" s="364" t="s">
        <v>118</v>
      </c>
      <c r="F129" s="364">
        <v>15</v>
      </c>
      <c r="G129" s="364" t="s">
        <v>43</v>
      </c>
      <c r="H129" s="364" t="s">
        <v>40</v>
      </c>
      <c r="I129" s="563" t="s">
        <v>197</v>
      </c>
      <c r="J129" s="614" t="s">
        <v>791</v>
      </c>
      <c r="K129" s="364">
        <v>15</v>
      </c>
      <c r="L129" s="364" t="s">
        <v>43</v>
      </c>
      <c r="M129" s="364" t="s">
        <v>43</v>
      </c>
      <c r="N129" s="364" t="s">
        <v>47</v>
      </c>
      <c r="O129" s="364">
        <v>0</v>
      </c>
      <c r="P129" s="364">
        <v>0</v>
      </c>
      <c r="Q129" s="364" t="s">
        <v>870</v>
      </c>
      <c r="R129" s="555" t="s">
        <v>43</v>
      </c>
      <c r="S129" s="555" t="s">
        <v>47</v>
      </c>
      <c r="T129" s="555">
        <v>0</v>
      </c>
      <c r="U129" s="85"/>
    </row>
    <row r="130" spans="1:1024" ht="39.75" customHeight="1">
      <c r="A130" s="643"/>
      <c r="B130" s="441"/>
      <c r="C130" s="369"/>
      <c r="D130" s="618"/>
      <c r="E130" s="365"/>
      <c r="F130" s="365"/>
      <c r="G130" s="365"/>
      <c r="H130" s="365"/>
      <c r="I130" s="635"/>
      <c r="J130" s="615"/>
      <c r="K130" s="365"/>
      <c r="L130" s="365"/>
      <c r="M130" s="365"/>
      <c r="N130" s="365"/>
      <c r="O130" s="365"/>
      <c r="P130" s="365"/>
      <c r="Q130" s="365"/>
      <c r="R130" s="559"/>
      <c r="S130" s="559"/>
      <c r="T130" s="559"/>
      <c r="U130" s="85"/>
    </row>
    <row r="131" spans="1:1024" ht="39.75" customHeight="1">
      <c r="A131" s="643"/>
      <c r="B131" s="441"/>
      <c r="C131" s="369"/>
      <c r="D131" s="618"/>
      <c r="E131" s="365"/>
      <c r="F131" s="365"/>
      <c r="G131" s="365"/>
      <c r="H131" s="366"/>
      <c r="I131" s="564"/>
      <c r="J131" s="615"/>
      <c r="K131" s="365"/>
      <c r="L131" s="365"/>
      <c r="M131" s="365"/>
      <c r="N131" s="365"/>
      <c r="O131" s="365"/>
      <c r="P131" s="365"/>
      <c r="Q131" s="365"/>
      <c r="R131" s="559"/>
      <c r="S131" s="559"/>
      <c r="T131" s="559"/>
      <c r="U131" s="85"/>
    </row>
    <row r="132" spans="1:1024" ht="39.75" customHeight="1">
      <c r="A132" s="643"/>
      <c r="B132" s="441"/>
      <c r="C132" s="369"/>
      <c r="D132" s="619"/>
      <c r="E132" s="366"/>
      <c r="F132" s="366"/>
      <c r="G132" s="366"/>
      <c r="H132" s="85" t="s">
        <v>60</v>
      </c>
      <c r="I132" s="85" t="s">
        <v>47</v>
      </c>
      <c r="J132" s="616"/>
      <c r="K132" s="366"/>
      <c r="L132" s="366"/>
      <c r="M132" s="366"/>
      <c r="N132" s="366"/>
      <c r="O132" s="366"/>
      <c r="P132" s="366"/>
      <c r="Q132" s="366"/>
      <c r="R132" s="556"/>
      <c r="S132" s="556"/>
      <c r="T132" s="556"/>
      <c r="U132" s="85"/>
    </row>
    <row r="133" spans="1:1024" ht="39.75" customHeight="1">
      <c r="A133" s="643"/>
      <c r="B133" s="441"/>
      <c r="C133" s="369"/>
      <c r="D133" s="617" t="s">
        <v>105</v>
      </c>
      <c r="E133" s="364" t="s">
        <v>118</v>
      </c>
      <c r="F133" s="364">
        <v>5</v>
      </c>
      <c r="G133" s="364" t="s">
        <v>43</v>
      </c>
      <c r="H133" s="85" t="s">
        <v>60</v>
      </c>
      <c r="I133" s="374" t="s">
        <v>182</v>
      </c>
      <c r="J133" s="120" t="s">
        <v>206</v>
      </c>
      <c r="K133" s="85">
        <v>5</v>
      </c>
      <c r="L133" s="85">
        <v>5</v>
      </c>
      <c r="M133" s="85">
        <v>5</v>
      </c>
      <c r="N133" s="364" t="s">
        <v>47</v>
      </c>
      <c r="O133" s="364">
        <v>0</v>
      </c>
      <c r="P133" s="364">
        <v>0</v>
      </c>
      <c r="Q133" s="364" t="s">
        <v>77</v>
      </c>
      <c r="R133" s="85">
        <v>5</v>
      </c>
      <c r="S133" s="364" t="s">
        <v>47</v>
      </c>
      <c r="T133" s="364">
        <v>0</v>
      </c>
      <c r="U133" s="85"/>
    </row>
    <row r="134" spans="1:1024" ht="39.75" customHeight="1">
      <c r="A134" s="643"/>
      <c r="B134" s="441"/>
      <c r="C134" s="369"/>
      <c r="D134" s="619"/>
      <c r="E134" s="366"/>
      <c r="F134" s="366"/>
      <c r="G134" s="366"/>
      <c r="H134" s="85" t="s">
        <v>40</v>
      </c>
      <c r="I134" s="376"/>
      <c r="J134" s="120" t="s">
        <v>282</v>
      </c>
      <c r="K134" s="85">
        <v>5</v>
      </c>
      <c r="L134" s="85">
        <v>5</v>
      </c>
      <c r="M134" s="85">
        <v>5</v>
      </c>
      <c r="N134" s="366"/>
      <c r="O134" s="366"/>
      <c r="P134" s="366"/>
      <c r="Q134" s="366"/>
      <c r="R134" s="85">
        <v>5</v>
      </c>
      <c r="S134" s="366"/>
      <c r="T134" s="366"/>
      <c r="U134" s="85"/>
    </row>
    <row r="135" spans="1:1024" ht="39.75" customHeight="1">
      <c r="A135" s="643"/>
      <c r="B135" s="441"/>
      <c r="C135" s="369"/>
      <c r="D135" s="617" t="s">
        <v>107</v>
      </c>
      <c r="E135" s="364" t="s">
        <v>118</v>
      </c>
      <c r="F135" s="364">
        <v>10</v>
      </c>
      <c r="G135" s="364" t="s">
        <v>43</v>
      </c>
      <c r="H135" s="85" t="s">
        <v>40</v>
      </c>
      <c r="I135" s="21" t="s">
        <v>792</v>
      </c>
      <c r="J135" s="364" t="s">
        <v>285</v>
      </c>
      <c r="K135" s="364">
        <v>10</v>
      </c>
      <c r="L135" s="364">
        <v>8</v>
      </c>
      <c r="M135" s="364" t="s">
        <v>43</v>
      </c>
      <c r="N135" s="364" t="s">
        <v>47</v>
      </c>
      <c r="O135" s="364">
        <v>0</v>
      </c>
      <c r="P135" s="364" t="s">
        <v>47</v>
      </c>
      <c r="Q135" s="364" t="s">
        <v>77</v>
      </c>
      <c r="R135" s="364">
        <v>8</v>
      </c>
      <c r="S135" s="364" t="s">
        <v>47</v>
      </c>
      <c r="T135" s="364">
        <v>0</v>
      </c>
      <c r="U135" s="85"/>
    </row>
    <row r="136" spans="1:1024" ht="39.75" customHeight="1">
      <c r="A136" s="643"/>
      <c r="B136" s="441"/>
      <c r="C136" s="369"/>
      <c r="D136" s="619"/>
      <c r="E136" s="366"/>
      <c r="F136" s="366"/>
      <c r="G136" s="366"/>
      <c r="H136" s="85" t="s">
        <v>60</v>
      </c>
      <c r="I136" s="85" t="s">
        <v>47</v>
      </c>
      <c r="J136" s="366"/>
      <c r="K136" s="366"/>
      <c r="L136" s="366"/>
      <c r="M136" s="366"/>
      <c r="N136" s="366"/>
      <c r="O136" s="366"/>
      <c r="P136" s="366"/>
      <c r="Q136" s="366"/>
      <c r="R136" s="366"/>
      <c r="S136" s="366"/>
      <c r="T136" s="366"/>
      <c r="U136" s="85"/>
    </row>
    <row r="137" spans="1:1024" s="223" customFormat="1" ht="39.75" customHeight="1">
      <c r="A137" s="643"/>
      <c r="B137" s="441"/>
      <c r="C137" s="369"/>
      <c r="D137" s="617" t="s">
        <v>108</v>
      </c>
      <c r="E137" s="209" t="s">
        <v>118</v>
      </c>
      <c r="F137" s="209">
        <v>15</v>
      </c>
      <c r="G137" s="364" t="s">
        <v>43</v>
      </c>
      <c r="H137" s="364" t="s">
        <v>60</v>
      </c>
      <c r="I137" s="364" t="s">
        <v>182</v>
      </c>
      <c r="J137" s="364" t="s">
        <v>186</v>
      </c>
      <c r="K137" s="209">
        <v>0</v>
      </c>
      <c r="L137" s="209">
        <v>15</v>
      </c>
      <c r="M137" s="209">
        <v>15</v>
      </c>
      <c r="N137" s="209" t="s">
        <v>47</v>
      </c>
      <c r="O137" s="227">
        <v>0</v>
      </c>
      <c r="P137" s="227">
        <v>0</v>
      </c>
      <c r="Q137" s="555" t="s">
        <v>77</v>
      </c>
      <c r="R137" s="227">
        <v>15</v>
      </c>
      <c r="S137" s="227" t="s">
        <v>47</v>
      </c>
      <c r="T137" s="227">
        <v>0</v>
      </c>
      <c r="U137" s="209"/>
    </row>
    <row r="138" spans="1:1024" s="223" customFormat="1" ht="39.75" customHeight="1">
      <c r="A138" s="643"/>
      <c r="B138" s="441"/>
      <c r="C138" s="369"/>
      <c r="D138" s="618"/>
      <c r="E138" s="209" t="s">
        <v>138</v>
      </c>
      <c r="F138" s="209">
        <v>2</v>
      </c>
      <c r="G138" s="366"/>
      <c r="H138" s="366"/>
      <c r="I138" s="366"/>
      <c r="J138" s="366"/>
      <c r="K138" s="209">
        <v>0</v>
      </c>
      <c r="L138" s="209">
        <v>2</v>
      </c>
      <c r="M138" s="209">
        <v>2</v>
      </c>
      <c r="N138" s="209" t="s">
        <v>47</v>
      </c>
      <c r="O138" s="227">
        <v>0</v>
      </c>
      <c r="P138" s="227">
        <v>0</v>
      </c>
      <c r="Q138" s="556"/>
      <c r="R138" s="227">
        <v>2</v>
      </c>
      <c r="S138" s="227" t="s">
        <v>47</v>
      </c>
      <c r="T138" s="227">
        <v>0</v>
      </c>
      <c r="U138" s="209" t="s">
        <v>1376</v>
      </c>
    </row>
    <row r="139" spans="1:1024" ht="39.75" customHeight="1">
      <c r="A139" s="643"/>
      <c r="B139" s="441"/>
      <c r="C139" s="369"/>
      <c r="D139" s="617" t="s">
        <v>109</v>
      </c>
      <c r="E139" s="85" t="s">
        <v>118</v>
      </c>
      <c r="F139" s="85">
        <v>5</v>
      </c>
      <c r="G139" s="364" t="s">
        <v>43</v>
      </c>
      <c r="H139" s="555" t="s">
        <v>100</v>
      </c>
      <c r="I139" s="555" t="s">
        <v>253</v>
      </c>
      <c r="J139" s="555" t="s">
        <v>254</v>
      </c>
      <c r="K139" s="364">
        <v>13</v>
      </c>
      <c r="L139" s="364">
        <v>15</v>
      </c>
      <c r="M139" s="364">
        <v>0</v>
      </c>
      <c r="N139" s="364" t="s">
        <v>47</v>
      </c>
      <c r="O139" s="364">
        <v>0</v>
      </c>
      <c r="P139" s="364">
        <v>0</v>
      </c>
      <c r="Q139" s="364" t="s">
        <v>77</v>
      </c>
      <c r="R139" s="364">
        <v>15</v>
      </c>
      <c r="S139" s="555" t="s">
        <v>47</v>
      </c>
      <c r="T139" s="555">
        <v>0</v>
      </c>
      <c r="U139" s="120" t="s">
        <v>793</v>
      </c>
    </row>
    <row r="140" spans="1:1024" ht="57.75" customHeight="1">
      <c r="A140" s="643"/>
      <c r="B140" s="441"/>
      <c r="C140" s="369"/>
      <c r="D140" s="619"/>
      <c r="E140" s="85" t="s">
        <v>138</v>
      </c>
      <c r="F140" s="85">
        <v>5</v>
      </c>
      <c r="G140" s="366"/>
      <c r="H140" s="556"/>
      <c r="I140" s="556"/>
      <c r="J140" s="556"/>
      <c r="K140" s="366"/>
      <c r="L140" s="366"/>
      <c r="M140" s="366"/>
      <c r="N140" s="366"/>
      <c r="O140" s="366"/>
      <c r="P140" s="366"/>
      <c r="Q140" s="366"/>
      <c r="R140" s="366"/>
      <c r="S140" s="556"/>
      <c r="T140" s="556"/>
      <c r="U140" s="120" t="s">
        <v>794</v>
      </c>
    </row>
    <row r="141" spans="1:1024" ht="39.75" customHeight="1">
      <c r="A141" s="643"/>
      <c r="B141" s="441"/>
      <c r="C141" s="369"/>
      <c r="D141" s="269" t="s">
        <v>110</v>
      </c>
      <c r="E141" s="23" t="s">
        <v>118</v>
      </c>
      <c r="F141" s="23">
        <v>7</v>
      </c>
      <c r="G141" s="23" t="s">
        <v>43</v>
      </c>
      <c r="H141" s="23" t="s">
        <v>40</v>
      </c>
      <c r="I141" s="23" t="s">
        <v>182</v>
      </c>
      <c r="J141" s="23" t="s">
        <v>295</v>
      </c>
      <c r="K141" s="23">
        <v>7</v>
      </c>
      <c r="L141" s="23">
        <v>5</v>
      </c>
      <c r="M141" s="23" t="s">
        <v>47</v>
      </c>
      <c r="N141" s="23" t="s">
        <v>47</v>
      </c>
      <c r="O141" s="23" t="s">
        <v>47</v>
      </c>
      <c r="P141" s="23" t="s">
        <v>47</v>
      </c>
      <c r="Q141" s="23" t="s">
        <v>77</v>
      </c>
      <c r="R141" s="23">
        <v>5</v>
      </c>
      <c r="S141" s="132" t="s">
        <v>47</v>
      </c>
      <c r="T141" s="132">
        <v>0</v>
      </c>
      <c r="U141" s="132"/>
    </row>
    <row r="142" spans="1:1024" s="56" customFormat="1" ht="39.75" customHeight="1">
      <c r="A142" s="643"/>
      <c r="B142" s="441"/>
      <c r="C142" s="369"/>
      <c r="D142" s="623" t="s">
        <v>111</v>
      </c>
      <c r="E142" s="379" t="s">
        <v>118</v>
      </c>
      <c r="F142" s="379">
        <v>10</v>
      </c>
      <c r="G142" s="678" t="s">
        <v>43</v>
      </c>
      <c r="H142" s="379" t="s">
        <v>100</v>
      </c>
      <c r="I142" s="379" t="s">
        <v>863</v>
      </c>
      <c r="J142" s="379" t="s">
        <v>795</v>
      </c>
      <c r="K142" s="379">
        <v>10</v>
      </c>
      <c r="L142" s="379" t="s">
        <v>43</v>
      </c>
      <c r="M142" s="379">
        <v>0</v>
      </c>
      <c r="N142" s="681" t="s">
        <v>47</v>
      </c>
      <c r="O142" s="681" t="s">
        <v>47</v>
      </c>
      <c r="P142" s="681" t="s">
        <v>47</v>
      </c>
      <c r="Q142" s="419" t="s">
        <v>871</v>
      </c>
      <c r="R142" s="379" t="s">
        <v>43</v>
      </c>
      <c r="S142" s="651" t="s">
        <v>47</v>
      </c>
      <c r="T142" s="651">
        <v>0</v>
      </c>
      <c r="U142" s="125" t="s">
        <v>297</v>
      </c>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25"/>
      <c r="DX142" s="25"/>
      <c r="DY142" s="25"/>
      <c r="DZ142" s="25"/>
      <c r="EA142" s="25"/>
      <c r="EB142" s="25"/>
      <c r="EC142" s="25"/>
      <c r="ED142" s="25"/>
      <c r="EE142" s="25"/>
      <c r="EF142" s="25"/>
      <c r="EG142" s="25"/>
      <c r="EH142" s="25"/>
      <c r="EI142" s="25"/>
      <c r="EJ142" s="25"/>
      <c r="EK142" s="25"/>
      <c r="EL142" s="25"/>
      <c r="EM142" s="25"/>
      <c r="EN142" s="25"/>
      <c r="EO142" s="25"/>
      <c r="EP142" s="25"/>
      <c r="EQ142" s="25"/>
      <c r="ER142" s="25"/>
      <c r="ES142" s="25"/>
      <c r="ET142" s="25"/>
      <c r="EU142" s="25"/>
      <c r="EV142" s="25"/>
      <c r="EW142" s="25"/>
      <c r="EX142" s="25"/>
      <c r="EY142" s="25"/>
      <c r="EZ142" s="25"/>
      <c r="FA142" s="25"/>
      <c r="FB142" s="25"/>
      <c r="FC142" s="25"/>
      <c r="FD142" s="25"/>
      <c r="FE142" s="25"/>
      <c r="FF142" s="25"/>
      <c r="FG142" s="25"/>
      <c r="FH142" s="25"/>
      <c r="FI142" s="25"/>
      <c r="FJ142" s="25"/>
      <c r="FK142" s="25"/>
      <c r="FL142" s="25"/>
      <c r="FM142" s="25"/>
      <c r="FN142" s="25"/>
      <c r="FO142" s="25"/>
      <c r="FP142" s="25"/>
      <c r="FQ142" s="25"/>
      <c r="FR142" s="25"/>
      <c r="FS142" s="25"/>
      <c r="FT142" s="25"/>
      <c r="FU142" s="25"/>
      <c r="FV142" s="25"/>
      <c r="FW142" s="25"/>
      <c r="FX142" s="25"/>
      <c r="FY142" s="25"/>
      <c r="FZ142" s="25"/>
      <c r="GA142" s="25"/>
      <c r="GB142" s="25"/>
      <c r="GC142" s="25"/>
      <c r="GD142" s="25"/>
      <c r="GE142" s="25"/>
      <c r="GF142" s="25"/>
      <c r="GG142" s="25"/>
      <c r="GH142" s="25"/>
      <c r="GI142" s="25"/>
      <c r="GJ142" s="25"/>
      <c r="GK142" s="25"/>
      <c r="GL142" s="25"/>
      <c r="GM142" s="25"/>
      <c r="GN142" s="25"/>
      <c r="GO142" s="25"/>
      <c r="GP142" s="25"/>
      <c r="GQ142" s="25"/>
      <c r="GR142" s="25"/>
      <c r="GS142" s="25"/>
      <c r="GT142" s="25"/>
      <c r="GU142" s="25"/>
      <c r="GV142" s="25"/>
      <c r="GW142" s="25"/>
      <c r="GX142" s="25"/>
      <c r="GY142" s="25"/>
      <c r="GZ142" s="25"/>
      <c r="HA142" s="25"/>
      <c r="HB142" s="25"/>
      <c r="HC142" s="25"/>
      <c r="HD142" s="25"/>
      <c r="HE142" s="25"/>
      <c r="HF142" s="25"/>
      <c r="HG142" s="25"/>
      <c r="HH142" s="25"/>
      <c r="HI142" s="25"/>
      <c r="HJ142" s="25"/>
      <c r="HK142" s="25"/>
      <c r="HL142" s="25"/>
      <c r="HM142" s="25"/>
      <c r="HN142" s="25"/>
      <c r="HO142" s="25"/>
      <c r="HP142" s="25"/>
      <c r="HQ142" s="25"/>
      <c r="HR142" s="25"/>
      <c r="HS142" s="25"/>
      <c r="HT142" s="25"/>
      <c r="HU142" s="25"/>
      <c r="HV142" s="25"/>
      <c r="HW142" s="25"/>
      <c r="HX142" s="25"/>
      <c r="HY142" s="25"/>
      <c r="HZ142" s="25"/>
      <c r="IA142" s="25"/>
      <c r="IB142" s="25"/>
      <c r="IC142" s="25"/>
      <c r="ID142" s="25"/>
      <c r="IE142" s="25"/>
      <c r="IF142" s="25"/>
      <c r="IG142" s="25"/>
      <c r="IH142" s="25"/>
      <c r="II142" s="25"/>
      <c r="IJ142" s="25"/>
      <c r="IK142" s="25"/>
      <c r="IL142" s="25"/>
      <c r="IM142" s="25"/>
      <c r="IN142" s="25"/>
      <c r="IO142" s="25"/>
      <c r="IP142" s="25"/>
      <c r="IQ142" s="25"/>
      <c r="IR142" s="25"/>
      <c r="IS142" s="25"/>
      <c r="IT142" s="25"/>
      <c r="IU142" s="25"/>
      <c r="IV142" s="25"/>
      <c r="IW142" s="25"/>
      <c r="IX142" s="25"/>
      <c r="IY142" s="25"/>
      <c r="IZ142" s="25"/>
      <c r="JA142" s="25"/>
      <c r="JB142" s="25"/>
      <c r="JC142" s="25"/>
      <c r="JD142" s="25"/>
      <c r="JE142" s="25"/>
      <c r="JF142" s="25"/>
      <c r="JG142" s="25"/>
      <c r="JH142" s="25"/>
      <c r="JI142" s="25"/>
      <c r="JJ142" s="25"/>
      <c r="JK142" s="25"/>
      <c r="JL142" s="25"/>
      <c r="JM142" s="25"/>
      <c r="JN142" s="25"/>
      <c r="JO142" s="25"/>
      <c r="JP142" s="25"/>
      <c r="JQ142" s="25"/>
      <c r="JR142" s="25"/>
      <c r="JS142" s="25"/>
      <c r="JT142" s="25"/>
      <c r="JU142" s="25"/>
      <c r="JV142" s="25"/>
      <c r="JW142" s="25"/>
      <c r="JX142" s="25"/>
      <c r="JY142" s="25"/>
      <c r="JZ142" s="25"/>
      <c r="KA142" s="25"/>
      <c r="KB142" s="25"/>
      <c r="KC142" s="25"/>
      <c r="KD142" s="25"/>
      <c r="KE142" s="25"/>
      <c r="KF142" s="25"/>
      <c r="KG142" s="25"/>
      <c r="KH142" s="25"/>
      <c r="KI142" s="25"/>
      <c r="KJ142" s="25"/>
      <c r="KK142" s="25"/>
      <c r="KL142" s="25"/>
      <c r="KM142" s="25"/>
      <c r="KN142" s="25"/>
      <c r="KO142" s="25"/>
      <c r="KP142" s="25"/>
      <c r="KQ142" s="25"/>
      <c r="KR142" s="25"/>
      <c r="KS142" s="25"/>
      <c r="KT142" s="25"/>
      <c r="KU142" s="25"/>
      <c r="KV142" s="25"/>
      <c r="KW142" s="25"/>
      <c r="KX142" s="25"/>
      <c r="KY142" s="25"/>
      <c r="KZ142" s="25"/>
      <c r="LA142" s="25"/>
      <c r="LB142" s="25"/>
      <c r="LC142" s="25"/>
      <c r="LD142" s="25"/>
      <c r="LE142" s="25"/>
      <c r="LF142" s="25"/>
      <c r="LG142" s="25"/>
      <c r="LH142" s="25"/>
      <c r="LI142" s="25"/>
      <c r="LJ142" s="25"/>
      <c r="LK142" s="25"/>
      <c r="LL142" s="25"/>
      <c r="LM142" s="25"/>
      <c r="LN142" s="25"/>
      <c r="LO142" s="25"/>
      <c r="LP142" s="25"/>
      <c r="LQ142" s="25"/>
      <c r="LR142" s="25"/>
      <c r="LS142" s="25"/>
      <c r="LT142" s="25"/>
      <c r="LU142" s="25"/>
      <c r="LV142" s="25"/>
      <c r="LW142" s="25"/>
      <c r="LX142" s="25"/>
      <c r="LY142" s="25"/>
      <c r="LZ142" s="25"/>
      <c r="MA142" s="25"/>
      <c r="MB142" s="25"/>
      <c r="MC142" s="25"/>
      <c r="MD142" s="25"/>
      <c r="ME142" s="25"/>
      <c r="MF142" s="25"/>
      <c r="MG142" s="25"/>
      <c r="MH142" s="25"/>
      <c r="MI142" s="25"/>
      <c r="MJ142" s="25"/>
      <c r="MK142" s="25"/>
      <c r="ML142" s="25"/>
      <c r="MM142" s="25"/>
      <c r="MN142" s="25"/>
      <c r="MO142" s="25"/>
      <c r="MP142" s="25"/>
      <c r="MQ142" s="25"/>
      <c r="MR142" s="25"/>
      <c r="MS142" s="25"/>
      <c r="MT142" s="25"/>
      <c r="MU142" s="25"/>
      <c r="MV142" s="25"/>
      <c r="MW142" s="25"/>
      <c r="MX142" s="25"/>
      <c r="MY142" s="25"/>
      <c r="MZ142" s="25"/>
      <c r="NA142" s="25"/>
      <c r="NB142" s="25"/>
      <c r="NC142" s="25"/>
      <c r="ND142" s="25"/>
      <c r="NE142" s="25"/>
      <c r="NF142" s="25"/>
      <c r="NG142" s="25"/>
      <c r="NH142" s="25"/>
      <c r="NI142" s="25"/>
      <c r="NJ142" s="25"/>
      <c r="NK142" s="25"/>
      <c r="NL142" s="25"/>
      <c r="NM142" s="25"/>
      <c r="NN142" s="25"/>
      <c r="NO142" s="25"/>
      <c r="NP142" s="25"/>
      <c r="NQ142" s="25"/>
      <c r="NR142" s="25"/>
      <c r="NS142" s="25"/>
      <c r="NT142" s="25"/>
      <c r="NU142" s="25"/>
      <c r="NV142" s="25"/>
      <c r="NW142" s="25"/>
      <c r="NX142" s="25"/>
      <c r="NY142" s="25"/>
      <c r="NZ142" s="25"/>
      <c r="OA142" s="25"/>
      <c r="OB142" s="25"/>
      <c r="OC142" s="25"/>
      <c r="OD142" s="25"/>
      <c r="OE142" s="25"/>
      <c r="OF142" s="25"/>
      <c r="OG142" s="25"/>
      <c r="OH142" s="25"/>
      <c r="OI142" s="25"/>
      <c r="OJ142" s="25"/>
      <c r="OK142" s="25"/>
      <c r="OL142" s="25"/>
      <c r="OM142" s="25"/>
      <c r="ON142" s="25"/>
      <c r="OO142" s="25"/>
      <c r="OP142" s="25"/>
      <c r="OQ142" s="25"/>
      <c r="OR142" s="25"/>
      <c r="OS142" s="25"/>
      <c r="OT142" s="25"/>
      <c r="OU142" s="25"/>
      <c r="OV142" s="25"/>
      <c r="OW142" s="25"/>
      <c r="OX142" s="25"/>
      <c r="OY142" s="25"/>
      <c r="OZ142" s="25"/>
      <c r="PA142" s="25"/>
      <c r="PB142" s="25"/>
      <c r="PC142" s="25"/>
      <c r="PD142" s="25"/>
      <c r="PE142" s="25"/>
      <c r="PF142" s="25"/>
      <c r="PG142" s="25"/>
      <c r="PH142" s="25"/>
      <c r="PI142" s="25"/>
      <c r="PJ142" s="25"/>
      <c r="PK142" s="25"/>
      <c r="PL142" s="25"/>
      <c r="PM142" s="25"/>
      <c r="PN142" s="25"/>
      <c r="PO142" s="25"/>
      <c r="PP142" s="25"/>
      <c r="PQ142" s="25"/>
      <c r="PR142" s="25"/>
      <c r="PS142" s="25"/>
      <c r="PT142" s="25"/>
      <c r="PU142" s="25"/>
      <c r="PV142" s="25"/>
      <c r="PW142" s="25"/>
      <c r="PX142" s="25"/>
      <c r="PY142" s="25"/>
      <c r="PZ142" s="25"/>
      <c r="QA142" s="25"/>
      <c r="QB142" s="25"/>
      <c r="QC142" s="25"/>
      <c r="QD142" s="25"/>
      <c r="QE142" s="25"/>
      <c r="QF142" s="25"/>
      <c r="QG142" s="25"/>
      <c r="QH142" s="25"/>
      <c r="QI142" s="25"/>
      <c r="QJ142" s="25"/>
      <c r="QK142" s="25"/>
      <c r="QL142" s="25"/>
      <c r="QM142" s="25"/>
      <c r="QN142" s="25"/>
      <c r="QO142" s="25"/>
      <c r="QP142" s="25"/>
      <c r="QQ142" s="25"/>
      <c r="QR142" s="25"/>
      <c r="QS142" s="25"/>
      <c r="QT142" s="25"/>
      <c r="QU142" s="25"/>
      <c r="QV142" s="25"/>
      <c r="QW142" s="25"/>
      <c r="QX142" s="25"/>
      <c r="QY142" s="25"/>
      <c r="QZ142" s="25"/>
      <c r="RA142" s="25"/>
      <c r="RB142" s="25"/>
      <c r="RC142" s="25"/>
      <c r="RD142" s="25"/>
      <c r="RE142" s="25"/>
      <c r="RF142" s="25"/>
      <c r="RG142" s="25"/>
      <c r="RH142" s="25"/>
      <c r="RI142" s="25"/>
      <c r="RJ142" s="25"/>
      <c r="RK142" s="25"/>
      <c r="RL142" s="25"/>
      <c r="RM142" s="25"/>
      <c r="RN142" s="25"/>
      <c r="RO142" s="25"/>
      <c r="RP142" s="25"/>
      <c r="RQ142" s="25"/>
      <c r="RR142" s="25"/>
      <c r="RS142" s="25"/>
      <c r="RT142" s="25"/>
      <c r="RU142" s="25"/>
      <c r="RV142" s="25"/>
      <c r="RW142" s="25"/>
      <c r="RX142" s="25"/>
      <c r="RY142" s="25"/>
      <c r="RZ142" s="25"/>
      <c r="SA142" s="25"/>
      <c r="SB142" s="25"/>
      <c r="SC142" s="25"/>
      <c r="SD142" s="25"/>
      <c r="SE142" s="25"/>
      <c r="SF142" s="25"/>
      <c r="SG142" s="25"/>
      <c r="SH142" s="25"/>
      <c r="SI142" s="25"/>
      <c r="SJ142" s="25"/>
      <c r="SK142" s="25"/>
      <c r="SL142" s="25"/>
      <c r="SM142" s="25"/>
      <c r="SN142" s="25"/>
      <c r="SO142" s="25"/>
      <c r="SP142" s="25"/>
      <c r="SQ142" s="25"/>
      <c r="SR142" s="25"/>
      <c r="SS142" s="25"/>
      <c r="ST142" s="25"/>
      <c r="SU142" s="25"/>
      <c r="SV142" s="25"/>
      <c r="SW142" s="25"/>
      <c r="SX142" s="25"/>
      <c r="SY142" s="25"/>
      <c r="SZ142" s="25"/>
      <c r="TA142" s="25"/>
      <c r="TB142" s="25"/>
      <c r="TC142" s="25"/>
      <c r="TD142" s="25"/>
      <c r="TE142" s="25"/>
      <c r="TF142" s="25"/>
      <c r="TG142" s="25"/>
      <c r="TH142" s="25"/>
      <c r="TI142" s="25"/>
      <c r="TJ142" s="25"/>
      <c r="TK142" s="25"/>
      <c r="TL142" s="25"/>
      <c r="TM142" s="25"/>
      <c r="TN142" s="25"/>
      <c r="TO142" s="25"/>
      <c r="TP142" s="25"/>
      <c r="TQ142" s="25"/>
      <c r="TR142" s="25"/>
      <c r="TS142" s="25"/>
      <c r="TT142" s="25"/>
      <c r="TU142" s="25"/>
      <c r="TV142" s="25"/>
      <c r="TW142" s="25"/>
      <c r="TX142" s="25"/>
      <c r="TY142" s="25"/>
      <c r="TZ142" s="25"/>
      <c r="UA142" s="25"/>
      <c r="UB142" s="25"/>
      <c r="UC142" s="25"/>
      <c r="UD142" s="25"/>
      <c r="UE142" s="25"/>
      <c r="UF142" s="25"/>
      <c r="UG142" s="25"/>
      <c r="UH142" s="25"/>
      <c r="UI142" s="25"/>
      <c r="UJ142" s="25"/>
      <c r="UK142" s="25"/>
      <c r="UL142" s="25"/>
      <c r="UM142" s="25"/>
      <c r="UN142" s="25"/>
      <c r="UO142" s="25"/>
      <c r="UP142" s="25"/>
      <c r="UQ142" s="25"/>
      <c r="UR142" s="25"/>
      <c r="US142" s="25"/>
      <c r="UT142" s="25"/>
      <c r="UU142" s="25"/>
      <c r="UV142" s="25"/>
      <c r="UW142" s="25"/>
      <c r="UX142" s="25"/>
      <c r="UY142" s="25"/>
      <c r="UZ142" s="25"/>
      <c r="VA142" s="25"/>
      <c r="VB142" s="25"/>
      <c r="VC142" s="25"/>
      <c r="VD142" s="25"/>
      <c r="VE142" s="25"/>
      <c r="VF142" s="25"/>
      <c r="VG142" s="25"/>
      <c r="VH142" s="25"/>
      <c r="VI142" s="25"/>
      <c r="VJ142" s="25"/>
      <c r="VK142" s="25"/>
      <c r="VL142" s="25"/>
      <c r="VM142" s="25"/>
      <c r="VN142" s="25"/>
      <c r="VO142" s="25"/>
      <c r="VP142" s="25"/>
      <c r="VQ142" s="25"/>
      <c r="VR142" s="25"/>
      <c r="VS142" s="25"/>
      <c r="VT142" s="25"/>
      <c r="VU142" s="25"/>
      <c r="VV142" s="25"/>
      <c r="VW142" s="25"/>
      <c r="VX142" s="25"/>
      <c r="VY142" s="25"/>
      <c r="VZ142" s="25"/>
      <c r="WA142" s="25"/>
      <c r="WB142" s="25"/>
      <c r="WC142" s="25"/>
      <c r="WD142" s="25"/>
      <c r="WE142" s="25"/>
      <c r="WF142" s="25"/>
      <c r="WG142" s="25"/>
      <c r="WH142" s="25"/>
      <c r="WI142" s="25"/>
      <c r="WJ142" s="25"/>
      <c r="WK142" s="25"/>
      <c r="WL142" s="25"/>
      <c r="WM142" s="25"/>
      <c r="WN142" s="25"/>
      <c r="WO142" s="25"/>
      <c r="WP142" s="25"/>
      <c r="WQ142" s="25"/>
      <c r="WR142" s="25"/>
      <c r="WS142" s="25"/>
      <c r="WT142" s="25"/>
      <c r="WU142" s="25"/>
      <c r="WV142" s="25"/>
      <c r="WW142" s="25"/>
      <c r="WX142" s="25"/>
      <c r="WY142" s="25"/>
      <c r="WZ142" s="25"/>
      <c r="XA142" s="25"/>
      <c r="XB142" s="25"/>
      <c r="XC142" s="25"/>
      <c r="XD142" s="25"/>
      <c r="XE142" s="25"/>
      <c r="XF142" s="25"/>
      <c r="XG142" s="25"/>
      <c r="XH142" s="25"/>
      <c r="XI142" s="25"/>
      <c r="XJ142" s="25"/>
      <c r="XK142" s="25"/>
      <c r="XL142" s="25"/>
      <c r="XM142" s="25"/>
      <c r="XN142" s="25"/>
      <c r="XO142" s="25"/>
      <c r="XP142" s="25"/>
      <c r="XQ142" s="25"/>
      <c r="XR142" s="25"/>
      <c r="XS142" s="25"/>
      <c r="XT142" s="25"/>
      <c r="XU142" s="25"/>
      <c r="XV142" s="25"/>
      <c r="XW142" s="25"/>
      <c r="XX142" s="25"/>
      <c r="XY142" s="25"/>
      <c r="XZ142" s="25"/>
      <c r="YA142" s="25"/>
      <c r="YB142" s="25"/>
      <c r="YC142" s="25"/>
      <c r="YD142" s="25"/>
      <c r="YE142" s="25"/>
      <c r="YF142" s="25"/>
      <c r="YG142" s="25"/>
      <c r="YH142" s="25"/>
      <c r="YI142" s="25"/>
      <c r="YJ142" s="25"/>
      <c r="YK142" s="25"/>
      <c r="YL142" s="25"/>
      <c r="YM142" s="25"/>
      <c r="YN142" s="25"/>
      <c r="YO142" s="25"/>
      <c r="YP142" s="25"/>
      <c r="YQ142" s="25"/>
      <c r="YR142" s="25"/>
      <c r="YS142" s="25"/>
      <c r="YT142" s="25"/>
      <c r="YU142" s="25"/>
      <c r="YV142" s="25"/>
      <c r="YW142" s="25"/>
      <c r="YX142" s="25"/>
      <c r="YY142" s="25"/>
      <c r="YZ142" s="25"/>
      <c r="ZA142" s="25"/>
      <c r="ZB142" s="25"/>
      <c r="ZC142" s="25"/>
      <c r="ZD142" s="25"/>
      <c r="ZE142" s="25"/>
      <c r="ZF142" s="25"/>
      <c r="ZG142" s="25"/>
      <c r="ZH142" s="25"/>
      <c r="ZI142" s="25"/>
      <c r="ZJ142" s="25"/>
      <c r="ZK142" s="25"/>
      <c r="ZL142" s="25"/>
      <c r="ZM142" s="25"/>
      <c r="ZN142" s="25"/>
      <c r="ZO142" s="25"/>
      <c r="ZP142" s="25"/>
      <c r="ZQ142" s="25"/>
      <c r="ZR142" s="25"/>
      <c r="ZS142" s="25"/>
      <c r="ZT142" s="25"/>
      <c r="ZU142" s="25"/>
      <c r="ZV142" s="25"/>
      <c r="ZW142" s="25"/>
      <c r="ZX142" s="25"/>
      <c r="ZY142" s="25"/>
      <c r="ZZ142" s="25"/>
      <c r="AAA142" s="25"/>
      <c r="AAB142" s="25"/>
      <c r="AAC142" s="25"/>
      <c r="AAD142" s="25"/>
      <c r="AAE142" s="25"/>
      <c r="AAF142" s="25"/>
      <c r="AAG142" s="25"/>
      <c r="AAH142" s="25"/>
      <c r="AAI142" s="25"/>
      <c r="AAJ142" s="25"/>
      <c r="AAK142" s="25"/>
      <c r="AAL142" s="25"/>
      <c r="AAM142" s="25"/>
      <c r="AAN142" s="25"/>
      <c r="AAO142" s="25"/>
      <c r="AAP142" s="25"/>
      <c r="AAQ142" s="25"/>
      <c r="AAR142" s="25"/>
      <c r="AAS142" s="25"/>
      <c r="AAT142" s="25"/>
      <c r="AAU142" s="25"/>
      <c r="AAV142" s="25"/>
      <c r="AAW142" s="25"/>
      <c r="AAX142" s="25"/>
      <c r="AAY142" s="25"/>
      <c r="AAZ142" s="25"/>
      <c r="ABA142" s="25"/>
      <c r="ABB142" s="25"/>
      <c r="ABC142" s="25"/>
      <c r="ABD142" s="25"/>
      <c r="ABE142" s="25"/>
      <c r="ABF142" s="25"/>
      <c r="ABG142" s="25"/>
      <c r="ABH142" s="25"/>
      <c r="ABI142" s="25"/>
      <c r="ABJ142" s="25"/>
      <c r="ABK142" s="25"/>
      <c r="ABL142" s="25"/>
      <c r="ABM142" s="25"/>
      <c r="ABN142" s="25"/>
      <c r="ABO142" s="25"/>
      <c r="ABP142" s="25"/>
      <c r="ABQ142" s="25"/>
      <c r="ABR142" s="25"/>
      <c r="ABS142" s="25"/>
      <c r="ABT142" s="25"/>
      <c r="ABU142" s="25"/>
      <c r="ABV142" s="25"/>
      <c r="ABW142" s="25"/>
      <c r="ABX142" s="25"/>
      <c r="ABY142" s="25"/>
      <c r="ABZ142" s="25"/>
      <c r="ACA142" s="25"/>
      <c r="ACB142" s="25"/>
      <c r="ACC142" s="25"/>
      <c r="ACD142" s="25"/>
      <c r="ACE142" s="25"/>
      <c r="ACF142" s="25"/>
      <c r="ACG142" s="25"/>
      <c r="ACH142" s="25"/>
      <c r="ACI142" s="25"/>
      <c r="ACJ142" s="25"/>
      <c r="ACK142" s="25"/>
      <c r="ACL142" s="25"/>
      <c r="ACM142" s="25"/>
      <c r="ACN142" s="25"/>
      <c r="ACO142" s="25"/>
      <c r="ACP142" s="25"/>
      <c r="ACQ142" s="25"/>
      <c r="ACR142" s="25"/>
      <c r="ACS142" s="25"/>
      <c r="ACT142" s="25"/>
      <c r="ACU142" s="25"/>
      <c r="ACV142" s="25"/>
      <c r="ACW142" s="25"/>
      <c r="ACX142" s="25"/>
      <c r="ACY142" s="25"/>
      <c r="ACZ142" s="25"/>
      <c r="ADA142" s="25"/>
      <c r="ADB142" s="25"/>
      <c r="ADC142" s="25"/>
      <c r="ADD142" s="25"/>
      <c r="ADE142" s="25"/>
      <c r="ADF142" s="25"/>
      <c r="ADG142" s="25"/>
      <c r="ADH142" s="25"/>
      <c r="ADI142" s="25"/>
      <c r="ADJ142" s="25"/>
      <c r="ADK142" s="25"/>
      <c r="ADL142" s="25"/>
      <c r="ADM142" s="25"/>
      <c r="ADN142" s="25"/>
      <c r="ADO142" s="25"/>
      <c r="ADP142" s="25"/>
      <c r="ADQ142" s="25"/>
      <c r="ADR142" s="25"/>
      <c r="ADS142" s="25"/>
      <c r="ADT142" s="25"/>
      <c r="ADU142" s="25"/>
      <c r="ADV142" s="25"/>
      <c r="ADW142" s="25"/>
      <c r="ADX142" s="25"/>
      <c r="ADY142" s="25"/>
      <c r="ADZ142" s="25"/>
      <c r="AEA142" s="25"/>
      <c r="AEB142" s="25"/>
      <c r="AEC142" s="25"/>
      <c r="AED142" s="25"/>
      <c r="AEE142" s="25"/>
      <c r="AEF142" s="25"/>
      <c r="AEG142" s="25"/>
      <c r="AEH142" s="25"/>
      <c r="AEI142" s="25"/>
      <c r="AEJ142" s="25"/>
      <c r="AEK142" s="25"/>
      <c r="AEL142" s="25"/>
      <c r="AEM142" s="25"/>
      <c r="AEN142" s="25"/>
      <c r="AEO142" s="25"/>
      <c r="AEP142" s="25"/>
      <c r="AEQ142" s="25"/>
      <c r="AER142" s="25"/>
      <c r="AES142" s="25"/>
      <c r="AET142" s="25"/>
      <c r="AEU142" s="25"/>
      <c r="AEV142" s="25"/>
      <c r="AEW142" s="25"/>
      <c r="AEX142" s="25"/>
      <c r="AEY142" s="25"/>
      <c r="AEZ142" s="25"/>
      <c r="AFA142" s="25"/>
      <c r="AFB142" s="25"/>
      <c r="AFC142" s="25"/>
      <c r="AFD142" s="25"/>
      <c r="AFE142" s="25"/>
      <c r="AFF142" s="25"/>
      <c r="AFG142" s="25"/>
      <c r="AFH142" s="25"/>
      <c r="AFI142" s="25"/>
      <c r="AFJ142" s="25"/>
      <c r="AFK142" s="25"/>
      <c r="AFL142" s="25"/>
      <c r="AFM142" s="25"/>
      <c r="AFN142" s="25"/>
      <c r="AFO142" s="25"/>
      <c r="AFP142" s="25"/>
      <c r="AFQ142" s="25"/>
      <c r="AFR142" s="25"/>
      <c r="AFS142" s="25"/>
      <c r="AFT142" s="25"/>
      <c r="AFU142" s="25"/>
      <c r="AFV142" s="25"/>
      <c r="AFW142" s="25"/>
      <c r="AFX142" s="25"/>
      <c r="AFY142" s="25"/>
      <c r="AFZ142" s="25"/>
      <c r="AGA142" s="25"/>
      <c r="AGB142" s="25"/>
      <c r="AGC142" s="25"/>
      <c r="AGD142" s="25"/>
      <c r="AGE142" s="25"/>
      <c r="AGF142" s="25"/>
      <c r="AGG142" s="25"/>
      <c r="AGH142" s="25"/>
      <c r="AGI142" s="25"/>
      <c r="AGJ142" s="25"/>
      <c r="AGK142" s="25"/>
      <c r="AGL142" s="25"/>
      <c r="AGM142" s="25"/>
      <c r="AGN142" s="25"/>
      <c r="AGO142" s="25"/>
      <c r="AGP142" s="25"/>
      <c r="AGQ142" s="25"/>
      <c r="AGR142" s="25"/>
      <c r="AGS142" s="25"/>
      <c r="AGT142" s="25"/>
      <c r="AGU142" s="25"/>
      <c r="AGV142" s="25"/>
      <c r="AGW142" s="25"/>
      <c r="AGX142" s="25"/>
      <c r="AGY142" s="25"/>
      <c r="AGZ142" s="25"/>
      <c r="AHA142" s="25"/>
      <c r="AHB142" s="25"/>
      <c r="AHC142" s="25"/>
      <c r="AHD142" s="25"/>
      <c r="AHE142" s="25"/>
      <c r="AHF142" s="25"/>
      <c r="AHG142" s="25"/>
      <c r="AHH142" s="25"/>
      <c r="AHI142" s="25"/>
      <c r="AHJ142" s="25"/>
      <c r="AHK142" s="25"/>
      <c r="AHL142" s="25"/>
      <c r="AHM142" s="25"/>
      <c r="AHN142" s="25"/>
      <c r="AHO142" s="25"/>
      <c r="AHP142" s="25"/>
      <c r="AHQ142" s="25"/>
      <c r="AHR142" s="25"/>
      <c r="AHS142" s="25"/>
      <c r="AHT142" s="25"/>
      <c r="AHU142" s="25"/>
      <c r="AHV142" s="25"/>
      <c r="AHW142" s="25"/>
      <c r="AHX142" s="25"/>
      <c r="AHY142" s="25"/>
      <c r="AHZ142" s="25"/>
      <c r="AIA142" s="25"/>
      <c r="AIB142" s="25"/>
      <c r="AIC142" s="25"/>
      <c r="AID142" s="25"/>
      <c r="AIE142" s="25"/>
      <c r="AIF142" s="25"/>
      <c r="AIG142" s="25"/>
      <c r="AIH142" s="25"/>
      <c r="AII142" s="25"/>
      <c r="AIJ142" s="25"/>
      <c r="AIK142" s="25"/>
      <c r="AIL142" s="25"/>
      <c r="AIM142" s="25"/>
      <c r="AIN142" s="25"/>
      <c r="AIO142" s="25"/>
      <c r="AIP142" s="25"/>
      <c r="AIQ142" s="25"/>
      <c r="AIR142" s="25"/>
      <c r="AIS142" s="25"/>
      <c r="AIT142" s="25"/>
      <c r="AIU142" s="25"/>
      <c r="AIV142" s="25"/>
      <c r="AIW142" s="25"/>
      <c r="AIX142" s="25"/>
      <c r="AIY142" s="25"/>
      <c r="AIZ142" s="25"/>
      <c r="AJA142" s="25"/>
      <c r="AJB142" s="25"/>
      <c r="AJC142" s="25"/>
      <c r="AJD142" s="25"/>
      <c r="AJE142" s="25"/>
      <c r="AJF142" s="25"/>
      <c r="AJG142" s="25"/>
      <c r="AJH142" s="25"/>
      <c r="AJI142" s="25"/>
      <c r="AJJ142" s="25"/>
      <c r="AJK142" s="25"/>
      <c r="AJL142" s="25"/>
      <c r="AJM142" s="25"/>
      <c r="AJN142" s="25"/>
      <c r="AJO142" s="25"/>
      <c r="AJP142" s="25"/>
      <c r="AJQ142" s="25"/>
      <c r="AJR142" s="25"/>
      <c r="AJS142" s="25"/>
      <c r="AJT142" s="25"/>
      <c r="AJU142" s="25"/>
      <c r="AJV142" s="25"/>
      <c r="AJW142" s="25"/>
      <c r="AJX142" s="25"/>
      <c r="AJY142" s="25"/>
      <c r="AJZ142" s="25"/>
      <c r="AKA142" s="25"/>
      <c r="AKB142" s="25"/>
      <c r="AKC142" s="25"/>
      <c r="AKD142" s="25"/>
      <c r="AKE142" s="25"/>
      <c r="AKF142" s="25"/>
      <c r="AKG142" s="25"/>
      <c r="AKH142" s="25"/>
      <c r="AKI142" s="25"/>
      <c r="AKJ142" s="25"/>
      <c r="AKK142" s="25"/>
      <c r="AKL142" s="25"/>
      <c r="AKM142" s="25"/>
      <c r="AKN142" s="25"/>
      <c r="AKO142" s="25"/>
      <c r="AKP142" s="25"/>
      <c r="AKQ142" s="25"/>
      <c r="AKR142" s="25"/>
      <c r="AKS142" s="25"/>
      <c r="AKT142" s="25"/>
      <c r="AKU142" s="25"/>
      <c r="AKV142" s="25"/>
      <c r="AKW142" s="25"/>
      <c r="AKX142" s="25"/>
      <c r="AKY142" s="25"/>
      <c r="AKZ142" s="25"/>
      <c r="ALA142" s="25"/>
      <c r="ALB142" s="25"/>
      <c r="ALC142" s="25"/>
      <c r="ALD142" s="25"/>
      <c r="ALE142" s="25"/>
      <c r="ALF142" s="25"/>
      <c r="ALG142" s="25"/>
      <c r="ALH142" s="25"/>
      <c r="ALI142" s="25"/>
      <c r="ALJ142" s="25"/>
      <c r="ALK142" s="25"/>
      <c r="ALL142" s="25"/>
      <c r="ALM142" s="25"/>
      <c r="ALN142" s="25"/>
      <c r="ALO142" s="25"/>
      <c r="ALP142" s="25"/>
      <c r="ALQ142" s="25"/>
      <c r="ALR142" s="25"/>
      <c r="ALS142" s="25"/>
      <c r="ALT142" s="25"/>
      <c r="ALU142" s="25"/>
      <c r="ALV142" s="25"/>
      <c r="ALW142" s="25"/>
      <c r="ALX142" s="25"/>
      <c r="ALY142" s="25"/>
      <c r="ALZ142" s="25"/>
      <c r="AMA142" s="25"/>
      <c r="AMB142" s="25"/>
      <c r="AMC142" s="25"/>
      <c r="AMD142" s="25"/>
      <c r="AME142" s="25"/>
      <c r="AMF142" s="25"/>
      <c r="AMG142" s="25"/>
      <c r="AMH142" s="25"/>
      <c r="AMI142" s="25"/>
      <c r="AMJ142" s="25"/>
    </row>
    <row r="143" spans="1:1024" s="56" customFormat="1" ht="39.75" customHeight="1">
      <c r="A143" s="643"/>
      <c r="B143" s="441"/>
      <c r="C143" s="369"/>
      <c r="D143" s="612"/>
      <c r="E143" s="411"/>
      <c r="F143" s="411"/>
      <c r="G143" s="679"/>
      <c r="H143" s="411"/>
      <c r="I143" s="396"/>
      <c r="J143" s="411"/>
      <c r="K143" s="396"/>
      <c r="L143" s="396"/>
      <c r="M143" s="396"/>
      <c r="N143" s="682"/>
      <c r="O143" s="682"/>
      <c r="P143" s="682"/>
      <c r="Q143" s="420"/>
      <c r="R143" s="396"/>
      <c r="S143" s="684"/>
      <c r="T143" s="684"/>
      <c r="U143" s="31"/>
      <c r="V143" s="37"/>
      <c r="W143" s="37"/>
      <c r="X143" s="37"/>
      <c r="Y143" s="37"/>
      <c r="Z143" s="37"/>
    </row>
    <row r="144" spans="1:1024" s="56" customFormat="1" ht="39.75" customHeight="1">
      <c r="A144" s="643"/>
      <c r="B144" s="441"/>
      <c r="C144" s="369"/>
      <c r="D144" s="612"/>
      <c r="E144" s="632" t="s">
        <v>138</v>
      </c>
      <c r="F144" s="395">
        <v>3</v>
      </c>
      <c r="G144" s="679"/>
      <c r="H144" s="411"/>
      <c r="I144" s="395" t="s">
        <v>182</v>
      </c>
      <c r="J144" s="411"/>
      <c r="K144" s="395">
        <v>3</v>
      </c>
      <c r="L144" s="395" t="s">
        <v>43</v>
      </c>
      <c r="M144" s="395">
        <v>0</v>
      </c>
      <c r="N144" s="682"/>
      <c r="O144" s="682"/>
      <c r="P144" s="682"/>
      <c r="Q144" s="419" t="s">
        <v>871</v>
      </c>
      <c r="R144" s="395" t="s">
        <v>43</v>
      </c>
      <c r="S144" s="684"/>
      <c r="T144" s="684"/>
      <c r="U144" s="144" t="s">
        <v>796</v>
      </c>
      <c r="V144" s="37"/>
      <c r="W144" s="37"/>
      <c r="X144" s="37"/>
      <c r="Y144" s="37"/>
      <c r="Z144" s="37"/>
    </row>
    <row r="145" spans="1:1024" s="56" customFormat="1" ht="39.75" customHeight="1">
      <c r="A145" s="643"/>
      <c r="B145" s="441"/>
      <c r="C145" s="369"/>
      <c r="D145" s="613"/>
      <c r="E145" s="633"/>
      <c r="F145" s="380"/>
      <c r="G145" s="680"/>
      <c r="H145" s="380"/>
      <c r="I145" s="380"/>
      <c r="J145" s="380"/>
      <c r="K145" s="380"/>
      <c r="L145" s="380"/>
      <c r="M145" s="380"/>
      <c r="N145" s="683"/>
      <c r="O145" s="683"/>
      <c r="P145" s="683"/>
      <c r="Q145" s="420"/>
      <c r="R145" s="380"/>
      <c r="S145" s="633"/>
      <c r="T145" s="633"/>
      <c r="U145" s="125"/>
      <c r="V145" s="37"/>
      <c r="W145" s="37"/>
      <c r="X145" s="37"/>
      <c r="Y145" s="37"/>
      <c r="Z145" s="37"/>
    </row>
    <row r="146" spans="1:1024" s="56" customFormat="1" ht="39.75" customHeight="1">
      <c r="A146" s="643"/>
      <c r="B146" s="441"/>
      <c r="C146" s="369"/>
      <c r="D146" s="269" t="s">
        <v>112</v>
      </c>
      <c r="E146" s="85" t="s">
        <v>118</v>
      </c>
      <c r="F146" s="85">
        <v>6</v>
      </c>
      <c r="G146" s="85" t="s">
        <v>47</v>
      </c>
      <c r="H146" s="85" t="s">
        <v>40</v>
      </c>
      <c r="I146" s="21" t="s">
        <v>182</v>
      </c>
      <c r="J146" s="85" t="s">
        <v>384</v>
      </c>
      <c r="K146" s="85">
        <v>6</v>
      </c>
      <c r="L146" s="85">
        <v>12</v>
      </c>
      <c r="M146" s="85" t="s">
        <v>47</v>
      </c>
      <c r="N146" s="85" t="s">
        <v>47</v>
      </c>
      <c r="O146" s="85" t="s">
        <v>47</v>
      </c>
      <c r="P146" s="85" t="s">
        <v>47</v>
      </c>
      <c r="Q146" s="85" t="s">
        <v>77</v>
      </c>
      <c r="R146" s="85">
        <v>12</v>
      </c>
      <c r="S146" s="85" t="s">
        <v>47</v>
      </c>
      <c r="T146" s="31">
        <v>0</v>
      </c>
      <c r="U146" s="31"/>
      <c r="V146" s="37"/>
      <c r="W146" s="37"/>
      <c r="X146" s="37"/>
      <c r="Y146" s="37"/>
      <c r="Z146" s="37"/>
    </row>
    <row r="147" spans="1:1024" ht="39.75" customHeight="1">
      <c r="A147" s="643"/>
      <c r="B147" s="441"/>
      <c r="C147" s="369"/>
      <c r="D147" s="269" t="s">
        <v>113</v>
      </c>
      <c r="E147" s="85" t="s">
        <v>118</v>
      </c>
      <c r="F147" s="85">
        <v>10</v>
      </c>
      <c r="G147" s="149" t="s">
        <v>47</v>
      </c>
      <c r="H147" s="120" t="s">
        <v>60</v>
      </c>
      <c r="I147" s="49" t="s">
        <v>554</v>
      </c>
      <c r="J147" s="85" t="s">
        <v>272</v>
      </c>
      <c r="K147" s="85">
        <v>10</v>
      </c>
      <c r="L147" s="85">
        <v>10</v>
      </c>
      <c r="M147" s="149" t="s">
        <v>47</v>
      </c>
      <c r="N147" s="149" t="s">
        <v>47</v>
      </c>
      <c r="O147" s="149" t="s">
        <v>47</v>
      </c>
      <c r="P147" s="149" t="s">
        <v>47</v>
      </c>
      <c r="Q147" s="85" t="s">
        <v>79</v>
      </c>
      <c r="R147" s="85">
        <v>10</v>
      </c>
      <c r="S147" s="85" t="s">
        <v>47</v>
      </c>
      <c r="T147" s="85">
        <v>0</v>
      </c>
      <c r="U147" s="85"/>
    </row>
    <row r="148" spans="1:1024" ht="39.75" customHeight="1">
      <c r="A148" s="643"/>
      <c r="B148" s="441"/>
      <c r="C148" s="369"/>
      <c r="D148" s="617" t="s">
        <v>114</v>
      </c>
      <c r="E148" s="141" t="s">
        <v>118</v>
      </c>
      <c r="F148" s="142">
        <v>3</v>
      </c>
      <c r="G148" s="626" t="s">
        <v>47</v>
      </c>
      <c r="H148" s="644" t="s">
        <v>40</v>
      </c>
      <c r="I148" s="647" t="s">
        <v>797</v>
      </c>
      <c r="J148" s="626" t="s">
        <v>413</v>
      </c>
      <c r="K148" s="23">
        <v>3</v>
      </c>
      <c r="L148" s="23">
        <v>3</v>
      </c>
      <c r="M148" s="626" t="s">
        <v>47</v>
      </c>
      <c r="N148" s="626" t="s">
        <v>47</v>
      </c>
      <c r="O148" s="626" t="s">
        <v>47</v>
      </c>
      <c r="P148" s="626" t="s">
        <v>47</v>
      </c>
      <c r="Q148" s="626" t="s">
        <v>42</v>
      </c>
      <c r="R148" s="23">
        <v>3</v>
      </c>
      <c r="S148" s="626" t="s">
        <v>47</v>
      </c>
      <c r="T148" s="626">
        <v>0</v>
      </c>
      <c r="U148" s="23"/>
    </row>
    <row r="149" spans="1:1024" s="56" customFormat="1" ht="39.75" customHeight="1">
      <c r="A149" s="643"/>
      <c r="B149" s="441"/>
      <c r="C149" s="369"/>
      <c r="D149" s="618"/>
      <c r="E149" s="626" t="s">
        <v>138</v>
      </c>
      <c r="F149" s="626">
        <v>3</v>
      </c>
      <c r="G149" s="627"/>
      <c r="H149" s="645"/>
      <c r="I149" s="648"/>
      <c r="J149" s="627"/>
      <c r="K149" s="626">
        <v>3</v>
      </c>
      <c r="L149" s="626">
        <v>3</v>
      </c>
      <c r="M149" s="627"/>
      <c r="N149" s="627"/>
      <c r="O149" s="627"/>
      <c r="P149" s="627"/>
      <c r="Q149" s="627"/>
      <c r="R149" s="626">
        <v>3</v>
      </c>
      <c r="S149" s="627"/>
      <c r="T149" s="627"/>
      <c r="U149" s="145" t="s">
        <v>798</v>
      </c>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c r="DV149" s="25"/>
      <c r="DW149" s="25"/>
      <c r="DX149" s="25"/>
      <c r="DY149" s="25"/>
      <c r="DZ149" s="25"/>
      <c r="EA149" s="25"/>
      <c r="EB149" s="25"/>
      <c r="EC149" s="25"/>
      <c r="ED149" s="25"/>
      <c r="EE149" s="25"/>
      <c r="EF149" s="25"/>
      <c r="EG149" s="25"/>
      <c r="EH149" s="25"/>
      <c r="EI149" s="25"/>
      <c r="EJ149" s="25"/>
      <c r="EK149" s="25"/>
      <c r="EL149" s="25"/>
      <c r="EM149" s="25"/>
      <c r="EN149" s="25"/>
      <c r="EO149" s="25"/>
      <c r="EP149" s="25"/>
      <c r="EQ149" s="25"/>
      <c r="ER149" s="25"/>
      <c r="ES149" s="25"/>
      <c r="ET149" s="25"/>
      <c r="EU149" s="25"/>
      <c r="EV149" s="25"/>
      <c r="EW149" s="25"/>
      <c r="EX149" s="25"/>
      <c r="EY149" s="25"/>
      <c r="EZ149" s="25"/>
      <c r="FA149" s="25"/>
      <c r="FB149" s="25"/>
      <c r="FC149" s="25"/>
      <c r="FD149" s="25"/>
      <c r="FE149" s="25"/>
      <c r="FF149" s="25"/>
      <c r="FG149" s="25"/>
      <c r="FH149" s="25"/>
      <c r="FI149" s="25"/>
      <c r="FJ149" s="25"/>
      <c r="FK149" s="25"/>
      <c r="FL149" s="25"/>
      <c r="FM149" s="25"/>
      <c r="FN149" s="25"/>
      <c r="FO149" s="25"/>
      <c r="FP149" s="25"/>
      <c r="FQ149" s="25"/>
      <c r="FR149" s="25"/>
      <c r="FS149" s="25"/>
      <c r="FT149" s="25"/>
      <c r="FU149" s="25"/>
      <c r="FV149" s="25"/>
      <c r="FW149" s="25"/>
      <c r="FX149" s="25"/>
      <c r="FY149" s="25"/>
      <c r="FZ149" s="25"/>
      <c r="GA149" s="25"/>
      <c r="GB149" s="25"/>
      <c r="GC149" s="25"/>
      <c r="GD149" s="25"/>
      <c r="GE149" s="25"/>
      <c r="GF149" s="25"/>
      <c r="GG149" s="25"/>
      <c r="GH149" s="25"/>
      <c r="GI149" s="25"/>
      <c r="GJ149" s="25"/>
      <c r="GK149" s="25"/>
      <c r="GL149" s="25"/>
      <c r="GM149" s="25"/>
      <c r="GN149" s="25"/>
      <c r="GO149" s="25"/>
      <c r="GP149" s="25"/>
      <c r="GQ149" s="25"/>
      <c r="GR149" s="25"/>
      <c r="GS149" s="25"/>
      <c r="GT149" s="25"/>
      <c r="GU149" s="25"/>
      <c r="GV149" s="25"/>
      <c r="GW149" s="25"/>
      <c r="GX149" s="25"/>
      <c r="GY149" s="25"/>
      <c r="GZ149" s="25"/>
      <c r="HA149" s="25"/>
      <c r="HB149" s="25"/>
      <c r="HC149" s="25"/>
      <c r="HD149" s="25"/>
      <c r="HE149" s="25"/>
      <c r="HF149" s="25"/>
      <c r="HG149" s="25"/>
      <c r="HH149" s="25"/>
      <c r="HI149" s="25"/>
      <c r="HJ149" s="25"/>
      <c r="HK149" s="25"/>
      <c r="HL149" s="25"/>
      <c r="HM149" s="25"/>
      <c r="HN149" s="25"/>
      <c r="HO149" s="25"/>
      <c r="HP149" s="25"/>
      <c r="HQ149" s="25"/>
      <c r="HR149" s="25"/>
      <c r="HS149" s="25"/>
      <c r="HT149" s="25"/>
      <c r="HU149" s="25"/>
      <c r="HV149" s="25"/>
      <c r="HW149" s="25"/>
      <c r="HX149" s="25"/>
      <c r="HY149" s="25"/>
      <c r="HZ149" s="25"/>
      <c r="IA149" s="25"/>
      <c r="IB149" s="25"/>
      <c r="IC149" s="25"/>
      <c r="ID149" s="25"/>
      <c r="IE149" s="25"/>
      <c r="IF149" s="25"/>
      <c r="IG149" s="25"/>
      <c r="IH149" s="25"/>
      <c r="II149" s="25"/>
      <c r="IJ149" s="25"/>
      <c r="IK149" s="25"/>
      <c r="IL149" s="25"/>
      <c r="IM149" s="25"/>
      <c r="IN149" s="25"/>
      <c r="IO149" s="25"/>
      <c r="IP149" s="25"/>
      <c r="IQ149" s="25"/>
      <c r="IR149" s="25"/>
      <c r="IS149" s="25"/>
      <c r="IT149" s="25"/>
      <c r="IU149" s="25"/>
      <c r="IV149" s="25"/>
      <c r="IW149" s="25"/>
      <c r="IX149" s="25"/>
      <c r="IY149" s="25"/>
      <c r="IZ149" s="25"/>
      <c r="JA149" s="25"/>
      <c r="JB149" s="25"/>
      <c r="JC149" s="25"/>
      <c r="JD149" s="25"/>
      <c r="JE149" s="25"/>
      <c r="JF149" s="25"/>
      <c r="JG149" s="25"/>
      <c r="JH149" s="25"/>
      <c r="JI149" s="25"/>
      <c r="JJ149" s="25"/>
      <c r="JK149" s="25"/>
      <c r="JL149" s="25"/>
      <c r="JM149" s="25"/>
      <c r="JN149" s="25"/>
      <c r="JO149" s="25"/>
      <c r="JP149" s="25"/>
      <c r="JQ149" s="25"/>
      <c r="JR149" s="25"/>
      <c r="JS149" s="25"/>
      <c r="JT149" s="25"/>
      <c r="JU149" s="25"/>
      <c r="JV149" s="25"/>
      <c r="JW149" s="25"/>
      <c r="JX149" s="25"/>
      <c r="JY149" s="25"/>
      <c r="JZ149" s="25"/>
      <c r="KA149" s="25"/>
      <c r="KB149" s="25"/>
      <c r="KC149" s="25"/>
      <c r="KD149" s="25"/>
      <c r="KE149" s="25"/>
      <c r="KF149" s="25"/>
      <c r="KG149" s="25"/>
      <c r="KH149" s="25"/>
      <c r="KI149" s="25"/>
      <c r="KJ149" s="25"/>
      <c r="KK149" s="25"/>
      <c r="KL149" s="25"/>
      <c r="KM149" s="25"/>
      <c r="KN149" s="25"/>
      <c r="KO149" s="25"/>
      <c r="KP149" s="25"/>
      <c r="KQ149" s="25"/>
      <c r="KR149" s="25"/>
      <c r="KS149" s="25"/>
      <c r="KT149" s="25"/>
      <c r="KU149" s="25"/>
      <c r="KV149" s="25"/>
      <c r="KW149" s="25"/>
      <c r="KX149" s="25"/>
      <c r="KY149" s="25"/>
      <c r="KZ149" s="25"/>
      <c r="LA149" s="25"/>
      <c r="LB149" s="25"/>
      <c r="LC149" s="25"/>
      <c r="LD149" s="25"/>
      <c r="LE149" s="25"/>
      <c r="LF149" s="25"/>
      <c r="LG149" s="25"/>
      <c r="LH149" s="25"/>
      <c r="LI149" s="25"/>
      <c r="LJ149" s="25"/>
      <c r="LK149" s="25"/>
      <c r="LL149" s="25"/>
      <c r="LM149" s="25"/>
      <c r="LN149" s="25"/>
      <c r="LO149" s="25"/>
      <c r="LP149" s="25"/>
      <c r="LQ149" s="25"/>
      <c r="LR149" s="25"/>
      <c r="LS149" s="25"/>
      <c r="LT149" s="25"/>
      <c r="LU149" s="25"/>
      <c r="LV149" s="25"/>
      <c r="LW149" s="25"/>
      <c r="LX149" s="25"/>
      <c r="LY149" s="25"/>
      <c r="LZ149" s="25"/>
      <c r="MA149" s="25"/>
      <c r="MB149" s="25"/>
      <c r="MC149" s="25"/>
      <c r="MD149" s="25"/>
      <c r="ME149" s="25"/>
      <c r="MF149" s="25"/>
      <c r="MG149" s="25"/>
      <c r="MH149" s="25"/>
      <c r="MI149" s="25"/>
      <c r="MJ149" s="25"/>
      <c r="MK149" s="25"/>
      <c r="ML149" s="25"/>
      <c r="MM149" s="25"/>
      <c r="MN149" s="25"/>
      <c r="MO149" s="25"/>
      <c r="MP149" s="25"/>
      <c r="MQ149" s="25"/>
      <c r="MR149" s="25"/>
      <c r="MS149" s="25"/>
      <c r="MT149" s="25"/>
      <c r="MU149" s="25"/>
      <c r="MV149" s="25"/>
      <c r="MW149" s="25"/>
      <c r="MX149" s="25"/>
      <c r="MY149" s="25"/>
      <c r="MZ149" s="25"/>
      <c r="NA149" s="25"/>
      <c r="NB149" s="25"/>
      <c r="NC149" s="25"/>
      <c r="ND149" s="25"/>
      <c r="NE149" s="25"/>
      <c r="NF149" s="25"/>
      <c r="NG149" s="25"/>
      <c r="NH149" s="25"/>
      <c r="NI149" s="25"/>
      <c r="NJ149" s="25"/>
      <c r="NK149" s="25"/>
      <c r="NL149" s="25"/>
      <c r="NM149" s="25"/>
      <c r="NN149" s="25"/>
      <c r="NO149" s="25"/>
      <c r="NP149" s="25"/>
      <c r="NQ149" s="25"/>
      <c r="NR149" s="25"/>
      <c r="NS149" s="25"/>
      <c r="NT149" s="25"/>
      <c r="NU149" s="25"/>
      <c r="NV149" s="25"/>
      <c r="NW149" s="25"/>
      <c r="NX149" s="25"/>
      <c r="NY149" s="25"/>
      <c r="NZ149" s="25"/>
      <c r="OA149" s="25"/>
      <c r="OB149" s="25"/>
      <c r="OC149" s="25"/>
      <c r="OD149" s="25"/>
      <c r="OE149" s="25"/>
      <c r="OF149" s="25"/>
      <c r="OG149" s="25"/>
      <c r="OH149" s="25"/>
      <c r="OI149" s="25"/>
      <c r="OJ149" s="25"/>
      <c r="OK149" s="25"/>
      <c r="OL149" s="25"/>
      <c r="OM149" s="25"/>
      <c r="ON149" s="25"/>
      <c r="OO149" s="25"/>
      <c r="OP149" s="25"/>
      <c r="OQ149" s="25"/>
      <c r="OR149" s="25"/>
      <c r="OS149" s="25"/>
      <c r="OT149" s="25"/>
      <c r="OU149" s="25"/>
      <c r="OV149" s="25"/>
      <c r="OW149" s="25"/>
      <c r="OX149" s="25"/>
      <c r="OY149" s="25"/>
      <c r="OZ149" s="25"/>
      <c r="PA149" s="25"/>
      <c r="PB149" s="25"/>
      <c r="PC149" s="25"/>
      <c r="PD149" s="25"/>
      <c r="PE149" s="25"/>
      <c r="PF149" s="25"/>
      <c r="PG149" s="25"/>
      <c r="PH149" s="25"/>
      <c r="PI149" s="25"/>
      <c r="PJ149" s="25"/>
      <c r="PK149" s="25"/>
      <c r="PL149" s="25"/>
      <c r="PM149" s="25"/>
      <c r="PN149" s="25"/>
      <c r="PO149" s="25"/>
      <c r="PP149" s="25"/>
      <c r="PQ149" s="25"/>
      <c r="PR149" s="25"/>
      <c r="PS149" s="25"/>
      <c r="PT149" s="25"/>
      <c r="PU149" s="25"/>
      <c r="PV149" s="25"/>
      <c r="PW149" s="25"/>
      <c r="PX149" s="25"/>
      <c r="PY149" s="25"/>
      <c r="PZ149" s="25"/>
      <c r="QA149" s="25"/>
      <c r="QB149" s="25"/>
      <c r="QC149" s="25"/>
      <c r="QD149" s="25"/>
      <c r="QE149" s="25"/>
      <c r="QF149" s="25"/>
      <c r="QG149" s="25"/>
      <c r="QH149" s="25"/>
      <c r="QI149" s="25"/>
      <c r="QJ149" s="25"/>
      <c r="QK149" s="25"/>
      <c r="QL149" s="25"/>
      <c r="QM149" s="25"/>
      <c r="QN149" s="25"/>
      <c r="QO149" s="25"/>
      <c r="QP149" s="25"/>
      <c r="QQ149" s="25"/>
      <c r="QR149" s="25"/>
      <c r="QS149" s="25"/>
      <c r="QT149" s="25"/>
      <c r="QU149" s="25"/>
      <c r="QV149" s="25"/>
      <c r="QW149" s="25"/>
      <c r="QX149" s="25"/>
      <c r="QY149" s="25"/>
      <c r="QZ149" s="25"/>
      <c r="RA149" s="25"/>
      <c r="RB149" s="25"/>
      <c r="RC149" s="25"/>
      <c r="RD149" s="25"/>
      <c r="RE149" s="25"/>
      <c r="RF149" s="25"/>
      <c r="RG149" s="25"/>
      <c r="RH149" s="25"/>
      <c r="RI149" s="25"/>
      <c r="RJ149" s="25"/>
      <c r="RK149" s="25"/>
      <c r="RL149" s="25"/>
      <c r="RM149" s="25"/>
      <c r="RN149" s="25"/>
      <c r="RO149" s="25"/>
      <c r="RP149" s="25"/>
      <c r="RQ149" s="25"/>
      <c r="RR149" s="25"/>
      <c r="RS149" s="25"/>
      <c r="RT149" s="25"/>
      <c r="RU149" s="25"/>
      <c r="RV149" s="25"/>
      <c r="RW149" s="25"/>
      <c r="RX149" s="25"/>
      <c r="RY149" s="25"/>
      <c r="RZ149" s="25"/>
      <c r="SA149" s="25"/>
      <c r="SB149" s="25"/>
      <c r="SC149" s="25"/>
      <c r="SD149" s="25"/>
      <c r="SE149" s="25"/>
      <c r="SF149" s="25"/>
      <c r="SG149" s="25"/>
      <c r="SH149" s="25"/>
      <c r="SI149" s="25"/>
      <c r="SJ149" s="25"/>
      <c r="SK149" s="25"/>
      <c r="SL149" s="25"/>
      <c r="SM149" s="25"/>
      <c r="SN149" s="25"/>
      <c r="SO149" s="25"/>
      <c r="SP149" s="25"/>
      <c r="SQ149" s="25"/>
      <c r="SR149" s="25"/>
      <c r="SS149" s="25"/>
      <c r="ST149" s="25"/>
      <c r="SU149" s="25"/>
      <c r="SV149" s="25"/>
      <c r="SW149" s="25"/>
      <c r="SX149" s="25"/>
      <c r="SY149" s="25"/>
      <c r="SZ149" s="25"/>
      <c r="TA149" s="25"/>
      <c r="TB149" s="25"/>
      <c r="TC149" s="25"/>
      <c r="TD149" s="25"/>
      <c r="TE149" s="25"/>
      <c r="TF149" s="25"/>
      <c r="TG149" s="25"/>
      <c r="TH149" s="25"/>
      <c r="TI149" s="25"/>
      <c r="TJ149" s="25"/>
      <c r="TK149" s="25"/>
      <c r="TL149" s="25"/>
      <c r="TM149" s="25"/>
      <c r="TN149" s="25"/>
      <c r="TO149" s="25"/>
      <c r="TP149" s="25"/>
      <c r="TQ149" s="25"/>
      <c r="TR149" s="25"/>
      <c r="TS149" s="25"/>
      <c r="TT149" s="25"/>
      <c r="TU149" s="25"/>
      <c r="TV149" s="25"/>
      <c r="TW149" s="25"/>
      <c r="TX149" s="25"/>
      <c r="TY149" s="25"/>
      <c r="TZ149" s="25"/>
      <c r="UA149" s="25"/>
      <c r="UB149" s="25"/>
      <c r="UC149" s="25"/>
      <c r="UD149" s="25"/>
      <c r="UE149" s="25"/>
      <c r="UF149" s="25"/>
      <c r="UG149" s="25"/>
      <c r="UH149" s="25"/>
      <c r="UI149" s="25"/>
      <c r="UJ149" s="25"/>
      <c r="UK149" s="25"/>
      <c r="UL149" s="25"/>
      <c r="UM149" s="25"/>
      <c r="UN149" s="25"/>
      <c r="UO149" s="25"/>
      <c r="UP149" s="25"/>
      <c r="UQ149" s="25"/>
      <c r="UR149" s="25"/>
      <c r="US149" s="25"/>
      <c r="UT149" s="25"/>
      <c r="UU149" s="25"/>
      <c r="UV149" s="25"/>
      <c r="UW149" s="25"/>
      <c r="UX149" s="25"/>
      <c r="UY149" s="25"/>
      <c r="UZ149" s="25"/>
      <c r="VA149" s="25"/>
      <c r="VB149" s="25"/>
      <c r="VC149" s="25"/>
      <c r="VD149" s="25"/>
      <c r="VE149" s="25"/>
      <c r="VF149" s="25"/>
      <c r="VG149" s="25"/>
      <c r="VH149" s="25"/>
      <c r="VI149" s="25"/>
      <c r="VJ149" s="25"/>
      <c r="VK149" s="25"/>
      <c r="VL149" s="25"/>
      <c r="VM149" s="25"/>
      <c r="VN149" s="25"/>
      <c r="VO149" s="25"/>
      <c r="VP149" s="25"/>
      <c r="VQ149" s="25"/>
      <c r="VR149" s="25"/>
      <c r="VS149" s="25"/>
      <c r="VT149" s="25"/>
      <c r="VU149" s="25"/>
      <c r="VV149" s="25"/>
      <c r="VW149" s="25"/>
      <c r="VX149" s="25"/>
      <c r="VY149" s="25"/>
      <c r="VZ149" s="25"/>
      <c r="WA149" s="25"/>
      <c r="WB149" s="25"/>
      <c r="WC149" s="25"/>
      <c r="WD149" s="25"/>
      <c r="WE149" s="25"/>
      <c r="WF149" s="25"/>
      <c r="WG149" s="25"/>
      <c r="WH149" s="25"/>
      <c r="WI149" s="25"/>
      <c r="WJ149" s="25"/>
      <c r="WK149" s="25"/>
      <c r="WL149" s="25"/>
      <c r="WM149" s="25"/>
      <c r="WN149" s="25"/>
      <c r="WO149" s="25"/>
      <c r="WP149" s="25"/>
      <c r="WQ149" s="25"/>
      <c r="WR149" s="25"/>
      <c r="WS149" s="25"/>
      <c r="WT149" s="25"/>
      <c r="WU149" s="25"/>
      <c r="WV149" s="25"/>
      <c r="WW149" s="25"/>
      <c r="WX149" s="25"/>
      <c r="WY149" s="25"/>
      <c r="WZ149" s="25"/>
      <c r="XA149" s="25"/>
      <c r="XB149" s="25"/>
      <c r="XC149" s="25"/>
      <c r="XD149" s="25"/>
      <c r="XE149" s="25"/>
      <c r="XF149" s="25"/>
      <c r="XG149" s="25"/>
      <c r="XH149" s="25"/>
      <c r="XI149" s="25"/>
      <c r="XJ149" s="25"/>
      <c r="XK149" s="25"/>
      <c r="XL149" s="25"/>
      <c r="XM149" s="25"/>
      <c r="XN149" s="25"/>
      <c r="XO149" s="25"/>
      <c r="XP149" s="25"/>
      <c r="XQ149" s="25"/>
      <c r="XR149" s="25"/>
      <c r="XS149" s="25"/>
      <c r="XT149" s="25"/>
      <c r="XU149" s="25"/>
      <c r="XV149" s="25"/>
      <c r="XW149" s="25"/>
      <c r="XX149" s="25"/>
      <c r="XY149" s="25"/>
      <c r="XZ149" s="25"/>
      <c r="YA149" s="25"/>
      <c r="YB149" s="25"/>
      <c r="YC149" s="25"/>
      <c r="YD149" s="25"/>
      <c r="YE149" s="25"/>
      <c r="YF149" s="25"/>
      <c r="YG149" s="25"/>
      <c r="YH149" s="25"/>
      <c r="YI149" s="25"/>
      <c r="YJ149" s="25"/>
      <c r="YK149" s="25"/>
      <c r="YL149" s="25"/>
      <c r="YM149" s="25"/>
      <c r="YN149" s="25"/>
      <c r="YO149" s="25"/>
      <c r="YP149" s="25"/>
      <c r="YQ149" s="25"/>
      <c r="YR149" s="25"/>
      <c r="YS149" s="25"/>
      <c r="YT149" s="25"/>
      <c r="YU149" s="25"/>
      <c r="YV149" s="25"/>
      <c r="YW149" s="25"/>
      <c r="YX149" s="25"/>
      <c r="YY149" s="25"/>
      <c r="YZ149" s="25"/>
      <c r="ZA149" s="25"/>
      <c r="ZB149" s="25"/>
      <c r="ZC149" s="25"/>
      <c r="ZD149" s="25"/>
      <c r="ZE149" s="25"/>
      <c r="ZF149" s="25"/>
      <c r="ZG149" s="25"/>
      <c r="ZH149" s="25"/>
      <c r="ZI149" s="25"/>
      <c r="ZJ149" s="25"/>
      <c r="ZK149" s="25"/>
      <c r="ZL149" s="25"/>
      <c r="ZM149" s="25"/>
      <c r="ZN149" s="25"/>
      <c r="ZO149" s="25"/>
      <c r="ZP149" s="25"/>
      <c r="ZQ149" s="25"/>
      <c r="ZR149" s="25"/>
      <c r="ZS149" s="25"/>
      <c r="ZT149" s="25"/>
      <c r="ZU149" s="25"/>
      <c r="ZV149" s="25"/>
      <c r="ZW149" s="25"/>
      <c r="ZX149" s="25"/>
      <c r="ZY149" s="25"/>
      <c r="ZZ149" s="25"/>
      <c r="AAA149" s="25"/>
      <c r="AAB149" s="25"/>
      <c r="AAC149" s="25"/>
      <c r="AAD149" s="25"/>
      <c r="AAE149" s="25"/>
      <c r="AAF149" s="25"/>
      <c r="AAG149" s="25"/>
      <c r="AAH149" s="25"/>
      <c r="AAI149" s="25"/>
      <c r="AAJ149" s="25"/>
      <c r="AAK149" s="25"/>
      <c r="AAL149" s="25"/>
      <c r="AAM149" s="25"/>
      <c r="AAN149" s="25"/>
      <c r="AAO149" s="25"/>
      <c r="AAP149" s="25"/>
      <c r="AAQ149" s="25"/>
      <c r="AAR149" s="25"/>
      <c r="AAS149" s="25"/>
      <c r="AAT149" s="25"/>
      <c r="AAU149" s="25"/>
      <c r="AAV149" s="25"/>
      <c r="AAW149" s="25"/>
      <c r="AAX149" s="25"/>
      <c r="AAY149" s="25"/>
      <c r="AAZ149" s="25"/>
      <c r="ABA149" s="25"/>
      <c r="ABB149" s="25"/>
      <c r="ABC149" s="25"/>
      <c r="ABD149" s="25"/>
      <c r="ABE149" s="25"/>
      <c r="ABF149" s="25"/>
      <c r="ABG149" s="25"/>
      <c r="ABH149" s="25"/>
      <c r="ABI149" s="25"/>
      <c r="ABJ149" s="25"/>
      <c r="ABK149" s="25"/>
      <c r="ABL149" s="25"/>
      <c r="ABM149" s="25"/>
      <c r="ABN149" s="25"/>
      <c r="ABO149" s="25"/>
      <c r="ABP149" s="25"/>
      <c r="ABQ149" s="25"/>
      <c r="ABR149" s="25"/>
      <c r="ABS149" s="25"/>
      <c r="ABT149" s="25"/>
      <c r="ABU149" s="25"/>
      <c r="ABV149" s="25"/>
      <c r="ABW149" s="25"/>
      <c r="ABX149" s="25"/>
      <c r="ABY149" s="25"/>
      <c r="ABZ149" s="25"/>
      <c r="ACA149" s="25"/>
      <c r="ACB149" s="25"/>
      <c r="ACC149" s="25"/>
      <c r="ACD149" s="25"/>
      <c r="ACE149" s="25"/>
      <c r="ACF149" s="25"/>
      <c r="ACG149" s="25"/>
      <c r="ACH149" s="25"/>
      <c r="ACI149" s="25"/>
      <c r="ACJ149" s="25"/>
      <c r="ACK149" s="25"/>
      <c r="ACL149" s="25"/>
      <c r="ACM149" s="25"/>
      <c r="ACN149" s="25"/>
      <c r="ACO149" s="25"/>
      <c r="ACP149" s="25"/>
      <c r="ACQ149" s="25"/>
      <c r="ACR149" s="25"/>
      <c r="ACS149" s="25"/>
      <c r="ACT149" s="25"/>
      <c r="ACU149" s="25"/>
      <c r="ACV149" s="25"/>
      <c r="ACW149" s="25"/>
      <c r="ACX149" s="25"/>
      <c r="ACY149" s="25"/>
      <c r="ACZ149" s="25"/>
      <c r="ADA149" s="25"/>
      <c r="ADB149" s="25"/>
      <c r="ADC149" s="25"/>
      <c r="ADD149" s="25"/>
      <c r="ADE149" s="25"/>
      <c r="ADF149" s="25"/>
      <c r="ADG149" s="25"/>
      <c r="ADH149" s="25"/>
      <c r="ADI149" s="25"/>
      <c r="ADJ149" s="25"/>
      <c r="ADK149" s="25"/>
      <c r="ADL149" s="25"/>
      <c r="ADM149" s="25"/>
      <c r="ADN149" s="25"/>
      <c r="ADO149" s="25"/>
      <c r="ADP149" s="25"/>
      <c r="ADQ149" s="25"/>
      <c r="ADR149" s="25"/>
      <c r="ADS149" s="25"/>
      <c r="ADT149" s="25"/>
      <c r="ADU149" s="25"/>
      <c r="ADV149" s="25"/>
      <c r="ADW149" s="25"/>
      <c r="ADX149" s="25"/>
      <c r="ADY149" s="25"/>
      <c r="ADZ149" s="25"/>
      <c r="AEA149" s="25"/>
      <c r="AEB149" s="25"/>
      <c r="AEC149" s="25"/>
      <c r="AED149" s="25"/>
      <c r="AEE149" s="25"/>
      <c r="AEF149" s="25"/>
      <c r="AEG149" s="25"/>
      <c r="AEH149" s="25"/>
      <c r="AEI149" s="25"/>
      <c r="AEJ149" s="25"/>
      <c r="AEK149" s="25"/>
      <c r="AEL149" s="25"/>
      <c r="AEM149" s="25"/>
      <c r="AEN149" s="25"/>
      <c r="AEO149" s="25"/>
      <c r="AEP149" s="25"/>
      <c r="AEQ149" s="25"/>
      <c r="AER149" s="25"/>
      <c r="AES149" s="25"/>
      <c r="AET149" s="25"/>
      <c r="AEU149" s="25"/>
      <c r="AEV149" s="25"/>
      <c r="AEW149" s="25"/>
      <c r="AEX149" s="25"/>
      <c r="AEY149" s="25"/>
      <c r="AEZ149" s="25"/>
      <c r="AFA149" s="25"/>
      <c r="AFB149" s="25"/>
      <c r="AFC149" s="25"/>
      <c r="AFD149" s="25"/>
      <c r="AFE149" s="25"/>
      <c r="AFF149" s="25"/>
      <c r="AFG149" s="25"/>
      <c r="AFH149" s="25"/>
      <c r="AFI149" s="25"/>
      <c r="AFJ149" s="25"/>
      <c r="AFK149" s="25"/>
      <c r="AFL149" s="25"/>
      <c r="AFM149" s="25"/>
      <c r="AFN149" s="25"/>
      <c r="AFO149" s="25"/>
      <c r="AFP149" s="25"/>
      <c r="AFQ149" s="25"/>
      <c r="AFR149" s="25"/>
      <c r="AFS149" s="25"/>
      <c r="AFT149" s="25"/>
      <c r="AFU149" s="25"/>
      <c r="AFV149" s="25"/>
      <c r="AFW149" s="25"/>
      <c r="AFX149" s="25"/>
      <c r="AFY149" s="25"/>
      <c r="AFZ149" s="25"/>
      <c r="AGA149" s="25"/>
      <c r="AGB149" s="25"/>
      <c r="AGC149" s="25"/>
      <c r="AGD149" s="25"/>
      <c r="AGE149" s="25"/>
      <c r="AGF149" s="25"/>
      <c r="AGG149" s="25"/>
      <c r="AGH149" s="25"/>
      <c r="AGI149" s="25"/>
      <c r="AGJ149" s="25"/>
      <c r="AGK149" s="25"/>
      <c r="AGL149" s="25"/>
      <c r="AGM149" s="25"/>
      <c r="AGN149" s="25"/>
      <c r="AGO149" s="25"/>
      <c r="AGP149" s="25"/>
      <c r="AGQ149" s="25"/>
      <c r="AGR149" s="25"/>
      <c r="AGS149" s="25"/>
      <c r="AGT149" s="25"/>
      <c r="AGU149" s="25"/>
      <c r="AGV149" s="25"/>
      <c r="AGW149" s="25"/>
      <c r="AGX149" s="25"/>
      <c r="AGY149" s="25"/>
      <c r="AGZ149" s="25"/>
      <c r="AHA149" s="25"/>
      <c r="AHB149" s="25"/>
      <c r="AHC149" s="25"/>
      <c r="AHD149" s="25"/>
      <c r="AHE149" s="25"/>
      <c r="AHF149" s="25"/>
      <c r="AHG149" s="25"/>
      <c r="AHH149" s="25"/>
      <c r="AHI149" s="25"/>
      <c r="AHJ149" s="25"/>
      <c r="AHK149" s="25"/>
      <c r="AHL149" s="25"/>
      <c r="AHM149" s="25"/>
      <c r="AHN149" s="25"/>
      <c r="AHO149" s="25"/>
      <c r="AHP149" s="25"/>
      <c r="AHQ149" s="25"/>
      <c r="AHR149" s="25"/>
      <c r="AHS149" s="25"/>
      <c r="AHT149" s="25"/>
      <c r="AHU149" s="25"/>
      <c r="AHV149" s="25"/>
      <c r="AHW149" s="25"/>
      <c r="AHX149" s="25"/>
      <c r="AHY149" s="25"/>
      <c r="AHZ149" s="25"/>
      <c r="AIA149" s="25"/>
      <c r="AIB149" s="25"/>
      <c r="AIC149" s="25"/>
      <c r="AID149" s="25"/>
      <c r="AIE149" s="25"/>
      <c r="AIF149" s="25"/>
      <c r="AIG149" s="25"/>
      <c r="AIH149" s="25"/>
      <c r="AII149" s="25"/>
      <c r="AIJ149" s="25"/>
      <c r="AIK149" s="25"/>
      <c r="AIL149" s="25"/>
      <c r="AIM149" s="25"/>
      <c r="AIN149" s="25"/>
      <c r="AIO149" s="25"/>
      <c r="AIP149" s="25"/>
      <c r="AIQ149" s="25"/>
      <c r="AIR149" s="25"/>
      <c r="AIS149" s="25"/>
      <c r="AIT149" s="25"/>
      <c r="AIU149" s="25"/>
      <c r="AIV149" s="25"/>
      <c r="AIW149" s="25"/>
      <c r="AIX149" s="25"/>
      <c r="AIY149" s="25"/>
      <c r="AIZ149" s="25"/>
      <c r="AJA149" s="25"/>
      <c r="AJB149" s="25"/>
      <c r="AJC149" s="25"/>
      <c r="AJD149" s="25"/>
      <c r="AJE149" s="25"/>
      <c r="AJF149" s="25"/>
      <c r="AJG149" s="25"/>
      <c r="AJH149" s="25"/>
      <c r="AJI149" s="25"/>
      <c r="AJJ149" s="25"/>
      <c r="AJK149" s="25"/>
      <c r="AJL149" s="25"/>
      <c r="AJM149" s="25"/>
      <c r="AJN149" s="25"/>
      <c r="AJO149" s="25"/>
      <c r="AJP149" s="25"/>
      <c r="AJQ149" s="25"/>
      <c r="AJR149" s="25"/>
      <c r="AJS149" s="25"/>
      <c r="AJT149" s="25"/>
      <c r="AJU149" s="25"/>
      <c r="AJV149" s="25"/>
      <c r="AJW149" s="25"/>
      <c r="AJX149" s="25"/>
      <c r="AJY149" s="25"/>
      <c r="AJZ149" s="25"/>
      <c r="AKA149" s="25"/>
      <c r="AKB149" s="25"/>
      <c r="AKC149" s="25"/>
      <c r="AKD149" s="25"/>
      <c r="AKE149" s="25"/>
      <c r="AKF149" s="25"/>
      <c r="AKG149" s="25"/>
      <c r="AKH149" s="25"/>
      <c r="AKI149" s="25"/>
      <c r="AKJ149" s="25"/>
      <c r="AKK149" s="25"/>
      <c r="AKL149" s="25"/>
      <c r="AKM149" s="25"/>
      <c r="AKN149" s="25"/>
      <c r="AKO149" s="25"/>
      <c r="AKP149" s="25"/>
      <c r="AKQ149" s="25"/>
      <c r="AKR149" s="25"/>
      <c r="AKS149" s="25"/>
      <c r="AKT149" s="25"/>
      <c r="AKU149" s="25"/>
      <c r="AKV149" s="25"/>
      <c r="AKW149" s="25"/>
      <c r="AKX149" s="25"/>
      <c r="AKY149" s="25"/>
      <c r="AKZ149" s="25"/>
      <c r="ALA149" s="25"/>
      <c r="ALB149" s="25"/>
      <c r="ALC149" s="25"/>
      <c r="ALD149" s="25"/>
      <c r="ALE149" s="25"/>
      <c r="ALF149" s="25"/>
      <c r="ALG149" s="25"/>
      <c r="ALH149" s="25"/>
      <c r="ALI149" s="25"/>
      <c r="ALJ149" s="25"/>
      <c r="ALK149" s="25"/>
      <c r="ALL149" s="25"/>
      <c r="ALM149" s="25"/>
      <c r="ALN149" s="25"/>
      <c r="ALO149" s="25"/>
      <c r="ALP149" s="25"/>
      <c r="ALQ149" s="25"/>
      <c r="ALR149" s="25"/>
      <c r="ALS149" s="25"/>
      <c r="ALT149" s="25"/>
      <c r="ALU149" s="25"/>
      <c r="ALV149" s="25"/>
      <c r="ALW149" s="25"/>
      <c r="ALX149" s="25"/>
      <c r="ALY149" s="25"/>
      <c r="ALZ149" s="25"/>
      <c r="AMA149" s="25"/>
      <c r="AMB149" s="25"/>
      <c r="AMC149" s="25"/>
      <c r="AMD149" s="25"/>
      <c r="AME149" s="25"/>
      <c r="AMF149" s="25"/>
      <c r="AMG149" s="25"/>
      <c r="AMH149" s="25"/>
      <c r="AMI149" s="25"/>
      <c r="AMJ149" s="25"/>
    </row>
    <row r="150" spans="1:1024" s="56" customFormat="1" ht="39.75" customHeight="1">
      <c r="A150" s="643"/>
      <c r="B150" s="441"/>
      <c r="C150" s="369"/>
      <c r="D150" s="619"/>
      <c r="E150" s="628"/>
      <c r="F150" s="628"/>
      <c r="G150" s="628"/>
      <c r="H150" s="646"/>
      <c r="I150" s="649"/>
      <c r="J150" s="628"/>
      <c r="K150" s="628"/>
      <c r="L150" s="628"/>
      <c r="M150" s="628"/>
      <c r="N150" s="628"/>
      <c r="O150" s="628"/>
      <c r="P150" s="628"/>
      <c r="Q150" s="628"/>
      <c r="R150" s="628"/>
      <c r="S150" s="628"/>
      <c r="T150" s="628"/>
      <c r="U150" s="145" t="s">
        <v>799</v>
      </c>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25"/>
      <c r="ED150" s="25"/>
      <c r="EE150" s="25"/>
      <c r="EF150" s="25"/>
      <c r="EG150" s="25"/>
      <c r="EH150" s="25"/>
      <c r="EI150" s="25"/>
      <c r="EJ150" s="25"/>
      <c r="EK150" s="25"/>
      <c r="EL150" s="25"/>
      <c r="EM150" s="25"/>
      <c r="EN150" s="25"/>
      <c r="EO150" s="25"/>
      <c r="EP150" s="25"/>
      <c r="EQ150" s="25"/>
      <c r="ER150" s="25"/>
      <c r="ES150" s="25"/>
      <c r="ET150" s="25"/>
      <c r="EU150" s="25"/>
      <c r="EV150" s="25"/>
      <c r="EW150" s="25"/>
      <c r="EX150" s="25"/>
      <c r="EY150" s="25"/>
      <c r="EZ150" s="25"/>
      <c r="FA150" s="25"/>
      <c r="FB150" s="25"/>
      <c r="FC150" s="25"/>
      <c r="FD150" s="25"/>
      <c r="FE150" s="25"/>
      <c r="FF150" s="25"/>
      <c r="FG150" s="25"/>
      <c r="FH150" s="25"/>
      <c r="FI150" s="25"/>
      <c r="FJ150" s="25"/>
      <c r="FK150" s="25"/>
      <c r="FL150" s="25"/>
      <c r="FM150" s="25"/>
      <c r="FN150" s="25"/>
      <c r="FO150" s="25"/>
      <c r="FP150" s="25"/>
      <c r="FQ150" s="25"/>
      <c r="FR150" s="25"/>
      <c r="FS150" s="25"/>
      <c r="FT150" s="25"/>
      <c r="FU150" s="25"/>
      <c r="FV150" s="25"/>
      <c r="FW150" s="25"/>
      <c r="FX150" s="25"/>
      <c r="FY150" s="25"/>
      <c r="FZ150" s="25"/>
      <c r="GA150" s="25"/>
      <c r="GB150" s="25"/>
      <c r="GC150" s="25"/>
      <c r="GD150" s="25"/>
      <c r="GE150" s="25"/>
      <c r="GF150" s="25"/>
      <c r="GG150" s="25"/>
      <c r="GH150" s="25"/>
      <c r="GI150" s="25"/>
      <c r="GJ150" s="25"/>
      <c r="GK150" s="25"/>
      <c r="GL150" s="25"/>
      <c r="GM150" s="25"/>
      <c r="GN150" s="25"/>
      <c r="GO150" s="25"/>
      <c r="GP150" s="25"/>
      <c r="GQ150" s="25"/>
      <c r="GR150" s="25"/>
      <c r="GS150" s="25"/>
      <c r="GT150" s="25"/>
      <c r="GU150" s="25"/>
      <c r="GV150" s="25"/>
      <c r="GW150" s="25"/>
      <c r="GX150" s="25"/>
      <c r="GY150" s="25"/>
      <c r="GZ150" s="25"/>
      <c r="HA150" s="25"/>
      <c r="HB150" s="25"/>
      <c r="HC150" s="25"/>
      <c r="HD150" s="25"/>
      <c r="HE150" s="25"/>
      <c r="HF150" s="25"/>
      <c r="HG150" s="25"/>
      <c r="HH150" s="25"/>
      <c r="HI150" s="25"/>
      <c r="HJ150" s="25"/>
      <c r="HK150" s="25"/>
      <c r="HL150" s="25"/>
      <c r="HM150" s="25"/>
      <c r="HN150" s="25"/>
      <c r="HO150" s="25"/>
      <c r="HP150" s="25"/>
      <c r="HQ150" s="25"/>
      <c r="HR150" s="25"/>
      <c r="HS150" s="25"/>
      <c r="HT150" s="25"/>
      <c r="HU150" s="25"/>
      <c r="HV150" s="25"/>
      <c r="HW150" s="25"/>
      <c r="HX150" s="25"/>
      <c r="HY150" s="25"/>
      <c r="HZ150" s="25"/>
      <c r="IA150" s="25"/>
      <c r="IB150" s="25"/>
      <c r="IC150" s="25"/>
      <c r="ID150" s="25"/>
      <c r="IE150" s="25"/>
      <c r="IF150" s="25"/>
      <c r="IG150" s="25"/>
      <c r="IH150" s="25"/>
      <c r="II150" s="25"/>
      <c r="IJ150" s="25"/>
      <c r="IK150" s="25"/>
      <c r="IL150" s="25"/>
      <c r="IM150" s="25"/>
      <c r="IN150" s="25"/>
      <c r="IO150" s="25"/>
      <c r="IP150" s="25"/>
      <c r="IQ150" s="25"/>
      <c r="IR150" s="25"/>
      <c r="IS150" s="25"/>
      <c r="IT150" s="25"/>
      <c r="IU150" s="25"/>
      <c r="IV150" s="25"/>
      <c r="IW150" s="25"/>
      <c r="IX150" s="25"/>
      <c r="IY150" s="25"/>
      <c r="IZ150" s="25"/>
      <c r="JA150" s="25"/>
      <c r="JB150" s="25"/>
      <c r="JC150" s="25"/>
      <c r="JD150" s="25"/>
      <c r="JE150" s="25"/>
      <c r="JF150" s="25"/>
      <c r="JG150" s="25"/>
      <c r="JH150" s="25"/>
      <c r="JI150" s="25"/>
      <c r="JJ150" s="25"/>
      <c r="JK150" s="25"/>
      <c r="JL150" s="25"/>
      <c r="JM150" s="25"/>
      <c r="JN150" s="25"/>
      <c r="JO150" s="25"/>
      <c r="JP150" s="25"/>
      <c r="JQ150" s="25"/>
      <c r="JR150" s="25"/>
      <c r="JS150" s="25"/>
      <c r="JT150" s="25"/>
      <c r="JU150" s="25"/>
      <c r="JV150" s="25"/>
      <c r="JW150" s="25"/>
      <c r="JX150" s="25"/>
      <c r="JY150" s="25"/>
      <c r="JZ150" s="25"/>
      <c r="KA150" s="25"/>
      <c r="KB150" s="25"/>
      <c r="KC150" s="25"/>
      <c r="KD150" s="25"/>
      <c r="KE150" s="25"/>
      <c r="KF150" s="25"/>
      <c r="KG150" s="25"/>
      <c r="KH150" s="25"/>
      <c r="KI150" s="25"/>
      <c r="KJ150" s="25"/>
      <c r="KK150" s="25"/>
      <c r="KL150" s="25"/>
      <c r="KM150" s="25"/>
      <c r="KN150" s="25"/>
      <c r="KO150" s="25"/>
      <c r="KP150" s="25"/>
      <c r="KQ150" s="25"/>
      <c r="KR150" s="25"/>
      <c r="KS150" s="25"/>
      <c r="KT150" s="25"/>
      <c r="KU150" s="25"/>
      <c r="KV150" s="25"/>
      <c r="KW150" s="25"/>
      <c r="KX150" s="25"/>
      <c r="KY150" s="25"/>
      <c r="KZ150" s="25"/>
      <c r="LA150" s="25"/>
      <c r="LB150" s="25"/>
      <c r="LC150" s="25"/>
      <c r="LD150" s="25"/>
      <c r="LE150" s="25"/>
      <c r="LF150" s="25"/>
      <c r="LG150" s="25"/>
      <c r="LH150" s="25"/>
      <c r="LI150" s="25"/>
      <c r="LJ150" s="25"/>
      <c r="LK150" s="25"/>
      <c r="LL150" s="25"/>
      <c r="LM150" s="25"/>
      <c r="LN150" s="25"/>
      <c r="LO150" s="25"/>
      <c r="LP150" s="25"/>
      <c r="LQ150" s="25"/>
      <c r="LR150" s="25"/>
      <c r="LS150" s="25"/>
      <c r="LT150" s="25"/>
      <c r="LU150" s="25"/>
      <c r="LV150" s="25"/>
      <c r="LW150" s="25"/>
      <c r="LX150" s="25"/>
      <c r="LY150" s="25"/>
      <c r="LZ150" s="25"/>
      <c r="MA150" s="25"/>
      <c r="MB150" s="25"/>
      <c r="MC150" s="25"/>
      <c r="MD150" s="25"/>
      <c r="ME150" s="25"/>
      <c r="MF150" s="25"/>
      <c r="MG150" s="25"/>
      <c r="MH150" s="25"/>
      <c r="MI150" s="25"/>
      <c r="MJ150" s="25"/>
      <c r="MK150" s="25"/>
      <c r="ML150" s="25"/>
      <c r="MM150" s="25"/>
      <c r="MN150" s="25"/>
      <c r="MO150" s="25"/>
      <c r="MP150" s="25"/>
      <c r="MQ150" s="25"/>
      <c r="MR150" s="25"/>
      <c r="MS150" s="25"/>
      <c r="MT150" s="25"/>
      <c r="MU150" s="25"/>
      <c r="MV150" s="25"/>
      <c r="MW150" s="25"/>
      <c r="MX150" s="25"/>
      <c r="MY150" s="25"/>
      <c r="MZ150" s="25"/>
      <c r="NA150" s="25"/>
      <c r="NB150" s="25"/>
      <c r="NC150" s="25"/>
      <c r="ND150" s="25"/>
      <c r="NE150" s="25"/>
      <c r="NF150" s="25"/>
      <c r="NG150" s="25"/>
      <c r="NH150" s="25"/>
      <c r="NI150" s="25"/>
      <c r="NJ150" s="25"/>
      <c r="NK150" s="25"/>
      <c r="NL150" s="25"/>
      <c r="NM150" s="25"/>
      <c r="NN150" s="25"/>
      <c r="NO150" s="25"/>
      <c r="NP150" s="25"/>
      <c r="NQ150" s="25"/>
      <c r="NR150" s="25"/>
      <c r="NS150" s="25"/>
      <c r="NT150" s="25"/>
      <c r="NU150" s="25"/>
      <c r="NV150" s="25"/>
      <c r="NW150" s="25"/>
      <c r="NX150" s="25"/>
      <c r="NY150" s="25"/>
      <c r="NZ150" s="25"/>
      <c r="OA150" s="25"/>
      <c r="OB150" s="25"/>
      <c r="OC150" s="25"/>
      <c r="OD150" s="25"/>
      <c r="OE150" s="25"/>
      <c r="OF150" s="25"/>
      <c r="OG150" s="25"/>
      <c r="OH150" s="25"/>
      <c r="OI150" s="25"/>
      <c r="OJ150" s="25"/>
      <c r="OK150" s="25"/>
      <c r="OL150" s="25"/>
      <c r="OM150" s="25"/>
      <c r="ON150" s="25"/>
      <c r="OO150" s="25"/>
      <c r="OP150" s="25"/>
      <c r="OQ150" s="25"/>
      <c r="OR150" s="25"/>
      <c r="OS150" s="25"/>
      <c r="OT150" s="25"/>
      <c r="OU150" s="25"/>
      <c r="OV150" s="25"/>
      <c r="OW150" s="25"/>
      <c r="OX150" s="25"/>
      <c r="OY150" s="25"/>
      <c r="OZ150" s="25"/>
      <c r="PA150" s="25"/>
      <c r="PB150" s="25"/>
      <c r="PC150" s="25"/>
      <c r="PD150" s="25"/>
      <c r="PE150" s="25"/>
      <c r="PF150" s="25"/>
      <c r="PG150" s="25"/>
      <c r="PH150" s="25"/>
      <c r="PI150" s="25"/>
      <c r="PJ150" s="25"/>
      <c r="PK150" s="25"/>
      <c r="PL150" s="25"/>
      <c r="PM150" s="25"/>
      <c r="PN150" s="25"/>
      <c r="PO150" s="25"/>
      <c r="PP150" s="25"/>
      <c r="PQ150" s="25"/>
      <c r="PR150" s="25"/>
      <c r="PS150" s="25"/>
      <c r="PT150" s="25"/>
      <c r="PU150" s="25"/>
      <c r="PV150" s="25"/>
      <c r="PW150" s="25"/>
      <c r="PX150" s="25"/>
      <c r="PY150" s="25"/>
      <c r="PZ150" s="25"/>
      <c r="QA150" s="25"/>
      <c r="QB150" s="25"/>
      <c r="QC150" s="25"/>
      <c r="QD150" s="25"/>
      <c r="QE150" s="25"/>
      <c r="QF150" s="25"/>
      <c r="QG150" s="25"/>
      <c r="QH150" s="25"/>
      <c r="QI150" s="25"/>
      <c r="QJ150" s="25"/>
      <c r="QK150" s="25"/>
      <c r="QL150" s="25"/>
      <c r="QM150" s="25"/>
      <c r="QN150" s="25"/>
      <c r="QO150" s="25"/>
      <c r="QP150" s="25"/>
      <c r="QQ150" s="25"/>
      <c r="QR150" s="25"/>
      <c r="QS150" s="25"/>
      <c r="QT150" s="25"/>
      <c r="QU150" s="25"/>
      <c r="QV150" s="25"/>
      <c r="QW150" s="25"/>
      <c r="QX150" s="25"/>
      <c r="QY150" s="25"/>
      <c r="QZ150" s="25"/>
      <c r="RA150" s="25"/>
      <c r="RB150" s="25"/>
      <c r="RC150" s="25"/>
      <c r="RD150" s="25"/>
      <c r="RE150" s="25"/>
      <c r="RF150" s="25"/>
      <c r="RG150" s="25"/>
      <c r="RH150" s="25"/>
      <c r="RI150" s="25"/>
      <c r="RJ150" s="25"/>
      <c r="RK150" s="25"/>
      <c r="RL150" s="25"/>
      <c r="RM150" s="25"/>
      <c r="RN150" s="25"/>
      <c r="RO150" s="25"/>
      <c r="RP150" s="25"/>
      <c r="RQ150" s="25"/>
      <c r="RR150" s="25"/>
      <c r="RS150" s="25"/>
      <c r="RT150" s="25"/>
      <c r="RU150" s="25"/>
      <c r="RV150" s="25"/>
      <c r="RW150" s="25"/>
      <c r="RX150" s="25"/>
      <c r="RY150" s="25"/>
      <c r="RZ150" s="25"/>
      <c r="SA150" s="25"/>
      <c r="SB150" s="25"/>
      <c r="SC150" s="25"/>
      <c r="SD150" s="25"/>
      <c r="SE150" s="25"/>
      <c r="SF150" s="25"/>
      <c r="SG150" s="25"/>
      <c r="SH150" s="25"/>
      <c r="SI150" s="25"/>
      <c r="SJ150" s="25"/>
      <c r="SK150" s="25"/>
      <c r="SL150" s="25"/>
      <c r="SM150" s="25"/>
      <c r="SN150" s="25"/>
      <c r="SO150" s="25"/>
      <c r="SP150" s="25"/>
      <c r="SQ150" s="25"/>
      <c r="SR150" s="25"/>
      <c r="SS150" s="25"/>
      <c r="ST150" s="25"/>
      <c r="SU150" s="25"/>
      <c r="SV150" s="25"/>
      <c r="SW150" s="25"/>
      <c r="SX150" s="25"/>
      <c r="SY150" s="25"/>
      <c r="SZ150" s="25"/>
      <c r="TA150" s="25"/>
      <c r="TB150" s="25"/>
      <c r="TC150" s="25"/>
      <c r="TD150" s="25"/>
      <c r="TE150" s="25"/>
      <c r="TF150" s="25"/>
      <c r="TG150" s="25"/>
      <c r="TH150" s="25"/>
      <c r="TI150" s="25"/>
      <c r="TJ150" s="25"/>
      <c r="TK150" s="25"/>
      <c r="TL150" s="25"/>
      <c r="TM150" s="25"/>
      <c r="TN150" s="25"/>
      <c r="TO150" s="25"/>
      <c r="TP150" s="25"/>
      <c r="TQ150" s="25"/>
      <c r="TR150" s="25"/>
      <c r="TS150" s="25"/>
      <c r="TT150" s="25"/>
      <c r="TU150" s="25"/>
      <c r="TV150" s="25"/>
      <c r="TW150" s="25"/>
      <c r="TX150" s="25"/>
      <c r="TY150" s="25"/>
      <c r="TZ150" s="25"/>
      <c r="UA150" s="25"/>
      <c r="UB150" s="25"/>
      <c r="UC150" s="25"/>
      <c r="UD150" s="25"/>
      <c r="UE150" s="25"/>
      <c r="UF150" s="25"/>
      <c r="UG150" s="25"/>
      <c r="UH150" s="25"/>
      <c r="UI150" s="25"/>
      <c r="UJ150" s="25"/>
      <c r="UK150" s="25"/>
      <c r="UL150" s="25"/>
      <c r="UM150" s="25"/>
      <c r="UN150" s="25"/>
      <c r="UO150" s="25"/>
      <c r="UP150" s="25"/>
      <c r="UQ150" s="25"/>
      <c r="UR150" s="25"/>
      <c r="US150" s="25"/>
      <c r="UT150" s="25"/>
      <c r="UU150" s="25"/>
      <c r="UV150" s="25"/>
      <c r="UW150" s="25"/>
      <c r="UX150" s="25"/>
      <c r="UY150" s="25"/>
      <c r="UZ150" s="25"/>
      <c r="VA150" s="25"/>
      <c r="VB150" s="25"/>
      <c r="VC150" s="25"/>
      <c r="VD150" s="25"/>
      <c r="VE150" s="25"/>
      <c r="VF150" s="25"/>
      <c r="VG150" s="25"/>
      <c r="VH150" s="25"/>
      <c r="VI150" s="25"/>
      <c r="VJ150" s="25"/>
      <c r="VK150" s="25"/>
      <c r="VL150" s="25"/>
      <c r="VM150" s="25"/>
      <c r="VN150" s="25"/>
      <c r="VO150" s="25"/>
      <c r="VP150" s="25"/>
      <c r="VQ150" s="25"/>
      <c r="VR150" s="25"/>
      <c r="VS150" s="25"/>
      <c r="VT150" s="25"/>
      <c r="VU150" s="25"/>
      <c r="VV150" s="25"/>
      <c r="VW150" s="25"/>
      <c r="VX150" s="25"/>
      <c r="VY150" s="25"/>
      <c r="VZ150" s="25"/>
      <c r="WA150" s="25"/>
      <c r="WB150" s="25"/>
      <c r="WC150" s="25"/>
      <c r="WD150" s="25"/>
      <c r="WE150" s="25"/>
      <c r="WF150" s="25"/>
      <c r="WG150" s="25"/>
      <c r="WH150" s="25"/>
      <c r="WI150" s="25"/>
      <c r="WJ150" s="25"/>
      <c r="WK150" s="25"/>
      <c r="WL150" s="25"/>
      <c r="WM150" s="25"/>
      <c r="WN150" s="25"/>
      <c r="WO150" s="25"/>
      <c r="WP150" s="25"/>
      <c r="WQ150" s="25"/>
      <c r="WR150" s="25"/>
      <c r="WS150" s="25"/>
      <c r="WT150" s="25"/>
      <c r="WU150" s="25"/>
      <c r="WV150" s="25"/>
      <c r="WW150" s="25"/>
      <c r="WX150" s="25"/>
      <c r="WY150" s="25"/>
      <c r="WZ150" s="25"/>
      <c r="XA150" s="25"/>
      <c r="XB150" s="25"/>
      <c r="XC150" s="25"/>
      <c r="XD150" s="25"/>
      <c r="XE150" s="25"/>
      <c r="XF150" s="25"/>
      <c r="XG150" s="25"/>
      <c r="XH150" s="25"/>
      <c r="XI150" s="25"/>
      <c r="XJ150" s="25"/>
      <c r="XK150" s="25"/>
      <c r="XL150" s="25"/>
      <c r="XM150" s="25"/>
      <c r="XN150" s="25"/>
      <c r="XO150" s="25"/>
      <c r="XP150" s="25"/>
      <c r="XQ150" s="25"/>
      <c r="XR150" s="25"/>
      <c r="XS150" s="25"/>
      <c r="XT150" s="25"/>
      <c r="XU150" s="25"/>
      <c r="XV150" s="25"/>
      <c r="XW150" s="25"/>
      <c r="XX150" s="25"/>
      <c r="XY150" s="25"/>
      <c r="XZ150" s="25"/>
      <c r="YA150" s="25"/>
      <c r="YB150" s="25"/>
      <c r="YC150" s="25"/>
      <c r="YD150" s="25"/>
      <c r="YE150" s="25"/>
      <c r="YF150" s="25"/>
      <c r="YG150" s="25"/>
      <c r="YH150" s="25"/>
      <c r="YI150" s="25"/>
      <c r="YJ150" s="25"/>
      <c r="YK150" s="25"/>
      <c r="YL150" s="25"/>
      <c r="YM150" s="25"/>
      <c r="YN150" s="25"/>
      <c r="YO150" s="25"/>
      <c r="YP150" s="25"/>
      <c r="YQ150" s="25"/>
      <c r="YR150" s="25"/>
      <c r="YS150" s="25"/>
      <c r="YT150" s="25"/>
      <c r="YU150" s="25"/>
      <c r="YV150" s="25"/>
      <c r="YW150" s="25"/>
      <c r="YX150" s="25"/>
      <c r="YY150" s="25"/>
      <c r="YZ150" s="25"/>
      <c r="ZA150" s="25"/>
      <c r="ZB150" s="25"/>
      <c r="ZC150" s="25"/>
      <c r="ZD150" s="25"/>
      <c r="ZE150" s="25"/>
      <c r="ZF150" s="25"/>
      <c r="ZG150" s="25"/>
      <c r="ZH150" s="25"/>
      <c r="ZI150" s="25"/>
      <c r="ZJ150" s="25"/>
      <c r="ZK150" s="25"/>
      <c r="ZL150" s="25"/>
      <c r="ZM150" s="25"/>
      <c r="ZN150" s="25"/>
      <c r="ZO150" s="25"/>
      <c r="ZP150" s="25"/>
      <c r="ZQ150" s="25"/>
      <c r="ZR150" s="25"/>
      <c r="ZS150" s="25"/>
      <c r="ZT150" s="25"/>
      <c r="ZU150" s="25"/>
      <c r="ZV150" s="25"/>
      <c r="ZW150" s="25"/>
      <c r="ZX150" s="25"/>
      <c r="ZY150" s="25"/>
      <c r="ZZ150" s="25"/>
      <c r="AAA150" s="25"/>
      <c r="AAB150" s="25"/>
      <c r="AAC150" s="25"/>
      <c r="AAD150" s="25"/>
      <c r="AAE150" s="25"/>
      <c r="AAF150" s="25"/>
      <c r="AAG150" s="25"/>
      <c r="AAH150" s="25"/>
      <c r="AAI150" s="25"/>
      <c r="AAJ150" s="25"/>
      <c r="AAK150" s="25"/>
      <c r="AAL150" s="25"/>
      <c r="AAM150" s="25"/>
      <c r="AAN150" s="25"/>
      <c r="AAO150" s="25"/>
      <c r="AAP150" s="25"/>
      <c r="AAQ150" s="25"/>
      <c r="AAR150" s="25"/>
      <c r="AAS150" s="25"/>
      <c r="AAT150" s="25"/>
      <c r="AAU150" s="25"/>
      <c r="AAV150" s="25"/>
      <c r="AAW150" s="25"/>
      <c r="AAX150" s="25"/>
      <c r="AAY150" s="25"/>
      <c r="AAZ150" s="25"/>
      <c r="ABA150" s="25"/>
      <c r="ABB150" s="25"/>
      <c r="ABC150" s="25"/>
      <c r="ABD150" s="25"/>
      <c r="ABE150" s="25"/>
      <c r="ABF150" s="25"/>
      <c r="ABG150" s="25"/>
      <c r="ABH150" s="25"/>
      <c r="ABI150" s="25"/>
      <c r="ABJ150" s="25"/>
      <c r="ABK150" s="25"/>
      <c r="ABL150" s="25"/>
      <c r="ABM150" s="25"/>
      <c r="ABN150" s="25"/>
      <c r="ABO150" s="25"/>
      <c r="ABP150" s="25"/>
      <c r="ABQ150" s="25"/>
      <c r="ABR150" s="25"/>
      <c r="ABS150" s="25"/>
      <c r="ABT150" s="25"/>
      <c r="ABU150" s="25"/>
      <c r="ABV150" s="25"/>
      <c r="ABW150" s="25"/>
      <c r="ABX150" s="25"/>
      <c r="ABY150" s="25"/>
      <c r="ABZ150" s="25"/>
      <c r="ACA150" s="25"/>
      <c r="ACB150" s="25"/>
      <c r="ACC150" s="25"/>
      <c r="ACD150" s="25"/>
      <c r="ACE150" s="25"/>
      <c r="ACF150" s="25"/>
      <c r="ACG150" s="25"/>
      <c r="ACH150" s="25"/>
      <c r="ACI150" s="25"/>
      <c r="ACJ150" s="25"/>
      <c r="ACK150" s="25"/>
      <c r="ACL150" s="25"/>
      <c r="ACM150" s="25"/>
      <c r="ACN150" s="25"/>
      <c r="ACO150" s="25"/>
      <c r="ACP150" s="25"/>
      <c r="ACQ150" s="25"/>
      <c r="ACR150" s="25"/>
      <c r="ACS150" s="25"/>
      <c r="ACT150" s="25"/>
      <c r="ACU150" s="25"/>
      <c r="ACV150" s="25"/>
      <c r="ACW150" s="25"/>
      <c r="ACX150" s="25"/>
      <c r="ACY150" s="25"/>
      <c r="ACZ150" s="25"/>
      <c r="ADA150" s="25"/>
      <c r="ADB150" s="25"/>
      <c r="ADC150" s="25"/>
      <c r="ADD150" s="25"/>
      <c r="ADE150" s="25"/>
      <c r="ADF150" s="25"/>
      <c r="ADG150" s="25"/>
      <c r="ADH150" s="25"/>
      <c r="ADI150" s="25"/>
      <c r="ADJ150" s="25"/>
      <c r="ADK150" s="25"/>
      <c r="ADL150" s="25"/>
      <c r="ADM150" s="25"/>
      <c r="ADN150" s="25"/>
      <c r="ADO150" s="25"/>
      <c r="ADP150" s="25"/>
      <c r="ADQ150" s="25"/>
      <c r="ADR150" s="25"/>
      <c r="ADS150" s="25"/>
      <c r="ADT150" s="25"/>
      <c r="ADU150" s="25"/>
      <c r="ADV150" s="25"/>
      <c r="ADW150" s="25"/>
      <c r="ADX150" s="25"/>
      <c r="ADY150" s="25"/>
      <c r="ADZ150" s="25"/>
      <c r="AEA150" s="25"/>
      <c r="AEB150" s="25"/>
      <c r="AEC150" s="25"/>
      <c r="AED150" s="25"/>
      <c r="AEE150" s="25"/>
      <c r="AEF150" s="25"/>
      <c r="AEG150" s="25"/>
      <c r="AEH150" s="25"/>
      <c r="AEI150" s="25"/>
      <c r="AEJ150" s="25"/>
      <c r="AEK150" s="25"/>
      <c r="AEL150" s="25"/>
      <c r="AEM150" s="25"/>
      <c r="AEN150" s="25"/>
      <c r="AEO150" s="25"/>
      <c r="AEP150" s="25"/>
      <c r="AEQ150" s="25"/>
      <c r="AER150" s="25"/>
      <c r="AES150" s="25"/>
      <c r="AET150" s="25"/>
      <c r="AEU150" s="25"/>
      <c r="AEV150" s="25"/>
      <c r="AEW150" s="25"/>
      <c r="AEX150" s="25"/>
      <c r="AEY150" s="25"/>
      <c r="AEZ150" s="25"/>
      <c r="AFA150" s="25"/>
      <c r="AFB150" s="25"/>
      <c r="AFC150" s="25"/>
      <c r="AFD150" s="25"/>
      <c r="AFE150" s="25"/>
      <c r="AFF150" s="25"/>
      <c r="AFG150" s="25"/>
      <c r="AFH150" s="25"/>
      <c r="AFI150" s="25"/>
      <c r="AFJ150" s="25"/>
      <c r="AFK150" s="25"/>
      <c r="AFL150" s="25"/>
      <c r="AFM150" s="25"/>
      <c r="AFN150" s="25"/>
      <c r="AFO150" s="25"/>
      <c r="AFP150" s="25"/>
      <c r="AFQ150" s="25"/>
      <c r="AFR150" s="25"/>
      <c r="AFS150" s="25"/>
      <c r="AFT150" s="25"/>
      <c r="AFU150" s="25"/>
      <c r="AFV150" s="25"/>
      <c r="AFW150" s="25"/>
      <c r="AFX150" s="25"/>
      <c r="AFY150" s="25"/>
      <c r="AFZ150" s="25"/>
      <c r="AGA150" s="25"/>
      <c r="AGB150" s="25"/>
      <c r="AGC150" s="25"/>
      <c r="AGD150" s="25"/>
      <c r="AGE150" s="25"/>
      <c r="AGF150" s="25"/>
      <c r="AGG150" s="25"/>
      <c r="AGH150" s="25"/>
      <c r="AGI150" s="25"/>
      <c r="AGJ150" s="25"/>
      <c r="AGK150" s="25"/>
      <c r="AGL150" s="25"/>
      <c r="AGM150" s="25"/>
      <c r="AGN150" s="25"/>
      <c r="AGO150" s="25"/>
      <c r="AGP150" s="25"/>
      <c r="AGQ150" s="25"/>
      <c r="AGR150" s="25"/>
      <c r="AGS150" s="25"/>
      <c r="AGT150" s="25"/>
      <c r="AGU150" s="25"/>
      <c r="AGV150" s="25"/>
      <c r="AGW150" s="25"/>
      <c r="AGX150" s="25"/>
      <c r="AGY150" s="25"/>
      <c r="AGZ150" s="25"/>
      <c r="AHA150" s="25"/>
      <c r="AHB150" s="25"/>
      <c r="AHC150" s="25"/>
      <c r="AHD150" s="25"/>
      <c r="AHE150" s="25"/>
      <c r="AHF150" s="25"/>
      <c r="AHG150" s="25"/>
      <c r="AHH150" s="25"/>
      <c r="AHI150" s="25"/>
      <c r="AHJ150" s="25"/>
      <c r="AHK150" s="25"/>
      <c r="AHL150" s="25"/>
      <c r="AHM150" s="25"/>
      <c r="AHN150" s="25"/>
      <c r="AHO150" s="25"/>
      <c r="AHP150" s="25"/>
      <c r="AHQ150" s="25"/>
      <c r="AHR150" s="25"/>
      <c r="AHS150" s="25"/>
      <c r="AHT150" s="25"/>
      <c r="AHU150" s="25"/>
      <c r="AHV150" s="25"/>
      <c r="AHW150" s="25"/>
      <c r="AHX150" s="25"/>
      <c r="AHY150" s="25"/>
      <c r="AHZ150" s="25"/>
      <c r="AIA150" s="25"/>
      <c r="AIB150" s="25"/>
      <c r="AIC150" s="25"/>
      <c r="AID150" s="25"/>
      <c r="AIE150" s="25"/>
      <c r="AIF150" s="25"/>
      <c r="AIG150" s="25"/>
      <c r="AIH150" s="25"/>
      <c r="AII150" s="25"/>
      <c r="AIJ150" s="25"/>
      <c r="AIK150" s="25"/>
      <c r="AIL150" s="25"/>
      <c r="AIM150" s="25"/>
      <c r="AIN150" s="25"/>
      <c r="AIO150" s="25"/>
      <c r="AIP150" s="25"/>
      <c r="AIQ150" s="25"/>
      <c r="AIR150" s="25"/>
      <c r="AIS150" s="25"/>
      <c r="AIT150" s="25"/>
      <c r="AIU150" s="25"/>
      <c r="AIV150" s="25"/>
      <c r="AIW150" s="25"/>
      <c r="AIX150" s="25"/>
      <c r="AIY150" s="25"/>
      <c r="AIZ150" s="25"/>
      <c r="AJA150" s="25"/>
      <c r="AJB150" s="25"/>
      <c r="AJC150" s="25"/>
      <c r="AJD150" s="25"/>
      <c r="AJE150" s="25"/>
      <c r="AJF150" s="25"/>
      <c r="AJG150" s="25"/>
      <c r="AJH150" s="25"/>
      <c r="AJI150" s="25"/>
      <c r="AJJ150" s="25"/>
      <c r="AJK150" s="25"/>
      <c r="AJL150" s="25"/>
      <c r="AJM150" s="25"/>
      <c r="AJN150" s="25"/>
      <c r="AJO150" s="25"/>
      <c r="AJP150" s="25"/>
      <c r="AJQ150" s="25"/>
      <c r="AJR150" s="25"/>
      <c r="AJS150" s="25"/>
      <c r="AJT150" s="25"/>
      <c r="AJU150" s="25"/>
      <c r="AJV150" s="25"/>
      <c r="AJW150" s="25"/>
      <c r="AJX150" s="25"/>
      <c r="AJY150" s="25"/>
      <c r="AJZ150" s="25"/>
      <c r="AKA150" s="25"/>
      <c r="AKB150" s="25"/>
      <c r="AKC150" s="25"/>
      <c r="AKD150" s="25"/>
      <c r="AKE150" s="25"/>
      <c r="AKF150" s="25"/>
      <c r="AKG150" s="25"/>
      <c r="AKH150" s="25"/>
      <c r="AKI150" s="25"/>
      <c r="AKJ150" s="25"/>
      <c r="AKK150" s="25"/>
      <c r="AKL150" s="25"/>
      <c r="AKM150" s="25"/>
      <c r="AKN150" s="25"/>
      <c r="AKO150" s="25"/>
      <c r="AKP150" s="25"/>
      <c r="AKQ150" s="25"/>
      <c r="AKR150" s="25"/>
      <c r="AKS150" s="25"/>
      <c r="AKT150" s="25"/>
      <c r="AKU150" s="25"/>
      <c r="AKV150" s="25"/>
      <c r="AKW150" s="25"/>
      <c r="AKX150" s="25"/>
      <c r="AKY150" s="25"/>
      <c r="AKZ150" s="25"/>
      <c r="ALA150" s="25"/>
      <c r="ALB150" s="25"/>
      <c r="ALC150" s="25"/>
      <c r="ALD150" s="25"/>
      <c r="ALE150" s="25"/>
      <c r="ALF150" s="25"/>
      <c r="ALG150" s="25"/>
      <c r="ALH150" s="25"/>
      <c r="ALI150" s="25"/>
      <c r="ALJ150" s="25"/>
      <c r="ALK150" s="25"/>
      <c r="ALL150" s="25"/>
      <c r="ALM150" s="25"/>
      <c r="ALN150" s="25"/>
      <c r="ALO150" s="25"/>
      <c r="ALP150" s="25"/>
      <c r="ALQ150" s="25"/>
      <c r="ALR150" s="25"/>
      <c r="ALS150" s="25"/>
      <c r="ALT150" s="25"/>
      <c r="ALU150" s="25"/>
      <c r="ALV150" s="25"/>
      <c r="ALW150" s="25"/>
      <c r="ALX150" s="25"/>
      <c r="ALY150" s="25"/>
      <c r="ALZ150" s="25"/>
      <c r="AMA150" s="25"/>
      <c r="AMB150" s="25"/>
      <c r="AMC150" s="25"/>
      <c r="AMD150" s="25"/>
      <c r="AME150" s="25"/>
      <c r="AMF150" s="25"/>
      <c r="AMG150" s="25"/>
      <c r="AMH150" s="25"/>
      <c r="AMI150" s="25"/>
      <c r="AMJ150" s="25"/>
    </row>
    <row r="151" spans="1:1024" s="56" customFormat="1" ht="39.75" customHeight="1">
      <c r="A151" s="643"/>
      <c r="B151" s="441"/>
      <c r="C151" s="369"/>
      <c r="D151" s="271" t="s">
        <v>800</v>
      </c>
      <c r="E151" s="122" t="s">
        <v>118</v>
      </c>
      <c r="F151" s="122">
        <v>5</v>
      </c>
      <c r="G151" s="122" t="s">
        <v>47</v>
      </c>
      <c r="H151" s="120" t="s">
        <v>864</v>
      </c>
      <c r="I151" s="120" t="s">
        <v>182</v>
      </c>
      <c r="J151" s="85" t="s">
        <v>183</v>
      </c>
      <c r="K151" s="85">
        <v>5</v>
      </c>
      <c r="L151" s="85">
        <v>5</v>
      </c>
      <c r="M151" s="85" t="s">
        <v>43</v>
      </c>
      <c r="N151" s="85" t="s">
        <v>47</v>
      </c>
      <c r="O151" s="85" t="s">
        <v>47</v>
      </c>
      <c r="P151" s="85" t="s">
        <v>47</v>
      </c>
      <c r="Q151" s="85" t="s">
        <v>77</v>
      </c>
      <c r="R151" s="85">
        <v>5</v>
      </c>
      <c r="S151" s="85" t="s">
        <v>47</v>
      </c>
      <c r="T151" s="85">
        <v>0</v>
      </c>
      <c r="U151" s="85" t="s">
        <v>801</v>
      </c>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25"/>
      <c r="DX151" s="25"/>
      <c r="DY151" s="25"/>
      <c r="DZ151" s="25"/>
      <c r="EA151" s="25"/>
      <c r="EB151" s="25"/>
      <c r="EC151" s="25"/>
      <c r="ED151" s="25"/>
      <c r="EE151" s="25"/>
      <c r="EF151" s="25"/>
      <c r="EG151" s="25"/>
      <c r="EH151" s="25"/>
      <c r="EI151" s="25"/>
      <c r="EJ151" s="25"/>
      <c r="EK151" s="25"/>
      <c r="EL151" s="25"/>
      <c r="EM151" s="25"/>
      <c r="EN151" s="25"/>
      <c r="EO151" s="25"/>
      <c r="EP151" s="25"/>
      <c r="EQ151" s="25"/>
      <c r="ER151" s="25"/>
      <c r="ES151" s="25"/>
      <c r="ET151" s="25"/>
      <c r="EU151" s="25"/>
      <c r="EV151" s="25"/>
      <c r="EW151" s="25"/>
      <c r="EX151" s="25"/>
      <c r="EY151" s="25"/>
      <c r="EZ151" s="25"/>
      <c r="FA151" s="25"/>
      <c r="FB151" s="25"/>
      <c r="FC151" s="25"/>
      <c r="FD151" s="25"/>
      <c r="FE151" s="25"/>
      <c r="FF151" s="25"/>
      <c r="FG151" s="25"/>
      <c r="FH151" s="25"/>
      <c r="FI151" s="25"/>
      <c r="FJ151" s="25"/>
      <c r="FK151" s="25"/>
      <c r="FL151" s="25"/>
      <c r="FM151" s="25"/>
      <c r="FN151" s="25"/>
      <c r="FO151" s="25"/>
      <c r="FP151" s="25"/>
      <c r="FQ151" s="25"/>
      <c r="FR151" s="25"/>
      <c r="FS151" s="25"/>
      <c r="FT151" s="25"/>
      <c r="FU151" s="25"/>
      <c r="FV151" s="25"/>
      <c r="FW151" s="25"/>
      <c r="FX151" s="25"/>
      <c r="FY151" s="25"/>
      <c r="FZ151" s="25"/>
      <c r="GA151" s="25"/>
      <c r="GB151" s="25"/>
      <c r="GC151" s="25"/>
      <c r="GD151" s="25"/>
      <c r="GE151" s="25"/>
      <c r="GF151" s="25"/>
      <c r="GG151" s="25"/>
      <c r="GH151" s="25"/>
      <c r="GI151" s="25"/>
      <c r="GJ151" s="25"/>
      <c r="GK151" s="25"/>
      <c r="GL151" s="25"/>
      <c r="GM151" s="25"/>
      <c r="GN151" s="25"/>
      <c r="GO151" s="25"/>
      <c r="GP151" s="25"/>
      <c r="GQ151" s="25"/>
      <c r="GR151" s="25"/>
      <c r="GS151" s="25"/>
      <c r="GT151" s="25"/>
      <c r="GU151" s="25"/>
      <c r="GV151" s="25"/>
      <c r="GW151" s="25"/>
      <c r="GX151" s="25"/>
      <c r="GY151" s="25"/>
      <c r="GZ151" s="25"/>
      <c r="HA151" s="25"/>
      <c r="HB151" s="25"/>
      <c r="HC151" s="25"/>
      <c r="HD151" s="25"/>
      <c r="HE151" s="25"/>
      <c r="HF151" s="25"/>
      <c r="HG151" s="25"/>
      <c r="HH151" s="25"/>
      <c r="HI151" s="25"/>
      <c r="HJ151" s="25"/>
      <c r="HK151" s="25"/>
      <c r="HL151" s="25"/>
      <c r="HM151" s="25"/>
      <c r="HN151" s="25"/>
      <c r="HO151" s="25"/>
      <c r="HP151" s="25"/>
      <c r="HQ151" s="25"/>
      <c r="HR151" s="25"/>
      <c r="HS151" s="25"/>
      <c r="HT151" s="25"/>
      <c r="HU151" s="25"/>
      <c r="HV151" s="25"/>
      <c r="HW151" s="25"/>
      <c r="HX151" s="25"/>
      <c r="HY151" s="25"/>
      <c r="HZ151" s="25"/>
      <c r="IA151" s="25"/>
      <c r="IB151" s="25"/>
      <c r="IC151" s="25"/>
      <c r="ID151" s="25"/>
      <c r="IE151" s="25"/>
      <c r="IF151" s="25"/>
      <c r="IG151" s="25"/>
      <c r="IH151" s="25"/>
      <c r="II151" s="25"/>
      <c r="IJ151" s="25"/>
      <c r="IK151" s="25"/>
      <c r="IL151" s="25"/>
      <c r="IM151" s="25"/>
      <c r="IN151" s="25"/>
      <c r="IO151" s="25"/>
      <c r="IP151" s="25"/>
      <c r="IQ151" s="25"/>
      <c r="IR151" s="25"/>
      <c r="IS151" s="25"/>
      <c r="IT151" s="25"/>
      <c r="IU151" s="25"/>
      <c r="IV151" s="25"/>
      <c r="IW151" s="25"/>
      <c r="IX151" s="25"/>
      <c r="IY151" s="25"/>
      <c r="IZ151" s="25"/>
      <c r="JA151" s="25"/>
      <c r="JB151" s="25"/>
      <c r="JC151" s="25"/>
      <c r="JD151" s="25"/>
      <c r="JE151" s="25"/>
      <c r="JF151" s="25"/>
      <c r="JG151" s="25"/>
      <c r="JH151" s="25"/>
      <c r="JI151" s="25"/>
      <c r="JJ151" s="25"/>
      <c r="JK151" s="25"/>
      <c r="JL151" s="25"/>
      <c r="JM151" s="25"/>
      <c r="JN151" s="25"/>
      <c r="JO151" s="25"/>
      <c r="JP151" s="25"/>
      <c r="JQ151" s="25"/>
      <c r="JR151" s="25"/>
      <c r="JS151" s="25"/>
      <c r="JT151" s="25"/>
      <c r="JU151" s="25"/>
      <c r="JV151" s="25"/>
      <c r="JW151" s="25"/>
      <c r="JX151" s="25"/>
      <c r="JY151" s="25"/>
      <c r="JZ151" s="25"/>
      <c r="KA151" s="25"/>
      <c r="KB151" s="25"/>
      <c r="KC151" s="25"/>
      <c r="KD151" s="25"/>
      <c r="KE151" s="25"/>
      <c r="KF151" s="25"/>
      <c r="KG151" s="25"/>
      <c r="KH151" s="25"/>
      <c r="KI151" s="25"/>
      <c r="KJ151" s="25"/>
      <c r="KK151" s="25"/>
      <c r="KL151" s="25"/>
      <c r="KM151" s="25"/>
      <c r="KN151" s="25"/>
      <c r="KO151" s="25"/>
      <c r="KP151" s="25"/>
      <c r="KQ151" s="25"/>
      <c r="KR151" s="25"/>
      <c r="KS151" s="25"/>
      <c r="KT151" s="25"/>
      <c r="KU151" s="25"/>
      <c r="KV151" s="25"/>
      <c r="KW151" s="25"/>
      <c r="KX151" s="25"/>
      <c r="KY151" s="25"/>
      <c r="KZ151" s="25"/>
      <c r="LA151" s="25"/>
      <c r="LB151" s="25"/>
      <c r="LC151" s="25"/>
      <c r="LD151" s="25"/>
      <c r="LE151" s="25"/>
      <c r="LF151" s="25"/>
      <c r="LG151" s="25"/>
      <c r="LH151" s="25"/>
      <c r="LI151" s="25"/>
      <c r="LJ151" s="25"/>
      <c r="LK151" s="25"/>
      <c r="LL151" s="25"/>
      <c r="LM151" s="25"/>
      <c r="LN151" s="25"/>
      <c r="LO151" s="25"/>
      <c r="LP151" s="25"/>
      <c r="LQ151" s="25"/>
      <c r="LR151" s="25"/>
      <c r="LS151" s="25"/>
      <c r="LT151" s="25"/>
      <c r="LU151" s="25"/>
      <c r="LV151" s="25"/>
      <c r="LW151" s="25"/>
      <c r="LX151" s="25"/>
      <c r="LY151" s="25"/>
      <c r="LZ151" s="25"/>
      <c r="MA151" s="25"/>
      <c r="MB151" s="25"/>
      <c r="MC151" s="25"/>
      <c r="MD151" s="25"/>
      <c r="ME151" s="25"/>
      <c r="MF151" s="25"/>
      <c r="MG151" s="25"/>
      <c r="MH151" s="25"/>
      <c r="MI151" s="25"/>
      <c r="MJ151" s="25"/>
      <c r="MK151" s="25"/>
      <c r="ML151" s="25"/>
      <c r="MM151" s="25"/>
      <c r="MN151" s="25"/>
      <c r="MO151" s="25"/>
      <c r="MP151" s="25"/>
      <c r="MQ151" s="25"/>
      <c r="MR151" s="25"/>
      <c r="MS151" s="25"/>
      <c r="MT151" s="25"/>
      <c r="MU151" s="25"/>
      <c r="MV151" s="25"/>
      <c r="MW151" s="25"/>
      <c r="MX151" s="25"/>
      <c r="MY151" s="25"/>
      <c r="MZ151" s="25"/>
      <c r="NA151" s="25"/>
      <c r="NB151" s="25"/>
      <c r="NC151" s="25"/>
      <c r="ND151" s="25"/>
      <c r="NE151" s="25"/>
      <c r="NF151" s="25"/>
      <c r="NG151" s="25"/>
      <c r="NH151" s="25"/>
      <c r="NI151" s="25"/>
      <c r="NJ151" s="25"/>
      <c r="NK151" s="25"/>
      <c r="NL151" s="25"/>
      <c r="NM151" s="25"/>
      <c r="NN151" s="25"/>
      <c r="NO151" s="25"/>
      <c r="NP151" s="25"/>
      <c r="NQ151" s="25"/>
      <c r="NR151" s="25"/>
      <c r="NS151" s="25"/>
      <c r="NT151" s="25"/>
      <c r="NU151" s="25"/>
      <c r="NV151" s="25"/>
      <c r="NW151" s="25"/>
      <c r="NX151" s="25"/>
      <c r="NY151" s="25"/>
      <c r="NZ151" s="25"/>
      <c r="OA151" s="25"/>
      <c r="OB151" s="25"/>
      <c r="OC151" s="25"/>
      <c r="OD151" s="25"/>
      <c r="OE151" s="25"/>
      <c r="OF151" s="25"/>
      <c r="OG151" s="25"/>
      <c r="OH151" s="25"/>
      <c r="OI151" s="25"/>
      <c r="OJ151" s="25"/>
      <c r="OK151" s="25"/>
      <c r="OL151" s="25"/>
      <c r="OM151" s="25"/>
      <c r="ON151" s="25"/>
      <c r="OO151" s="25"/>
      <c r="OP151" s="25"/>
      <c r="OQ151" s="25"/>
      <c r="OR151" s="25"/>
      <c r="OS151" s="25"/>
      <c r="OT151" s="25"/>
      <c r="OU151" s="25"/>
      <c r="OV151" s="25"/>
      <c r="OW151" s="25"/>
      <c r="OX151" s="25"/>
      <c r="OY151" s="25"/>
      <c r="OZ151" s="25"/>
      <c r="PA151" s="25"/>
      <c r="PB151" s="25"/>
      <c r="PC151" s="25"/>
      <c r="PD151" s="25"/>
      <c r="PE151" s="25"/>
      <c r="PF151" s="25"/>
      <c r="PG151" s="25"/>
      <c r="PH151" s="25"/>
      <c r="PI151" s="25"/>
      <c r="PJ151" s="25"/>
      <c r="PK151" s="25"/>
      <c r="PL151" s="25"/>
      <c r="PM151" s="25"/>
      <c r="PN151" s="25"/>
      <c r="PO151" s="25"/>
      <c r="PP151" s="25"/>
      <c r="PQ151" s="25"/>
      <c r="PR151" s="25"/>
      <c r="PS151" s="25"/>
      <c r="PT151" s="25"/>
      <c r="PU151" s="25"/>
      <c r="PV151" s="25"/>
      <c r="PW151" s="25"/>
      <c r="PX151" s="25"/>
      <c r="PY151" s="25"/>
      <c r="PZ151" s="25"/>
      <c r="QA151" s="25"/>
      <c r="QB151" s="25"/>
      <c r="QC151" s="25"/>
      <c r="QD151" s="25"/>
      <c r="QE151" s="25"/>
      <c r="QF151" s="25"/>
      <c r="QG151" s="25"/>
      <c r="QH151" s="25"/>
      <c r="QI151" s="25"/>
      <c r="QJ151" s="25"/>
      <c r="QK151" s="25"/>
      <c r="QL151" s="25"/>
      <c r="QM151" s="25"/>
      <c r="QN151" s="25"/>
      <c r="QO151" s="25"/>
      <c r="QP151" s="25"/>
      <c r="QQ151" s="25"/>
      <c r="QR151" s="25"/>
      <c r="QS151" s="25"/>
      <c r="QT151" s="25"/>
      <c r="QU151" s="25"/>
      <c r="QV151" s="25"/>
      <c r="QW151" s="25"/>
      <c r="QX151" s="25"/>
      <c r="QY151" s="25"/>
      <c r="QZ151" s="25"/>
      <c r="RA151" s="25"/>
      <c r="RB151" s="25"/>
      <c r="RC151" s="25"/>
      <c r="RD151" s="25"/>
      <c r="RE151" s="25"/>
      <c r="RF151" s="25"/>
      <c r="RG151" s="25"/>
      <c r="RH151" s="25"/>
      <c r="RI151" s="25"/>
      <c r="RJ151" s="25"/>
      <c r="RK151" s="25"/>
      <c r="RL151" s="25"/>
      <c r="RM151" s="25"/>
      <c r="RN151" s="25"/>
      <c r="RO151" s="25"/>
      <c r="RP151" s="25"/>
      <c r="RQ151" s="25"/>
      <c r="RR151" s="25"/>
      <c r="RS151" s="25"/>
      <c r="RT151" s="25"/>
      <c r="RU151" s="25"/>
      <c r="RV151" s="25"/>
      <c r="RW151" s="25"/>
      <c r="RX151" s="25"/>
      <c r="RY151" s="25"/>
      <c r="RZ151" s="25"/>
      <c r="SA151" s="25"/>
      <c r="SB151" s="25"/>
      <c r="SC151" s="25"/>
      <c r="SD151" s="25"/>
      <c r="SE151" s="25"/>
      <c r="SF151" s="25"/>
      <c r="SG151" s="25"/>
      <c r="SH151" s="25"/>
      <c r="SI151" s="25"/>
      <c r="SJ151" s="25"/>
      <c r="SK151" s="25"/>
      <c r="SL151" s="25"/>
      <c r="SM151" s="25"/>
      <c r="SN151" s="25"/>
      <c r="SO151" s="25"/>
      <c r="SP151" s="25"/>
      <c r="SQ151" s="25"/>
      <c r="SR151" s="25"/>
      <c r="SS151" s="25"/>
      <c r="ST151" s="25"/>
      <c r="SU151" s="25"/>
      <c r="SV151" s="25"/>
      <c r="SW151" s="25"/>
      <c r="SX151" s="25"/>
      <c r="SY151" s="25"/>
      <c r="SZ151" s="25"/>
      <c r="TA151" s="25"/>
      <c r="TB151" s="25"/>
      <c r="TC151" s="25"/>
      <c r="TD151" s="25"/>
      <c r="TE151" s="25"/>
      <c r="TF151" s="25"/>
      <c r="TG151" s="25"/>
      <c r="TH151" s="25"/>
      <c r="TI151" s="25"/>
      <c r="TJ151" s="25"/>
      <c r="TK151" s="25"/>
      <c r="TL151" s="25"/>
      <c r="TM151" s="25"/>
      <c r="TN151" s="25"/>
      <c r="TO151" s="25"/>
      <c r="TP151" s="25"/>
      <c r="TQ151" s="25"/>
      <c r="TR151" s="25"/>
      <c r="TS151" s="25"/>
      <c r="TT151" s="25"/>
      <c r="TU151" s="25"/>
      <c r="TV151" s="25"/>
      <c r="TW151" s="25"/>
      <c r="TX151" s="25"/>
      <c r="TY151" s="25"/>
      <c r="TZ151" s="25"/>
      <c r="UA151" s="25"/>
      <c r="UB151" s="25"/>
      <c r="UC151" s="25"/>
      <c r="UD151" s="25"/>
      <c r="UE151" s="25"/>
      <c r="UF151" s="25"/>
      <c r="UG151" s="25"/>
      <c r="UH151" s="25"/>
      <c r="UI151" s="25"/>
      <c r="UJ151" s="25"/>
      <c r="UK151" s="25"/>
      <c r="UL151" s="25"/>
      <c r="UM151" s="25"/>
      <c r="UN151" s="25"/>
      <c r="UO151" s="25"/>
      <c r="UP151" s="25"/>
      <c r="UQ151" s="25"/>
      <c r="UR151" s="25"/>
      <c r="US151" s="25"/>
      <c r="UT151" s="25"/>
      <c r="UU151" s="25"/>
      <c r="UV151" s="25"/>
      <c r="UW151" s="25"/>
      <c r="UX151" s="25"/>
      <c r="UY151" s="25"/>
      <c r="UZ151" s="25"/>
      <c r="VA151" s="25"/>
      <c r="VB151" s="25"/>
      <c r="VC151" s="25"/>
      <c r="VD151" s="25"/>
      <c r="VE151" s="25"/>
      <c r="VF151" s="25"/>
      <c r="VG151" s="25"/>
      <c r="VH151" s="25"/>
      <c r="VI151" s="25"/>
      <c r="VJ151" s="25"/>
      <c r="VK151" s="25"/>
      <c r="VL151" s="25"/>
      <c r="VM151" s="25"/>
      <c r="VN151" s="25"/>
      <c r="VO151" s="25"/>
      <c r="VP151" s="25"/>
      <c r="VQ151" s="25"/>
      <c r="VR151" s="25"/>
      <c r="VS151" s="25"/>
      <c r="VT151" s="25"/>
      <c r="VU151" s="25"/>
      <c r="VV151" s="25"/>
      <c r="VW151" s="25"/>
      <c r="VX151" s="25"/>
      <c r="VY151" s="25"/>
      <c r="VZ151" s="25"/>
      <c r="WA151" s="25"/>
      <c r="WB151" s="25"/>
      <c r="WC151" s="25"/>
      <c r="WD151" s="25"/>
      <c r="WE151" s="25"/>
      <c r="WF151" s="25"/>
      <c r="WG151" s="25"/>
      <c r="WH151" s="25"/>
      <c r="WI151" s="25"/>
      <c r="WJ151" s="25"/>
      <c r="WK151" s="25"/>
      <c r="WL151" s="25"/>
      <c r="WM151" s="25"/>
      <c r="WN151" s="25"/>
      <c r="WO151" s="25"/>
      <c r="WP151" s="25"/>
      <c r="WQ151" s="25"/>
      <c r="WR151" s="25"/>
      <c r="WS151" s="25"/>
      <c r="WT151" s="25"/>
      <c r="WU151" s="25"/>
      <c r="WV151" s="25"/>
      <c r="WW151" s="25"/>
      <c r="WX151" s="25"/>
      <c r="WY151" s="25"/>
      <c r="WZ151" s="25"/>
      <c r="XA151" s="25"/>
      <c r="XB151" s="25"/>
      <c r="XC151" s="25"/>
      <c r="XD151" s="25"/>
      <c r="XE151" s="25"/>
      <c r="XF151" s="25"/>
      <c r="XG151" s="25"/>
      <c r="XH151" s="25"/>
      <c r="XI151" s="25"/>
      <c r="XJ151" s="25"/>
      <c r="XK151" s="25"/>
      <c r="XL151" s="25"/>
      <c r="XM151" s="25"/>
      <c r="XN151" s="25"/>
      <c r="XO151" s="25"/>
      <c r="XP151" s="25"/>
      <c r="XQ151" s="25"/>
      <c r="XR151" s="25"/>
      <c r="XS151" s="25"/>
      <c r="XT151" s="25"/>
      <c r="XU151" s="25"/>
      <c r="XV151" s="25"/>
      <c r="XW151" s="25"/>
      <c r="XX151" s="25"/>
      <c r="XY151" s="25"/>
      <c r="XZ151" s="25"/>
      <c r="YA151" s="25"/>
      <c r="YB151" s="25"/>
      <c r="YC151" s="25"/>
      <c r="YD151" s="25"/>
      <c r="YE151" s="25"/>
      <c r="YF151" s="25"/>
      <c r="YG151" s="25"/>
      <c r="YH151" s="25"/>
      <c r="YI151" s="25"/>
      <c r="YJ151" s="25"/>
      <c r="YK151" s="25"/>
      <c r="YL151" s="25"/>
      <c r="YM151" s="25"/>
      <c r="YN151" s="25"/>
      <c r="YO151" s="25"/>
      <c r="YP151" s="25"/>
      <c r="YQ151" s="25"/>
      <c r="YR151" s="25"/>
      <c r="YS151" s="25"/>
      <c r="YT151" s="25"/>
      <c r="YU151" s="25"/>
      <c r="YV151" s="25"/>
      <c r="YW151" s="25"/>
      <c r="YX151" s="25"/>
      <c r="YY151" s="25"/>
      <c r="YZ151" s="25"/>
      <c r="ZA151" s="25"/>
      <c r="ZB151" s="25"/>
      <c r="ZC151" s="25"/>
      <c r="ZD151" s="25"/>
      <c r="ZE151" s="25"/>
      <c r="ZF151" s="25"/>
      <c r="ZG151" s="25"/>
      <c r="ZH151" s="25"/>
      <c r="ZI151" s="25"/>
      <c r="ZJ151" s="25"/>
      <c r="ZK151" s="25"/>
      <c r="ZL151" s="25"/>
      <c r="ZM151" s="25"/>
      <c r="ZN151" s="25"/>
      <c r="ZO151" s="25"/>
      <c r="ZP151" s="25"/>
      <c r="ZQ151" s="25"/>
      <c r="ZR151" s="25"/>
      <c r="ZS151" s="25"/>
      <c r="ZT151" s="25"/>
      <c r="ZU151" s="25"/>
      <c r="ZV151" s="25"/>
      <c r="ZW151" s="25"/>
      <c r="ZX151" s="25"/>
      <c r="ZY151" s="25"/>
      <c r="ZZ151" s="25"/>
      <c r="AAA151" s="25"/>
      <c r="AAB151" s="25"/>
      <c r="AAC151" s="25"/>
      <c r="AAD151" s="25"/>
      <c r="AAE151" s="25"/>
      <c r="AAF151" s="25"/>
      <c r="AAG151" s="25"/>
      <c r="AAH151" s="25"/>
      <c r="AAI151" s="25"/>
      <c r="AAJ151" s="25"/>
      <c r="AAK151" s="25"/>
      <c r="AAL151" s="25"/>
      <c r="AAM151" s="25"/>
      <c r="AAN151" s="25"/>
      <c r="AAO151" s="25"/>
      <c r="AAP151" s="25"/>
      <c r="AAQ151" s="25"/>
      <c r="AAR151" s="25"/>
      <c r="AAS151" s="25"/>
      <c r="AAT151" s="25"/>
      <c r="AAU151" s="25"/>
      <c r="AAV151" s="25"/>
      <c r="AAW151" s="25"/>
      <c r="AAX151" s="25"/>
      <c r="AAY151" s="25"/>
      <c r="AAZ151" s="25"/>
      <c r="ABA151" s="25"/>
      <c r="ABB151" s="25"/>
      <c r="ABC151" s="25"/>
      <c r="ABD151" s="25"/>
      <c r="ABE151" s="25"/>
      <c r="ABF151" s="25"/>
      <c r="ABG151" s="25"/>
      <c r="ABH151" s="25"/>
      <c r="ABI151" s="25"/>
      <c r="ABJ151" s="25"/>
      <c r="ABK151" s="25"/>
      <c r="ABL151" s="25"/>
      <c r="ABM151" s="25"/>
      <c r="ABN151" s="25"/>
      <c r="ABO151" s="25"/>
      <c r="ABP151" s="25"/>
      <c r="ABQ151" s="25"/>
      <c r="ABR151" s="25"/>
      <c r="ABS151" s="25"/>
      <c r="ABT151" s="25"/>
      <c r="ABU151" s="25"/>
      <c r="ABV151" s="25"/>
      <c r="ABW151" s="25"/>
      <c r="ABX151" s="25"/>
      <c r="ABY151" s="25"/>
      <c r="ABZ151" s="25"/>
      <c r="ACA151" s="25"/>
      <c r="ACB151" s="25"/>
      <c r="ACC151" s="25"/>
      <c r="ACD151" s="25"/>
      <c r="ACE151" s="25"/>
      <c r="ACF151" s="25"/>
      <c r="ACG151" s="25"/>
      <c r="ACH151" s="25"/>
      <c r="ACI151" s="25"/>
      <c r="ACJ151" s="25"/>
      <c r="ACK151" s="25"/>
      <c r="ACL151" s="25"/>
      <c r="ACM151" s="25"/>
      <c r="ACN151" s="25"/>
      <c r="ACO151" s="25"/>
      <c r="ACP151" s="25"/>
      <c r="ACQ151" s="25"/>
      <c r="ACR151" s="25"/>
      <c r="ACS151" s="25"/>
      <c r="ACT151" s="25"/>
      <c r="ACU151" s="25"/>
      <c r="ACV151" s="25"/>
      <c r="ACW151" s="25"/>
      <c r="ACX151" s="25"/>
      <c r="ACY151" s="25"/>
      <c r="ACZ151" s="25"/>
      <c r="ADA151" s="25"/>
      <c r="ADB151" s="25"/>
      <c r="ADC151" s="25"/>
      <c r="ADD151" s="25"/>
      <c r="ADE151" s="25"/>
      <c r="ADF151" s="25"/>
      <c r="ADG151" s="25"/>
      <c r="ADH151" s="25"/>
      <c r="ADI151" s="25"/>
      <c r="ADJ151" s="25"/>
      <c r="ADK151" s="25"/>
      <c r="ADL151" s="25"/>
      <c r="ADM151" s="25"/>
      <c r="ADN151" s="25"/>
      <c r="ADO151" s="25"/>
      <c r="ADP151" s="25"/>
      <c r="ADQ151" s="25"/>
      <c r="ADR151" s="25"/>
      <c r="ADS151" s="25"/>
      <c r="ADT151" s="25"/>
      <c r="ADU151" s="25"/>
      <c r="ADV151" s="25"/>
      <c r="ADW151" s="25"/>
      <c r="ADX151" s="25"/>
      <c r="ADY151" s="25"/>
      <c r="ADZ151" s="25"/>
      <c r="AEA151" s="25"/>
      <c r="AEB151" s="25"/>
      <c r="AEC151" s="25"/>
      <c r="AED151" s="25"/>
      <c r="AEE151" s="25"/>
      <c r="AEF151" s="25"/>
      <c r="AEG151" s="25"/>
      <c r="AEH151" s="25"/>
      <c r="AEI151" s="25"/>
      <c r="AEJ151" s="25"/>
      <c r="AEK151" s="25"/>
      <c r="AEL151" s="25"/>
      <c r="AEM151" s="25"/>
      <c r="AEN151" s="25"/>
      <c r="AEO151" s="25"/>
      <c r="AEP151" s="25"/>
      <c r="AEQ151" s="25"/>
      <c r="AER151" s="25"/>
      <c r="AES151" s="25"/>
      <c r="AET151" s="25"/>
      <c r="AEU151" s="25"/>
      <c r="AEV151" s="25"/>
      <c r="AEW151" s="25"/>
      <c r="AEX151" s="25"/>
      <c r="AEY151" s="25"/>
      <c r="AEZ151" s="25"/>
      <c r="AFA151" s="25"/>
      <c r="AFB151" s="25"/>
      <c r="AFC151" s="25"/>
      <c r="AFD151" s="25"/>
      <c r="AFE151" s="25"/>
      <c r="AFF151" s="25"/>
      <c r="AFG151" s="25"/>
      <c r="AFH151" s="25"/>
      <c r="AFI151" s="25"/>
      <c r="AFJ151" s="25"/>
      <c r="AFK151" s="25"/>
      <c r="AFL151" s="25"/>
      <c r="AFM151" s="25"/>
      <c r="AFN151" s="25"/>
      <c r="AFO151" s="25"/>
      <c r="AFP151" s="25"/>
      <c r="AFQ151" s="25"/>
      <c r="AFR151" s="25"/>
      <c r="AFS151" s="25"/>
      <c r="AFT151" s="25"/>
      <c r="AFU151" s="25"/>
      <c r="AFV151" s="25"/>
      <c r="AFW151" s="25"/>
      <c r="AFX151" s="25"/>
      <c r="AFY151" s="25"/>
      <c r="AFZ151" s="25"/>
      <c r="AGA151" s="25"/>
      <c r="AGB151" s="25"/>
      <c r="AGC151" s="25"/>
      <c r="AGD151" s="25"/>
      <c r="AGE151" s="25"/>
      <c r="AGF151" s="25"/>
      <c r="AGG151" s="25"/>
      <c r="AGH151" s="25"/>
      <c r="AGI151" s="25"/>
      <c r="AGJ151" s="25"/>
      <c r="AGK151" s="25"/>
      <c r="AGL151" s="25"/>
      <c r="AGM151" s="25"/>
      <c r="AGN151" s="25"/>
      <c r="AGO151" s="25"/>
      <c r="AGP151" s="25"/>
      <c r="AGQ151" s="25"/>
      <c r="AGR151" s="25"/>
      <c r="AGS151" s="25"/>
      <c r="AGT151" s="25"/>
      <c r="AGU151" s="25"/>
      <c r="AGV151" s="25"/>
      <c r="AGW151" s="25"/>
      <c r="AGX151" s="25"/>
      <c r="AGY151" s="25"/>
      <c r="AGZ151" s="25"/>
      <c r="AHA151" s="25"/>
      <c r="AHB151" s="25"/>
      <c r="AHC151" s="25"/>
      <c r="AHD151" s="25"/>
      <c r="AHE151" s="25"/>
      <c r="AHF151" s="25"/>
      <c r="AHG151" s="25"/>
      <c r="AHH151" s="25"/>
      <c r="AHI151" s="25"/>
      <c r="AHJ151" s="25"/>
      <c r="AHK151" s="25"/>
      <c r="AHL151" s="25"/>
      <c r="AHM151" s="25"/>
      <c r="AHN151" s="25"/>
      <c r="AHO151" s="25"/>
      <c r="AHP151" s="25"/>
      <c r="AHQ151" s="25"/>
      <c r="AHR151" s="25"/>
      <c r="AHS151" s="25"/>
      <c r="AHT151" s="25"/>
      <c r="AHU151" s="25"/>
      <c r="AHV151" s="25"/>
      <c r="AHW151" s="25"/>
      <c r="AHX151" s="25"/>
      <c r="AHY151" s="25"/>
      <c r="AHZ151" s="25"/>
      <c r="AIA151" s="25"/>
      <c r="AIB151" s="25"/>
      <c r="AIC151" s="25"/>
      <c r="AID151" s="25"/>
      <c r="AIE151" s="25"/>
      <c r="AIF151" s="25"/>
      <c r="AIG151" s="25"/>
      <c r="AIH151" s="25"/>
      <c r="AII151" s="25"/>
      <c r="AIJ151" s="25"/>
      <c r="AIK151" s="25"/>
      <c r="AIL151" s="25"/>
      <c r="AIM151" s="25"/>
      <c r="AIN151" s="25"/>
      <c r="AIO151" s="25"/>
      <c r="AIP151" s="25"/>
      <c r="AIQ151" s="25"/>
      <c r="AIR151" s="25"/>
      <c r="AIS151" s="25"/>
      <c r="AIT151" s="25"/>
      <c r="AIU151" s="25"/>
      <c r="AIV151" s="25"/>
      <c r="AIW151" s="25"/>
      <c r="AIX151" s="25"/>
      <c r="AIY151" s="25"/>
      <c r="AIZ151" s="25"/>
      <c r="AJA151" s="25"/>
      <c r="AJB151" s="25"/>
      <c r="AJC151" s="25"/>
      <c r="AJD151" s="25"/>
      <c r="AJE151" s="25"/>
      <c r="AJF151" s="25"/>
      <c r="AJG151" s="25"/>
      <c r="AJH151" s="25"/>
      <c r="AJI151" s="25"/>
      <c r="AJJ151" s="25"/>
      <c r="AJK151" s="25"/>
      <c r="AJL151" s="25"/>
      <c r="AJM151" s="25"/>
      <c r="AJN151" s="25"/>
      <c r="AJO151" s="25"/>
      <c r="AJP151" s="25"/>
      <c r="AJQ151" s="25"/>
      <c r="AJR151" s="25"/>
      <c r="AJS151" s="25"/>
      <c r="AJT151" s="25"/>
      <c r="AJU151" s="25"/>
      <c r="AJV151" s="25"/>
      <c r="AJW151" s="25"/>
      <c r="AJX151" s="25"/>
      <c r="AJY151" s="25"/>
      <c r="AJZ151" s="25"/>
      <c r="AKA151" s="25"/>
      <c r="AKB151" s="25"/>
      <c r="AKC151" s="25"/>
      <c r="AKD151" s="25"/>
      <c r="AKE151" s="25"/>
      <c r="AKF151" s="25"/>
      <c r="AKG151" s="25"/>
      <c r="AKH151" s="25"/>
      <c r="AKI151" s="25"/>
      <c r="AKJ151" s="25"/>
      <c r="AKK151" s="25"/>
      <c r="AKL151" s="25"/>
      <c r="AKM151" s="25"/>
      <c r="AKN151" s="25"/>
      <c r="AKO151" s="25"/>
      <c r="AKP151" s="25"/>
      <c r="AKQ151" s="25"/>
      <c r="AKR151" s="25"/>
      <c r="AKS151" s="25"/>
      <c r="AKT151" s="25"/>
      <c r="AKU151" s="25"/>
      <c r="AKV151" s="25"/>
      <c r="AKW151" s="25"/>
      <c r="AKX151" s="25"/>
      <c r="AKY151" s="25"/>
      <c r="AKZ151" s="25"/>
      <c r="ALA151" s="25"/>
      <c r="ALB151" s="25"/>
      <c r="ALC151" s="25"/>
      <c r="ALD151" s="25"/>
      <c r="ALE151" s="25"/>
      <c r="ALF151" s="25"/>
      <c r="ALG151" s="25"/>
      <c r="ALH151" s="25"/>
      <c r="ALI151" s="25"/>
      <c r="ALJ151" s="25"/>
      <c r="ALK151" s="25"/>
      <c r="ALL151" s="25"/>
      <c r="ALM151" s="25"/>
      <c r="ALN151" s="25"/>
      <c r="ALO151" s="25"/>
      <c r="ALP151" s="25"/>
      <c r="ALQ151" s="25"/>
      <c r="ALR151" s="25"/>
      <c r="ALS151" s="25"/>
      <c r="ALT151" s="25"/>
      <c r="ALU151" s="25"/>
      <c r="ALV151" s="25"/>
      <c r="ALW151" s="25"/>
      <c r="ALX151" s="25"/>
      <c r="ALY151" s="25"/>
      <c r="ALZ151" s="25"/>
      <c r="AMA151" s="25"/>
      <c r="AMB151" s="25"/>
      <c r="AMC151" s="25"/>
      <c r="AMD151" s="25"/>
      <c r="AME151" s="25"/>
      <c r="AMF151" s="25"/>
      <c r="AMG151" s="25"/>
      <c r="AMH151" s="25"/>
      <c r="AMI151" s="25"/>
      <c r="AMJ151" s="25"/>
    </row>
    <row r="152" spans="1:1024" ht="39.75" customHeight="1">
      <c r="A152" s="643"/>
      <c r="B152" s="441"/>
      <c r="C152" s="369"/>
      <c r="D152" s="617" t="s">
        <v>116</v>
      </c>
      <c r="E152" s="364" t="s">
        <v>118</v>
      </c>
      <c r="F152" s="364">
        <v>15</v>
      </c>
      <c r="G152" s="364" t="s">
        <v>47</v>
      </c>
      <c r="H152" s="364" t="s">
        <v>60</v>
      </c>
      <c r="I152" s="374" t="s">
        <v>182</v>
      </c>
      <c r="J152" s="540" t="s">
        <v>191</v>
      </c>
      <c r="K152" s="364">
        <v>15</v>
      </c>
      <c r="L152" s="364">
        <v>15</v>
      </c>
      <c r="M152" s="364" t="s">
        <v>43</v>
      </c>
      <c r="N152" s="364" t="s">
        <v>47</v>
      </c>
      <c r="O152" s="364" t="s">
        <v>47</v>
      </c>
      <c r="P152" s="364" t="s">
        <v>47</v>
      </c>
      <c r="Q152" s="85" t="s">
        <v>80</v>
      </c>
      <c r="R152" s="85">
        <v>15</v>
      </c>
      <c r="S152" s="364" t="s">
        <v>43</v>
      </c>
      <c r="T152" s="364">
        <v>0</v>
      </c>
      <c r="U152" s="85"/>
    </row>
    <row r="153" spans="1:1024" ht="39.75" customHeight="1">
      <c r="A153" s="643"/>
      <c r="B153" s="441"/>
      <c r="C153" s="369"/>
      <c r="D153" s="618"/>
      <c r="E153" s="365"/>
      <c r="F153" s="365"/>
      <c r="G153" s="365"/>
      <c r="H153" s="366"/>
      <c r="I153" s="375"/>
      <c r="J153" s="541"/>
      <c r="K153" s="365"/>
      <c r="L153" s="366"/>
      <c r="M153" s="365"/>
      <c r="N153" s="365"/>
      <c r="O153" s="365"/>
      <c r="P153" s="365"/>
      <c r="Q153" s="85" t="s">
        <v>42</v>
      </c>
      <c r="R153" s="85">
        <v>15</v>
      </c>
      <c r="S153" s="365"/>
      <c r="T153" s="365"/>
      <c r="U153" s="85"/>
    </row>
    <row r="154" spans="1:1024" ht="39.75" customHeight="1">
      <c r="A154" s="643"/>
      <c r="B154" s="441"/>
      <c r="C154" s="369"/>
      <c r="D154" s="618"/>
      <c r="E154" s="365"/>
      <c r="F154" s="365"/>
      <c r="G154" s="365"/>
      <c r="H154" s="85" t="s">
        <v>100</v>
      </c>
      <c r="I154" s="375"/>
      <c r="J154" s="541"/>
      <c r="K154" s="365"/>
      <c r="L154" s="555">
        <v>0</v>
      </c>
      <c r="M154" s="365"/>
      <c r="N154" s="365"/>
      <c r="O154" s="365"/>
      <c r="P154" s="365"/>
      <c r="Q154" s="120" t="s">
        <v>47</v>
      </c>
      <c r="R154" s="85"/>
      <c r="S154" s="365"/>
      <c r="T154" s="365"/>
      <c r="U154" s="85" t="s">
        <v>297</v>
      </c>
    </row>
    <row r="155" spans="1:1024" ht="39.75" customHeight="1">
      <c r="A155" s="643"/>
      <c r="B155" s="441"/>
      <c r="C155" s="369"/>
      <c r="D155" s="629"/>
      <c r="E155" s="392"/>
      <c r="F155" s="392"/>
      <c r="G155" s="392"/>
      <c r="H155" s="85" t="s">
        <v>40</v>
      </c>
      <c r="I155" s="375"/>
      <c r="J155" s="541"/>
      <c r="K155" s="392"/>
      <c r="L155" s="685"/>
      <c r="M155" s="392"/>
      <c r="N155" s="392"/>
      <c r="O155" s="392"/>
      <c r="P155" s="392"/>
      <c r="Q155" s="120" t="s">
        <v>47</v>
      </c>
      <c r="R155" s="85"/>
      <c r="S155" s="392"/>
      <c r="T155" s="392"/>
      <c r="U155" s="85"/>
    </row>
    <row r="156" spans="1:1024" ht="39.75" customHeight="1">
      <c r="A156" s="643"/>
      <c r="B156" s="441"/>
      <c r="C156" s="369"/>
      <c r="D156" s="611" t="s">
        <v>117</v>
      </c>
      <c r="E156" s="395" t="s">
        <v>118</v>
      </c>
      <c r="F156" s="31">
        <v>10</v>
      </c>
      <c r="G156" s="395" t="s">
        <v>43</v>
      </c>
      <c r="H156" s="143" t="s">
        <v>60</v>
      </c>
      <c r="I156" s="636" t="s">
        <v>182</v>
      </c>
      <c r="J156" s="639" t="s">
        <v>288</v>
      </c>
      <c r="K156" s="70">
        <v>0</v>
      </c>
      <c r="L156" s="31">
        <v>10</v>
      </c>
      <c r="M156" s="31" t="s">
        <v>47</v>
      </c>
      <c r="N156" s="395" t="s">
        <v>47</v>
      </c>
      <c r="O156" s="395" t="s">
        <v>47</v>
      </c>
      <c r="P156" s="395" t="s">
        <v>47</v>
      </c>
      <c r="Q156" s="31" t="s">
        <v>77</v>
      </c>
      <c r="R156" s="31">
        <v>10</v>
      </c>
      <c r="S156" s="395" t="s">
        <v>47</v>
      </c>
      <c r="T156" s="395">
        <v>0</v>
      </c>
      <c r="U156" s="31"/>
    </row>
    <row r="157" spans="1:1024" s="56" customFormat="1" ht="39.75" customHeight="1">
      <c r="A157" s="643"/>
      <c r="B157" s="441"/>
      <c r="C157" s="369"/>
      <c r="D157" s="612"/>
      <c r="E157" s="396"/>
      <c r="F157" s="31">
        <v>10</v>
      </c>
      <c r="G157" s="411"/>
      <c r="H157" s="143" t="s">
        <v>40</v>
      </c>
      <c r="I157" s="637"/>
      <c r="J157" s="640"/>
      <c r="K157" s="70">
        <v>10</v>
      </c>
      <c r="L157" s="31" t="s">
        <v>43</v>
      </c>
      <c r="M157" s="31" t="s">
        <v>47</v>
      </c>
      <c r="N157" s="411"/>
      <c r="O157" s="411"/>
      <c r="P157" s="411"/>
      <c r="Q157" s="31" t="s">
        <v>47</v>
      </c>
      <c r="R157" s="31" t="s">
        <v>47</v>
      </c>
      <c r="S157" s="411"/>
      <c r="T157" s="411"/>
      <c r="U157" s="31"/>
      <c r="V157" s="37"/>
      <c r="W157" s="37"/>
      <c r="X157" s="37"/>
      <c r="Y157" s="37"/>
      <c r="Z157" s="37"/>
    </row>
    <row r="158" spans="1:1024" s="56" customFormat="1" ht="39.75" customHeight="1">
      <c r="A158" s="643"/>
      <c r="B158" s="441"/>
      <c r="C158" s="369"/>
      <c r="D158" s="612"/>
      <c r="E158" s="395" t="s">
        <v>138</v>
      </c>
      <c r="F158" s="31">
        <v>10</v>
      </c>
      <c r="G158" s="411"/>
      <c r="H158" s="143" t="s">
        <v>100</v>
      </c>
      <c r="I158" s="637"/>
      <c r="J158" s="640"/>
      <c r="K158" s="70">
        <v>10</v>
      </c>
      <c r="L158" s="31" t="s">
        <v>43</v>
      </c>
      <c r="M158" s="31" t="s">
        <v>47</v>
      </c>
      <c r="N158" s="411"/>
      <c r="O158" s="411"/>
      <c r="P158" s="411"/>
      <c r="Q158" s="31" t="s">
        <v>47</v>
      </c>
      <c r="R158" s="31" t="s">
        <v>47</v>
      </c>
      <c r="S158" s="411"/>
      <c r="T158" s="411"/>
      <c r="U158" s="31" t="s">
        <v>802</v>
      </c>
      <c r="V158" s="37"/>
      <c r="W158" s="37"/>
      <c r="X158" s="37"/>
      <c r="Y158" s="37"/>
      <c r="Z158" s="37"/>
    </row>
    <row r="159" spans="1:1024" s="56" customFormat="1" ht="39.6" customHeight="1">
      <c r="A159" s="643"/>
      <c r="B159" s="441"/>
      <c r="C159" s="369"/>
      <c r="D159" s="613"/>
      <c r="E159" s="380"/>
      <c r="F159" s="31">
        <v>2</v>
      </c>
      <c r="G159" s="396"/>
      <c r="H159" s="143" t="s">
        <v>60</v>
      </c>
      <c r="I159" s="638"/>
      <c r="J159" s="641"/>
      <c r="K159" s="70">
        <v>0</v>
      </c>
      <c r="L159" s="31">
        <v>2</v>
      </c>
      <c r="M159" s="31">
        <v>2</v>
      </c>
      <c r="N159" s="380"/>
      <c r="O159" s="380"/>
      <c r="P159" s="380"/>
      <c r="Q159" s="31" t="s">
        <v>77</v>
      </c>
      <c r="R159" s="31">
        <v>2</v>
      </c>
      <c r="S159" s="380"/>
      <c r="T159" s="380"/>
      <c r="U159" s="31"/>
      <c r="V159" s="37"/>
      <c r="W159" s="37"/>
      <c r="X159" s="37"/>
      <c r="Y159" s="37"/>
      <c r="Z159" s="37"/>
    </row>
    <row r="160" spans="1:1024" s="56" customFormat="1" ht="39.75" customHeight="1">
      <c r="A160" s="643"/>
      <c r="B160" s="441"/>
      <c r="C160" s="369"/>
      <c r="D160" s="617" t="s">
        <v>363</v>
      </c>
      <c r="E160" s="364" t="s">
        <v>118</v>
      </c>
      <c r="F160" s="498">
        <v>11</v>
      </c>
      <c r="G160" s="634" t="s">
        <v>43</v>
      </c>
      <c r="H160" s="85" t="s">
        <v>40</v>
      </c>
      <c r="I160" s="364" t="s">
        <v>182</v>
      </c>
      <c r="J160" s="85" t="s">
        <v>282</v>
      </c>
      <c r="K160" s="85">
        <v>3</v>
      </c>
      <c r="L160" s="85">
        <v>0</v>
      </c>
      <c r="M160" s="85">
        <v>0</v>
      </c>
      <c r="N160" s="364" t="s">
        <v>47</v>
      </c>
      <c r="O160" s="364">
        <v>0</v>
      </c>
      <c r="P160" s="364">
        <v>0</v>
      </c>
      <c r="Q160" s="85" t="s">
        <v>47</v>
      </c>
      <c r="R160" s="85">
        <v>0</v>
      </c>
      <c r="S160" s="364" t="s">
        <v>47</v>
      </c>
      <c r="T160" s="364">
        <v>0</v>
      </c>
      <c r="U160" s="85"/>
      <c r="V160" s="37"/>
      <c r="W160" s="37"/>
      <c r="X160" s="37"/>
      <c r="Y160" s="37"/>
      <c r="Z160" s="37"/>
    </row>
    <row r="161" spans="1:1025" ht="39.75" customHeight="1">
      <c r="A161" s="643"/>
      <c r="B161" s="441"/>
      <c r="C161" s="369"/>
      <c r="D161" s="619"/>
      <c r="E161" s="366"/>
      <c r="F161" s="502"/>
      <c r="G161" s="497"/>
      <c r="H161" s="85" t="s">
        <v>60</v>
      </c>
      <c r="I161" s="366"/>
      <c r="J161" s="85" t="s">
        <v>422</v>
      </c>
      <c r="K161" s="85">
        <v>0</v>
      </c>
      <c r="L161" s="85">
        <v>8</v>
      </c>
      <c r="M161" s="85" t="s">
        <v>43</v>
      </c>
      <c r="N161" s="366"/>
      <c r="O161" s="366"/>
      <c r="P161" s="366"/>
      <c r="Q161" s="85" t="s">
        <v>77</v>
      </c>
      <c r="R161" s="85">
        <v>8</v>
      </c>
      <c r="S161" s="366"/>
      <c r="T161" s="366"/>
      <c r="U161" s="85"/>
    </row>
    <row r="162" spans="1:1025" s="22" customFormat="1" ht="39.75" customHeight="1">
      <c r="A162" s="643"/>
      <c r="B162" s="441"/>
      <c r="C162" s="368"/>
      <c r="D162" s="270" t="s">
        <v>1000</v>
      </c>
      <c r="E162" s="4"/>
      <c r="F162" s="6">
        <f>SUM(F97:F161)</f>
        <v>573</v>
      </c>
      <c r="G162" s="6"/>
      <c r="H162" s="6"/>
      <c r="I162" s="6"/>
      <c r="J162" s="6"/>
      <c r="K162" s="6">
        <f>SUM(K97:K161)</f>
        <v>582</v>
      </c>
      <c r="L162" s="6">
        <f>SUM(L97:L161)</f>
        <v>633</v>
      </c>
      <c r="M162" s="6">
        <f>SUM(M97:M161)</f>
        <v>119</v>
      </c>
      <c r="N162" s="6"/>
      <c r="O162" s="6">
        <f>SUM(O97:O161)</f>
        <v>0</v>
      </c>
      <c r="P162" s="6">
        <f>SUM(P97:P161)</f>
        <v>0</v>
      </c>
      <c r="Q162" s="6"/>
      <c r="R162" s="6">
        <f>SUM(R97:R161)</f>
        <v>588</v>
      </c>
      <c r="S162" s="6"/>
      <c r="T162" s="6">
        <f>SUM(T97:T161)</f>
        <v>0</v>
      </c>
      <c r="U162" s="4"/>
    </row>
    <row r="163" spans="1:1025" ht="39.75" customHeight="1">
      <c r="A163" s="643"/>
      <c r="B163" s="441"/>
      <c r="C163" s="367" t="s">
        <v>41</v>
      </c>
      <c r="D163" s="617" t="s">
        <v>2</v>
      </c>
      <c r="E163" s="364" t="s">
        <v>118</v>
      </c>
      <c r="F163" s="364">
        <v>70</v>
      </c>
      <c r="G163" s="364" t="s">
        <v>43</v>
      </c>
      <c r="H163" s="85" t="s">
        <v>40</v>
      </c>
      <c r="I163" s="374" t="s">
        <v>182</v>
      </c>
      <c r="J163" s="364" t="s">
        <v>191</v>
      </c>
      <c r="K163" s="85">
        <v>70</v>
      </c>
      <c r="L163" s="85" t="s">
        <v>43</v>
      </c>
      <c r="M163" s="85">
        <v>0</v>
      </c>
      <c r="N163" s="364" t="s">
        <v>47</v>
      </c>
      <c r="O163" s="364" t="s">
        <v>47</v>
      </c>
      <c r="P163" s="364" t="s">
        <v>47</v>
      </c>
      <c r="Q163" s="85" t="s">
        <v>43</v>
      </c>
      <c r="R163" s="85" t="s">
        <v>447</v>
      </c>
      <c r="S163" s="364" t="s">
        <v>47</v>
      </c>
      <c r="T163" s="364">
        <v>0</v>
      </c>
      <c r="U163" s="85"/>
    </row>
    <row r="164" spans="1:1025" ht="39.75" customHeight="1">
      <c r="A164" s="643"/>
      <c r="B164" s="441"/>
      <c r="C164" s="369"/>
      <c r="D164" s="619"/>
      <c r="E164" s="366"/>
      <c r="F164" s="366"/>
      <c r="G164" s="366"/>
      <c r="H164" s="85" t="s">
        <v>60</v>
      </c>
      <c r="I164" s="376"/>
      <c r="J164" s="366"/>
      <c r="K164" s="85">
        <v>0</v>
      </c>
      <c r="L164" s="85">
        <v>30</v>
      </c>
      <c r="M164" s="85">
        <v>30</v>
      </c>
      <c r="N164" s="366"/>
      <c r="O164" s="366"/>
      <c r="P164" s="366"/>
      <c r="Q164" s="85" t="s">
        <v>77</v>
      </c>
      <c r="R164" s="85">
        <v>30</v>
      </c>
      <c r="S164" s="366"/>
      <c r="T164" s="366"/>
      <c r="U164" s="85"/>
    </row>
    <row r="165" spans="1:1025" ht="39.75" customHeight="1">
      <c r="A165" s="643"/>
      <c r="B165" s="441"/>
      <c r="C165" s="369"/>
      <c r="D165" s="271" t="s">
        <v>102</v>
      </c>
      <c r="E165" s="122" t="s">
        <v>118</v>
      </c>
      <c r="F165" s="122">
        <v>5</v>
      </c>
      <c r="G165" s="85" t="s">
        <v>43</v>
      </c>
      <c r="H165" s="85" t="s">
        <v>40</v>
      </c>
      <c r="I165" s="21" t="s">
        <v>865</v>
      </c>
      <c r="J165" s="85" t="s">
        <v>331</v>
      </c>
      <c r="K165" s="85">
        <v>5</v>
      </c>
      <c r="L165" s="85" t="s">
        <v>47</v>
      </c>
      <c r="M165" s="85" t="s">
        <v>47</v>
      </c>
      <c r="N165" s="121" t="s">
        <v>47</v>
      </c>
      <c r="O165" s="121" t="s">
        <v>47</v>
      </c>
      <c r="P165" s="121" t="s">
        <v>47</v>
      </c>
      <c r="Q165" s="85" t="s">
        <v>47</v>
      </c>
      <c r="R165" s="85" t="s">
        <v>47</v>
      </c>
      <c r="S165" s="85" t="s">
        <v>47</v>
      </c>
      <c r="T165" s="85">
        <v>0</v>
      </c>
      <c r="U165" s="85"/>
    </row>
    <row r="166" spans="1:1025" s="56" customFormat="1" ht="39.75" customHeight="1">
      <c r="A166" s="643"/>
      <c r="B166" s="441"/>
      <c r="C166" s="369"/>
      <c r="D166" s="269" t="s">
        <v>103</v>
      </c>
      <c r="E166" s="85" t="s">
        <v>118</v>
      </c>
      <c r="F166" s="85">
        <v>30</v>
      </c>
      <c r="G166" s="85" t="s">
        <v>43</v>
      </c>
      <c r="H166" s="85" t="s">
        <v>40</v>
      </c>
      <c r="I166" s="85" t="s">
        <v>787</v>
      </c>
      <c r="J166" s="112" t="s">
        <v>233</v>
      </c>
      <c r="K166" s="85">
        <v>60</v>
      </c>
      <c r="L166" s="85">
        <v>60</v>
      </c>
      <c r="M166" s="85">
        <v>60</v>
      </c>
      <c r="N166" s="121" t="s">
        <v>47</v>
      </c>
      <c r="O166" s="121" t="s">
        <v>47</v>
      </c>
      <c r="P166" s="121" t="s">
        <v>47</v>
      </c>
      <c r="Q166" s="85" t="s">
        <v>77</v>
      </c>
      <c r="R166" s="85" t="s">
        <v>43</v>
      </c>
      <c r="S166" s="85" t="s">
        <v>47</v>
      </c>
      <c r="T166" s="85">
        <v>0</v>
      </c>
      <c r="U166" s="85" t="s">
        <v>788</v>
      </c>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25"/>
      <c r="CT166" s="25"/>
      <c r="CU166" s="25"/>
      <c r="CV166" s="25"/>
      <c r="CW166" s="25"/>
      <c r="CX166" s="25"/>
      <c r="CY166" s="25"/>
      <c r="CZ166" s="25"/>
      <c r="DA166" s="25"/>
      <c r="DB166" s="25"/>
      <c r="DC166" s="25"/>
      <c r="DD166" s="25"/>
      <c r="DE166" s="25"/>
      <c r="DF166" s="25"/>
      <c r="DG166" s="25"/>
      <c r="DH166" s="25"/>
      <c r="DI166" s="25"/>
      <c r="DJ166" s="25"/>
      <c r="DK166" s="25"/>
      <c r="DL166" s="25"/>
      <c r="DM166" s="25"/>
      <c r="DN166" s="25"/>
      <c r="DO166" s="25"/>
      <c r="DP166" s="25"/>
      <c r="DQ166" s="25"/>
      <c r="DR166" s="25"/>
      <c r="DS166" s="25"/>
      <c r="DT166" s="25"/>
      <c r="DU166" s="25"/>
      <c r="DV166" s="25"/>
      <c r="DW166" s="25"/>
      <c r="DX166" s="25"/>
      <c r="DY166" s="25"/>
      <c r="DZ166" s="25"/>
      <c r="EA166" s="25"/>
      <c r="EB166" s="25"/>
      <c r="EC166" s="25"/>
      <c r="ED166" s="25"/>
      <c r="EE166" s="25"/>
      <c r="EF166" s="25"/>
      <c r="EG166" s="25"/>
      <c r="EH166" s="25"/>
      <c r="EI166" s="25"/>
      <c r="EJ166" s="25"/>
      <c r="EK166" s="25"/>
      <c r="EL166" s="25"/>
      <c r="EM166" s="25"/>
      <c r="EN166" s="25"/>
      <c r="EO166" s="25"/>
      <c r="EP166" s="25"/>
      <c r="EQ166" s="25"/>
      <c r="ER166" s="25"/>
      <c r="ES166" s="25"/>
      <c r="ET166" s="25"/>
      <c r="EU166" s="25"/>
      <c r="EV166" s="25"/>
      <c r="EW166" s="25"/>
      <c r="EX166" s="25"/>
      <c r="EY166" s="25"/>
      <c r="EZ166" s="25"/>
      <c r="FA166" s="25"/>
      <c r="FB166" s="25"/>
      <c r="FC166" s="25"/>
      <c r="FD166" s="25"/>
      <c r="FE166" s="25"/>
      <c r="FF166" s="25"/>
      <c r="FG166" s="25"/>
      <c r="FH166" s="25"/>
      <c r="FI166" s="25"/>
      <c r="FJ166" s="25"/>
      <c r="FK166" s="25"/>
      <c r="FL166" s="25"/>
      <c r="FM166" s="25"/>
      <c r="FN166" s="25"/>
      <c r="FO166" s="25"/>
      <c r="FP166" s="25"/>
      <c r="FQ166" s="25"/>
      <c r="FR166" s="25"/>
      <c r="FS166" s="25"/>
      <c r="FT166" s="25"/>
      <c r="FU166" s="25"/>
      <c r="FV166" s="25"/>
      <c r="FW166" s="25"/>
      <c r="FX166" s="25"/>
      <c r="FY166" s="25"/>
      <c r="FZ166" s="25"/>
      <c r="GA166" s="25"/>
      <c r="GB166" s="25"/>
      <c r="GC166" s="25"/>
      <c r="GD166" s="25"/>
      <c r="GE166" s="25"/>
      <c r="GF166" s="25"/>
      <c r="GG166" s="25"/>
      <c r="GH166" s="25"/>
      <c r="GI166" s="25"/>
      <c r="GJ166" s="25"/>
      <c r="GK166" s="25"/>
      <c r="GL166" s="25"/>
      <c r="GM166" s="25"/>
      <c r="GN166" s="25"/>
      <c r="GO166" s="25"/>
      <c r="GP166" s="25"/>
      <c r="GQ166" s="25"/>
      <c r="GR166" s="25"/>
      <c r="GS166" s="25"/>
      <c r="GT166" s="25"/>
      <c r="GU166" s="25"/>
      <c r="GV166" s="25"/>
      <c r="GW166" s="25"/>
      <c r="GX166" s="25"/>
      <c r="GY166" s="25"/>
      <c r="GZ166" s="25"/>
      <c r="HA166" s="25"/>
      <c r="HB166" s="25"/>
      <c r="HC166" s="25"/>
      <c r="HD166" s="25"/>
      <c r="HE166" s="25"/>
      <c r="HF166" s="25"/>
      <c r="HG166" s="25"/>
      <c r="HH166" s="25"/>
      <c r="HI166" s="25"/>
      <c r="HJ166" s="25"/>
      <c r="HK166" s="25"/>
      <c r="HL166" s="25"/>
      <c r="HM166" s="25"/>
      <c r="HN166" s="25"/>
      <c r="HO166" s="25"/>
      <c r="HP166" s="25"/>
      <c r="HQ166" s="25"/>
      <c r="HR166" s="25"/>
      <c r="HS166" s="25"/>
      <c r="HT166" s="25"/>
      <c r="HU166" s="25"/>
      <c r="HV166" s="25"/>
      <c r="HW166" s="25"/>
      <c r="HX166" s="25"/>
      <c r="HY166" s="25"/>
      <c r="HZ166" s="25"/>
      <c r="IA166" s="25"/>
      <c r="IB166" s="25"/>
      <c r="IC166" s="25"/>
      <c r="ID166" s="25"/>
      <c r="IE166" s="25"/>
      <c r="IF166" s="25"/>
      <c r="IG166" s="25"/>
      <c r="IH166" s="25"/>
      <c r="II166" s="25"/>
      <c r="IJ166" s="25"/>
      <c r="IK166" s="25"/>
      <c r="IL166" s="25"/>
      <c r="IM166" s="25"/>
      <c r="IN166" s="25"/>
      <c r="IO166" s="25"/>
      <c r="IP166" s="25"/>
      <c r="IQ166" s="25"/>
      <c r="IR166" s="25"/>
      <c r="IS166" s="25"/>
      <c r="IT166" s="25"/>
      <c r="IU166" s="25"/>
      <c r="IV166" s="25"/>
      <c r="IW166" s="25"/>
      <c r="IX166" s="25"/>
      <c r="IY166" s="25"/>
      <c r="IZ166" s="25"/>
      <c r="JA166" s="25"/>
      <c r="JB166" s="25"/>
      <c r="JC166" s="25"/>
      <c r="JD166" s="25"/>
      <c r="JE166" s="25"/>
      <c r="JF166" s="25"/>
      <c r="JG166" s="25"/>
      <c r="JH166" s="25"/>
      <c r="JI166" s="25"/>
      <c r="JJ166" s="25"/>
      <c r="JK166" s="25"/>
      <c r="JL166" s="25"/>
      <c r="JM166" s="25"/>
      <c r="JN166" s="25"/>
      <c r="JO166" s="25"/>
      <c r="JP166" s="25"/>
      <c r="JQ166" s="25"/>
      <c r="JR166" s="25"/>
      <c r="JS166" s="25"/>
      <c r="JT166" s="25"/>
      <c r="JU166" s="25"/>
      <c r="JV166" s="25"/>
      <c r="JW166" s="25"/>
      <c r="JX166" s="25"/>
      <c r="JY166" s="25"/>
      <c r="JZ166" s="25"/>
      <c r="KA166" s="25"/>
      <c r="KB166" s="25"/>
      <c r="KC166" s="25"/>
      <c r="KD166" s="25"/>
      <c r="KE166" s="25"/>
      <c r="KF166" s="25"/>
      <c r="KG166" s="25"/>
      <c r="KH166" s="25"/>
      <c r="KI166" s="25"/>
      <c r="KJ166" s="25"/>
      <c r="KK166" s="25"/>
      <c r="KL166" s="25"/>
      <c r="KM166" s="25"/>
      <c r="KN166" s="25"/>
      <c r="KO166" s="25"/>
      <c r="KP166" s="25"/>
      <c r="KQ166" s="25"/>
      <c r="KR166" s="25"/>
      <c r="KS166" s="25"/>
      <c r="KT166" s="25"/>
      <c r="KU166" s="25"/>
      <c r="KV166" s="25"/>
      <c r="KW166" s="25"/>
      <c r="KX166" s="25"/>
      <c r="KY166" s="25"/>
      <c r="KZ166" s="25"/>
      <c r="LA166" s="25"/>
      <c r="LB166" s="25"/>
      <c r="LC166" s="25"/>
      <c r="LD166" s="25"/>
      <c r="LE166" s="25"/>
      <c r="LF166" s="25"/>
      <c r="LG166" s="25"/>
      <c r="LH166" s="25"/>
      <c r="LI166" s="25"/>
      <c r="LJ166" s="25"/>
      <c r="LK166" s="25"/>
      <c r="LL166" s="25"/>
      <c r="LM166" s="25"/>
      <c r="LN166" s="25"/>
      <c r="LO166" s="25"/>
      <c r="LP166" s="25"/>
      <c r="LQ166" s="25"/>
      <c r="LR166" s="25"/>
      <c r="LS166" s="25"/>
      <c r="LT166" s="25"/>
      <c r="LU166" s="25"/>
      <c r="LV166" s="25"/>
      <c r="LW166" s="25"/>
      <c r="LX166" s="25"/>
      <c r="LY166" s="25"/>
      <c r="LZ166" s="25"/>
      <c r="MA166" s="25"/>
      <c r="MB166" s="25"/>
      <c r="MC166" s="25"/>
      <c r="MD166" s="25"/>
      <c r="ME166" s="25"/>
      <c r="MF166" s="25"/>
      <c r="MG166" s="25"/>
      <c r="MH166" s="25"/>
      <c r="MI166" s="25"/>
      <c r="MJ166" s="25"/>
      <c r="MK166" s="25"/>
      <c r="ML166" s="25"/>
      <c r="MM166" s="25"/>
      <c r="MN166" s="25"/>
      <c r="MO166" s="25"/>
      <c r="MP166" s="25"/>
      <c r="MQ166" s="25"/>
      <c r="MR166" s="25"/>
      <c r="MS166" s="25"/>
      <c r="MT166" s="25"/>
      <c r="MU166" s="25"/>
      <c r="MV166" s="25"/>
      <c r="MW166" s="25"/>
      <c r="MX166" s="25"/>
      <c r="MY166" s="25"/>
      <c r="MZ166" s="25"/>
      <c r="NA166" s="25"/>
      <c r="NB166" s="25"/>
      <c r="NC166" s="25"/>
      <c r="ND166" s="25"/>
      <c r="NE166" s="25"/>
      <c r="NF166" s="25"/>
      <c r="NG166" s="25"/>
      <c r="NH166" s="25"/>
      <c r="NI166" s="25"/>
      <c r="NJ166" s="25"/>
      <c r="NK166" s="25"/>
      <c r="NL166" s="25"/>
      <c r="NM166" s="25"/>
      <c r="NN166" s="25"/>
      <c r="NO166" s="25"/>
      <c r="NP166" s="25"/>
      <c r="NQ166" s="25"/>
      <c r="NR166" s="25"/>
      <c r="NS166" s="25"/>
      <c r="NT166" s="25"/>
      <c r="NU166" s="25"/>
      <c r="NV166" s="25"/>
      <c r="NW166" s="25"/>
      <c r="NX166" s="25"/>
      <c r="NY166" s="25"/>
      <c r="NZ166" s="25"/>
      <c r="OA166" s="25"/>
      <c r="OB166" s="25"/>
      <c r="OC166" s="25"/>
      <c r="OD166" s="25"/>
      <c r="OE166" s="25"/>
      <c r="OF166" s="25"/>
      <c r="OG166" s="25"/>
      <c r="OH166" s="25"/>
      <c r="OI166" s="25"/>
      <c r="OJ166" s="25"/>
      <c r="OK166" s="25"/>
      <c r="OL166" s="25"/>
      <c r="OM166" s="25"/>
      <c r="ON166" s="25"/>
      <c r="OO166" s="25"/>
      <c r="OP166" s="25"/>
      <c r="OQ166" s="25"/>
      <c r="OR166" s="25"/>
      <c r="OS166" s="25"/>
      <c r="OT166" s="25"/>
      <c r="OU166" s="25"/>
      <c r="OV166" s="25"/>
      <c r="OW166" s="25"/>
      <c r="OX166" s="25"/>
      <c r="OY166" s="25"/>
      <c r="OZ166" s="25"/>
      <c r="PA166" s="25"/>
      <c r="PB166" s="25"/>
      <c r="PC166" s="25"/>
      <c r="PD166" s="25"/>
      <c r="PE166" s="25"/>
      <c r="PF166" s="25"/>
      <c r="PG166" s="25"/>
      <c r="PH166" s="25"/>
      <c r="PI166" s="25"/>
      <c r="PJ166" s="25"/>
      <c r="PK166" s="25"/>
      <c r="PL166" s="25"/>
      <c r="PM166" s="25"/>
      <c r="PN166" s="25"/>
      <c r="PO166" s="25"/>
      <c r="PP166" s="25"/>
      <c r="PQ166" s="25"/>
      <c r="PR166" s="25"/>
      <c r="PS166" s="25"/>
      <c r="PT166" s="25"/>
      <c r="PU166" s="25"/>
      <c r="PV166" s="25"/>
      <c r="PW166" s="25"/>
      <c r="PX166" s="25"/>
      <c r="PY166" s="25"/>
      <c r="PZ166" s="25"/>
      <c r="QA166" s="25"/>
      <c r="QB166" s="25"/>
      <c r="QC166" s="25"/>
      <c r="QD166" s="25"/>
      <c r="QE166" s="25"/>
      <c r="QF166" s="25"/>
      <c r="QG166" s="25"/>
      <c r="QH166" s="25"/>
      <c r="QI166" s="25"/>
      <c r="QJ166" s="25"/>
      <c r="QK166" s="25"/>
      <c r="QL166" s="25"/>
      <c r="QM166" s="25"/>
      <c r="QN166" s="25"/>
      <c r="QO166" s="25"/>
      <c r="QP166" s="25"/>
      <c r="QQ166" s="25"/>
      <c r="QR166" s="25"/>
      <c r="QS166" s="25"/>
      <c r="QT166" s="25"/>
      <c r="QU166" s="25"/>
      <c r="QV166" s="25"/>
      <c r="QW166" s="25"/>
      <c r="QX166" s="25"/>
      <c r="QY166" s="25"/>
      <c r="QZ166" s="25"/>
      <c r="RA166" s="25"/>
      <c r="RB166" s="25"/>
      <c r="RC166" s="25"/>
      <c r="RD166" s="25"/>
      <c r="RE166" s="25"/>
      <c r="RF166" s="25"/>
      <c r="RG166" s="25"/>
      <c r="RH166" s="25"/>
      <c r="RI166" s="25"/>
      <c r="RJ166" s="25"/>
      <c r="RK166" s="25"/>
      <c r="RL166" s="25"/>
      <c r="RM166" s="25"/>
      <c r="RN166" s="25"/>
      <c r="RO166" s="25"/>
      <c r="RP166" s="25"/>
      <c r="RQ166" s="25"/>
      <c r="RR166" s="25"/>
      <c r="RS166" s="25"/>
      <c r="RT166" s="25"/>
      <c r="RU166" s="25"/>
      <c r="RV166" s="25"/>
      <c r="RW166" s="25"/>
      <c r="RX166" s="25"/>
      <c r="RY166" s="25"/>
      <c r="RZ166" s="25"/>
      <c r="SA166" s="25"/>
      <c r="SB166" s="25"/>
      <c r="SC166" s="25"/>
      <c r="SD166" s="25"/>
      <c r="SE166" s="25"/>
      <c r="SF166" s="25"/>
      <c r="SG166" s="25"/>
      <c r="SH166" s="25"/>
      <c r="SI166" s="25"/>
      <c r="SJ166" s="25"/>
      <c r="SK166" s="25"/>
      <c r="SL166" s="25"/>
      <c r="SM166" s="25"/>
      <c r="SN166" s="25"/>
      <c r="SO166" s="25"/>
      <c r="SP166" s="25"/>
      <c r="SQ166" s="25"/>
      <c r="SR166" s="25"/>
      <c r="SS166" s="25"/>
      <c r="ST166" s="25"/>
      <c r="SU166" s="25"/>
      <c r="SV166" s="25"/>
      <c r="SW166" s="25"/>
      <c r="SX166" s="25"/>
      <c r="SY166" s="25"/>
      <c r="SZ166" s="25"/>
      <c r="TA166" s="25"/>
      <c r="TB166" s="25"/>
      <c r="TC166" s="25"/>
      <c r="TD166" s="25"/>
      <c r="TE166" s="25"/>
      <c r="TF166" s="25"/>
      <c r="TG166" s="25"/>
      <c r="TH166" s="25"/>
      <c r="TI166" s="25"/>
      <c r="TJ166" s="25"/>
      <c r="TK166" s="25"/>
      <c r="TL166" s="25"/>
      <c r="TM166" s="25"/>
      <c r="TN166" s="25"/>
      <c r="TO166" s="25"/>
      <c r="TP166" s="25"/>
      <c r="TQ166" s="25"/>
      <c r="TR166" s="25"/>
      <c r="TS166" s="25"/>
      <c r="TT166" s="25"/>
      <c r="TU166" s="25"/>
      <c r="TV166" s="25"/>
      <c r="TW166" s="25"/>
      <c r="TX166" s="25"/>
      <c r="TY166" s="25"/>
      <c r="TZ166" s="25"/>
      <c r="UA166" s="25"/>
      <c r="UB166" s="25"/>
      <c r="UC166" s="25"/>
      <c r="UD166" s="25"/>
      <c r="UE166" s="25"/>
      <c r="UF166" s="25"/>
      <c r="UG166" s="25"/>
      <c r="UH166" s="25"/>
      <c r="UI166" s="25"/>
      <c r="UJ166" s="25"/>
      <c r="UK166" s="25"/>
      <c r="UL166" s="25"/>
      <c r="UM166" s="25"/>
      <c r="UN166" s="25"/>
      <c r="UO166" s="25"/>
      <c r="UP166" s="25"/>
      <c r="UQ166" s="25"/>
      <c r="UR166" s="25"/>
      <c r="US166" s="25"/>
      <c r="UT166" s="25"/>
      <c r="UU166" s="25"/>
      <c r="UV166" s="25"/>
      <c r="UW166" s="25"/>
      <c r="UX166" s="25"/>
      <c r="UY166" s="25"/>
      <c r="UZ166" s="25"/>
      <c r="VA166" s="25"/>
      <c r="VB166" s="25"/>
      <c r="VC166" s="25"/>
      <c r="VD166" s="25"/>
      <c r="VE166" s="25"/>
      <c r="VF166" s="25"/>
      <c r="VG166" s="25"/>
      <c r="VH166" s="25"/>
      <c r="VI166" s="25"/>
      <c r="VJ166" s="25"/>
      <c r="VK166" s="25"/>
      <c r="VL166" s="25"/>
      <c r="VM166" s="25"/>
      <c r="VN166" s="25"/>
      <c r="VO166" s="25"/>
      <c r="VP166" s="25"/>
      <c r="VQ166" s="25"/>
      <c r="VR166" s="25"/>
      <c r="VS166" s="25"/>
      <c r="VT166" s="25"/>
      <c r="VU166" s="25"/>
      <c r="VV166" s="25"/>
      <c r="VW166" s="25"/>
      <c r="VX166" s="25"/>
      <c r="VY166" s="25"/>
      <c r="VZ166" s="25"/>
      <c r="WA166" s="25"/>
      <c r="WB166" s="25"/>
      <c r="WC166" s="25"/>
      <c r="WD166" s="25"/>
      <c r="WE166" s="25"/>
      <c r="WF166" s="25"/>
      <c r="WG166" s="25"/>
      <c r="WH166" s="25"/>
      <c r="WI166" s="25"/>
      <c r="WJ166" s="25"/>
      <c r="WK166" s="25"/>
      <c r="WL166" s="25"/>
      <c r="WM166" s="25"/>
      <c r="WN166" s="25"/>
      <c r="WO166" s="25"/>
      <c r="WP166" s="25"/>
      <c r="WQ166" s="25"/>
      <c r="WR166" s="25"/>
      <c r="WS166" s="25"/>
      <c r="WT166" s="25"/>
      <c r="WU166" s="25"/>
      <c r="WV166" s="25"/>
      <c r="WW166" s="25"/>
      <c r="WX166" s="25"/>
      <c r="WY166" s="25"/>
      <c r="WZ166" s="25"/>
      <c r="XA166" s="25"/>
      <c r="XB166" s="25"/>
      <c r="XC166" s="25"/>
      <c r="XD166" s="25"/>
      <c r="XE166" s="25"/>
      <c r="XF166" s="25"/>
      <c r="XG166" s="25"/>
      <c r="XH166" s="25"/>
      <c r="XI166" s="25"/>
      <c r="XJ166" s="25"/>
      <c r="XK166" s="25"/>
      <c r="XL166" s="25"/>
      <c r="XM166" s="25"/>
      <c r="XN166" s="25"/>
      <c r="XO166" s="25"/>
      <c r="XP166" s="25"/>
      <c r="XQ166" s="25"/>
      <c r="XR166" s="25"/>
      <c r="XS166" s="25"/>
      <c r="XT166" s="25"/>
      <c r="XU166" s="25"/>
      <c r="XV166" s="25"/>
      <c r="XW166" s="25"/>
      <c r="XX166" s="25"/>
      <c r="XY166" s="25"/>
      <c r="XZ166" s="25"/>
      <c r="YA166" s="25"/>
      <c r="YB166" s="25"/>
      <c r="YC166" s="25"/>
      <c r="YD166" s="25"/>
      <c r="YE166" s="25"/>
      <c r="YF166" s="25"/>
      <c r="YG166" s="25"/>
      <c r="YH166" s="25"/>
      <c r="YI166" s="25"/>
      <c r="YJ166" s="25"/>
      <c r="YK166" s="25"/>
      <c r="YL166" s="25"/>
      <c r="YM166" s="25"/>
      <c r="YN166" s="25"/>
      <c r="YO166" s="25"/>
      <c r="YP166" s="25"/>
      <c r="YQ166" s="25"/>
      <c r="YR166" s="25"/>
      <c r="YS166" s="25"/>
      <c r="YT166" s="25"/>
      <c r="YU166" s="25"/>
      <c r="YV166" s="25"/>
      <c r="YW166" s="25"/>
      <c r="YX166" s="25"/>
      <c r="YY166" s="25"/>
      <c r="YZ166" s="25"/>
      <c r="ZA166" s="25"/>
      <c r="ZB166" s="25"/>
      <c r="ZC166" s="25"/>
      <c r="ZD166" s="25"/>
      <c r="ZE166" s="25"/>
      <c r="ZF166" s="25"/>
      <c r="ZG166" s="25"/>
      <c r="ZH166" s="25"/>
      <c r="ZI166" s="25"/>
      <c r="ZJ166" s="25"/>
      <c r="ZK166" s="25"/>
      <c r="ZL166" s="25"/>
      <c r="ZM166" s="25"/>
      <c r="ZN166" s="25"/>
      <c r="ZO166" s="25"/>
      <c r="ZP166" s="25"/>
      <c r="ZQ166" s="25"/>
      <c r="ZR166" s="25"/>
      <c r="ZS166" s="25"/>
      <c r="ZT166" s="25"/>
      <c r="ZU166" s="25"/>
      <c r="ZV166" s="25"/>
      <c r="ZW166" s="25"/>
      <c r="ZX166" s="25"/>
      <c r="ZY166" s="25"/>
      <c r="ZZ166" s="25"/>
      <c r="AAA166" s="25"/>
      <c r="AAB166" s="25"/>
      <c r="AAC166" s="25"/>
      <c r="AAD166" s="25"/>
      <c r="AAE166" s="25"/>
      <c r="AAF166" s="25"/>
      <c r="AAG166" s="25"/>
      <c r="AAH166" s="25"/>
      <c r="AAI166" s="25"/>
      <c r="AAJ166" s="25"/>
      <c r="AAK166" s="25"/>
      <c r="AAL166" s="25"/>
      <c r="AAM166" s="25"/>
      <c r="AAN166" s="25"/>
      <c r="AAO166" s="25"/>
      <c r="AAP166" s="25"/>
      <c r="AAQ166" s="25"/>
      <c r="AAR166" s="25"/>
      <c r="AAS166" s="25"/>
      <c r="AAT166" s="25"/>
      <c r="AAU166" s="25"/>
      <c r="AAV166" s="25"/>
      <c r="AAW166" s="25"/>
      <c r="AAX166" s="25"/>
      <c r="AAY166" s="25"/>
      <c r="AAZ166" s="25"/>
      <c r="ABA166" s="25"/>
      <c r="ABB166" s="25"/>
      <c r="ABC166" s="25"/>
      <c r="ABD166" s="25"/>
      <c r="ABE166" s="25"/>
      <c r="ABF166" s="25"/>
      <c r="ABG166" s="25"/>
      <c r="ABH166" s="25"/>
      <c r="ABI166" s="25"/>
      <c r="ABJ166" s="25"/>
      <c r="ABK166" s="25"/>
      <c r="ABL166" s="25"/>
      <c r="ABM166" s="25"/>
      <c r="ABN166" s="25"/>
      <c r="ABO166" s="25"/>
      <c r="ABP166" s="25"/>
      <c r="ABQ166" s="25"/>
      <c r="ABR166" s="25"/>
      <c r="ABS166" s="25"/>
      <c r="ABT166" s="25"/>
      <c r="ABU166" s="25"/>
      <c r="ABV166" s="25"/>
      <c r="ABW166" s="25"/>
      <c r="ABX166" s="25"/>
      <c r="ABY166" s="25"/>
      <c r="ABZ166" s="25"/>
      <c r="ACA166" s="25"/>
      <c r="ACB166" s="25"/>
      <c r="ACC166" s="25"/>
      <c r="ACD166" s="25"/>
      <c r="ACE166" s="25"/>
      <c r="ACF166" s="25"/>
      <c r="ACG166" s="25"/>
      <c r="ACH166" s="25"/>
      <c r="ACI166" s="25"/>
      <c r="ACJ166" s="25"/>
      <c r="ACK166" s="25"/>
      <c r="ACL166" s="25"/>
      <c r="ACM166" s="25"/>
      <c r="ACN166" s="25"/>
      <c r="ACO166" s="25"/>
      <c r="ACP166" s="25"/>
      <c r="ACQ166" s="25"/>
      <c r="ACR166" s="25"/>
      <c r="ACS166" s="25"/>
      <c r="ACT166" s="25"/>
      <c r="ACU166" s="25"/>
      <c r="ACV166" s="25"/>
      <c r="ACW166" s="25"/>
      <c r="ACX166" s="25"/>
      <c r="ACY166" s="25"/>
      <c r="ACZ166" s="25"/>
      <c r="ADA166" s="25"/>
      <c r="ADB166" s="25"/>
      <c r="ADC166" s="25"/>
      <c r="ADD166" s="25"/>
      <c r="ADE166" s="25"/>
      <c r="ADF166" s="25"/>
      <c r="ADG166" s="25"/>
      <c r="ADH166" s="25"/>
      <c r="ADI166" s="25"/>
      <c r="ADJ166" s="25"/>
      <c r="ADK166" s="25"/>
      <c r="ADL166" s="25"/>
      <c r="ADM166" s="25"/>
      <c r="ADN166" s="25"/>
      <c r="ADO166" s="25"/>
      <c r="ADP166" s="25"/>
      <c r="ADQ166" s="25"/>
      <c r="ADR166" s="25"/>
      <c r="ADS166" s="25"/>
      <c r="ADT166" s="25"/>
      <c r="ADU166" s="25"/>
      <c r="ADV166" s="25"/>
      <c r="ADW166" s="25"/>
      <c r="ADX166" s="25"/>
      <c r="ADY166" s="25"/>
      <c r="ADZ166" s="25"/>
      <c r="AEA166" s="25"/>
      <c r="AEB166" s="25"/>
      <c r="AEC166" s="25"/>
      <c r="AED166" s="25"/>
      <c r="AEE166" s="25"/>
      <c r="AEF166" s="25"/>
      <c r="AEG166" s="25"/>
      <c r="AEH166" s="25"/>
      <c r="AEI166" s="25"/>
      <c r="AEJ166" s="25"/>
      <c r="AEK166" s="25"/>
      <c r="AEL166" s="25"/>
      <c r="AEM166" s="25"/>
      <c r="AEN166" s="25"/>
      <c r="AEO166" s="25"/>
      <c r="AEP166" s="25"/>
      <c r="AEQ166" s="25"/>
      <c r="AER166" s="25"/>
      <c r="AES166" s="25"/>
      <c r="AET166" s="25"/>
      <c r="AEU166" s="25"/>
      <c r="AEV166" s="25"/>
      <c r="AEW166" s="25"/>
      <c r="AEX166" s="25"/>
      <c r="AEY166" s="25"/>
      <c r="AEZ166" s="25"/>
      <c r="AFA166" s="25"/>
      <c r="AFB166" s="25"/>
      <c r="AFC166" s="25"/>
      <c r="AFD166" s="25"/>
      <c r="AFE166" s="25"/>
      <c r="AFF166" s="25"/>
      <c r="AFG166" s="25"/>
      <c r="AFH166" s="25"/>
      <c r="AFI166" s="25"/>
      <c r="AFJ166" s="25"/>
      <c r="AFK166" s="25"/>
      <c r="AFL166" s="25"/>
      <c r="AFM166" s="25"/>
      <c r="AFN166" s="25"/>
      <c r="AFO166" s="25"/>
      <c r="AFP166" s="25"/>
      <c r="AFQ166" s="25"/>
      <c r="AFR166" s="25"/>
      <c r="AFS166" s="25"/>
      <c r="AFT166" s="25"/>
      <c r="AFU166" s="25"/>
      <c r="AFV166" s="25"/>
      <c r="AFW166" s="25"/>
      <c r="AFX166" s="25"/>
      <c r="AFY166" s="25"/>
      <c r="AFZ166" s="25"/>
      <c r="AGA166" s="25"/>
      <c r="AGB166" s="25"/>
      <c r="AGC166" s="25"/>
      <c r="AGD166" s="25"/>
      <c r="AGE166" s="25"/>
      <c r="AGF166" s="25"/>
      <c r="AGG166" s="25"/>
      <c r="AGH166" s="25"/>
      <c r="AGI166" s="25"/>
      <c r="AGJ166" s="25"/>
      <c r="AGK166" s="25"/>
      <c r="AGL166" s="25"/>
      <c r="AGM166" s="25"/>
      <c r="AGN166" s="25"/>
      <c r="AGO166" s="25"/>
      <c r="AGP166" s="25"/>
      <c r="AGQ166" s="25"/>
      <c r="AGR166" s="25"/>
      <c r="AGS166" s="25"/>
      <c r="AGT166" s="25"/>
      <c r="AGU166" s="25"/>
      <c r="AGV166" s="25"/>
      <c r="AGW166" s="25"/>
      <c r="AGX166" s="25"/>
      <c r="AGY166" s="25"/>
      <c r="AGZ166" s="25"/>
      <c r="AHA166" s="25"/>
      <c r="AHB166" s="25"/>
      <c r="AHC166" s="25"/>
      <c r="AHD166" s="25"/>
      <c r="AHE166" s="25"/>
      <c r="AHF166" s="25"/>
      <c r="AHG166" s="25"/>
      <c r="AHH166" s="25"/>
      <c r="AHI166" s="25"/>
      <c r="AHJ166" s="25"/>
      <c r="AHK166" s="25"/>
      <c r="AHL166" s="25"/>
      <c r="AHM166" s="25"/>
      <c r="AHN166" s="25"/>
      <c r="AHO166" s="25"/>
      <c r="AHP166" s="25"/>
      <c r="AHQ166" s="25"/>
      <c r="AHR166" s="25"/>
      <c r="AHS166" s="25"/>
      <c r="AHT166" s="25"/>
      <c r="AHU166" s="25"/>
      <c r="AHV166" s="25"/>
      <c r="AHW166" s="25"/>
      <c r="AHX166" s="25"/>
      <c r="AHY166" s="25"/>
      <c r="AHZ166" s="25"/>
      <c r="AIA166" s="25"/>
      <c r="AIB166" s="25"/>
      <c r="AIC166" s="25"/>
      <c r="AID166" s="25"/>
      <c r="AIE166" s="25"/>
      <c r="AIF166" s="25"/>
      <c r="AIG166" s="25"/>
      <c r="AIH166" s="25"/>
      <c r="AII166" s="25"/>
      <c r="AIJ166" s="25"/>
      <c r="AIK166" s="25"/>
      <c r="AIL166" s="25"/>
      <c r="AIM166" s="25"/>
      <c r="AIN166" s="25"/>
      <c r="AIO166" s="25"/>
      <c r="AIP166" s="25"/>
      <c r="AIQ166" s="25"/>
      <c r="AIR166" s="25"/>
      <c r="AIS166" s="25"/>
      <c r="AIT166" s="25"/>
      <c r="AIU166" s="25"/>
      <c r="AIV166" s="25"/>
      <c r="AIW166" s="25"/>
      <c r="AIX166" s="25"/>
      <c r="AIY166" s="25"/>
      <c r="AIZ166" s="25"/>
      <c r="AJA166" s="25"/>
      <c r="AJB166" s="25"/>
      <c r="AJC166" s="25"/>
      <c r="AJD166" s="25"/>
      <c r="AJE166" s="25"/>
      <c r="AJF166" s="25"/>
      <c r="AJG166" s="25"/>
      <c r="AJH166" s="25"/>
      <c r="AJI166" s="25"/>
      <c r="AJJ166" s="25"/>
      <c r="AJK166" s="25"/>
      <c r="AJL166" s="25"/>
      <c r="AJM166" s="25"/>
      <c r="AJN166" s="25"/>
      <c r="AJO166" s="25"/>
      <c r="AJP166" s="25"/>
      <c r="AJQ166" s="25"/>
      <c r="AJR166" s="25"/>
      <c r="AJS166" s="25"/>
      <c r="AJT166" s="25"/>
      <c r="AJU166" s="25"/>
      <c r="AJV166" s="25"/>
      <c r="AJW166" s="25"/>
      <c r="AJX166" s="25"/>
      <c r="AJY166" s="25"/>
      <c r="AJZ166" s="25"/>
      <c r="AKA166" s="25"/>
      <c r="AKB166" s="25"/>
      <c r="AKC166" s="25"/>
      <c r="AKD166" s="25"/>
      <c r="AKE166" s="25"/>
      <c r="AKF166" s="25"/>
      <c r="AKG166" s="25"/>
      <c r="AKH166" s="25"/>
      <c r="AKI166" s="25"/>
      <c r="AKJ166" s="25"/>
      <c r="AKK166" s="25"/>
      <c r="AKL166" s="25"/>
      <c r="AKM166" s="25"/>
      <c r="AKN166" s="25"/>
      <c r="AKO166" s="25"/>
      <c r="AKP166" s="25"/>
      <c r="AKQ166" s="25"/>
      <c r="AKR166" s="25"/>
      <c r="AKS166" s="25"/>
      <c r="AKT166" s="25"/>
      <c r="AKU166" s="25"/>
      <c r="AKV166" s="25"/>
      <c r="AKW166" s="25"/>
      <c r="AKX166" s="25"/>
      <c r="AKY166" s="25"/>
      <c r="AKZ166" s="25"/>
      <c r="ALA166" s="25"/>
      <c r="ALB166" s="25"/>
      <c r="ALC166" s="25"/>
      <c r="ALD166" s="25"/>
      <c r="ALE166" s="25"/>
      <c r="ALF166" s="25"/>
      <c r="ALG166" s="25"/>
      <c r="ALH166" s="25"/>
      <c r="ALI166" s="25"/>
      <c r="ALJ166" s="25"/>
      <c r="ALK166" s="25"/>
      <c r="ALL166" s="25"/>
      <c r="ALM166" s="25"/>
      <c r="ALN166" s="25"/>
      <c r="ALO166" s="25"/>
      <c r="ALP166" s="25"/>
      <c r="ALQ166" s="25"/>
      <c r="ALR166" s="25"/>
      <c r="ALS166" s="25"/>
      <c r="ALT166" s="25"/>
      <c r="ALU166" s="25"/>
      <c r="ALV166" s="25"/>
      <c r="ALW166" s="25"/>
      <c r="ALX166" s="25"/>
      <c r="ALY166" s="25"/>
      <c r="ALZ166" s="25"/>
      <c r="AMA166" s="25"/>
      <c r="AMB166" s="25"/>
      <c r="AMC166" s="25"/>
      <c r="AMD166" s="25"/>
      <c r="AME166" s="25"/>
      <c r="AMF166" s="25"/>
      <c r="AMG166" s="25"/>
      <c r="AMH166" s="25"/>
      <c r="AMI166" s="25"/>
      <c r="AMJ166" s="25"/>
      <c r="AMK166" s="25"/>
    </row>
    <row r="167" spans="1:1025" ht="39.75" customHeight="1">
      <c r="A167" s="643"/>
      <c r="B167" s="441"/>
      <c r="C167" s="369"/>
      <c r="D167" s="617" t="s">
        <v>104</v>
      </c>
      <c r="E167" s="364" t="s">
        <v>118</v>
      </c>
      <c r="F167" s="364">
        <v>120</v>
      </c>
      <c r="G167" s="364" t="s">
        <v>43</v>
      </c>
      <c r="H167" s="364" t="s">
        <v>100</v>
      </c>
      <c r="I167" s="374" t="s">
        <v>182</v>
      </c>
      <c r="J167" s="364" t="s">
        <v>237</v>
      </c>
      <c r="K167" s="364">
        <v>120</v>
      </c>
      <c r="L167" s="364">
        <v>120</v>
      </c>
      <c r="M167" s="364" t="s">
        <v>43</v>
      </c>
      <c r="N167" s="364" t="s">
        <v>47</v>
      </c>
      <c r="O167" s="364">
        <v>0</v>
      </c>
      <c r="P167" s="364">
        <v>0</v>
      </c>
      <c r="Q167" s="364" t="s">
        <v>872</v>
      </c>
      <c r="R167" s="364">
        <v>120</v>
      </c>
      <c r="S167" s="364" t="s">
        <v>47</v>
      </c>
      <c r="T167" s="364">
        <v>0</v>
      </c>
      <c r="U167" s="85" t="s">
        <v>242</v>
      </c>
    </row>
    <row r="168" spans="1:1025" ht="39.75" customHeight="1">
      <c r="A168" s="643"/>
      <c r="B168" s="441"/>
      <c r="C168" s="369"/>
      <c r="D168" s="618"/>
      <c r="E168" s="365"/>
      <c r="F168" s="365"/>
      <c r="G168" s="365"/>
      <c r="H168" s="366"/>
      <c r="I168" s="376"/>
      <c r="J168" s="365"/>
      <c r="K168" s="365"/>
      <c r="L168" s="365"/>
      <c r="M168" s="365"/>
      <c r="N168" s="365"/>
      <c r="O168" s="365"/>
      <c r="P168" s="365"/>
      <c r="Q168" s="365"/>
      <c r="R168" s="365"/>
      <c r="S168" s="365"/>
      <c r="T168" s="365"/>
      <c r="U168" s="85"/>
    </row>
    <row r="169" spans="1:1025" ht="39.75" customHeight="1">
      <c r="A169" s="643"/>
      <c r="B169" s="441"/>
      <c r="C169" s="369"/>
      <c r="D169" s="618"/>
      <c r="E169" s="365"/>
      <c r="F169" s="365"/>
      <c r="G169" s="365"/>
      <c r="H169" s="364" t="s">
        <v>60</v>
      </c>
      <c r="I169" s="374" t="s">
        <v>182</v>
      </c>
      <c r="J169" s="365"/>
      <c r="K169" s="365"/>
      <c r="L169" s="365"/>
      <c r="M169" s="365"/>
      <c r="N169" s="365"/>
      <c r="O169" s="365"/>
      <c r="P169" s="365"/>
      <c r="Q169" s="365"/>
      <c r="R169" s="365"/>
      <c r="S169" s="365"/>
      <c r="T169" s="365"/>
      <c r="U169" s="85" t="s">
        <v>250</v>
      </c>
    </row>
    <row r="170" spans="1:1025" ht="39.75" customHeight="1">
      <c r="A170" s="643"/>
      <c r="B170" s="441"/>
      <c r="C170" s="369"/>
      <c r="D170" s="618"/>
      <c r="E170" s="365"/>
      <c r="F170" s="366"/>
      <c r="G170" s="365"/>
      <c r="H170" s="366"/>
      <c r="I170" s="376"/>
      <c r="J170" s="365"/>
      <c r="K170" s="366"/>
      <c r="L170" s="366"/>
      <c r="M170" s="366"/>
      <c r="N170" s="365"/>
      <c r="O170" s="365"/>
      <c r="P170" s="365"/>
      <c r="Q170" s="365"/>
      <c r="R170" s="366"/>
      <c r="S170" s="365"/>
      <c r="T170" s="365"/>
      <c r="U170" s="85"/>
    </row>
    <row r="171" spans="1:1025" ht="39.75" customHeight="1">
      <c r="A171" s="643"/>
      <c r="B171" s="441"/>
      <c r="C171" s="369"/>
      <c r="D171" s="618"/>
      <c r="E171" s="365"/>
      <c r="F171" s="364">
        <v>10</v>
      </c>
      <c r="G171" s="365"/>
      <c r="H171" s="364" t="s">
        <v>40</v>
      </c>
      <c r="I171" s="374" t="s">
        <v>194</v>
      </c>
      <c r="J171" s="365"/>
      <c r="K171" s="364">
        <v>10</v>
      </c>
      <c r="L171" s="364">
        <v>10</v>
      </c>
      <c r="M171" s="364" t="s">
        <v>43</v>
      </c>
      <c r="N171" s="365"/>
      <c r="O171" s="365"/>
      <c r="P171" s="365"/>
      <c r="Q171" s="365"/>
      <c r="R171" s="364">
        <v>10</v>
      </c>
      <c r="S171" s="365"/>
      <c r="T171" s="365"/>
      <c r="U171" s="85" t="s">
        <v>250</v>
      </c>
    </row>
    <row r="172" spans="1:1025" ht="39.75" customHeight="1">
      <c r="A172" s="643"/>
      <c r="B172" s="441"/>
      <c r="C172" s="369"/>
      <c r="D172" s="618"/>
      <c r="E172" s="366"/>
      <c r="F172" s="366"/>
      <c r="G172" s="365"/>
      <c r="H172" s="366"/>
      <c r="I172" s="376"/>
      <c r="J172" s="365"/>
      <c r="K172" s="366"/>
      <c r="L172" s="366"/>
      <c r="M172" s="366"/>
      <c r="N172" s="365"/>
      <c r="O172" s="365"/>
      <c r="P172" s="365"/>
      <c r="Q172" s="365"/>
      <c r="R172" s="366"/>
      <c r="S172" s="365"/>
      <c r="T172" s="365"/>
      <c r="U172" s="85"/>
    </row>
    <row r="173" spans="1:1025" ht="39.75" customHeight="1">
      <c r="A173" s="643"/>
      <c r="B173" s="441"/>
      <c r="C173" s="369"/>
      <c r="D173" s="618"/>
      <c r="E173" s="364" t="s">
        <v>130</v>
      </c>
      <c r="F173" s="364">
        <v>20</v>
      </c>
      <c r="G173" s="365"/>
      <c r="H173" s="364" t="s">
        <v>100</v>
      </c>
      <c r="I173" s="374" t="s">
        <v>182</v>
      </c>
      <c r="J173" s="365"/>
      <c r="K173" s="364">
        <v>20</v>
      </c>
      <c r="L173" s="364">
        <v>30</v>
      </c>
      <c r="M173" s="364" t="s">
        <v>43</v>
      </c>
      <c r="N173" s="365"/>
      <c r="O173" s="365"/>
      <c r="P173" s="365"/>
      <c r="Q173" s="365"/>
      <c r="R173" s="364">
        <v>30</v>
      </c>
      <c r="S173" s="365"/>
      <c r="T173" s="365"/>
      <c r="U173" s="85" t="s">
        <v>242</v>
      </c>
    </row>
    <row r="174" spans="1:1025" ht="39.75" customHeight="1">
      <c r="A174" s="643"/>
      <c r="B174" s="441"/>
      <c r="C174" s="369"/>
      <c r="D174" s="618"/>
      <c r="E174" s="365"/>
      <c r="F174" s="366"/>
      <c r="G174" s="365"/>
      <c r="H174" s="366"/>
      <c r="I174" s="376"/>
      <c r="J174" s="365"/>
      <c r="K174" s="366"/>
      <c r="L174" s="366"/>
      <c r="M174" s="366"/>
      <c r="N174" s="365"/>
      <c r="O174" s="365"/>
      <c r="P174" s="365"/>
      <c r="Q174" s="365"/>
      <c r="R174" s="366"/>
      <c r="S174" s="365"/>
      <c r="T174" s="365"/>
      <c r="U174" s="85"/>
    </row>
    <row r="175" spans="1:1025" ht="39.75" customHeight="1">
      <c r="A175" s="643"/>
      <c r="B175" s="441"/>
      <c r="C175" s="369"/>
      <c r="D175" s="618"/>
      <c r="E175" s="365"/>
      <c r="F175" s="364">
        <v>10</v>
      </c>
      <c r="G175" s="365"/>
      <c r="H175" s="364" t="s">
        <v>40</v>
      </c>
      <c r="I175" s="374" t="s">
        <v>862</v>
      </c>
      <c r="J175" s="365"/>
      <c r="K175" s="364">
        <v>10</v>
      </c>
      <c r="L175" s="364">
        <v>10</v>
      </c>
      <c r="M175" s="364" t="s">
        <v>43</v>
      </c>
      <c r="N175" s="365"/>
      <c r="O175" s="365"/>
      <c r="P175" s="365"/>
      <c r="Q175" s="365"/>
      <c r="R175" s="364">
        <v>10</v>
      </c>
      <c r="S175" s="365"/>
      <c r="T175" s="365"/>
      <c r="U175" s="85" t="s">
        <v>250</v>
      </c>
    </row>
    <row r="176" spans="1:1025" ht="39.75" customHeight="1">
      <c r="A176" s="643"/>
      <c r="B176" s="441"/>
      <c r="C176" s="369"/>
      <c r="D176" s="618"/>
      <c r="E176" s="365"/>
      <c r="F176" s="365"/>
      <c r="G176" s="365"/>
      <c r="H176" s="365"/>
      <c r="I176" s="376"/>
      <c r="J176" s="366"/>
      <c r="K176" s="366"/>
      <c r="L176" s="366"/>
      <c r="M176" s="366"/>
      <c r="N176" s="365"/>
      <c r="O176" s="365"/>
      <c r="P176" s="365"/>
      <c r="Q176" s="365"/>
      <c r="R176" s="366"/>
      <c r="S176" s="365"/>
      <c r="T176" s="365"/>
      <c r="U176" s="85"/>
    </row>
    <row r="177" spans="1:21" ht="39.75" customHeight="1">
      <c r="A177" s="643"/>
      <c r="B177" s="441"/>
      <c r="C177" s="369"/>
      <c r="D177" s="618"/>
      <c r="E177" s="364" t="s">
        <v>120</v>
      </c>
      <c r="F177" s="364">
        <v>5</v>
      </c>
      <c r="G177" s="365"/>
      <c r="H177" s="364" t="s">
        <v>100</v>
      </c>
      <c r="I177" s="374" t="s">
        <v>182</v>
      </c>
      <c r="J177" s="364" t="s">
        <v>240</v>
      </c>
      <c r="K177" s="364">
        <v>5</v>
      </c>
      <c r="L177" s="364">
        <v>5</v>
      </c>
      <c r="M177" s="364" t="s">
        <v>43</v>
      </c>
      <c r="N177" s="365"/>
      <c r="O177" s="365"/>
      <c r="P177" s="365"/>
      <c r="Q177" s="365"/>
      <c r="R177" s="364">
        <v>5</v>
      </c>
      <c r="S177" s="365"/>
      <c r="T177" s="365"/>
      <c r="U177" s="85" t="s">
        <v>242</v>
      </c>
    </row>
    <row r="178" spans="1:21" ht="39.75" customHeight="1">
      <c r="A178" s="643"/>
      <c r="B178" s="441"/>
      <c r="C178" s="369"/>
      <c r="D178" s="618"/>
      <c r="E178" s="366"/>
      <c r="F178" s="366"/>
      <c r="G178" s="365"/>
      <c r="H178" s="366"/>
      <c r="I178" s="376"/>
      <c r="J178" s="366"/>
      <c r="K178" s="366"/>
      <c r="L178" s="366"/>
      <c r="M178" s="366"/>
      <c r="N178" s="365"/>
      <c r="O178" s="365"/>
      <c r="P178" s="365"/>
      <c r="Q178" s="365"/>
      <c r="R178" s="366"/>
      <c r="S178" s="365"/>
      <c r="T178" s="365"/>
      <c r="U178" s="85"/>
    </row>
    <row r="179" spans="1:21" ht="39.75" customHeight="1">
      <c r="A179" s="643"/>
      <c r="B179" s="441"/>
      <c r="C179" s="369"/>
      <c r="D179" s="618"/>
      <c r="E179" s="364" t="s">
        <v>135</v>
      </c>
      <c r="F179" s="364">
        <v>10</v>
      </c>
      <c r="G179" s="365"/>
      <c r="H179" s="364" t="s">
        <v>100</v>
      </c>
      <c r="I179" s="374" t="s">
        <v>182</v>
      </c>
      <c r="J179" s="364" t="s">
        <v>240</v>
      </c>
      <c r="K179" s="364">
        <v>10</v>
      </c>
      <c r="L179" s="364">
        <v>10</v>
      </c>
      <c r="M179" s="364" t="s">
        <v>43</v>
      </c>
      <c r="N179" s="365"/>
      <c r="O179" s="365"/>
      <c r="P179" s="365"/>
      <c r="Q179" s="365"/>
      <c r="R179" s="364">
        <v>10</v>
      </c>
      <c r="S179" s="365"/>
      <c r="T179" s="365"/>
      <c r="U179" s="85" t="s">
        <v>242</v>
      </c>
    </row>
    <row r="180" spans="1:21" ht="39.75" customHeight="1">
      <c r="A180" s="643"/>
      <c r="B180" s="441"/>
      <c r="C180" s="369"/>
      <c r="D180" s="618"/>
      <c r="E180" s="365"/>
      <c r="F180" s="365"/>
      <c r="G180" s="365"/>
      <c r="H180" s="366"/>
      <c r="I180" s="375"/>
      <c r="J180" s="365"/>
      <c r="K180" s="365"/>
      <c r="L180" s="365"/>
      <c r="M180" s="365"/>
      <c r="N180" s="365"/>
      <c r="O180" s="365"/>
      <c r="P180" s="365"/>
      <c r="Q180" s="365"/>
      <c r="R180" s="365"/>
      <c r="S180" s="365"/>
      <c r="T180" s="365"/>
      <c r="U180" s="85"/>
    </row>
    <row r="181" spans="1:21" ht="39.75" customHeight="1">
      <c r="A181" s="643"/>
      <c r="B181" s="441"/>
      <c r="C181" s="369"/>
      <c r="D181" s="618"/>
      <c r="E181" s="365"/>
      <c r="F181" s="365"/>
      <c r="G181" s="365"/>
      <c r="H181" s="364" t="s">
        <v>60</v>
      </c>
      <c r="I181" s="375"/>
      <c r="J181" s="365"/>
      <c r="K181" s="365"/>
      <c r="L181" s="365"/>
      <c r="M181" s="365"/>
      <c r="N181" s="365"/>
      <c r="O181" s="365"/>
      <c r="P181" s="365"/>
      <c r="Q181" s="365"/>
      <c r="R181" s="365"/>
      <c r="S181" s="365"/>
      <c r="T181" s="365"/>
      <c r="U181" s="85" t="s">
        <v>250</v>
      </c>
    </row>
    <row r="182" spans="1:21" ht="39.75" customHeight="1">
      <c r="A182" s="643"/>
      <c r="B182" s="441"/>
      <c r="C182" s="369"/>
      <c r="D182" s="618"/>
      <c r="E182" s="365"/>
      <c r="F182" s="366"/>
      <c r="G182" s="365"/>
      <c r="H182" s="366"/>
      <c r="I182" s="376"/>
      <c r="J182" s="366"/>
      <c r="K182" s="366"/>
      <c r="L182" s="366"/>
      <c r="M182" s="366"/>
      <c r="N182" s="365"/>
      <c r="O182" s="365"/>
      <c r="P182" s="365"/>
      <c r="Q182" s="365"/>
      <c r="R182" s="366"/>
      <c r="S182" s="365"/>
      <c r="T182" s="365"/>
      <c r="U182" s="85"/>
    </row>
    <row r="183" spans="1:21" ht="39.75" customHeight="1">
      <c r="A183" s="643"/>
      <c r="B183" s="441"/>
      <c r="C183" s="369"/>
      <c r="D183" s="618"/>
      <c r="E183" s="365"/>
      <c r="F183" s="364">
        <v>5</v>
      </c>
      <c r="G183" s="365"/>
      <c r="H183" s="364" t="s">
        <v>40</v>
      </c>
      <c r="I183" s="374" t="s">
        <v>862</v>
      </c>
      <c r="J183" s="364" t="s">
        <v>237</v>
      </c>
      <c r="K183" s="364">
        <v>5</v>
      </c>
      <c r="L183" s="364">
        <v>5</v>
      </c>
      <c r="M183" s="364" t="s">
        <v>43</v>
      </c>
      <c r="N183" s="365"/>
      <c r="O183" s="365"/>
      <c r="P183" s="365"/>
      <c r="Q183" s="365"/>
      <c r="R183" s="364">
        <v>5</v>
      </c>
      <c r="S183" s="365"/>
      <c r="T183" s="365"/>
      <c r="U183" s="85" t="s">
        <v>250</v>
      </c>
    </row>
    <row r="184" spans="1:21" ht="39.75" customHeight="1">
      <c r="A184" s="643"/>
      <c r="B184" s="441"/>
      <c r="C184" s="369"/>
      <c r="D184" s="618"/>
      <c r="E184" s="365"/>
      <c r="F184" s="365"/>
      <c r="G184" s="365"/>
      <c r="H184" s="365"/>
      <c r="I184" s="376"/>
      <c r="J184" s="366"/>
      <c r="K184" s="366"/>
      <c r="L184" s="366"/>
      <c r="M184" s="366"/>
      <c r="N184" s="365"/>
      <c r="O184" s="365"/>
      <c r="P184" s="365"/>
      <c r="Q184" s="365"/>
      <c r="R184" s="366"/>
      <c r="S184" s="365"/>
      <c r="T184" s="365"/>
      <c r="U184" s="85"/>
    </row>
    <row r="185" spans="1:21" ht="39.75" customHeight="1">
      <c r="A185" s="643"/>
      <c r="B185" s="441"/>
      <c r="C185" s="369"/>
      <c r="D185" s="618"/>
      <c r="E185" s="364" t="s">
        <v>136</v>
      </c>
      <c r="F185" s="364">
        <v>60</v>
      </c>
      <c r="G185" s="365"/>
      <c r="H185" s="364" t="s">
        <v>100</v>
      </c>
      <c r="I185" s="374" t="s">
        <v>182</v>
      </c>
      <c r="J185" s="364" t="s">
        <v>254</v>
      </c>
      <c r="K185" s="364">
        <v>60</v>
      </c>
      <c r="L185" s="364">
        <v>150</v>
      </c>
      <c r="M185" s="364" t="s">
        <v>43</v>
      </c>
      <c r="N185" s="365"/>
      <c r="O185" s="365"/>
      <c r="P185" s="365"/>
      <c r="Q185" s="365"/>
      <c r="R185" s="364">
        <v>150</v>
      </c>
      <c r="S185" s="365"/>
      <c r="T185" s="365"/>
      <c r="U185" s="85" t="s">
        <v>242</v>
      </c>
    </row>
    <row r="186" spans="1:21" ht="39.75" customHeight="1">
      <c r="A186" s="643"/>
      <c r="B186" s="441"/>
      <c r="C186" s="369"/>
      <c r="D186" s="618"/>
      <c r="E186" s="366"/>
      <c r="F186" s="366"/>
      <c r="G186" s="365"/>
      <c r="H186" s="366"/>
      <c r="I186" s="376"/>
      <c r="J186" s="365"/>
      <c r="K186" s="366"/>
      <c r="L186" s="366"/>
      <c r="M186" s="366"/>
      <c r="N186" s="365"/>
      <c r="O186" s="365"/>
      <c r="P186" s="365"/>
      <c r="Q186" s="365"/>
      <c r="R186" s="366"/>
      <c r="S186" s="365"/>
      <c r="T186" s="365"/>
      <c r="U186" s="85"/>
    </row>
    <row r="187" spans="1:21" ht="39.75" customHeight="1">
      <c r="A187" s="643"/>
      <c r="B187" s="441"/>
      <c r="C187" s="369"/>
      <c r="D187" s="618"/>
      <c r="E187" s="364" t="s">
        <v>125</v>
      </c>
      <c r="F187" s="364">
        <v>5</v>
      </c>
      <c r="G187" s="365"/>
      <c r="H187" s="364" t="s">
        <v>100</v>
      </c>
      <c r="I187" s="374" t="s">
        <v>182</v>
      </c>
      <c r="J187" s="365"/>
      <c r="K187" s="364">
        <v>5</v>
      </c>
      <c r="L187" s="364">
        <v>10</v>
      </c>
      <c r="M187" s="364" t="s">
        <v>43</v>
      </c>
      <c r="N187" s="365"/>
      <c r="O187" s="365"/>
      <c r="P187" s="365"/>
      <c r="Q187" s="365"/>
      <c r="R187" s="364">
        <v>10</v>
      </c>
      <c r="S187" s="365"/>
      <c r="T187" s="365"/>
      <c r="U187" s="85" t="s">
        <v>242</v>
      </c>
    </row>
    <row r="188" spans="1:21" ht="39.75" customHeight="1">
      <c r="A188" s="643"/>
      <c r="B188" s="441"/>
      <c r="C188" s="369"/>
      <c r="D188" s="618"/>
      <c r="E188" s="366"/>
      <c r="F188" s="366"/>
      <c r="G188" s="365"/>
      <c r="H188" s="366"/>
      <c r="I188" s="376"/>
      <c r="J188" s="365"/>
      <c r="K188" s="366"/>
      <c r="L188" s="366"/>
      <c r="M188" s="366"/>
      <c r="N188" s="365"/>
      <c r="O188" s="365"/>
      <c r="P188" s="365"/>
      <c r="Q188" s="365"/>
      <c r="R188" s="366"/>
      <c r="S188" s="365"/>
      <c r="T188" s="365"/>
      <c r="U188" s="85"/>
    </row>
    <row r="189" spans="1:21" ht="39.75" customHeight="1">
      <c r="A189" s="643"/>
      <c r="B189" s="441"/>
      <c r="C189" s="369"/>
      <c r="D189" s="618"/>
      <c r="E189" s="364" t="s">
        <v>138</v>
      </c>
      <c r="F189" s="364">
        <v>2</v>
      </c>
      <c r="G189" s="365"/>
      <c r="H189" s="364" t="s">
        <v>100</v>
      </c>
      <c r="I189" s="374" t="s">
        <v>182</v>
      </c>
      <c r="J189" s="365"/>
      <c r="K189" s="364">
        <v>10</v>
      </c>
      <c r="L189" s="364">
        <v>10</v>
      </c>
      <c r="M189" s="364" t="s">
        <v>43</v>
      </c>
      <c r="N189" s="365"/>
      <c r="O189" s="365"/>
      <c r="P189" s="365"/>
      <c r="Q189" s="365"/>
      <c r="R189" s="364">
        <v>10</v>
      </c>
      <c r="S189" s="365"/>
      <c r="T189" s="365"/>
      <c r="U189" s="85" t="s">
        <v>243</v>
      </c>
    </row>
    <row r="190" spans="1:21" ht="39.75" customHeight="1">
      <c r="A190" s="643"/>
      <c r="B190" s="441"/>
      <c r="C190" s="369"/>
      <c r="D190" s="619"/>
      <c r="E190" s="366"/>
      <c r="F190" s="366"/>
      <c r="G190" s="366"/>
      <c r="H190" s="366"/>
      <c r="I190" s="376"/>
      <c r="J190" s="366"/>
      <c r="K190" s="366"/>
      <c r="L190" s="366"/>
      <c r="M190" s="366"/>
      <c r="N190" s="366"/>
      <c r="O190" s="366"/>
      <c r="P190" s="366"/>
      <c r="Q190" s="366"/>
      <c r="R190" s="366"/>
      <c r="S190" s="366"/>
      <c r="T190" s="366"/>
      <c r="U190" s="85"/>
    </row>
    <row r="191" spans="1:21" ht="39.75" customHeight="1">
      <c r="A191" s="643"/>
      <c r="B191" s="441"/>
      <c r="C191" s="369"/>
      <c r="D191" s="617" t="s">
        <v>275</v>
      </c>
      <c r="E191" s="85" t="s">
        <v>118</v>
      </c>
      <c r="F191" s="85">
        <v>50</v>
      </c>
      <c r="G191" s="364" t="s">
        <v>43</v>
      </c>
      <c r="H191" s="364" t="s">
        <v>60</v>
      </c>
      <c r="I191" s="374" t="s">
        <v>182</v>
      </c>
      <c r="J191" s="364" t="s">
        <v>381</v>
      </c>
      <c r="K191" s="85">
        <v>50</v>
      </c>
      <c r="L191" s="85">
        <v>50</v>
      </c>
      <c r="M191" s="364" t="s">
        <v>43</v>
      </c>
      <c r="N191" s="364" t="s">
        <v>47</v>
      </c>
      <c r="O191" s="364">
        <v>0</v>
      </c>
      <c r="P191" s="364">
        <v>0</v>
      </c>
      <c r="Q191" s="85" t="s">
        <v>77</v>
      </c>
      <c r="R191" s="85">
        <v>50</v>
      </c>
      <c r="S191" s="364" t="s">
        <v>47</v>
      </c>
      <c r="T191" s="364">
        <v>0</v>
      </c>
      <c r="U191" s="85"/>
    </row>
    <row r="192" spans="1:21" ht="70.5" customHeight="1">
      <c r="A192" s="643"/>
      <c r="B192" s="441"/>
      <c r="C192" s="369"/>
      <c r="D192" s="619"/>
      <c r="E192" s="85" t="s">
        <v>138</v>
      </c>
      <c r="F192" s="85">
        <v>10</v>
      </c>
      <c r="G192" s="366"/>
      <c r="H192" s="366"/>
      <c r="I192" s="376"/>
      <c r="J192" s="366"/>
      <c r="K192" s="85">
        <v>10</v>
      </c>
      <c r="L192" s="85">
        <v>10</v>
      </c>
      <c r="M192" s="366"/>
      <c r="N192" s="366"/>
      <c r="O192" s="366"/>
      <c r="P192" s="366"/>
      <c r="Q192" s="85" t="s">
        <v>77</v>
      </c>
      <c r="R192" s="85">
        <v>10</v>
      </c>
      <c r="S192" s="366"/>
      <c r="T192" s="366"/>
      <c r="U192" s="85" t="s">
        <v>803</v>
      </c>
    </row>
    <row r="193" spans="1:1024" ht="39.75" customHeight="1">
      <c r="A193" s="643"/>
      <c r="B193" s="441"/>
      <c r="C193" s="369"/>
      <c r="D193" s="617" t="s">
        <v>176</v>
      </c>
      <c r="E193" s="364" t="s">
        <v>118</v>
      </c>
      <c r="F193" s="364">
        <v>15</v>
      </c>
      <c r="G193" s="364" t="s">
        <v>43</v>
      </c>
      <c r="H193" s="364" t="s">
        <v>40</v>
      </c>
      <c r="I193" s="563" t="s">
        <v>197</v>
      </c>
      <c r="J193" s="614" t="s">
        <v>791</v>
      </c>
      <c r="K193" s="364">
        <v>15</v>
      </c>
      <c r="L193" s="364" t="s">
        <v>43</v>
      </c>
      <c r="M193" s="364" t="s">
        <v>43</v>
      </c>
      <c r="N193" s="364" t="s">
        <v>47</v>
      </c>
      <c r="O193" s="364" t="s">
        <v>47</v>
      </c>
      <c r="P193" s="364" t="s">
        <v>47</v>
      </c>
      <c r="Q193" s="364" t="s">
        <v>873</v>
      </c>
      <c r="R193" s="555" t="s">
        <v>43</v>
      </c>
      <c r="S193" s="364" t="s">
        <v>47</v>
      </c>
      <c r="T193" s="364" t="s">
        <v>47</v>
      </c>
      <c r="U193" s="85"/>
    </row>
    <row r="194" spans="1:1024" ht="39.75" customHeight="1">
      <c r="A194" s="643"/>
      <c r="B194" s="441"/>
      <c r="C194" s="369"/>
      <c r="D194" s="618"/>
      <c r="E194" s="365"/>
      <c r="F194" s="365"/>
      <c r="G194" s="365"/>
      <c r="H194" s="365"/>
      <c r="I194" s="635"/>
      <c r="J194" s="615"/>
      <c r="K194" s="365"/>
      <c r="L194" s="365"/>
      <c r="M194" s="365"/>
      <c r="N194" s="365"/>
      <c r="O194" s="365"/>
      <c r="P194" s="365"/>
      <c r="Q194" s="365"/>
      <c r="R194" s="559"/>
      <c r="S194" s="365"/>
      <c r="T194" s="365"/>
      <c r="U194" s="85"/>
    </row>
    <row r="195" spans="1:1024" ht="39.75" customHeight="1">
      <c r="A195" s="643"/>
      <c r="B195" s="441"/>
      <c r="C195" s="369"/>
      <c r="D195" s="618"/>
      <c r="E195" s="365"/>
      <c r="F195" s="365"/>
      <c r="G195" s="365"/>
      <c r="H195" s="366"/>
      <c r="I195" s="564"/>
      <c r="J195" s="615"/>
      <c r="K195" s="365"/>
      <c r="L195" s="365"/>
      <c r="M195" s="365"/>
      <c r="N195" s="365"/>
      <c r="O195" s="365"/>
      <c r="P195" s="365"/>
      <c r="Q195" s="365"/>
      <c r="R195" s="559"/>
      <c r="S195" s="365"/>
      <c r="T195" s="365"/>
      <c r="U195" s="85"/>
    </row>
    <row r="196" spans="1:1024" ht="39.75" customHeight="1">
      <c r="A196" s="643"/>
      <c r="B196" s="441"/>
      <c r="C196" s="369"/>
      <c r="D196" s="619"/>
      <c r="E196" s="366"/>
      <c r="F196" s="366"/>
      <c r="G196" s="366"/>
      <c r="H196" s="85" t="s">
        <v>60</v>
      </c>
      <c r="I196" s="85" t="s">
        <v>47</v>
      </c>
      <c r="J196" s="616"/>
      <c r="K196" s="366"/>
      <c r="L196" s="366"/>
      <c r="M196" s="366"/>
      <c r="N196" s="366"/>
      <c r="O196" s="366"/>
      <c r="P196" s="366"/>
      <c r="Q196" s="366"/>
      <c r="R196" s="556"/>
      <c r="S196" s="366"/>
      <c r="T196" s="366"/>
      <c r="U196" s="85"/>
    </row>
    <row r="197" spans="1:1024" ht="39.75" customHeight="1">
      <c r="A197" s="643"/>
      <c r="B197" s="441"/>
      <c r="C197" s="369"/>
      <c r="D197" s="617" t="s">
        <v>105</v>
      </c>
      <c r="E197" s="364" t="s">
        <v>118</v>
      </c>
      <c r="F197" s="364">
        <v>5</v>
      </c>
      <c r="G197" s="364" t="s">
        <v>43</v>
      </c>
      <c r="H197" s="85" t="s">
        <v>60</v>
      </c>
      <c r="I197" s="374" t="s">
        <v>182</v>
      </c>
      <c r="J197" s="120" t="s">
        <v>206</v>
      </c>
      <c r="K197" s="85">
        <v>5</v>
      </c>
      <c r="L197" s="85">
        <v>5</v>
      </c>
      <c r="M197" s="85">
        <v>5</v>
      </c>
      <c r="N197" s="85" t="s">
        <v>47</v>
      </c>
      <c r="O197" s="85">
        <v>0</v>
      </c>
      <c r="P197" s="85">
        <v>0</v>
      </c>
      <c r="Q197" s="364" t="s">
        <v>77</v>
      </c>
      <c r="R197" s="85">
        <v>5</v>
      </c>
      <c r="S197" s="364" t="s">
        <v>47</v>
      </c>
      <c r="T197" s="364">
        <v>0</v>
      </c>
      <c r="U197" s="85"/>
    </row>
    <row r="198" spans="1:1024" ht="39.75" customHeight="1">
      <c r="A198" s="643"/>
      <c r="B198" s="441"/>
      <c r="C198" s="369"/>
      <c r="D198" s="619"/>
      <c r="E198" s="366"/>
      <c r="F198" s="366"/>
      <c r="G198" s="366"/>
      <c r="H198" s="85" t="s">
        <v>40</v>
      </c>
      <c r="I198" s="376"/>
      <c r="J198" s="120" t="s">
        <v>282</v>
      </c>
      <c r="K198" s="85">
        <v>5</v>
      </c>
      <c r="L198" s="85">
        <v>5</v>
      </c>
      <c r="M198" s="85">
        <v>5</v>
      </c>
      <c r="N198" s="85" t="s">
        <v>47</v>
      </c>
      <c r="O198" s="85">
        <v>0</v>
      </c>
      <c r="P198" s="85">
        <v>0</v>
      </c>
      <c r="Q198" s="366"/>
      <c r="R198" s="85">
        <v>1</v>
      </c>
      <c r="S198" s="366"/>
      <c r="T198" s="366"/>
      <c r="U198" s="85"/>
    </row>
    <row r="199" spans="1:1024" ht="39.75" customHeight="1">
      <c r="A199" s="643"/>
      <c r="B199" s="441"/>
      <c r="C199" s="369"/>
      <c r="D199" s="617" t="s">
        <v>107</v>
      </c>
      <c r="E199" s="364" t="s">
        <v>118</v>
      </c>
      <c r="F199" s="364">
        <v>10</v>
      </c>
      <c r="G199" s="364" t="s">
        <v>43</v>
      </c>
      <c r="H199" s="85" t="s">
        <v>40</v>
      </c>
      <c r="I199" s="21" t="s">
        <v>792</v>
      </c>
      <c r="J199" s="364" t="s">
        <v>285</v>
      </c>
      <c r="K199" s="364">
        <v>10</v>
      </c>
      <c r="L199" s="364">
        <v>8</v>
      </c>
      <c r="M199" s="555" t="s">
        <v>43</v>
      </c>
      <c r="N199" s="364" t="s">
        <v>47</v>
      </c>
      <c r="O199" s="555">
        <v>0</v>
      </c>
      <c r="P199" s="555">
        <v>0</v>
      </c>
      <c r="Q199" s="364" t="s">
        <v>77</v>
      </c>
      <c r="R199" s="364">
        <v>8</v>
      </c>
      <c r="S199" s="364" t="s">
        <v>47</v>
      </c>
      <c r="T199" s="364" t="s">
        <v>47</v>
      </c>
      <c r="U199" s="85"/>
    </row>
    <row r="200" spans="1:1024" ht="39.75" customHeight="1">
      <c r="A200" s="643"/>
      <c r="B200" s="441"/>
      <c r="C200" s="369"/>
      <c r="D200" s="619"/>
      <c r="E200" s="366"/>
      <c r="F200" s="366"/>
      <c r="G200" s="366"/>
      <c r="H200" s="85" t="s">
        <v>60</v>
      </c>
      <c r="I200" s="149" t="s">
        <v>47</v>
      </c>
      <c r="J200" s="366"/>
      <c r="K200" s="366"/>
      <c r="L200" s="366"/>
      <c r="M200" s="556"/>
      <c r="N200" s="366"/>
      <c r="O200" s="556"/>
      <c r="P200" s="556"/>
      <c r="Q200" s="366"/>
      <c r="R200" s="366"/>
      <c r="S200" s="366"/>
      <c r="T200" s="366"/>
      <c r="U200" s="85"/>
    </row>
    <row r="201" spans="1:1024" s="223" customFormat="1" ht="39.75" customHeight="1">
      <c r="A201" s="643"/>
      <c r="B201" s="441"/>
      <c r="C201" s="369"/>
      <c r="D201" s="617" t="s">
        <v>108</v>
      </c>
      <c r="E201" s="209" t="s">
        <v>118</v>
      </c>
      <c r="F201" s="209">
        <v>15</v>
      </c>
      <c r="G201" s="364" t="s">
        <v>43</v>
      </c>
      <c r="H201" s="364" t="s">
        <v>60</v>
      </c>
      <c r="I201" s="209" t="s">
        <v>182</v>
      </c>
      <c r="J201" s="209" t="s">
        <v>186</v>
      </c>
      <c r="K201" s="209">
        <v>0</v>
      </c>
      <c r="L201" s="209">
        <v>15</v>
      </c>
      <c r="M201" s="209">
        <v>15</v>
      </c>
      <c r="N201" s="209" t="s">
        <v>47</v>
      </c>
      <c r="O201" s="227">
        <v>0</v>
      </c>
      <c r="P201" s="227">
        <v>0</v>
      </c>
      <c r="Q201" s="555" t="s">
        <v>77</v>
      </c>
      <c r="R201" s="227">
        <v>15</v>
      </c>
      <c r="S201" s="227" t="s">
        <v>47</v>
      </c>
      <c r="T201" s="227">
        <v>0</v>
      </c>
      <c r="U201" s="209"/>
    </row>
    <row r="202" spans="1:1024" s="223" customFormat="1" ht="39.75" customHeight="1">
      <c r="A202" s="643"/>
      <c r="B202" s="441"/>
      <c r="C202" s="369"/>
      <c r="D202" s="619"/>
      <c r="E202" s="209" t="s">
        <v>138</v>
      </c>
      <c r="F202" s="209">
        <v>2</v>
      </c>
      <c r="G202" s="366"/>
      <c r="H202" s="366"/>
      <c r="I202" s="209" t="s">
        <v>182</v>
      </c>
      <c r="J202" s="209" t="s">
        <v>186</v>
      </c>
      <c r="K202" s="209">
        <v>0</v>
      </c>
      <c r="L202" s="209">
        <v>2</v>
      </c>
      <c r="M202" s="209">
        <v>2</v>
      </c>
      <c r="N202" s="209" t="s">
        <v>47</v>
      </c>
      <c r="O202" s="227">
        <v>0</v>
      </c>
      <c r="P202" s="227">
        <v>0</v>
      </c>
      <c r="Q202" s="556"/>
      <c r="R202" s="227">
        <v>2</v>
      </c>
      <c r="S202" s="227" t="s">
        <v>47</v>
      </c>
      <c r="T202" s="227">
        <v>0</v>
      </c>
      <c r="U202" s="209" t="s">
        <v>1376</v>
      </c>
    </row>
    <row r="203" spans="1:1024" ht="85.9" customHeight="1">
      <c r="A203" s="643"/>
      <c r="B203" s="441"/>
      <c r="C203" s="369"/>
      <c r="D203" s="617" t="s">
        <v>109</v>
      </c>
      <c r="E203" s="85" t="s">
        <v>118</v>
      </c>
      <c r="F203" s="85">
        <v>5</v>
      </c>
      <c r="G203" s="364" t="s">
        <v>43</v>
      </c>
      <c r="H203" s="555" t="s">
        <v>100</v>
      </c>
      <c r="I203" s="555" t="s">
        <v>253</v>
      </c>
      <c r="J203" s="555" t="s">
        <v>254</v>
      </c>
      <c r="K203" s="364">
        <v>13</v>
      </c>
      <c r="L203" s="364">
        <v>15</v>
      </c>
      <c r="M203" s="364">
        <v>0</v>
      </c>
      <c r="N203" s="364" t="s">
        <v>47</v>
      </c>
      <c r="O203" s="364">
        <v>0</v>
      </c>
      <c r="P203" s="364">
        <v>0</v>
      </c>
      <c r="Q203" s="364" t="s">
        <v>77</v>
      </c>
      <c r="R203" s="364">
        <v>15</v>
      </c>
      <c r="S203" s="364" t="s">
        <v>47</v>
      </c>
      <c r="T203" s="364">
        <v>0</v>
      </c>
      <c r="U203" s="120" t="s">
        <v>793</v>
      </c>
    </row>
    <row r="204" spans="1:1024" ht="99.6" customHeight="1">
      <c r="A204" s="643"/>
      <c r="B204" s="441"/>
      <c r="C204" s="369"/>
      <c r="D204" s="619"/>
      <c r="E204" s="85" t="s">
        <v>138</v>
      </c>
      <c r="F204" s="85">
        <v>5</v>
      </c>
      <c r="G204" s="366"/>
      <c r="H204" s="556"/>
      <c r="I204" s="556"/>
      <c r="J204" s="556"/>
      <c r="K204" s="366"/>
      <c r="L204" s="366"/>
      <c r="M204" s="366"/>
      <c r="N204" s="366"/>
      <c r="O204" s="366"/>
      <c r="P204" s="366"/>
      <c r="Q204" s="366"/>
      <c r="R204" s="366"/>
      <c r="S204" s="366"/>
      <c r="T204" s="366"/>
      <c r="U204" s="85" t="s">
        <v>794</v>
      </c>
    </row>
    <row r="205" spans="1:1024" ht="39.75" customHeight="1">
      <c r="A205" s="643"/>
      <c r="B205" s="441"/>
      <c r="C205" s="369"/>
      <c r="D205" s="269" t="s">
        <v>110</v>
      </c>
      <c r="E205" s="23" t="s">
        <v>118</v>
      </c>
      <c r="F205" s="23">
        <v>7</v>
      </c>
      <c r="G205" s="23" t="s">
        <v>43</v>
      </c>
      <c r="H205" s="23" t="s">
        <v>40</v>
      </c>
      <c r="I205" s="23" t="s">
        <v>182</v>
      </c>
      <c r="J205" s="23" t="s">
        <v>295</v>
      </c>
      <c r="K205" s="23">
        <v>7</v>
      </c>
      <c r="L205" s="23">
        <v>5</v>
      </c>
      <c r="M205" s="23" t="s">
        <v>47</v>
      </c>
      <c r="N205" s="23" t="s">
        <v>47</v>
      </c>
      <c r="O205" s="23" t="s">
        <v>47</v>
      </c>
      <c r="P205" s="23" t="s">
        <v>47</v>
      </c>
      <c r="Q205" s="23" t="s">
        <v>77</v>
      </c>
      <c r="R205" s="23">
        <v>5</v>
      </c>
      <c r="S205" s="23" t="s">
        <v>47</v>
      </c>
      <c r="T205" s="23" t="s">
        <v>47</v>
      </c>
      <c r="U205" s="23"/>
    </row>
    <row r="206" spans="1:1024" s="56" customFormat="1" ht="39.75" customHeight="1">
      <c r="A206" s="643"/>
      <c r="B206" s="441"/>
      <c r="C206" s="369"/>
      <c r="D206" s="623" t="s">
        <v>111</v>
      </c>
      <c r="E206" s="379" t="s">
        <v>118</v>
      </c>
      <c r="F206" s="379">
        <v>10</v>
      </c>
      <c r="G206" s="659" t="s">
        <v>43</v>
      </c>
      <c r="H206" s="379" t="s">
        <v>100</v>
      </c>
      <c r="I206" s="379" t="s">
        <v>863</v>
      </c>
      <c r="J206" s="379" t="s">
        <v>795</v>
      </c>
      <c r="K206" s="379">
        <v>10</v>
      </c>
      <c r="L206" s="379" t="s">
        <v>43</v>
      </c>
      <c r="M206" s="379">
        <v>0</v>
      </c>
      <c r="N206" s="678" t="s">
        <v>47</v>
      </c>
      <c r="O206" s="678" t="s">
        <v>47</v>
      </c>
      <c r="P206" s="678" t="s">
        <v>47</v>
      </c>
      <c r="Q206" s="31" t="s">
        <v>77</v>
      </c>
      <c r="R206" s="31" t="s">
        <v>43</v>
      </c>
      <c r="S206" s="678" t="s">
        <v>47</v>
      </c>
      <c r="T206" s="678" t="s">
        <v>47</v>
      </c>
      <c r="U206" s="125" t="s">
        <v>297</v>
      </c>
      <c r="V206" s="37"/>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c r="JI206" s="25"/>
      <c r="JJ206" s="25"/>
      <c r="JK206" s="25"/>
      <c r="JL206" s="25"/>
      <c r="JM206" s="25"/>
      <c r="JN206" s="25"/>
      <c r="JO206" s="25"/>
      <c r="JP206" s="25"/>
      <c r="JQ206" s="25"/>
      <c r="JR206" s="25"/>
      <c r="JS206" s="25"/>
      <c r="JT206" s="25"/>
      <c r="JU206" s="25"/>
      <c r="JV206" s="25"/>
      <c r="JW206" s="25"/>
      <c r="JX206" s="25"/>
      <c r="JY206" s="25"/>
      <c r="JZ206" s="25"/>
      <c r="KA206" s="25"/>
      <c r="KB206" s="25"/>
      <c r="KC206" s="25"/>
      <c r="KD206" s="25"/>
      <c r="KE206" s="25"/>
      <c r="KF206" s="25"/>
      <c r="KG206" s="25"/>
      <c r="KH206" s="25"/>
      <c r="KI206" s="25"/>
      <c r="KJ206" s="25"/>
      <c r="KK206" s="25"/>
      <c r="KL206" s="25"/>
      <c r="KM206" s="25"/>
      <c r="KN206" s="25"/>
      <c r="KO206" s="25"/>
      <c r="KP206" s="25"/>
      <c r="KQ206" s="25"/>
      <c r="KR206" s="25"/>
      <c r="KS206" s="25"/>
      <c r="KT206" s="25"/>
      <c r="KU206" s="25"/>
      <c r="KV206" s="25"/>
      <c r="KW206" s="25"/>
      <c r="KX206" s="25"/>
      <c r="KY206" s="25"/>
      <c r="KZ206" s="25"/>
      <c r="LA206" s="25"/>
      <c r="LB206" s="25"/>
      <c r="LC206" s="25"/>
      <c r="LD206" s="25"/>
      <c r="LE206" s="25"/>
      <c r="LF206" s="25"/>
      <c r="LG206" s="25"/>
      <c r="LH206" s="25"/>
      <c r="LI206" s="25"/>
      <c r="LJ206" s="25"/>
      <c r="LK206" s="25"/>
      <c r="LL206" s="25"/>
      <c r="LM206" s="25"/>
      <c r="LN206" s="25"/>
      <c r="LO206" s="25"/>
      <c r="LP206" s="25"/>
      <c r="LQ206" s="25"/>
      <c r="LR206" s="25"/>
      <c r="LS206" s="25"/>
      <c r="LT206" s="25"/>
      <c r="LU206" s="25"/>
      <c r="LV206" s="25"/>
      <c r="LW206" s="25"/>
      <c r="LX206" s="25"/>
      <c r="LY206" s="25"/>
      <c r="LZ206" s="25"/>
      <c r="MA206" s="25"/>
      <c r="MB206" s="25"/>
      <c r="MC206" s="25"/>
      <c r="MD206" s="25"/>
      <c r="ME206" s="25"/>
      <c r="MF206" s="25"/>
      <c r="MG206" s="25"/>
      <c r="MH206" s="25"/>
      <c r="MI206" s="25"/>
      <c r="MJ206" s="25"/>
      <c r="MK206" s="25"/>
      <c r="ML206" s="25"/>
      <c r="MM206" s="25"/>
      <c r="MN206" s="25"/>
      <c r="MO206" s="25"/>
      <c r="MP206" s="25"/>
      <c r="MQ206" s="25"/>
      <c r="MR206" s="25"/>
      <c r="MS206" s="25"/>
      <c r="MT206" s="25"/>
      <c r="MU206" s="25"/>
      <c r="MV206" s="25"/>
      <c r="MW206" s="25"/>
      <c r="MX206" s="25"/>
      <c r="MY206" s="25"/>
      <c r="MZ206" s="25"/>
      <c r="NA206" s="25"/>
      <c r="NB206" s="25"/>
      <c r="NC206" s="25"/>
      <c r="ND206" s="25"/>
      <c r="NE206" s="25"/>
      <c r="NF206" s="25"/>
      <c r="NG206" s="25"/>
      <c r="NH206" s="25"/>
      <c r="NI206" s="25"/>
      <c r="NJ206" s="25"/>
      <c r="NK206" s="25"/>
      <c r="NL206" s="25"/>
      <c r="NM206" s="25"/>
      <c r="NN206" s="25"/>
      <c r="NO206" s="25"/>
      <c r="NP206" s="25"/>
      <c r="NQ206" s="25"/>
      <c r="NR206" s="25"/>
      <c r="NS206" s="25"/>
      <c r="NT206" s="25"/>
      <c r="NU206" s="25"/>
      <c r="NV206" s="25"/>
      <c r="NW206" s="25"/>
      <c r="NX206" s="25"/>
      <c r="NY206" s="25"/>
      <c r="NZ206" s="25"/>
      <c r="OA206" s="25"/>
      <c r="OB206" s="25"/>
      <c r="OC206" s="25"/>
      <c r="OD206" s="25"/>
      <c r="OE206" s="25"/>
      <c r="OF206" s="25"/>
      <c r="OG206" s="25"/>
      <c r="OH206" s="25"/>
      <c r="OI206" s="25"/>
      <c r="OJ206" s="25"/>
      <c r="OK206" s="25"/>
      <c r="OL206" s="25"/>
      <c r="OM206" s="25"/>
      <c r="ON206" s="25"/>
      <c r="OO206" s="25"/>
      <c r="OP206" s="25"/>
      <c r="OQ206" s="25"/>
      <c r="OR206" s="25"/>
      <c r="OS206" s="25"/>
      <c r="OT206" s="25"/>
      <c r="OU206" s="25"/>
      <c r="OV206" s="25"/>
      <c r="OW206" s="25"/>
      <c r="OX206" s="25"/>
      <c r="OY206" s="25"/>
      <c r="OZ206" s="25"/>
      <c r="PA206" s="25"/>
      <c r="PB206" s="25"/>
      <c r="PC206" s="25"/>
      <c r="PD206" s="25"/>
      <c r="PE206" s="25"/>
      <c r="PF206" s="25"/>
      <c r="PG206" s="25"/>
      <c r="PH206" s="25"/>
      <c r="PI206" s="25"/>
      <c r="PJ206" s="25"/>
      <c r="PK206" s="25"/>
      <c r="PL206" s="25"/>
      <c r="PM206" s="25"/>
      <c r="PN206" s="25"/>
      <c r="PO206" s="25"/>
      <c r="PP206" s="25"/>
      <c r="PQ206" s="25"/>
      <c r="PR206" s="25"/>
      <c r="PS206" s="25"/>
      <c r="PT206" s="25"/>
      <c r="PU206" s="25"/>
      <c r="PV206" s="25"/>
      <c r="PW206" s="25"/>
      <c r="PX206" s="25"/>
      <c r="PY206" s="25"/>
      <c r="PZ206" s="25"/>
      <c r="QA206" s="25"/>
      <c r="QB206" s="25"/>
      <c r="QC206" s="25"/>
      <c r="QD206" s="25"/>
      <c r="QE206" s="25"/>
      <c r="QF206" s="25"/>
      <c r="QG206" s="25"/>
      <c r="QH206" s="25"/>
      <c r="QI206" s="25"/>
      <c r="QJ206" s="25"/>
      <c r="QK206" s="25"/>
      <c r="QL206" s="25"/>
      <c r="QM206" s="25"/>
      <c r="QN206" s="25"/>
      <c r="QO206" s="25"/>
      <c r="QP206" s="25"/>
      <c r="QQ206" s="25"/>
      <c r="QR206" s="25"/>
      <c r="QS206" s="25"/>
      <c r="QT206" s="25"/>
      <c r="QU206" s="25"/>
      <c r="QV206" s="25"/>
      <c r="QW206" s="25"/>
      <c r="QX206" s="25"/>
      <c r="QY206" s="25"/>
      <c r="QZ206" s="25"/>
      <c r="RA206" s="25"/>
      <c r="RB206" s="25"/>
      <c r="RC206" s="25"/>
      <c r="RD206" s="25"/>
      <c r="RE206" s="25"/>
      <c r="RF206" s="25"/>
      <c r="RG206" s="25"/>
      <c r="RH206" s="25"/>
      <c r="RI206" s="25"/>
      <c r="RJ206" s="25"/>
      <c r="RK206" s="25"/>
      <c r="RL206" s="25"/>
      <c r="RM206" s="25"/>
      <c r="RN206" s="25"/>
      <c r="RO206" s="25"/>
      <c r="RP206" s="25"/>
      <c r="RQ206" s="25"/>
      <c r="RR206" s="25"/>
      <c r="RS206" s="25"/>
      <c r="RT206" s="25"/>
      <c r="RU206" s="25"/>
      <c r="RV206" s="25"/>
      <c r="RW206" s="25"/>
      <c r="RX206" s="25"/>
      <c r="RY206" s="25"/>
      <c r="RZ206" s="25"/>
      <c r="SA206" s="25"/>
      <c r="SB206" s="25"/>
      <c r="SC206" s="25"/>
      <c r="SD206" s="25"/>
      <c r="SE206" s="25"/>
      <c r="SF206" s="25"/>
      <c r="SG206" s="25"/>
      <c r="SH206" s="25"/>
      <c r="SI206" s="25"/>
      <c r="SJ206" s="25"/>
      <c r="SK206" s="25"/>
      <c r="SL206" s="25"/>
      <c r="SM206" s="25"/>
      <c r="SN206" s="25"/>
      <c r="SO206" s="25"/>
      <c r="SP206" s="25"/>
      <c r="SQ206" s="25"/>
      <c r="SR206" s="25"/>
      <c r="SS206" s="25"/>
      <c r="ST206" s="25"/>
      <c r="SU206" s="25"/>
      <c r="SV206" s="25"/>
      <c r="SW206" s="25"/>
      <c r="SX206" s="25"/>
      <c r="SY206" s="25"/>
      <c r="SZ206" s="25"/>
      <c r="TA206" s="25"/>
      <c r="TB206" s="25"/>
      <c r="TC206" s="25"/>
      <c r="TD206" s="25"/>
      <c r="TE206" s="25"/>
      <c r="TF206" s="25"/>
      <c r="TG206" s="25"/>
      <c r="TH206" s="25"/>
      <c r="TI206" s="25"/>
      <c r="TJ206" s="25"/>
      <c r="TK206" s="25"/>
      <c r="TL206" s="25"/>
      <c r="TM206" s="25"/>
      <c r="TN206" s="25"/>
      <c r="TO206" s="25"/>
      <c r="TP206" s="25"/>
      <c r="TQ206" s="25"/>
      <c r="TR206" s="25"/>
      <c r="TS206" s="25"/>
      <c r="TT206" s="25"/>
      <c r="TU206" s="25"/>
      <c r="TV206" s="25"/>
      <c r="TW206" s="25"/>
      <c r="TX206" s="25"/>
      <c r="TY206" s="25"/>
      <c r="TZ206" s="25"/>
      <c r="UA206" s="25"/>
      <c r="UB206" s="25"/>
      <c r="UC206" s="25"/>
      <c r="UD206" s="25"/>
      <c r="UE206" s="25"/>
      <c r="UF206" s="25"/>
      <c r="UG206" s="25"/>
      <c r="UH206" s="25"/>
      <c r="UI206" s="25"/>
      <c r="UJ206" s="25"/>
      <c r="UK206" s="25"/>
      <c r="UL206" s="25"/>
      <c r="UM206" s="25"/>
      <c r="UN206" s="25"/>
      <c r="UO206" s="25"/>
      <c r="UP206" s="25"/>
      <c r="UQ206" s="25"/>
      <c r="UR206" s="25"/>
      <c r="US206" s="25"/>
      <c r="UT206" s="25"/>
      <c r="UU206" s="25"/>
      <c r="UV206" s="25"/>
      <c r="UW206" s="25"/>
      <c r="UX206" s="25"/>
      <c r="UY206" s="25"/>
      <c r="UZ206" s="25"/>
      <c r="VA206" s="25"/>
      <c r="VB206" s="25"/>
      <c r="VC206" s="25"/>
      <c r="VD206" s="25"/>
      <c r="VE206" s="25"/>
      <c r="VF206" s="25"/>
      <c r="VG206" s="25"/>
      <c r="VH206" s="25"/>
      <c r="VI206" s="25"/>
      <c r="VJ206" s="25"/>
      <c r="VK206" s="25"/>
      <c r="VL206" s="25"/>
      <c r="VM206" s="25"/>
      <c r="VN206" s="25"/>
      <c r="VO206" s="25"/>
      <c r="VP206" s="25"/>
      <c r="VQ206" s="25"/>
      <c r="VR206" s="25"/>
      <c r="VS206" s="25"/>
      <c r="VT206" s="25"/>
      <c r="VU206" s="25"/>
      <c r="VV206" s="25"/>
      <c r="VW206" s="25"/>
      <c r="VX206" s="25"/>
      <c r="VY206" s="25"/>
      <c r="VZ206" s="25"/>
      <c r="WA206" s="25"/>
      <c r="WB206" s="25"/>
      <c r="WC206" s="25"/>
      <c r="WD206" s="25"/>
      <c r="WE206" s="25"/>
      <c r="WF206" s="25"/>
      <c r="WG206" s="25"/>
      <c r="WH206" s="25"/>
      <c r="WI206" s="25"/>
      <c r="WJ206" s="25"/>
      <c r="WK206" s="25"/>
      <c r="WL206" s="25"/>
      <c r="WM206" s="25"/>
      <c r="WN206" s="25"/>
      <c r="WO206" s="25"/>
      <c r="WP206" s="25"/>
      <c r="WQ206" s="25"/>
      <c r="WR206" s="25"/>
      <c r="WS206" s="25"/>
      <c r="WT206" s="25"/>
      <c r="WU206" s="25"/>
      <c r="WV206" s="25"/>
      <c r="WW206" s="25"/>
      <c r="WX206" s="25"/>
      <c r="WY206" s="25"/>
      <c r="WZ206" s="25"/>
      <c r="XA206" s="25"/>
      <c r="XB206" s="25"/>
      <c r="XC206" s="25"/>
      <c r="XD206" s="25"/>
      <c r="XE206" s="25"/>
      <c r="XF206" s="25"/>
      <c r="XG206" s="25"/>
      <c r="XH206" s="25"/>
      <c r="XI206" s="25"/>
      <c r="XJ206" s="25"/>
      <c r="XK206" s="25"/>
      <c r="XL206" s="25"/>
      <c r="XM206" s="25"/>
      <c r="XN206" s="25"/>
      <c r="XO206" s="25"/>
      <c r="XP206" s="25"/>
      <c r="XQ206" s="25"/>
      <c r="XR206" s="25"/>
      <c r="XS206" s="25"/>
      <c r="XT206" s="25"/>
      <c r="XU206" s="25"/>
      <c r="XV206" s="25"/>
      <c r="XW206" s="25"/>
      <c r="XX206" s="25"/>
      <c r="XY206" s="25"/>
      <c r="XZ206" s="25"/>
      <c r="YA206" s="25"/>
      <c r="YB206" s="25"/>
      <c r="YC206" s="25"/>
      <c r="YD206" s="25"/>
      <c r="YE206" s="25"/>
      <c r="YF206" s="25"/>
      <c r="YG206" s="25"/>
      <c r="YH206" s="25"/>
      <c r="YI206" s="25"/>
      <c r="YJ206" s="25"/>
      <c r="YK206" s="25"/>
      <c r="YL206" s="25"/>
      <c r="YM206" s="25"/>
      <c r="YN206" s="25"/>
      <c r="YO206" s="25"/>
      <c r="YP206" s="25"/>
      <c r="YQ206" s="25"/>
      <c r="YR206" s="25"/>
      <c r="YS206" s="25"/>
      <c r="YT206" s="25"/>
      <c r="YU206" s="25"/>
      <c r="YV206" s="25"/>
      <c r="YW206" s="25"/>
      <c r="YX206" s="25"/>
      <c r="YY206" s="25"/>
      <c r="YZ206" s="25"/>
      <c r="ZA206" s="25"/>
      <c r="ZB206" s="25"/>
      <c r="ZC206" s="25"/>
      <c r="ZD206" s="25"/>
      <c r="ZE206" s="25"/>
      <c r="ZF206" s="25"/>
      <c r="ZG206" s="25"/>
      <c r="ZH206" s="25"/>
      <c r="ZI206" s="25"/>
      <c r="ZJ206" s="25"/>
      <c r="ZK206" s="25"/>
      <c r="ZL206" s="25"/>
      <c r="ZM206" s="25"/>
      <c r="ZN206" s="25"/>
      <c r="ZO206" s="25"/>
      <c r="ZP206" s="25"/>
      <c r="ZQ206" s="25"/>
      <c r="ZR206" s="25"/>
      <c r="ZS206" s="25"/>
      <c r="ZT206" s="25"/>
      <c r="ZU206" s="25"/>
      <c r="ZV206" s="25"/>
      <c r="ZW206" s="25"/>
      <c r="ZX206" s="25"/>
      <c r="ZY206" s="25"/>
      <c r="ZZ206" s="25"/>
      <c r="AAA206" s="25"/>
      <c r="AAB206" s="25"/>
      <c r="AAC206" s="25"/>
      <c r="AAD206" s="25"/>
      <c r="AAE206" s="25"/>
      <c r="AAF206" s="25"/>
      <c r="AAG206" s="25"/>
      <c r="AAH206" s="25"/>
      <c r="AAI206" s="25"/>
      <c r="AAJ206" s="25"/>
      <c r="AAK206" s="25"/>
      <c r="AAL206" s="25"/>
      <c r="AAM206" s="25"/>
      <c r="AAN206" s="25"/>
      <c r="AAO206" s="25"/>
      <c r="AAP206" s="25"/>
      <c r="AAQ206" s="25"/>
      <c r="AAR206" s="25"/>
      <c r="AAS206" s="25"/>
      <c r="AAT206" s="25"/>
      <c r="AAU206" s="25"/>
      <c r="AAV206" s="25"/>
      <c r="AAW206" s="25"/>
      <c r="AAX206" s="25"/>
      <c r="AAY206" s="25"/>
      <c r="AAZ206" s="25"/>
      <c r="ABA206" s="25"/>
      <c r="ABB206" s="25"/>
      <c r="ABC206" s="25"/>
      <c r="ABD206" s="25"/>
      <c r="ABE206" s="25"/>
      <c r="ABF206" s="25"/>
      <c r="ABG206" s="25"/>
      <c r="ABH206" s="25"/>
      <c r="ABI206" s="25"/>
      <c r="ABJ206" s="25"/>
      <c r="ABK206" s="25"/>
      <c r="ABL206" s="25"/>
      <c r="ABM206" s="25"/>
      <c r="ABN206" s="25"/>
      <c r="ABO206" s="25"/>
      <c r="ABP206" s="25"/>
      <c r="ABQ206" s="25"/>
      <c r="ABR206" s="25"/>
      <c r="ABS206" s="25"/>
      <c r="ABT206" s="25"/>
      <c r="ABU206" s="25"/>
      <c r="ABV206" s="25"/>
      <c r="ABW206" s="25"/>
      <c r="ABX206" s="25"/>
      <c r="ABY206" s="25"/>
      <c r="ABZ206" s="25"/>
      <c r="ACA206" s="25"/>
      <c r="ACB206" s="25"/>
      <c r="ACC206" s="25"/>
      <c r="ACD206" s="25"/>
      <c r="ACE206" s="25"/>
      <c r="ACF206" s="25"/>
      <c r="ACG206" s="25"/>
      <c r="ACH206" s="25"/>
      <c r="ACI206" s="25"/>
      <c r="ACJ206" s="25"/>
      <c r="ACK206" s="25"/>
      <c r="ACL206" s="25"/>
      <c r="ACM206" s="25"/>
      <c r="ACN206" s="25"/>
      <c r="ACO206" s="25"/>
      <c r="ACP206" s="25"/>
      <c r="ACQ206" s="25"/>
      <c r="ACR206" s="25"/>
      <c r="ACS206" s="25"/>
      <c r="ACT206" s="25"/>
      <c r="ACU206" s="25"/>
      <c r="ACV206" s="25"/>
      <c r="ACW206" s="25"/>
      <c r="ACX206" s="25"/>
      <c r="ACY206" s="25"/>
      <c r="ACZ206" s="25"/>
      <c r="ADA206" s="25"/>
      <c r="ADB206" s="25"/>
      <c r="ADC206" s="25"/>
      <c r="ADD206" s="25"/>
      <c r="ADE206" s="25"/>
      <c r="ADF206" s="25"/>
      <c r="ADG206" s="25"/>
      <c r="ADH206" s="25"/>
      <c r="ADI206" s="25"/>
      <c r="ADJ206" s="25"/>
      <c r="ADK206" s="25"/>
      <c r="ADL206" s="25"/>
      <c r="ADM206" s="25"/>
      <c r="ADN206" s="25"/>
      <c r="ADO206" s="25"/>
      <c r="ADP206" s="25"/>
      <c r="ADQ206" s="25"/>
      <c r="ADR206" s="25"/>
      <c r="ADS206" s="25"/>
      <c r="ADT206" s="25"/>
      <c r="ADU206" s="25"/>
      <c r="ADV206" s="25"/>
      <c r="ADW206" s="25"/>
      <c r="ADX206" s="25"/>
      <c r="ADY206" s="25"/>
      <c r="ADZ206" s="25"/>
      <c r="AEA206" s="25"/>
      <c r="AEB206" s="25"/>
      <c r="AEC206" s="25"/>
      <c r="AED206" s="25"/>
      <c r="AEE206" s="25"/>
      <c r="AEF206" s="25"/>
      <c r="AEG206" s="25"/>
      <c r="AEH206" s="25"/>
      <c r="AEI206" s="25"/>
      <c r="AEJ206" s="25"/>
      <c r="AEK206" s="25"/>
      <c r="AEL206" s="25"/>
      <c r="AEM206" s="25"/>
      <c r="AEN206" s="25"/>
      <c r="AEO206" s="25"/>
      <c r="AEP206" s="25"/>
      <c r="AEQ206" s="25"/>
      <c r="AER206" s="25"/>
      <c r="AES206" s="25"/>
      <c r="AET206" s="25"/>
      <c r="AEU206" s="25"/>
      <c r="AEV206" s="25"/>
      <c r="AEW206" s="25"/>
      <c r="AEX206" s="25"/>
      <c r="AEY206" s="25"/>
      <c r="AEZ206" s="25"/>
      <c r="AFA206" s="25"/>
      <c r="AFB206" s="25"/>
      <c r="AFC206" s="25"/>
      <c r="AFD206" s="25"/>
      <c r="AFE206" s="25"/>
      <c r="AFF206" s="25"/>
      <c r="AFG206" s="25"/>
      <c r="AFH206" s="25"/>
      <c r="AFI206" s="25"/>
      <c r="AFJ206" s="25"/>
      <c r="AFK206" s="25"/>
      <c r="AFL206" s="25"/>
      <c r="AFM206" s="25"/>
      <c r="AFN206" s="25"/>
      <c r="AFO206" s="25"/>
      <c r="AFP206" s="25"/>
      <c r="AFQ206" s="25"/>
      <c r="AFR206" s="25"/>
      <c r="AFS206" s="25"/>
      <c r="AFT206" s="25"/>
      <c r="AFU206" s="25"/>
      <c r="AFV206" s="25"/>
      <c r="AFW206" s="25"/>
      <c r="AFX206" s="25"/>
      <c r="AFY206" s="25"/>
      <c r="AFZ206" s="25"/>
      <c r="AGA206" s="25"/>
      <c r="AGB206" s="25"/>
      <c r="AGC206" s="25"/>
      <c r="AGD206" s="25"/>
      <c r="AGE206" s="25"/>
      <c r="AGF206" s="25"/>
      <c r="AGG206" s="25"/>
      <c r="AGH206" s="25"/>
      <c r="AGI206" s="25"/>
      <c r="AGJ206" s="25"/>
      <c r="AGK206" s="25"/>
      <c r="AGL206" s="25"/>
      <c r="AGM206" s="25"/>
      <c r="AGN206" s="25"/>
      <c r="AGO206" s="25"/>
      <c r="AGP206" s="25"/>
      <c r="AGQ206" s="25"/>
      <c r="AGR206" s="25"/>
      <c r="AGS206" s="25"/>
      <c r="AGT206" s="25"/>
      <c r="AGU206" s="25"/>
      <c r="AGV206" s="25"/>
      <c r="AGW206" s="25"/>
      <c r="AGX206" s="25"/>
      <c r="AGY206" s="25"/>
      <c r="AGZ206" s="25"/>
      <c r="AHA206" s="25"/>
      <c r="AHB206" s="25"/>
      <c r="AHC206" s="25"/>
      <c r="AHD206" s="25"/>
      <c r="AHE206" s="25"/>
      <c r="AHF206" s="25"/>
      <c r="AHG206" s="25"/>
      <c r="AHH206" s="25"/>
      <c r="AHI206" s="25"/>
      <c r="AHJ206" s="25"/>
      <c r="AHK206" s="25"/>
      <c r="AHL206" s="25"/>
      <c r="AHM206" s="25"/>
      <c r="AHN206" s="25"/>
      <c r="AHO206" s="25"/>
      <c r="AHP206" s="25"/>
      <c r="AHQ206" s="25"/>
      <c r="AHR206" s="25"/>
      <c r="AHS206" s="25"/>
      <c r="AHT206" s="25"/>
      <c r="AHU206" s="25"/>
      <c r="AHV206" s="25"/>
      <c r="AHW206" s="25"/>
      <c r="AHX206" s="25"/>
      <c r="AHY206" s="25"/>
      <c r="AHZ206" s="25"/>
      <c r="AIA206" s="25"/>
      <c r="AIB206" s="25"/>
      <c r="AIC206" s="25"/>
      <c r="AID206" s="25"/>
      <c r="AIE206" s="25"/>
      <c r="AIF206" s="25"/>
      <c r="AIG206" s="25"/>
      <c r="AIH206" s="25"/>
      <c r="AII206" s="25"/>
      <c r="AIJ206" s="25"/>
      <c r="AIK206" s="25"/>
      <c r="AIL206" s="25"/>
      <c r="AIM206" s="25"/>
      <c r="AIN206" s="25"/>
      <c r="AIO206" s="25"/>
      <c r="AIP206" s="25"/>
      <c r="AIQ206" s="25"/>
      <c r="AIR206" s="25"/>
      <c r="AIS206" s="25"/>
      <c r="AIT206" s="25"/>
      <c r="AIU206" s="25"/>
      <c r="AIV206" s="25"/>
      <c r="AIW206" s="25"/>
      <c r="AIX206" s="25"/>
      <c r="AIY206" s="25"/>
      <c r="AIZ206" s="25"/>
      <c r="AJA206" s="25"/>
      <c r="AJB206" s="25"/>
      <c r="AJC206" s="25"/>
      <c r="AJD206" s="25"/>
      <c r="AJE206" s="25"/>
      <c r="AJF206" s="25"/>
      <c r="AJG206" s="25"/>
      <c r="AJH206" s="25"/>
      <c r="AJI206" s="25"/>
      <c r="AJJ206" s="25"/>
      <c r="AJK206" s="25"/>
      <c r="AJL206" s="25"/>
      <c r="AJM206" s="25"/>
      <c r="AJN206" s="25"/>
      <c r="AJO206" s="25"/>
      <c r="AJP206" s="25"/>
      <c r="AJQ206" s="25"/>
      <c r="AJR206" s="25"/>
      <c r="AJS206" s="25"/>
      <c r="AJT206" s="25"/>
      <c r="AJU206" s="25"/>
      <c r="AJV206" s="25"/>
      <c r="AJW206" s="25"/>
      <c r="AJX206" s="25"/>
      <c r="AJY206" s="25"/>
      <c r="AJZ206" s="25"/>
      <c r="AKA206" s="25"/>
      <c r="AKB206" s="25"/>
      <c r="AKC206" s="25"/>
      <c r="AKD206" s="25"/>
      <c r="AKE206" s="25"/>
      <c r="AKF206" s="25"/>
      <c r="AKG206" s="25"/>
      <c r="AKH206" s="25"/>
      <c r="AKI206" s="25"/>
      <c r="AKJ206" s="25"/>
      <c r="AKK206" s="25"/>
      <c r="AKL206" s="25"/>
      <c r="AKM206" s="25"/>
      <c r="AKN206" s="25"/>
      <c r="AKO206" s="25"/>
      <c r="AKP206" s="25"/>
      <c r="AKQ206" s="25"/>
      <c r="AKR206" s="25"/>
      <c r="AKS206" s="25"/>
      <c r="AKT206" s="25"/>
      <c r="AKU206" s="25"/>
      <c r="AKV206" s="25"/>
      <c r="AKW206" s="25"/>
      <c r="AKX206" s="25"/>
      <c r="AKY206" s="25"/>
      <c r="AKZ206" s="25"/>
      <c r="ALA206" s="25"/>
      <c r="ALB206" s="25"/>
      <c r="ALC206" s="25"/>
      <c r="ALD206" s="25"/>
      <c r="ALE206" s="25"/>
      <c r="ALF206" s="25"/>
      <c r="ALG206" s="25"/>
      <c r="ALH206" s="25"/>
      <c r="ALI206" s="25"/>
      <c r="ALJ206" s="25"/>
      <c r="ALK206" s="25"/>
      <c r="ALL206" s="25"/>
      <c r="ALM206" s="25"/>
      <c r="ALN206" s="25"/>
      <c r="ALO206" s="25"/>
      <c r="ALP206" s="25"/>
      <c r="ALQ206" s="25"/>
      <c r="ALR206" s="25"/>
      <c r="ALS206" s="25"/>
      <c r="ALT206" s="25"/>
      <c r="ALU206" s="25"/>
      <c r="ALV206" s="25"/>
      <c r="ALW206" s="25"/>
      <c r="ALX206" s="25"/>
      <c r="ALY206" s="25"/>
      <c r="ALZ206" s="25"/>
      <c r="AMA206" s="25"/>
      <c r="AMB206" s="25"/>
      <c r="AMC206" s="25"/>
      <c r="AMD206" s="25"/>
      <c r="AME206" s="25"/>
      <c r="AMF206" s="25"/>
      <c r="AMG206" s="25"/>
      <c r="AMH206" s="25"/>
      <c r="AMI206" s="25"/>
      <c r="AMJ206" s="25"/>
    </row>
    <row r="207" spans="1:1024" s="56" customFormat="1" ht="39.75" customHeight="1">
      <c r="A207" s="643"/>
      <c r="B207" s="441"/>
      <c r="C207" s="369"/>
      <c r="D207" s="612"/>
      <c r="E207" s="411"/>
      <c r="F207" s="411"/>
      <c r="G207" s="660"/>
      <c r="H207" s="396"/>
      <c r="I207" s="396"/>
      <c r="J207" s="411"/>
      <c r="K207" s="396"/>
      <c r="L207" s="396"/>
      <c r="M207" s="396"/>
      <c r="N207" s="679"/>
      <c r="O207" s="679"/>
      <c r="P207" s="679"/>
      <c r="Q207" s="31" t="s">
        <v>42</v>
      </c>
      <c r="R207" s="31" t="s">
        <v>43</v>
      </c>
      <c r="S207" s="679"/>
      <c r="T207" s="679"/>
      <c r="U207" s="125"/>
      <c r="V207" s="37"/>
      <c r="W207" s="37"/>
      <c r="X207" s="37"/>
      <c r="Y207" s="37"/>
      <c r="Z207" s="37"/>
    </row>
    <row r="208" spans="1:1024" s="56" customFormat="1" ht="39.75" customHeight="1">
      <c r="A208" s="643"/>
      <c r="B208" s="441"/>
      <c r="C208" s="369"/>
      <c r="D208" s="612"/>
      <c r="E208" s="632" t="s">
        <v>138</v>
      </c>
      <c r="F208" s="634">
        <v>3</v>
      </c>
      <c r="G208" s="660"/>
      <c r="H208" s="395" t="s">
        <v>100</v>
      </c>
      <c r="I208" s="395" t="s">
        <v>182</v>
      </c>
      <c r="J208" s="411"/>
      <c r="K208" s="395">
        <v>3</v>
      </c>
      <c r="L208" s="395" t="s">
        <v>43</v>
      </c>
      <c r="M208" s="395">
        <v>0</v>
      </c>
      <c r="N208" s="679"/>
      <c r="O208" s="679"/>
      <c r="P208" s="679"/>
      <c r="Q208" s="31" t="s">
        <v>77</v>
      </c>
      <c r="R208" s="31" t="s">
        <v>43</v>
      </c>
      <c r="S208" s="679"/>
      <c r="T208" s="679"/>
      <c r="U208" s="144" t="s">
        <v>804</v>
      </c>
      <c r="V208" s="37"/>
      <c r="W208" s="37"/>
      <c r="X208" s="37"/>
      <c r="Y208" s="37"/>
      <c r="Z208" s="37"/>
      <c r="AA208" s="37"/>
      <c r="AB208" s="37"/>
    </row>
    <row r="209" spans="1:1024" s="56" customFormat="1" ht="39.75" customHeight="1">
      <c r="A209" s="643"/>
      <c r="B209" s="441"/>
      <c r="C209" s="369"/>
      <c r="D209" s="613"/>
      <c r="E209" s="633"/>
      <c r="F209" s="497"/>
      <c r="G209" s="661"/>
      <c r="H209" s="380"/>
      <c r="I209" s="380"/>
      <c r="J209" s="380"/>
      <c r="K209" s="380"/>
      <c r="L209" s="380"/>
      <c r="M209" s="380"/>
      <c r="N209" s="680"/>
      <c r="O209" s="680"/>
      <c r="P209" s="680"/>
      <c r="Q209" s="31" t="s">
        <v>42</v>
      </c>
      <c r="R209" s="31" t="s">
        <v>43</v>
      </c>
      <c r="S209" s="680"/>
      <c r="T209" s="680"/>
      <c r="U209" s="125"/>
      <c r="V209" s="37"/>
      <c r="W209" s="37"/>
      <c r="X209" s="37"/>
      <c r="Y209" s="37"/>
      <c r="Z209" s="37"/>
    </row>
    <row r="210" spans="1:1024" s="56" customFormat="1" ht="39.75" customHeight="1">
      <c r="A210" s="643"/>
      <c r="B210" s="441"/>
      <c r="C210" s="369"/>
      <c r="D210" s="269" t="s">
        <v>112</v>
      </c>
      <c r="E210" s="85" t="s">
        <v>118</v>
      </c>
      <c r="F210" s="85">
        <v>6</v>
      </c>
      <c r="G210" s="85" t="s">
        <v>43</v>
      </c>
      <c r="H210" s="85" t="s">
        <v>40</v>
      </c>
      <c r="I210" s="21" t="s">
        <v>182</v>
      </c>
      <c r="J210" s="85" t="s">
        <v>384</v>
      </c>
      <c r="K210" s="85">
        <v>6</v>
      </c>
      <c r="L210" s="85">
        <v>12</v>
      </c>
      <c r="M210" s="85"/>
      <c r="N210" s="85"/>
      <c r="O210" s="85"/>
      <c r="P210" s="85"/>
      <c r="Q210" s="85" t="s">
        <v>77</v>
      </c>
      <c r="R210" s="85">
        <v>12</v>
      </c>
      <c r="S210" s="85" t="s">
        <v>47</v>
      </c>
      <c r="T210" s="85">
        <v>0</v>
      </c>
      <c r="U210" s="120"/>
      <c r="V210" s="37"/>
      <c r="W210" s="37"/>
      <c r="X210" s="37"/>
      <c r="Y210" s="37"/>
      <c r="Z210" s="37"/>
    </row>
    <row r="211" spans="1:1024" ht="39.75" customHeight="1">
      <c r="A211" s="643"/>
      <c r="B211" s="441"/>
      <c r="C211" s="369"/>
      <c r="D211" s="617" t="s">
        <v>113</v>
      </c>
      <c r="E211" s="364" t="s">
        <v>118</v>
      </c>
      <c r="F211" s="364">
        <v>10</v>
      </c>
      <c r="G211" s="364" t="s">
        <v>43</v>
      </c>
      <c r="H211" s="85" t="s">
        <v>60</v>
      </c>
      <c r="I211" s="21" t="s">
        <v>554</v>
      </c>
      <c r="J211" s="364" t="s">
        <v>272</v>
      </c>
      <c r="K211" s="364">
        <v>10</v>
      </c>
      <c r="L211" s="364">
        <v>10</v>
      </c>
      <c r="M211" s="364"/>
      <c r="N211" s="364"/>
      <c r="O211" s="364"/>
      <c r="P211" s="364"/>
      <c r="Q211" s="364" t="s">
        <v>79</v>
      </c>
      <c r="R211" s="364">
        <v>10</v>
      </c>
      <c r="S211" s="364" t="s">
        <v>47</v>
      </c>
      <c r="T211" s="364">
        <v>0</v>
      </c>
      <c r="U211" s="120"/>
    </row>
    <row r="212" spans="1:1024" ht="39.75" customHeight="1">
      <c r="A212" s="643"/>
      <c r="B212" s="441"/>
      <c r="C212" s="369"/>
      <c r="D212" s="619"/>
      <c r="E212" s="366"/>
      <c r="F212" s="366"/>
      <c r="G212" s="366"/>
      <c r="H212" s="85" t="s">
        <v>100</v>
      </c>
      <c r="I212" s="21"/>
      <c r="J212" s="366"/>
      <c r="K212" s="366"/>
      <c r="L212" s="366"/>
      <c r="M212" s="366"/>
      <c r="N212" s="366"/>
      <c r="O212" s="366"/>
      <c r="P212" s="366"/>
      <c r="Q212" s="366"/>
      <c r="R212" s="366"/>
      <c r="S212" s="366"/>
      <c r="T212" s="366"/>
      <c r="U212" s="120" t="s">
        <v>392</v>
      </c>
    </row>
    <row r="213" spans="1:1024" ht="39.75" customHeight="1">
      <c r="A213" s="643"/>
      <c r="B213" s="441"/>
      <c r="C213" s="369"/>
      <c r="D213" s="617" t="s">
        <v>114</v>
      </c>
      <c r="E213" s="23" t="s">
        <v>118</v>
      </c>
      <c r="F213" s="630">
        <v>6</v>
      </c>
      <c r="G213" s="364" t="s">
        <v>43</v>
      </c>
      <c r="H213" s="23" t="s">
        <v>40</v>
      </c>
      <c r="I213" s="630" t="s">
        <v>797</v>
      </c>
      <c r="J213" s="626" t="s">
        <v>413</v>
      </c>
      <c r="K213" s="626">
        <v>6</v>
      </c>
      <c r="L213" s="626">
        <v>6</v>
      </c>
      <c r="M213" s="626" t="s">
        <v>47</v>
      </c>
      <c r="N213" s="626" t="s">
        <v>47</v>
      </c>
      <c r="O213" s="626" t="s">
        <v>47</v>
      </c>
      <c r="P213" s="626" t="s">
        <v>47</v>
      </c>
      <c r="Q213" s="23" t="s">
        <v>80</v>
      </c>
      <c r="R213" s="23">
        <v>6</v>
      </c>
      <c r="S213" s="626" t="s">
        <v>47</v>
      </c>
      <c r="T213" s="626">
        <v>0</v>
      </c>
      <c r="U213" s="145"/>
    </row>
    <row r="214" spans="1:1024" s="56" customFormat="1" ht="39.75" customHeight="1">
      <c r="A214" s="643"/>
      <c r="B214" s="441"/>
      <c r="C214" s="369"/>
      <c r="D214" s="618"/>
      <c r="E214" s="139" t="s">
        <v>138</v>
      </c>
      <c r="F214" s="631"/>
      <c r="G214" s="366"/>
      <c r="H214" s="23" t="s">
        <v>864</v>
      </c>
      <c r="I214" s="631"/>
      <c r="J214" s="628"/>
      <c r="K214" s="628"/>
      <c r="L214" s="628"/>
      <c r="M214" s="628"/>
      <c r="N214" s="628"/>
      <c r="O214" s="628"/>
      <c r="P214" s="628"/>
      <c r="Q214" s="23" t="s">
        <v>42</v>
      </c>
      <c r="R214" s="132" t="s">
        <v>43</v>
      </c>
      <c r="S214" s="628"/>
      <c r="T214" s="628"/>
      <c r="U214" s="145" t="s">
        <v>866</v>
      </c>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25"/>
      <c r="CT214" s="25"/>
      <c r="CU214" s="25"/>
      <c r="CV214" s="25"/>
      <c r="CW214" s="25"/>
      <c r="CX214" s="25"/>
      <c r="CY214" s="25"/>
      <c r="CZ214" s="25"/>
      <c r="DA214" s="25"/>
      <c r="DB214" s="25"/>
      <c r="DC214" s="25"/>
      <c r="DD214" s="25"/>
      <c r="DE214" s="25"/>
      <c r="DF214" s="25"/>
      <c r="DG214" s="25"/>
      <c r="DH214" s="25"/>
      <c r="DI214" s="25"/>
      <c r="DJ214" s="25"/>
      <c r="DK214" s="25"/>
      <c r="DL214" s="25"/>
      <c r="DM214" s="25"/>
      <c r="DN214" s="25"/>
      <c r="DO214" s="25"/>
      <c r="DP214" s="25"/>
      <c r="DQ214" s="25"/>
      <c r="DR214" s="25"/>
      <c r="DS214" s="25"/>
      <c r="DT214" s="25"/>
      <c r="DU214" s="25"/>
      <c r="DV214" s="25"/>
      <c r="DW214" s="25"/>
      <c r="DX214" s="25"/>
      <c r="DY214" s="25"/>
      <c r="DZ214" s="25"/>
      <c r="EA214" s="25"/>
      <c r="EB214" s="25"/>
      <c r="EC214" s="25"/>
      <c r="ED214" s="25"/>
      <c r="EE214" s="25"/>
      <c r="EF214" s="25"/>
      <c r="EG214" s="25"/>
      <c r="EH214" s="25"/>
      <c r="EI214" s="25"/>
      <c r="EJ214" s="25"/>
      <c r="EK214" s="25"/>
      <c r="EL214" s="25"/>
      <c r="EM214" s="25"/>
      <c r="EN214" s="25"/>
      <c r="EO214" s="25"/>
      <c r="EP214" s="25"/>
      <c r="EQ214" s="25"/>
      <c r="ER214" s="25"/>
      <c r="ES214" s="25"/>
      <c r="ET214" s="25"/>
      <c r="EU214" s="25"/>
      <c r="EV214" s="25"/>
      <c r="EW214" s="25"/>
      <c r="EX214" s="25"/>
      <c r="EY214" s="25"/>
      <c r="EZ214" s="25"/>
      <c r="FA214" s="25"/>
      <c r="FB214" s="25"/>
      <c r="FC214" s="25"/>
      <c r="FD214" s="25"/>
      <c r="FE214" s="25"/>
      <c r="FF214" s="25"/>
      <c r="FG214" s="25"/>
      <c r="FH214" s="25"/>
      <c r="FI214" s="25"/>
      <c r="FJ214" s="25"/>
      <c r="FK214" s="25"/>
      <c r="FL214" s="25"/>
      <c r="FM214" s="25"/>
      <c r="FN214" s="25"/>
      <c r="FO214" s="25"/>
      <c r="FP214" s="25"/>
      <c r="FQ214" s="25"/>
      <c r="FR214" s="25"/>
      <c r="FS214" s="25"/>
      <c r="FT214" s="25"/>
      <c r="FU214" s="25"/>
      <c r="FV214" s="25"/>
      <c r="FW214" s="25"/>
      <c r="FX214" s="25"/>
      <c r="FY214" s="25"/>
      <c r="FZ214" s="25"/>
      <c r="GA214" s="25"/>
      <c r="GB214" s="25"/>
      <c r="GC214" s="25"/>
      <c r="GD214" s="25"/>
      <c r="GE214" s="25"/>
      <c r="GF214" s="25"/>
      <c r="GG214" s="25"/>
      <c r="GH214" s="25"/>
      <c r="GI214" s="25"/>
      <c r="GJ214" s="25"/>
      <c r="GK214" s="25"/>
      <c r="GL214" s="25"/>
      <c r="GM214" s="25"/>
      <c r="GN214" s="25"/>
      <c r="GO214" s="25"/>
      <c r="GP214" s="25"/>
      <c r="GQ214" s="25"/>
      <c r="GR214" s="25"/>
      <c r="GS214" s="25"/>
      <c r="GT214" s="25"/>
      <c r="GU214" s="25"/>
      <c r="GV214" s="25"/>
      <c r="GW214" s="25"/>
      <c r="GX214" s="25"/>
      <c r="GY214" s="25"/>
      <c r="GZ214" s="25"/>
      <c r="HA214" s="25"/>
      <c r="HB214" s="25"/>
      <c r="HC214" s="25"/>
      <c r="HD214" s="25"/>
      <c r="HE214" s="25"/>
      <c r="HF214" s="25"/>
      <c r="HG214" s="25"/>
      <c r="HH214" s="25"/>
      <c r="HI214" s="25"/>
      <c r="HJ214" s="25"/>
      <c r="HK214" s="25"/>
      <c r="HL214" s="25"/>
      <c r="HM214" s="25"/>
      <c r="HN214" s="25"/>
      <c r="HO214" s="25"/>
      <c r="HP214" s="25"/>
      <c r="HQ214" s="25"/>
      <c r="HR214" s="25"/>
      <c r="HS214" s="25"/>
      <c r="HT214" s="25"/>
      <c r="HU214" s="25"/>
      <c r="HV214" s="25"/>
      <c r="HW214" s="25"/>
      <c r="HX214" s="25"/>
      <c r="HY214" s="25"/>
      <c r="HZ214" s="25"/>
      <c r="IA214" s="25"/>
      <c r="IB214" s="25"/>
      <c r="IC214" s="25"/>
      <c r="ID214" s="25"/>
      <c r="IE214" s="25"/>
      <c r="IF214" s="25"/>
      <c r="IG214" s="25"/>
      <c r="IH214" s="25"/>
      <c r="II214" s="25"/>
      <c r="IJ214" s="25"/>
      <c r="IK214" s="25"/>
      <c r="IL214" s="25"/>
      <c r="IM214" s="25"/>
      <c r="IN214" s="25"/>
      <c r="IO214" s="25"/>
      <c r="IP214" s="25"/>
      <c r="IQ214" s="25"/>
      <c r="IR214" s="25"/>
      <c r="IS214" s="25"/>
      <c r="IT214" s="25"/>
      <c r="IU214" s="25"/>
      <c r="IV214" s="25"/>
      <c r="IW214" s="25"/>
      <c r="IX214" s="25"/>
      <c r="IY214" s="25"/>
      <c r="IZ214" s="25"/>
      <c r="JA214" s="25"/>
      <c r="JB214" s="25"/>
      <c r="JC214" s="25"/>
      <c r="JD214" s="25"/>
      <c r="JE214" s="25"/>
      <c r="JF214" s="25"/>
      <c r="JG214" s="25"/>
      <c r="JH214" s="25"/>
      <c r="JI214" s="25"/>
      <c r="JJ214" s="25"/>
      <c r="JK214" s="25"/>
      <c r="JL214" s="25"/>
      <c r="JM214" s="25"/>
      <c r="JN214" s="25"/>
      <c r="JO214" s="25"/>
      <c r="JP214" s="25"/>
      <c r="JQ214" s="25"/>
      <c r="JR214" s="25"/>
      <c r="JS214" s="25"/>
      <c r="JT214" s="25"/>
      <c r="JU214" s="25"/>
      <c r="JV214" s="25"/>
      <c r="JW214" s="25"/>
      <c r="JX214" s="25"/>
      <c r="JY214" s="25"/>
      <c r="JZ214" s="25"/>
      <c r="KA214" s="25"/>
      <c r="KB214" s="25"/>
      <c r="KC214" s="25"/>
      <c r="KD214" s="25"/>
      <c r="KE214" s="25"/>
      <c r="KF214" s="25"/>
      <c r="KG214" s="25"/>
      <c r="KH214" s="25"/>
      <c r="KI214" s="25"/>
      <c r="KJ214" s="25"/>
      <c r="KK214" s="25"/>
      <c r="KL214" s="25"/>
      <c r="KM214" s="25"/>
      <c r="KN214" s="25"/>
      <c r="KO214" s="25"/>
      <c r="KP214" s="25"/>
      <c r="KQ214" s="25"/>
      <c r="KR214" s="25"/>
      <c r="KS214" s="25"/>
      <c r="KT214" s="25"/>
      <c r="KU214" s="25"/>
      <c r="KV214" s="25"/>
      <c r="KW214" s="25"/>
      <c r="KX214" s="25"/>
      <c r="KY214" s="25"/>
      <c r="KZ214" s="25"/>
      <c r="LA214" s="25"/>
      <c r="LB214" s="25"/>
      <c r="LC214" s="25"/>
      <c r="LD214" s="25"/>
      <c r="LE214" s="25"/>
      <c r="LF214" s="25"/>
      <c r="LG214" s="25"/>
      <c r="LH214" s="25"/>
      <c r="LI214" s="25"/>
      <c r="LJ214" s="25"/>
      <c r="LK214" s="25"/>
      <c r="LL214" s="25"/>
      <c r="LM214" s="25"/>
      <c r="LN214" s="25"/>
      <c r="LO214" s="25"/>
      <c r="LP214" s="25"/>
      <c r="LQ214" s="25"/>
      <c r="LR214" s="25"/>
      <c r="LS214" s="25"/>
      <c r="LT214" s="25"/>
      <c r="LU214" s="25"/>
      <c r="LV214" s="25"/>
      <c r="LW214" s="25"/>
      <c r="LX214" s="25"/>
      <c r="LY214" s="25"/>
      <c r="LZ214" s="25"/>
      <c r="MA214" s="25"/>
      <c r="MB214" s="25"/>
      <c r="MC214" s="25"/>
      <c r="MD214" s="25"/>
      <c r="ME214" s="25"/>
      <c r="MF214" s="25"/>
      <c r="MG214" s="25"/>
      <c r="MH214" s="25"/>
      <c r="MI214" s="25"/>
      <c r="MJ214" s="25"/>
      <c r="MK214" s="25"/>
      <c r="ML214" s="25"/>
      <c r="MM214" s="25"/>
      <c r="MN214" s="25"/>
      <c r="MO214" s="25"/>
      <c r="MP214" s="25"/>
      <c r="MQ214" s="25"/>
      <c r="MR214" s="25"/>
      <c r="MS214" s="25"/>
      <c r="MT214" s="25"/>
      <c r="MU214" s="25"/>
      <c r="MV214" s="25"/>
      <c r="MW214" s="25"/>
      <c r="MX214" s="25"/>
      <c r="MY214" s="25"/>
      <c r="MZ214" s="25"/>
      <c r="NA214" s="25"/>
      <c r="NB214" s="25"/>
      <c r="NC214" s="25"/>
      <c r="ND214" s="25"/>
      <c r="NE214" s="25"/>
      <c r="NF214" s="25"/>
      <c r="NG214" s="25"/>
      <c r="NH214" s="25"/>
      <c r="NI214" s="25"/>
      <c r="NJ214" s="25"/>
      <c r="NK214" s="25"/>
      <c r="NL214" s="25"/>
      <c r="NM214" s="25"/>
      <c r="NN214" s="25"/>
      <c r="NO214" s="25"/>
      <c r="NP214" s="25"/>
      <c r="NQ214" s="25"/>
      <c r="NR214" s="25"/>
      <c r="NS214" s="25"/>
      <c r="NT214" s="25"/>
      <c r="NU214" s="25"/>
      <c r="NV214" s="25"/>
      <c r="NW214" s="25"/>
      <c r="NX214" s="25"/>
      <c r="NY214" s="25"/>
      <c r="NZ214" s="25"/>
      <c r="OA214" s="25"/>
      <c r="OB214" s="25"/>
      <c r="OC214" s="25"/>
      <c r="OD214" s="25"/>
      <c r="OE214" s="25"/>
      <c r="OF214" s="25"/>
      <c r="OG214" s="25"/>
      <c r="OH214" s="25"/>
      <c r="OI214" s="25"/>
      <c r="OJ214" s="25"/>
      <c r="OK214" s="25"/>
      <c r="OL214" s="25"/>
      <c r="OM214" s="25"/>
      <c r="ON214" s="25"/>
      <c r="OO214" s="25"/>
      <c r="OP214" s="25"/>
      <c r="OQ214" s="25"/>
      <c r="OR214" s="25"/>
      <c r="OS214" s="25"/>
      <c r="OT214" s="25"/>
      <c r="OU214" s="25"/>
      <c r="OV214" s="25"/>
      <c r="OW214" s="25"/>
      <c r="OX214" s="25"/>
      <c r="OY214" s="25"/>
      <c r="OZ214" s="25"/>
      <c r="PA214" s="25"/>
      <c r="PB214" s="25"/>
      <c r="PC214" s="25"/>
      <c r="PD214" s="25"/>
      <c r="PE214" s="25"/>
      <c r="PF214" s="25"/>
      <c r="PG214" s="25"/>
      <c r="PH214" s="25"/>
      <c r="PI214" s="25"/>
      <c r="PJ214" s="25"/>
      <c r="PK214" s="25"/>
      <c r="PL214" s="25"/>
      <c r="PM214" s="25"/>
      <c r="PN214" s="25"/>
      <c r="PO214" s="25"/>
      <c r="PP214" s="25"/>
      <c r="PQ214" s="25"/>
      <c r="PR214" s="25"/>
      <c r="PS214" s="25"/>
      <c r="PT214" s="25"/>
      <c r="PU214" s="25"/>
      <c r="PV214" s="25"/>
      <c r="PW214" s="25"/>
      <c r="PX214" s="25"/>
      <c r="PY214" s="25"/>
      <c r="PZ214" s="25"/>
      <c r="QA214" s="25"/>
      <c r="QB214" s="25"/>
      <c r="QC214" s="25"/>
      <c r="QD214" s="25"/>
      <c r="QE214" s="25"/>
      <c r="QF214" s="25"/>
      <c r="QG214" s="25"/>
      <c r="QH214" s="25"/>
      <c r="QI214" s="25"/>
      <c r="QJ214" s="25"/>
      <c r="QK214" s="25"/>
      <c r="QL214" s="25"/>
      <c r="QM214" s="25"/>
      <c r="QN214" s="25"/>
      <c r="QO214" s="25"/>
      <c r="QP214" s="25"/>
      <c r="QQ214" s="25"/>
      <c r="QR214" s="25"/>
      <c r="QS214" s="25"/>
      <c r="QT214" s="25"/>
      <c r="QU214" s="25"/>
      <c r="QV214" s="25"/>
      <c r="QW214" s="25"/>
      <c r="QX214" s="25"/>
      <c r="QY214" s="25"/>
      <c r="QZ214" s="25"/>
      <c r="RA214" s="25"/>
      <c r="RB214" s="25"/>
      <c r="RC214" s="25"/>
      <c r="RD214" s="25"/>
      <c r="RE214" s="25"/>
      <c r="RF214" s="25"/>
      <c r="RG214" s="25"/>
      <c r="RH214" s="25"/>
      <c r="RI214" s="25"/>
      <c r="RJ214" s="25"/>
      <c r="RK214" s="25"/>
      <c r="RL214" s="25"/>
      <c r="RM214" s="25"/>
      <c r="RN214" s="25"/>
      <c r="RO214" s="25"/>
      <c r="RP214" s="25"/>
      <c r="RQ214" s="25"/>
      <c r="RR214" s="25"/>
      <c r="RS214" s="25"/>
      <c r="RT214" s="25"/>
      <c r="RU214" s="25"/>
      <c r="RV214" s="25"/>
      <c r="RW214" s="25"/>
      <c r="RX214" s="25"/>
      <c r="RY214" s="25"/>
      <c r="RZ214" s="25"/>
      <c r="SA214" s="25"/>
      <c r="SB214" s="25"/>
      <c r="SC214" s="25"/>
      <c r="SD214" s="25"/>
      <c r="SE214" s="25"/>
      <c r="SF214" s="25"/>
      <c r="SG214" s="25"/>
      <c r="SH214" s="25"/>
      <c r="SI214" s="25"/>
      <c r="SJ214" s="25"/>
      <c r="SK214" s="25"/>
      <c r="SL214" s="25"/>
      <c r="SM214" s="25"/>
      <c r="SN214" s="25"/>
      <c r="SO214" s="25"/>
      <c r="SP214" s="25"/>
      <c r="SQ214" s="25"/>
      <c r="SR214" s="25"/>
      <c r="SS214" s="25"/>
      <c r="ST214" s="25"/>
      <c r="SU214" s="25"/>
      <c r="SV214" s="25"/>
      <c r="SW214" s="25"/>
      <c r="SX214" s="25"/>
      <c r="SY214" s="25"/>
      <c r="SZ214" s="25"/>
      <c r="TA214" s="25"/>
      <c r="TB214" s="25"/>
      <c r="TC214" s="25"/>
      <c r="TD214" s="25"/>
      <c r="TE214" s="25"/>
      <c r="TF214" s="25"/>
      <c r="TG214" s="25"/>
      <c r="TH214" s="25"/>
      <c r="TI214" s="25"/>
      <c r="TJ214" s="25"/>
      <c r="TK214" s="25"/>
      <c r="TL214" s="25"/>
      <c r="TM214" s="25"/>
      <c r="TN214" s="25"/>
      <c r="TO214" s="25"/>
      <c r="TP214" s="25"/>
      <c r="TQ214" s="25"/>
      <c r="TR214" s="25"/>
      <c r="TS214" s="25"/>
      <c r="TT214" s="25"/>
      <c r="TU214" s="25"/>
      <c r="TV214" s="25"/>
      <c r="TW214" s="25"/>
      <c r="TX214" s="25"/>
      <c r="TY214" s="25"/>
      <c r="TZ214" s="25"/>
      <c r="UA214" s="25"/>
      <c r="UB214" s="25"/>
      <c r="UC214" s="25"/>
      <c r="UD214" s="25"/>
      <c r="UE214" s="25"/>
      <c r="UF214" s="25"/>
      <c r="UG214" s="25"/>
      <c r="UH214" s="25"/>
      <c r="UI214" s="25"/>
      <c r="UJ214" s="25"/>
      <c r="UK214" s="25"/>
      <c r="UL214" s="25"/>
      <c r="UM214" s="25"/>
      <c r="UN214" s="25"/>
      <c r="UO214" s="25"/>
      <c r="UP214" s="25"/>
      <c r="UQ214" s="25"/>
      <c r="UR214" s="25"/>
      <c r="US214" s="25"/>
      <c r="UT214" s="25"/>
      <c r="UU214" s="25"/>
      <c r="UV214" s="25"/>
      <c r="UW214" s="25"/>
      <c r="UX214" s="25"/>
      <c r="UY214" s="25"/>
      <c r="UZ214" s="25"/>
      <c r="VA214" s="25"/>
      <c r="VB214" s="25"/>
      <c r="VC214" s="25"/>
      <c r="VD214" s="25"/>
      <c r="VE214" s="25"/>
      <c r="VF214" s="25"/>
      <c r="VG214" s="25"/>
      <c r="VH214" s="25"/>
      <c r="VI214" s="25"/>
      <c r="VJ214" s="25"/>
      <c r="VK214" s="25"/>
      <c r="VL214" s="25"/>
      <c r="VM214" s="25"/>
      <c r="VN214" s="25"/>
      <c r="VO214" s="25"/>
      <c r="VP214" s="25"/>
      <c r="VQ214" s="25"/>
      <c r="VR214" s="25"/>
      <c r="VS214" s="25"/>
      <c r="VT214" s="25"/>
      <c r="VU214" s="25"/>
      <c r="VV214" s="25"/>
      <c r="VW214" s="25"/>
      <c r="VX214" s="25"/>
      <c r="VY214" s="25"/>
      <c r="VZ214" s="25"/>
      <c r="WA214" s="25"/>
      <c r="WB214" s="25"/>
      <c r="WC214" s="25"/>
      <c r="WD214" s="25"/>
      <c r="WE214" s="25"/>
      <c r="WF214" s="25"/>
      <c r="WG214" s="25"/>
      <c r="WH214" s="25"/>
      <c r="WI214" s="25"/>
      <c r="WJ214" s="25"/>
      <c r="WK214" s="25"/>
      <c r="WL214" s="25"/>
      <c r="WM214" s="25"/>
      <c r="WN214" s="25"/>
      <c r="WO214" s="25"/>
      <c r="WP214" s="25"/>
      <c r="WQ214" s="25"/>
      <c r="WR214" s="25"/>
      <c r="WS214" s="25"/>
      <c r="WT214" s="25"/>
      <c r="WU214" s="25"/>
      <c r="WV214" s="25"/>
      <c r="WW214" s="25"/>
      <c r="WX214" s="25"/>
      <c r="WY214" s="25"/>
      <c r="WZ214" s="25"/>
      <c r="XA214" s="25"/>
      <c r="XB214" s="25"/>
      <c r="XC214" s="25"/>
      <c r="XD214" s="25"/>
      <c r="XE214" s="25"/>
      <c r="XF214" s="25"/>
      <c r="XG214" s="25"/>
      <c r="XH214" s="25"/>
      <c r="XI214" s="25"/>
      <c r="XJ214" s="25"/>
      <c r="XK214" s="25"/>
      <c r="XL214" s="25"/>
      <c r="XM214" s="25"/>
      <c r="XN214" s="25"/>
      <c r="XO214" s="25"/>
      <c r="XP214" s="25"/>
      <c r="XQ214" s="25"/>
      <c r="XR214" s="25"/>
      <c r="XS214" s="25"/>
      <c r="XT214" s="25"/>
      <c r="XU214" s="25"/>
      <c r="XV214" s="25"/>
      <c r="XW214" s="25"/>
      <c r="XX214" s="25"/>
      <c r="XY214" s="25"/>
      <c r="XZ214" s="25"/>
      <c r="YA214" s="25"/>
      <c r="YB214" s="25"/>
      <c r="YC214" s="25"/>
      <c r="YD214" s="25"/>
      <c r="YE214" s="25"/>
      <c r="YF214" s="25"/>
      <c r="YG214" s="25"/>
      <c r="YH214" s="25"/>
      <c r="YI214" s="25"/>
      <c r="YJ214" s="25"/>
      <c r="YK214" s="25"/>
      <c r="YL214" s="25"/>
      <c r="YM214" s="25"/>
      <c r="YN214" s="25"/>
      <c r="YO214" s="25"/>
      <c r="YP214" s="25"/>
      <c r="YQ214" s="25"/>
      <c r="YR214" s="25"/>
      <c r="YS214" s="25"/>
      <c r="YT214" s="25"/>
      <c r="YU214" s="25"/>
      <c r="YV214" s="25"/>
      <c r="YW214" s="25"/>
      <c r="YX214" s="25"/>
      <c r="YY214" s="25"/>
      <c r="YZ214" s="25"/>
      <c r="ZA214" s="25"/>
      <c r="ZB214" s="25"/>
      <c r="ZC214" s="25"/>
      <c r="ZD214" s="25"/>
      <c r="ZE214" s="25"/>
      <c r="ZF214" s="25"/>
      <c r="ZG214" s="25"/>
      <c r="ZH214" s="25"/>
      <c r="ZI214" s="25"/>
      <c r="ZJ214" s="25"/>
      <c r="ZK214" s="25"/>
      <c r="ZL214" s="25"/>
      <c r="ZM214" s="25"/>
      <c r="ZN214" s="25"/>
      <c r="ZO214" s="25"/>
      <c r="ZP214" s="25"/>
      <c r="ZQ214" s="25"/>
      <c r="ZR214" s="25"/>
      <c r="ZS214" s="25"/>
      <c r="ZT214" s="25"/>
      <c r="ZU214" s="25"/>
      <c r="ZV214" s="25"/>
      <c r="ZW214" s="25"/>
      <c r="ZX214" s="25"/>
      <c r="ZY214" s="25"/>
      <c r="ZZ214" s="25"/>
      <c r="AAA214" s="25"/>
      <c r="AAB214" s="25"/>
      <c r="AAC214" s="25"/>
      <c r="AAD214" s="25"/>
      <c r="AAE214" s="25"/>
      <c r="AAF214" s="25"/>
      <c r="AAG214" s="25"/>
      <c r="AAH214" s="25"/>
      <c r="AAI214" s="25"/>
      <c r="AAJ214" s="25"/>
      <c r="AAK214" s="25"/>
      <c r="AAL214" s="25"/>
      <c r="AAM214" s="25"/>
      <c r="AAN214" s="25"/>
      <c r="AAO214" s="25"/>
      <c r="AAP214" s="25"/>
      <c r="AAQ214" s="25"/>
      <c r="AAR214" s="25"/>
      <c r="AAS214" s="25"/>
      <c r="AAT214" s="25"/>
      <c r="AAU214" s="25"/>
      <c r="AAV214" s="25"/>
      <c r="AAW214" s="25"/>
      <c r="AAX214" s="25"/>
      <c r="AAY214" s="25"/>
      <c r="AAZ214" s="25"/>
      <c r="ABA214" s="25"/>
      <c r="ABB214" s="25"/>
      <c r="ABC214" s="25"/>
      <c r="ABD214" s="25"/>
      <c r="ABE214" s="25"/>
      <c r="ABF214" s="25"/>
      <c r="ABG214" s="25"/>
      <c r="ABH214" s="25"/>
      <c r="ABI214" s="25"/>
      <c r="ABJ214" s="25"/>
      <c r="ABK214" s="25"/>
      <c r="ABL214" s="25"/>
      <c r="ABM214" s="25"/>
      <c r="ABN214" s="25"/>
      <c r="ABO214" s="25"/>
      <c r="ABP214" s="25"/>
      <c r="ABQ214" s="25"/>
      <c r="ABR214" s="25"/>
      <c r="ABS214" s="25"/>
      <c r="ABT214" s="25"/>
      <c r="ABU214" s="25"/>
      <c r="ABV214" s="25"/>
      <c r="ABW214" s="25"/>
      <c r="ABX214" s="25"/>
      <c r="ABY214" s="25"/>
      <c r="ABZ214" s="25"/>
      <c r="ACA214" s="25"/>
      <c r="ACB214" s="25"/>
      <c r="ACC214" s="25"/>
      <c r="ACD214" s="25"/>
      <c r="ACE214" s="25"/>
      <c r="ACF214" s="25"/>
      <c r="ACG214" s="25"/>
      <c r="ACH214" s="25"/>
      <c r="ACI214" s="25"/>
      <c r="ACJ214" s="25"/>
      <c r="ACK214" s="25"/>
      <c r="ACL214" s="25"/>
      <c r="ACM214" s="25"/>
      <c r="ACN214" s="25"/>
      <c r="ACO214" s="25"/>
      <c r="ACP214" s="25"/>
      <c r="ACQ214" s="25"/>
      <c r="ACR214" s="25"/>
      <c r="ACS214" s="25"/>
      <c r="ACT214" s="25"/>
      <c r="ACU214" s="25"/>
      <c r="ACV214" s="25"/>
      <c r="ACW214" s="25"/>
      <c r="ACX214" s="25"/>
      <c r="ACY214" s="25"/>
      <c r="ACZ214" s="25"/>
      <c r="ADA214" s="25"/>
      <c r="ADB214" s="25"/>
      <c r="ADC214" s="25"/>
      <c r="ADD214" s="25"/>
      <c r="ADE214" s="25"/>
      <c r="ADF214" s="25"/>
      <c r="ADG214" s="25"/>
      <c r="ADH214" s="25"/>
      <c r="ADI214" s="25"/>
      <c r="ADJ214" s="25"/>
      <c r="ADK214" s="25"/>
      <c r="ADL214" s="25"/>
      <c r="ADM214" s="25"/>
      <c r="ADN214" s="25"/>
      <c r="ADO214" s="25"/>
      <c r="ADP214" s="25"/>
      <c r="ADQ214" s="25"/>
      <c r="ADR214" s="25"/>
      <c r="ADS214" s="25"/>
      <c r="ADT214" s="25"/>
      <c r="ADU214" s="25"/>
      <c r="ADV214" s="25"/>
      <c r="ADW214" s="25"/>
      <c r="ADX214" s="25"/>
      <c r="ADY214" s="25"/>
      <c r="ADZ214" s="25"/>
      <c r="AEA214" s="25"/>
      <c r="AEB214" s="25"/>
      <c r="AEC214" s="25"/>
      <c r="AED214" s="25"/>
      <c r="AEE214" s="25"/>
      <c r="AEF214" s="25"/>
      <c r="AEG214" s="25"/>
      <c r="AEH214" s="25"/>
      <c r="AEI214" s="25"/>
      <c r="AEJ214" s="25"/>
      <c r="AEK214" s="25"/>
      <c r="AEL214" s="25"/>
      <c r="AEM214" s="25"/>
      <c r="AEN214" s="25"/>
      <c r="AEO214" s="25"/>
      <c r="AEP214" s="25"/>
      <c r="AEQ214" s="25"/>
      <c r="AER214" s="25"/>
      <c r="AES214" s="25"/>
      <c r="AET214" s="25"/>
      <c r="AEU214" s="25"/>
      <c r="AEV214" s="25"/>
      <c r="AEW214" s="25"/>
      <c r="AEX214" s="25"/>
      <c r="AEY214" s="25"/>
      <c r="AEZ214" s="25"/>
      <c r="AFA214" s="25"/>
      <c r="AFB214" s="25"/>
      <c r="AFC214" s="25"/>
      <c r="AFD214" s="25"/>
      <c r="AFE214" s="25"/>
      <c r="AFF214" s="25"/>
      <c r="AFG214" s="25"/>
      <c r="AFH214" s="25"/>
      <c r="AFI214" s="25"/>
      <c r="AFJ214" s="25"/>
      <c r="AFK214" s="25"/>
      <c r="AFL214" s="25"/>
      <c r="AFM214" s="25"/>
      <c r="AFN214" s="25"/>
      <c r="AFO214" s="25"/>
      <c r="AFP214" s="25"/>
      <c r="AFQ214" s="25"/>
      <c r="AFR214" s="25"/>
      <c r="AFS214" s="25"/>
      <c r="AFT214" s="25"/>
      <c r="AFU214" s="25"/>
      <c r="AFV214" s="25"/>
      <c r="AFW214" s="25"/>
      <c r="AFX214" s="25"/>
      <c r="AFY214" s="25"/>
      <c r="AFZ214" s="25"/>
      <c r="AGA214" s="25"/>
      <c r="AGB214" s="25"/>
      <c r="AGC214" s="25"/>
      <c r="AGD214" s="25"/>
      <c r="AGE214" s="25"/>
      <c r="AGF214" s="25"/>
      <c r="AGG214" s="25"/>
      <c r="AGH214" s="25"/>
      <c r="AGI214" s="25"/>
      <c r="AGJ214" s="25"/>
      <c r="AGK214" s="25"/>
      <c r="AGL214" s="25"/>
      <c r="AGM214" s="25"/>
      <c r="AGN214" s="25"/>
      <c r="AGO214" s="25"/>
      <c r="AGP214" s="25"/>
      <c r="AGQ214" s="25"/>
      <c r="AGR214" s="25"/>
      <c r="AGS214" s="25"/>
      <c r="AGT214" s="25"/>
      <c r="AGU214" s="25"/>
      <c r="AGV214" s="25"/>
      <c r="AGW214" s="25"/>
      <c r="AGX214" s="25"/>
      <c r="AGY214" s="25"/>
      <c r="AGZ214" s="25"/>
      <c r="AHA214" s="25"/>
      <c r="AHB214" s="25"/>
      <c r="AHC214" s="25"/>
      <c r="AHD214" s="25"/>
      <c r="AHE214" s="25"/>
      <c r="AHF214" s="25"/>
      <c r="AHG214" s="25"/>
      <c r="AHH214" s="25"/>
      <c r="AHI214" s="25"/>
      <c r="AHJ214" s="25"/>
      <c r="AHK214" s="25"/>
      <c r="AHL214" s="25"/>
      <c r="AHM214" s="25"/>
      <c r="AHN214" s="25"/>
      <c r="AHO214" s="25"/>
      <c r="AHP214" s="25"/>
      <c r="AHQ214" s="25"/>
      <c r="AHR214" s="25"/>
      <c r="AHS214" s="25"/>
      <c r="AHT214" s="25"/>
      <c r="AHU214" s="25"/>
      <c r="AHV214" s="25"/>
      <c r="AHW214" s="25"/>
      <c r="AHX214" s="25"/>
      <c r="AHY214" s="25"/>
      <c r="AHZ214" s="25"/>
      <c r="AIA214" s="25"/>
      <c r="AIB214" s="25"/>
      <c r="AIC214" s="25"/>
      <c r="AID214" s="25"/>
      <c r="AIE214" s="25"/>
      <c r="AIF214" s="25"/>
      <c r="AIG214" s="25"/>
      <c r="AIH214" s="25"/>
      <c r="AII214" s="25"/>
      <c r="AIJ214" s="25"/>
      <c r="AIK214" s="25"/>
      <c r="AIL214" s="25"/>
      <c r="AIM214" s="25"/>
      <c r="AIN214" s="25"/>
      <c r="AIO214" s="25"/>
      <c r="AIP214" s="25"/>
      <c r="AIQ214" s="25"/>
      <c r="AIR214" s="25"/>
      <c r="AIS214" s="25"/>
      <c r="AIT214" s="25"/>
      <c r="AIU214" s="25"/>
      <c r="AIV214" s="25"/>
      <c r="AIW214" s="25"/>
      <c r="AIX214" s="25"/>
      <c r="AIY214" s="25"/>
      <c r="AIZ214" s="25"/>
      <c r="AJA214" s="25"/>
      <c r="AJB214" s="25"/>
      <c r="AJC214" s="25"/>
      <c r="AJD214" s="25"/>
      <c r="AJE214" s="25"/>
      <c r="AJF214" s="25"/>
      <c r="AJG214" s="25"/>
      <c r="AJH214" s="25"/>
      <c r="AJI214" s="25"/>
      <c r="AJJ214" s="25"/>
      <c r="AJK214" s="25"/>
      <c r="AJL214" s="25"/>
      <c r="AJM214" s="25"/>
      <c r="AJN214" s="25"/>
      <c r="AJO214" s="25"/>
      <c r="AJP214" s="25"/>
      <c r="AJQ214" s="25"/>
      <c r="AJR214" s="25"/>
      <c r="AJS214" s="25"/>
      <c r="AJT214" s="25"/>
      <c r="AJU214" s="25"/>
      <c r="AJV214" s="25"/>
      <c r="AJW214" s="25"/>
      <c r="AJX214" s="25"/>
      <c r="AJY214" s="25"/>
      <c r="AJZ214" s="25"/>
      <c r="AKA214" s="25"/>
      <c r="AKB214" s="25"/>
      <c r="AKC214" s="25"/>
      <c r="AKD214" s="25"/>
      <c r="AKE214" s="25"/>
      <c r="AKF214" s="25"/>
      <c r="AKG214" s="25"/>
      <c r="AKH214" s="25"/>
      <c r="AKI214" s="25"/>
      <c r="AKJ214" s="25"/>
      <c r="AKK214" s="25"/>
      <c r="AKL214" s="25"/>
      <c r="AKM214" s="25"/>
      <c r="AKN214" s="25"/>
      <c r="AKO214" s="25"/>
      <c r="AKP214" s="25"/>
      <c r="AKQ214" s="25"/>
      <c r="AKR214" s="25"/>
      <c r="AKS214" s="25"/>
      <c r="AKT214" s="25"/>
      <c r="AKU214" s="25"/>
      <c r="AKV214" s="25"/>
      <c r="AKW214" s="25"/>
      <c r="AKX214" s="25"/>
      <c r="AKY214" s="25"/>
      <c r="AKZ214" s="25"/>
      <c r="ALA214" s="25"/>
      <c r="ALB214" s="25"/>
      <c r="ALC214" s="25"/>
      <c r="ALD214" s="25"/>
      <c r="ALE214" s="25"/>
      <c r="ALF214" s="25"/>
      <c r="ALG214" s="25"/>
      <c r="ALH214" s="25"/>
      <c r="ALI214" s="25"/>
      <c r="ALJ214" s="25"/>
      <c r="ALK214" s="25"/>
      <c r="ALL214" s="25"/>
      <c r="ALM214" s="25"/>
      <c r="ALN214" s="25"/>
      <c r="ALO214" s="25"/>
      <c r="ALP214" s="25"/>
      <c r="ALQ214" s="25"/>
      <c r="ALR214" s="25"/>
      <c r="ALS214" s="25"/>
      <c r="ALT214" s="25"/>
      <c r="ALU214" s="25"/>
      <c r="ALV214" s="25"/>
      <c r="ALW214" s="25"/>
      <c r="ALX214" s="25"/>
      <c r="ALY214" s="25"/>
      <c r="ALZ214" s="25"/>
      <c r="AMA214" s="25"/>
      <c r="AMB214" s="25"/>
      <c r="AMC214" s="25"/>
      <c r="AMD214" s="25"/>
      <c r="AME214" s="25"/>
      <c r="AMF214" s="25"/>
      <c r="AMG214" s="25"/>
      <c r="AMH214" s="25"/>
      <c r="AMI214" s="25"/>
      <c r="AMJ214" s="25"/>
    </row>
    <row r="215" spans="1:1024" ht="39.75" customHeight="1">
      <c r="A215" s="643"/>
      <c r="B215" s="441"/>
      <c r="C215" s="369"/>
      <c r="D215" s="271" t="s">
        <v>115</v>
      </c>
      <c r="E215" s="85" t="s">
        <v>118</v>
      </c>
      <c r="F215" s="85">
        <v>5</v>
      </c>
      <c r="G215" s="121" t="s">
        <v>43</v>
      </c>
      <c r="H215" s="85" t="s">
        <v>864</v>
      </c>
      <c r="I215" s="85" t="s">
        <v>182</v>
      </c>
      <c r="J215" s="85" t="s">
        <v>183</v>
      </c>
      <c r="K215" s="85">
        <v>5</v>
      </c>
      <c r="L215" s="85">
        <v>5</v>
      </c>
      <c r="M215" s="85" t="s">
        <v>43</v>
      </c>
      <c r="N215" s="85" t="s">
        <v>47</v>
      </c>
      <c r="O215" s="85" t="s">
        <v>47</v>
      </c>
      <c r="P215" s="85" t="s">
        <v>47</v>
      </c>
      <c r="Q215" s="85" t="s">
        <v>77</v>
      </c>
      <c r="R215" s="85">
        <v>5</v>
      </c>
      <c r="S215" s="85" t="s">
        <v>47</v>
      </c>
      <c r="T215" s="85">
        <v>0</v>
      </c>
      <c r="U215" s="85" t="s">
        <v>805</v>
      </c>
    </row>
    <row r="216" spans="1:1024" ht="39.75" customHeight="1">
      <c r="A216" s="643"/>
      <c r="B216" s="441"/>
      <c r="C216" s="369"/>
      <c r="D216" s="617" t="s">
        <v>116</v>
      </c>
      <c r="E216" s="364" t="s">
        <v>118</v>
      </c>
      <c r="F216" s="364">
        <v>15</v>
      </c>
      <c r="G216" s="364" t="s">
        <v>43</v>
      </c>
      <c r="H216" s="364" t="s">
        <v>60</v>
      </c>
      <c r="I216" s="374" t="s">
        <v>182</v>
      </c>
      <c r="J216" s="364" t="s">
        <v>191</v>
      </c>
      <c r="K216" s="364">
        <v>15</v>
      </c>
      <c r="L216" s="364">
        <v>15</v>
      </c>
      <c r="M216" s="364" t="s">
        <v>43</v>
      </c>
      <c r="N216" s="364" t="s">
        <v>47</v>
      </c>
      <c r="O216" s="364" t="s">
        <v>47</v>
      </c>
      <c r="P216" s="364" t="s">
        <v>47</v>
      </c>
      <c r="Q216" s="85" t="s">
        <v>80</v>
      </c>
      <c r="R216" s="85">
        <v>15</v>
      </c>
      <c r="S216" s="364" t="s">
        <v>47</v>
      </c>
      <c r="T216" s="364">
        <v>0</v>
      </c>
      <c r="U216" s="85"/>
    </row>
    <row r="217" spans="1:1024" ht="39.75" customHeight="1">
      <c r="A217" s="643"/>
      <c r="B217" s="441"/>
      <c r="C217" s="369"/>
      <c r="D217" s="618"/>
      <c r="E217" s="365"/>
      <c r="F217" s="365"/>
      <c r="G217" s="365"/>
      <c r="H217" s="366"/>
      <c r="I217" s="375"/>
      <c r="J217" s="365"/>
      <c r="K217" s="365"/>
      <c r="L217" s="366"/>
      <c r="M217" s="366"/>
      <c r="N217" s="365"/>
      <c r="O217" s="365"/>
      <c r="P217" s="365"/>
      <c r="Q217" s="85" t="s">
        <v>42</v>
      </c>
      <c r="R217" s="85">
        <v>15</v>
      </c>
      <c r="S217" s="365"/>
      <c r="T217" s="365"/>
      <c r="U217" s="85"/>
    </row>
    <row r="218" spans="1:1024" ht="39.75" customHeight="1">
      <c r="A218" s="643"/>
      <c r="B218" s="441"/>
      <c r="C218" s="369"/>
      <c r="D218" s="618"/>
      <c r="E218" s="365"/>
      <c r="F218" s="365"/>
      <c r="G218" s="365"/>
      <c r="H218" s="85" t="s">
        <v>100</v>
      </c>
      <c r="I218" s="375"/>
      <c r="J218" s="365"/>
      <c r="K218" s="365"/>
      <c r="L218" s="120">
        <v>0</v>
      </c>
      <c r="M218" s="120">
        <v>0</v>
      </c>
      <c r="N218" s="365"/>
      <c r="O218" s="365"/>
      <c r="P218" s="365"/>
      <c r="Q218" s="120" t="s">
        <v>47</v>
      </c>
      <c r="R218" s="85">
        <v>0</v>
      </c>
      <c r="S218" s="365"/>
      <c r="T218" s="365"/>
      <c r="U218" s="85" t="s">
        <v>297</v>
      </c>
    </row>
    <row r="219" spans="1:1024" ht="39.75" customHeight="1">
      <c r="A219" s="643"/>
      <c r="B219" s="441"/>
      <c r="C219" s="369"/>
      <c r="D219" s="629"/>
      <c r="E219" s="392"/>
      <c r="F219" s="392"/>
      <c r="G219" s="392"/>
      <c r="H219" s="85" t="s">
        <v>40</v>
      </c>
      <c r="I219" s="509"/>
      <c r="J219" s="392"/>
      <c r="K219" s="392"/>
      <c r="L219" s="120">
        <v>0</v>
      </c>
      <c r="M219" s="120">
        <v>0</v>
      </c>
      <c r="N219" s="392"/>
      <c r="O219" s="392"/>
      <c r="P219" s="392"/>
      <c r="Q219" s="120" t="s">
        <v>47</v>
      </c>
      <c r="R219" s="85">
        <v>0</v>
      </c>
      <c r="S219" s="392"/>
      <c r="T219" s="392"/>
      <c r="U219" s="85"/>
    </row>
    <row r="220" spans="1:1024" s="56" customFormat="1" ht="39.75" customHeight="1">
      <c r="A220" s="643"/>
      <c r="B220" s="441"/>
      <c r="C220" s="369"/>
      <c r="D220" s="611" t="s">
        <v>117</v>
      </c>
      <c r="E220" s="395" t="s">
        <v>118</v>
      </c>
      <c r="F220" s="31">
        <v>10</v>
      </c>
      <c r="G220" s="395" t="s">
        <v>43</v>
      </c>
      <c r="H220" s="31" t="s">
        <v>60</v>
      </c>
      <c r="I220" s="676" t="s">
        <v>182</v>
      </c>
      <c r="J220" s="686" t="s">
        <v>288</v>
      </c>
      <c r="K220" s="31">
        <v>0</v>
      </c>
      <c r="L220" s="31">
        <v>10</v>
      </c>
      <c r="M220" s="379" t="s">
        <v>47</v>
      </c>
      <c r="N220" s="379" t="s">
        <v>47</v>
      </c>
      <c r="O220" s="379" t="s">
        <v>47</v>
      </c>
      <c r="P220" s="379" t="s">
        <v>47</v>
      </c>
      <c r="Q220" s="31" t="s">
        <v>77</v>
      </c>
      <c r="R220" s="31">
        <v>10</v>
      </c>
      <c r="S220" s="395" t="s">
        <v>47</v>
      </c>
      <c r="T220" s="395" t="s">
        <v>47</v>
      </c>
      <c r="U220" s="31"/>
      <c r="V220" s="37"/>
      <c r="W220" s="37"/>
      <c r="X220" s="37"/>
      <c r="Y220" s="37"/>
      <c r="Z220" s="37"/>
    </row>
    <row r="221" spans="1:1024" s="56" customFormat="1" ht="39.75" customHeight="1">
      <c r="A221" s="643"/>
      <c r="B221" s="441"/>
      <c r="C221" s="369"/>
      <c r="D221" s="612"/>
      <c r="E221" s="396"/>
      <c r="F221" s="31">
        <v>10</v>
      </c>
      <c r="G221" s="411"/>
      <c r="H221" s="31" t="s">
        <v>40</v>
      </c>
      <c r="I221" s="677"/>
      <c r="J221" s="621"/>
      <c r="K221" s="31">
        <v>10</v>
      </c>
      <c r="L221" s="31" t="s">
        <v>43</v>
      </c>
      <c r="M221" s="411"/>
      <c r="N221" s="411"/>
      <c r="O221" s="411"/>
      <c r="P221" s="411"/>
      <c r="Q221" s="31" t="s">
        <v>47</v>
      </c>
      <c r="R221" s="31" t="s">
        <v>47</v>
      </c>
      <c r="S221" s="411"/>
      <c r="T221" s="411"/>
      <c r="U221" s="31"/>
      <c r="V221" s="37"/>
      <c r="W221" s="37"/>
      <c r="X221" s="37"/>
      <c r="Y221" s="37"/>
      <c r="Z221" s="37"/>
    </row>
    <row r="222" spans="1:1024" s="56" customFormat="1" ht="39.75" customHeight="1">
      <c r="A222" s="643"/>
      <c r="B222" s="441"/>
      <c r="C222" s="369"/>
      <c r="D222" s="612"/>
      <c r="E222" s="395" t="s">
        <v>138</v>
      </c>
      <c r="F222" s="31">
        <v>10</v>
      </c>
      <c r="G222" s="411"/>
      <c r="H222" s="31" t="s">
        <v>100</v>
      </c>
      <c r="I222" s="676" t="s">
        <v>182</v>
      </c>
      <c r="J222" s="621"/>
      <c r="K222" s="31">
        <v>10</v>
      </c>
      <c r="L222" s="31" t="s">
        <v>43</v>
      </c>
      <c r="M222" s="411"/>
      <c r="N222" s="411"/>
      <c r="O222" s="411"/>
      <c r="P222" s="411"/>
      <c r="Q222" s="31" t="s">
        <v>47</v>
      </c>
      <c r="R222" s="31" t="s">
        <v>47</v>
      </c>
      <c r="S222" s="411"/>
      <c r="T222" s="411"/>
      <c r="U222" s="31" t="s">
        <v>806</v>
      </c>
      <c r="V222" s="37"/>
      <c r="W222" s="37"/>
      <c r="X222" s="37"/>
      <c r="Y222" s="37"/>
      <c r="Z222" s="37"/>
    </row>
    <row r="223" spans="1:1024" s="56" customFormat="1" ht="39.75" customHeight="1">
      <c r="A223" s="643"/>
      <c r="B223" s="441"/>
      <c r="C223" s="369"/>
      <c r="D223" s="613"/>
      <c r="E223" s="380"/>
      <c r="F223" s="31">
        <v>2</v>
      </c>
      <c r="G223" s="396"/>
      <c r="H223" s="31" t="s">
        <v>60</v>
      </c>
      <c r="I223" s="625"/>
      <c r="J223" s="622"/>
      <c r="K223" s="31">
        <v>0</v>
      </c>
      <c r="L223" s="31">
        <v>2</v>
      </c>
      <c r="M223" s="380"/>
      <c r="N223" s="380"/>
      <c r="O223" s="380"/>
      <c r="P223" s="380"/>
      <c r="Q223" s="31" t="s">
        <v>77</v>
      </c>
      <c r="R223" s="125">
        <v>2</v>
      </c>
      <c r="S223" s="380"/>
      <c r="T223" s="396"/>
      <c r="U223" s="31" t="s">
        <v>807</v>
      </c>
      <c r="V223" s="37"/>
      <c r="W223" s="37"/>
      <c r="X223" s="37"/>
      <c r="Y223" s="37"/>
      <c r="Z223" s="37"/>
    </row>
    <row r="224" spans="1:1024" ht="39.75" customHeight="1">
      <c r="A224" s="643"/>
      <c r="B224" s="441"/>
      <c r="C224" s="369"/>
      <c r="D224" s="617" t="s">
        <v>363</v>
      </c>
      <c r="E224" s="364" t="s">
        <v>118</v>
      </c>
      <c r="F224" s="498">
        <v>11</v>
      </c>
      <c r="G224" s="634" t="s">
        <v>43</v>
      </c>
      <c r="H224" s="85" t="s">
        <v>40</v>
      </c>
      <c r="I224" s="364" t="s">
        <v>182</v>
      </c>
      <c r="J224" s="85" t="s">
        <v>282</v>
      </c>
      <c r="K224" s="85">
        <v>3</v>
      </c>
      <c r="L224" s="85">
        <v>0</v>
      </c>
      <c r="M224" s="85">
        <v>0</v>
      </c>
      <c r="N224" s="364" t="s">
        <v>47</v>
      </c>
      <c r="O224" s="364" t="s">
        <v>47</v>
      </c>
      <c r="P224" s="364" t="s">
        <v>47</v>
      </c>
      <c r="Q224" s="85" t="s">
        <v>47</v>
      </c>
      <c r="R224" s="85">
        <v>0</v>
      </c>
      <c r="S224" s="501" t="s">
        <v>47</v>
      </c>
      <c r="T224" s="634" t="s">
        <v>47</v>
      </c>
      <c r="U224" s="85"/>
    </row>
    <row r="225" spans="1:21" ht="39.75" customHeight="1">
      <c r="A225" s="643"/>
      <c r="B225" s="441"/>
      <c r="C225" s="369"/>
      <c r="D225" s="619"/>
      <c r="E225" s="366"/>
      <c r="F225" s="502"/>
      <c r="G225" s="497"/>
      <c r="H225" s="85" t="s">
        <v>60</v>
      </c>
      <c r="I225" s="366"/>
      <c r="J225" s="85" t="s">
        <v>422</v>
      </c>
      <c r="K225" s="85">
        <v>0</v>
      </c>
      <c r="L225" s="85">
        <v>8</v>
      </c>
      <c r="M225" s="85" t="s">
        <v>43</v>
      </c>
      <c r="N225" s="366"/>
      <c r="O225" s="366"/>
      <c r="P225" s="366"/>
      <c r="Q225" s="85" t="s">
        <v>77</v>
      </c>
      <c r="R225" s="85">
        <v>8</v>
      </c>
      <c r="S225" s="502"/>
      <c r="T225" s="497"/>
      <c r="U225" s="85"/>
    </row>
    <row r="226" spans="1:21" s="22" customFormat="1" ht="39.75" customHeight="1">
      <c r="A226" s="643"/>
      <c r="B226" s="441"/>
      <c r="C226" s="368"/>
      <c r="D226" s="270" t="s">
        <v>1000</v>
      </c>
      <c r="E226" s="4"/>
      <c r="F226" s="6">
        <f>SUM(F163:F225)</f>
        <v>574</v>
      </c>
      <c r="G226" s="6"/>
      <c r="H226" s="6"/>
      <c r="I226" s="6"/>
      <c r="J226" s="6"/>
      <c r="K226" s="6">
        <f>SUM(K163:K225)</f>
        <v>583</v>
      </c>
      <c r="L226" s="6">
        <f>SUM(L163:L225)</f>
        <v>633</v>
      </c>
      <c r="M226" s="6">
        <f>SUM(M163:M225)</f>
        <v>117</v>
      </c>
      <c r="N226" s="6"/>
      <c r="O226" s="6">
        <f>SUM(O163:O225)</f>
        <v>0</v>
      </c>
      <c r="P226" s="6">
        <f>SUM(P163:P225)</f>
        <v>0</v>
      </c>
      <c r="Q226" s="6"/>
      <c r="R226" s="6">
        <f>SUM(R163:R225)</f>
        <v>584</v>
      </c>
      <c r="S226" s="6"/>
      <c r="T226" s="6">
        <f>SUM(T163:T225)</f>
        <v>0</v>
      </c>
      <c r="U226" s="4"/>
    </row>
    <row r="227" spans="1:21" ht="39.75" customHeight="1">
      <c r="A227" s="643"/>
      <c r="B227" s="89"/>
      <c r="C227" s="642" t="s">
        <v>34</v>
      </c>
      <c r="D227" s="269" t="s">
        <v>2</v>
      </c>
      <c r="E227" s="85" t="s">
        <v>138</v>
      </c>
      <c r="F227" s="85">
        <v>4</v>
      </c>
      <c r="G227" s="85" t="s">
        <v>43</v>
      </c>
      <c r="H227" s="85" t="s">
        <v>100</v>
      </c>
      <c r="I227" s="21" t="s">
        <v>182</v>
      </c>
      <c r="J227" s="85" t="s">
        <v>206</v>
      </c>
      <c r="K227" s="85">
        <v>4</v>
      </c>
      <c r="L227" s="85" t="s">
        <v>43</v>
      </c>
      <c r="M227" s="85">
        <v>0</v>
      </c>
      <c r="N227" s="85" t="s">
        <v>47</v>
      </c>
      <c r="O227" s="85">
        <v>0</v>
      </c>
      <c r="P227" s="85">
        <v>0</v>
      </c>
      <c r="Q227" s="85" t="s">
        <v>43</v>
      </c>
      <c r="R227" s="85" t="s">
        <v>43</v>
      </c>
      <c r="S227" s="85" t="s">
        <v>47</v>
      </c>
      <c r="T227" s="85">
        <v>0</v>
      </c>
      <c r="U227" s="85" t="s">
        <v>184</v>
      </c>
    </row>
    <row r="228" spans="1:21" ht="39.75" customHeight="1">
      <c r="A228" s="643"/>
      <c r="B228" s="89"/>
      <c r="C228" s="642"/>
      <c r="D228" s="617" t="s">
        <v>102</v>
      </c>
      <c r="E228" s="364" t="s">
        <v>118</v>
      </c>
      <c r="F228" s="364">
        <v>5</v>
      </c>
      <c r="G228" s="364" t="s">
        <v>43</v>
      </c>
      <c r="H228" s="364" t="s">
        <v>40</v>
      </c>
      <c r="I228" s="21" t="s">
        <v>182</v>
      </c>
      <c r="J228" s="364" t="s">
        <v>331</v>
      </c>
      <c r="K228" s="85">
        <v>4</v>
      </c>
      <c r="L228" s="120" t="s">
        <v>47</v>
      </c>
      <c r="M228" s="120" t="s">
        <v>47</v>
      </c>
      <c r="N228" s="120" t="s">
        <v>47</v>
      </c>
      <c r="O228" s="120">
        <v>0</v>
      </c>
      <c r="P228" s="120">
        <v>0</v>
      </c>
      <c r="Q228" s="120" t="s">
        <v>47</v>
      </c>
      <c r="R228" s="120">
        <v>0</v>
      </c>
      <c r="S228" s="555" t="s">
        <v>47</v>
      </c>
      <c r="T228" s="555">
        <v>0</v>
      </c>
      <c r="U228" s="85"/>
    </row>
    <row r="229" spans="1:21" ht="39.75" customHeight="1">
      <c r="A229" s="643"/>
      <c r="B229" s="89"/>
      <c r="C229" s="642"/>
      <c r="D229" s="619"/>
      <c r="E229" s="366"/>
      <c r="F229" s="366"/>
      <c r="G229" s="366"/>
      <c r="H229" s="366"/>
      <c r="I229" s="21" t="s">
        <v>212</v>
      </c>
      <c r="J229" s="366"/>
      <c r="K229" s="85">
        <v>1</v>
      </c>
      <c r="L229" s="120" t="s">
        <v>47</v>
      </c>
      <c r="M229" s="120" t="s">
        <v>47</v>
      </c>
      <c r="N229" s="120" t="s">
        <v>47</v>
      </c>
      <c r="O229" s="120">
        <v>0</v>
      </c>
      <c r="P229" s="120">
        <v>0</v>
      </c>
      <c r="Q229" s="120" t="s">
        <v>47</v>
      </c>
      <c r="R229" s="120">
        <v>0</v>
      </c>
      <c r="S229" s="556"/>
      <c r="T229" s="556"/>
      <c r="U229" s="85"/>
    </row>
    <row r="230" spans="1:21" ht="39.75" customHeight="1">
      <c r="A230" s="643"/>
      <c r="B230" s="89"/>
      <c r="C230" s="642"/>
      <c r="D230" s="617" t="s">
        <v>104</v>
      </c>
      <c r="E230" s="364" t="s">
        <v>118</v>
      </c>
      <c r="F230" s="364">
        <v>150</v>
      </c>
      <c r="G230" s="364" t="s">
        <v>43</v>
      </c>
      <c r="H230" s="85" t="s">
        <v>100</v>
      </c>
      <c r="I230" s="21" t="s">
        <v>182</v>
      </c>
      <c r="J230" s="364" t="s">
        <v>240</v>
      </c>
      <c r="K230" s="364">
        <v>150</v>
      </c>
      <c r="L230" s="364">
        <v>200</v>
      </c>
      <c r="M230" s="364" t="s">
        <v>43</v>
      </c>
      <c r="N230" s="364" t="s">
        <v>47</v>
      </c>
      <c r="O230" s="364">
        <v>0</v>
      </c>
      <c r="P230" s="364">
        <v>0</v>
      </c>
      <c r="Q230" s="364" t="s">
        <v>874</v>
      </c>
      <c r="R230" s="364">
        <v>200</v>
      </c>
      <c r="S230" s="364" t="s">
        <v>47</v>
      </c>
      <c r="T230" s="364">
        <v>0</v>
      </c>
      <c r="U230" s="85" t="s">
        <v>242</v>
      </c>
    </row>
    <row r="231" spans="1:21" ht="39.75" customHeight="1">
      <c r="A231" s="643"/>
      <c r="B231" s="89"/>
      <c r="C231" s="642"/>
      <c r="D231" s="618"/>
      <c r="E231" s="365"/>
      <c r="F231" s="365"/>
      <c r="G231" s="365"/>
      <c r="H231" s="85" t="s">
        <v>60</v>
      </c>
      <c r="I231" s="21" t="s">
        <v>182</v>
      </c>
      <c r="J231" s="365"/>
      <c r="K231" s="365"/>
      <c r="L231" s="365"/>
      <c r="M231" s="365"/>
      <c r="N231" s="365"/>
      <c r="O231" s="365"/>
      <c r="P231" s="365"/>
      <c r="Q231" s="365"/>
      <c r="R231" s="365"/>
      <c r="S231" s="365"/>
      <c r="T231" s="365"/>
      <c r="U231" s="85" t="s">
        <v>242</v>
      </c>
    </row>
    <row r="232" spans="1:21" ht="39.75" customHeight="1">
      <c r="A232" s="643"/>
      <c r="B232" s="89"/>
      <c r="C232" s="642"/>
      <c r="D232" s="618"/>
      <c r="E232" s="365"/>
      <c r="F232" s="365"/>
      <c r="G232" s="365"/>
      <c r="H232" s="85" t="s">
        <v>40</v>
      </c>
      <c r="I232" s="21" t="s">
        <v>253</v>
      </c>
      <c r="J232" s="365"/>
      <c r="K232" s="366"/>
      <c r="L232" s="366"/>
      <c r="M232" s="366"/>
      <c r="N232" s="365"/>
      <c r="O232" s="365"/>
      <c r="P232" s="365"/>
      <c r="Q232" s="365"/>
      <c r="R232" s="366"/>
      <c r="S232" s="365"/>
      <c r="T232" s="365"/>
      <c r="U232" s="85" t="s">
        <v>242</v>
      </c>
    </row>
    <row r="233" spans="1:21" ht="39.75" customHeight="1">
      <c r="A233" s="643"/>
      <c r="B233" s="89"/>
      <c r="C233" s="642"/>
      <c r="D233" s="618"/>
      <c r="E233" s="364" t="s">
        <v>130</v>
      </c>
      <c r="F233" s="364">
        <v>50</v>
      </c>
      <c r="G233" s="365"/>
      <c r="H233" s="85" t="s">
        <v>100</v>
      </c>
      <c r="I233" s="21" t="s">
        <v>182</v>
      </c>
      <c r="J233" s="365"/>
      <c r="K233" s="364">
        <v>50</v>
      </c>
      <c r="L233" s="364">
        <v>100</v>
      </c>
      <c r="M233" s="364" t="s">
        <v>43</v>
      </c>
      <c r="N233" s="365"/>
      <c r="O233" s="365"/>
      <c r="P233" s="365"/>
      <c r="Q233" s="365"/>
      <c r="R233" s="364">
        <v>100</v>
      </c>
      <c r="S233" s="365"/>
      <c r="T233" s="365"/>
      <c r="U233" s="85" t="s">
        <v>242</v>
      </c>
    </row>
    <row r="234" spans="1:21" ht="39.75" customHeight="1">
      <c r="A234" s="643"/>
      <c r="B234" s="89"/>
      <c r="C234" s="642"/>
      <c r="D234" s="618"/>
      <c r="E234" s="365"/>
      <c r="F234" s="365"/>
      <c r="G234" s="365"/>
      <c r="H234" s="85" t="s">
        <v>60</v>
      </c>
      <c r="I234" s="21" t="s">
        <v>182</v>
      </c>
      <c r="J234" s="365"/>
      <c r="K234" s="365"/>
      <c r="L234" s="365"/>
      <c r="M234" s="365"/>
      <c r="N234" s="365"/>
      <c r="O234" s="365"/>
      <c r="P234" s="365"/>
      <c r="Q234" s="365"/>
      <c r="R234" s="365"/>
      <c r="S234" s="365"/>
      <c r="T234" s="365"/>
      <c r="U234" s="85" t="s">
        <v>242</v>
      </c>
    </row>
    <row r="235" spans="1:21" ht="39.75" customHeight="1">
      <c r="A235" s="643"/>
      <c r="B235" s="89"/>
      <c r="C235" s="642"/>
      <c r="D235" s="618"/>
      <c r="E235" s="365"/>
      <c r="F235" s="365"/>
      <c r="G235" s="365"/>
      <c r="H235" s="85" t="s">
        <v>40</v>
      </c>
      <c r="I235" s="21" t="s">
        <v>253</v>
      </c>
      <c r="J235" s="365"/>
      <c r="K235" s="366"/>
      <c r="L235" s="366"/>
      <c r="M235" s="366"/>
      <c r="N235" s="365"/>
      <c r="O235" s="365"/>
      <c r="P235" s="365"/>
      <c r="Q235" s="365"/>
      <c r="R235" s="366"/>
      <c r="S235" s="365"/>
      <c r="T235" s="365"/>
      <c r="U235" s="85" t="s">
        <v>242</v>
      </c>
    </row>
    <row r="236" spans="1:21" ht="39.75" customHeight="1">
      <c r="A236" s="643"/>
      <c r="B236" s="86"/>
      <c r="C236" s="642"/>
      <c r="D236" s="618"/>
      <c r="E236" s="364" t="s">
        <v>135</v>
      </c>
      <c r="F236" s="364">
        <v>10</v>
      </c>
      <c r="G236" s="365"/>
      <c r="H236" s="85" t="s">
        <v>100</v>
      </c>
      <c r="I236" s="21" t="s">
        <v>182</v>
      </c>
      <c r="J236" s="365"/>
      <c r="K236" s="364">
        <v>10</v>
      </c>
      <c r="L236" s="364">
        <v>10</v>
      </c>
      <c r="M236" s="364" t="s">
        <v>43</v>
      </c>
      <c r="N236" s="365"/>
      <c r="O236" s="365"/>
      <c r="P236" s="365"/>
      <c r="Q236" s="365"/>
      <c r="R236" s="364">
        <v>10</v>
      </c>
      <c r="S236" s="365"/>
      <c r="T236" s="365"/>
      <c r="U236" s="85" t="s">
        <v>242</v>
      </c>
    </row>
    <row r="237" spans="1:21" ht="39.75" customHeight="1">
      <c r="A237" s="643"/>
      <c r="B237" s="89"/>
      <c r="C237" s="642"/>
      <c r="D237" s="618"/>
      <c r="E237" s="365"/>
      <c r="F237" s="365"/>
      <c r="G237" s="365"/>
      <c r="H237" s="85" t="s">
        <v>60</v>
      </c>
      <c r="I237" s="21" t="s">
        <v>182</v>
      </c>
      <c r="J237" s="365"/>
      <c r="K237" s="366"/>
      <c r="L237" s="366"/>
      <c r="M237" s="366"/>
      <c r="N237" s="365"/>
      <c r="O237" s="365"/>
      <c r="P237" s="365"/>
      <c r="Q237" s="365"/>
      <c r="R237" s="366"/>
      <c r="S237" s="365"/>
      <c r="T237" s="365"/>
      <c r="U237" s="85" t="s">
        <v>242</v>
      </c>
    </row>
    <row r="238" spans="1:21" ht="39.75" customHeight="1">
      <c r="A238" s="643"/>
      <c r="B238" s="89"/>
      <c r="C238" s="642"/>
      <c r="D238" s="618"/>
      <c r="E238" s="365"/>
      <c r="F238" s="150">
        <v>5</v>
      </c>
      <c r="G238" s="365"/>
      <c r="H238" s="85" t="s">
        <v>40</v>
      </c>
      <c r="I238" s="21" t="s">
        <v>253</v>
      </c>
      <c r="J238" s="365"/>
      <c r="K238" s="85">
        <v>5</v>
      </c>
      <c r="L238" s="85">
        <v>5</v>
      </c>
      <c r="M238" s="85" t="s">
        <v>43</v>
      </c>
      <c r="N238" s="365"/>
      <c r="O238" s="365"/>
      <c r="P238" s="365"/>
      <c r="Q238" s="365"/>
      <c r="R238" s="85">
        <v>5</v>
      </c>
      <c r="S238" s="365"/>
      <c r="T238" s="365"/>
      <c r="U238" s="85" t="s">
        <v>242</v>
      </c>
    </row>
    <row r="239" spans="1:21" ht="39.75" customHeight="1">
      <c r="A239" s="643"/>
      <c r="B239" s="89"/>
      <c r="C239" s="642"/>
      <c r="D239" s="619"/>
      <c r="E239" s="85" t="s">
        <v>136</v>
      </c>
      <c r="F239" s="85">
        <v>25</v>
      </c>
      <c r="G239" s="366"/>
      <c r="H239" s="85" t="s">
        <v>100</v>
      </c>
      <c r="I239" s="21" t="s">
        <v>182</v>
      </c>
      <c r="J239" s="366"/>
      <c r="K239" s="120">
        <v>25</v>
      </c>
      <c r="L239" s="85">
        <v>10</v>
      </c>
      <c r="M239" s="85" t="s">
        <v>43</v>
      </c>
      <c r="N239" s="366"/>
      <c r="O239" s="366"/>
      <c r="P239" s="366"/>
      <c r="Q239" s="85" t="s">
        <v>100</v>
      </c>
      <c r="R239" s="120">
        <v>10</v>
      </c>
      <c r="S239" s="366"/>
      <c r="T239" s="366"/>
      <c r="U239" s="85" t="s">
        <v>242</v>
      </c>
    </row>
    <row r="240" spans="1:21" ht="39.75" customHeight="1">
      <c r="A240" s="643"/>
      <c r="B240" s="89"/>
      <c r="C240" s="642"/>
      <c r="D240" s="271" t="s">
        <v>275</v>
      </c>
      <c r="E240" s="85" t="s">
        <v>118</v>
      </c>
      <c r="F240" s="85">
        <v>2</v>
      </c>
      <c r="G240" s="31" t="s">
        <v>43</v>
      </c>
      <c r="H240" s="85" t="s">
        <v>40</v>
      </c>
      <c r="I240" s="49" t="s">
        <v>212</v>
      </c>
      <c r="J240" s="120" t="s">
        <v>285</v>
      </c>
      <c r="K240" s="120">
        <v>2</v>
      </c>
      <c r="L240" s="120">
        <v>2</v>
      </c>
      <c r="M240" s="120"/>
      <c r="N240" s="120"/>
      <c r="O240" s="120"/>
      <c r="P240" s="120"/>
      <c r="Q240" s="120" t="s">
        <v>77</v>
      </c>
      <c r="R240" s="120">
        <v>2</v>
      </c>
      <c r="S240" s="85"/>
      <c r="T240" s="85"/>
      <c r="U240" s="120" t="s">
        <v>808</v>
      </c>
    </row>
    <row r="241" spans="1:1024" ht="39.75" customHeight="1">
      <c r="A241" s="643"/>
      <c r="B241" s="89"/>
      <c r="C241" s="642"/>
      <c r="D241" s="617" t="s">
        <v>176</v>
      </c>
      <c r="E241" s="364" t="s">
        <v>118</v>
      </c>
      <c r="F241" s="364">
        <v>23</v>
      </c>
      <c r="G241" s="364" t="s">
        <v>43</v>
      </c>
      <c r="H241" s="364" t="s">
        <v>40</v>
      </c>
      <c r="I241" s="374" t="s">
        <v>189</v>
      </c>
      <c r="J241" s="614" t="s">
        <v>249</v>
      </c>
      <c r="K241" s="364">
        <v>23</v>
      </c>
      <c r="L241" s="364" t="s">
        <v>43</v>
      </c>
      <c r="M241" s="364" t="s">
        <v>43</v>
      </c>
      <c r="N241" s="364" t="s">
        <v>47</v>
      </c>
      <c r="O241" s="364">
        <v>0</v>
      </c>
      <c r="P241" s="364">
        <v>0</v>
      </c>
      <c r="Q241" s="364" t="s">
        <v>870</v>
      </c>
      <c r="R241" s="364" t="s">
        <v>43</v>
      </c>
      <c r="S241" s="364" t="s">
        <v>47</v>
      </c>
      <c r="T241" s="364">
        <v>0</v>
      </c>
      <c r="U241" s="85"/>
    </row>
    <row r="242" spans="1:1024" ht="39.75" customHeight="1">
      <c r="A242" s="643"/>
      <c r="B242" s="89"/>
      <c r="C242" s="642"/>
      <c r="D242" s="618"/>
      <c r="E242" s="365"/>
      <c r="F242" s="365"/>
      <c r="G242" s="365"/>
      <c r="H242" s="365"/>
      <c r="I242" s="375"/>
      <c r="J242" s="615"/>
      <c r="K242" s="365"/>
      <c r="L242" s="365"/>
      <c r="M242" s="365"/>
      <c r="N242" s="365"/>
      <c r="O242" s="365"/>
      <c r="P242" s="365"/>
      <c r="Q242" s="365"/>
      <c r="R242" s="365"/>
      <c r="S242" s="365"/>
      <c r="T242" s="365"/>
      <c r="U242" s="85"/>
    </row>
    <row r="243" spans="1:1024" ht="39.75" customHeight="1">
      <c r="A243" s="643"/>
      <c r="B243" s="89"/>
      <c r="C243" s="642"/>
      <c r="D243" s="618"/>
      <c r="E243" s="365"/>
      <c r="F243" s="365"/>
      <c r="G243" s="365"/>
      <c r="H243" s="366"/>
      <c r="I243" s="376"/>
      <c r="J243" s="615"/>
      <c r="K243" s="365"/>
      <c r="L243" s="366"/>
      <c r="M243" s="366"/>
      <c r="N243" s="365"/>
      <c r="O243" s="365"/>
      <c r="P243" s="365"/>
      <c r="Q243" s="366"/>
      <c r="R243" s="366"/>
      <c r="S243" s="365"/>
      <c r="T243" s="365"/>
      <c r="U243" s="85"/>
    </row>
    <row r="244" spans="1:1024" ht="39.75" customHeight="1">
      <c r="A244" s="643"/>
      <c r="B244" s="89"/>
      <c r="C244" s="642"/>
      <c r="D244" s="619"/>
      <c r="E244" s="366"/>
      <c r="F244" s="366"/>
      <c r="G244" s="366"/>
      <c r="H244" s="85" t="s">
        <v>60</v>
      </c>
      <c r="I244" s="85" t="s">
        <v>47</v>
      </c>
      <c r="J244" s="616"/>
      <c r="K244" s="366"/>
      <c r="L244" s="85" t="s">
        <v>43</v>
      </c>
      <c r="M244" s="85" t="s">
        <v>43</v>
      </c>
      <c r="N244" s="366"/>
      <c r="O244" s="366"/>
      <c r="P244" s="366"/>
      <c r="Q244" s="85" t="s">
        <v>43</v>
      </c>
      <c r="R244" s="85" t="s">
        <v>43</v>
      </c>
      <c r="S244" s="366"/>
      <c r="T244" s="366"/>
      <c r="U244" s="85"/>
    </row>
    <row r="245" spans="1:1024" ht="39.75" customHeight="1">
      <c r="A245" s="643"/>
      <c r="B245" s="89"/>
      <c r="C245" s="642"/>
      <c r="D245" s="269" t="s">
        <v>105</v>
      </c>
      <c r="E245" s="85" t="s">
        <v>118</v>
      </c>
      <c r="F245" s="85">
        <v>5</v>
      </c>
      <c r="G245" s="31" t="s">
        <v>43</v>
      </c>
      <c r="H245" s="85" t="s">
        <v>40</v>
      </c>
      <c r="I245" s="21" t="s">
        <v>182</v>
      </c>
      <c r="J245" s="120" t="s">
        <v>282</v>
      </c>
      <c r="K245" s="85">
        <v>5</v>
      </c>
      <c r="L245" s="85">
        <v>1</v>
      </c>
      <c r="M245" s="85">
        <v>0</v>
      </c>
      <c r="N245" s="85" t="s">
        <v>47</v>
      </c>
      <c r="O245" s="85">
        <v>0</v>
      </c>
      <c r="P245" s="85">
        <v>0</v>
      </c>
      <c r="Q245" s="85" t="s">
        <v>79</v>
      </c>
      <c r="R245" s="85">
        <v>1</v>
      </c>
      <c r="S245" s="85" t="s">
        <v>47</v>
      </c>
      <c r="T245" s="85">
        <v>0</v>
      </c>
      <c r="U245" s="85"/>
    </row>
    <row r="246" spans="1:1024" ht="39.75" customHeight="1">
      <c r="A246" s="643"/>
      <c r="B246" s="89"/>
      <c r="C246" s="642"/>
      <c r="D246" s="617" t="s">
        <v>107</v>
      </c>
      <c r="E246" s="364" t="s">
        <v>118</v>
      </c>
      <c r="F246" s="364">
        <v>10</v>
      </c>
      <c r="G246" s="364" t="s">
        <v>47</v>
      </c>
      <c r="H246" s="85" t="s">
        <v>40</v>
      </c>
      <c r="I246" s="374" t="s">
        <v>792</v>
      </c>
      <c r="J246" s="364" t="s">
        <v>285</v>
      </c>
      <c r="K246" s="364">
        <v>10</v>
      </c>
      <c r="L246" s="364">
        <v>5</v>
      </c>
      <c r="M246" s="555" t="s">
        <v>43</v>
      </c>
      <c r="N246" s="364" t="s">
        <v>47</v>
      </c>
      <c r="O246" s="555">
        <v>0</v>
      </c>
      <c r="P246" s="555">
        <v>0</v>
      </c>
      <c r="Q246" s="364" t="s">
        <v>77</v>
      </c>
      <c r="R246" s="364">
        <v>5</v>
      </c>
      <c r="S246" s="364" t="s">
        <v>47</v>
      </c>
      <c r="T246" s="364" t="s">
        <v>47</v>
      </c>
      <c r="U246" s="85"/>
    </row>
    <row r="247" spans="1:1024" ht="39.75" customHeight="1">
      <c r="A247" s="643"/>
      <c r="B247" s="89"/>
      <c r="C247" s="642"/>
      <c r="D247" s="619"/>
      <c r="E247" s="366"/>
      <c r="F247" s="366"/>
      <c r="G247" s="366"/>
      <c r="H247" s="85" t="s">
        <v>60</v>
      </c>
      <c r="I247" s="376"/>
      <c r="J247" s="366"/>
      <c r="K247" s="366"/>
      <c r="L247" s="366"/>
      <c r="M247" s="556"/>
      <c r="N247" s="366"/>
      <c r="O247" s="556"/>
      <c r="P247" s="556"/>
      <c r="Q247" s="366"/>
      <c r="R247" s="366"/>
      <c r="S247" s="366"/>
      <c r="T247" s="366"/>
      <c r="U247" s="85"/>
    </row>
    <row r="248" spans="1:1024" s="223" customFormat="1" ht="39.75" customHeight="1">
      <c r="A248" s="643"/>
      <c r="B248" s="222"/>
      <c r="C248" s="642"/>
      <c r="D248" s="617" t="s">
        <v>108</v>
      </c>
      <c r="E248" s="227" t="s">
        <v>118</v>
      </c>
      <c r="F248" s="227">
        <v>15</v>
      </c>
      <c r="G248" s="555" t="s">
        <v>43</v>
      </c>
      <c r="H248" s="227" t="s">
        <v>40</v>
      </c>
      <c r="I248" s="555" t="s">
        <v>182</v>
      </c>
      <c r="J248" s="555" t="s">
        <v>186</v>
      </c>
      <c r="K248" s="227" t="s">
        <v>47</v>
      </c>
      <c r="L248" s="227">
        <v>15</v>
      </c>
      <c r="M248" s="227" t="s">
        <v>47</v>
      </c>
      <c r="N248" s="555" t="s">
        <v>47</v>
      </c>
      <c r="O248" s="555">
        <v>0</v>
      </c>
      <c r="P248" s="555">
        <v>0</v>
      </c>
      <c r="Q248" s="227" t="s">
        <v>79</v>
      </c>
      <c r="R248" s="227">
        <v>15</v>
      </c>
      <c r="S248" s="555" t="s">
        <v>47</v>
      </c>
      <c r="T248" s="555">
        <v>0</v>
      </c>
      <c r="U248" s="209"/>
    </row>
    <row r="249" spans="1:1024" s="223" customFormat="1" ht="39.75" customHeight="1">
      <c r="A249" s="643"/>
      <c r="B249" s="222"/>
      <c r="C249" s="642"/>
      <c r="D249" s="619"/>
      <c r="E249" s="227" t="s">
        <v>138</v>
      </c>
      <c r="F249" s="227">
        <v>2</v>
      </c>
      <c r="G249" s="556"/>
      <c r="H249" s="227" t="s">
        <v>60</v>
      </c>
      <c r="I249" s="556"/>
      <c r="J249" s="556"/>
      <c r="K249" s="227" t="s">
        <v>47</v>
      </c>
      <c r="L249" s="227">
        <v>2</v>
      </c>
      <c r="M249" s="227">
        <v>2</v>
      </c>
      <c r="N249" s="556"/>
      <c r="O249" s="556"/>
      <c r="P249" s="556"/>
      <c r="Q249" s="227" t="s">
        <v>77</v>
      </c>
      <c r="R249" s="227">
        <v>2</v>
      </c>
      <c r="S249" s="556"/>
      <c r="T249" s="556"/>
      <c r="U249" s="209" t="s">
        <v>1376</v>
      </c>
    </row>
    <row r="250" spans="1:1024" ht="39.75" customHeight="1">
      <c r="A250" s="643"/>
      <c r="B250" s="89"/>
      <c r="C250" s="642"/>
      <c r="D250" s="617" t="s">
        <v>109</v>
      </c>
      <c r="E250" s="85" t="s">
        <v>118</v>
      </c>
      <c r="F250" s="85">
        <v>5</v>
      </c>
      <c r="G250" s="364" t="s">
        <v>43</v>
      </c>
      <c r="H250" s="555" t="s">
        <v>100</v>
      </c>
      <c r="I250" s="555" t="s">
        <v>253</v>
      </c>
      <c r="J250" s="555" t="s">
        <v>254</v>
      </c>
      <c r="K250" s="364">
        <v>13</v>
      </c>
      <c r="L250" s="364">
        <v>15</v>
      </c>
      <c r="M250" s="364">
        <v>0</v>
      </c>
      <c r="N250" s="364" t="s">
        <v>47</v>
      </c>
      <c r="O250" s="364">
        <v>0</v>
      </c>
      <c r="P250" s="364">
        <v>0</v>
      </c>
      <c r="Q250" s="364" t="s">
        <v>77</v>
      </c>
      <c r="R250" s="85">
        <v>15</v>
      </c>
      <c r="S250" s="364" t="s">
        <v>47</v>
      </c>
      <c r="T250" s="364">
        <v>0</v>
      </c>
      <c r="U250" s="120" t="s">
        <v>793</v>
      </c>
    </row>
    <row r="251" spans="1:1024" ht="39.75" customHeight="1">
      <c r="A251" s="643"/>
      <c r="B251" s="89"/>
      <c r="C251" s="642"/>
      <c r="D251" s="629"/>
      <c r="E251" s="85" t="s">
        <v>138</v>
      </c>
      <c r="F251" s="85">
        <v>5</v>
      </c>
      <c r="G251" s="366"/>
      <c r="H251" s="556"/>
      <c r="I251" s="685"/>
      <c r="J251" s="685"/>
      <c r="K251" s="392"/>
      <c r="L251" s="392"/>
      <c r="M251" s="392"/>
      <c r="N251" s="365"/>
      <c r="O251" s="365"/>
      <c r="P251" s="365"/>
      <c r="Q251" s="392"/>
      <c r="R251" s="85"/>
      <c r="S251" s="365"/>
      <c r="T251" s="365"/>
      <c r="U251" s="85" t="s">
        <v>794</v>
      </c>
    </row>
    <row r="252" spans="1:1024" s="56" customFormat="1" ht="41.25" customHeight="1">
      <c r="A252" s="643"/>
      <c r="B252" s="61"/>
      <c r="C252" s="642"/>
      <c r="D252" s="687" t="s">
        <v>111</v>
      </c>
      <c r="E252" s="379" t="s">
        <v>118</v>
      </c>
      <c r="F252" s="551">
        <v>15</v>
      </c>
      <c r="G252" s="431" t="s">
        <v>43</v>
      </c>
      <c r="H252" s="431" t="s">
        <v>40</v>
      </c>
      <c r="I252" s="70" t="s">
        <v>194</v>
      </c>
      <c r="J252" s="395" t="s">
        <v>311</v>
      </c>
      <c r="K252" s="31">
        <v>5</v>
      </c>
      <c r="L252" s="31">
        <v>2</v>
      </c>
      <c r="M252" s="143">
        <v>0</v>
      </c>
      <c r="N252" s="692" t="s">
        <v>47</v>
      </c>
      <c r="O252" s="692">
        <v>0</v>
      </c>
      <c r="P252" s="692">
        <v>0</v>
      </c>
      <c r="Q252" s="690" t="s">
        <v>867</v>
      </c>
      <c r="R252" s="551" t="s">
        <v>43</v>
      </c>
      <c r="S252" s="692" t="s">
        <v>47</v>
      </c>
      <c r="T252" s="692">
        <v>0</v>
      </c>
      <c r="U252" s="70"/>
      <c r="V252" s="37"/>
      <c r="W252" s="37"/>
      <c r="X252" s="37"/>
      <c r="Y252" s="37"/>
      <c r="Z252" s="37"/>
    </row>
    <row r="253" spans="1:1024" s="56" customFormat="1" ht="39.75" customHeight="1">
      <c r="A253" s="643"/>
      <c r="B253" s="61"/>
      <c r="C253" s="642"/>
      <c r="D253" s="688"/>
      <c r="E253" s="411"/>
      <c r="F253" s="552"/>
      <c r="G253" s="431"/>
      <c r="H253" s="431"/>
      <c r="I253" s="70" t="s">
        <v>557</v>
      </c>
      <c r="J253" s="411"/>
      <c r="K253" s="31">
        <v>5</v>
      </c>
      <c r="L253" s="31">
        <v>2</v>
      </c>
      <c r="M253" s="143">
        <v>0</v>
      </c>
      <c r="N253" s="692"/>
      <c r="O253" s="692"/>
      <c r="P253" s="692"/>
      <c r="Q253" s="691"/>
      <c r="R253" s="552"/>
      <c r="S253" s="692"/>
      <c r="T253" s="692"/>
      <c r="U253" s="275"/>
      <c r="V253" s="37"/>
      <c r="W253" s="37"/>
      <c r="X253" s="37"/>
      <c r="Y253" s="37"/>
      <c r="Z253" s="37"/>
    </row>
    <row r="254" spans="1:1024" ht="39.75" customHeight="1">
      <c r="A254" s="643"/>
      <c r="B254" s="89"/>
      <c r="C254" s="642"/>
      <c r="D254" s="688"/>
      <c r="E254" s="411"/>
      <c r="F254" s="552"/>
      <c r="G254" s="431"/>
      <c r="H254" s="431"/>
      <c r="I254" s="164" t="s">
        <v>244</v>
      </c>
      <c r="J254" s="411"/>
      <c r="K254" s="31">
        <v>5</v>
      </c>
      <c r="L254" s="31">
        <v>2</v>
      </c>
      <c r="M254" s="143">
        <v>0</v>
      </c>
      <c r="N254" s="692"/>
      <c r="O254" s="692"/>
      <c r="P254" s="692"/>
      <c r="Q254" s="691"/>
      <c r="R254" s="553"/>
      <c r="S254" s="692"/>
      <c r="T254" s="692"/>
      <c r="U254" s="276"/>
      <c r="V254" s="37"/>
    </row>
    <row r="255" spans="1:1024" ht="39.75" customHeight="1">
      <c r="A255" s="643"/>
      <c r="B255" s="89"/>
      <c r="C255" s="642"/>
      <c r="D255" s="689"/>
      <c r="E255" s="85" t="s">
        <v>118</v>
      </c>
      <c r="F255" s="84">
        <v>6</v>
      </c>
      <c r="G255" s="431"/>
      <c r="H255" s="431"/>
      <c r="I255" s="165" t="s">
        <v>182</v>
      </c>
      <c r="J255" s="85" t="s">
        <v>384</v>
      </c>
      <c r="K255" s="85">
        <v>6</v>
      </c>
      <c r="L255" s="85">
        <v>12</v>
      </c>
      <c r="M255" s="84">
        <v>0</v>
      </c>
      <c r="N255" s="692"/>
      <c r="O255" s="692"/>
      <c r="P255" s="692"/>
      <c r="Q255" s="101" t="s">
        <v>77</v>
      </c>
      <c r="R255" s="84">
        <v>12</v>
      </c>
      <c r="S255" s="692"/>
      <c r="T255" s="692"/>
      <c r="U255" s="101"/>
    </row>
    <row r="256" spans="1:1024" s="56" customFormat="1" ht="39.75" customHeight="1">
      <c r="A256" s="643"/>
      <c r="B256" s="59"/>
      <c r="C256" s="642"/>
      <c r="D256" s="617" t="s">
        <v>113</v>
      </c>
      <c r="E256" s="364" t="s">
        <v>118</v>
      </c>
      <c r="F256" s="364">
        <v>2</v>
      </c>
      <c r="G256" s="364" t="s">
        <v>875</v>
      </c>
      <c r="H256" s="85" t="s">
        <v>60</v>
      </c>
      <c r="I256" s="40" t="s">
        <v>809</v>
      </c>
      <c r="J256" s="364" t="s">
        <v>272</v>
      </c>
      <c r="K256" s="364">
        <v>2</v>
      </c>
      <c r="L256" s="364" t="s">
        <v>47</v>
      </c>
      <c r="M256" s="364" t="s">
        <v>47</v>
      </c>
      <c r="N256" s="364" t="s">
        <v>47</v>
      </c>
      <c r="O256" s="364">
        <v>0</v>
      </c>
      <c r="P256" s="364">
        <v>0</v>
      </c>
      <c r="Q256" s="364" t="s">
        <v>47</v>
      </c>
      <c r="R256" s="364" t="s">
        <v>47</v>
      </c>
      <c r="S256" s="364" t="s">
        <v>47</v>
      </c>
      <c r="T256" s="364">
        <v>0</v>
      </c>
      <c r="U256" s="91"/>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row>
    <row r="257" spans="1:1024" s="56" customFormat="1" ht="39.75" customHeight="1">
      <c r="A257" s="643"/>
      <c r="B257" s="59"/>
      <c r="C257" s="642"/>
      <c r="D257" s="619"/>
      <c r="E257" s="366"/>
      <c r="F257" s="366"/>
      <c r="G257" s="366"/>
      <c r="H257" s="85" t="s">
        <v>100</v>
      </c>
      <c r="I257" s="40" t="s">
        <v>810</v>
      </c>
      <c r="J257" s="366"/>
      <c r="K257" s="366"/>
      <c r="L257" s="366"/>
      <c r="M257" s="366"/>
      <c r="N257" s="366"/>
      <c r="O257" s="366"/>
      <c r="P257" s="366"/>
      <c r="Q257" s="366"/>
      <c r="R257" s="366"/>
      <c r="S257" s="366"/>
      <c r="T257" s="366"/>
      <c r="U257" s="91" t="s">
        <v>392</v>
      </c>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row>
    <row r="258" spans="1:1024" s="56" customFormat="1" ht="39.75" customHeight="1">
      <c r="A258" s="643"/>
      <c r="B258" s="59"/>
      <c r="C258" s="642"/>
      <c r="D258" s="617" t="s">
        <v>114</v>
      </c>
      <c r="E258" s="626" t="s">
        <v>118</v>
      </c>
      <c r="F258" s="630">
        <v>3</v>
      </c>
      <c r="G258" s="626" t="s">
        <v>47</v>
      </c>
      <c r="H258" s="626" t="s">
        <v>40</v>
      </c>
      <c r="I258" s="630" t="s">
        <v>797</v>
      </c>
      <c r="J258" s="626" t="s">
        <v>413</v>
      </c>
      <c r="K258" s="626">
        <v>3</v>
      </c>
      <c r="L258" s="626">
        <v>3</v>
      </c>
      <c r="M258" s="626" t="s">
        <v>47</v>
      </c>
      <c r="N258" s="626" t="s">
        <v>47</v>
      </c>
      <c r="O258" s="626">
        <v>0</v>
      </c>
      <c r="P258" s="626">
        <v>0</v>
      </c>
      <c r="Q258" s="626" t="s">
        <v>42</v>
      </c>
      <c r="R258" s="626">
        <v>3</v>
      </c>
      <c r="S258" s="626" t="s">
        <v>47</v>
      </c>
      <c r="T258" s="626">
        <v>0</v>
      </c>
      <c r="U258" s="23"/>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row>
    <row r="259" spans="1:1024" s="25" customFormat="1" ht="39.75" customHeight="1">
      <c r="A259" s="643"/>
      <c r="B259" s="59"/>
      <c r="C259" s="642"/>
      <c r="D259" s="618"/>
      <c r="E259" s="628"/>
      <c r="F259" s="631"/>
      <c r="G259" s="627"/>
      <c r="H259" s="627"/>
      <c r="I259" s="693"/>
      <c r="J259" s="627"/>
      <c r="K259" s="628"/>
      <c r="L259" s="628"/>
      <c r="M259" s="628"/>
      <c r="N259" s="627"/>
      <c r="O259" s="627"/>
      <c r="P259" s="627"/>
      <c r="Q259" s="627"/>
      <c r="R259" s="628"/>
      <c r="S259" s="627"/>
      <c r="T259" s="627"/>
      <c r="U259" s="23"/>
    </row>
    <row r="260" spans="1:1024" ht="39.75" customHeight="1">
      <c r="A260" s="643"/>
      <c r="B260" s="89"/>
      <c r="C260" s="642"/>
      <c r="D260" s="618"/>
      <c r="E260" s="626" t="s">
        <v>138</v>
      </c>
      <c r="F260" s="626">
        <v>3</v>
      </c>
      <c r="G260" s="627"/>
      <c r="H260" s="627"/>
      <c r="I260" s="693"/>
      <c r="J260" s="627"/>
      <c r="K260" s="626">
        <v>3</v>
      </c>
      <c r="L260" s="626">
        <v>3</v>
      </c>
      <c r="M260" s="626" t="s">
        <v>47</v>
      </c>
      <c r="N260" s="627"/>
      <c r="O260" s="627"/>
      <c r="P260" s="627"/>
      <c r="Q260" s="627"/>
      <c r="R260" s="626">
        <v>3</v>
      </c>
      <c r="S260" s="627"/>
      <c r="T260" s="627"/>
      <c r="U260" s="145" t="s">
        <v>798</v>
      </c>
    </row>
    <row r="261" spans="1:1024" ht="39.75" customHeight="1">
      <c r="A261" s="643"/>
      <c r="B261" s="89"/>
      <c r="C261" s="642"/>
      <c r="D261" s="619"/>
      <c r="E261" s="628"/>
      <c r="F261" s="628"/>
      <c r="G261" s="628"/>
      <c r="H261" s="628"/>
      <c r="I261" s="631"/>
      <c r="J261" s="628"/>
      <c r="K261" s="628"/>
      <c r="L261" s="628"/>
      <c r="M261" s="628"/>
      <c r="N261" s="628"/>
      <c r="O261" s="628"/>
      <c r="P261" s="628"/>
      <c r="Q261" s="628"/>
      <c r="R261" s="628"/>
      <c r="S261" s="628"/>
      <c r="T261" s="628"/>
      <c r="U261" s="145" t="s">
        <v>799</v>
      </c>
    </row>
    <row r="262" spans="1:1024" ht="39.75" customHeight="1">
      <c r="A262" s="643"/>
      <c r="B262" s="89"/>
      <c r="C262" s="642"/>
      <c r="D262" s="617" t="s">
        <v>115</v>
      </c>
      <c r="E262" s="364" t="s">
        <v>118</v>
      </c>
      <c r="F262" s="364">
        <v>5</v>
      </c>
      <c r="G262" s="364" t="s">
        <v>47</v>
      </c>
      <c r="H262" s="85" t="s">
        <v>60</v>
      </c>
      <c r="I262" s="364" t="s">
        <v>182</v>
      </c>
      <c r="J262" s="364" t="s">
        <v>183</v>
      </c>
      <c r="K262" s="364">
        <v>5</v>
      </c>
      <c r="L262" s="364">
        <v>5</v>
      </c>
      <c r="M262" s="364" t="s">
        <v>43</v>
      </c>
      <c r="N262" s="364" t="s">
        <v>47</v>
      </c>
      <c r="O262" s="364">
        <v>0</v>
      </c>
      <c r="P262" s="364">
        <v>0</v>
      </c>
      <c r="Q262" s="364" t="s">
        <v>77</v>
      </c>
      <c r="R262" s="364">
        <v>5</v>
      </c>
      <c r="S262" s="364" t="s">
        <v>47</v>
      </c>
      <c r="T262" s="364" t="s">
        <v>47</v>
      </c>
      <c r="U262" s="85"/>
    </row>
    <row r="263" spans="1:1024" ht="39.75" customHeight="1">
      <c r="A263" s="643"/>
      <c r="B263" s="89"/>
      <c r="C263" s="642"/>
      <c r="D263" s="618"/>
      <c r="E263" s="365"/>
      <c r="F263" s="365"/>
      <c r="G263" s="365"/>
      <c r="H263" s="85" t="s">
        <v>44</v>
      </c>
      <c r="I263" s="365"/>
      <c r="J263" s="365"/>
      <c r="K263" s="365"/>
      <c r="L263" s="365"/>
      <c r="M263" s="365"/>
      <c r="N263" s="365"/>
      <c r="O263" s="365"/>
      <c r="P263" s="365"/>
      <c r="Q263" s="365"/>
      <c r="R263" s="365"/>
      <c r="S263" s="365"/>
      <c r="T263" s="365"/>
      <c r="U263" s="85"/>
    </row>
    <row r="264" spans="1:1024" ht="39.75" customHeight="1">
      <c r="A264" s="643"/>
      <c r="B264" s="89"/>
      <c r="C264" s="642"/>
      <c r="D264" s="619"/>
      <c r="E264" s="366"/>
      <c r="F264" s="366"/>
      <c r="G264" s="366"/>
      <c r="H264" s="85" t="s">
        <v>100</v>
      </c>
      <c r="I264" s="366"/>
      <c r="J264" s="366"/>
      <c r="K264" s="366"/>
      <c r="L264" s="366"/>
      <c r="M264" s="366"/>
      <c r="N264" s="366"/>
      <c r="O264" s="366"/>
      <c r="P264" s="366"/>
      <c r="Q264" s="366"/>
      <c r="R264" s="366"/>
      <c r="S264" s="366"/>
      <c r="T264" s="366"/>
      <c r="U264" s="85" t="s">
        <v>811</v>
      </c>
    </row>
    <row r="265" spans="1:1024" s="56" customFormat="1" ht="39.75" customHeight="1">
      <c r="A265" s="643"/>
      <c r="B265" s="61"/>
      <c r="C265" s="642"/>
      <c r="D265" s="617" t="s">
        <v>116</v>
      </c>
      <c r="E265" s="364" t="s">
        <v>118</v>
      </c>
      <c r="F265" s="364">
        <v>15</v>
      </c>
      <c r="G265" s="364" t="s">
        <v>43</v>
      </c>
      <c r="H265" s="85" t="s">
        <v>40</v>
      </c>
      <c r="I265" s="374" t="s">
        <v>182</v>
      </c>
      <c r="J265" s="364" t="s">
        <v>191</v>
      </c>
      <c r="K265" s="364">
        <v>15</v>
      </c>
      <c r="L265" s="364" t="s">
        <v>43</v>
      </c>
      <c r="M265" s="364" t="s">
        <v>43</v>
      </c>
      <c r="N265" s="364" t="s">
        <v>47</v>
      </c>
      <c r="O265" s="364">
        <v>0</v>
      </c>
      <c r="P265" s="364">
        <v>0</v>
      </c>
      <c r="Q265" s="364" t="s">
        <v>42</v>
      </c>
      <c r="R265" s="364" t="s">
        <v>43</v>
      </c>
      <c r="S265" s="364" t="s">
        <v>43</v>
      </c>
      <c r="T265" s="364" t="s">
        <v>43</v>
      </c>
      <c r="U265" s="85"/>
      <c r="V265" s="37"/>
      <c r="W265" s="37"/>
      <c r="X265" s="37"/>
      <c r="Y265" s="37"/>
      <c r="Z265" s="37"/>
    </row>
    <row r="266" spans="1:1024" s="56" customFormat="1" ht="39.75" customHeight="1">
      <c r="A266" s="643"/>
      <c r="B266" s="61"/>
      <c r="C266" s="642"/>
      <c r="D266" s="629"/>
      <c r="E266" s="392"/>
      <c r="F266" s="392"/>
      <c r="G266" s="366"/>
      <c r="H266" s="85" t="s">
        <v>100</v>
      </c>
      <c r="I266" s="509"/>
      <c r="J266" s="392"/>
      <c r="K266" s="392"/>
      <c r="L266" s="392"/>
      <c r="M266" s="392"/>
      <c r="N266" s="392"/>
      <c r="O266" s="392"/>
      <c r="P266" s="392"/>
      <c r="Q266" s="392"/>
      <c r="R266" s="392"/>
      <c r="S266" s="392"/>
      <c r="T266" s="392"/>
      <c r="U266" s="85" t="s">
        <v>812</v>
      </c>
      <c r="V266" s="37"/>
      <c r="W266" s="37"/>
      <c r="X266" s="37"/>
      <c r="Y266" s="37"/>
      <c r="Z266" s="37"/>
    </row>
    <row r="267" spans="1:1024" s="56" customFormat="1" ht="39.75" customHeight="1">
      <c r="A267" s="643"/>
      <c r="B267" s="61"/>
      <c r="C267" s="642"/>
      <c r="D267" s="611" t="s">
        <v>117</v>
      </c>
      <c r="E267" s="395" t="s">
        <v>118</v>
      </c>
      <c r="F267" s="31">
        <v>10</v>
      </c>
      <c r="G267" s="379" t="s">
        <v>43</v>
      </c>
      <c r="H267" s="31" t="s">
        <v>60</v>
      </c>
      <c r="I267" s="676" t="s">
        <v>182</v>
      </c>
      <c r="J267" s="686" t="s">
        <v>288</v>
      </c>
      <c r="K267" s="31">
        <v>0</v>
      </c>
      <c r="L267" s="31">
        <v>10</v>
      </c>
      <c r="M267" s="395" t="s">
        <v>47</v>
      </c>
      <c r="N267" s="395" t="s">
        <v>47</v>
      </c>
      <c r="O267" s="395">
        <v>0</v>
      </c>
      <c r="P267" s="395">
        <v>0</v>
      </c>
      <c r="Q267" s="31" t="s">
        <v>77</v>
      </c>
      <c r="R267" s="31">
        <v>10</v>
      </c>
      <c r="S267" s="395" t="s">
        <v>47</v>
      </c>
      <c r="T267" s="395" t="s">
        <v>47</v>
      </c>
      <c r="U267" s="31"/>
      <c r="V267" s="37"/>
      <c r="W267" s="37"/>
      <c r="X267" s="37"/>
      <c r="Y267" s="37"/>
      <c r="Z267" s="37"/>
    </row>
    <row r="268" spans="1:1024" s="56" customFormat="1" ht="39.75" customHeight="1">
      <c r="A268" s="643"/>
      <c r="B268" s="61"/>
      <c r="C268" s="642"/>
      <c r="D268" s="612"/>
      <c r="E268" s="396"/>
      <c r="F268" s="31">
        <v>10</v>
      </c>
      <c r="G268" s="411"/>
      <c r="H268" s="31" t="s">
        <v>40</v>
      </c>
      <c r="I268" s="694"/>
      <c r="J268" s="621"/>
      <c r="K268" s="31">
        <v>10</v>
      </c>
      <c r="L268" s="31" t="s">
        <v>43</v>
      </c>
      <c r="M268" s="396"/>
      <c r="N268" s="396"/>
      <c r="O268" s="396"/>
      <c r="P268" s="396"/>
      <c r="Q268" s="31" t="s">
        <v>47</v>
      </c>
      <c r="R268" s="31" t="s">
        <v>47</v>
      </c>
      <c r="S268" s="411"/>
      <c r="T268" s="411"/>
      <c r="U268" s="31"/>
      <c r="V268" s="37"/>
      <c r="W268" s="37"/>
      <c r="X268" s="37"/>
      <c r="Y268" s="37"/>
      <c r="Z268" s="37"/>
    </row>
    <row r="269" spans="1:1024" ht="39.75" customHeight="1">
      <c r="A269" s="643"/>
      <c r="B269" s="89"/>
      <c r="C269" s="642"/>
      <c r="D269" s="612"/>
      <c r="E269" s="395" t="s">
        <v>138</v>
      </c>
      <c r="F269" s="31">
        <v>10</v>
      </c>
      <c r="G269" s="411"/>
      <c r="H269" s="31" t="s">
        <v>100</v>
      </c>
      <c r="I269" s="694"/>
      <c r="J269" s="621"/>
      <c r="K269" s="31">
        <v>10</v>
      </c>
      <c r="L269" s="31" t="s">
        <v>43</v>
      </c>
      <c r="M269" s="31" t="s">
        <v>47</v>
      </c>
      <c r="N269" s="395" t="s">
        <v>47</v>
      </c>
      <c r="O269" s="395">
        <v>0</v>
      </c>
      <c r="P269" s="395">
        <v>0</v>
      </c>
      <c r="Q269" s="31" t="s">
        <v>47</v>
      </c>
      <c r="R269" s="31" t="s">
        <v>47</v>
      </c>
      <c r="S269" s="411"/>
      <c r="T269" s="411"/>
      <c r="U269" s="31" t="s">
        <v>802</v>
      </c>
    </row>
    <row r="270" spans="1:1024" s="56" customFormat="1" ht="39.75" customHeight="1">
      <c r="A270" s="643"/>
      <c r="B270" s="65"/>
      <c r="C270" s="642"/>
      <c r="D270" s="613"/>
      <c r="E270" s="380"/>
      <c r="F270" s="31">
        <v>2</v>
      </c>
      <c r="G270" s="380"/>
      <c r="H270" s="31" t="s">
        <v>60</v>
      </c>
      <c r="I270" s="625"/>
      <c r="J270" s="622"/>
      <c r="K270" s="31">
        <v>0</v>
      </c>
      <c r="L270" s="31">
        <v>2</v>
      </c>
      <c r="M270" s="31">
        <v>2</v>
      </c>
      <c r="N270" s="380"/>
      <c r="O270" s="380"/>
      <c r="P270" s="380"/>
      <c r="Q270" s="31" t="s">
        <v>77</v>
      </c>
      <c r="R270" s="31">
        <v>2</v>
      </c>
      <c r="S270" s="380"/>
      <c r="T270" s="380"/>
      <c r="U270" s="31"/>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c r="CA270" s="29"/>
      <c r="CB270" s="29"/>
      <c r="CC270" s="29"/>
      <c r="CD270" s="29"/>
      <c r="CE270" s="29"/>
      <c r="CF270" s="29"/>
      <c r="CG270" s="29"/>
      <c r="CH270" s="29"/>
      <c r="CI270" s="29"/>
      <c r="CJ270" s="29"/>
      <c r="CK270" s="29"/>
      <c r="CL270" s="29"/>
      <c r="CM270" s="29"/>
      <c r="CN270" s="29"/>
      <c r="CO270" s="29"/>
      <c r="CP270" s="29"/>
      <c r="CQ270" s="29"/>
      <c r="CR270" s="29"/>
      <c r="CS270" s="29"/>
      <c r="CT270" s="29"/>
      <c r="CU270" s="29"/>
      <c r="CV270" s="29"/>
      <c r="CW270" s="29"/>
      <c r="CX270" s="29"/>
      <c r="CY270" s="29"/>
      <c r="CZ270" s="29"/>
      <c r="DA270" s="29"/>
      <c r="DB270" s="29"/>
      <c r="DC270" s="29"/>
      <c r="DD270" s="29"/>
      <c r="DE270" s="29"/>
      <c r="DF270" s="29"/>
      <c r="DG270" s="29"/>
      <c r="DH270" s="29"/>
      <c r="DI270" s="29"/>
      <c r="DJ270" s="29"/>
      <c r="DK270" s="29"/>
      <c r="DL270" s="29"/>
      <c r="DM270" s="29"/>
      <c r="DN270" s="29"/>
      <c r="DO270" s="29"/>
      <c r="DP270" s="29"/>
      <c r="DQ270" s="29"/>
      <c r="DR270" s="29"/>
      <c r="DS270" s="29"/>
      <c r="DT270" s="29"/>
      <c r="DU270" s="29"/>
      <c r="DV270" s="29"/>
      <c r="DW270" s="29"/>
      <c r="DX270" s="29"/>
      <c r="DY270" s="29"/>
      <c r="DZ270" s="29"/>
      <c r="EA270" s="29"/>
      <c r="EB270" s="29"/>
      <c r="EC270" s="29"/>
      <c r="ED270" s="29"/>
      <c r="EE270" s="29"/>
      <c r="EF270" s="29"/>
      <c r="EG270" s="29"/>
      <c r="EH270" s="29"/>
      <c r="EI270" s="29"/>
      <c r="EJ270" s="29"/>
      <c r="EK270" s="29"/>
      <c r="EL270" s="29"/>
      <c r="EM270" s="29"/>
      <c r="EN270" s="29"/>
      <c r="EO270" s="29"/>
      <c r="EP270" s="29"/>
      <c r="EQ270" s="29"/>
      <c r="ER270" s="29"/>
      <c r="ES270" s="29"/>
      <c r="ET270" s="29"/>
      <c r="EU270" s="29"/>
      <c r="EV270" s="29"/>
      <c r="EW270" s="29"/>
      <c r="EX270" s="29"/>
      <c r="EY270" s="29"/>
      <c r="EZ270" s="29"/>
      <c r="FA270" s="29"/>
      <c r="FB270" s="29"/>
      <c r="FC270" s="29"/>
      <c r="FD270" s="29"/>
      <c r="FE270" s="29"/>
      <c r="FF270" s="29"/>
      <c r="FG270" s="29"/>
      <c r="FH270" s="29"/>
      <c r="FI270" s="29"/>
      <c r="FJ270" s="29"/>
      <c r="FK270" s="29"/>
      <c r="FL270" s="29"/>
      <c r="FM270" s="29"/>
      <c r="FN270" s="29"/>
      <c r="FO270" s="29"/>
      <c r="FP270" s="29"/>
      <c r="FQ270" s="29"/>
      <c r="FR270" s="29"/>
      <c r="FS270" s="29"/>
      <c r="FT270" s="29"/>
      <c r="FU270" s="29"/>
      <c r="FV270" s="29"/>
      <c r="FW270" s="29"/>
      <c r="FX270" s="29"/>
      <c r="FY270" s="29"/>
      <c r="FZ270" s="29"/>
      <c r="GA270" s="29"/>
      <c r="GB270" s="29"/>
      <c r="GC270" s="29"/>
      <c r="GD270" s="29"/>
      <c r="GE270" s="29"/>
      <c r="GF270" s="29"/>
      <c r="GG270" s="29"/>
      <c r="GH270" s="29"/>
      <c r="GI270" s="29"/>
      <c r="GJ270" s="29"/>
      <c r="GK270" s="29"/>
      <c r="GL270" s="29"/>
      <c r="GM270" s="29"/>
      <c r="GN270" s="29"/>
      <c r="GO270" s="29"/>
      <c r="GP270" s="29"/>
      <c r="GQ270" s="29"/>
      <c r="GR270" s="29"/>
      <c r="GS270" s="29"/>
      <c r="GT270" s="29"/>
      <c r="GU270" s="29"/>
      <c r="GV270" s="29"/>
      <c r="GW270" s="29"/>
      <c r="GX270" s="29"/>
      <c r="GY270" s="29"/>
      <c r="GZ270" s="29"/>
      <c r="HA270" s="29"/>
      <c r="HB270" s="29"/>
      <c r="HC270" s="29"/>
      <c r="HD270" s="29"/>
      <c r="HE270" s="29"/>
      <c r="HF270" s="29"/>
      <c r="HG270" s="29"/>
      <c r="HH270" s="29"/>
      <c r="HI270" s="29"/>
      <c r="HJ270" s="29"/>
      <c r="HK270" s="29"/>
      <c r="HL270" s="29"/>
      <c r="HM270" s="29"/>
      <c r="HN270" s="29"/>
      <c r="HO270" s="29"/>
      <c r="HP270" s="29"/>
      <c r="HQ270" s="29"/>
      <c r="HR270" s="29"/>
      <c r="HS270" s="29"/>
      <c r="HT270" s="29"/>
      <c r="HU270" s="29"/>
      <c r="HV270" s="29"/>
      <c r="HW270" s="29"/>
      <c r="HX270" s="29"/>
      <c r="HY270" s="29"/>
      <c r="HZ270" s="29"/>
      <c r="IA270" s="29"/>
      <c r="IB270" s="29"/>
      <c r="IC270" s="29"/>
      <c r="ID270" s="29"/>
      <c r="IE270" s="29"/>
      <c r="IF270" s="29"/>
      <c r="IG270" s="29"/>
      <c r="IH270" s="29"/>
      <c r="II270" s="29"/>
      <c r="IJ270" s="29"/>
      <c r="IK270" s="29"/>
      <c r="IL270" s="29"/>
      <c r="IM270" s="29"/>
      <c r="IN270" s="29"/>
      <c r="IO270" s="29"/>
      <c r="IP270" s="29"/>
      <c r="IQ270" s="29"/>
      <c r="IR270" s="29"/>
      <c r="IS270" s="29"/>
      <c r="IT270" s="29"/>
      <c r="IU270" s="29"/>
      <c r="IV270" s="29"/>
      <c r="IW270" s="29"/>
      <c r="IX270" s="29"/>
      <c r="IY270" s="29"/>
      <c r="IZ270" s="29"/>
      <c r="JA270" s="29"/>
      <c r="JB270" s="29"/>
      <c r="JC270" s="29"/>
      <c r="JD270" s="29"/>
      <c r="JE270" s="29"/>
      <c r="JF270" s="29"/>
      <c r="JG270" s="29"/>
      <c r="JH270" s="29"/>
      <c r="JI270" s="29"/>
      <c r="JJ270" s="29"/>
      <c r="JK270" s="29"/>
      <c r="JL270" s="29"/>
      <c r="JM270" s="29"/>
      <c r="JN270" s="29"/>
      <c r="JO270" s="29"/>
      <c r="JP270" s="29"/>
      <c r="JQ270" s="29"/>
      <c r="JR270" s="29"/>
      <c r="JS270" s="29"/>
      <c r="JT270" s="29"/>
      <c r="JU270" s="29"/>
      <c r="JV270" s="29"/>
      <c r="JW270" s="29"/>
      <c r="JX270" s="29"/>
      <c r="JY270" s="29"/>
      <c r="JZ270" s="29"/>
      <c r="KA270" s="29"/>
      <c r="KB270" s="29"/>
      <c r="KC270" s="29"/>
      <c r="KD270" s="29"/>
      <c r="KE270" s="29"/>
      <c r="KF270" s="29"/>
      <c r="KG270" s="29"/>
      <c r="KH270" s="29"/>
      <c r="KI270" s="29"/>
      <c r="KJ270" s="29"/>
      <c r="KK270" s="29"/>
      <c r="KL270" s="29"/>
      <c r="KM270" s="29"/>
      <c r="KN270" s="29"/>
      <c r="KO270" s="29"/>
      <c r="KP270" s="29"/>
      <c r="KQ270" s="29"/>
      <c r="KR270" s="29"/>
      <c r="KS270" s="29"/>
      <c r="KT270" s="29"/>
      <c r="KU270" s="29"/>
      <c r="KV270" s="29"/>
      <c r="KW270" s="29"/>
      <c r="KX270" s="29"/>
      <c r="KY270" s="29"/>
      <c r="KZ270" s="29"/>
      <c r="LA270" s="29"/>
      <c r="LB270" s="29"/>
      <c r="LC270" s="29"/>
      <c r="LD270" s="29"/>
      <c r="LE270" s="29"/>
      <c r="LF270" s="29"/>
      <c r="LG270" s="29"/>
      <c r="LH270" s="29"/>
      <c r="LI270" s="29"/>
      <c r="LJ270" s="29"/>
      <c r="LK270" s="29"/>
      <c r="LL270" s="29"/>
      <c r="LM270" s="29"/>
      <c r="LN270" s="29"/>
      <c r="LO270" s="29"/>
      <c r="LP270" s="29"/>
      <c r="LQ270" s="29"/>
      <c r="LR270" s="29"/>
      <c r="LS270" s="29"/>
      <c r="LT270" s="29"/>
      <c r="LU270" s="29"/>
      <c r="LV270" s="29"/>
      <c r="LW270" s="29"/>
      <c r="LX270" s="29"/>
      <c r="LY270" s="29"/>
      <c r="LZ270" s="29"/>
      <c r="MA270" s="29"/>
      <c r="MB270" s="29"/>
      <c r="MC270" s="29"/>
      <c r="MD270" s="29"/>
      <c r="ME270" s="29"/>
      <c r="MF270" s="29"/>
      <c r="MG270" s="29"/>
      <c r="MH270" s="29"/>
      <c r="MI270" s="29"/>
      <c r="MJ270" s="29"/>
      <c r="MK270" s="29"/>
      <c r="ML270" s="29"/>
      <c r="MM270" s="29"/>
      <c r="MN270" s="29"/>
      <c r="MO270" s="29"/>
      <c r="MP270" s="29"/>
      <c r="MQ270" s="29"/>
      <c r="MR270" s="29"/>
      <c r="MS270" s="29"/>
      <c r="MT270" s="29"/>
      <c r="MU270" s="29"/>
      <c r="MV270" s="29"/>
      <c r="MW270" s="29"/>
      <c r="MX270" s="29"/>
      <c r="MY270" s="29"/>
      <c r="MZ270" s="29"/>
      <c r="NA270" s="29"/>
      <c r="NB270" s="29"/>
      <c r="NC270" s="29"/>
      <c r="ND270" s="29"/>
      <c r="NE270" s="29"/>
      <c r="NF270" s="29"/>
      <c r="NG270" s="29"/>
      <c r="NH270" s="29"/>
      <c r="NI270" s="29"/>
      <c r="NJ270" s="29"/>
      <c r="NK270" s="29"/>
      <c r="NL270" s="29"/>
      <c r="NM270" s="29"/>
      <c r="NN270" s="29"/>
      <c r="NO270" s="29"/>
      <c r="NP270" s="29"/>
      <c r="NQ270" s="29"/>
      <c r="NR270" s="29"/>
      <c r="NS270" s="29"/>
      <c r="NT270" s="29"/>
      <c r="NU270" s="29"/>
      <c r="NV270" s="29"/>
      <c r="NW270" s="29"/>
      <c r="NX270" s="29"/>
      <c r="NY270" s="29"/>
      <c r="NZ270" s="29"/>
      <c r="OA270" s="29"/>
      <c r="OB270" s="29"/>
      <c r="OC270" s="29"/>
      <c r="OD270" s="29"/>
      <c r="OE270" s="29"/>
      <c r="OF270" s="29"/>
      <c r="OG270" s="29"/>
      <c r="OH270" s="29"/>
      <c r="OI270" s="29"/>
      <c r="OJ270" s="29"/>
      <c r="OK270" s="29"/>
      <c r="OL270" s="29"/>
      <c r="OM270" s="29"/>
      <c r="ON270" s="29"/>
      <c r="OO270" s="29"/>
      <c r="OP270" s="29"/>
      <c r="OQ270" s="29"/>
      <c r="OR270" s="29"/>
      <c r="OS270" s="29"/>
      <c r="OT270" s="29"/>
      <c r="OU270" s="29"/>
      <c r="OV270" s="29"/>
      <c r="OW270" s="29"/>
      <c r="OX270" s="29"/>
      <c r="OY270" s="29"/>
      <c r="OZ270" s="29"/>
      <c r="PA270" s="29"/>
      <c r="PB270" s="29"/>
      <c r="PC270" s="29"/>
      <c r="PD270" s="29"/>
      <c r="PE270" s="29"/>
      <c r="PF270" s="29"/>
      <c r="PG270" s="29"/>
      <c r="PH270" s="29"/>
      <c r="PI270" s="29"/>
      <c r="PJ270" s="29"/>
      <c r="PK270" s="29"/>
      <c r="PL270" s="29"/>
      <c r="PM270" s="29"/>
      <c r="PN270" s="29"/>
      <c r="PO270" s="29"/>
      <c r="PP270" s="29"/>
      <c r="PQ270" s="29"/>
      <c r="PR270" s="29"/>
      <c r="PS270" s="29"/>
      <c r="PT270" s="29"/>
      <c r="PU270" s="29"/>
      <c r="PV270" s="29"/>
      <c r="PW270" s="29"/>
      <c r="PX270" s="29"/>
      <c r="PY270" s="29"/>
      <c r="PZ270" s="29"/>
      <c r="QA270" s="29"/>
      <c r="QB270" s="29"/>
      <c r="QC270" s="29"/>
      <c r="QD270" s="29"/>
      <c r="QE270" s="29"/>
      <c r="QF270" s="29"/>
      <c r="QG270" s="29"/>
      <c r="QH270" s="29"/>
      <c r="QI270" s="29"/>
      <c r="QJ270" s="29"/>
      <c r="QK270" s="29"/>
      <c r="QL270" s="29"/>
      <c r="QM270" s="29"/>
      <c r="QN270" s="29"/>
      <c r="QO270" s="29"/>
      <c r="QP270" s="29"/>
      <c r="QQ270" s="29"/>
      <c r="QR270" s="29"/>
      <c r="QS270" s="29"/>
      <c r="QT270" s="29"/>
      <c r="QU270" s="29"/>
      <c r="QV270" s="29"/>
      <c r="QW270" s="29"/>
      <c r="QX270" s="29"/>
      <c r="QY270" s="29"/>
      <c r="QZ270" s="29"/>
      <c r="RA270" s="29"/>
      <c r="RB270" s="29"/>
      <c r="RC270" s="29"/>
      <c r="RD270" s="29"/>
      <c r="RE270" s="29"/>
      <c r="RF270" s="29"/>
      <c r="RG270" s="29"/>
      <c r="RH270" s="29"/>
      <c r="RI270" s="29"/>
      <c r="RJ270" s="29"/>
      <c r="RK270" s="29"/>
      <c r="RL270" s="29"/>
      <c r="RM270" s="29"/>
      <c r="RN270" s="29"/>
      <c r="RO270" s="29"/>
      <c r="RP270" s="29"/>
      <c r="RQ270" s="29"/>
      <c r="RR270" s="29"/>
      <c r="RS270" s="29"/>
      <c r="RT270" s="29"/>
      <c r="RU270" s="29"/>
      <c r="RV270" s="29"/>
      <c r="RW270" s="29"/>
      <c r="RX270" s="29"/>
      <c r="RY270" s="29"/>
      <c r="RZ270" s="29"/>
      <c r="SA270" s="29"/>
      <c r="SB270" s="29"/>
      <c r="SC270" s="29"/>
      <c r="SD270" s="29"/>
      <c r="SE270" s="29"/>
      <c r="SF270" s="29"/>
      <c r="SG270" s="29"/>
      <c r="SH270" s="29"/>
      <c r="SI270" s="29"/>
      <c r="SJ270" s="29"/>
      <c r="SK270" s="29"/>
      <c r="SL270" s="29"/>
      <c r="SM270" s="29"/>
      <c r="SN270" s="29"/>
      <c r="SO270" s="29"/>
      <c r="SP270" s="29"/>
      <c r="SQ270" s="29"/>
      <c r="SR270" s="29"/>
      <c r="SS270" s="29"/>
      <c r="ST270" s="29"/>
      <c r="SU270" s="29"/>
      <c r="SV270" s="29"/>
      <c r="SW270" s="29"/>
      <c r="SX270" s="29"/>
      <c r="SY270" s="29"/>
      <c r="SZ270" s="29"/>
      <c r="TA270" s="29"/>
      <c r="TB270" s="29"/>
      <c r="TC270" s="29"/>
      <c r="TD270" s="29"/>
      <c r="TE270" s="29"/>
      <c r="TF270" s="29"/>
      <c r="TG270" s="29"/>
      <c r="TH270" s="29"/>
      <c r="TI270" s="29"/>
      <c r="TJ270" s="29"/>
      <c r="TK270" s="29"/>
      <c r="TL270" s="29"/>
      <c r="TM270" s="29"/>
      <c r="TN270" s="29"/>
      <c r="TO270" s="29"/>
      <c r="TP270" s="29"/>
      <c r="TQ270" s="29"/>
      <c r="TR270" s="29"/>
      <c r="TS270" s="29"/>
      <c r="TT270" s="29"/>
      <c r="TU270" s="29"/>
      <c r="TV270" s="29"/>
      <c r="TW270" s="29"/>
      <c r="TX270" s="29"/>
      <c r="TY270" s="29"/>
      <c r="TZ270" s="29"/>
      <c r="UA270" s="29"/>
      <c r="UB270" s="29"/>
      <c r="UC270" s="29"/>
      <c r="UD270" s="29"/>
      <c r="UE270" s="29"/>
      <c r="UF270" s="29"/>
      <c r="UG270" s="29"/>
      <c r="UH270" s="29"/>
      <c r="UI270" s="29"/>
      <c r="UJ270" s="29"/>
      <c r="UK270" s="29"/>
      <c r="UL270" s="29"/>
      <c r="UM270" s="29"/>
      <c r="UN270" s="29"/>
      <c r="UO270" s="29"/>
      <c r="UP270" s="29"/>
      <c r="UQ270" s="29"/>
      <c r="UR270" s="29"/>
      <c r="US270" s="29"/>
      <c r="UT270" s="29"/>
      <c r="UU270" s="29"/>
      <c r="UV270" s="29"/>
      <c r="UW270" s="29"/>
      <c r="UX270" s="29"/>
      <c r="UY270" s="29"/>
      <c r="UZ270" s="29"/>
      <c r="VA270" s="29"/>
      <c r="VB270" s="29"/>
      <c r="VC270" s="29"/>
      <c r="VD270" s="29"/>
      <c r="VE270" s="29"/>
      <c r="VF270" s="29"/>
      <c r="VG270" s="29"/>
      <c r="VH270" s="29"/>
      <c r="VI270" s="29"/>
      <c r="VJ270" s="29"/>
      <c r="VK270" s="29"/>
      <c r="VL270" s="29"/>
      <c r="VM270" s="29"/>
      <c r="VN270" s="29"/>
      <c r="VO270" s="29"/>
      <c r="VP270" s="29"/>
      <c r="VQ270" s="29"/>
      <c r="VR270" s="29"/>
      <c r="VS270" s="29"/>
      <c r="VT270" s="29"/>
      <c r="VU270" s="29"/>
      <c r="VV270" s="29"/>
      <c r="VW270" s="29"/>
      <c r="VX270" s="29"/>
      <c r="VY270" s="29"/>
      <c r="VZ270" s="29"/>
      <c r="WA270" s="29"/>
      <c r="WB270" s="29"/>
      <c r="WC270" s="29"/>
      <c r="WD270" s="29"/>
      <c r="WE270" s="29"/>
      <c r="WF270" s="29"/>
      <c r="WG270" s="29"/>
      <c r="WH270" s="29"/>
      <c r="WI270" s="29"/>
      <c r="WJ270" s="29"/>
      <c r="WK270" s="29"/>
      <c r="WL270" s="29"/>
      <c r="WM270" s="29"/>
      <c r="WN270" s="29"/>
      <c r="WO270" s="29"/>
      <c r="WP270" s="29"/>
      <c r="WQ270" s="29"/>
      <c r="WR270" s="29"/>
      <c r="WS270" s="29"/>
      <c r="WT270" s="29"/>
      <c r="WU270" s="29"/>
      <c r="WV270" s="29"/>
      <c r="WW270" s="29"/>
      <c r="WX270" s="29"/>
      <c r="WY270" s="29"/>
      <c r="WZ270" s="29"/>
      <c r="XA270" s="29"/>
      <c r="XB270" s="29"/>
      <c r="XC270" s="29"/>
      <c r="XD270" s="29"/>
      <c r="XE270" s="29"/>
      <c r="XF270" s="29"/>
      <c r="XG270" s="29"/>
      <c r="XH270" s="29"/>
      <c r="XI270" s="29"/>
      <c r="XJ270" s="29"/>
      <c r="XK270" s="29"/>
      <c r="XL270" s="29"/>
      <c r="XM270" s="29"/>
      <c r="XN270" s="29"/>
      <c r="XO270" s="29"/>
      <c r="XP270" s="29"/>
      <c r="XQ270" s="29"/>
      <c r="XR270" s="29"/>
      <c r="XS270" s="29"/>
      <c r="XT270" s="29"/>
      <c r="XU270" s="29"/>
      <c r="XV270" s="29"/>
      <c r="XW270" s="29"/>
      <c r="XX270" s="29"/>
      <c r="XY270" s="29"/>
      <c r="XZ270" s="29"/>
      <c r="YA270" s="29"/>
      <c r="YB270" s="29"/>
      <c r="YC270" s="29"/>
      <c r="YD270" s="29"/>
      <c r="YE270" s="29"/>
      <c r="YF270" s="29"/>
      <c r="YG270" s="29"/>
      <c r="YH270" s="29"/>
      <c r="YI270" s="29"/>
      <c r="YJ270" s="29"/>
      <c r="YK270" s="29"/>
      <c r="YL270" s="29"/>
      <c r="YM270" s="29"/>
      <c r="YN270" s="29"/>
      <c r="YO270" s="29"/>
      <c r="YP270" s="29"/>
      <c r="YQ270" s="29"/>
      <c r="YR270" s="29"/>
      <c r="YS270" s="29"/>
      <c r="YT270" s="29"/>
      <c r="YU270" s="29"/>
      <c r="YV270" s="29"/>
      <c r="YW270" s="29"/>
      <c r="YX270" s="29"/>
      <c r="YY270" s="29"/>
      <c r="YZ270" s="29"/>
      <c r="ZA270" s="29"/>
      <c r="ZB270" s="29"/>
      <c r="ZC270" s="29"/>
      <c r="ZD270" s="29"/>
      <c r="ZE270" s="29"/>
      <c r="ZF270" s="29"/>
      <c r="ZG270" s="29"/>
      <c r="ZH270" s="29"/>
      <c r="ZI270" s="29"/>
      <c r="ZJ270" s="29"/>
      <c r="ZK270" s="29"/>
      <c r="ZL270" s="29"/>
      <c r="ZM270" s="29"/>
      <c r="ZN270" s="29"/>
      <c r="ZO270" s="29"/>
      <c r="ZP270" s="29"/>
      <c r="ZQ270" s="29"/>
      <c r="ZR270" s="29"/>
      <c r="ZS270" s="29"/>
      <c r="ZT270" s="29"/>
      <c r="ZU270" s="29"/>
      <c r="ZV270" s="29"/>
      <c r="ZW270" s="29"/>
      <c r="ZX270" s="29"/>
      <c r="ZY270" s="29"/>
      <c r="ZZ270" s="29"/>
      <c r="AAA270" s="29"/>
      <c r="AAB270" s="29"/>
      <c r="AAC270" s="29"/>
      <c r="AAD270" s="29"/>
      <c r="AAE270" s="29"/>
      <c r="AAF270" s="29"/>
      <c r="AAG270" s="29"/>
      <c r="AAH270" s="29"/>
      <c r="AAI270" s="29"/>
      <c r="AAJ270" s="29"/>
      <c r="AAK270" s="29"/>
      <c r="AAL270" s="29"/>
      <c r="AAM270" s="29"/>
      <c r="AAN270" s="29"/>
      <c r="AAO270" s="29"/>
      <c r="AAP270" s="29"/>
      <c r="AAQ270" s="29"/>
      <c r="AAR270" s="29"/>
      <c r="AAS270" s="29"/>
      <c r="AAT270" s="29"/>
      <c r="AAU270" s="29"/>
      <c r="AAV270" s="29"/>
      <c r="AAW270" s="29"/>
      <c r="AAX270" s="29"/>
      <c r="AAY270" s="29"/>
      <c r="AAZ270" s="29"/>
      <c r="ABA270" s="29"/>
      <c r="ABB270" s="29"/>
      <c r="ABC270" s="29"/>
      <c r="ABD270" s="29"/>
      <c r="ABE270" s="29"/>
      <c r="ABF270" s="29"/>
      <c r="ABG270" s="29"/>
      <c r="ABH270" s="29"/>
      <c r="ABI270" s="29"/>
      <c r="ABJ270" s="29"/>
      <c r="ABK270" s="29"/>
      <c r="ABL270" s="29"/>
      <c r="ABM270" s="29"/>
      <c r="ABN270" s="29"/>
      <c r="ABO270" s="29"/>
      <c r="ABP270" s="29"/>
      <c r="ABQ270" s="29"/>
      <c r="ABR270" s="29"/>
      <c r="ABS270" s="29"/>
      <c r="ABT270" s="29"/>
      <c r="ABU270" s="29"/>
      <c r="ABV270" s="29"/>
      <c r="ABW270" s="29"/>
      <c r="ABX270" s="29"/>
      <c r="ABY270" s="29"/>
      <c r="ABZ270" s="29"/>
      <c r="ACA270" s="29"/>
      <c r="ACB270" s="29"/>
      <c r="ACC270" s="29"/>
      <c r="ACD270" s="29"/>
      <c r="ACE270" s="29"/>
      <c r="ACF270" s="29"/>
      <c r="ACG270" s="29"/>
      <c r="ACH270" s="29"/>
      <c r="ACI270" s="29"/>
      <c r="ACJ270" s="29"/>
      <c r="ACK270" s="29"/>
      <c r="ACL270" s="29"/>
      <c r="ACM270" s="29"/>
      <c r="ACN270" s="29"/>
      <c r="ACO270" s="29"/>
      <c r="ACP270" s="29"/>
      <c r="ACQ270" s="29"/>
      <c r="ACR270" s="29"/>
      <c r="ACS270" s="29"/>
      <c r="ACT270" s="29"/>
      <c r="ACU270" s="29"/>
      <c r="ACV270" s="29"/>
      <c r="ACW270" s="29"/>
      <c r="ACX270" s="29"/>
      <c r="ACY270" s="29"/>
      <c r="ACZ270" s="29"/>
      <c r="ADA270" s="29"/>
      <c r="ADB270" s="29"/>
      <c r="ADC270" s="29"/>
      <c r="ADD270" s="29"/>
      <c r="ADE270" s="29"/>
      <c r="ADF270" s="29"/>
      <c r="ADG270" s="29"/>
      <c r="ADH270" s="29"/>
      <c r="ADI270" s="29"/>
      <c r="ADJ270" s="29"/>
      <c r="ADK270" s="29"/>
      <c r="ADL270" s="29"/>
      <c r="ADM270" s="29"/>
      <c r="ADN270" s="29"/>
      <c r="ADO270" s="29"/>
      <c r="ADP270" s="29"/>
      <c r="ADQ270" s="29"/>
      <c r="ADR270" s="29"/>
      <c r="ADS270" s="29"/>
      <c r="ADT270" s="29"/>
      <c r="ADU270" s="29"/>
      <c r="ADV270" s="29"/>
      <c r="ADW270" s="29"/>
      <c r="ADX270" s="29"/>
      <c r="ADY270" s="29"/>
      <c r="ADZ270" s="29"/>
      <c r="AEA270" s="29"/>
      <c r="AEB270" s="29"/>
      <c r="AEC270" s="29"/>
      <c r="AED270" s="29"/>
      <c r="AEE270" s="29"/>
      <c r="AEF270" s="29"/>
      <c r="AEG270" s="29"/>
      <c r="AEH270" s="29"/>
      <c r="AEI270" s="29"/>
      <c r="AEJ270" s="29"/>
      <c r="AEK270" s="29"/>
      <c r="AEL270" s="29"/>
      <c r="AEM270" s="29"/>
      <c r="AEN270" s="29"/>
      <c r="AEO270" s="29"/>
      <c r="AEP270" s="29"/>
      <c r="AEQ270" s="29"/>
      <c r="AER270" s="29"/>
      <c r="AES270" s="29"/>
      <c r="AET270" s="29"/>
      <c r="AEU270" s="29"/>
      <c r="AEV270" s="29"/>
      <c r="AEW270" s="29"/>
      <c r="AEX270" s="29"/>
      <c r="AEY270" s="29"/>
      <c r="AEZ270" s="29"/>
      <c r="AFA270" s="29"/>
      <c r="AFB270" s="29"/>
      <c r="AFC270" s="29"/>
      <c r="AFD270" s="29"/>
      <c r="AFE270" s="29"/>
      <c r="AFF270" s="29"/>
      <c r="AFG270" s="29"/>
      <c r="AFH270" s="29"/>
      <c r="AFI270" s="29"/>
      <c r="AFJ270" s="29"/>
      <c r="AFK270" s="29"/>
      <c r="AFL270" s="29"/>
      <c r="AFM270" s="29"/>
      <c r="AFN270" s="29"/>
      <c r="AFO270" s="29"/>
      <c r="AFP270" s="29"/>
      <c r="AFQ270" s="29"/>
      <c r="AFR270" s="29"/>
      <c r="AFS270" s="29"/>
      <c r="AFT270" s="29"/>
      <c r="AFU270" s="29"/>
      <c r="AFV270" s="29"/>
      <c r="AFW270" s="29"/>
      <c r="AFX270" s="29"/>
      <c r="AFY270" s="29"/>
      <c r="AFZ270" s="29"/>
      <c r="AGA270" s="29"/>
      <c r="AGB270" s="29"/>
      <c r="AGC270" s="29"/>
      <c r="AGD270" s="29"/>
      <c r="AGE270" s="29"/>
      <c r="AGF270" s="29"/>
      <c r="AGG270" s="29"/>
      <c r="AGH270" s="29"/>
      <c r="AGI270" s="29"/>
      <c r="AGJ270" s="29"/>
      <c r="AGK270" s="29"/>
      <c r="AGL270" s="29"/>
      <c r="AGM270" s="29"/>
      <c r="AGN270" s="29"/>
      <c r="AGO270" s="29"/>
      <c r="AGP270" s="29"/>
      <c r="AGQ270" s="29"/>
      <c r="AGR270" s="29"/>
      <c r="AGS270" s="29"/>
      <c r="AGT270" s="29"/>
      <c r="AGU270" s="29"/>
      <c r="AGV270" s="29"/>
      <c r="AGW270" s="29"/>
      <c r="AGX270" s="29"/>
      <c r="AGY270" s="29"/>
      <c r="AGZ270" s="29"/>
      <c r="AHA270" s="29"/>
      <c r="AHB270" s="29"/>
      <c r="AHC270" s="29"/>
      <c r="AHD270" s="29"/>
      <c r="AHE270" s="29"/>
      <c r="AHF270" s="29"/>
      <c r="AHG270" s="29"/>
      <c r="AHH270" s="29"/>
      <c r="AHI270" s="29"/>
      <c r="AHJ270" s="29"/>
      <c r="AHK270" s="29"/>
      <c r="AHL270" s="29"/>
      <c r="AHM270" s="29"/>
      <c r="AHN270" s="29"/>
      <c r="AHO270" s="29"/>
      <c r="AHP270" s="29"/>
      <c r="AHQ270" s="29"/>
      <c r="AHR270" s="29"/>
      <c r="AHS270" s="29"/>
      <c r="AHT270" s="29"/>
      <c r="AHU270" s="29"/>
      <c r="AHV270" s="29"/>
      <c r="AHW270" s="29"/>
      <c r="AHX270" s="29"/>
      <c r="AHY270" s="29"/>
      <c r="AHZ270" s="29"/>
      <c r="AIA270" s="29"/>
      <c r="AIB270" s="29"/>
      <c r="AIC270" s="29"/>
      <c r="AID270" s="29"/>
      <c r="AIE270" s="29"/>
      <c r="AIF270" s="29"/>
      <c r="AIG270" s="29"/>
      <c r="AIH270" s="29"/>
      <c r="AII270" s="29"/>
      <c r="AIJ270" s="29"/>
      <c r="AIK270" s="29"/>
      <c r="AIL270" s="29"/>
      <c r="AIM270" s="29"/>
      <c r="AIN270" s="29"/>
      <c r="AIO270" s="29"/>
      <c r="AIP270" s="29"/>
      <c r="AIQ270" s="29"/>
      <c r="AIR270" s="29"/>
      <c r="AIS270" s="29"/>
      <c r="AIT270" s="29"/>
      <c r="AIU270" s="29"/>
      <c r="AIV270" s="29"/>
      <c r="AIW270" s="29"/>
      <c r="AIX270" s="29"/>
      <c r="AIY270" s="29"/>
      <c r="AIZ270" s="29"/>
      <c r="AJA270" s="29"/>
      <c r="AJB270" s="29"/>
      <c r="AJC270" s="29"/>
      <c r="AJD270" s="29"/>
      <c r="AJE270" s="29"/>
      <c r="AJF270" s="29"/>
      <c r="AJG270" s="29"/>
      <c r="AJH270" s="29"/>
      <c r="AJI270" s="29"/>
      <c r="AJJ270" s="29"/>
      <c r="AJK270" s="29"/>
      <c r="AJL270" s="29"/>
      <c r="AJM270" s="29"/>
      <c r="AJN270" s="29"/>
      <c r="AJO270" s="29"/>
      <c r="AJP270" s="29"/>
      <c r="AJQ270" s="29"/>
      <c r="AJR270" s="29"/>
      <c r="AJS270" s="29"/>
      <c r="AJT270" s="29"/>
      <c r="AJU270" s="29"/>
      <c r="AJV270" s="29"/>
      <c r="AJW270" s="29"/>
      <c r="AJX270" s="29"/>
      <c r="AJY270" s="29"/>
      <c r="AJZ270" s="29"/>
      <c r="AKA270" s="29"/>
      <c r="AKB270" s="29"/>
      <c r="AKC270" s="29"/>
      <c r="AKD270" s="29"/>
      <c r="AKE270" s="29"/>
      <c r="AKF270" s="29"/>
      <c r="AKG270" s="29"/>
      <c r="AKH270" s="29"/>
      <c r="AKI270" s="29"/>
      <c r="AKJ270" s="29"/>
      <c r="AKK270" s="29"/>
      <c r="AKL270" s="29"/>
      <c r="AKM270" s="29"/>
      <c r="AKN270" s="29"/>
      <c r="AKO270" s="29"/>
      <c r="AKP270" s="29"/>
      <c r="AKQ270" s="29"/>
      <c r="AKR270" s="29"/>
      <c r="AKS270" s="29"/>
      <c r="AKT270" s="29"/>
      <c r="AKU270" s="29"/>
      <c r="AKV270" s="29"/>
      <c r="AKW270" s="29"/>
      <c r="AKX270" s="29"/>
      <c r="AKY270" s="29"/>
      <c r="AKZ270" s="29"/>
      <c r="ALA270" s="29"/>
      <c r="ALB270" s="29"/>
      <c r="ALC270" s="29"/>
      <c r="ALD270" s="29"/>
      <c r="ALE270" s="29"/>
      <c r="ALF270" s="29"/>
      <c r="ALG270" s="29"/>
      <c r="ALH270" s="29"/>
      <c r="ALI270" s="29"/>
      <c r="ALJ270" s="29"/>
      <c r="ALK270" s="29"/>
      <c r="ALL270" s="29"/>
      <c r="ALM270" s="29"/>
      <c r="ALN270" s="29"/>
      <c r="ALO270" s="29"/>
      <c r="ALP270" s="29"/>
      <c r="ALQ270" s="29"/>
      <c r="ALR270" s="29"/>
      <c r="ALS270" s="29"/>
      <c r="ALT270" s="29"/>
      <c r="ALU270" s="29"/>
      <c r="ALV270" s="29"/>
      <c r="ALW270" s="29"/>
      <c r="ALX270" s="29"/>
      <c r="ALY270" s="29"/>
      <c r="ALZ270" s="29"/>
      <c r="AMA270" s="29"/>
      <c r="AMB270" s="29"/>
      <c r="AMC270" s="29"/>
      <c r="AMD270" s="29"/>
      <c r="AME270" s="29"/>
      <c r="AMF270" s="29"/>
      <c r="AMG270" s="29"/>
      <c r="AMH270" s="29"/>
      <c r="AMI270" s="29"/>
      <c r="AMJ270" s="29"/>
    </row>
    <row r="271" spans="1:1024" s="56" customFormat="1" ht="39.75" customHeight="1">
      <c r="A271" s="643"/>
      <c r="B271" s="65"/>
      <c r="C271" s="642"/>
      <c r="D271" s="269" t="s">
        <v>363</v>
      </c>
      <c r="E271" s="85" t="s">
        <v>118</v>
      </c>
      <c r="F271" s="85">
        <v>3</v>
      </c>
      <c r="G271" s="31" t="s">
        <v>43</v>
      </c>
      <c r="H271" s="85" t="s">
        <v>40</v>
      </c>
      <c r="I271" s="85" t="s">
        <v>182</v>
      </c>
      <c r="J271" s="85" t="s">
        <v>282</v>
      </c>
      <c r="K271" s="85">
        <v>3</v>
      </c>
      <c r="L271" s="85">
        <v>0</v>
      </c>
      <c r="M271" s="85">
        <v>0</v>
      </c>
      <c r="N271" s="85" t="s">
        <v>47</v>
      </c>
      <c r="O271" s="85">
        <v>0</v>
      </c>
      <c r="P271" s="85">
        <v>0</v>
      </c>
      <c r="Q271" s="85" t="s">
        <v>47</v>
      </c>
      <c r="R271" s="85">
        <v>0</v>
      </c>
      <c r="S271" s="85" t="s">
        <v>47</v>
      </c>
      <c r="T271" s="85">
        <v>0</v>
      </c>
      <c r="U271" s="85"/>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29"/>
      <c r="CA271" s="29"/>
      <c r="CB271" s="29"/>
      <c r="CC271" s="29"/>
      <c r="CD271" s="29"/>
      <c r="CE271" s="29"/>
      <c r="CF271" s="29"/>
      <c r="CG271" s="29"/>
      <c r="CH271" s="29"/>
      <c r="CI271" s="29"/>
      <c r="CJ271" s="29"/>
      <c r="CK271" s="29"/>
      <c r="CL271" s="29"/>
      <c r="CM271" s="29"/>
      <c r="CN271" s="29"/>
      <c r="CO271" s="29"/>
      <c r="CP271" s="29"/>
      <c r="CQ271" s="29"/>
      <c r="CR271" s="29"/>
      <c r="CS271" s="29"/>
      <c r="CT271" s="29"/>
      <c r="CU271" s="29"/>
      <c r="CV271" s="29"/>
      <c r="CW271" s="29"/>
      <c r="CX271" s="29"/>
      <c r="CY271" s="29"/>
      <c r="CZ271" s="29"/>
      <c r="DA271" s="29"/>
      <c r="DB271" s="29"/>
      <c r="DC271" s="29"/>
      <c r="DD271" s="29"/>
      <c r="DE271" s="29"/>
      <c r="DF271" s="29"/>
      <c r="DG271" s="29"/>
      <c r="DH271" s="29"/>
      <c r="DI271" s="29"/>
      <c r="DJ271" s="29"/>
      <c r="DK271" s="29"/>
      <c r="DL271" s="29"/>
      <c r="DM271" s="29"/>
      <c r="DN271" s="29"/>
      <c r="DO271" s="29"/>
      <c r="DP271" s="29"/>
      <c r="DQ271" s="29"/>
      <c r="DR271" s="29"/>
      <c r="DS271" s="29"/>
      <c r="DT271" s="29"/>
      <c r="DU271" s="29"/>
      <c r="DV271" s="29"/>
      <c r="DW271" s="29"/>
      <c r="DX271" s="29"/>
      <c r="DY271" s="29"/>
      <c r="DZ271" s="29"/>
      <c r="EA271" s="29"/>
      <c r="EB271" s="29"/>
      <c r="EC271" s="29"/>
      <c r="ED271" s="29"/>
      <c r="EE271" s="29"/>
      <c r="EF271" s="29"/>
      <c r="EG271" s="29"/>
      <c r="EH271" s="29"/>
      <c r="EI271" s="29"/>
      <c r="EJ271" s="29"/>
      <c r="EK271" s="29"/>
      <c r="EL271" s="29"/>
      <c r="EM271" s="29"/>
      <c r="EN271" s="29"/>
      <c r="EO271" s="29"/>
      <c r="EP271" s="29"/>
      <c r="EQ271" s="29"/>
      <c r="ER271" s="29"/>
      <c r="ES271" s="29"/>
      <c r="ET271" s="29"/>
      <c r="EU271" s="29"/>
      <c r="EV271" s="29"/>
      <c r="EW271" s="29"/>
      <c r="EX271" s="29"/>
      <c r="EY271" s="29"/>
      <c r="EZ271" s="29"/>
      <c r="FA271" s="29"/>
      <c r="FB271" s="29"/>
      <c r="FC271" s="29"/>
      <c r="FD271" s="29"/>
      <c r="FE271" s="29"/>
      <c r="FF271" s="29"/>
      <c r="FG271" s="29"/>
      <c r="FH271" s="29"/>
      <c r="FI271" s="29"/>
      <c r="FJ271" s="29"/>
      <c r="FK271" s="29"/>
      <c r="FL271" s="29"/>
      <c r="FM271" s="29"/>
      <c r="FN271" s="29"/>
      <c r="FO271" s="29"/>
      <c r="FP271" s="29"/>
      <c r="FQ271" s="29"/>
      <c r="FR271" s="29"/>
      <c r="FS271" s="29"/>
      <c r="FT271" s="29"/>
      <c r="FU271" s="29"/>
      <c r="FV271" s="29"/>
      <c r="FW271" s="29"/>
      <c r="FX271" s="29"/>
      <c r="FY271" s="29"/>
      <c r="FZ271" s="29"/>
      <c r="GA271" s="29"/>
      <c r="GB271" s="29"/>
      <c r="GC271" s="29"/>
      <c r="GD271" s="29"/>
      <c r="GE271" s="29"/>
      <c r="GF271" s="29"/>
      <c r="GG271" s="29"/>
      <c r="GH271" s="29"/>
      <c r="GI271" s="29"/>
      <c r="GJ271" s="29"/>
      <c r="GK271" s="29"/>
      <c r="GL271" s="29"/>
      <c r="GM271" s="29"/>
      <c r="GN271" s="29"/>
      <c r="GO271" s="29"/>
      <c r="GP271" s="29"/>
      <c r="GQ271" s="29"/>
      <c r="GR271" s="29"/>
      <c r="GS271" s="29"/>
      <c r="GT271" s="29"/>
      <c r="GU271" s="29"/>
      <c r="GV271" s="29"/>
      <c r="GW271" s="29"/>
      <c r="GX271" s="29"/>
      <c r="GY271" s="29"/>
      <c r="GZ271" s="29"/>
      <c r="HA271" s="29"/>
      <c r="HB271" s="29"/>
      <c r="HC271" s="29"/>
      <c r="HD271" s="29"/>
      <c r="HE271" s="29"/>
      <c r="HF271" s="29"/>
      <c r="HG271" s="29"/>
      <c r="HH271" s="29"/>
      <c r="HI271" s="29"/>
      <c r="HJ271" s="29"/>
      <c r="HK271" s="29"/>
      <c r="HL271" s="29"/>
      <c r="HM271" s="29"/>
      <c r="HN271" s="29"/>
      <c r="HO271" s="29"/>
      <c r="HP271" s="29"/>
      <c r="HQ271" s="29"/>
      <c r="HR271" s="29"/>
      <c r="HS271" s="29"/>
      <c r="HT271" s="29"/>
      <c r="HU271" s="29"/>
      <c r="HV271" s="29"/>
      <c r="HW271" s="29"/>
      <c r="HX271" s="29"/>
      <c r="HY271" s="29"/>
      <c r="HZ271" s="29"/>
      <c r="IA271" s="29"/>
      <c r="IB271" s="29"/>
      <c r="IC271" s="29"/>
      <c r="ID271" s="29"/>
      <c r="IE271" s="29"/>
      <c r="IF271" s="29"/>
      <c r="IG271" s="29"/>
      <c r="IH271" s="29"/>
      <c r="II271" s="29"/>
      <c r="IJ271" s="29"/>
      <c r="IK271" s="29"/>
      <c r="IL271" s="29"/>
      <c r="IM271" s="29"/>
      <c r="IN271" s="29"/>
      <c r="IO271" s="29"/>
      <c r="IP271" s="29"/>
      <c r="IQ271" s="29"/>
      <c r="IR271" s="29"/>
      <c r="IS271" s="29"/>
      <c r="IT271" s="29"/>
      <c r="IU271" s="29"/>
      <c r="IV271" s="29"/>
      <c r="IW271" s="29"/>
      <c r="IX271" s="29"/>
      <c r="IY271" s="29"/>
      <c r="IZ271" s="29"/>
      <c r="JA271" s="29"/>
      <c r="JB271" s="29"/>
      <c r="JC271" s="29"/>
      <c r="JD271" s="29"/>
      <c r="JE271" s="29"/>
      <c r="JF271" s="29"/>
      <c r="JG271" s="29"/>
      <c r="JH271" s="29"/>
      <c r="JI271" s="29"/>
      <c r="JJ271" s="29"/>
      <c r="JK271" s="29"/>
      <c r="JL271" s="29"/>
      <c r="JM271" s="29"/>
      <c r="JN271" s="29"/>
      <c r="JO271" s="29"/>
      <c r="JP271" s="29"/>
      <c r="JQ271" s="29"/>
      <c r="JR271" s="29"/>
      <c r="JS271" s="29"/>
      <c r="JT271" s="29"/>
      <c r="JU271" s="29"/>
      <c r="JV271" s="29"/>
      <c r="JW271" s="29"/>
      <c r="JX271" s="29"/>
      <c r="JY271" s="29"/>
      <c r="JZ271" s="29"/>
      <c r="KA271" s="29"/>
      <c r="KB271" s="29"/>
      <c r="KC271" s="29"/>
      <c r="KD271" s="29"/>
      <c r="KE271" s="29"/>
      <c r="KF271" s="29"/>
      <c r="KG271" s="29"/>
      <c r="KH271" s="29"/>
      <c r="KI271" s="29"/>
      <c r="KJ271" s="29"/>
      <c r="KK271" s="29"/>
      <c r="KL271" s="29"/>
      <c r="KM271" s="29"/>
      <c r="KN271" s="29"/>
      <c r="KO271" s="29"/>
      <c r="KP271" s="29"/>
      <c r="KQ271" s="29"/>
      <c r="KR271" s="29"/>
      <c r="KS271" s="29"/>
      <c r="KT271" s="29"/>
      <c r="KU271" s="29"/>
      <c r="KV271" s="29"/>
      <c r="KW271" s="29"/>
      <c r="KX271" s="29"/>
      <c r="KY271" s="29"/>
      <c r="KZ271" s="29"/>
      <c r="LA271" s="29"/>
      <c r="LB271" s="29"/>
      <c r="LC271" s="29"/>
      <c r="LD271" s="29"/>
      <c r="LE271" s="29"/>
      <c r="LF271" s="29"/>
      <c r="LG271" s="29"/>
      <c r="LH271" s="29"/>
      <c r="LI271" s="29"/>
      <c r="LJ271" s="29"/>
      <c r="LK271" s="29"/>
      <c r="LL271" s="29"/>
      <c r="LM271" s="29"/>
      <c r="LN271" s="29"/>
      <c r="LO271" s="29"/>
      <c r="LP271" s="29"/>
      <c r="LQ271" s="29"/>
      <c r="LR271" s="29"/>
      <c r="LS271" s="29"/>
      <c r="LT271" s="29"/>
      <c r="LU271" s="29"/>
      <c r="LV271" s="29"/>
      <c r="LW271" s="29"/>
      <c r="LX271" s="29"/>
      <c r="LY271" s="29"/>
      <c r="LZ271" s="29"/>
      <c r="MA271" s="29"/>
      <c r="MB271" s="29"/>
      <c r="MC271" s="29"/>
      <c r="MD271" s="29"/>
      <c r="ME271" s="29"/>
      <c r="MF271" s="29"/>
      <c r="MG271" s="29"/>
      <c r="MH271" s="29"/>
      <c r="MI271" s="29"/>
      <c r="MJ271" s="29"/>
      <c r="MK271" s="29"/>
      <c r="ML271" s="29"/>
      <c r="MM271" s="29"/>
      <c r="MN271" s="29"/>
      <c r="MO271" s="29"/>
      <c r="MP271" s="29"/>
      <c r="MQ271" s="29"/>
      <c r="MR271" s="29"/>
      <c r="MS271" s="29"/>
      <c r="MT271" s="29"/>
      <c r="MU271" s="29"/>
      <c r="MV271" s="29"/>
      <c r="MW271" s="29"/>
      <c r="MX271" s="29"/>
      <c r="MY271" s="29"/>
      <c r="MZ271" s="29"/>
      <c r="NA271" s="29"/>
      <c r="NB271" s="29"/>
      <c r="NC271" s="29"/>
      <c r="ND271" s="29"/>
      <c r="NE271" s="29"/>
      <c r="NF271" s="29"/>
      <c r="NG271" s="29"/>
      <c r="NH271" s="29"/>
      <c r="NI271" s="29"/>
      <c r="NJ271" s="29"/>
      <c r="NK271" s="29"/>
      <c r="NL271" s="29"/>
      <c r="NM271" s="29"/>
      <c r="NN271" s="29"/>
      <c r="NO271" s="29"/>
      <c r="NP271" s="29"/>
      <c r="NQ271" s="29"/>
      <c r="NR271" s="29"/>
      <c r="NS271" s="29"/>
      <c r="NT271" s="29"/>
      <c r="NU271" s="29"/>
      <c r="NV271" s="29"/>
      <c r="NW271" s="29"/>
      <c r="NX271" s="29"/>
      <c r="NY271" s="29"/>
      <c r="NZ271" s="29"/>
      <c r="OA271" s="29"/>
      <c r="OB271" s="29"/>
      <c r="OC271" s="29"/>
      <c r="OD271" s="29"/>
      <c r="OE271" s="29"/>
      <c r="OF271" s="29"/>
      <c r="OG271" s="29"/>
      <c r="OH271" s="29"/>
      <c r="OI271" s="29"/>
      <c r="OJ271" s="29"/>
      <c r="OK271" s="29"/>
      <c r="OL271" s="29"/>
      <c r="OM271" s="29"/>
      <c r="ON271" s="29"/>
      <c r="OO271" s="29"/>
      <c r="OP271" s="29"/>
      <c r="OQ271" s="29"/>
      <c r="OR271" s="29"/>
      <c r="OS271" s="29"/>
      <c r="OT271" s="29"/>
      <c r="OU271" s="29"/>
      <c r="OV271" s="29"/>
      <c r="OW271" s="29"/>
      <c r="OX271" s="29"/>
      <c r="OY271" s="29"/>
      <c r="OZ271" s="29"/>
      <c r="PA271" s="29"/>
      <c r="PB271" s="29"/>
      <c r="PC271" s="29"/>
      <c r="PD271" s="29"/>
      <c r="PE271" s="29"/>
      <c r="PF271" s="29"/>
      <c r="PG271" s="29"/>
      <c r="PH271" s="29"/>
      <c r="PI271" s="29"/>
      <c r="PJ271" s="29"/>
      <c r="PK271" s="29"/>
      <c r="PL271" s="29"/>
      <c r="PM271" s="29"/>
      <c r="PN271" s="29"/>
      <c r="PO271" s="29"/>
      <c r="PP271" s="29"/>
      <c r="PQ271" s="29"/>
      <c r="PR271" s="29"/>
      <c r="PS271" s="29"/>
      <c r="PT271" s="29"/>
      <c r="PU271" s="29"/>
      <c r="PV271" s="29"/>
      <c r="PW271" s="29"/>
      <c r="PX271" s="29"/>
      <c r="PY271" s="29"/>
      <c r="PZ271" s="29"/>
      <c r="QA271" s="29"/>
      <c r="QB271" s="29"/>
      <c r="QC271" s="29"/>
      <c r="QD271" s="29"/>
      <c r="QE271" s="29"/>
      <c r="QF271" s="29"/>
      <c r="QG271" s="29"/>
      <c r="QH271" s="29"/>
      <c r="QI271" s="29"/>
      <c r="QJ271" s="29"/>
      <c r="QK271" s="29"/>
      <c r="QL271" s="29"/>
      <c r="QM271" s="29"/>
      <c r="QN271" s="29"/>
      <c r="QO271" s="29"/>
      <c r="QP271" s="29"/>
      <c r="QQ271" s="29"/>
      <c r="QR271" s="29"/>
      <c r="QS271" s="29"/>
      <c r="QT271" s="29"/>
      <c r="QU271" s="29"/>
      <c r="QV271" s="29"/>
      <c r="QW271" s="29"/>
      <c r="QX271" s="29"/>
      <c r="QY271" s="29"/>
      <c r="QZ271" s="29"/>
      <c r="RA271" s="29"/>
      <c r="RB271" s="29"/>
      <c r="RC271" s="29"/>
      <c r="RD271" s="29"/>
      <c r="RE271" s="29"/>
      <c r="RF271" s="29"/>
      <c r="RG271" s="29"/>
      <c r="RH271" s="29"/>
      <c r="RI271" s="29"/>
      <c r="RJ271" s="29"/>
      <c r="RK271" s="29"/>
      <c r="RL271" s="29"/>
      <c r="RM271" s="29"/>
      <c r="RN271" s="29"/>
      <c r="RO271" s="29"/>
      <c r="RP271" s="29"/>
      <c r="RQ271" s="29"/>
      <c r="RR271" s="29"/>
      <c r="RS271" s="29"/>
      <c r="RT271" s="29"/>
      <c r="RU271" s="29"/>
      <c r="RV271" s="29"/>
      <c r="RW271" s="29"/>
      <c r="RX271" s="29"/>
      <c r="RY271" s="29"/>
      <c r="RZ271" s="29"/>
      <c r="SA271" s="29"/>
      <c r="SB271" s="29"/>
      <c r="SC271" s="29"/>
      <c r="SD271" s="29"/>
      <c r="SE271" s="29"/>
      <c r="SF271" s="29"/>
      <c r="SG271" s="29"/>
      <c r="SH271" s="29"/>
      <c r="SI271" s="29"/>
      <c r="SJ271" s="29"/>
      <c r="SK271" s="29"/>
      <c r="SL271" s="29"/>
      <c r="SM271" s="29"/>
      <c r="SN271" s="29"/>
      <c r="SO271" s="29"/>
      <c r="SP271" s="29"/>
      <c r="SQ271" s="29"/>
      <c r="SR271" s="29"/>
      <c r="SS271" s="29"/>
      <c r="ST271" s="29"/>
      <c r="SU271" s="29"/>
      <c r="SV271" s="29"/>
      <c r="SW271" s="29"/>
      <c r="SX271" s="29"/>
      <c r="SY271" s="29"/>
      <c r="SZ271" s="29"/>
      <c r="TA271" s="29"/>
      <c r="TB271" s="29"/>
      <c r="TC271" s="29"/>
      <c r="TD271" s="29"/>
      <c r="TE271" s="29"/>
      <c r="TF271" s="29"/>
      <c r="TG271" s="29"/>
      <c r="TH271" s="29"/>
      <c r="TI271" s="29"/>
      <c r="TJ271" s="29"/>
      <c r="TK271" s="29"/>
      <c r="TL271" s="29"/>
      <c r="TM271" s="29"/>
      <c r="TN271" s="29"/>
      <c r="TO271" s="29"/>
      <c r="TP271" s="29"/>
      <c r="TQ271" s="29"/>
      <c r="TR271" s="29"/>
      <c r="TS271" s="29"/>
      <c r="TT271" s="29"/>
      <c r="TU271" s="29"/>
      <c r="TV271" s="29"/>
      <c r="TW271" s="29"/>
      <c r="TX271" s="29"/>
      <c r="TY271" s="29"/>
      <c r="TZ271" s="29"/>
      <c r="UA271" s="29"/>
      <c r="UB271" s="29"/>
      <c r="UC271" s="29"/>
      <c r="UD271" s="29"/>
      <c r="UE271" s="29"/>
      <c r="UF271" s="29"/>
      <c r="UG271" s="29"/>
      <c r="UH271" s="29"/>
      <c r="UI271" s="29"/>
      <c r="UJ271" s="29"/>
      <c r="UK271" s="29"/>
      <c r="UL271" s="29"/>
      <c r="UM271" s="29"/>
      <c r="UN271" s="29"/>
      <c r="UO271" s="29"/>
      <c r="UP271" s="29"/>
      <c r="UQ271" s="29"/>
      <c r="UR271" s="29"/>
      <c r="US271" s="29"/>
      <c r="UT271" s="29"/>
      <c r="UU271" s="29"/>
      <c r="UV271" s="29"/>
      <c r="UW271" s="29"/>
      <c r="UX271" s="29"/>
      <c r="UY271" s="29"/>
      <c r="UZ271" s="29"/>
      <c r="VA271" s="29"/>
      <c r="VB271" s="29"/>
      <c r="VC271" s="29"/>
      <c r="VD271" s="29"/>
      <c r="VE271" s="29"/>
      <c r="VF271" s="29"/>
      <c r="VG271" s="29"/>
      <c r="VH271" s="29"/>
      <c r="VI271" s="29"/>
      <c r="VJ271" s="29"/>
      <c r="VK271" s="29"/>
      <c r="VL271" s="29"/>
      <c r="VM271" s="29"/>
      <c r="VN271" s="29"/>
      <c r="VO271" s="29"/>
      <c r="VP271" s="29"/>
      <c r="VQ271" s="29"/>
      <c r="VR271" s="29"/>
      <c r="VS271" s="29"/>
      <c r="VT271" s="29"/>
      <c r="VU271" s="29"/>
      <c r="VV271" s="29"/>
      <c r="VW271" s="29"/>
      <c r="VX271" s="29"/>
      <c r="VY271" s="29"/>
      <c r="VZ271" s="29"/>
      <c r="WA271" s="29"/>
      <c r="WB271" s="29"/>
      <c r="WC271" s="29"/>
      <c r="WD271" s="29"/>
      <c r="WE271" s="29"/>
      <c r="WF271" s="29"/>
      <c r="WG271" s="29"/>
      <c r="WH271" s="29"/>
      <c r="WI271" s="29"/>
      <c r="WJ271" s="29"/>
      <c r="WK271" s="29"/>
      <c r="WL271" s="29"/>
      <c r="WM271" s="29"/>
      <c r="WN271" s="29"/>
      <c r="WO271" s="29"/>
      <c r="WP271" s="29"/>
      <c r="WQ271" s="29"/>
      <c r="WR271" s="29"/>
      <c r="WS271" s="29"/>
      <c r="WT271" s="29"/>
      <c r="WU271" s="29"/>
      <c r="WV271" s="29"/>
      <c r="WW271" s="29"/>
      <c r="WX271" s="29"/>
      <c r="WY271" s="29"/>
      <c r="WZ271" s="29"/>
      <c r="XA271" s="29"/>
      <c r="XB271" s="29"/>
      <c r="XC271" s="29"/>
      <c r="XD271" s="29"/>
      <c r="XE271" s="29"/>
      <c r="XF271" s="29"/>
      <c r="XG271" s="29"/>
      <c r="XH271" s="29"/>
      <c r="XI271" s="29"/>
      <c r="XJ271" s="29"/>
      <c r="XK271" s="29"/>
      <c r="XL271" s="29"/>
      <c r="XM271" s="29"/>
      <c r="XN271" s="29"/>
      <c r="XO271" s="29"/>
      <c r="XP271" s="29"/>
      <c r="XQ271" s="29"/>
      <c r="XR271" s="29"/>
      <c r="XS271" s="29"/>
      <c r="XT271" s="29"/>
      <c r="XU271" s="29"/>
      <c r="XV271" s="29"/>
      <c r="XW271" s="29"/>
      <c r="XX271" s="29"/>
      <c r="XY271" s="29"/>
      <c r="XZ271" s="29"/>
      <c r="YA271" s="29"/>
      <c r="YB271" s="29"/>
      <c r="YC271" s="29"/>
      <c r="YD271" s="29"/>
      <c r="YE271" s="29"/>
      <c r="YF271" s="29"/>
      <c r="YG271" s="29"/>
      <c r="YH271" s="29"/>
      <c r="YI271" s="29"/>
      <c r="YJ271" s="29"/>
      <c r="YK271" s="29"/>
      <c r="YL271" s="29"/>
      <c r="YM271" s="29"/>
      <c r="YN271" s="29"/>
      <c r="YO271" s="29"/>
      <c r="YP271" s="29"/>
      <c r="YQ271" s="29"/>
      <c r="YR271" s="29"/>
      <c r="YS271" s="29"/>
      <c r="YT271" s="29"/>
      <c r="YU271" s="29"/>
      <c r="YV271" s="29"/>
      <c r="YW271" s="29"/>
      <c r="YX271" s="29"/>
      <c r="YY271" s="29"/>
      <c r="YZ271" s="29"/>
      <c r="ZA271" s="29"/>
      <c r="ZB271" s="29"/>
      <c r="ZC271" s="29"/>
      <c r="ZD271" s="29"/>
      <c r="ZE271" s="29"/>
      <c r="ZF271" s="29"/>
      <c r="ZG271" s="29"/>
      <c r="ZH271" s="29"/>
      <c r="ZI271" s="29"/>
      <c r="ZJ271" s="29"/>
      <c r="ZK271" s="29"/>
      <c r="ZL271" s="29"/>
      <c r="ZM271" s="29"/>
      <c r="ZN271" s="29"/>
      <c r="ZO271" s="29"/>
      <c r="ZP271" s="29"/>
      <c r="ZQ271" s="29"/>
      <c r="ZR271" s="29"/>
      <c r="ZS271" s="29"/>
      <c r="ZT271" s="29"/>
      <c r="ZU271" s="29"/>
      <c r="ZV271" s="29"/>
      <c r="ZW271" s="29"/>
      <c r="ZX271" s="29"/>
      <c r="ZY271" s="29"/>
      <c r="ZZ271" s="29"/>
      <c r="AAA271" s="29"/>
      <c r="AAB271" s="29"/>
      <c r="AAC271" s="29"/>
      <c r="AAD271" s="29"/>
      <c r="AAE271" s="29"/>
      <c r="AAF271" s="29"/>
      <c r="AAG271" s="29"/>
      <c r="AAH271" s="29"/>
      <c r="AAI271" s="29"/>
      <c r="AAJ271" s="29"/>
      <c r="AAK271" s="29"/>
      <c r="AAL271" s="29"/>
      <c r="AAM271" s="29"/>
      <c r="AAN271" s="29"/>
      <c r="AAO271" s="29"/>
      <c r="AAP271" s="29"/>
      <c r="AAQ271" s="29"/>
      <c r="AAR271" s="29"/>
      <c r="AAS271" s="29"/>
      <c r="AAT271" s="29"/>
      <c r="AAU271" s="29"/>
      <c r="AAV271" s="29"/>
      <c r="AAW271" s="29"/>
      <c r="AAX271" s="29"/>
      <c r="AAY271" s="29"/>
      <c r="AAZ271" s="29"/>
      <c r="ABA271" s="29"/>
      <c r="ABB271" s="29"/>
      <c r="ABC271" s="29"/>
      <c r="ABD271" s="29"/>
      <c r="ABE271" s="29"/>
      <c r="ABF271" s="29"/>
      <c r="ABG271" s="29"/>
      <c r="ABH271" s="29"/>
      <c r="ABI271" s="29"/>
      <c r="ABJ271" s="29"/>
      <c r="ABK271" s="29"/>
      <c r="ABL271" s="29"/>
      <c r="ABM271" s="29"/>
      <c r="ABN271" s="29"/>
      <c r="ABO271" s="29"/>
      <c r="ABP271" s="29"/>
      <c r="ABQ271" s="29"/>
      <c r="ABR271" s="29"/>
      <c r="ABS271" s="29"/>
      <c r="ABT271" s="29"/>
      <c r="ABU271" s="29"/>
      <c r="ABV271" s="29"/>
      <c r="ABW271" s="29"/>
      <c r="ABX271" s="29"/>
      <c r="ABY271" s="29"/>
      <c r="ABZ271" s="29"/>
      <c r="ACA271" s="29"/>
      <c r="ACB271" s="29"/>
      <c r="ACC271" s="29"/>
      <c r="ACD271" s="29"/>
      <c r="ACE271" s="29"/>
      <c r="ACF271" s="29"/>
      <c r="ACG271" s="29"/>
      <c r="ACH271" s="29"/>
      <c r="ACI271" s="29"/>
      <c r="ACJ271" s="29"/>
      <c r="ACK271" s="29"/>
      <c r="ACL271" s="29"/>
      <c r="ACM271" s="29"/>
      <c r="ACN271" s="29"/>
      <c r="ACO271" s="29"/>
      <c r="ACP271" s="29"/>
      <c r="ACQ271" s="29"/>
      <c r="ACR271" s="29"/>
      <c r="ACS271" s="29"/>
      <c r="ACT271" s="29"/>
      <c r="ACU271" s="29"/>
      <c r="ACV271" s="29"/>
      <c r="ACW271" s="29"/>
      <c r="ACX271" s="29"/>
      <c r="ACY271" s="29"/>
      <c r="ACZ271" s="29"/>
      <c r="ADA271" s="29"/>
      <c r="ADB271" s="29"/>
      <c r="ADC271" s="29"/>
      <c r="ADD271" s="29"/>
      <c r="ADE271" s="29"/>
      <c r="ADF271" s="29"/>
      <c r="ADG271" s="29"/>
      <c r="ADH271" s="29"/>
      <c r="ADI271" s="29"/>
      <c r="ADJ271" s="29"/>
      <c r="ADK271" s="29"/>
      <c r="ADL271" s="29"/>
      <c r="ADM271" s="29"/>
      <c r="ADN271" s="29"/>
      <c r="ADO271" s="29"/>
      <c r="ADP271" s="29"/>
      <c r="ADQ271" s="29"/>
      <c r="ADR271" s="29"/>
      <c r="ADS271" s="29"/>
      <c r="ADT271" s="29"/>
      <c r="ADU271" s="29"/>
      <c r="ADV271" s="29"/>
      <c r="ADW271" s="29"/>
      <c r="ADX271" s="29"/>
      <c r="ADY271" s="29"/>
      <c r="ADZ271" s="29"/>
      <c r="AEA271" s="29"/>
      <c r="AEB271" s="29"/>
      <c r="AEC271" s="29"/>
      <c r="AED271" s="29"/>
      <c r="AEE271" s="29"/>
      <c r="AEF271" s="29"/>
      <c r="AEG271" s="29"/>
      <c r="AEH271" s="29"/>
      <c r="AEI271" s="29"/>
      <c r="AEJ271" s="29"/>
      <c r="AEK271" s="29"/>
      <c r="AEL271" s="29"/>
      <c r="AEM271" s="29"/>
      <c r="AEN271" s="29"/>
      <c r="AEO271" s="29"/>
      <c r="AEP271" s="29"/>
      <c r="AEQ271" s="29"/>
      <c r="AER271" s="29"/>
      <c r="AES271" s="29"/>
      <c r="AET271" s="29"/>
      <c r="AEU271" s="29"/>
      <c r="AEV271" s="29"/>
      <c r="AEW271" s="29"/>
      <c r="AEX271" s="29"/>
      <c r="AEY271" s="29"/>
      <c r="AEZ271" s="29"/>
      <c r="AFA271" s="29"/>
      <c r="AFB271" s="29"/>
      <c r="AFC271" s="29"/>
      <c r="AFD271" s="29"/>
      <c r="AFE271" s="29"/>
      <c r="AFF271" s="29"/>
      <c r="AFG271" s="29"/>
      <c r="AFH271" s="29"/>
      <c r="AFI271" s="29"/>
      <c r="AFJ271" s="29"/>
      <c r="AFK271" s="29"/>
      <c r="AFL271" s="29"/>
      <c r="AFM271" s="29"/>
      <c r="AFN271" s="29"/>
      <c r="AFO271" s="29"/>
      <c r="AFP271" s="29"/>
      <c r="AFQ271" s="29"/>
      <c r="AFR271" s="29"/>
      <c r="AFS271" s="29"/>
      <c r="AFT271" s="29"/>
      <c r="AFU271" s="29"/>
      <c r="AFV271" s="29"/>
      <c r="AFW271" s="29"/>
      <c r="AFX271" s="29"/>
      <c r="AFY271" s="29"/>
      <c r="AFZ271" s="29"/>
      <c r="AGA271" s="29"/>
      <c r="AGB271" s="29"/>
      <c r="AGC271" s="29"/>
      <c r="AGD271" s="29"/>
      <c r="AGE271" s="29"/>
      <c r="AGF271" s="29"/>
      <c r="AGG271" s="29"/>
      <c r="AGH271" s="29"/>
      <c r="AGI271" s="29"/>
      <c r="AGJ271" s="29"/>
      <c r="AGK271" s="29"/>
      <c r="AGL271" s="29"/>
      <c r="AGM271" s="29"/>
      <c r="AGN271" s="29"/>
      <c r="AGO271" s="29"/>
      <c r="AGP271" s="29"/>
      <c r="AGQ271" s="29"/>
      <c r="AGR271" s="29"/>
      <c r="AGS271" s="29"/>
      <c r="AGT271" s="29"/>
      <c r="AGU271" s="29"/>
      <c r="AGV271" s="29"/>
      <c r="AGW271" s="29"/>
      <c r="AGX271" s="29"/>
      <c r="AGY271" s="29"/>
      <c r="AGZ271" s="29"/>
      <c r="AHA271" s="29"/>
      <c r="AHB271" s="29"/>
      <c r="AHC271" s="29"/>
      <c r="AHD271" s="29"/>
      <c r="AHE271" s="29"/>
      <c r="AHF271" s="29"/>
      <c r="AHG271" s="29"/>
      <c r="AHH271" s="29"/>
      <c r="AHI271" s="29"/>
      <c r="AHJ271" s="29"/>
      <c r="AHK271" s="29"/>
      <c r="AHL271" s="29"/>
      <c r="AHM271" s="29"/>
      <c r="AHN271" s="29"/>
      <c r="AHO271" s="29"/>
      <c r="AHP271" s="29"/>
      <c r="AHQ271" s="29"/>
      <c r="AHR271" s="29"/>
      <c r="AHS271" s="29"/>
      <c r="AHT271" s="29"/>
      <c r="AHU271" s="29"/>
      <c r="AHV271" s="29"/>
      <c r="AHW271" s="29"/>
      <c r="AHX271" s="29"/>
      <c r="AHY271" s="29"/>
      <c r="AHZ271" s="29"/>
      <c r="AIA271" s="29"/>
      <c r="AIB271" s="29"/>
      <c r="AIC271" s="29"/>
      <c r="AID271" s="29"/>
      <c r="AIE271" s="29"/>
      <c r="AIF271" s="29"/>
      <c r="AIG271" s="29"/>
      <c r="AIH271" s="29"/>
      <c r="AII271" s="29"/>
      <c r="AIJ271" s="29"/>
      <c r="AIK271" s="29"/>
      <c r="AIL271" s="29"/>
      <c r="AIM271" s="29"/>
      <c r="AIN271" s="29"/>
      <c r="AIO271" s="29"/>
      <c r="AIP271" s="29"/>
      <c r="AIQ271" s="29"/>
      <c r="AIR271" s="29"/>
      <c r="AIS271" s="29"/>
      <c r="AIT271" s="29"/>
      <c r="AIU271" s="29"/>
      <c r="AIV271" s="29"/>
      <c r="AIW271" s="29"/>
      <c r="AIX271" s="29"/>
      <c r="AIY271" s="29"/>
      <c r="AIZ271" s="29"/>
      <c r="AJA271" s="29"/>
      <c r="AJB271" s="29"/>
      <c r="AJC271" s="29"/>
      <c r="AJD271" s="29"/>
      <c r="AJE271" s="29"/>
      <c r="AJF271" s="29"/>
      <c r="AJG271" s="29"/>
      <c r="AJH271" s="29"/>
      <c r="AJI271" s="29"/>
      <c r="AJJ271" s="29"/>
      <c r="AJK271" s="29"/>
      <c r="AJL271" s="29"/>
      <c r="AJM271" s="29"/>
      <c r="AJN271" s="29"/>
      <c r="AJO271" s="29"/>
      <c r="AJP271" s="29"/>
      <c r="AJQ271" s="29"/>
      <c r="AJR271" s="29"/>
      <c r="AJS271" s="29"/>
      <c r="AJT271" s="29"/>
      <c r="AJU271" s="29"/>
      <c r="AJV271" s="29"/>
      <c r="AJW271" s="29"/>
      <c r="AJX271" s="29"/>
      <c r="AJY271" s="29"/>
      <c r="AJZ271" s="29"/>
      <c r="AKA271" s="29"/>
      <c r="AKB271" s="29"/>
      <c r="AKC271" s="29"/>
      <c r="AKD271" s="29"/>
      <c r="AKE271" s="29"/>
      <c r="AKF271" s="29"/>
      <c r="AKG271" s="29"/>
      <c r="AKH271" s="29"/>
      <c r="AKI271" s="29"/>
      <c r="AKJ271" s="29"/>
      <c r="AKK271" s="29"/>
      <c r="AKL271" s="29"/>
      <c r="AKM271" s="29"/>
      <c r="AKN271" s="29"/>
      <c r="AKO271" s="29"/>
      <c r="AKP271" s="29"/>
      <c r="AKQ271" s="29"/>
      <c r="AKR271" s="29"/>
      <c r="AKS271" s="29"/>
      <c r="AKT271" s="29"/>
      <c r="AKU271" s="29"/>
      <c r="AKV271" s="29"/>
      <c r="AKW271" s="29"/>
      <c r="AKX271" s="29"/>
      <c r="AKY271" s="29"/>
      <c r="AKZ271" s="29"/>
      <c r="ALA271" s="29"/>
      <c r="ALB271" s="29"/>
      <c r="ALC271" s="29"/>
      <c r="ALD271" s="29"/>
      <c r="ALE271" s="29"/>
      <c r="ALF271" s="29"/>
      <c r="ALG271" s="29"/>
      <c r="ALH271" s="29"/>
      <c r="ALI271" s="29"/>
      <c r="ALJ271" s="29"/>
      <c r="ALK271" s="29"/>
      <c r="ALL271" s="29"/>
      <c r="ALM271" s="29"/>
      <c r="ALN271" s="29"/>
      <c r="ALO271" s="29"/>
      <c r="ALP271" s="29"/>
      <c r="ALQ271" s="29"/>
      <c r="ALR271" s="29"/>
      <c r="ALS271" s="29"/>
      <c r="ALT271" s="29"/>
      <c r="ALU271" s="29"/>
      <c r="ALV271" s="29"/>
      <c r="ALW271" s="29"/>
      <c r="ALX271" s="29"/>
      <c r="ALY271" s="29"/>
      <c r="ALZ271" s="29"/>
      <c r="AMA271" s="29"/>
      <c r="AMB271" s="29"/>
      <c r="AMC271" s="29"/>
      <c r="AMD271" s="29"/>
      <c r="AME271" s="29"/>
      <c r="AMF271" s="29"/>
      <c r="AMG271" s="29"/>
      <c r="AMH271" s="29"/>
      <c r="AMI271" s="29"/>
      <c r="AMJ271" s="29"/>
    </row>
    <row r="272" spans="1:1024" s="56" customFormat="1" ht="39.75" customHeight="1">
      <c r="A272" s="643"/>
      <c r="B272" s="65"/>
      <c r="C272" s="642"/>
      <c r="D272" s="695" t="s">
        <v>441</v>
      </c>
      <c r="E272" s="407" t="s">
        <v>443</v>
      </c>
      <c r="F272" s="407">
        <v>20</v>
      </c>
      <c r="G272" s="407" t="s">
        <v>43</v>
      </c>
      <c r="H272" s="407" t="s">
        <v>216</v>
      </c>
      <c r="I272" s="671" t="s">
        <v>182</v>
      </c>
      <c r="J272" s="407" t="s">
        <v>444</v>
      </c>
      <c r="K272" s="407">
        <v>20</v>
      </c>
      <c r="L272" s="407">
        <v>6</v>
      </c>
      <c r="M272" s="407" t="s">
        <v>447</v>
      </c>
      <c r="N272" s="407" t="s">
        <v>47</v>
      </c>
      <c r="O272" s="407">
        <v>0</v>
      </c>
      <c r="P272" s="407">
        <v>0</v>
      </c>
      <c r="Q272" s="28" t="s">
        <v>77</v>
      </c>
      <c r="R272" s="28">
        <v>6</v>
      </c>
      <c r="S272" s="407" t="s">
        <v>47</v>
      </c>
      <c r="T272" s="407" t="s">
        <v>47</v>
      </c>
      <c r="U272" s="28"/>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c r="CA272" s="29"/>
      <c r="CB272" s="29"/>
      <c r="CC272" s="29"/>
      <c r="CD272" s="29"/>
      <c r="CE272" s="29"/>
      <c r="CF272" s="29"/>
      <c r="CG272" s="29"/>
      <c r="CH272" s="29"/>
      <c r="CI272" s="29"/>
      <c r="CJ272" s="29"/>
      <c r="CK272" s="29"/>
      <c r="CL272" s="29"/>
      <c r="CM272" s="29"/>
      <c r="CN272" s="29"/>
      <c r="CO272" s="29"/>
      <c r="CP272" s="29"/>
      <c r="CQ272" s="29"/>
      <c r="CR272" s="29"/>
      <c r="CS272" s="29"/>
      <c r="CT272" s="29"/>
      <c r="CU272" s="29"/>
      <c r="CV272" s="29"/>
      <c r="CW272" s="29"/>
      <c r="CX272" s="29"/>
      <c r="CY272" s="29"/>
      <c r="CZ272" s="29"/>
      <c r="DA272" s="29"/>
      <c r="DB272" s="29"/>
      <c r="DC272" s="29"/>
      <c r="DD272" s="29"/>
      <c r="DE272" s="29"/>
      <c r="DF272" s="29"/>
      <c r="DG272" s="29"/>
      <c r="DH272" s="29"/>
      <c r="DI272" s="29"/>
      <c r="DJ272" s="29"/>
      <c r="DK272" s="29"/>
      <c r="DL272" s="29"/>
      <c r="DM272" s="29"/>
      <c r="DN272" s="29"/>
      <c r="DO272" s="29"/>
      <c r="DP272" s="29"/>
      <c r="DQ272" s="29"/>
      <c r="DR272" s="29"/>
      <c r="DS272" s="29"/>
      <c r="DT272" s="29"/>
      <c r="DU272" s="29"/>
      <c r="DV272" s="29"/>
      <c r="DW272" s="29"/>
      <c r="DX272" s="29"/>
      <c r="DY272" s="29"/>
      <c r="DZ272" s="29"/>
      <c r="EA272" s="29"/>
      <c r="EB272" s="29"/>
      <c r="EC272" s="29"/>
      <c r="ED272" s="29"/>
      <c r="EE272" s="29"/>
      <c r="EF272" s="29"/>
      <c r="EG272" s="29"/>
      <c r="EH272" s="29"/>
      <c r="EI272" s="29"/>
      <c r="EJ272" s="29"/>
      <c r="EK272" s="29"/>
      <c r="EL272" s="29"/>
      <c r="EM272" s="29"/>
      <c r="EN272" s="29"/>
      <c r="EO272" s="29"/>
      <c r="EP272" s="29"/>
      <c r="EQ272" s="29"/>
      <c r="ER272" s="29"/>
      <c r="ES272" s="29"/>
      <c r="ET272" s="29"/>
      <c r="EU272" s="29"/>
      <c r="EV272" s="29"/>
      <c r="EW272" s="29"/>
      <c r="EX272" s="29"/>
      <c r="EY272" s="29"/>
      <c r="EZ272" s="29"/>
      <c r="FA272" s="29"/>
      <c r="FB272" s="29"/>
      <c r="FC272" s="29"/>
      <c r="FD272" s="29"/>
      <c r="FE272" s="29"/>
      <c r="FF272" s="29"/>
      <c r="FG272" s="29"/>
      <c r="FH272" s="29"/>
      <c r="FI272" s="29"/>
      <c r="FJ272" s="29"/>
      <c r="FK272" s="29"/>
      <c r="FL272" s="29"/>
      <c r="FM272" s="29"/>
      <c r="FN272" s="29"/>
      <c r="FO272" s="29"/>
      <c r="FP272" s="29"/>
      <c r="FQ272" s="29"/>
      <c r="FR272" s="29"/>
      <c r="FS272" s="29"/>
      <c r="FT272" s="29"/>
      <c r="FU272" s="29"/>
      <c r="FV272" s="29"/>
      <c r="FW272" s="29"/>
      <c r="FX272" s="29"/>
      <c r="FY272" s="29"/>
      <c r="FZ272" s="29"/>
      <c r="GA272" s="29"/>
      <c r="GB272" s="29"/>
      <c r="GC272" s="29"/>
      <c r="GD272" s="29"/>
      <c r="GE272" s="29"/>
      <c r="GF272" s="29"/>
      <c r="GG272" s="29"/>
      <c r="GH272" s="29"/>
      <c r="GI272" s="29"/>
      <c r="GJ272" s="29"/>
      <c r="GK272" s="29"/>
      <c r="GL272" s="29"/>
      <c r="GM272" s="29"/>
      <c r="GN272" s="29"/>
      <c r="GO272" s="29"/>
      <c r="GP272" s="29"/>
      <c r="GQ272" s="29"/>
      <c r="GR272" s="29"/>
      <c r="GS272" s="29"/>
      <c r="GT272" s="29"/>
      <c r="GU272" s="29"/>
      <c r="GV272" s="29"/>
      <c r="GW272" s="29"/>
      <c r="GX272" s="29"/>
      <c r="GY272" s="29"/>
      <c r="GZ272" s="29"/>
      <c r="HA272" s="29"/>
      <c r="HB272" s="29"/>
      <c r="HC272" s="29"/>
      <c r="HD272" s="29"/>
      <c r="HE272" s="29"/>
      <c r="HF272" s="29"/>
      <c r="HG272" s="29"/>
      <c r="HH272" s="29"/>
      <c r="HI272" s="29"/>
      <c r="HJ272" s="29"/>
      <c r="HK272" s="29"/>
      <c r="HL272" s="29"/>
      <c r="HM272" s="29"/>
      <c r="HN272" s="29"/>
      <c r="HO272" s="29"/>
      <c r="HP272" s="29"/>
      <c r="HQ272" s="29"/>
      <c r="HR272" s="29"/>
      <c r="HS272" s="29"/>
      <c r="HT272" s="29"/>
      <c r="HU272" s="29"/>
      <c r="HV272" s="29"/>
      <c r="HW272" s="29"/>
      <c r="HX272" s="29"/>
      <c r="HY272" s="29"/>
      <c r="HZ272" s="29"/>
      <c r="IA272" s="29"/>
      <c r="IB272" s="29"/>
      <c r="IC272" s="29"/>
      <c r="ID272" s="29"/>
      <c r="IE272" s="29"/>
      <c r="IF272" s="29"/>
      <c r="IG272" s="29"/>
      <c r="IH272" s="29"/>
      <c r="II272" s="29"/>
      <c r="IJ272" s="29"/>
      <c r="IK272" s="29"/>
      <c r="IL272" s="29"/>
      <c r="IM272" s="29"/>
      <c r="IN272" s="29"/>
      <c r="IO272" s="29"/>
      <c r="IP272" s="29"/>
      <c r="IQ272" s="29"/>
      <c r="IR272" s="29"/>
      <c r="IS272" s="29"/>
      <c r="IT272" s="29"/>
      <c r="IU272" s="29"/>
      <c r="IV272" s="29"/>
      <c r="IW272" s="29"/>
      <c r="IX272" s="29"/>
      <c r="IY272" s="29"/>
      <c r="IZ272" s="29"/>
      <c r="JA272" s="29"/>
      <c r="JB272" s="29"/>
      <c r="JC272" s="29"/>
      <c r="JD272" s="29"/>
      <c r="JE272" s="29"/>
      <c r="JF272" s="29"/>
      <c r="JG272" s="29"/>
      <c r="JH272" s="29"/>
      <c r="JI272" s="29"/>
      <c r="JJ272" s="29"/>
      <c r="JK272" s="29"/>
      <c r="JL272" s="29"/>
      <c r="JM272" s="29"/>
      <c r="JN272" s="29"/>
      <c r="JO272" s="29"/>
      <c r="JP272" s="29"/>
      <c r="JQ272" s="29"/>
      <c r="JR272" s="29"/>
      <c r="JS272" s="29"/>
      <c r="JT272" s="29"/>
      <c r="JU272" s="29"/>
      <c r="JV272" s="29"/>
      <c r="JW272" s="29"/>
      <c r="JX272" s="29"/>
      <c r="JY272" s="29"/>
      <c r="JZ272" s="29"/>
      <c r="KA272" s="29"/>
      <c r="KB272" s="29"/>
      <c r="KC272" s="29"/>
      <c r="KD272" s="29"/>
      <c r="KE272" s="29"/>
      <c r="KF272" s="29"/>
      <c r="KG272" s="29"/>
      <c r="KH272" s="29"/>
      <c r="KI272" s="29"/>
      <c r="KJ272" s="29"/>
      <c r="KK272" s="29"/>
      <c r="KL272" s="29"/>
      <c r="KM272" s="29"/>
      <c r="KN272" s="29"/>
      <c r="KO272" s="29"/>
      <c r="KP272" s="29"/>
      <c r="KQ272" s="29"/>
      <c r="KR272" s="29"/>
      <c r="KS272" s="29"/>
      <c r="KT272" s="29"/>
      <c r="KU272" s="29"/>
      <c r="KV272" s="29"/>
      <c r="KW272" s="29"/>
      <c r="KX272" s="29"/>
      <c r="KY272" s="29"/>
      <c r="KZ272" s="29"/>
      <c r="LA272" s="29"/>
      <c r="LB272" s="29"/>
      <c r="LC272" s="29"/>
      <c r="LD272" s="29"/>
      <c r="LE272" s="29"/>
      <c r="LF272" s="29"/>
      <c r="LG272" s="29"/>
      <c r="LH272" s="29"/>
      <c r="LI272" s="29"/>
      <c r="LJ272" s="29"/>
      <c r="LK272" s="29"/>
      <c r="LL272" s="29"/>
      <c r="LM272" s="29"/>
      <c r="LN272" s="29"/>
      <c r="LO272" s="29"/>
      <c r="LP272" s="29"/>
      <c r="LQ272" s="29"/>
      <c r="LR272" s="29"/>
      <c r="LS272" s="29"/>
      <c r="LT272" s="29"/>
      <c r="LU272" s="29"/>
      <c r="LV272" s="29"/>
      <c r="LW272" s="29"/>
      <c r="LX272" s="29"/>
      <c r="LY272" s="29"/>
      <c r="LZ272" s="29"/>
      <c r="MA272" s="29"/>
      <c r="MB272" s="29"/>
      <c r="MC272" s="29"/>
      <c r="MD272" s="29"/>
      <c r="ME272" s="29"/>
      <c r="MF272" s="29"/>
      <c r="MG272" s="29"/>
      <c r="MH272" s="29"/>
      <c r="MI272" s="29"/>
      <c r="MJ272" s="29"/>
      <c r="MK272" s="29"/>
      <c r="ML272" s="29"/>
      <c r="MM272" s="29"/>
      <c r="MN272" s="29"/>
      <c r="MO272" s="29"/>
      <c r="MP272" s="29"/>
      <c r="MQ272" s="29"/>
      <c r="MR272" s="29"/>
      <c r="MS272" s="29"/>
      <c r="MT272" s="29"/>
      <c r="MU272" s="29"/>
      <c r="MV272" s="29"/>
      <c r="MW272" s="29"/>
      <c r="MX272" s="29"/>
      <c r="MY272" s="29"/>
      <c r="MZ272" s="29"/>
      <c r="NA272" s="29"/>
      <c r="NB272" s="29"/>
      <c r="NC272" s="29"/>
      <c r="ND272" s="29"/>
      <c r="NE272" s="29"/>
      <c r="NF272" s="29"/>
      <c r="NG272" s="29"/>
      <c r="NH272" s="29"/>
      <c r="NI272" s="29"/>
      <c r="NJ272" s="29"/>
      <c r="NK272" s="29"/>
      <c r="NL272" s="29"/>
      <c r="NM272" s="29"/>
      <c r="NN272" s="29"/>
      <c r="NO272" s="29"/>
      <c r="NP272" s="29"/>
      <c r="NQ272" s="29"/>
      <c r="NR272" s="29"/>
      <c r="NS272" s="29"/>
      <c r="NT272" s="29"/>
      <c r="NU272" s="29"/>
      <c r="NV272" s="29"/>
      <c r="NW272" s="29"/>
      <c r="NX272" s="29"/>
      <c r="NY272" s="29"/>
      <c r="NZ272" s="29"/>
      <c r="OA272" s="29"/>
      <c r="OB272" s="29"/>
      <c r="OC272" s="29"/>
      <c r="OD272" s="29"/>
      <c r="OE272" s="29"/>
      <c r="OF272" s="29"/>
      <c r="OG272" s="29"/>
      <c r="OH272" s="29"/>
      <c r="OI272" s="29"/>
      <c r="OJ272" s="29"/>
      <c r="OK272" s="29"/>
      <c r="OL272" s="29"/>
      <c r="OM272" s="29"/>
      <c r="ON272" s="29"/>
      <c r="OO272" s="29"/>
      <c r="OP272" s="29"/>
      <c r="OQ272" s="29"/>
      <c r="OR272" s="29"/>
      <c r="OS272" s="29"/>
      <c r="OT272" s="29"/>
      <c r="OU272" s="29"/>
      <c r="OV272" s="29"/>
      <c r="OW272" s="29"/>
      <c r="OX272" s="29"/>
      <c r="OY272" s="29"/>
      <c r="OZ272" s="29"/>
      <c r="PA272" s="29"/>
      <c r="PB272" s="29"/>
      <c r="PC272" s="29"/>
      <c r="PD272" s="29"/>
      <c r="PE272" s="29"/>
      <c r="PF272" s="29"/>
      <c r="PG272" s="29"/>
      <c r="PH272" s="29"/>
      <c r="PI272" s="29"/>
      <c r="PJ272" s="29"/>
      <c r="PK272" s="29"/>
      <c r="PL272" s="29"/>
      <c r="PM272" s="29"/>
      <c r="PN272" s="29"/>
      <c r="PO272" s="29"/>
      <c r="PP272" s="29"/>
      <c r="PQ272" s="29"/>
      <c r="PR272" s="29"/>
      <c r="PS272" s="29"/>
      <c r="PT272" s="29"/>
      <c r="PU272" s="29"/>
      <c r="PV272" s="29"/>
      <c r="PW272" s="29"/>
      <c r="PX272" s="29"/>
      <c r="PY272" s="29"/>
      <c r="PZ272" s="29"/>
      <c r="QA272" s="29"/>
      <c r="QB272" s="29"/>
      <c r="QC272" s="29"/>
      <c r="QD272" s="29"/>
      <c r="QE272" s="29"/>
      <c r="QF272" s="29"/>
      <c r="QG272" s="29"/>
      <c r="QH272" s="29"/>
      <c r="QI272" s="29"/>
      <c r="QJ272" s="29"/>
      <c r="QK272" s="29"/>
      <c r="QL272" s="29"/>
      <c r="QM272" s="29"/>
      <c r="QN272" s="29"/>
      <c r="QO272" s="29"/>
      <c r="QP272" s="29"/>
      <c r="QQ272" s="29"/>
      <c r="QR272" s="29"/>
      <c r="QS272" s="29"/>
      <c r="QT272" s="29"/>
      <c r="QU272" s="29"/>
      <c r="QV272" s="29"/>
      <c r="QW272" s="29"/>
      <c r="QX272" s="29"/>
      <c r="QY272" s="29"/>
      <c r="QZ272" s="29"/>
      <c r="RA272" s="29"/>
      <c r="RB272" s="29"/>
      <c r="RC272" s="29"/>
      <c r="RD272" s="29"/>
      <c r="RE272" s="29"/>
      <c r="RF272" s="29"/>
      <c r="RG272" s="29"/>
      <c r="RH272" s="29"/>
      <c r="RI272" s="29"/>
      <c r="RJ272" s="29"/>
      <c r="RK272" s="29"/>
      <c r="RL272" s="29"/>
      <c r="RM272" s="29"/>
      <c r="RN272" s="29"/>
      <c r="RO272" s="29"/>
      <c r="RP272" s="29"/>
      <c r="RQ272" s="29"/>
      <c r="RR272" s="29"/>
      <c r="RS272" s="29"/>
      <c r="RT272" s="29"/>
      <c r="RU272" s="29"/>
      <c r="RV272" s="29"/>
      <c r="RW272" s="29"/>
      <c r="RX272" s="29"/>
      <c r="RY272" s="29"/>
      <c r="RZ272" s="29"/>
      <c r="SA272" s="29"/>
      <c r="SB272" s="29"/>
      <c r="SC272" s="29"/>
      <c r="SD272" s="29"/>
      <c r="SE272" s="29"/>
      <c r="SF272" s="29"/>
      <c r="SG272" s="29"/>
      <c r="SH272" s="29"/>
      <c r="SI272" s="29"/>
      <c r="SJ272" s="29"/>
      <c r="SK272" s="29"/>
      <c r="SL272" s="29"/>
      <c r="SM272" s="29"/>
      <c r="SN272" s="29"/>
      <c r="SO272" s="29"/>
      <c r="SP272" s="29"/>
      <c r="SQ272" s="29"/>
      <c r="SR272" s="29"/>
      <c r="SS272" s="29"/>
      <c r="ST272" s="29"/>
      <c r="SU272" s="29"/>
      <c r="SV272" s="29"/>
      <c r="SW272" s="29"/>
      <c r="SX272" s="29"/>
      <c r="SY272" s="29"/>
      <c r="SZ272" s="29"/>
      <c r="TA272" s="29"/>
      <c r="TB272" s="29"/>
      <c r="TC272" s="29"/>
      <c r="TD272" s="29"/>
      <c r="TE272" s="29"/>
      <c r="TF272" s="29"/>
      <c r="TG272" s="29"/>
      <c r="TH272" s="29"/>
      <c r="TI272" s="29"/>
      <c r="TJ272" s="29"/>
      <c r="TK272" s="29"/>
      <c r="TL272" s="29"/>
      <c r="TM272" s="29"/>
      <c r="TN272" s="29"/>
      <c r="TO272" s="29"/>
      <c r="TP272" s="29"/>
      <c r="TQ272" s="29"/>
      <c r="TR272" s="29"/>
      <c r="TS272" s="29"/>
      <c r="TT272" s="29"/>
      <c r="TU272" s="29"/>
      <c r="TV272" s="29"/>
      <c r="TW272" s="29"/>
      <c r="TX272" s="29"/>
      <c r="TY272" s="29"/>
      <c r="TZ272" s="29"/>
      <c r="UA272" s="29"/>
      <c r="UB272" s="29"/>
      <c r="UC272" s="29"/>
      <c r="UD272" s="29"/>
      <c r="UE272" s="29"/>
      <c r="UF272" s="29"/>
      <c r="UG272" s="29"/>
      <c r="UH272" s="29"/>
      <c r="UI272" s="29"/>
      <c r="UJ272" s="29"/>
      <c r="UK272" s="29"/>
      <c r="UL272" s="29"/>
      <c r="UM272" s="29"/>
      <c r="UN272" s="29"/>
      <c r="UO272" s="29"/>
      <c r="UP272" s="29"/>
      <c r="UQ272" s="29"/>
      <c r="UR272" s="29"/>
      <c r="US272" s="29"/>
      <c r="UT272" s="29"/>
      <c r="UU272" s="29"/>
      <c r="UV272" s="29"/>
      <c r="UW272" s="29"/>
      <c r="UX272" s="29"/>
      <c r="UY272" s="29"/>
      <c r="UZ272" s="29"/>
      <c r="VA272" s="29"/>
      <c r="VB272" s="29"/>
      <c r="VC272" s="29"/>
      <c r="VD272" s="29"/>
      <c r="VE272" s="29"/>
      <c r="VF272" s="29"/>
      <c r="VG272" s="29"/>
      <c r="VH272" s="29"/>
      <c r="VI272" s="29"/>
      <c r="VJ272" s="29"/>
      <c r="VK272" s="29"/>
      <c r="VL272" s="29"/>
      <c r="VM272" s="29"/>
      <c r="VN272" s="29"/>
      <c r="VO272" s="29"/>
      <c r="VP272" s="29"/>
      <c r="VQ272" s="29"/>
      <c r="VR272" s="29"/>
      <c r="VS272" s="29"/>
      <c r="VT272" s="29"/>
      <c r="VU272" s="29"/>
      <c r="VV272" s="29"/>
      <c r="VW272" s="29"/>
      <c r="VX272" s="29"/>
      <c r="VY272" s="29"/>
      <c r="VZ272" s="29"/>
      <c r="WA272" s="29"/>
      <c r="WB272" s="29"/>
      <c r="WC272" s="29"/>
      <c r="WD272" s="29"/>
      <c r="WE272" s="29"/>
      <c r="WF272" s="29"/>
      <c r="WG272" s="29"/>
      <c r="WH272" s="29"/>
      <c r="WI272" s="29"/>
      <c r="WJ272" s="29"/>
      <c r="WK272" s="29"/>
      <c r="WL272" s="29"/>
      <c r="WM272" s="29"/>
      <c r="WN272" s="29"/>
      <c r="WO272" s="29"/>
      <c r="WP272" s="29"/>
      <c r="WQ272" s="29"/>
      <c r="WR272" s="29"/>
      <c r="WS272" s="29"/>
      <c r="WT272" s="29"/>
      <c r="WU272" s="29"/>
      <c r="WV272" s="29"/>
      <c r="WW272" s="29"/>
      <c r="WX272" s="29"/>
      <c r="WY272" s="29"/>
      <c r="WZ272" s="29"/>
      <c r="XA272" s="29"/>
      <c r="XB272" s="29"/>
      <c r="XC272" s="29"/>
      <c r="XD272" s="29"/>
      <c r="XE272" s="29"/>
      <c r="XF272" s="29"/>
      <c r="XG272" s="29"/>
      <c r="XH272" s="29"/>
      <c r="XI272" s="29"/>
      <c r="XJ272" s="29"/>
      <c r="XK272" s="29"/>
      <c r="XL272" s="29"/>
      <c r="XM272" s="29"/>
      <c r="XN272" s="29"/>
      <c r="XO272" s="29"/>
      <c r="XP272" s="29"/>
      <c r="XQ272" s="29"/>
      <c r="XR272" s="29"/>
      <c r="XS272" s="29"/>
      <c r="XT272" s="29"/>
      <c r="XU272" s="29"/>
      <c r="XV272" s="29"/>
      <c r="XW272" s="29"/>
      <c r="XX272" s="29"/>
      <c r="XY272" s="29"/>
      <c r="XZ272" s="29"/>
      <c r="YA272" s="29"/>
      <c r="YB272" s="29"/>
      <c r="YC272" s="29"/>
      <c r="YD272" s="29"/>
      <c r="YE272" s="29"/>
      <c r="YF272" s="29"/>
      <c r="YG272" s="29"/>
      <c r="YH272" s="29"/>
      <c r="YI272" s="29"/>
      <c r="YJ272" s="29"/>
      <c r="YK272" s="29"/>
      <c r="YL272" s="29"/>
      <c r="YM272" s="29"/>
      <c r="YN272" s="29"/>
      <c r="YO272" s="29"/>
      <c r="YP272" s="29"/>
      <c r="YQ272" s="29"/>
      <c r="YR272" s="29"/>
      <c r="YS272" s="29"/>
      <c r="YT272" s="29"/>
      <c r="YU272" s="29"/>
      <c r="YV272" s="29"/>
      <c r="YW272" s="29"/>
      <c r="YX272" s="29"/>
      <c r="YY272" s="29"/>
      <c r="YZ272" s="29"/>
      <c r="ZA272" s="29"/>
      <c r="ZB272" s="29"/>
      <c r="ZC272" s="29"/>
      <c r="ZD272" s="29"/>
      <c r="ZE272" s="29"/>
      <c r="ZF272" s="29"/>
      <c r="ZG272" s="29"/>
      <c r="ZH272" s="29"/>
      <c r="ZI272" s="29"/>
      <c r="ZJ272" s="29"/>
      <c r="ZK272" s="29"/>
      <c r="ZL272" s="29"/>
      <c r="ZM272" s="29"/>
      <c r="ZN272" s="29"/>
      <c r="ZO272" s="29"/>
      <c r="ZP272" s="29"/>
      <c r="ZQ272" s="29"/>
      <c r="ZR272" s="29"/>
      <c r="ZS272" s="29"/>
      <c r="ZT272" s="29"/>
      <c r="ZU272" s="29"/>
      <c r="ZV272" s="29"/>
      <c r="ZW272" s="29"/>
      <c r="ZX272" s="29"/>
      <c r="ZY272" s="29"/>
      <c r="ZZ272" s="29"/>
      <c r="AAA272" s="29"/>
      <c r="AAB272" s="29"/>
      <c r="AAC272" s="29"/>
      <c r="AAD272" s="29"/>
      <c r="AAE272" s="29"/>
      <c r="AAF272" s="29"/>
      <c r="AAG272" s="29"/>
      <c r="AAH272" s="29"/>
      <c r="AAI272" s="29"/>
      <c r="AAJ272" s="29"/>
      <c r="AAK272" s="29"/>
      <c r="AAL272" s="29"/>
      <c r="AAM272" s="29"/>
      <c r="AAN272" s="29"/>
      <c r="AAO272" s="29"/>
      <c r="AAP272" s="29"/>
      <c r="AAQ272" s="29"/>
      <c r="AAR272" s="29"/>
      <c r="AAS272" s="29"/>
      <c r="AAT272" s="29"/>
      <c r="AAU272" s="29"/>
      <c r="AAV272" s="29"/>
      <c r="AAW272" s="29"/>
      <c r="AAX272" s="29"/>
      <c r="AAY272" s="29"/>
      <c r="AAZ272" s="29"/>
      <c r="ABA272" s="29"/>
      <c r="ABB272" s="29"/>
      <c r="ABC272" s="29"/>
      <c r="ABD272" s="29"/>
      <c r="ABE272" s="29"/>
      <c r="ABF272" s="29"/>
      <c r="ABG272" s="29"/>
      <c r="ABH272" s="29"/>
      <c r="ABI272" s="29"/>
      <c r="ABJ272" s="29"/>
      <c r="ABK272" s="29"/>
      <c r="ABL272" s="29"/>
      <c r="ABM272" s="29"/>
      <c r="ABN272" s="29"/>
      <c r="ABO272" s="29"/>
      <c r="ABP272" s="29"/>
      <c r="ABQ272" s="29"/>
      <c r="ABR272" s="29"/>
      <c r="ABS272" s="29"/>
      <c r="ABT272" s="29"/>
      <c r="ABU272" s="29"/>
      <c r="ABV272" s="29"/>
      <c r="ABW272" s="29"/>
      <c r="ABX272" s="29"/>
      <c r="ABY272" s="29"/>
      <c r="ABZ272" s="29"/>
      <c r="ACA272" s="29"/>
      <c r="ACB272" s="29"/>
      <c r="ACC272" s="29"/>
      <c r="ACD272" s="29"/>
      <c r="ACE272" s="29"/>
      <c r="ACF272" s="29"/>
      <c r="ACG272" s="29"/>
      <c r="ACH272" s="29"/>
      <c r="ACI272" s="29"/>
      <c r="ACJ272" s="29"/>
      <c r="ACK272" s="29"/>
      <c r="ACL272" s="29"/>
      <c r="ACM272" s="29"/>
      <c r="ACN272" s="29"/>
      <c r="ACO272" s="29"/>
      <c r="ACP272" s="29"/>
      <c r="ACQ272" s="29"/>
      <c r="ACR272" s="29"/>
      <c r="ACS272" s="29"/>
      <c r="ACT272" s="29"/>
      <c r="ACU272" s="29"/>
      <c r="ACV272" s="29"/>
      <c r="ACW272" s="29"/>
      <c r="ACX272" s="29"/>
      <c r="ACY272" s="29"/>
      <c r="ACZ272" s="29"/>
      <c r="ADA272" s="29"/>
      <c r="ADB272" s="29"/>
      <c r="ADC272" s="29"/>
      <c r="ADD272" s="29"/>
      <c r="ADE272" s="29"/>
      <c r="ADF272" s="29"/>
      <c r="ADG272" s="29"/>
      <c r="ADH272" s="29"/>
      <c r="ADI272" s="29"/>
      <c r="ADJ272" s="29"/>
      <c r="ADK272" s="29"/>
      <c r="ADL272" s="29"/>
      <c r="ADM272" s="29"/>
      <c r="ADN272" s="29"/>
      <c r="ADO272" s="29"/>
      <c r="ADP272" s="29"/>
      <c r="ADQ272" s="29"/>
      <c r="ADR272" s="29"/>
      <c r="ADS272" s="29"/>
      <c r="ADT272" s="29"/>
      <c r="ADU272" s="29"/>
      <c r="ADV272" s="29"/>
      <c r="ADW272" s="29"/>
      <c r="ADX272" s="29"/>
      <c r="ADY272" s="29"/>
      <c r="ADZ272" s="29"/>
      <c r="AEA272" s="29"/>
      <c r="AEB272" s="29"/>
      <c r="AEC272" s="29"/>
      <c r="AED272" s="29"/>
      <c r="AEE272" s="29"/>
      <c r="AEF272" s="29"/>
      <c r="AEG272" s="29"/>
      <c r="AEH272" s="29"/>
      <c r="AEI272" s="29"/>
      <c r="AEJ272" s="29"/>
      <c r="AEK272" s="29"/>
      <c r="AEL272" s="29"/>
      <c r="AEM272" s="29"/>
      <c r="AEN272" s="29"/>
      <c r="AEO272" s="29"/>
      <c r="AEP272" s="29"/>
      <c r="AEQ272" s="29"/>
      <c r="AER272" s="29"/>
      <c r="AES272" s="29"/>
      <c r="AET272" s="29"/>
      <c r="AEU272" s="29"/>
      <c r="AEV272" s="29"/>
      <c r="AEW272" s="29"/>
      <c r="AEX272" s="29"/>
      <c r="AEY272" s="29"/>
      <c r="AEZ272" s="29"/>
      <c r="AFA272" s="29"/>
      <c r="AFB272" s="29"/>
      <c r="AFC272" s="29"/>
      <c r="AFD272" s="29"/>
      <c r="AFE272" s="29"/>
      <c r="AFF272" s="29"/>
      <c r="AFG272" s="29"/>
      <c r="AFH272" s="29"/>
      <c r="AFI272" s="29"/>
      <c r="AFJ272" s="29"/>
      <c r="AFK272" s="29"/>
      <c r="AFL272" s="29"/>
      <c r="AFM272" s="29"/>
      <c r="AFN272" s="29"/>
      <c r="AFO272" s="29"/>
      <c r="AFP272" s="29"/>
      <c r="AFQ272" s="29"/>
      <c r="AFR272" s="29"/>
      <c r="AFS272" s="29"/>
      <c r="AFT272" s="29"/>
      <c r="AFU272" s="29"/>
      <c r="AFV272" s="29"/>
      <c r="AFW272" s="29"/>
      <c r="AFX272" s="29"/>
      <c r="AFY272" s="29"/>
      <c r="AFZ272" s="29"/>
      <c r="AGA272" s="29"/>
      <c r="AGB272" s="29"/>
      <c r="AGC272" s="29"/>
      <c r="AGD272" s="29"/>
      <c r="AGE272" s="29"/>
      <c r="AGF272" s="29"/>
      <c r="AGG272" s="29"/>
      <c r="AGH272" s="29"/>
      <c r="AGI272" s="29"/>
      <c r="AGJ272" s="29"/>
      <c r="AGK272" s="29"/>
      <c r="AGL272" s="29"/>
      <c r="AGM272" s="29"/>
      <c r="AGN272" s="29"/>
      <c r="AGO272" s="29"/>
      <c r="AGP272" s="29"/>
      <c r="AGQ272" s="29"/>
      <c r="AGR272" s="29"/>
      <c r="AGS272" s="29"/>
      <c r="AGT272" s="29"/>
      <c r="AGU272" s="29"/>
      <c r="AGV272" s="29"/>
      <c r="AGW272" s="29"/>
      <c r="AGX272" s="29"/>
      <c r="AGY272" s="29"/>
      <c r="AGZ272" s="29"/>
      <c r="AHA272" s="29"/>
      <c r="AHB272" s="29"/>
      <c r="AHC272" s="29"/>
      <c r="AHD272" s="29"/>
      <c r="AHE272" s="29"/>
      <c r="AHF272" s="29"/>
      <c r="AHG272" s="29"/>
      <c r="AHH272" s="29"/>
      <c r="AHI272" s="29"/>
      <c r="AHJ272" s="29"/>
      <c r="AHK272" s="29"/>
      <c r="AHL272" s="29"/>
      <c r="AHM272" s="29"/>
      <c r="AHN272" s="29"/>
      <c r="AHO272" s="29"/>
      <c r="AHP272" s="29"/>
      <c r="AHQ272" s="29"/>
      <c r="AHR272" s="29"/>
      <c r="AHS272" s="29"/>
      <c r="AHT272" s="29"/>
      <c r="AHU272" s="29"/>
      <c r="AHV272" s="29"/>
      <c r="AHW272" s="29"/>
      <c r="AHX272" s="29"/>
      <c r="AHY272" s="29"/>
      <c r="AHZ272" s="29"/>
      <c r="AIA272" s="29"/>
      <c r="AIB272" s="29"/>
      <c r="AIC272" s="29"/>
      <c r="AID272" s="29"/>
      <c r="AIE272" s="29"/>
      <c r="AIF272" s="29"/>
      <c r="AIG272" s="29"/>
      <c r="AIH272" s="29"/>
      <c r="AII272" s="29"/>
      <c r="AIJ272" s="29"/>
      <c r="AIK272" s="29"/>
      <c r="AIL272" s="29"/>
      <c r="AIM272" s="29"/>
      <c r="AIN272" s="29"/>
      <c r="AIO272" s="29"/>
      <c r="AIP272" s="29"/>
      <c r="AIQ272" s="29"/>
      <c r="AIR272" s="29"/>
      <c r="AIS272" s="29"/>
      <c r="AIT272" s="29"/>
      <c r="AIU272" s="29"/>
      <c r="AIV272" s="29"/>
      <c r="AIW272" s="29"/>
      <c r="AIX272" s="29"/>
      <c r="AIY272" s="29"/>
      <c r="AIZ272" s="29"/>
      <c r="AJA272" s="29"/>
      <c r="AJB272" s="29"/>
      <c r="AJC272" s="29"/>
      <c r="AJD272" s="29"/>
      <c r="AJE272" s="29"/>
      <c r="AJF272" s="29"/>
      <c r="AJG272" s="29"/>
      <c r="AJH272" s="29"/>
      <c r="AJI272" s="29"/>
      <c r="AJJ272" s="29"/>
      <c r="AJK272" s="29"/>
      <c r="AJL272" s="29"/>
      <c r="AJM272" s="29"/>
      <c r="AJN272" s="29"/>
      <c r="AJO272" s="29"/>
      <c r="AJP272" s="29"/>
      <c r="AJQ272" s="29"/>
      <c r="AJR272" s="29"/>
      <c r="AJS272" s="29"/>
      <c r="AJT272" s="29"/>
      <c r="AJU272" s="29"/>
      <c r="AJV272" s="29"/>
      <c r="AJW272" s="29"/>
      <c r="AJX272" s="29"/>
      <c r="AJY272" s="29"/>
      <c r="AJZ272" s="29"/>
      <c r="AKA272" s="29"/>
      <c r="AKB272" s="29"/>
      <c r="AKC272" s="29"/>
      <c r="AKD272" s="29"/>
      <c r="AKE272" s="29"/>
      <c r="AKF272" s="29"/>
      <c r="AKG272" s="29"/>
      <c r="AKH272" s="29"/>
      <c r="AKI272" s="29"/>
      <c r="AKJ272" s="29"/>
      <c r="AKK272" s="29"/>
      <c r="AKL272" s="29"/>
      <c r="AKM272" s="29"/>
      <c r="AKN272" s="29"/>
      <c r="AKO272" s="29"/>
      <c r="AKP272" s="29"/>
      <c r="AKQ272" s="29"/>
      <c r="AKR272" s="29"/>
      <c r="AKS272" s="29"/>
      <c r="AKT272" s="29"/>
      <c r="AKU272" s="29"/>
      <c r="AKV272" s="29"/>
      <c r="AKW272" s="29"/>
      <c r="AKX272" s="29"/>
      <c r="AKY272" s="29"/>
      <c r="AKZ272" s="29"/>
      <c r="ALA272" s="29"/>
      <c r="ALB272" s="29"/>
      <c r="ALC272" s="29"/>
      <c r="ALD272" s="29"/>
      <c r="ALE272" s="29"/>
      <c r="ALF272" s="29"/>
      <c r="ALG272" s="29"/>
      <c r="ALH272" s="29"/>
      <c r="ALI272" s="29"/>
      <c r="ALJ272" s="29"/>
      <c r="ALK272" s="29"/>
      <c r="ALL272" s="29"/>
      <c r="ALM272" s="29"/>
      <c r="ALN272" s="29"/>
      <c r="ALO272" s="29"/>
      <c r="ALP272" s="29"/>
      <c r="ALQ272" s="29"/>
      <c r="ALR272" s="29"/>
      <c r="ALS272" s="29"/>
      <c r="ALT272" s="29"/>
      <c r="ALU272" s="29"/>
      <c r="ALV272" s="29"/>
      <c r="ALW272" s="29"/>
      <c r="ALX272" s="29"/>
      <c r="ALY272" s="29"/>
      <c r="ALZ272" s="29"/>
      <c r="AMA272" s="29"/>
      <c r="AMB272" s="29"/>
      <c r="AMC272" s="29"/>
      <c r="AMD272" s="29"/>
      <c r="AME272" s="29"/>
      <c r="AMF272" s="29"/>
      <c r="AMG272" s="29"/>
      <c r="AMH272" s="29"/>
      <c r="AMI272" s="29"/>
      <c r="AMJ272" s="29"/>
    </row>
    <row r="273" spans="1:1024" s="56" customFormat="1" ht="39.75" customHeight="1">
      <c r="A273" s="643"/>
      <c r="B273" s="65"/>
      <c r="C273" s="642"/>
      <c r="D273" s="670"/>
      <c r="E273" s="413"/>
      <c r="F273" s="413"/>
      <c r="G273" s="413"/>
      <c r="H273" s="413"/>
      <c r="I273" s="539"/>
      <c r="J273" s="413"/>
      <c r="K273" s="413"/>
      <c r="L273" s="413"/>
      <c r="M273" s="413"/>
      <c r="N273" s="413"/>
      <c r="O273" s="413"/>
      <c r="P273" s="413"/>
      <c r="Q273" s="28" t="s">
        <v>87</v>
      </c>
      <c r="R273" s="28">
        <v>2</v>
      </c>
      <c r="S273" s="413"/>
      <c r="T273" s="413"/>
      <c r="U273" s="28"/>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29"/>
      <c r="CA273" s="29"/>
      <c r="CB273" s="29"/>
      <c r="CC273" s="29"/>
      <c r="CD273" s="29"/>
      <c r="CE273" s="29"/>
      <c r="CF273" s="29"/>
      <c r="CG273" s="29"/>
      <c r="CH273" s="29"/>
      <c r="CI273" s="29"/>
      <c r="CJ273" s="29"/>
      <c r="CK273" s="29"/>
      <c r="CL273" s="29"/>
      <c r="CM273" s="29"/>
      <c r="CN273" s="29"/>
      <c r="CO273" s="29"/>
      <c r="CP273" s="29"/>
      <c r="CQ273" s="29"/>
      <c r="CR273" s="29"/>
      <c r="CS273" s="29"/>
      <c r="CT273" s="29"/>
      <c r="CU273" s="29"/>
      <c r="CV273" s="29"/>
      <c r="CW273" s="29"/>
      <c r="CX273" s="29"/>
      <c r="CY273" s="29"/>
      <c r="CZ273" s="29"/>
      <c r="DA273" s="29"/>
      <c r="DB273" s="29"/>
      <c r="DC273" s="29"/>
      <c r="DD273" s="29"/>
      <c r="DE273" s="29"/>
      <c r="DF273" s="29"/>
      <c r="DG273" s="29"/>
      <c r="DH273" s="29"/>
      <c r="DI273" s="29"/>
      <c r="DJ273" s="29"/>
      <c r="DK273" s="29"/>
      <c r="DL273" s="29"/>
      <c r="DM273" s="29"/>
      <c r="DN273" s="29"/>
      <c r="DO273" s="29"/>
      <c r="DP273" s="29"/>
      <c r="DQ273" s="29"/>
      <c r="DR273" s="29"/>
      <c r="DS273" s="29"/>
      <c r="DT273" s="29"/>
      <c r="DU273" s="29"/>
      <c r="DV273" s="29"/>
      <c r="DW273" s="29"/>
      <c r="DX273" s="29"/>
      <c r="DY273" s="29"/>
      <c r="DZ273" s="29"/>
      <c r="EA273" s="29"/>
      <c r="EB273" s="29"/>
      <c r="EC273" s="29"/>
      <c r="ED273" s="29"/>
      <c r="EE273" s="29"/>
      <c r="EF273" s="29"/>
      <c r="EG273" s="29"/>
      <c r="EH273" s="29"/>
      <c r="EI273" s="29"/>
      <c r="EJ273" s="29"/>
      <c r="EK273" s="29"/>
      <c r="EL273" s="29"/>
      <c r="EM273" s="29"/>
      <c r="EN273" s="29"/>
      <c r="EO273" s="29"/>
      <c r="EP273" s="29"/>
      <c r="EQ273" s="29"/>
      <c r="ER273" s="29"/>
      <c r="ES273" s="29"/>
      <c r="ET273" s="29"/>
      <c r="EU273" s="29"/>
      <c r="EV273" s="29"/>
      <c r="EW273" s="29"/>
      <c r="EX273" s="29"/>
      <c r="EY273" s="29"/>
      <c r="EZ273" s="29"/>
      <c r="FA273" s="29"/>
      <c r="FB273" s="29"/>
      <c r="FC273" s="29"/>
      <c r="FD273" s="29"/>
      <c r="FE273" s="29"/>
      <c r="FF273" s="29"/>
      <c r="FG273" s="29"/>
      <c r="FH273" s="29"/>
      <c r="FI273" s="29"/>
      <c r="FJ273" s="29"/>
      <c r="FK273" s="29"/>
      <c r="FL273" s="29"/>
      <c r="FM273" s="29"/>
      <c r="FN273" s="29"/>
      <c r="FO273" s="29"/>
      <c r="FP273" s="29"/>
      <c r="FQ273" s="29"/>
      <c r="FR273" s="29"/>
      <c r="FS273" s="29"/>
      <c r="FT273" s="29"/>
      <c r="FU273" s="29"/>
      <c r="FV273" s="29"/>
      <c r="FW273" s="29"/>
      <c r="FX273" s="29"/>
      <c r="FY273" s="29"/>
      <c r="FZ273" s="29"/>
      <c r="GA273" s="29"/>
      <c r="GB273" s="29"/>
      <c r="GC273" s="29"/>
      <c r="GD273" s="29"/>
      <c r="GE273" s="29"/>
      <c r="GF273" s="29"/>
      <c r="GG273" s="29"/>
      <c r="GH273" s="29"/>
      <c r="GI273" s="29"/>
      <c r="GJ273" s="29"/>
      <c r="GK273" s="29"/>
      <c r="GL273" s="29"/>
      <c r="GM273" s="29"/>
      <c r="GN273" s="29"/>
      <c r="GO273" s="29"/>
      <c r="GP273" s="29"/>
      <c r="GQ273" s="29"/>
      <c r="GR273" s="29"/>
      <c r="GS273" s="29"/>
      <c r="GT273" s="29"/>
      <c r="GU273" s="29"/>
      <c r="GV273" s="29"/>
      <c r="GW273" s="29"/>
      <c r="GX273" s="29"/>
      <c r="GY273" s="29"/>
      <c r="GZ273" s="29"/>
      <c r="HA273" s="29"/>
      <c r="HB273" s="29"/>
      <c r="HC273" s="29"/>
      <c r="HD273" s="29"/>
      <c r="HE273" s="29"/>
      <c r="HF273" s="29"/>
      <c r="HG273" s="29"/>
      <c r="HH273" s="29"/>
      <c r="HI273" s="29"/>
      <c r="HJ273" s="29"/>
      <c r="HK273" s="29"/>
      <c r="HL273" s="29"/>
      <c r="HM273" s="29"/>
      <c r="HN273" s="29"/>
      <c r="HO273" s="29"/>
      <c r="HP273" s="29"/>
      <c r="HQ273" s="29"/>
      <c r="HR273" s="29"/>
      <c r="HS273" s="29"/>
      <c r="HT273" s="29"/>
      <c r="HU273" s="29"/>
      <c r="HV273" s="29"/>
      <c r="HW273" s="29"/>
      <c r="HX273" s="29"/>
      <c r="HY273" s="29"/>
      <c r="HZ273" s="29"/>
      <c r="IA273" s="29"/>
      <c r="IB273" s="29"/>
      <c r="IC273" s="29"/>
      <c r="ID273" s="29"/>
      <c r="IE273" s="29"/>
      <c r="IF273" s="29"/>
      <c r="IG273" s="29"/>
      <c r="IH273" s="29"/>
      <c r="II273" s="29"/>
      <c r="IJ273" s="29"/>
      <c r="IK273" s="29"/>
      <c r="IL273" s="29"/>
      <c r="IM273" s="29"/>
      <c r="IN273" s="29"/>
      <c r="IO273" s="29"/>
      <c r="IP273" s="29"/>
      <c r="IQ273" s="29"/>
      <c r="IR273" s="29"/>
      <c r="IS273" s="29"/>
      <c r="IT273" s="29"/>
      <c r="IU273" s="29"/>
      <c r="IV273" s="29"/>
      <c r="IW273" s="29"/>
      <c r="IX273" s="29"/>
      <c r="IY273" s="29"/>
      <c r="IZ273" s="29"/>
      <c r="JA273" s="29"/>
      <c r="JB273" s="29"/>
      <c r="JC273" s="29"/>
      <c r="JD273" s="29"/>
      <c r="JE273" s="29"/>
      <c r="JF273" s="29"/>
      <c r="JG273" s="29"/>
      <c r="JH273" s="29"/>
      <c r="JI273" s="29"/>
      <c r="JJ273" s="29"/>
      <c r="JK273" s="29"/>
      <c r="JL273" s="29"/>
      <c r="JM273" s="29"/>
      <c r="JN273" s="29"/>
      <c r="JO273" s="29"/>
      <c r="JP273" s="29"/>
      <c r="JQ273" s="29"/>
      <c r="JR273" s="29"/>
      <c r="JS273" s="29"/>
      <c r="JT273" s="29"/>
      <c r="JU273" s="29"/>
      <c r="JV273" s="29"/>
      <c r="JW273" s="29"/>
      <c r="JX273" s="29"/>
      <c r="JY273" s="29"/>
      <c r="JZ273" s="29"/>
      <c r="KA273" s="29"/>
      <c r="KB273" s="29"/>
      <c r="KC273" s="29"/>
      <c r="KD273" s="29"/>
      <c r="KE273" s="29"/>
      <c r="KF273" s="29"/>
      <c r="KG273" s="29"/>
      <c r="KH273" s="29"/>
      <c r="KI273" s="29"/>
      <c r="KJ273" s="29"/>
      <c r="KK273" s="29"/>
      <c r="KL273" s="29"/>
      <c r="KM273" s="29"/>
      <c r="KN273" s="29"/>
      <c r="KO273" s="29"/>
      <c r="KP273" s="29"/>
      <c r="KQ273" s="29"/>
      <c r="KR273" s="29"/>
      <c r="KS273" s="29"/>
      <c r="KT273" s="29"/>
      <c r="KU273" s="29"/>
      <c r="KV273" s="29"/>
      <c r="KW273" s="29"/>
      <c r="KX273" s="29"/>
      <c r="KY273" s="29"/>
      <c r="KZ273" s="29"/>
      <c r="LA273" s="29"/>
      <c r="LB273" s="29"/>
      <c r="LC273" s="29"/>
      <c r="LD273" s="29"/>
      <c r="LE273" s="29"/>
      <c r="LF273" s="29"/>
      <c r="LG273" s="29"/>
      <c r="LH273" s="29"/>
      <c r="LI273" s="29"/>
      <c r="LJ273" s="29"/>
      <c r="LK273" s="29"/>
      <c r="LL273" s="29"/>
      <c r="LM273" s="29"/>
      <c r="LN273" s="29"/>
      <c r="LO273" s="29"/>
      <c r="LP273" s="29"/>
      <c r="LQ273" s="29"/>
      <c r="LR273" s="29"/>
      <c r="LS273" s="29"/>
      <c r="LT273" s="29"/>
      <c r="LU273" s="29"/>
      <c r="LV273" s="29"/>
      <c r="LW273" s="29"/>
      <c r="LX273" s="29"/>
      <c r="LY273" s="29"/>
      <c r="LZ273" s="29"/>
      <c r="MA273" s="29"/>
      <c r="MB273" s="29"/>
      <c r="MC273" s="29"/>
      <c r="MD273" s="29"/>
      <c r="ME273" s="29"/>
      <c r="MF273" s="29"/>
      <c r="MG273" s="29"/>
      <c r="MH273" s="29"/>
      <c r="MI273" s="29"/>
      <c r="MJ273" s="29"/>
      <c r="MK273" s="29"/>
      <c r="ML273" s="29"/>
      <c r="MM273" s="29"/>
      <c r="MN273" s="29"/>
      <c r="MO273" s="29"/>
      <c r="MP273" s="29"/>
      <c r="MQ273" s="29"/>
      <c r="MR273" s="29"/>
      <c r="MS273" s="29"/>
      <c r="MT273" s="29"/>
      <c r="MU273" s="29"/>
      <c r="MV273" s="29"/>
      <c r="MW273" s="29"/>
      <c r="MX273" s="29"/>
      <c r="MY273" s="29"/>
      <c r="MZ273" s="29"/>
      <c r="NA273" s="29"/>
      <c r="NB273" s="29"/>
      <c r="NC273" s="29"/>
      <c r="ND273" s="29"/>
      <c r="NE273" s="29"/>
      <c r="NF273" s="29"/>
      <c r="NG273" s="29"/>
      <c r="NH273" s="29"/>
      <c r="NI273" s="29"/>
      <c r="NJ273" s="29"/>
      <c r="NK273" s="29"/>
      <c r="NL273" s="29"/>
      <c r="NM273" s="29"/>
      <c r="NN273" s="29"/>
      <c r="NO273" s="29"/>
      <c r="NP273" s="29"/>
      <c r="NQ273" s="29"/>
      <c r="NR273" s="29"/>
      <c r="NS273" s="29"/>
      <c r="NT273" s="29"/>
      <c r="NU273" s="29"/>
      <c r="NV273" s="29"/>
      <c r="NW273" s="29"/>
      <c r="NX273" s="29"/>
      <c r="NY273" s="29"/>
      <c r="NZ273" s="29"/>
      <c r="OA273" s="29"/>
      <c r="OB273" s="29"/>
      <c r="OC273" s="29"/>
      <c r="OD273" s="29"/>
      <c r="OE273" s="29"/>
      <c r="OF273" s="29"/>
      <c r="OG273" s="29"/>
      <c r="OH273" s="29"/>
      <c r="OI273" s="29"/>
      <c r="OJ273" s="29"/>
      <c r="OK273" s="29"/>
      <c r="OL273" s="29"/>
      <c r="OM273" s="29"/>
      <c r="ON273" s="29"/>
      <c r="OO273" s="29"/>
      <c r="OP273" s="29"/>
      <c r="OQ273" s="29"/>
      <c r="OR273" s="29"/>
      <c r="OS273" s="29"/>
      <c r="OT273" s="29"/>
      <c r="OU273" s="29"/>
      <c r="OV273" s="29"/>
      <c r="OW273" s="29"/>
      <c r="OX273" s="29"/>
      <c r="OY273" s="29"/>
      <c r="OZ273" s="29"/>
      <c r="PA273" s="29"/>
      <c r="PB273" s="29"/>
      <c r="PC273" s="29"/>
      <c r="PD273" s="29"/>
      <c r="PE273" s="29"/>
      <c r="PF273" s="29"/>
      <c r="PG273" s="29"/>
      <c r="PH273" s="29"/>
      <c r="PI273" s="29"/>
      <c r="PJ273" s="29"/>
      <c r="PK273" s="29"/>
      <c r="PL273" s="29"/>
      <c r="PM273" s="29"/>
      <c r="PN273" s="29"/>
      <c r="PO273" s="29"/>
      <c r="PP273" s="29"/>
      <c r="PQ273" s="29"/>
      <c r="PR273" s="29"/>
      <c r="PS273" s="29"/>
      <c r="PT273" s="29"/>
      <c r="PU273" s="29"/>
      <c r="PV273" s="29"/>
      <c r="PW273" s="29"/>
      <c r="PX273" s="29"/>
      <c r="PY273" s="29"/>
      <c r="PZ273" s="29"/>
      <c r="QA273" s="29"/>
      <c r="QB273" s="29"/>
      <c r="QC273" s="29"/>
      <c r="QD273" s="29"/>
      <c r="QE273" s="29"/>
      <c r="QF273" s="29"/>
      <c r="QG273" s="29"/>
      <c r="QH273" s="29"/>
      <c r="QI273" s="29"/>
      <c r="QJ273" s="29"/>
      <c r="QK273" s="29"/>
      <c r="QL273" s="29"/>
      <c r="QM273" s="29"/>
      <c r="QN273" s="29"/>
      <c r="QO273" s="29"/>
      <c r="QP273" s="29"/>
      <c r="QQ273" s="29"/>
      <c r="QR273" s="29"/>
      <c r="QS273" s="29"/>
      <c r="QT273" s="29"/>
      <c r="QU273" s="29"/>
      <c r="QV273" s="29"/>
      <c r="QW273" s="29"/>
      <c r="QX273" s="29"/>
      <c r="QY273" s="29"/>
      <c r="QZ273" s="29"/>
      <c r="RA273" s="29"/>
      <c r="RB273" s="29"/>
      <c r="RC273" s="29"/>
      <c r="RD273" s="29"/>
      <c r="RE273" s="29"/>
      <c r="RF273" s="29"/>
      <c r="RG273" s="29"/>
      <c r="RH273" s="29"/>
      <c r="RI273" s="29"/>
      <c r="RJ273" s="29"/>
      <c r="RK273" s="29"/>
      <c r="RL273" s="29"/>
      <c r="RM273" s="29"/>
      <c r="RN273" s="29"/>
      <c r="RO273" s="29"/>
      <c r="RP273" s="29"/>
      <c r="RQ273" s="29"/>
      <c r="RR273" s="29"/>
      <c r="RS273" s="29"/>
      <c r="RT273" s="29"/>
      <c r="RU273" s="29"/>
      <c r="RV273" s="29"/>
      <c r="RW273" s="29"/>
      <c r="RX273" s="29"/>
      <c r="RY273" s="29"/>
      <c r="RZ273" s="29"/>
      <c r="SA273" s="29"/>
      <c r="SB273" s="29"/>
      <c r="SC273" s="29"/>
      <c r="SD273" s="29"/>
      <c r="SE273" s="29"/>
      <c r="SF273" s="29"/>
      <c r="SG273" s="29"/>
      <c r="SH273" s="29"/>
      <c r="SI273" s="29"/>
      <c r="SJ273" s="29"/>
      <c r="SK273" s="29"/>
      <c r="SL273" s="29"/>
      <c r="SM273" s="29"/>
      <c r="SN273" s="29"/>
      <c r="SO273" s="29"/>
      <c r="SP273" s="29"/>
      <c r="SQ273" s="29"/>
      <c r="SR273" s="29"/>
      <c r="SS273" s="29"/>
      <c r="ST273" s="29"/>
      <c r="SU273" s="29"/>
      <c r="SV273" s="29"/>
      <c r="SW273" s="29"/>
      <c r="SX273" s="29"/>
      <c r="SY273" s="29"/>
      <c r="SZ273" s="29"/>
      <c r="TA273" s="29"/>
      <c r="TB273" s="29"/>
      <c r="TC273" s="29"/>
      <c r="TD273" s="29"/>
      <c r="TE273" s="29"/>
      <c r="TF273" s="29"/>
      <c r="TG273" s="29"/>
      <c r="TH273" s="29"/>
      <c r="TI273" s="29"/>
      <c r="TJ273" s="29"/>
      <c r="TK273" s="29"/>
      <c r="TL273" s="29"/>
      <c r="TM273" s="29"/>
      <c r="TN273" s="29"/>
      <c r="TO273" s="29"/>
      <c r="TP273" s="29"/>
      <c r="TQ273" s="29"/>
      <c r="TR273" s="29"/>
      <c r="TS273" s="29"/>
      <c r="TT273" s="29"/>
      <c r="TU273" s="29"/>
      <c r="TV273" s="29"/>
      <c r="TW273" s="29"/>
      <c r="TX273" s="29"/>
      <c r="TY273" s="29"/>
      <c r="TZ273" s="29"/>
      <c r="UA273" s="29"/>
      <c r="UB273" s="29"/>
      <c r="UC273" s="29"/>
      <c r="UD273" s="29"/>
      <c r="UE273" s="29"/>
      <c r="UF273" s="29"/>
      <c r="UG273" s="29"/>
      <c r="UH273" s="29"/>
      <c r="UI273" s="29"/>
      <c r="UJ273" s="29"/>
      <c r="UK273" s="29"/>
      <c r="UL273" s="29"/>
      <c r="UM273" s="29"/>
      <c r="UN273" s="29"/>
      <c r="UO273" s="29"/>
      <c r="UP273" s="29"/>
      <c r="UQ273" s="29"/>
      <c r="UR273" s="29"/>
      <c r="US273" s="29"/>
      <c r="UT273" s="29"/>
      <c r="UU273" s="29"/>
      <c r="UV273" s="29"/>
      <c r="UW273" s="29"/>
      <c r="UX273" s="29"/>
      <c r="UY273" s="29"/>
      <c r="UZ273" s="29"/>
      <c r="VA273" s="29"/>
      <c r="VB273" s="29"/>
      <c r="VC273" s="29"/>
      <c r="VD273" s="29"/>
      <c r="VE273" s="29"/>
      <c r="VF273" s="29"/>
      <c r="VG273" s="29"/>
      <c r="VH273" s="29"/>
      <c r="VI273" s="29"/>
      <c r="VJ273" s="29"/>
      <c r="VK273" s="29"/>
      <c r="VL273" s="29"/>
      <c r="VM273" s="29"/>
      <c r="VN273" s="29"/>
      <c r="VO273" s="29"/>
      <c r="VP273" s="29"/>
      <c r="VQ273" s="29"/>
      <c r="VR273" s="29"/>
      <c r="VS273" s="29"/>
      <c r="VT273" s="29"/>
      <c r="VU273" s="29"/>
      <c r="VV273" s="29"/>
      <c r="VW273" s="29"/>
      <c r="VX273" s="29"/>
      <c r="VY273" s="29"/>
      <c r="VZ273" s="29"/>
      <c r="WA273" s="29"/>
      <c r="WB273" s="29"/>
      <c r="WC273" s="29"/>
      <c r="WD273" s="29"/>
      <c r="WE273" s="29"/>
      <c r="WF273" s="29"/>
      <c r="WG273" s="29"/>
      <c r="WH273" s="29"/>
      <c r="WI273" s="29"/>
      <c r="WJ273" s="29"/>
      <c r="WK273" s="29"/>
      <c r="WL273" s="29"/>
      <c r="WM273" s="29"/>
      <c r="WN273" s="29"/>
      <c r="WO273" s="29"/>
      <c r="WP273" s="29"/>
      <c r="WQ273" s="29"/>
      <c r="WR273" s="29"/>
      <c r="WS273" s="29"/>
      <c r="WT273" s="29"/>
      <c r="WU273" s="29"/>
      <c r="WV273" s="29"/>
      <c r="WW273" s="29"/>
      <c r="WX273" s="29"/>
      <c r="WY273" s="29"/>
      <c r="WZ273" s="29"/>
      <c r="XA273" s="29"/>
      <c r="XB273" s="29"/>
      <c r="XC273" s="29"/>
      <c r="XD273" s="29"/>
      <c r="XE273" s="29"/>
      <c r="XF273" s="29"/>
      <c r="XG273" s="29"/>
      <c r="XH273" s="29"/>
      <c r="XI273" s="29"/>
      <c r="XJ273" s="29"/>
      <c r="XK273" s="29"/>
      <c r="XL273" s="29"/>
      <c r="XM273" s="29"/>
      <c r="XN273" s="29"/>
      <c r="XO273" s="29"/>
      <c r="XP273" s="29"/>
      <c r="XQ273" s="29"/>
      <c r="XR273" s="29"/>
      <c r="XS273" s="29"/>
      <c r="XT273" s="29"/>
      <c r="XU273" s="29"/>
      <c r="XV273" s="29"/>
      <c r="XW273" s="29"/>
      <c r="XX273" s="29"/>
      <c r="XY273" s="29"/>
      <c r="XZ273" s="29"/>
      <c r="YA273" s="29"/>
      <c r="YB273" s="29"/>
      <c r="YC273" s="29"/>
      <c r="YD273" s="29"/>
      <c r="YE273" s="29"/>
      <c r="YF273" s="29"/>
      <c r="YG273" s="29"/>
      <c r="YH273" s="29"/>
      <c r="YI273" s="29"/>
      <c r="YJ273" s="29"/>
      <c r="YK273" s="29"/>
      <c r="YL273" s="29"/>
      <c r="YM273" s="29"/>
      <c r="YN273" s="29"/>
      <c r="YO273" s="29"/>
      <c r="YP273" s="29"/>
      <c r="YQ273" s="29"/>
      <c r="YR273" s="29"/>
      <c r="YS273" s="29"/>
      <c r="YT273" s="29"/>
      <c r="YU273" s="29"/>
      <c r="YV273" s="29"/>
      <c r="YW273" s="29"/>
      <c r="YX273" s="29"/>
      <c r="YY273" s="29"/>
      <c r="YZ273" s="29"/>
      <c r="ZA273" s="29"/>
      <c r="ZB273" s="29"/>
      <c r="ZC273" s="29"/>
      <c r="ZD273" s="29"/>
      <c r="ZE273" s="29"/>
      <c r="ZF273" s="29"/>
      <c r="ZG273" s="29"/>
      <c r="ZH273" s="29"/>
      <c r="ZI273" s="29"/>
      <c r="ZJ273" s="29"/>
      <c r="ZK273" s="29"/>
      <c r="ZL273" s="29"/>
      <c r="ZM273" s="29"/>
      <c r="ZN273" s="29"/>
      <c r="ZO273" s="29"/>
      <c r="ZP273" s="29"/>
      <c r="ZQ273" s="29"/>
      <c r="ZR273" s="29"/>
      <c r="ZS273" s="29"/>
      <c r="ZT273" s="29"/>
      <c r="ZU273" s="29"/>
      <c r="ZV273" s="29"/>
      <c r="ZW273" s="29"/>
      <c r="ZX273" s="29"/>
      <c r="ZY273" s="29"/>
      <c r="ZZ273" s="29"/>
      <c r="AAA273" s="29"/>
      <c r="AAB273" s="29"/>
      <c r="AAC273" s="29"/>
      <c r="AAD273" s="29"/>
      <c r="AAE273" s="29"/>
      <c r="AAF273" s="29"/>
      <c r="AAG273" s="29"/>
      <c r="AAH273" s="29"/>
      <c r="AAI273" s="29"/>
      <c r="AAJ273" s="29"/>
      <c r="AAK273" s="29"/>
      <c r="AAL273" s="29"/>
      <c r="AAM273" s="29"/>
      <c r="AAN273" s="29"/>
      <c r="AAO273" s="29"/>
      <c r="AAP273" s="29"/>
      <c r="AAQ273" s="29"/>
      <c r="AAR273" s="29"/>
      <c r="AAS273" s="29"/>
      <c r="AAT273" s="29"/>
      <c r="AAU273" s="29"/>
      <c r="AAV273" s="29"/>
      <c r="AAW273" s="29"/>
      <c r="AAX273" s="29"/>
      <c r="AAY273" s="29"/>
      <c r="AAZ273" s="29"/>
      <c r="ABA273" s="29"/>
      <c r="ABB273" s="29"/>
      <c r="ABC273" s="29"/>
      <c r="ABD273" s="29"/>
      <c r="ABE273" s="29"/>
      <c r="ABF273" s="29"/>
      <c r="ABG273" s="29"/>
      <c r="ABH273" s="29"/>
      <c r="ABI273" s="29"/>
      <c r="ABJ273" s="29"/>
      <c r="ABK273" s="29"/>
      <c r="ABL273" s="29"/>
      <c r="ABM273" s="29"/>
      <c r="ABN273" s="29"/>
      <c r="ABO273" s="29"/>
      <c r="ABP273" s="29"/>
      <c r="ABQ273" s="29"/>
      <c r="ABR273" s="29"/>
      <c r="ABS273" s="29"/>
      <c r="ABT273" s="29"/>
      <c r="ABU273" s="29"/>
      <c r="ABV273" s="29"/>
      <c r="ABW273" s="29"/>
      <c r="ABX273" s="29"/>
      <c r="ABY273" s="29"/>
      <c r="ABZ273" s="29"/>
      <c r="ACA273" s="29"/>
      <c r="ACB273" s="29"/>
      <c r="ACC273" s="29"/>
      <c r="ACD273" s="29"/>
      <c r="ACE273" s="29"/>
      <c r="ACF273" s="29"/>
      <c r="ACG273" s="29"/>
      <c r="ACH273" s="29"/>
      <c r="ACI273" s="29"/>
      <c r="ACJ273" s="29"/>
      <c r="ACK273" s="29"/>
      <c r="ACL273" s="29"/>
      <c r="ACM273" s="29"/>
      <c r="ACN273" s="29"/>
      <c r="ACO273" s="29"/>
      <c r="ACP273" s="29"/>
      <c r="ACQ273" s="29"/>
      <c r="ACR273" s="29"/>
      <c r="ACS273" s="29"/>
      <c r="ACT273" s="29"/>
      <c r="ACU273" s="29"/>
      <c r="ACV273" s="29"/>
      <c r="ACW273" s="29"/>
      <c r="ACX273" s="29"/>
      <c r="ACY273" s="29"/>
      <c r="ACZ273" s="29"/>
      <c r="ADA273" s="29"/>
      <c r="ADB273" s="29"/>
      <c r="ADC273" s="29"/>
      <c r="ADD273" s="29"/>
      <c r="ADE273" s="29"/>
      <c r="ADF273" s="29"/>
      <c r="ADG273" s="29"/>
      <c r="ADH273" s="29"/>
      <c r="ADI273" s="29"/>
      <c r="ADJ273" s="29"/>
      <c r="ADK273" s="29"/>
      <c r="ADL273" s="29"/>
      <c r="ADM273" s="29"/>
      <c r="ADN273" s="29"/>
      <c r="ADO273" s="29"/>
      <c r="ADP273" s="29"/>
      <c r="ADQ273" s="29"/>
      <c r="ADR273" s="29"/>
      <c r="ADS273" s="29"/>
      <c r="ADT273" s="29"/>
      <c r="ADU273" s="29"/>
      <c r="ADV273" s="29"/>
      <c r="ADW273" s="29"/>
      <c r="ADX273" s="29"/>
      <c r="ADY273" s="29"/>
      <c r="ADZ273" s="29"/>
      <c r="AEA273" s="29"/>
      <c r="AEB273" s="29"/>
      <c r="AEC273" s="29"/>
      <c r="AED273" s="29"/>
      <c r="AEE273" s="29"/>
      <c r="AEF273" s="29"/>
      <c r="AEG273" s="29"/>
      <c r="AEH273" s="29"/>
      <c r="AEI273" s="29"/>
      <c r="AEJ273" s="29"/>
      <c r="AEK273" s="29"/>
      <c r="AEL273" s="29"/>
      <c r="AEM273" s="29"/>
      <c r="AEN273" s="29"/>
      <c r="AEO273" s="29"/>
      <c r="AEP273" s="29"/>
      <c r="AEQ273" s="29"/>
      <c r="AER273" s="29"/>
      <c r="AES273" s="29"/>
      <c r="AET273" s="29"/>
      <c r="AEU273" s="29"/>
      <c r="AEV273" s="29"/>
      <c r="AEW273" s="29"/>
      <c r="AEX273" s="29"/>
      <c r="AEY273" s="29"/>
      <c r="AEZ273" s="29"/>
      <c r="AFA273" s="29"/>
      <c r="AFB273" s="29"/>
      <c r="AFC273" s="29"/>
      <c r="AFD273" s="29"/>
      <c r="AFE273" s="29"/>
      <c r="AFF273" s="29"/>
      <c r="AFG273" s="29"/>
      <c r="AFH273" s="29"/>
      <c r="AFI273" s="29"/>
      <c r="AFJ273" s="29"/>
      <c r="AFK273" s="29"/>
      <c r="AFL273" s="29"/>
      <c r="AFM273" s="29"/>
      <c r="AFN273" s="29"/>
      <c r="AFO273" s="29"/>
      <c r="AFP273" s="29"/>
      <c r="AFQ273" s="29"/>
      <c r="AFR273" s="29"/>
      <c r="AFS273" s="29"/>
      <c r="AFT273" s="29"/>
      <c r="AFU273" s="29"/>
      <c r="AFV273" s="29"/>
      <c r="AFW273" s="29"/>
      <c r="AFX273" s="29"/>
      <c r="AFY273" s="29"/>
      <c r="AFZ273" s="29"/>
      <c r="AGA273" s="29"/>
      <c r="AGB273" s="29"/>
      <c r="AGC273" s="29"/>
      <c r="AGD273" s="29"/>
      <c r="AGE273" s="29"/>
      <c r="AGF273" s="29"/>
      <c r="AGG273" s="29"/>
      <c r="AGH273" s="29"/>
      <c r="AGI273" s="29"/>
      <c r="AGJ273" s="29"/>
      <c r="AGK273" s="29"/>
      <c r="AGL273" s="29"/>
      <c r="AGM273" s="29"/>
      <c r="AGN273" s="29"/>
      <c r="AGO273" s="29"/>
      <c r="AGP273" s="29"/>
      <c r="AGQ273" s="29"/>
      <c r="AGR273" s="29"/>
      <c r="AGS273" s="29"/>
      <c r="AGT273" s="29"/>
      <c r="AGU273" s="29"/>
      <c r="AGV273" s="29"/>
      <c r="AGW273" s="29"/>
      <c r="AGX273" s="29"/>
      <c r="AGY273" s="29"/>
      <c r="AGZ273" s="29"/>
      <c r="AHA273" s="29"/>
      <c r="AHB273" s="29"/>
      <c r="AHC273" s="29"/>
      <c r="AHD273" s="29"/>
      <c r="AHE273" s="29"/>
      <c r="AHF273" s="29"/>
      <c r="AHG273" s="29"/>
      <c r="AHH273" s="29"/>
      <c r="AHI273" s="29"/>
      <c r="AHJ273" s="29"/>
      <c r="AHK273" s="29"/>
      <c r="AHL273" s="29"/>
      <c r="AHM273" s="29"/>
      <c r="AHN273" s="29"/>
      <c r="AHO273" s="29"/>
      <c r="AHP273" s="29"/>
      <c r="AHQ273" s="29"/>
      <c r="AHR273" s="29"/>
      <c r="AHS273" s="29"/>
      <c r="AHT273" s="29"/>
      <c r="AHU273" s="29"/>
      <c r="AHV273" s="29"/>
      <c r="AHW273" s="29"/>
      <c r="AHX273" s="29"/>
      <c r="AHY273" s="29"/>
      <c r="AHZ273" s="29"/>
      <c r="AIA273" s="29"/>
      <c r="AIB273" s="29"/>
      <c r="AIC273" s="29"/>
      <c r="AID273" s="29"/>
      <c r="AIE273" s="29"/>
      <c r="AIF273" s="29"/>
      <c r="AIG273" s="29"/>
      <c r="AIH273" s="29"/>
      <c r="AII273" s="29"/>
      <c r="AIJ273" s="29"/>
      <c r="AIK273" s="29"/>
      <c r="AIL273" s="29"/>
      <c r="AIM273" s="29"/>
      <c r="AIN273" s="29"/>
      <c r="AIO273" s="29"/>
      <c r="AIP273" s="29"/>
      <c r="AIQ273" s="29"/>
      <c r="AIR273" s="29"/>
      <c r="AIS273" s="29"/>
      <c r="AIT273" s="29"/>
      <c r="AIU273" s="29"/>
      <c r="AIV273" s="29"/>
      <c r="AIW273" s="29"/>
      <c r="AIX273" s="29"/>
      <c r="AIY273" s="29"/>
      <c r="AIZ273" s="29"/>
      <c r="AJA273" s="29"/>
      <c r="AJB273" s="29"/>
      <c r="AJC273" s="29"/>
      <c r="AJD273" s="29"/>
      <c r="AJE273" s="29"/>
      <c r="AJF273" s="29"/>
      <c r="AJG273" s="29"/>
      <c r="AJH273" s="29"/>
      <c r="AJI273" s="29"/>
      <c r="AJJ273" s="29"/>
      <c r="AJK273" s="29"/>
      <c r="AJL273" s="29"/>
      <c r="AJM273" s="29"/>
      <c r="AJN273" s="29"/>
      <c r="AJO273" s="29"/>
      <c r="AJP273" s="29"/>
      <c r="AJQ273" s="29"/>
      <c r="AJR273" s="29"/>
      <c r="AJS273" s="29"/>
      <c r="AJT273" s="29"/>
      <c r="AJU273" s="29"/>
      <c r="AJV273" s="29"/>
      <c r="AJW273" s="29"/>
      <c r="AJX273" s="29"/>
      <c r="AJY273" s="29"/>
      <c r="AJZ273" s="29"/>
      <c r="AKA273" s="29"/>
      <c r="AKB273" s="29"/>
      <c r="AKC273" s="29"/>
      <c r="AKD273" s="29"/>
      <c r="AKE273" s="29"/>
      <c r="AKF273" s="29"/>
      <c r="AKG273" s="29"/>
      <c r="AKH273" s="29"/>
      <c r="AKI273" s="29"/>
      <c r="AKJ273" s="29"/>
      <c r="AKK273" s="29"/>
      <c r="AKL273" s="29"/>
      <c r="AKM273" s="29"/>
      <c r="AKN273" s="29"/>
      <c r="AKO273" s="29"/>
      <c r="AKP273" s="29"/>
      <c r="AKQ273" s="29"/>
      <c r="AKR273" s="29"/>
      <c r="AKS273" s="29"/>
      <c r="AKT273" s="29"/>
      <c r="AKU273" s="29"/>
      <c r="AKV273" s="29"/>
      <c r="AKW273" s="29"/>
      <c r="AKX273" s="29"/>
      <c r="AKY273" s="29"/>
      <c r="AKZ273" s="29"/>
      <c r="ALA273" s="29"/>
      <c r="ALB273" s="29"/>
      <c r="ALC273" s="29"/>
      <c r="ALD273" s="29"/>
      <c r="ALE273" s="29"/>
      <c r="ALF273" s="29"/>
      <c r="ALG273" s="29"/>
      <c r="ALH273" s="29"/>
      <c r="ALI273" s="29"/>
      <c r="ALJ273" s="29"/>
      <c r="ALK273" s="29"/>
      <c r="ALL273" s="29"/>
      <c r="ALM273" s="29"/>
      <c r="ALN273" s="29"/>
      <c r="ALO273" s="29"/>
      <c r="ALP273" s="29"/>
      <c r="ALQ273" s="29"/>
      <c r="ALR273" s="29"/>
      <c r="ALS273" s="29"/>
      <c r="ALT273" s="29"/>
      <c r="ALU273" s="29"/>
      <c r="ALV273" s="29"/>
      <c r="ALW273" s="29"/>
      <c r="ALX273" s="29"/>
      <c r="ALY273" s="29"/>
      <c r="ALZ273" s="29"/>
      <c r="AMA273" s="29"/>
      <c r="AMB273" s="29"/>
      <c r="AMC273" s="29"/>
      <c r="AMD273" s="29"/>
      <c r="AME273" s="29"/>
      <c r="AMF273" s="29"/>
      <c r="AMG273" s="29"/>
      <c r="AMH273" s="29"/>
      <c r="AMI273" s="29"/>
      <c r="AMJ273" s="29"/>
    </row>
    <row r="274" spans="1:1024" ht="39.75" customHeight="1">
      <c r="A274" s="643"/>
      <c r="B274" s="89"/>
      <c r="C274" s="642"/>
      <c r="D274" s="270" t="s">
        <v>1000</v>
      </c>
      <c r="E274" s="4"/>
      <c r="F274" s="6">
        <f t="shared" ref="F274" si="0">SUM(F227:F273)</f>
        <v>420</v>
      </c>
      <c r="G274" s="6"/>
      <c r="H274" s="6"/>
      <c r="I274" s="6"/>
      <c r="J274" s="6"/>
      <c r="K274" s="6">
        <f>SUM(K227:K273)</f>
        <v>394</v>
      </c>
      <c r="L274" s="6">
        <f>SUM(L227:L273)</f>
        <v>412</v>
      </c>
      <c r="M274" s="6">
        <f>SUM(M227:M273)</f>
        <v>4</v>
      </c>
      <c r="N274" s="6"/>
      <c r="O274" s="6">
        <f>SUM(O227:O273)</f>
        <v>0</v>
      </c>
      <c r="P274" s="6">
        <f>SUM(P227:P273)</f>
        <v>0</v>
      </c>
      <c r="Q274" s="6"/>
      <c r="R274" s="6">
        <f>SUM(R227:R273)</f>
        <v>408</v>
      </c>
      <c r="S274" s="6"/>
      <c r="T274" s="6">
        <f>SUM(T227:T273)</f>
        <v>0</v>
      </c>
      <c r="U274" s="4"/>
    </row>
    <row r="275" spans="1:1024" ht="39.75" customHeight="1">
      <c r="A275" s="643"/>
      <c r="B275" s="89"/>
      <c r="C275" s="642" t="s">
        <v>35</v>
      </c>
      <c r="D275" s="269" t="s">
        <v>2</v>
      </c>
      <c r="E275" s="85" t="s">
        <v>138</v>
      </c>
      <c r="F275" s="85">
        <v>4</v>
      </c>
      <c r="G275" s="31" t="s">
        <v>43</v>
      </c>
      <c r="H275" s="85" t="s">
        <v>100</v>
      </c>
      <c r="I275" s="21" t="s">
        <v>182</v>
      </c>
      <c r="J275" s="85" t="s">
        <v>206</v>
      </c>
      <c r="K275" s="85">
        <v>4</v>
      </c>
      <c r="L275" s="85" t="s">
        <v>43</v>
      </c>
      <c r="M275" s="85">
        <v>0</v>
      </c>
      <c r="N275" s="85" t="s">
        <v>47</v>
      </c>
      <c r="O275" s="85">
        <v>0</v>
      </c>
      <c r="P275" s="85">
        <v>0</v>
      </c>
      <c r="Q275" s="85" t="s">
        <v>43</v>
      </c>
      <c r="R275" s="85" t="s">
        <v>43</v>
      </c>
      <c r="S275" s="85" t="s">
        <v>47</v>
      </c>
      <c r="T275" s="85">
        <v>0</v>
      </c>
      <c r="U275" s="85" t="s">
        <v>184</v>
      </c>
    </row>
    <row r="276" spans="1:1024" ht="39.75" customHeight="1">
      <c r="A276" s="643"/>
      <c r="B276" s="89"/>
      <c r="C276" s="642"/>
      <c r="D276" s="617" t="s">
        <v>102</v>
      </c>
      <c r="E276" s="364" t="s">
        <v>118</v>
      </c>
      <c r="F276" s="364">
        <v>5</v>
      </c>
      <c r="G276" s="364" t="s">
        <v>43</v>
      </c>
      <c r="H276" s="364" t="s">
        <v>40</v>
      </c>
      <c r="I276" s="21" t="s">
        <v>182</v>
      </c>
      <c r="J276" s="364" t="s">
        <v>331</v>
      </c>
      <c r="K276" s="85">
        <v>4</v>
      </c>
      <c r="L276" s="364" t="s">
        <v>47</v>
      </c>
      <c r="M276" s="364" t="s">
        <v>47</v>
      </c>
      <c r="N276" s="364" t="s">
        <v>47</v>
      </c>
      <c r="O276" s="364">
        <v>0</v>
      </c>
      <c r="P276" s="364">
        <v>0</v>
      </c>
      <c r="Q276" s="364" t="s">
        <v>47</v>
      </c>
      <c r="R276" s="364">
        <v>0</v>
      </c>
      <c r="S276" s="364" t="s">
        <v>47</v>
      </c>
      <c r="T276" s="364">
        <v>0</v>
      </c>
      <c r="U276" s="85"/>
    </row>
    <row r="277" spans="1:1024" ht="39.75" customHeight="1">
      <c r="A277" s="643"/>
      <c r="B277" s="89"/>
      <c r="C277" s="642"/>
      <c r="D277" s="619"/>
      <c r="E277" s="366"/>
      <c r="F277" s="366"/>
      <c r="G277" s="366"/>
      <c r="H277" s="366"/>
      <c r="I277" s="21" t="s">
        <v>212</v>
      </c>
      <c r="J277" s="366"/>
      <c r="K277" s="85">
        <v>1</v>
      </c>
      <c r="L277" s="366"/>
      <c r="M277" s="366"/>
      <c r="N277" s="366"/>
      <c r="O277" s="366"/>
      <c r="P277" s="366"/>
      <c r="Q277" s="366"/>
      <c r="R277" s="366"/>
      <c r="S277" s="366"/>
      <c r="T277" s="366"/>
      <c r="U277" s="85"/>
    </row>
    <row r="278" spans="1:1024" ht="39.75" customHeight="1">
      <c r="A278" s="643"/>
      <c r="B278" s="89"/>
      <c r="C278" s="642"/>
      <c r="D278" s="617" t="s">
        <v>104</v>
      </c>
      <c r="E278" s="364" t="s">
        <v>118</v>
      </c>
      <c r="F278" s="364">
        <v>150</v>
      </c>
      <c r="G278" s="364" t="s">
        <v>43</v>
      </c>
      <c r="H278" s="85" t="s">
        <v>100</v>
      </c>
      <c r="I278" s="21" t="s">
        <v>182</v>
      </c>
      <c r="J278" s="364" t="s">
        <v>240</v>
      </c>
      <c r="K278" s="364">
        <v>150</v>
      </c>
      <c r="L278" s="364">
        <v>200</v>
      </c>
      <c r="M278" s="364" t="s">
        <v>43</v>
      </c>
      <c r="N278" s="364" t="s">
        <v>47</v>
      </c>
      <c r="O278" s="364">
        <v>0</v>
      </c>
      <c r="P278" s="364">
        <v>0</v>
      </c>
      <c r="Q278" s="364" t="s">
        <v>876</v>
      </c>
      <c r="R278" s="364">
        <v>200</v>
      </c>
      <c r="S278" s="364" t="s">
        <v>47</v>
      </c>
      <c r="T278" s="364">
        <v>0</v>
      </c>
      <c r="U278" s="85" t="s">
        <v>242</v>
      </c>
    </row>
    <row r="279" spans="1:1024" ht="39.75" customHeight="1">
      <c r="A279" s="643"/>
      <c r="B279" s="89"/>
      <c r="C279" s="642"/>
      <c r="D279" s="618"/>
      <c r="E279" s="365"/>
      <c r="F279" s="365"/>
      <c r="G279" s="365"/>
      <c r="H279" s="85" t="s">
        <v>60</v>
      </c>
      <c r="I279" s="21" t="s">
        <v>182</v>
      </c>
      <c r="J279" s="365"/>
      <c r="K279" s="365"/>
      <c r="L279" s="365"/>
      <c r="M279" s="365"/>
      <c r="N279" s="365"/>
      <c r="O279" s="365"/>
      <c r="P279" s="365"/>
      <c r="Q279" s="365"/>
      <c r="R279" s="365"/>
      <c r="S279" s="365"/>
      <c r="T279" s="365"/>
      <c r="U279" s="85" t="s">
        <v>242</v>
      </c>
    </row>
    <row r="280" spans="1:1024" ht="39.75" customHeight="1">
      <c r="A280" s="643"/>
      <c r="B280" s="89"/>
      <c r="C280" s="642"/>
      <c r="D280" s="618"/>
      <c r="E280" s="366"/>
      <c r="F280" s="366"/>
      <c r="G280" s="365"/>
      <c r="H280" s="85" t="s">
        <v>40</v>
      </c>
      <c r="I280" s="21" t="s">
        <v>253</v>
      </c>
      <c r="J280" s="365"/>
      <c r="K280" s="366"/>
      <c r="L280" s="366"/>
      <c r="M280" s="365"/>
      <c r="N280" s="365"/>
      <c r="O280" s="365"/>
      <c r="P280" s="365"/>
      <c r="Q280" s="365"/>
      <c r="R280" s="366"/>
      <c r="S280" s="365"/>
      <c r="T280" s="365"/>
      <c r="U280" s="85" t="s">
        <v>242</v>
      </c>
    </row>
    <row r="281" spans="1:1024" ht="39.75" customHeight="1">
      <c r="A281" s="643"/>
      <c r="B281" s="89"/>
      <c r="C281" s="642"/>
      <c r="D281" s="618"/>
      <c r="E281" s="364" t="s">
        <v>130</v>
      </c>
      <c r="F281" s="364">
        <v>50</v>
      </c>
      <c r="G281" s="365"/>
      <c r="H281" s="85" t="s">
        <v>100</v>
      </c>
      <c r="I281" s="21" t="s">
        <v>182</v>
      </c>
      <c r="J281" s="365"/>
      <c r="K281" s="364">
        <v>50</v>
      </c>
      <c r="L281" s="364">
        <v>100</v>
      </c>
      <c r="M281" s="365"/>
      <c r="N281" s="365"/>
      <c r="O281" s="365"/>
      <c r="P281" s="365"/>
      <c r="Q281" s="365"/>
      <c r="R281" s="364">
        <v>100</v>
      </c>
      <c r="S281" s="365"/>
      <c r="T281" s="365"/>
      <c r="U281" s="85" t="s">
        <v>242</v>
      </c>
    </row>
    <row r="282" spans="1:1024" ht="39.75" customHeight="1">
      <c r="A282" s="643"/>
      <c r="B282" s="89"/>
      <c r="C282" s="642"/>
      <c r="D282" s="618"/>
      <c r="E282" s="365"/>
      <c r="F282" s="365"/>
      <c r="G282" s="365"/>
      <c r="H282" s="85" t="s">
        <v>60</v>
      </c>
      <c r="I282" s="21" t="s">
        <v>182</v>
      </c>
      <c r="J282" s="365"/>
      <c r="K282" s="365"/>
      <c r="L282" s="365"/>
      <c r="M282" s="365"/>
      <c r="N282" s="365"/>
      <c r="O282" s="365"/>
      <c r="P282" s="365"/>
      <c r="Q282" s="365"/>
      <c r="R282" s="365"/>
      <c r="S282" s="365"/>
      <c r="T282" s="365"/>
      <c r="U282" s="85" t="s">
        <v>242</v>
      </c>
    </row>
    <row r="283" spans="1:1024" ht="39.75" customHeight="1">
      <c r="A283" s="643"/>
      <c r="B283" s="89"/>
      <c r="C283" s="642"/>
      <c r="D283" s="618"/>
      <c r="E283" s="366"/>
      <c r="F283" s="366"/>
      <c r="G283" s="365"/>
      <c r="H283" s="85" t="s">
        <v>40</v>
      </c>
      <c r="I283" s="21" t="s">
        <v>253</v>
      </c>
      <c r="J283" s="365"/>
      <c r="K283" s="366"/>
      <c r="L283" s="366"/>
      <c r="M283" s="365"/>
      <c r="N283" s="365"/>
      <c r="O283" s="365"/>
      <c r="P283" s="365"/>
      <c r="Q283" s="365"/>
      <c r="R283" s="366"/>
      <c r="S283" s="365"/>
      <c r="T283" s="365"/>
      <c r="U283" s="85" t="s">
        <v>242</v>
      </c>
    </row>
    <row r="284" spans="1:1024" ht="39.75" customHeight="1">
      <c r="A284" s="643"/>
      <c r="B284" s="86"/>
      <c r="C284" s="642"/>
      <c r="D284" s="618"/>
      <c r="E284" s="364" t="s">
        <v>135</v>
      </c>
      <c r="F284" s="364">
        <v>10</v>
      </c>
      <c r="G284" s="365"/>
      <c r="H284" s="85" t="s">
        <v>100</v>
      </c>
      <c r="I284" s="21" t="s">
        <v>182</v>
      </c>
      <c r="J284" s="365"/>
      <c r="K284" s="364">
        <v>10</v>
      </c>
      <c r="L284" s="364">
        <v>10</v>
      </c>
      <c r="M284" s="365"/>
      <c r="N284" s="365"/>
      <c r="O284" s="365"/>
      <c r="P284" s="365"/>
      <c r="Q284" s="365"/>
      <c r="R284" s="364">
        <v>10</v>
      </c>
      <c r="S284" s="365"/>
      <c r="T284" s="365"/>
      <c r="U284" s="85" t="s">
        <v>242</v>
      </c>
    </row>
    <row r="285" spans="1:1024" ht="39.75" customHeight="1">
      <c r="A285" s="643"/>
      <c r="B285" s="89"/>
      <c r="C285" s="642"/>
      <c r="D285" s="618"/>
      <c r="E285" s="365"/>
      <c r="F285" s="366"/>
      <c r="G285" s="365"/>
      <c r="H285" s="85" t="s">
        <v>60</v>
      </c>
      <c r="I285" s="21" t="s">
        <v>182</v>
      </c>
      <c r="J285" s="365"/>
      <c r="K285" s="366"/>
      <c r="L285" s="366"/>
      <c r="M285" s="365"/>
      <c r="N285" s="365"/>
      <c r="O285" s="365"/>
      <c r="P285" s="365"/>
      <c r="Q285" s="365"/>
      <c r="R285" s="366"/>
      <c r="S285" s="365"/>
      <c r="T285" s="365"/>
      <c r="U285" s="85" t="s">
        <v>242</v>
      </c>
    </row>
    <row r="286" spans="1:1024" ht="39.75" customHeight="1">
      <c r="A286" s="643"/>
      <c r="B286" s="89"/>
      <c r="C286" s="642"/>
      <c r="D286" s="618"/>
      <c r="E286" s="366"/>
      <c r="F286" s="85">
        <v>5</v>
      </c>
      <c r="G286" s="365"/>
      <c r="H286" s="85" t="s">
        <v>40</v>
      </c>
      <c r="I286" s="21" t="s">
        <v>253</v>
      </c>
      <c r="J286" s="365"/>
      <c r="K286" s="85">
        <v>5</v>
      </c>
      <c r="L286" s="85">
        <v>5</v>
      </c>
      <c r="M286" s="365"/>
      <c r="N286" s="365"/>
      <c r="O286" s="365"/>
      <c r="P286" s="365"/>
      <c r="Q286" s="365"/>
      <c r="R286" s="85">
        <v>5</v>
      </c>
      <c r="S286" s="365"/>
      <c r="T286" s="365"/>
      <c r="U286" s="85" t="s">
        <v>242</v>
      </c>
    </row>
    <row r="287" spans="1:1024" ht="39.75" customHeight="1">
      <c r="A287" s="643"/>
      <c r="B287" s="89"/>
      <c r="C287" s="642"/>
      <c r="D287" s="619"/>
      <c r="E287" s="85" t="s">
        <v>136</v>
      </c>
      <c r="F287" s="85">
        <v>25</v>
      </c>
      <c r="G287" s="366"/>
      <c r="H287" s="85" t="s">
        <v>100</v>
      </c>
      <c r="I287" s="21" t="s">
        <v>182</v>
      </c>
      <c r="J287" s="366"/>
      <c r="K287" s="120">
        <v>25</v>
      </c>
      <c r="L287" s="85">
        <v>10</v>
      </c>
      <c r="M287" s="366"/>
      <c r="N287" s="366"/>
      <c r="O287" s="366"/>
      <c r="P287" s="366"/>
      <c r="Q287" s="85" t="s">
        <v>100</v>
      </c>
      <c r="R287" s="120">
        <v>10</v>
      </c>
      <c r="S287" s="366"/>
      <c r="T287" s="366"/>
      <c r="U287" s="85" t="s">
        <v>242</v>
      </c>
    </row>
    <row r="288" spans="1:1024" ht="39.75" customHeight="1">
      <c r="A288" s="643"/>
      <c r="B288" s="89"/>
      <c r="C288" s="642"/>
      <c r="D288" s="269" t="s">
        <v>275</v>
      </c>
      <c r="E288" s="85" t="s">
        <v>118</v>
      </c>
      <c r="F288" s="85">
        <v>2</v>
      </c>
      <c r="G288" s="31" t="s">
        <v>43</v>
      </c>
      <c r="H288" s="85" t="s">
        <v>40</v>
      </c>
      <c r="I288" s="49" t="s">
        <v>212</v>
      </c>
      <c r="J288" s="85" t="s">
        <v>285</v>
      </c>
      <c r="K288" s="85">
        <v>2</v>
      </c>
      <c r="L288" s="120">
        <v>2</v>
      </c>
      <c r="M288" s="85"/>
      <c r="N288" s="85"/>
      <c r="O288" s="85"/>
      <c r="P288" s="85"/>
      <c r="Q288" s="85" t="s">
        <v>77</v>
      </c>
      <c r="R288" s="120">
        <v>2</v>
      </c>
      <c r="S288" s="120" t="s">
        <v>47</v>
      </c>
      <c r="T288" s="120">
        <v>0</v>
      </c>
      <c r="U288" s="120" t="s">
        <v>808</v>
      </c>
    </row>
    <row r="289" spans="1:1024" ht="39.75" customHeight="1">
      <c r="A289" s="643"/>
      <c r="B289" s="89"/>
      <c r="C289" s="642"/>
      <c r="D289" s="617" t="s">
        <v>176</v>
      </c>
      <c r="E289" s="364" t="s">
        <v>118</v>
      </c>
      <c r="F289" s="364">
        <v>23</v>
      </c>
      <c r="G289" s="364" t="s">
        <v>43</v>
      </c>
      <c r="H289" s="364" t="s">
        <v>40</v>
      </c>
      <c r="I289" s="374" t="s">
        <v>182</v>
      </c>
      <c r="J289" s="614" t="s">
        <v>249</v>
      </c>
      <c r="K289" s="364">
        <v>23</v>
      </c>
      <c r="L289" s="364" t="s">
        <v>43</v>
      </c>
      <c r="M289" s="364" t="s">
        <v>43</v>
      </c>
      <c r="N289" s="364" t="s">
        <v>47</v>
      </c>
      <c r="O289" s="364" t="s">
        <v>47</v>
      </c>
      <c r="P289" s="364" t="s">
        <v>47</v>
      </c>
      <c r="Q289" s="364" t="s">
        <v>877</v>
      </c>
      <c r="R289" s="364" t="s">
        <v>43</v>
      </c>
      <c r="S289" s="364" t="s">
        <v>47</v>
      </c>
      <c r="T289" s="364">
        <v>0</v>
      </c>
      <c r="U289" s="85"/>
    </row>
    <row r="290" spans="1:1024" ht="39.75" customHeight="1">
      <c r="A290" s="643"/>
      <c r="B290" s="89"/>
      <c r="C290" s="642"/>
      <c r="D290" s="618"/>
      <c r="E290" s="365"/>
      <c r="F290" s="365"/>
      <c r="G290" s="365"/>
      <c r="H290" s="365"/>
      <c r="I290" s="375"/>
      <c r="J290" s="615"/>
      <c r="K290" s="365"/>
      <c r="L290" s="365"/>
      <c r="M290" s="365"/>
      <c r="N290" s="365"/>
      <c r="O290" s="365"/>
      <c r="P290" s="365"/>
      <c r="Q290" s="365"/>
      <c r="R290" s="365"/>
      <c r="S290" s="365"/>
      <c r="T290" s="365"/>
      <c r="U290" s="85"/>
    </row>
    <row r="291" spans="1:1024" ht="39.75" customHeight="1">
      <c r="A291" s="643"/>
      <c r="B291" s="89"/>
      <c r="C291" s="642"/>
      <c r="D291" s="618"/>
      <c r="E291" s="365"/>
      <c r="F291" s="365"/>
      <c r="G291" s="365"/>
      <c r="H291" s="366"/>
      <c r="I291" s="376"/>
      <c r="J291" s="615"/>
      <c r="K291" s="365"/>
      <c r="L291" s="366"/>
      <c r="M291" s="366"/>
      <c r="N291" s="365"/>
      <c r="O291" s="365"/>
      <c r="P291" s="365"/>
      <c r="Q291" s="366"/>
      <c r="R291" s="366"/>
      <c r="S291" s="365"/>
      <c r="T291" s="365"/>
      <c r="U291" s="85"/>
    </row>
    <row r="292" spans="1:1024" ht="39.75" customHeight="1">
      <c r="A292" s="643"/>
      <c r="B292" s="89"/>
      <c r="C292" s="642"/>
      <c r="D292" s="619"/>
      <c r="E292" s="366"/>
      <c r="F292" s="366"/>
      <c r="G292" s="366"/>
      <c r="H292" s="85" t="s">
        <v>60</v>
      </c>
      <c r="I292" s="85" t="s">
        <v>47</v>
      </c>
      <c r="J292" s="616"/>
      <c r="K292" s="366"/>
      <c r="L292" s="120" t="s">
        <v>43</v>
      </c>
      <c r="M292" s="120" t="s">
        <v>43</v>
      </c>
      <c r="N292" s="366"/>
      <c r="O292" s="366"/>
      <c r="P292" s="366"/>
      <c r="Q292" s="120" t="s">
        <v>43</v>
      </c>
      <c r="R292" s="120" t="s">
        <v>43</v>
      </c>
      <c r="S292" s="366"/>
      <c r="T292" s="366"/>
      <c r="U292" s="85"/>
    </row>
    <row r="293" spans="1:1024" ht="39.75" customHeight="1">
      <c r="A293" s="643"/>
      <c r="B293" s="89"/>
      <c r="C293" s="642"/>
      <c r="D293" s="269" t="s">
        <v>105</v>
      </c>
      <c r="E293" s="85" t="s">
        <v>118</v>
      </c>
      <c r="F293" s="85">
        <v>5</v>
      </c>
      <c r="G293" s="31" t="s">
        <v>43</v>
      </c>
      <c r="H293" s="85" t="s">
        <v>40</v>
      </c>
      <c r="I293" s="21" t="s">
        <v>182</v>
      </c>
      <c r="J293" s="120" t="s">
        <v>282</v>
      </c>
      <c r="K293" s="85">
        <v>5</v>
      </c>
      <c r="L293" s="85">
        <v>1</v>
      </c>
      <c r="M293" s="85">
        <v>1</v>
      </c>
      <c r="N293" s="85" t="s">
        <v>47</v>
      </c>
      <c r="O293" s="85">
        <v>0</v>
      </c>
      <c r="P293" s="85">
        <v>0</v>
      </c>
      <c r="Q293" s="85" t="s">
        <v>79</v>
      </c>
      <c r="R293" s="85">
        <v>1</v>
      </c>
      <c r="S293" s="85" t="s">
        <v>47</v>
      </c>
      <c r="T293" s="85">
        <v>0</v>
      </c>
      <c r="U293" s="85"/>
    </row>
    <row r="294" spans="1:1024" ht="39.75" customHeight="1">
      <c r="A294" s="643"/>
      <c r="B294" s="89"/>
      <c r="C294" s="642"/>
      <c r="D294" s="617" t="s">
        <v>107</v>
      </c>
      <c r="E294" s="364" t="s">
        <v>118</v>
      </c>
      <c r="F294" s="364">
        <v>10</v>
      </c>
      <c r="G294" s="364" t="s">
        <v>43</v>
      </c>
      <c r="H294" s="85" t="s">
        <v>40</v>
      </c>
      <c r="I294" s="374" t="s">
        <v>792</v>
      </c>
      <c r="J294" s="364" t="s">
        <v>285</v>
      </c>
      <c r="K294" s="364">
        <v>10</v>
      </c>
      <c r="L294" s="364">
        <v>5</v>
      </c>
      <c r="M294" s="555" t="s">
        <v>43</v>
      </c>
      <c r="N294" s="364" t="s">
        <v>47</v>
      </c>
      <c r="O294" s="555">
        <v>0</v>
      </c>
      <c r="P294" s="555">
        <v>0</v>
      </c>
      <c r="Q294" s="364" t="s">
        <v>77</v>
      </c>
      <c r="R294" s="364">
        <v>5</v>
      </c>
      <c r="S294" s="364" t="s">
        <v>47</v>
      </c>
      <c r="T294" s="364">
        <v>0</v>
      </c>
      <c r="U294" s="85"/>
    </row>
    <row r="295" spans="1:1024" ht="39.75" customHeight="1">
      <c r="A295" s="643"/>
      <c r="B295" s="89"/>
      <c r="C295" s="642"/>
      <c r="D295" s="619"/>
      <c r="E295" s="366"/>
      <c r="F295" s="366"/>
      <c r="G295" s="366"/>
      <c r="H295" s="85" t="s">
        <v>60</v>
      </c>
      <c r="I295" s="376"/>
      <c r="J295" s="366"/>
      <c r="K295" s="366"/>
      <c r="L295" s="366"/>
      <c r="M295" s="556"/>
      <c r="N295" s="366"/>
      <c r="O295" s="556"/>
      <c r="P295" s="556"/>
      <c r="Q295" s="366"/>
      <c r="R295" s="366"/>
      <c r="S295" s="366"/>
      <c r="T295" s="366"/>
      <c r="U295" s="85"/>
    </row>
    <row r="296" spans="1:1024" s="223" customFormat="1" ht="39.75" customHeight="1">
      <c r="A296" s="643"/>
      <c r="B296" s="222"/>
      <c r="C296" s="642"/>
      <c r="D296" s="617" t="s">
        <v>108</v>
      </c>
      <c r="E296" s="209" t="s">
        <v>118</v>
      </c>
      <c r="F296" s="209">
        <v>15</v>
      </c>
      <c r="G296" s="364" t="s">
        <v>43</v>
      </c>
      <c r="H296" s="209" t="s">
        <v>40</v>
      </c>
      <c r="I296" s="364" t="s">
        <v>182</v>
      </c>
      <c r="J296" s="364" t="s">
        <v>186</v>
      </c>
      <c r="K296" s="209">
        <v>0</v>
      </c>
      <c r="L296" s="209">
        <v>15</v>
      </c>
      <c r="M296" s="209" t="s">
        <v>47</v>
      </c>
      <c r="N296" s="364" t="s">
        <v>47</v>
      </c>
      <c r="O296" s="555">
        <v>0</v>
      </c>
      <c r="P296" s="555">
        <v>0</v>
      </c>
      <c r="Q296" s="262" t="s">
        <v>77</v>
      </c>
      <c r="R296" s="262">
        <v>15</v>
      </c>
      <c r="S296" s="555" t="s">
        <v>47</v>
      </c>
      <c r="T296" s="555">
        <v>0</v>
      </c>
      <c r="U296" s="209"/>
    </row>
    <row r="297" spans="1:1024" s="223" customFormat="1" ht="39.75" customHeight="1">
      <c r="A297" s="643"/>
      <c r="B297" s="222"/>
      <c r="C297" s="642"/>
      <c r="D297" s="619"/>
      <c r="E297" s="209" t="s">
        <v>138</v>
      </c>
      <c r="F297" s="209">
        <v>2</v>
      </c>
      <c r="G297" s="366"/>
      <c r="H297" s="209" t="s">
        <v>60</v>
      </c>
      <c r="I297" s="366"/>
      <c r="J297" s="366"/>
      <c r="K297" s="209">
        <v>0</v>
      </c>
      <c r="L297" s="209">
        <v>2</v>
      </c>
      <c r="M297" s="209">
        <v>2</v>
      </c>
      <c r="N297" s="366"/>
      <c r="O297" s="556"/>
      <c r="P297" s="556"/>
      <c r="Q297" s="262" t="s">
        <v>77</v>
      </c>
      <c r="R297" s="262">
        <v>2</v>
      </c>
      <c r="S297" s="556"/>
      <c r="T297" s="556"/>
      <c r="U297" s="209" t="s">
        <v>1376</v>
      </c>
    </row>
    <row r="298" spans="1:1024" ht="39.75" customHeight="1">
      <c r="A298" s="643"/>
      <c r="B298" s="89"/>
      <c r="C298" s="642"/>
      <c r="D298" s="269" t="s">
        <v>109</v>
      </c>
      <c r="E298" s="85" t="s">
        <v>118</v>
      </c>
      <c r="F298" s="85">
        <v>2</v>
      </c>
      <c r="G298" s="120" t="s">
        <v>43</v>
      </c>
      <c r="H298" s="120" t="s">
        <v>40</v>
      </c>
      <c r="I298" s="120" t="s">
        <v>253</v>
      </c>
      <c r="J298" s="85" t="s">
        <v>254</v>
      </c>
      <c r="K298" s="85">
        <v>3</v>
      </c>
      <c r="L298" s="85">
        <v>0</v>
      </c>
      <c r="M298" s="85">
        <v>0</v>
      </c>
      <c r="N298" s="85" t="s">
        <v>47</v>
      </c>
      <c r="O298" s="85">
        <v>0</v>
      </c>
      <c r="P298" s="85">
        <v>0</v>
      </c>
      <c r="Q298" s="85" t="s">
        <v>47</v>
      </c>
      <c r="R298" s="85">
        <v>0</v>
      </c>
      <c r="S298" s="85" t="s">
        <v>47</v>
      </c>
      <c r="T298" s="85">
        <v>0</v>
      </c>
      <c r="U298" s="85"/>
    </row>
    <row r="299" spans="1:1024" s="56" customFormat="1" ht="39.75" customHeight="1">
      <c r="A299" s="643"/>
      <c r="B299" s="61"/>
      <c r="C299" s="642"/>
      <c r="D299" s="696" t="s">
        <v>111</v>
      </c>
      <c r="E299" s="379" t="s">
        <v>118</v>
      </c>
      <c r="F299" s="379">
        <v>10</v>
      </c>
      <c r="G299" s="551" t="s">
        <v>43</v>
      </c>
      <c r="H299" s="573" t="s">
        <v>100</v>
      </c>
      <c r="I299" s="698" t="s">
        <v>182</v>
      </c>
      <c r="J299" s="699" t="s">
        <v>311</v>
      </c>
      <c r="K299" s="379">
        <v>5</v>
      </c>
      <c r="L299" s="379">
        <v>2</v>
      </c>
      <c r="M299" s="379">
        <v>0</v>
      </c>
      <c r="N299" s="702" t="s">
        <v>47</v>
      </c>
      <c r="O299" s="702">
        <v>0</v>
      </c>
      <c r="P299" s="702">
        <v>0</v>
      </c>
      <c r="Q299" s="651" t="s">
        <v>867</v>
      </c>
      <c r="R299" s="651" t="s">
        <v>43</v>
      </c>
      <c r="S299" s="379"/>
      <c r="T299" s="379"/>
      <c r="U299" s="125" t="s">
        <v>297</v>
      </c>
      <c r="V299" s="37"/>
      <c r="W299" s="37"/>
      <c r="X299" s="37"/>
      <c r="Y299" s="37"/>
      <c r="Z299" s="37"/>
    </row>
    <row r="300" spans="1:1024" s="56" customFormat="1" ht="39.75" customHeight="1">
      <c r="A300" s="643"/>
      <c r="B300" s="61"/>
      <c r="C300" s="642"/>
      <c r="D300" s="697"/>
      <c r="E300" s="411"/>
      <c r="F300" s="411"/>
      <c r="G300" s="552"/>
      <c r="H300" s="573"/>
      <c r="I300" s="698"/>
      <c r="J300" s="700"/>
      <c r="K300" s="396"/>
      <c r="L300" s="396"/>
      <c r="M300" s="396"/>
      <c r="N300" s="703"/>
      <c r="O300" s="703"/>
      <c r="P300" s="703"/>
      <c r="Q300" s="684"/>
      <c r="R300" s="650"/>
      <c r="S300" s="411"/>
      <c r="T300" s="411"/>
      <c r="U300" s="125" t="s">
        <v>813</v>
      </c>
      <c r="V300" s="37"/>
      <c r="W300" s="37"/>
      <c r="X300" s="37"/>
      <c r="Y300" s="37"/>
      <c r="Z300" s="37"/>
    </row>
    <row r="301" spans="1:1024" ht="39.75" customHeight="1">
      <c r="A301" s="643"/>
      <c r="B301" s="89"/>
      <c r="C301" s="642"/>
      <c r="D301" s="697"/>
      <c r="E301" s="411"/>
      <c r="F301" s="411"/>
      <c r="G301" s="552"/>
      <c r="H301" s="573"/>
      <c r="I301" s="698" t="s">
        <v>814</v>
      </c>
      <c r="J301" s="700"/>
      <c r="K301" s="395">
        <v>5</v>
      </c>
      <c r="L301" s="395">
        <v>2</v>
      </c>
      <c r="M301" s="395">
        <v>0</v>
      </c>
      <c r="N301" s="703"/>
      <c r="O301" s="703"/>
      <c r="P301" s="703"/>
      <c r="Q301" s="684"/>
      <c r="R301" s="632" t="s">
        <v>43</v>
      </c>
      <c r="S301" s="411"/>
      <c r="T301" s="411"/>
      <c r="U301" s="125" t="s">
        <v>297</v>
      </c>
    </row>
    <row r="302" spans="1:1024" ht="39.75" customHeight="1">
      <c r="A302" s="643"/>
      <c r="B302" s="88"/>
      <c r="C302" s="642"/>
      <c r="D302" s="697"/>
      <c r="E302" s="411"/>
      <c r="F302" s="411"/>
      <c r="G302" s="552"/>
      <c r="H302" s="573"/>
      <c r="I302" s="698"/>
      <c r="J302" s="701"/>
      <c r="K302" s="380"/>
      <c r="L302" s="380"/>
      <c r="M302" s="380"/>
      <c r="N302" s="704"/>
      <c r="O302" s="704"/>
      <c r="P302" s="704"/>
      <c r="Q302" s="684"/>
      <c r="R302" s="633"/>
      <c r="S302" s="380"/>
      <c r="T302" s="380"/>
      <c r="U302" s="125" t="s">
        <v>813</v>
      </c>
    </row>
    <row r="303" spans="1:1024" s="56" customFormat="1" ht="39.75" customHeight="1">
      <c r="A303" s="643"/>
      <c r="B303" s="59"/>
      <c r="C303" s="642"/>
      <c r="D303" s="269" t="s">
        <v>112</v>
      </c>
      <c r="E303" s="85" t="s">
        <v>118</v>
      </c>
      <c r="F303" s="85">
        <v>6</v>
      </c>
      <c r="G303" s="31" t="s">
        <v>43</v>
      </c>
      <c r="H303" s="85" t="s">
        <v>40</v>
      </c>
      <c r="I303" s="21" t="s">
        <v>182</v>
      </c>
      <c r="J303" s="85" t="s">
        <v>384</v>
      </c>
      <c r="K303" s="85">
        <v>6</v>
      </c>
      <c r="L303" s="85">
        <v>12</v>
      </c>
      <c r="M303" s="85"/>
      <c r="N303" s="85"/>
      <c r="O303" s="85"/>
      <c r="P303" s="85"/>
      <c r="Q303" s="85" t="s">
        <v>77</v>
      </c>
      <c r="R303" s="85">
        <v>12</v>
      </c>
      <c r="S303" s="85"/>
      <c r="T303" s="85"/>
      <c r="U303" s="8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c r="BL303" s="25"/>
      <c r="BM303" s="25"/>
      <c r="BN303" s="25"/>
      <c r="BO303" s="25"/>
      <c r="BP303" s="25"/>
      <c r="BQ303" s="25"/>
      <c r="BR303" s="25"/>
      <c r="BS303" s="25"/>
      <c r="BT303" s="25"/>
      <c r="BU303" s="25"/>
      <c r="BV303" s="25"/>
      <c r="BW303" s="25"/>
      <c r="BX303" s="25"/>
      <c r="BY303" s="25"/>
      <c r="BZ303" s="25"/>
      <c r="CA303" s="25"/>
      <c r="CB303" s="25"/>
      <c r="CC303" s="25"/>
      <c r="CD303" s="25"/>
      <c r="CE303" s="25"/>
      <c r="CF303" s="25"/>
      <c r="CG303" s="25"/>
      <c r="CH303" s="25"/>
      <c r="CI303" s="25"/>
      <c r="CJ303" s="25"/>
      <c r="CK303" s="25"/>
      <c r="CL303" s="25"/>
      <c r="CM303" s="25"/>
      <c r="CN303" s="25"/>
      <c r="CO303" s="25"/>
      <c r="CP303" s="25"/>
      <c r="CQ303" s="25"/>
      <c r="CR303" s="25"/>
      <c r="CS303" s="25"/>
      <c r="CT303" s="25"/>
      <c r="CU303" s="25"/>
      <c r="CV303" s="25"/>
      <c r="CW303" s="25"/>
      <c r="CX303" s="25"/>
      <c r="CY303" s="25"/>
      <c r="CZ303" s="25"/>
      <c r="DA303" s="25"/>
      <c r="DB303" s="25"/>
      <c r="DC303" s="25"/>
      <c r="DD303" s="25"/>
      <c r="DE303" s="25"/>
      <c r="DF303" s="25"/>
      <c r="DG303" s="25"/>
      <c r="DH303" s="25"/>
      <c r="DI303" s="25"/>
      <c r="DJ303" s="25"/>
      <c r="DK303" s="25"/>
      <c r="DL303" s="25"/>
      <c r="DM303" s="25"/>
      <c r="DN303" s="25"/>
      <c r="DO303" s="25"/>
      <c r="DP303" s="25"/>
      <c r="DQ303" s="25"/>
      <c r="DR303" s="25"/>
      <c r="DS303" s="25"/>
      <c r="DT303" s="25"/>
      <c r="DU303" s="25"/>
      <c r="DV303" s="25"/>
      <c r="DW303" s="25"/>
      <c r="DX303" s="25"/>
      <c r="DY303" s="25"/>
      <c r="DZ303" s="25"/>
      <c r="EA303" s="25"/>
      <c r="EB303" s="25"/>
      <c r="EC303" s="25"/>
      <c r="ED303" s="25"/>
      <c r="EE303" s="25"/>
      <c r="EF303" s="25"/>
      <c r="EG303" s="25"/>
      <c r="EH303" s="25"/>
      <c r="EI303" s="25"/>
      <c r="EJ303" s="25"/>
      <c r="EK303" s="25"/>
      <c r="EL303" s="25"/>
      <c r="EM303" s="25"/>
      <c r="EN303" s="25"/>
      <c r="EO303" s="25"/>
      <c r="EP303" s="25"/>
      <c r="EQ303" s="25"/>
      <c r="ER303" s="25"/>
      <c r="ES303" s="25"/>
      <c r="ET303" s="25"/>
      <c r="EU303" s="25"/>
      <c r="EV303" s="25"/>
      <c r="EW303" s="25"/>
      <c r="EX303" s="25"/>
      <c r="EY303" s="25"/>
      <c r="EZ303" s="25"/>
      <c r="FA303" s="25"/>
      <c r="FB303" s="25"/>
      <c r="FC303" s="25"/>
      <c r="FD303" s="25"/>
      <c r="FE303" s="25"/>
      <c r="FF303" s="25"/>
      <c r="FG303" s="25"/>
      <c r="FH303" s="25"/>
      <c r="FI303" s="25"/>
      <c r="FJ303" s="25"/>
      <c r="FK303" s="25"/>
      <c r="FL303" s="25"/>
      <c r="FM303" s="25"/>
      <c r="FN303" s="25"/>
      <c r="FO303" s="25"/>
      <c r="FP303" s="25"/>
      <c r="FQ303" s="25"/>
      <c r="FR303" s="25"/>
      <c r="FS303" s="25"/>
      <c r="FT303" s="25"/>
      <c r="FU303" s="25"/>
      <c r="FV303" s="25"/>
      <c r="FW303" s="25"/>
      <c r="FX303" s="25"/>
      <c r="FY303" s="25"/>
      <c r="FZ303" s="25"/>
      <c r="GA303" s="25"/>
      <c r="GB303" s="25"/>
      <c r="GC303" s="25"/>
      <c r="GD303" s="25"/>
      <c r="GE303" s="25"/>
      <c r="GF303" s="25"/>
      <c r="GG303" s="25"/>
      <c r="GH303" s="25"/>
      <c r="GI303" s="25"/>
      <c r="GJ303" s="25"/>
      <c r="GK303" s="25"/>
      <c r="GL303" s="25"/>
      <c r="GM303" s="25"/>
      <c r="GN303" s="25"/>
      <c r="GO303" s="25"/>
      <c r="GP303" s="25"/>
      <c r="GQ303" s="25"/>
      <c r="GR303" s="25"/>
      <c r="GS303" s="25"/>
      <c r="GT303" s="25"/>
      <c r="GU303" s="25"/>
      <c r="GV303" s="25"/>
      <c r="GW303" s="25"/>
      <c r="GX303" s="25"/>
      <c r="GY303" s="25"/>
      <c r="GZ303" s="25"/>
      <c r="HA303" s="25"/>
      <c r="HB303" s="25"/>
      <c r="HC303" s="25"/>
      <c r="HD303" s="25"/>
      <c r="HE303" s="25"/>
      <c r="HF303" s="25"/>
      <c r="HG303" s="25"/>
      <c r="HH303" s="25"/>
      <c r="HI303" s="25"/>
      <c r="HJ303" s="25"/>
      <c r="HK303" s="25"/>
      <c r="HL303" s="25"/>
      <c r="HM303" s="25"/>
      <c r="HN303" s="25"/>
      <c r="HO303" s="25"/>
      <c r="HP303" s="25"/>
      <c r="HQ303" s="25"/>
      <c r="HR303" s="25"/>
      <c r="HS303" s="25"/>
      <c r="HT303" s="25"/>
      <c r="HU303" s="25"/>
      <c r="HV303" s="25"/>
      <c r="HW303" s="25"/>
      <c r="HX303" s="25"/>
      <c r="HY303" s="25"/>
      <c r="HZ303" s="25"/>
      <c r="IA303" s="25"/>
      <c r="IB303" s="25"/>
      <c r="IC303" s="25"/>
      <c r="ID303" s="25"/>
      <c r="IE303" s="25"/>
      <c r="IF303" s="25"/>
      <c r="IG303" s="25"/>
      <c r="IH303" s="25"/>
      <c r="II303" s="25"/>
      <c r="IJ303" s="25"/>
      <c r="IK303" s="25"/>
      <c r="IL303" s="25"/>
      <c r="IM303" s="25"/>
      <c r="IN303" s="25"/>
      <c r="IO303" s="25"/>
      <c r="IP303" s="25"/>
      <c r="IQ303" s="25"/>
      <c r="IR303" s="25"/>
      <c r="IS303" s="25"/>
      <c r="IT303" s="25"/>
      <c r="IU303" s="25"/>
      <c r="IV303" s="25"/>
      <c r="IW303" s="25"/>
      <c r="IX303" s="25"/>
      <c r="IY303" s="25"/>
      <c r="IZ303" s="25"/>
      <c r="JA303" s="25"/>
      <c r="JB303" s="25"/>
      <c r="JC303" s="25"/>
      <c r="JD303" s="25"/>
      <c r="JE303" s="25"/>
      <c r="JF303" s="25"/>
      <c r="JG303" s="25"/>
      <c r="JH303" s="25"/>
      <c r="JI303" s="25"/>
      <c r="JJ303" s="25"/>
      <c r="JK303" s="25"/>
      <c r="JL303" s="25"/>
      <c r="JM303" s="25"/>
      <c r="JN303" s="25"/>
      <c r="JO303" s="25"/>
      <c r="JP303" s="25"/>
      <c r="JQ303" s="25"/>
      <c r="JR303" s="25"/>
      <c r="JS303" s="25"/>
      <c r="JT303" s="25"/>
      <c r="JU303" s="25"/>
      <c r="JV303" s="25"/>
      <c r="JW303" s="25"/>
      <c r="JX303" s="25"/>
      <c r="JY303" s="25"/>
      <c r="JZ303" s="25"/>
      <c r="KA303" s="25"/>
      <c r="KB303" s="25"/>
      <c r="KC303" s="25"/>
      <c r="KD303" s="25"/>
      <c r="KE303" s="25"/>
      <c r="KF303" s="25"/>
      <c r="KG303" s="25"/>
      <c r="KH303" s="25"/>
      <c r="KI303" s="25"/>
      <c r="KJ303" s="25"/>
      <c r="KK303" s="25"/>
      <c r="KL303" s="25"/>
      <c r="KM303" s="25"/>
      <c r="KN303" s="25"/>
      <c r="KO303" s="25"/>
      <c r="KP303" s="25"/>
      <c r="KQ303" s="25"/>
      <c r="KR303" s="25"/>
      <c r="KS303" s="25"/>
      <c r="KT303" s="25"/>
      <c r="KU303" s="25"/>
      <c r="KV303" s="25"/>
      <c r="KW303" s="25"/>
      <c r="KX303" s="25"/>
      <c r="KY303" s="25"/>
      <c r="KZ303" s="25"/>
      <c r="LA303" s="25"/>
      <c r="LB303" s="25"/>
      <c r="LC303" s="25"/>
      <c r="LD303" s="25"/>
      <c r="LE303" s="25"/>
      <c r="LF303" s="25"/>
      <c r="LG303" s="25"/>
      <c r="LH303" s="25"/>
      <c r="LI303" s="25"/>
      <c r="LJ303" s="25"/>
      <c r="LK303" s="25"/>
      <c r="LL303" s="25"/>
      <c r="LM303" s="25"/>
      <c r="LN303" s="25"/>
      <c r="LO303" s="25"/>
      <c r="LP303" s="25"/>
      <c r="LQ303" s="25"/>
      <c r="LR303" s="25"/>
      <c r="LS303" s="25"/>
      <c r="LT303" s="25"/>
      <c r="LU303" s="25"/>
      <c r="LV303" s="25"/>
      <c r="LW303" s="25"/>
      <c r="LX303" s="25"/>
      <c r="LY303" s="25"/>
      <c r="LZ303" s="25"/>
      <c r="MA303" s="25"/>
      <c r="MB303" s="25"/>
      <c r="MC303" s="25"/>
      <c r="MD303" s="25"/>
      <c r="ME303" s="25"/>
      <c r="MF303" s="25"/>
      <c r="MG303" s="25"/>
      <c r="MH303" s="25"/>
      <c r="MI303" s="25"/>
      <c r="MJ303" s="25"/>
      <c r="MK303" s="25"/>
      <c r="ML303" s="25"/>
      <c r="MM303" s="25"/>
      <c r="MN303" s="25"/>
      <c r="MO303" s="25"/>
      <c r="MP303" s="25"/>
      <c r="MQ303" s="25"/>
      <c r="MR303" s="25"/>
      <c r="MS303" s="25"/>
      <c r="MT303" s="25"/>
      <c r="MU303" s="25"/>
      <c r="MV303" s="25"/>
      <c r="MW303" s="25"/>
      <c r="MX303" s="25"/>
      <c r="MY303" s="25"/>
      <c r="MZ303" s="25"/>
      <c r="NA303" s="25"/>
      <c r="NB303" s="25"/>
      <c r="NC303" s="25"/>
      <c r="ND303" s="25"/>
      <c r="NE303" s="25"/>
      <c r="NF303" s="25"/>
      <c r="NG303" s="25"/>
      <c r="NH303" s="25"/>
      <c r="NI303" s="25"/>
      <c r="NJ303" s="25"/>
      <c r="NK303" s="25"/>
      <c r="NL303" s="25"/>
      <c r="NM303" s="25"/>
      <c r="NN303" s="25"/>
      <c r="NO303" s="25"/>
      <c r="NP303" s="25"/>
      <c r="NQ303" s="25"/>
      <c r="NR303" s="25"/>
      <c r="NS303" s="25"/>
      <c r="NT303" s="25"/>
      <c r="NU303" s="25"/>
      <c r="NV303" s="25"/>
      <c r="NW303" s="25"/>
      <c r="NX303" s="25"/>
      <c r="NY303" s="25"/>
      <c r="NZ303" s="25"/>
      <c r="OA303" s="25"/>
      <c r="OB303" s="25"/>
      <c r="OC303" s="25"/>
      <c r="OD303" s="25"/>
      <c r="OE303" s="25"/>
      <c r="OF303" s="25"/>
      <c r="OG303" s="25"/>
      <c r="OH303" s="25"/>
      <c r="OI303" s="25"/>
      <c r="OJ303" s="25"/>
      <c r="OK303" s="25"/>
      <c r="OL303" s="25"/>
      <c r="OM303" s="25"/>
      <c r="ON303" s="25"/>
      <c r="OO303" s="25"/>
      <c r="OP303" s="25"/>
      <c r="OQ303" s="25"/>
      <c r="OR303" s="25"/>
      <c r="OS303" s="25"/>
      <c r="OT303" s="25"/>
      <c r="OU303" s="25"/>
      <c r="OV303" s="25"/>
      <c r="OW303" s="25"/>
      <c r="OX303" s="25"/>
      <c r="OY303" s="25"/>
      <c r="OZ303" s="25"/>
      <c r="PA303" s="25"/>
      <c r="PB303" s="25"/>
      <c r="PC303" s="25"/>
      <c r="PD303" s="25"/>
      <c r="PE303" s="25"/>
      <c r="PF303" s="25"/>
      <c r="PG303" s="25"/>
      <c r="PH303" s="25"/>
      <c r="PI303" s="25"/>
      <c r="PJ303" s="25"/>
      <c r="PK303" s="25"/>
      <c r="PL303" s="25"/>
      <c r="PM303" s="25"/>
      <c r="PN303" s="25"/>
      <c r="PO303" s="25"/>
      <c r="PP303" s="25"/>
      <c r="PQ303" s="25"/>
      <c r="PR303" s="25"/>
      <c r="PS303" s="25"/>
      <c r="PT303" s="25"/>
      <c r="PU303" s="25"/>
      <c r="PV303" s="25"/>
      <c r="PW303" s="25"/>
      <c r="PX303" s="25"/>
      <c r="PY303" s="25"/>
      <c r="PZ303" s="25"/>
      <c r="QA303" s="25"/>
      <c r="QB303" s="25"/>
      <c r="QC303" s="25"/>
      <c r="QD303" s="25"/>
      <c r="QE303" s="25"/>
      <c r="QF303" s="25"/>
      <c r="QG303" s="25"/>
      <c r="QH303" s="25"/>
      <c r="QI303" s="25"/>
      <c r="QJ303" s="25"/>
      <c r="QK303" s="25"/>
      <c r="QL303" s="25"/>
      <c r="QM303" s="25"/>
      <c r="QN303" s="25"/>
      <c r="QO303" s="25"/>
      <c r="QP303" s="25"/>
      <c r="QQ303" s="25"/>
      <c r="QR303" s="25"/>
      <c r="QS303" s="25"/>
      <c r="QT303" s="25"/>
      <c r="QU303" s="25"/>
      <c r="QV303" s="25"/>
      <c r="QW303" s="25"/>
      <c r="QX303" s="25"/>
      <c r="QY303" s="25"/>
      <c r="QZ303" s="25"/>
      <c r="RA303" s="25"/>
      <c r="RB303" s="25"/>
      <c r="RC303" s="25"/>
      <c r="RD303" s="25"/>
      <c r="RE303" s="25"/>
      <c r="RF303" s="25"/>
      <c r="RG303" s="25"/>
      <c r="RH303" s="25"/>
      <c r="RI303" s="25"/>
      <c r="RJ303" s="25"/>
      <c r="RK303" s="25"/>
      <c r="RL303" s="25"/>
      <c r="RM303" s="25"/>
      <c r="RN303" s="25"/>
      <c r="RO303" s="25"/>
      <c r="RP303" s="25"/>
      <c r="RQ303" s="25"/>
      <c r="RR303" s="25"/>
      <c r="RS303" s="25"/>
      <c r="RT303" s="25"/>
      <c r="RU303" s="25"/>
      <c r="RV303" s="25"/>
      <c r="RW303" s="25"/>
      <c r="RX303" s="25"/>
      <c r="RY303" s="25"/>
      <c r="RZ303" s="25"/>
      <c r="SA303" s="25"/>
      <c r="SB303" s="25"/>
      <c r="SC303" s="25"/>
      <c r="SD303" s="25"/>
      <c r="SE303" s="25"/>
      <c r="SF303" s="25"/>
      <c r="SG303" s="25"/>
      <c r="SH303" s="25"/>
      <c r="SI303" s="25"/>
      <c r="SJ303" s="25"/>
      <c r="SK303" s="25"/>
      <c r="SL303" s="25"/>
      <c r="SM303" s="25"/>
      <c r="SN303" s="25"/>
      <c r="SO303" s="25"/>
      <c r="SP303" s="25"/>
      <c r="SQ303" s="25"/>
      <c r="SR303" s="25"/>
      <c r="SS303" s="25"/>
      <c r="ST303" s="25"/>
      <c r="SU303" s="25"/>
      <c r="SV303" s="25"/>
      <c r="SW303" s="25"/>
      <c r="SX303" s="25"/>
      <c r="SY303" s="25"/>
      <c r="SZ303" s="25"/>
      <c r="TA303" s="25"/>
      <c r="TB303" s="25"/>
      <c r="TC303" s="25"/>
      <c r="TD303" s="25"/>
      <c r="TE303" s="25"/>
      <c r="TF303" s="25"/>
      <c r="TG303" s="25"/>
      <c r="TH303" s="25"/>
      <c r="TI303" s="25"/>
      <c r="TJ303" s="25"/>
      <c r="TK303" s="25"/>
      <c r="TL303" s="25"/>
      <c r="TM303" s="25"/>
      <c r="TN303" s="25"/>
      <c r="TO303" s="25"/>
      <c r="TP303" s="25"/>
      <c r="TQ303" s="25"/>
      <c r="TR303" s="25"/>
      <c r="TS303" s="25"/>
      <c r="TT303" s="25"/>
      <c r="TU303" s="25"/>
      <c r="TV303" s="25"/>
      <c r="TW303" s="25"/>
      <c r="TX303" s="25"/>
      <c r="TY303" s="25"/>
      <c r="TZ303" s="25"/>
      <c r="UA303" s="25"/>
      <c r="UB303" s="25"/>
      <c r="UC303" s="25"/>
      <c r="UD303" s="25"/>
      <c r="UE303" s="25"/>
      <c r="UF303" s="25"/>
      <c r="UG303" s="25"/>
      <c r="UH303" s="25"/>
      <c r="UI303" s="25"/>
      <c r="UJ303" s="25"/>
      <c r="UK303" s="25"/>
      <c r="UL303" s="25"/>
      <c r="UM303" s="25"/>
      <c r="UN303" s="25"/>
      <c r="UO303" s="25"/>
      <c r="UP303" s="25"/>
      <c r="UQ303" s="25"/>
      <c r="UR303" s="25"/>
      <c r="US303" s="25"/>
      <c r="UT303" s="25"/>
      <c r="UU303" s="25"/>
      <c r="UV303" s="25"/>
      <c r="UW303" s="25"/>
      <c r="UX303" s="25"/>
      <c r="UY303" s="25"/>
      <c r="UZ303" s="25"/>
      <c r="VA303" s="25"/>
      <c r="VB303" s="25"/>
      <c r="VC303" s="25"/>
      <c r="VD303" s="25"/>
      <c r="VE303" s="25"/>
      <c r="VF303" s="25"/>
      <c r="VG303" s="25"/>
      <c r="VH303" s="25"/>
      <c r="VI303" s="25"/>
      <c r="VJ303" s="25"/>
      <c r="VK303" s="25"/>
      <c r="VL303" s="25"/>
      <c r="VM303" s="25"/>
      <c r="VN303" s="25"/>
      <c r="VO303" s="25"/>
      <c r="VP303" s="25"/>
      <c r="VQ303" s="25"/>
      <c r="VR303" s="25"/>
      <c r="VS303" s="25"/>
      <c r="VT303" s="25"/>
      <c r="VU303" s="25"/>
      <c r="VV303" s="25"/>
      <c r="VW303" s="25"/>
      <c r="VX303" s="25"/>
      <c r="VY303" s="25"/>
      <c r="VZ303" s="25"/>
      <c r="WA303" s="25"/>
      <c r="WB303" s="25"/>
      <c r="WC303" s="25"/>
      <c r="WD303" s="25"/>
      <c r="WE303" s="25"/>
      <c r="WF303" s="25"/>
      <c r="WG303" s="25"/>
      <c r="WH303" s="25"/>
      <c r="WI303" s="25"/>
      <c r="WJ303" s="25"/>
      <c r="WK303" s="25"/>
      <c r="WL303" s="25"/>
      <c r="WM303" s="25"/>
      <c r="WN303" s="25"/>
      <c r="WO303" s="25"/>
      <c r="WP303" s="25"/>
      <c r="WQ303" s="25"/>
      <c r="WR303" s="25"/>
      <c r="WS303" s="25"/>
      <c r="WT303" s="25"/>
      <c r="WU303" s="25"/>
      <c r="WV303" s="25"/>
      <c r="WW303" s="25"/>
      <c r="WX303" s="25"/>
      <c r="WY303" s="25"/>
      <c r="WZ303" s="25"/>
      <c r="XA303" s="25"/>
      <c r="XB303" s="25"/>
      <c r="XC303" s="25"/>
      <c r="XD303" s="25"/>
      <c r="XE303" s="25"/>
      <c r="XF303" s="25"/>
      <c r="XG303" s="25"/>
      <c r="XH303" s="25"/>
      <c r="XI303" s="25"/>
      <c r="XJ303" s="25"/>
      <c r="XK303" s="25"/>
      <c r="XL303" s="25"/>
      <c r="XM303" s="25"/>
      <c r="XN303" s="25"/>
      <c r="XO303" s="25"/>
      <c r="XP303" s="25"/>
      <c r="XQ303" s="25"/>
      <c r="XR303" s="25"/>
      <c r="XS303" s="25"/>
      <c r="XT303" s="25"/>
      <c r="XU303" s="25"/>
      <c r="XV303" s="25"/>
      <c r="XW303" s="25"/>
      <c r="XX303" s="25"/>
      <c r="XY303" s="25"/>
      <c r="XZ303" s="25"/>
      <c r="YA303" s="25"/>
      <c r="YB303" s="25"/>
      <c r="YC303" s="25"/>
      <c r="YD303" s="25"/>
      <c r="YE303" s="25"/>
      <c r="YF303" s="25"/>
      <c r="YG303" s="25"/>
      <c r="YH303" s="25"/>
      <c r="YI303" s="25"/>
      <c r="YJ303" s="25"/>
      <c r="YK303" s="25"/>
      <c r="YL303" s="25"/>
      <c r="YM303" s="25"/>
      <c r="YN303" s="25"/>
      <c r="YO303" s="25"/>
      <c r="YP303" s="25"/>
      <c r="YQ303" s="25"/>
      <c r="YR303" s="25"/>
      <c r="YS303" s="25"/>
      <c r="YT303" s="25"/>
      <c r="YU303" s="25"/>
      <c r="YV303" s="25"/>
      <c r="YW303" s="25"/>
      <c r="YX303" s="25"/>
      <c r="YY303" s="25"/>
      <c r="YZ303" s="25"/>
      <c r="ZA303" s="25"/>
      <c r="ZB303" s="25"/>
      <c r="ZC303" s="25"/>
      <c r="ZD303" s="25"/>
      <c r="ZE303" s="25"/>
      <c r="ZF303" s="25"/>
      <c r="ZG303" s="25"/>
      <c r="ZH303" s="25"/>
      <c r="ZI303" s="25"/>
      <c r="ZJ303" s="25"/>
      <c r="ZK303" s="25"/>
      <c r="ZL303" s="25"/>
      <c r="ZM303" s="25"/>
      <c r="ZN303" s="25"/>
      <c r="ZO303" s="25"/>
      <c r="ZP303" s="25"/>
      <c r="ZQ303" s="25"/>
      <c r="ZR303" s="25"/>
      <c r="ZS303" s="25"/>
      <c r="ZT303" s="25"/>
      <c r="ZU303" s="25"/>
      <c r="ZV303" s="25"/>
      <c r="ZW303" s="25"/>
      <c r="ZX303" s="25"/>
      <c r="ZY303" s="25"/>
      <c r="ZZ303" s="25"/>
      <c r="AAA303" s="25"/>
      <c r="AAB303" s="25"/>
      <c r="AAC303" s="25"/>
      <c r="AAD303" s="25"/>
      <c r="AAE303" s="25"/>
      <c r="AAF303" s="25"/>
      <c r="AAG303" s="25"/>
      <c r="AAH303" s="25"/>
      <c r="AAI303" s="25"/>
      <c r="AAJ303" s="25"/>
      <c r="AAK303" s="25"/>
      <c r="AAL303" s="25"/>
      <c r="AAM303" s="25"/>
      <c r="AAN303" s="25"/>
      <c r="AAO303" s="25"/>
      <c r="AAP303" s="25"/>
      <c r="AAQ303" s="25"/>
      <c r="AAR303" s="25"/>
      <c r="AAS303" s="25"/>
      <c r="AAT303" s="25"/>
      <c r="AAU303" s="25"/>
      <c r="AAV303" s="25"/>
      <c r="AAW303" s="25"/>
      <c r="AAX303" s="25"/>
      <c r="AAY303" s="25"/>
      <c r="AAZ303" s="25"/>
      <c r="ABA303" s="25"/>
      <c r="ABB303" s="25"/>
      <c r="ABC303" s="25"/>
      <c r="ABD303" s="25"/>
      <c r="ABE303" s="25"/>
      <c r="ABF303" s="25"/>
      <c r="ABG303" s="25"/>
      <c r="ABH303" s="25"/>
      <c r="ABI303" s="25"/>
      <c r="ABJ303" s="25"/>
      <c r="ABK303" s="25"/>
      <c r="ABL303" s="25"/>
      <c r="ABM303" s="25"/>
      <c r="ABN303" s="25"/>
      <c r="ABO303" s="25"/>
      <c r="ABP303" s="25"/>
      <c r="ABQ303" s="25"/>
      <c r="ABR303" s="25"/>
      <c r="ABS303" s="25"/>
      <c r="ABT303" s="25"/>
      <c r="ABU303" s="25"/>
      <c r="ABV303" s="25"/>
      <c r="ABW303" s="25"/>
      <c r="ABX303" s="25"/>
      <c r="ABY303" s="25"/>
      <c r="ABZ303" s="25"/>
      <c r="ACA303" s="25"/>
      <c r="ACB303" s="25"/>
      <c r="ACC303" s="25"/>
      <c r="ACD303" s="25"/>
      <c r="ACE303" s="25"/>
      <c r="ACF303" s="25"/>
      <c r="ACG303" s="25"/>
      <c r="ACH303" s="25"/>
      <c r="ACI303" s="25"/>
      <c r="ACJ303" s="25"/>
      <c r="ACK303" s="25"/>
      <c r="ACL303" s="25"/>
      <c r="ACM303" s="25"/>
      <c r="ACN303" s="25"/>
      <c r="ACO303" s="25"/>
      <c r="ACP303" s="25"/>
      <c r="ACQ303" s="25"/>
      <c r="ACR303" s="25"/>
      <c r="ACS303" s="25"/>
      <c r="ACT303" s="25"/>
      <c r="ACU303" s="25"/>
      <c r="ACV303" s="25"/>
      <c r="ACW303" s="25"/>
      <c r="ACX303" s="25"/>
      <c r="ACY303" s="25"/>
      <c r="ACZ303" s="25"/>
      <c r="ADA303" s="25"/>
      <c r="ADB303" s="25"/>
      <c r="ADC303" s="25"/>
      <c r="ADD303" s="25"/>
      <c r="ADE303" s="25"/>
      <c r="ADF303" s="25"/>
      <c r="ADG303" s="25"/>
      <c r="ADH303" s="25"/>
      <c r="ADI303" s="25"/>
      <c r="ADJ303" s="25"/>
      <c r="ADK303" s="25"/>
      <c r="ADL303" s="25"/>
      <c r="ADM303" s="25"/>
      <c r="ADN303" s="25"/>
      <c r="ADO303" s="25"/>
      <c r="ADP303" s="25"/>
      <c r="ADQ303" s="25"/>
      <c r="ADR303" s="25"/>
      <c r="ADS303" s="25"/>
      <c r="ADT303" s="25"/>
      <c r="ADU303" s="25"/>
      <c r="ADV303" s="25"/>
      <c r="ADW303" s="25"/>
      <c r="ADX303" s="25"/>
      <c r="ADY303" s="25"/>
      <c r="ADZ303" s="25"/>
      <c r="AEA303" s="25"/>
      <c r="AEB303" s="25"/>
      <c r="AEC303" s="25"/>
      <c r="AED303" s="25"/>
      <c r="AEE303" s="25"/>
      <c r="AEF303" s="25"/>
      <c r="AEG303" s="25"/>
      <c r="AEH303" s="25"/>
      <c r="AEI303" s="25"/>
      <c r="AEJ303" s="25"/>
      <c r="AEK303" s="25"/>
      <c r="AEL303" s="25"/>
      <c r="AEM303" s="25"/>
      <c r="AEN303" s="25"/>
      <c r="AEO303" s="25"/>
      <c r="AEP303" s="25"/>
      <c r="AEQ303" s="25"/>
      <c r="AER303" s="25"/>
      <c r="AES303" s="25"/>
      <c r="AET303" s="25"/>
      <c r="AEU303" s="25"/>
      <c r="AEV303" s="25"/>
      <c r="AEW303" s="25"/>
      <c r="AEX303" s="25"/>
      <c r="AEY303" s="25"/>
      <c r="AEZ303" s="25"/>
      <c r="AFA303" s="25"/>
      <c r="AFB303" s="25"/>
      <c r="AFC303" s="25"/>
      <c r="AFD303" s="25"/>
      <c r="AFE303" s="25"/>
      <c r="AFF303" s="25"/>
      <c r="AFG303" s="25"/>
      <c r="AFH303" s="25"/>
      <c r="AFI303" s="25"/>
      <c r="AFJ303" s="25"/>
      <c r="AFK303" s="25"/>
      <c r="AFL303" s="25"/>
      <c r="AFM303" s="25"/>
      <c r="AFN303" s="25"/>
      <c r="AFO303" s="25"/>
      <c r="AFP303" s="25"/>
      <c r="AFQ303" s="25"/>
      <c r="AFR303" s="25"/>
      <c r="AFS303" s="25"/>
      <c r="AFT303" s="25"/>
      <c r="AFU303" s="25"/>
      <c r="AFV303" s="25"/>
      <c r="AFW303" s="25"/>
      <c r="AFX303" s="25"/>
      <c r="AFY303" s="25"/>
      <c r="AFZ303" s="25"/>
      <c r="AGA303" s="25"/>
      <c r="AGB303" s="25"/>
      <c r="AGC303" s="25"/>
      <c r="AGD303" s="25"/>
      <c r="AGE303" s="25"/>
      <c r="AGF303" s="25"/>
      <c r="AGG303" s="25"/>
      <c r="AGH303" s="25"/>
      <c r="AGI303" s="25"/>
      <c r="AGJ303" s="25"/>
      <c r="AGK303" s="25"/>
      <c r="AGL303" s="25"/>
      <c r="AGM303" s="25"/>
      <c r="AGN303" s="25"/>
      <c r="AGO303" s="25"/>
      <c r="AGP303" s="25"/>
      <c r="AGQ303" s="25"/>
      <c r="AGR303" s="25"/>
      <c r="AGS303" s="25"/>
      <c r="AGT303" s="25"/>
      <c r="AGU303" s="25"/>
      <c r="AGV303" s="25"/>
      <c r="AGW303" s="25"/>
      <c r="AGX303" s="25"/>
      <c r="AGY303" s="25"/>
      <c r="AGZ303" s="25"/>
      <c r="AHA303" s="25"/>
      <c r="AHB303" s="25"/>
      <c r="AHC303" s="25"/>
      <c r="AHD303" s="25"/>
      <c r="AHE303" s="25"/>
      <c r="AHF303" s="25"/>
      <c r="AHG303" s="25"/>
      <c r="AHH303" s="25"/>
      <c r="AHI303" s="25"/>
      <c r="AHJ303" s="25"/>
      <c r="AHK303" s="25"/>
      <c r="AHL303" s="25"/>
      <c r="AHM303" s="25"/>
      <c r="AHN303" s="25"/>
      <c r="AHO303" s="25"/>
      <c r="AHP303" s="25"/>
      <c r="AHQ303" s="25"/>
      <c r="AHR303" s="25"/>
      <c r="AHS303" s="25"/>
      <c r="AHT303" s="25"/>
      <c r="AHU303" s="25"/>
      <c r="AHV303" s="25"/>
      <c r="AHW303" s="25"/>
      <c r="AHX303" s="25"/>
      <c r="AHY303" s="25"/>
      <c r="AHZ303" s="25"/>
      <c r="AIA303" s="25"/>
      <c r="AIB303" s="25"/>
      <c r="AIC303" s="25"/>
      <c r="AID303" s="25"/>
      <c r="AIE303" s="25"/>
      <c r="AIF303" s="25"/>
      <c r="AIG303" s="25"/>
      <c r="AIH303" s="25"/>
      <c r="AII303" s="25"/>
      <c r="AIJ303" s="25"/>
      <c r="AIK303" s="25"/>
      <c r="AIL303" s="25"/>
      <c r="AIM303" s="25"/>
      <c r="AIN303" s="25"/>
      <c r="AIO303" s="25"/>
      <c r="AIP303" s="25"/>
      <c r="AIQ303" s="25"/>
      <c r="AIR303" s="25"/>
      <c r="AIS303" s="25"/>
      <c r="AIT303" s="25"/>
      <c r="AIU303" s="25"/>
      <c r="AIV303" s="25"/>
      <c r="AIW303" s="25"/>
      <c r="AIX303" s="25"/>
      <c r="AIY303" s="25"/>
      <c r="AIZ303" s="25"/>
      <c r="AJA303" s="25"/>
      <c r="AJB303" s="25"/>
      <c r="AJC303" s="25"/>
      <c r="AJD303" s="25"/>
      <c r="AJE303" s="25"/>
      <c r="AJF303" s="25"/>
      <c r="AJG303" s="25"/>
      <c r="AJH303" s="25"/>
      <c r="AJI303" s="25"/>
      <c r="AJJ303" s="25"/>
      <c r="AJK303" s="25"/>
      <c r="AJL303" s="25"/>
      <c r="AJM303" s="25"/>
      <c r="AJN303" s="25"/>
      <c r="AJO303" s="25"/>
      <c r="AJP303" s="25"/>
      <c r="AJQ303" s="25"/>
      <c r="AJR303" s="25"/>
      <c r="AJS303" s="25"/>
      <c r="AJT303" s="25"/>
      <c r="AJU303" s="25"/>
      <c r="AJV303" s="25"/>
      <c r="AJW303" s="25"/>
      <c r="AJX303" s="25"/>
      <c r="AJY303" s="25"/>
      <c r="AJZ303" s="25"/>
      <c r="AKA303" s="25"/>
      <c r="AKB303" s="25"/>
      <c r="AKC303" s="25"/>
      <c r="AKD303" s="25"/>
      <c r="AKE303" s="25"/>
      <c r="AKF303" s="25"/>
      <c r="AKG303" s="25"/>
      <c r="AKH303" s="25"/>
      <c r="AKI303" s="25"/>
      <c r="AKJ303" s="25"/>
      <c r="AKK303" s="25"/>
      <c r="AKL303" s="25"/>
      <c r="AKM303" s="25"/>
      <c r="AKN303" s="25"/>
      <c r="AKO303" s="25"/>
      <c r="AKP303" s="25"/>
      <c r="AKQ303" s="25"/>
      <c r="AKR303" s="25"/>
      <c r="AKS303" s="25"/>
      <c r="AKT303" s="25"/>
      <c r="AKU303" s="25"/>
      <c r="AKV303" s="25"/>
      <c r="AKW303" s="25"/>
      <c r="AKX303" s="25"/>
      <c r="AKY303" s="25"/>
      <c r="AKZ303" s="25"/>
      <c r="ALA303" s="25"/>
      <c r="ALB303" s="25"/>
      <c r="ALC303" s="25"/>
      <c r="ALD303" s="25"/>
      <c r="ALE303" s="25"/>
      <c r="ALF303" s="25"/>
      <c r="ALG303" s="25"/>
      <c r="ALH303" s="25"/>
      <c r="ALI303" s="25"/>
      <c r="ALJ303" s="25"/>
      <c r="ALK303" s="25"/>
      <c r="ALL303" s="25"/>
      <c r="ALM303" s="25"/>
      <c r="ALN303" s="25"/>
      <c r="ALO303" s="25"/>
      <c r="ALP303" s="25"/>
      <c r="ALQ303" s="25"/>
      <c r="ALR303" s="25"/>
      <c r="ALS303" s="25"/>
      <c r="ALT303" s="25"/>
      <c r="ALU303" s="25"/>
      <c r="ALV303" s="25"/>
      <c r="ALW303" s="25"/>
      <c r="ALX303" s="25"/>
      <c r="ALY303" s="25"/>
      <c r="ALZ303" s="25"/>
      <c r="AMA303" s="25"/>
      <c r="AMB303" s="25"/>
      <c r="AMC303" s="25"/>
      <c r="AMD303" s="25"/>
      <c r="AME303" s="25"/>
      <c r="AMF303" s="25"/>
      <c r="AMG303" s="25"/>
      <c r="AMH303" s="25"/>
      <c r="AMI303" s="25"/>
      <c r="AMJ303" s="25"/>
    </row>
    <row r="304" spans="1:1024" s="56" customFormat="1" ht="39.75" customHeight="1">
      <c r="A304" s="643"/>
      <c r="B304" s="59"/>
      <c r="C304" s="642"/>
      <c r="D304" s="617" t="s">
        <v>113</v>
      </c>
      <c r="E304" s="364" t="s">
        <v>135</v>
      </c>
      <c r="F304" s="364">
        <v>2</v>
      </c>
      <c r="G304" s="364" t="s">
        <v>43</v>
      </c>
      <c r="H304" s="364" t="s">
        <v>40</v>
      </c>
      <c r="I304" s="40" t="s">
        <v>809</v>
      </c>
      <c r="J304" s="364" t="s">
        <v>272</v>
      </c>
      <c r="K304" s="364">
        <v>2</v>
      </c>
      <c r="L304" s="364" t="s">
        <v>47</v>
      </c>
      <c r="M304" s="364">
        <v>0</v>
      </c>
      <c r="N304" s="364" t="s">
        <v>47</v>
      </c>
      <c r="O304" s="364">
        <v>0</v>
      </c>
      <c r="P304" s="364">
        <v>0</v>
      </c>
      <c r="Q304" s="364" t="s">
        <v>47</v>
      </c>
      <c r="R304" s="364">
        <v>0</v>
      </c>
      <c r="S304" s="364" t="s">
        <v>47</v>
      </c>
      <c r="T304" s="364">
        <v>0</v>
      </c>
      <c r="U304" s="8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c r="BK304" s="25"/>
      <c r="BL304" s="25"/>
      <c r="BM304" s="25"/>
      <c r="BN304" s="25"/>
      <c r="BO304" s="25"/>
      <c r="BP304" s="25"/>
      <c r="BQ304" s="25"/>
      <c r="BR304" s="25"/>
      <c r="BS304" s="25"/>
      <c r="BT304" s="25"/>
      <c r="BU304" s="25"/>
      <c r="BV304" s="25"/>
      <c r="BW304" s="25"/>
      <c r="BX304" s="25"/>
      <c r="BY304" s="25"/>
      <c r="BZ304" s="25"/>
      <c r="CA304" s="25"/>
      <c r="CB304" s="25"/>
      <c r="CC304" s="25"/>
      <c r="CD304" s="25"/>
      <c r="CE304" s="25"/>
      <c r="CF304" s="25"/>
      <c r="CG304" s="25"/>
      <c r="CH304" s="25"/>
      <c r="CI304" s="25"/>
      <c r="CJ304" s="25"/>
      <c r="CK304" s="25"/>
      <c r="CL304" s="25"/>
      <c r="CM304" s="25"/>
      <c r="CN304" s="25"/>
      <c r="CO304" s="25"/>
      <c r="CP304" s="25"/>
      <c r="CQ304" s="25"/>
      <c r="CR304" s="25"/>
      <c r="CS304" s="25"/>
      <c r="CT304" s="25"/>
      <c r="CU304" s="25"/>
      <c r="CV304" s="25"/>
      <c r="CW304" s="25"/>
      <c r="CX304" s="25"/>
      <c r="CY304" s="25"/>
      <c r="CZ304" s="25"/>
      <c r="DA304" s="25"/>
      <c r="DB304" s="25"/>
      <c r="DC304" s="25"/>
      <c r="DD304" s="25"/>
      <c r="DE304" s="25"/>
      <c r="DF304" s="25"/>
      <c r="DG304" s="25"/>
      <c r="DH304" s="25"/>
      <c r="DI304" s="25"/>
      <c r="DJ304" s="25"/>
      <c r="DK304" s="25"/>
      <c r="DL304" s="25"/>
      <c r="DM304" s="25"/>
      <c r="DN304" s="25"/>
      <c r="DO304" s="25"/>
      <c r="DP304" s="25"/>
      <c r="DQ304" s="25"/>
      <c r="DR304" s="25"/>
      <c r="DS304" s="25"/>
      <c r="DT304" s="25"/>
      <c r="DU304" s="25"/>
      <c r="DV304" s="25"/>
      <c r="DW304" s="25"/>
      <c r="DX304" s="25"/>
      <c r="DY304" s="25"/>
      <c r="DZ304" s="25"/>
      <c r="EA304" s="25"/>
      <c r="EB304" s="25"/>
      <c r="EC304" s="25"/>
      <c r="ED304" s="25"/>
      <c r="EE304" s="25"/>
      <c r="EF304" s="25"/>
      <c r="EG304" s="25"/>
      <c r="EH304" s="25"/>
      <c r="EI304" s="25"/>
      <c r="EJ304" s="25"/>
      <c r="EK304" s="25"/>
      <c r="EL304" s="25"/>
      <c r="EM304" s="25"/>
      <c r="EN304" s="25"/>
      <c r="EO304" s="25"/>
      <c r="EP304" s="25"/>
      <c r="EQ304" s="25"/>
      <c r="ER304" s="25"/>
      <c r="ES304" s="25"/>
      <c r="ET304" s="25"/>
      <c r="EU304" s="25"/>
      <c r="EV304" s="25"/>
      <c r="EW304" s="25"/>
      <c r="EX304" s="25"/>
      <c r="EY304" s="25"/>
      <c r="EZ304" s="25"/>
      <c r="FA304" s="25"/>
      <c r="FB304" s="25"/>
      <c r="FC304" s="25"/>
      <c r="FD304" s="25"/>
      <c r="FE304" s="25"/>
      <c r="FF304" s="25"/>
      <c r="FG304" s="25"/>
      <c r="FH304" s="25"/>
      <c r="FI304" s="25"/>
      <c r="FJ304" s="25"/>
      <c r="FK304" s="25"/>
      <c r="FL304" s="25"/>
      <c r="FM304" s="25"/>
      <c r="FN304" s="25"/>
      <c r="FO304" s="25"/>
      <c r="FP304" s="25"/>
      <c r="FQ304" s="25"/>
      <c r="FR304" s="25"/>
      <c r="FS304" s="25"/>
      <c r="FT304" s="25"/>
      <c r="FU304" s="25"/>
      <c r="FV304" s="25"/>
      <c r="FW304" s="25"/>
      <c r="FX304" s="25"/>
      <c r="FY304" s="25"/>
      <c r="FZ304" s="25"/>
      <c r="GA304" s="25"/>
      <c r="GB304" s="25"/>
      <c r="GC304" s="25"/>
      <c r="GD304" s="25"/>
      <c r="GE304" s="25"/>
      <c r="GF304" s="25"/>
      <c r="GG304" s="25"/>
      <c r="GH304" s="25"/>
      <c r="GI304" s="25"/>
      <c r="GJ304" s="25"/>
      <c r="GK304" s="25"/>
      <c r="GL304" s="25"/>
      <c r="GM304" s="25"/>
      <c r="GN304" s="25"/>
      <c r="GO304" s="25"/>
      <c r="GP304" s="25"/>
      <c r="GQ304" s="25"/>
      <c r="GR304" s="25"/>
      <c r="GS304" s="25"/>
      <c r="GT304" s="25"/>
      <c r="GU304" s="25"/>
      <c r="GV304" s="25"/>
      <c r="GW304" s="25"/>
      <c r="GX304" s="25"/>
      <c r="GY304" s="25"/>
      <c r="GZ304" s="25"/>
      <c r="HA304" s="25"/>
      <c r="HB304" s="25"/>
      <c r="HC304" s="25"/>
      <c r="HD304" s="25"/>
      <c r="HE304" s="25"/>
      <c r="HF304" s="25"/>
      <c r="HG304" s="25"/>
      <c r="HH304" s="25"/>
      <c r="HI304" s="25"/>
      <c r="HJ304" s="25"/>
      <c r="HK304" s="25"/>
      <c r="HL304" s="25"/>
      <c r="HM304" s="25"/>
      <c r="HN304" s="25"/>
      <c r="HO304" s="25"/>
      <c r="HP304" s="25"/>
      <c r="HQ304" s="25"/>
      <c r="HR304" s="25"/>
      <c r="HS304" s="25"/>
      <c r="HT304" s="25"/>
      <c r="HU304" s="25"/>
      <c r="HV304" s="25"/>
      <c r="HW304" s="25"/>
      <c r="HX304" s="25"/>
      <c r="HY304" s="25"/>
      <c r="HZ304" s="25"/>
      <c r="IA304" s="25"/>
      <c r="IB304" s="25"/>
      <c r="IC304" s="25"/>
      <c r="ID304" s="25"/>
      <c r="IE304" s="25"/>
      <c r="IF304" s="25"/>
      <c r="IG304" s="25"/>
      <c r="IH304" s="25"/>
      <c r="II304" s="25"/>
      <c r="IJ304" s="25"/>
      <c r="IK304" s="25"/>
      <c r="IL304" s="25"/>
      <c r="IM304" s="25"/>
      <c r="IN304" s="25"/>
      <c r="IO304" s="25"/>
      <c r="IP304" s="25"/>
      <c r="IQ304" s="25"/>
      <c r="IR304" s="25"/>
      <c r="IS304" s="25"/>
      <c r="IT304" s="25"/>
      <c r="IU304" s="25"/>
      <c r="IV304" s="25"/>
      <c r="IW304" s="25"/>
      <c r="IX304" s="25"/>
      <c r="IY304" s="25"/>
      <c r="IZ304" s="25"/>
      <c r="JA304" s="25"/>
      <c r="JB304" s="25"/>
      <c r="JC304" s="25"/>
      <c r="JD304" s="25"/>
      <c r="JE304" s="25"/>
      <c r="JF304" s="25"/>
      <c r="JG304" s="25"/>
      <c r="JH304" s="25"/>
      <c r="JI304" s="25"/>
      <c r="JJ304" s="25"/>
      <c r="JK304" s="25"/>
      <c r="JL304" s="25"/>
      <c r="JM304" s="25"/>
      <c r="JN304" s="25"/>
      <c r="JO304" s="25"/>
      <c r="JP304" s="25"/>
      <c r="JQ304" s="25"/>
      <c r="JR304" s="25"/>
      <c r="JS304" s="25"/>
      <c r="JT304" s="25"/>
      <c r="JU304" s="25"/>
      <c r="JV304" s="25"/>
      <c r="JW304" s="25"/>
      <c r="JX304" s="25"/>
      <c r="JY304" s="25"/>
      <c r="JZ304" s="25"/>
      <c r="KA304" s="25"/>
      <c r="KB304" s="25"/>
      <c r="KC304" s="25"/>
      <c r="KD304" s="25"/>
      <c r="KE304" s="25"/>
      <c r="KF304" s="25"/>
      <c r="KG304" s="25"/>
      <c r="KH304" s="25"/>
      <c r="KI304" s="25"/>
      <c r="KJ304" s="25"/>
      <c r="KK304" s="25"/>
      <c r="KL304" s="25"/>
      <c r="KM304" s="25"/>
      <c r="KN304" s="25"/>
      <c r="KO304" s="25"/>
      <c r="KP304" s="25"/>
      <c r="KQ304" s="25"/>
      <c r="KR304" s="25"/>
      <c r="KS304" s="25"/>
      <c r="KT304" s="25"/>
      <c r="KU304" s="25"/>
      <c r="KV304" s="25"/>
      <c r="KW304" s="25"/>
      <c r="KX304" s="25"/>
      <c r="KY304" s="25"/>
      <c r="KZ304" s="25"/>
      <c r="LA304" s="25"/>
      <c r="LB304" s="25"/>
      <c r="LC304" s="25"/>
      <c r="LD304" s="25"/>
      <c r="LE304" s="25"/>
      <c r="LF304" s="25"/>
      <c r="LG304" s="25"/>
      <c r="LH304" s="25"/>
      <c r="LI304" s="25"/>
      <c r="LJ304" s="25"/>
      <c r="LK304" s="25"/>
      <c r="LL304" s="25"/>
      <c r="LM304" s="25"/>
      <c r="LN304" s="25"/>
      <c r="LO304" s="25"/>
      <c r="LP304" s="25"/>
      <c r="LQ304" s="25"/>
      <c r="LR304" s="25"/>
      <c r="LS304" s="25"/>
      <c r="LT304" s="25"/>
      <c r="LU304" s="25"/>
      <c r="LV304" s="25"/>
      <c r="LW304" s="25"/>
      <c r="LX304" s="25"/>
      <c r="LY304" s="25"/>
      <c r="LZ304" s="25"/>
      <c r="MA304" s="25"/>
      <c r="MB304" s="25"/>
      <c r="MC304" s="25"/>
      <c r="MD304" s="25"/>
      <c r="ME304" s="25"/>
      <c r="MF304" s="25"/>
      <c r="MG304" s="25"/>
      <c r="MH304" s="25"/>
      <c r="MI304" s="25"/>
      <c r="MJ304" s="25"/>
      <c r="MK304" s="25"/>
      <c r="ML304" s="25"/>
      <c r="MM304" s="25"/>
      <c r="MN304" s="25"/>
      <c r="MO304" s="25"/>
      <c r="MP304" s="25"/>
      <c r="MQ304" s="25"/>
      <c r="MR304" s="25"/>
      <c r="MS304" s="25"/>
      <c r="MT304" s="25"/>
      <c r="MU304" s="25"/>
      <c r="MV304" s="25"/>
      <c r="MW304" s="25"/>
      <c r="MX304" s="25"/>
      <c r="MY304" s="25"/>
      <c r="MZ304" s="25"/>
      <c r="NA304" s="25"/>
      <c r="NB304" s="25"/>
      <c r="NC304" s="25"/>
      <c r="ND304" s="25"/>
      <c r="NE304" s="25"/>
      <c r="NF304" s="25"/>
      <c r="NG304" s="25"/>
      <c r="NH304" s="25"/>
      <c r="NI304" s="25"/>
      <c r="NJ304" s="25"/>
      <c r="NK304" s="25"/>
      <c r="NL304" s="25"/>
      <c r="NM304" s="25"/>
      <c r="NN304" s="25"/>
      <c r="NO304" s="25"/>
      <c r="NP304" s="25"/>
      <c r="NQ304" s="25"/>
      <c r="NR304" s="25"/>
      <c r="NS304" s="25"/>
      <c r="NT304" s="25"/>
      <c r="NU304" s="25"/>
      <c r="NV304" s="25"/>
      <c r="NW304" s="25"/>
      <c r="NX304" s="25"/>
      <c r="NY304" s="25"/>
      <c r="NZ304" s="25"/>
      <c r="OA304" s="25"/>
      <c r="OB304" s="25"/>
      <c r="OC304" s="25"/>
      <c r="OD304" s="25"/>
      <c r="OE304" s="25"/>
      <c r="OF304" s="25"/>
      <c r="OG304" s="25"/>
      <c r="OH304" s="25"/>
      <c r="OI304" s="25"/>
      <c r="OJ304" s="25"/>
      <c r="OK304" s="25"/>
      <c r="OL304" s="25"/>
      <c r="OM304" s="25"/>
      <c r="ON304" s="25"/>
      <c r="OO304" s="25"/>
      <c r="OP304" s="25"/>
      <c r="OQ304" s="25"/>
      <c r="OR304" s="25"/>
      <c r="OS304" s="25"/>
      <c r="OT304" s="25"/>
      <c r="OU304" s="25"/>
      <c r="OV304" s="25"/>
      <c r="OW304" s="25"/>
      <c r="OX304" s="25"/>
      <c r="OY304" s="25"/>
      <c r="OZ304" s="25"/>
      <c r="PA304" s="25"/>
      <c r="PB304" s="25"/>
      <c r="PC304" s="25"/>
      <c r="PD304" s="25"/>
      <c r="PE304" s="25"/>
      <c r="PF304" s="25"/>
      <c r="PG304" s="25"/>
      <c r="PH304" s="25"/>
      <c r="PI304" s="25"/>
      <c r="PJ304" s="25"/>
      <c r="PK304" s="25"/>
      <c r="PL304" s="25"/>
      <c r="PM304" s="25"/>
      <c r="PN304" s="25"/>
      <c r="PO304" s="25"/>
      <c r="PP304" s="25"/>
      <c r="PQ304" s="25"/>
      <c r="PR304" s="25"/>
      <c r="PS304" s="25"/>
      <c r="PT304" s="25"/>
      <c r="PU304" s="25"/>
      <c r="PV304" s="25"/>
      <c r="PW304" s="25"/>
      <c r="PX304" s="25"/>
      <c r="PY304" s="25"/>
      <c r="PZ304" s="25"/>
      <c r="QA304" s="25"/>
      <c r="QB304" s="25"/>
      <c r="QC304" s="25"/>
      <c r="QD304" s="25"/>
      <c r="QE304" s="25"/>
      <c r="QF304" s="25"/>
      <c r="QG304" s="25"/>
      <c r="QH304" s="25"/>
      <c r="QI304" s="25"/>
      <c r="QJ304" s="25"/>
      <c r="QK304" s="25"/>
      <c r="QL304" s="25"/>
      <c r="QM304" s="25"/>
      <c r="QN304" s="25"/>
      <c r="QO304" s="25"/>
      <c r="QP304" s="25"/>
      <c r="QQ304" s="25"/>
      <c r="QR304" s="25"/>
      <c r="QS304" s="25"/>
      <c r="QT304" s="25"/>
      <c r="QU304" s="25"/>
      <c r="QV304" s="25"/>
      <c r="QW304" s="25"/>
      <c r="QX304" s="25"/>
      <c r="QY304" s="25"/>
      <c r="QZ304" s="25"/>
      <c r="RA304" s="25"/>
      <c r="RB304" s="25"/>
      <c r="RC304" s="25"/>
      <c r="RD304" s="25"/>
      <c r="RE304" s="25"/>
      <c r="RF304" s="25"/>
      <c r="RG304" s="25"/>
      <c r="RH304" s="25"/>
      <c r="RI304" s="25"/>
      <c r="RJ304" s="25"/>
      <c r="RK304" s="25"/>
      <c r="RL304" s="25"/>
      <c r="RM304" s="25"/>
      <c r="RN304" s="25"/>
      <c r="RO304" s="25"/>
      <c r="RP304" s="25"/>
      <c r="RQ304" s="25"/>
      <c r="RR304" s="25"/>
      <c r="RS304" s="25"/>
      <c r="RT304" s="25"/>
      <c r="RU304" s="25"/>
      <c r="RV304" s="25"/>
      <c r="RW304" s="25"/>
      <c r="RX304" s="25"/>
      <c r="RY304" s="25"/>
      <c r="RZ304" s="25"/>
      <c r="SA304" s="25"/>
      <c r="SB304" s="25"/>
      <c r="SC304" s="25"/>
      <c r="SD304" s="25"/>
      <c r="SE304" s="25"/>
      <c r="SF304" s="25"/>
      <c r="SG304" s="25"/>
      <c r="SH304" s="25"/>
      <c r="SI304" s="25"/>
      <c r="SJ304" s="25"/>
      <c r="SK304" s="25"/>
      <c r="SL304" s="25"/>
      <c r="SM304" s="25"/>
      <c r="SN304" s="25"/>
      <c r="SO304" s="25"/>
      <c r="SP304" s="25"/>
      <c r="SQ304" s="25"/>
      <c r="SR304" s="25"/>
      <c r="SS304" s="25"/>
      <c r="ST304" s="25"/>
      <c r="SU304" s="25"/>
      <c r="SV304" s="25"/>
      <c r="SW304" s="25"/>
      <c r="SX304" s="25"/>
      <c r="SY304" s="25"/>
      <c r="SZ304" s="25"/>
      <c r="TA304" s="25"/>
      <c r="TB304" s="25"/>
      <c r="TC304" s="25"/>
      <c r="TD304" s="25"/>
      <c r="TE304" s="25"/>
      <c r="TF304" s="25"/>
      <c r="TG304" s="25"/>
      <c r="TH304" s="25"/>
      <c r="TI304" s="25"/>
      <c r="TJ304" s="25"/>
      <c r="TK304" s="25"/>
      <c r="TL304" s="25"/>
      <c r="TM304" s="25"/>
      <c r="TN304" s="25"/>
      <c r="TO304" s="25"/>
      <c r="TP304" s="25"/>
      <c r="TQ304" s="25"/>
      <c r="TR304" s="25"/>
      <c r="TS304" s="25"/>
      <c r="TT304" s="25"/>
      <c r="TU304" s="25"/>
      <c r="TV304" s="25"/>
      <c r="TW304" s="25"/>
      <c r="TX304" s="25"/>
      <c r="TY304" s="25"/>
      <c r="TZ304" s="25"/>
      <c r="UA304" s="25"/>
      <c r="UB304" s="25"/>
      <c r="UC304" s="25"/>
      <c r="UD304" s="25"/>
      <c r="UE304" s="25"/>
      <c r="UF304" s="25"/>
      <c r="UG304" s="25"/>
      <c r="UH304" s="25"/>
      <c r="UI304" s="25"/>
      <c r="UJ304" s="25"/>
      <c r="UK304" s="25"/>
      <c r="UL304" s="25"/>
      <c r="UM304" s="25"/>
      <c r="UN304" s="25"/>
      <c r="UO304" s="25"/>
      <c r="UP304" s="25"/>
      <c r="UQ304" s="25"/>
      <c r="UR304" s="25"/>
      <c r="US304" s="25"/>
      <c r="UT304" s="25"/>
      <c r="UU304" s="25"/>
      <c r="UV304" s="25"/>
      <c r="UW304" s="25"/>
      <c r="UX304" s="25"/>
      <c r="UY304" s="25"/>
      <c r="UZ304" s="25"/>
      <c r="VA304" s="25"/>
      <c r="VB304" s="25"/>
      <c r="VC304" s="25"/>
      <c r="VD304" s="25"/>
      <c r="VE304" s="25"/>
      <c r="VF304" s="25"/>
      <c r="VG304" s="25"/>
      <c r="VH304" s="25"/>
      <c r="VI304" s="25"/>
      <c r="VJ304" s="25"/>
      <c r="VK304" s="25"/>
      <c r="VL304" s="25"/>
      <c r="VM304" s="25"/>
      <c r="VN304" s="25"/>
      <c r="VO304" s="25"/>
      <c r="VP304" s="25"/>
      <c r="VQ304" s="25"/>
      <c r="VR304" s="25"/>
      <c r="VS304" s="25"/>
      <c r="VT304" s="25"/>
      <c r="VU304" s="25"/>
      <c r="VV304" s="25"/>
      <c r="VW304" s="25"/>
      <c r="VX304" s="25"/>
      <c r="VY304" s="25"/>
      <c r="VZ304" s="25"/>
      <c r="WA304" s="25"/>
      <c r="WB304" s="25"/>
      <c r="WC304" s="25"/>
      <c r="WD304" s="25"/>
      <c r="WE304" s="25"/>
      <c r="WF304" s="25"/>
      <c r="WG304" s="25"/>
      <c r="WH304" s="25"/>
      <c r="WI304" s="25"/>
      <c r="WJ304" s="25"/>
      <c r="WK304" s="25"/>
      <c r="WL304" s="25"/>
      <c r="WM304" s="25"/>
      <c r="WN304" s="25"/>
      <c r="WO304" s="25"/>
      <c r="WP304" s="25"/>
      <c r="WQ304" s="25"/>
      <c r="WR304" s="25"/>
      <c r="WS304" s="25"/>
      <c r="WT304" s="25"/>
      <c r="WU304" s="25"/>
      <c r="WV304" s="25"/>
      <c r="WW304" s="25"/>
      <c r="WX304" s="25"/>
      <c r="WY304" s="25"/>
      <c r="WZ304" s="25"/>
      <c r="XA304" s="25"/>
      <c r="XB304" s="25"/>
      <c r="XC304" s="25"/>
      <c r="XD304" s="25"/>
      <c r="XE304" s="25"/>
      <c r="XF304" s="25"/>
      <c r="XG304" s="25"/>
      <c r="XH304" s="25"/>
      <c r="XI304" s="25"/>
      <c r="XJ304" s="25"/>
      <c r="XK304" s="25"/>
      <c r="XL304" s="25"/>
      <c r="XM304" s="25"/>
      <c r="XN304" s="25"/>
      <c r="XO304" s="25"/>
      <c r="XP304" s="25"/>
      <c r="XQ304" s="25"/>
      <c r="XR304" s="25"/>
      <c r="XS304" s="25"/>
      <c r="XT304" s="25"/>
      <c r="XU304" s="25"/>
      <c r="XV304" s="25"/>
      <c r="XW304" s="25"/>
      <c r="XX304" s="25"/>
      <c r="XY304" s="25"/>
      <c r="XZ304" s="25"/>
      <c r="YA304" s="25"/>
      <c r="YB304" s="25"/>
      <c r="YC304" s="25"/>
      <c r="YD304" s="25"/>
      <c r="YE304" s="25"/>
      <c r="YF304" s="25"/>
      <c r="YG304" s="25"/>
      <c r="YH304" s="25"/>
      <c r="YI304" s="25"/>
      <c r="YJ304" s="25"/>
      <c r="YK304" s="25"/>
      <c r="YL304" s="25"/>
      <c r="YM304" s="25"/>
      <c r="YN304" s="25"/>
      <c r="YO304" s="25"/>
      <c r="YP304" s="25"/>
      <c r="YQ304" s="25"/>
      <c r="YR304" s="25"/>
      <c r="YS304" s="25"/>
      <c r="YT304" s="25"/>
      <c r="YU304" s="25"/>
      <c r="YV304" s="25"/>
      <c r="YW304" s="25"/>
      <c r="YX304" s="25"/>
      <c r="YY304" s="25"/>
      <c r="YZ304" s="25"/>
      <c r="ZA304" s="25"/>
      <c r="ZB304" s="25"/>
      <c r="ZC304" s="25"/>
      <c r="ZD304" s="25"/>
      <c r="ZE304" s="25"/>
      <c r="ZF304" s="25"/>
      <c r="ZG304" s="25"/>
      <c r="ZH304" s="25"/>
      <c r="ZI304" s="25"/>
      <c r="ZJ304" s="25"/>
      <c r="ZK304" s="25"/>
      <c r="ZL304" s="25"/>
      <c r="ZM304" s="25"/>
      <c r="ZN304" s="25"/>
      <c r="ZO304" s="25"/>
      <c r="ZP304" s="25"/>
      <c r="ZQ304" s="25"/>
      <c r="ZR304" s="25"/>
      <c r="ZS304" s="25"/>
      <c r="ZT304" s="25"/>
      <c r="ZU304" s="25"/>
      <c r="ZV304" s="25"/>
      <c r="ZW304" s="25"/>
      <c r="ZX304" s="25"/>
      <c r="ZY304" s="25"/>
      <c r="ZZ304" s="25"/>
      <c r="AAA304" s="25"/>
      <c r="AAB304" s="25"/>
      <c r="AAC304" s="25"/>
      <c r="AAD304" s="25"/>
      <c r="AAE304" s="25"/>
      <c r="AAF304" s="25"/>
      <c r="AAG304" s="25"/>
      <c r="AAH304" s="25"/>
      <c r="AAI304" s="25"/>
      <c r="AAJ304" s="25"/>
      <c r="AAK304" s="25"/>
      <c r="AAL304" s="25"/>
      <c r="AAM304" s="25"/>
      <c r="AAN304" s="25"/>
      <c r="AAO304" s="25"/>
      <c r="AAP304" s="25"/>
      <c r="AAQ304" s="25"/>
      <c r="AAR304" s="25"/>
      <c r="AAS304" s="25"/>
      <c r="AAT304" s="25"/>
      <c r="AAU304" s="25"/>
      <c r="AAV304" s="25"/>
      <c r="AAW304" s="25"/>
      <c r="AAX304" s="25"/>
      <c r="AAY304" s="25"/>
      <c r="AAZ304" s="25"/>
      <c r="ABA304" s="25"/>
      <c r="ABB304" s="25"/>
      <c r="ABC304" s="25"/>
      <c r="ABD304" s="25"/>
      <c r="ABE304" s="25"/>
      <c r="ABF304" s="25"/>
      <c r="ABG304" s="25"/>
      <c r="ABH304" s="25"/>
      <c r="ABI304" s="25"/>
      <c r="ABJ304" s="25"/>
      <c r="ABK304" s="25"/>
      <c r="ABL304" s="25"/>
      <c r="ABM304" s="25"/>
      <c r="ABN304" s="25"/>
      <c r="ABO304" s="25"/>
      <c r="ABP304" s="25"/>
      <c r="ABQ304" s="25"/>
      <c r="ABR304" s="25"/>
      <c r="ABS304" s="25"/>
      <c r="ABT304" s="25"/>
      <c r="ABU304" s="25"/>
      <c r="ABV304" s="25"/>
      <c r="ABW304" s="25"/>
      <c r="ABX304" s="25"/>
      <c r="ABY304" s="25"/>
      <c r="ABZ304" s="25"/>
      <c r="ACA304" s="25"/>
      <c r="ACB304" s="25"/>
      <c r="ACC304" s="25"/>
      <c r="ACD304" s="25"/>
      <c r="ACE304" s="25"/>
      <c r="ACF304" s="25"/>
      <c r="ACG304" s="25"/>
      <c r="ACH304" s="25"/>
      <c r="ACI304" s="25"/>
      <c r="ACJ304" s="25"/>
      <c r="ACK304" s="25"/>
      <c r="ACL304" s="25"/>
      <c r="ACM304" s="25"/>
      <c r="ACN304" s="25"/>
      <c r="ACO304" s="25"/>
      <c r="ACP304" s="25"/>
      <c r="ACQ304" s="25"/>
      <c r="ACR304" s="25"/>
      <c r="ACS304" s="25"/>
      <c r="ACT304" s="25"/>
      <c r="ACU304" s="25"/>
      <c r="ACV304" s="25"/>
      <c r="ACW304" s="25"/>
      <c r="ACX304" s="25"/>
      <c r="ACY304" s="25"/>
      <c r="ACZ304" s="25"/>
      <c r="ADA304" s="25"/>
      <c r="ADB304" s="25"/>
      <c r="ADC304" s="25"/>
      <c r="ADD304" s="25"/>
      <c r="ADE304" s="25"/>
      <c r="ADF304" s="25"/>
      <c r="ADG304" s="25"/>
      <c r="ADH304" s="25"/>
      <c r="ADI304" s="25"/>
      <c r="ADJ304" s="25"/>
      <c r="ADK304" s="25"/>
      <c r="ADL304" s="25"/>
      <c r="ADM304" s="25"/>
      <c r="ADN304" s="25"/>
      <c r="ADO304" s="25"/>
      <c r="ADP304" s="25"/>
      <c r="ADQ304" s="25"/>
      <c r="ADR304" s="25"/>
      <c r="ADS304" s="25"/>
      <c r="ADT304" s="25"/>
      <c r="ADU304" s="25"/>
      <c r="ADV304" s="25"/>
      <c r="ADW304" s="25"/>
      <c r="ADX304" s="25"/>
      <c r="ADY304" s="25"/>
      <c r="ADZ304" s="25"/>
      <c r="AEA304" s="25"/>
      <c r="AEB304" s="25"/>
      <c r="AEC304" s="25"/>
      <c r="AED304" s="25"/>
      <c r="AEE304" s="25"/>
      <c r="AEF304" s="25"/>
      <c r="AEG304" s="25"/>
      <c r="AEH304" s="25"/>
      <c r="AEI304" s="25"/>
      <c r="AEJ304" s="25"/>
      <c r="AEK304" s="25"/>
      <c r="AEL304" s="25"/>
      <c r="AEM304" s="25"/>
      <c r="AEN304" s="25"/>
      <c r="AEO304" s="25"/>
      <c r="AEP304" s="25"/>
      <c r="AEQ304" s="25"/>
      <c r="AER304" s="25"/>
      <c r="AES304" s="25"/>
      <c r="AET304" s="25"/>
      <c r="AEU304" s="25"/>
      <c r="AEV304" s="25"/>
      <c r="AEW304" s="25"/>
      <c r="AEX304" s="25"/>
      <c r="AEY304" s="25"/>
      <c r="AEZ304" s="25"/>
      <c r="AFA304" s="25"/>
      <c r="AFB304" s="25"/>
      <c r="AFC304" s="25"/>
      <c r="AFD304" s="25"/>
      <c r="AFE304" s="25"/>
      <c r="AFF304" s="25"/>
      <c r="AFG304" s="25"/>
      <c r="AFH304" s="25"/>
      <c r="AFI304" s="25"/>
      <c r="AFJ304" s="25"/>
      <c r="AFK304" s="25"/>
      <c r="AFL304" s="25"/>
      <c r="AFM304" s="25"/>
      <c r="AFN304" s="25"/>
      <c r="AFO304" s="25"/>
      <c r="AFP304" s="25"/>
      <c r="AFQ304" s="25"/>
      <c r="AFR304" s="25"/>
      <c r="AFS304" s="25"/>
      <c r="AFT304" s="25"/>
      <c r="AFU304" s="25"/>
      <c r="AFV304" s="25"/>
      <c r="AFW304" s="25"/>
      <c r="AFX304" s="25"/>
      <c r="AFY304" s="25"/>
      <c r="AFZ304" s="25"/>
      <c r="AGA304" s="25"/>
      <c r="AGB304" s="25"/>
      <c r="AGC304" s="25"/>
      <c r="AGD304" s="25"/>
      <c r="AGE304" s="25"/>
      <c r="AGF304" s="25"/>
      <c r="AGG304" s="25"/>
      <c r="AGH304" s="25"/>
      <c r="AGI304" s="25"/>
      <c r="AGJ304" s="25"/>
      <c r="AGK304" s="25"/>
      <c r="AGL304" s="25"/>
      <c r="AGM304" s="25"/>
      <c r="AGN304" s="25"/>
      <c r="AGO304" s="25"/>
      <c r="AGP304" s="25"/>
      <c r="AGQ304" s="25"/>
      <c r="AGR304" s="25"/>
      <c r="AGS304" s="25"/>
      <c r="AGT304" s="25"/>
      <c r="AGU304" s="25"/>
      <c r="AGV304" s="25"/>
      <c r="AGW304" s="25"/>
      <c r="AGX304" s="25"/>
      <c r="AGY304" s="25"/>
      <c r="AGZ304" s="25"/>
      <c r="AHA304" s="25"/>
      <c r="AHB304" s="25"/>
      <c r="AHC304" s="25"/>
      <c r="AHD304" s="25"/>
      <c r="AHE304" s="25"/>
      <c r="AHF304" s="25"/>
      <c r="AHG304" s="25"/>
      <c r="AHH304" s="25"/>
      <c r="AHI304" s="25"/>
      <c r="AHJ304" s="25"/>
      <c r="AHK304" s="25"/>
      <c r="AHL304" s="25"/>
      <c r="AHM304" s="25"/>
      <c r="AHN304" s="25"/>
      <c r="AHO304" s="25"/>
      <c r="AHP304" s="25"/>
      <c r="AHQ304" s="25"/>
      <c r="AHR304" s="25"/>
      <c r="AHS304" s="25"/>
      <c r="AHT304" s="25"/>
      <c r="AHU304" s="25"/>
      <c r="AHV304" s="25"/>
      <c r="AHW304" s="25"/>
      <c r="AHX304" s="25"/>
      <c r="AHY304" s="25"/>
      <c r="AHZ304" s="25"/>
      <c r="AIA304" s="25"/>
      <c r="AIB304" s="25"/>
      <c r="AIC304" s="25"/>
      <c r="AID304" s="25"/>
      <c r="AIE304" s="25"/>
      <c r="AIF304" s="25"/>
      <c r="AIG304" s="25"/>
      <c r="AIH304" s="25"/>
      <c r="AII304" s="25"/>
      <c r="AIJ304" s="25"/>
      <c r="AIK304" s="25"/>
      <c r="AIL304" s="25"/>
      <c r="AIM304" s="25"/>
      <c r="AIN304" s="25"/>
      <c r="AIO304" s="25"/>
      <c r="AIP304" s="25"/>
      <c r="AIQ304" s="25"/>
      <c r="AIR304" s="25"/>
      <c r="AIS304" s="25"/>
      <c r="AIT304" s="25"/>
      <c r="AIU304" s="25"/>
      <c r="AIV304" s="25"/>
      <c r="AIW304" s="25"/>
      <c r="AIX304" s="25"/>
      <c r="AIY304" s="25"/>
      <c r="AIZ304" s="25"/>
      <c r="AJA304" s="25"/>
      <c r="AJB304" s="25"/>
      <c r="AJC304" s="25"/>
      <c r="AJD304" s="25"/>
      <c r="AJE304" s="25"/>
      <c r="AJF304" s="25"/>
      <c r="AJG304" s="25"/>
      <c r="AJH304" s="25"/>
      <c r="AJI304" s="25"/>
      <c r="AJJ304" s="25"/>
      <c r="AJK304" s="25"/>
      <c r="AJL304" s="25"/>
      <c r="AJM304" s="25"/>
      <c r="AJN304" s="25"/>
      <c r="AJO304" s="25"/>
      <c r="AJP304" s="25"/>
      <c r="AJQ304" s="25"/>
      <c r="AJR304" s="25"/>
      <c r="AJS304" s="25"/>
      <c r="AJT304" s="25"/>
      <c r="AJU304" s="25"/>
      <c r="AJV304" s="25"/>
      <c r="AJW304" s="25"/>
      <c r="AJX304" s="25"/>
      <c r="AJY304" s="25"/>
      <c r="AJZ304" s="25"/>
      <c r="AKA304" s="25"/>
      <c r="AKB304" s="25"/>
      <c r="AKC304" s="25"/>
      <c r="AKD304" s="25"/>
      <c r="AKE304" s="25"/>
      <c r="AKF304" s="25"/>
      <c r="AKG304" s="25"/>
      <c r="AKH304" s="25"/>
      <c r="AKI304" s="25"/>
      <c r="AKJ304" s="25"/>
      <c r="AKK304" s="25"/>
      <c r="AKL304" s="25"/>
      <c r="AKM304" s="25"/>
      <c r="AKN304" s="25"/>
      <c r="AKO304" s="25"/>
      <c r="AKP304" s="25"/>
      <c r="AKQ304" s="25"/>
      <c r="AKR304" s="25"/>
      <c r="AKS304" s="25"/>
      <c r="AKT304" s="25"/>
      <c r="AKU304" s="25"/>
      <c r="AKV304" s="25"/>
      <c r="AKW304" s="25"/>
      <c r="AKX304" s="25"/>
      <c r="AKY304" s="25"/>
      <c r="AKZ304" s="25"/>
      <c r="ALA304" s="25"/>
      <c r="ALB304" s="25"/>
      <c r="ALC304" s="25"/>
      <c r="ALD304" s="25"/>
      <c r="ALE304" s="25"/>
      <c r="ALF304" s="25"/>
      <c r="ALG304" s="25"/>
      <c r="ALH304" s="25"/>
      <c r="ALI304" s="25"/>
      <c r="ALJ304" s="25"/>
      <c r="ALK304" s="25"/>
      <c r="ALL304" s="25"/>
      <c r="ALM304" s="25"/>
      <c r="ALN304" s="25"/>
      <c r="ALO304" s="25"/>
      <c r="ALP304" s="25"/>
      <c r="ALQ304" s="25"/>
      <c r="ALR304" s="25"/>
      <c r="ALS304" s="25"/>
      <c r="ALT304" s="25"/>
      <c r="ALU304" s="25"/>
      <c r="ALV304" s="25"/>
      <c r="ALW304" s="25"/>
      <c r="ALX304" s="25"/>
      <c r="ALY304" s="25"/>
      <c r="ALZ304" s="25"/>
      <c r="AMA304" s="25"/>
      <c r="AMB304" s="25"/>
      <c r="AMC304" s="25"/>
      <c r="AMD304" s="25"/>
      <c r="AME304" s="25"/>
      <c r="AMF304" s="25"/>
      <c r="AMG304" s="25"/>
      <c r="AMH304" s="25"/>
      <c r="AMI304" s="25"/>
      <c r="AMJ304" s="25"/>
    </row>
    <row r="305" spans="1:1024" s="56" customFormat="1" ht="39.75" customHeight="1">
      <c r="A305" s="643"/>
      <c r="B305" s="59"/>
      <c r="C305" s="642"/>
      <c r="D305" s="619"/>
      <c r="E305" s="366"/>
      <c r="F305" s="366"/>
      <c r="G305" s="366"/>
      <c r="H305" s="366"/>
      <c r="I305" s="40" t="s">
        <v>810</v>
      </c>
      <c r="J305" s="366"/>
      <c r="K305" s="366"/>
      <c r="L305" s="366"/>
      <c r="M305" s="366"/>
      <c r="N305" s="366"/>
      <c r="O305" s="366"/>
      <c r="P305" s="366"/>
      <c r="Q305" s="366"/>
      <c r="R305" s="366"/>
      <c r="S305" s="366"/>
      <c r="T305" s="366"/>
      <c r="U305" s="8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O305" s="25"/>
      <c r="BP305" s="25"/>
      <c r="BQ305" s="25"/>
      <c r="BR305" s="25"/>
      <c r="BS305" s="25"/>
      <c r="BT305" s="25"/>
      <c r="BU305" s="25"/>
      <c r="BV305" s="25"/>
      <c r="BW305" s="25"/>
      <c r="BX305" s="25"/>
      <c r="BY305" s="25"/>
      <c r="BZ305" s="25"/>
      <c r="CA305" s="25"/>
      <c r="CB305" s="25"/>
      <c r="CC305" s="25"/>
      <c r="CD305" s="25"/>
      <c r="CE305" s="25"/>
      <c r="CF305" s="25"/>
      <c r="CG305" s="25"/>
      <c r="CH305" s="25"/>
      <c r="CI305" s="25"/>
      <c r="CJ305" s="25"/>
      <c r="CK305" s="25"/>
      <c r="CL305" s="25"/>
      <c r="CM305" s="25"/>
      <c r="CN305" s="25"/>
      <c r="CO305" s="25"/>
      <c r="CP305" s="25"/>
      <c r="CQ305" s="25"/>
      <c r="CR305" s="25"/>
      <c r="CS305" s="25"/>
      <c r="CT305" s="25"/>
      <c r="CU305" s="25"/>
      <c r="CV305" s="25"/>
      <c r="CW305" s="25"/>
      <c r="CX305" s="25"/>
      <c r="CY305" s="25"/>
      <c r="CZ305" s="25"/>
      <c r="DA305" s="25"/>
      <c r="DB305" s="25"/>
      <c r="DC305" s="25"/>
      <c r="DD305" s="25"/>
      <c r="DE305" s="25"/>
      <c r="DF305" s="25"/>
      <c r="DG305" s="25"/>
      <c r="DH305" s="25"/>
      <c r="DI305" s="25"/>
      <c r="DJ305" s="25"/>
      <c r="DK305" s="25"/>
      <c r="DL305" s="25"/>
      <c r="DM305" s="25"/>
      <c r="DN305" s="25"/>
      <c r="DO305" s="25"/>
      <c r="DP305" s="25"/>
      <c r="DQ305" s="25"/>
      <c r="DR305" s="25"/>
      <c r="DS305" s="25"/>
      <c r="DT305" s="25"/>
      <c r="DU305" s="25"/>
      <c r="DV305" s="25"/>
      <c r="DW305" s="25"/>
      <c r="DX305" s="25"/>
      <c r="DY305" s="25"/>
      <c r="DZ305" s="25"/>
      <c r="EA305" s="25"/>
      <c r="EB305" s="25"/>
      <c r="EC305" s="25"/>
      <c r="ED305" s="25"/>
      <c r="EE305" s="25"/>
      <c r="EF305" s="25"/>
      <c r="EG305" s="25"/>
      <c r="EH305" s="25"/>
      <c r="EI305" s="25"/>
      <c r="EJ305" s="25"/>
      <c r="EK305" s="25"/>
      <c r="EL305" s="25"/>
      <c r="EM305" s="25"/>
      <c r="EN305" s="25"/>
      <c r="EO305" s="25"/>
      <c r="EP305" s="25"/>
      <c r="EQ305" s="25"/>
      <c r="ER305" s="25"/>
      <c r="ES305" s="25"/>
      <c r="ET305" s="25"/>
      <c r="EU305" s="25"/>
      <c r="EV305" s="25"/>
      <c r="EW305" s="25"/>
      <c r="EX305" s="25"/>
      <c r="EY305" s="25"/>
      <c r="EZ305" s="25"/>
      <c r="FA305" s="25"/>
      <c r="FB305" s="25"/>
      <c r="FC305" s="25"/>
      <c r="FD305" s="25"/>
      <c r="FE305" s="25"/>
      <c r="FF305" s="25"/>
      <c r="FG305" s="25"/>
      <c r="FH305" s="25"/>
      <c r="FI305" s="25"/>
      <c r="FJ305" s="25"/>
      <c r="FK305" s="25"/>
      <c r="FL305" s="25"/>
      <c r="FM305" s="25"/>
      <c r="FN305" s="25"/>
      <c r="FO305" s="25"/>
      <c r="FP305" s="25"/>
      <c r="FQ305" s="25"/>
      <c r="FR305" s="25"/>
      <c r="FS305" s="25"/>
      <c r="FT305" s="25"/>
      <c r="FU305" s="25"/>
      <c r="FV305" s="25"/>
      <c r="FW305" s="25"/>
      <c r="FX305" s="25"/>
      <c r="FY305" s="25"/>
      <c r="FZ305" s="25"/>
      <c r="GA305" s="25"/>
      <c r="GB305" s="25"/>
      <c r="GC305" s="25"/>
      <c r="GD305" s="25"/>
      <c r="GE305" s="25"/>
      <c r="GF305" s="25"/>
      <c r="GG305" s="25"/>
      <c r="GH305" s="25"/>
      <c r="GI305" s="25"/>
      <c r="GJ305" s="25"/>
      <c r="GK305" s="25"/>
      <c r="GL305" s="25"/>
      <c r="GM305" s="25"/>
      <c r="GN305" s="25"/>
      <c r="GO305" s="25"/>
      <c r="GP305" s="25"/>
      <c r="GQ305" s="25"/>
      <c r="GR305" s="25"/>
      <c r="GS305" s="25"/>
      <c r="GT305" s="25"/>
      <c r="GU305" s="25"/>
      <c r="GV305" s="25"/>
      <c r="GW305" s="25"/>
      <c r="GX305" s="25"/>
      <c r="GY305" s="25"/>
      <c r="GZ305" s="25"/>
      <c r="HA305" s="25"/>
      <c r="HB305" s="25"/>
      <c r="HC305" s="25"/>
      <c r="HD305" s="25"/>
      <c r="HE305" s="25"/>
      <c r="HF305" s="25"/>
      <c r="HG305" s="25"/>
      <c r="HH305" s="25"/>
      <c r="HI305" s="25"/>
      <c r="HJ305" s="25"/>
      <c r="HK305" s="25"/>
      <c r="HL305" s="25"/>
      <c r="HM305" s="25"/>
      <c r="HN305" s="25"/>
      <c r="HO305" s="25"/>
      <c r="HP305" s="25"/>
      <c r="HQ305" s="25"/>
      <c r="HR305" s="25"/>
      <c r="HS305" s="25"/>
      <c r="HT305" s="25"/>
      <c r="HU305" s="25"/>
      <c r="HV305" s="25"/>
      <c r="HW305" s="25"/>
      <c r="HX305" s="25"/>
      <c r="HY305" s="25"/>
      <c r="HZ305" s="25"/>
      <c r="IA305" s="25"/>
      <c r="IB305" s="25"/>
      <c r="IC305" s="25"/>
      <c r="ID305" s="25"/>
      <c r="IE305" s="25"/>
      <c r="IF305" s="25"/>
      <c r="IG305" s="25"/>
      <c r="IH305" s="25"/>
      <c r="II305" s="25"/>
      <c r="IJ305" s="25"/>
      <c r="IK305" s="25"/>
      <c r="IL305" s="25"/>
      <c r="IM305" s="25"/>
      <c r="IN305" s="25"/>
      <c r="IO305" s="25"/>
      <c r="IP305" s="25"/>
      <c r="IQ305" s="25"/>
      <c r="IR305" s="25"/>
      <c r="IS305" s="25"/>
      <c r="IT305" s="25"/>
      <c r="IU305" s="25"/>
      <c r="IV305" s="25"/>
      <c r="IW305" s="25"/>
      <c r="IX305" s="25"/>
      <c r="IY305" s="25"/>
      <c r="IZ305" s="25"/>
      <c r="JA305" s="25"/>
      <c r="JB305" s="25"/>
      <c r="JC305" s="25"/>
      <c r="JD305" s="25"/>
      <c r="JE305" s="25"/>
      <c r="JF305" s="25"/>
      <c r="JG305" s="25"/>
      <c r="JH305" s="25"/>
      <c r="JI305" s="25"/>
      <c r="JJ305" s="25"/>
      <c r="JK305" s="25"/>
      <c r="JL305" s="25"/>
      <c r="JM305" s="25"/>
      <c r="JN305" s="25"/>
      <c r="JO305" s="25"/>
      <c r="JP305" s="25"/>
      <c r="JQ305" s="25"/>
      <c r="JR305" s="25"/>
      <c r="JS305" s="25"/>
      <c r="JT305" s="25"/>
      <c r="JU305" s="25"/>
      <c r="JV305" s="25"/>
      <c r="JW305" s="25"/>
      <c r="JX305" s="25"/>
      <c r="JY305" s="25"/>
      <c r="JZ305" s="25"/>
      <c r="KA305" s="25"/>
      <c r="KB305" s="25"/>
      <c r="KC305" s="25"/>
      <c r="KD305" s="25"/>
      <c r="KE305" s="25"/>
      <c r="KF305" s="25"/>
      <c r="KG305" s="25"/>
      <c r="KH305" s="25"/>
      <c r="KI305" s="25"/>
      <c r="KJ305" s="25"/>
      <c r="KK305" s="25"/>
      <c r="KL305" s="25"/>
      <c r="KM305" s="25"/>
      <c r="KN305" s="25"/>
      <c r="KO305" s="25"/>
      <c r="KP305" s="25"/>
      <c r="KQ305" s="25"/>
      <c r="KR305" s="25"/>
      <c r="KS305" s="25"/>
      <c r="KT305" s="25"/>
      <c r="KU305" s="25"/>
      <c r="KV305" s="25"/>
      <c r="KW305" s="25"/>
      <c r="KX305" s="25"/>
      <c r="KY305" s="25"/>
      <c r="KZ305" s="25"/>
      <c r="LA305" s="25"/>
      <c r="LB305" s="25"/>
      <c r="LC305" s="25"/>
      <c r="LD305" s="25"/>
      <c r="LE305" s="25"/>
      <c r="LF305" s="25"/>
      <c r="LG305" s="25"/>
      <c r="LH305" s="25"/>
      <c r="LI305" s="25"/>
      <c r="LJ305" s="25"/>
      <c r="LK305" s="25"/>
      <c r="LL305" s="25"/>
      <c r="LM305" s="25"/>
      <c r="LN305" s="25"/>
      <c r="LO305" s="25"/>
      <c r="LP305" s="25"/>
      <c r="LQ305" s="25"/>
      <c r="LR305" s="25"/>
      <c r="LS305" s="25"/>
      <c r="LT305" s="25"/>
      <c r="LU305" s="25"/>
      <c r="LV305" s="25"/>
      <c r="LW305" s="25"/>
      <c r="LX305" s="25"/>
      <c r="LY305" s="25"/>
      <c r="LZ305" s="25"/>
      <c r="MA305" s="25"/>
      <c r="MB305" s="25"/>
      <c r="MC305" s="25"/>
      <c r="MD305" s="25"/>
      <c r="ME305" s="25"/>
      <c r="MF305" s="25"/>
      <c r="MG305" s="25"/>
      <c r="MH305" s="25"/>
      <c r="MI305" s="25"/>
      <c r="MJ305" s="25"/>
      <c r="MK305" s="25"/>
      <c r="ML305" s="25"/>
      <c r="MM305" s="25"/>
      <c r="MN305" s="25"/>
      <c r="MO305" s="25"/>
      <c r="MP305" s="25"/>
      <c r="MQ305" s="25"/>
      <c r="MR305" s="25"/>
      <c r="MS305" s="25"/>
      <c r="MT305" s="25"/>
      <c r="MU305" s="25"/>
      <c r="MV305" s="25"/>
      <c r="MW305" s="25"/>
      <c r="MX305" s="25"/>
      <c r="MY305" s="25"/>
      <c r="MZ305" s="25"/>
      <c r="NA305" s="25"/>
      <c r="NB305" s="25"/>
      <c r="NC305" s="25"/>
      <c r="ND305" s="25"/>
      <c r="NE305" s="25"/>
      <c r="NF305" s="25"/>
      <c r="NG305" s="25"/>
      <c r="NH305" s="25"/>
      <c r="NI305" s="25"/>
      <c r="NJ305" s="25"/>
      <c r="NK305" s="25"/>
      <c r="NL305" s="25"/>
      <c r="NM305" s="25"/>
      <c r="NN305" s="25"/>
      <c r="NO305" s="25"/>
      <c r="NP305" s="25"/>
      <c r="NQ305" s="25"/>
      <c r="NR305" s="25"/>
      <c r="NS305" s="25"/>
      <c r="NT305" s="25"/>
      <c r="NU305" s="25"/>
      <c r="NV305" s="25"/>
      <c r="NW305" s="25"/>
      <c r="NX305" s="25"/>
      <c r="NY305" s="25"/>
      <c r="NZ305" s="25"/>
      <c r="OA305" s="25"/>
      <c r="OB305" s="25"/>
      <c r="OC305" s="25"/>
      <c r="OD305" s="25"/>
      <c r="OE305" s="25"/>
      <c r="OF305" s="25"/>
      <c r="OG305" s="25"/>
      <c r="OH305" s="25"/>
      <c r="OI305" s="25"/>
      <c r="OJ305" s="25"/>
      <c r="OK305" s="25"/>
      <c r="OL305" s="25"/>
      <c r="OM305" s="25"/>
      <c r="ON305" s="25"/>
      <c r="OO305" s="25"/>
      <c r="OP305" s="25"/>
      <c r="OQ305" s="25"/>
      <c r="OR305" s="25"/>
      <c r="OS305" s="25"/>
      <c r="OT305" s="25"/>
      <c r="OU305" s="25"/>
      <c r="OV305" s="25"/>
      <c r="OW305" s="25"/>
      <c r="OX305" s="25"/>
      <c r="OY305" s="25"/>
      <c r="OZ305" s="25"/>
      <c r="PA305" s="25"/>
      <c r="PB305" s="25"/>
      <c r="PC305" s="25"/>
      <c r="PD305" s="25"/>
      <c r="PE305" s="25"/>
      <c r="PF305" s="25"/>
      <c r="PG305" s="25"/>
      <c r="PH305" s="25"/>
      <c r="PI305" s="25"/>
      <c r="PJ305" s="25"/>
      <c r="PK305" s="25"/>
      <c r="PL305" s="25"/>
      <c r="PM305" s="25"/>
      <c r="PN305" s="25"/>
      <c r="PO305" s="25"/>
      <c r="PP305" s="25"/>
      <c r="PQ305" s="25"/>
      <c r="PR305" s="25"/>
      <c r="PS305" s="25"/>
      <c r="PT305" s="25"/>
      <c r="PU305" s="25"/>
      <c r="PV305" s="25"/>
      <c r="PW305" s="25"/>
      <c r="PX305" s="25"/>
      <c r="PY305" s="25"/>
      <c r="PZ305" s="25"/>
      <c r="QA305" s="25"/>
      <c r="QB305" s="25"/>
      <c r="QC305" s="25"/>
      <c r="QD305" s="25"/>
      <c r="QE305" s="25"/>
      <c r="QF305" s="25"/>
      <c r="QG305" s="25"/>
      <c r="QH305" s="25"/>
      <c r="QI305" s="25"/>
      <c r="QJ305" s="25"/>
      <c r="QK305" s="25"/>
      <c r="QL305" s="25"/>
      <c r="QM305" s="25"/>
      <c r="QN305" s="25"/>
      <c r="QO305" s="25"/>
      <c r="QP305" s="25"/>
      <c r="QQ305" s="25"/>
      <c r="QR305" s="25"/>
      <c r="QS305" s="25"/>
      <c r="QT305" s="25"/>
      <c r="QU305" s="25"/>
      <c r="QV305" s="25"/>
      <c r="QW305" s="25"/>
      <c r="QX305" s="25"/>
      <c r="QY305" s="25"/>
      <c r="QZ305" s="25"/>
      <c r="RA305" s="25"/>
      <c r="RB305" s="25"/>
      <c r="RC305" s="25"/>
      <c r="RD305" s="25"/>
      <c r="RE305" s="25"/>
      <c r="RF305" s="25"/>
      <c r="RG305" s="25"/>
      <c r="RH305" s="25"/>
      <c r="RI305" s="25"/>
      <c r="RJ305" s="25"/>
      <c r="RK305" s="25"/>
      <c r="RL305" s="25"/>
      <c r="RM305" s="25"/>
      <c r="RN305" s="25"/>
      <c r="RO305" s="25"/>
      <c r="RP305" s="25"/>
      <c r="RQ305" s="25"/>
      <c r="RR305" s="25"/>
      <c r="RS305" s="25"/>
      <c r="RT305" s="25"/>
      <c r="RU305" s="25"/>
      <c r="RV305" s="25"/>
      <c r="RW305" s="25"/>
      <c r="RX305" s="25"/>
      <c r="RY305" s="25"/>
      <c r="RZ305" s="25"/>
      <c r="SA305" s="25"/>
      <c r="SB305" s="25"/>
      <c r="SC305" s="25"/>
      <c r="SD305" s="25"/>
      <c r="SE305" s="25"/>
      <c r="SF305" s="25"/>
      <c r="SG305" s="25"/>
      <c r="SH305" s="25"/>
      <c r="SI305" s="25"/>
      <c r="SJ305" s="25"/>
      <c r="SK305" s="25"/>
      <c r="SL305" s="25"/>
      <c r="SM305" s="25"/>
      <c r="SN305" s="25"/>
      <c r="SO305" s="25"/>
      <c r="SP305" s="25"/>
      <c r="SQ305" s="25"/>
      <c r="SR305" s="25"/>
      <c r="SS305" s="25"/>
      <c r="ST305" s="25"/>
      <c r="SU305" s="25"/>
      <c r="SV305" s="25"/>
      <c r="SW305" s="25"/>
      <c r="SX305" s="25"/>
      <c r="SY305" s="25"/>
      <c r="SZ305" s="25"/>
      <c r="TA305" s="25"/>
      <c r="TB305" s="25"/>
      <c r="TC305" s="25"/>
      <c r="TD305" s="25"/>
      <c r="TE305" s="25"/>
      <c r="TF305" s="25"/>
      <c r="TG305" s="25"/>
      <c r="TH305" s="25"/>
      <c r="TI305" s="25"/>
      <c r="TJ305" s="25"/>
      <c r="TK305" s="25"/>
      <c r="TL305" s="25"/>
      <c r="TM305" s="25"/>
      <c r="TN305" s="25"/>
      <c r="TO305" s="25"/>
      <c r="TP305" s="25"/>
      <c r="TQ305" s="25"/>
      <c r="TR305" s="25"/>
      <c r="TS305" s="25"/>
      <c r="TT305" s="25"/>
      <c r="TU305" s="25"/>
      <c r="TV305" s="25"/>
      <c r="TW305" s="25"/>
      <c r="TX305" s="25"/>
      <c r="TY305" s="25"/>
      <c r="TZ305" s="25"/>
      <c r="UA305" s="25"/>
      <c r="UB305" s="25"/>
      <c r="UC305" s="25"/>
      <c r="UD305" s="25"/>
      <c r="UE305" s="25"/>
      <c r="UF305" s="25"/>
      <c r="UG305" s="25"/>
      <c r="UH305" s="25"/>
      <c r="UI305" s="25"/>
      <c r="UJ305" s="25"/>
      <c r="UK305" s="25"/>
      <c r="UL305" s="25"/>
      <c r="UM305" s="25"/>
      <c r="UN305" s="25"/>
      <c r="UO305" s="25"/>
      <c r="UP305" s="25"/>
      <c r="UQ305" s="25"/>
      <c r="UR305" s="25"/>
      <c r="US305" s="25"/>
      <c r="UT305" s="25"/>
      <c r="UU305" s="25"/>
      <c r="UV305" s="25"/>
      <c r="UW305" s="25"/>
      <c r="UX305" s="25"/>
      <c r="UY305" s="25"/>
      <c r="UZ305" s="25"/>
      <c r="VA305" s="25"/>
      <c r="VB305" s="25"/>
      <c r="VC305" s="25"/>
      <c r="VD305" s="25"/>
      <c r="VE305" s="25"/>
      <c r="VF305" s="25"/>
      <c r="VG305" s="25"/>
      <c r="VH305" s="25"/>
      <c r="VI305" s="25"/>
      <c r="VJ305" s="25"/>
      <c r="VK305" s="25"/>
      <c r="VL305" s="25"/>
      <c r="VM305" s="25"/>
      <c r="VN305" s="25"/>
      <c r="VO305" s="25"/>
      <c r="VP305" s="25"/>
      <c r="VQ305" s="25"/>
      <c r="VR305" s="25"/>
      <c r="VS305" s="25"/>
      <c r="VT305" s="25"/>
      <c r="VU305" s="25"/>
      <c r="VV305" s="25"/>
      <c r="VW305" s="25"/>
      <c r="VX305" s="25"/>
      <c r="VY305" s="25"/>
      <c r="VZ305" s="25"/>
      <c r="WA305" s="25"/>
      <c r="WB305" s="25"/>
      <c r="WC305" s="25"/>
      <c r="WD305" s="25"/>
      <c r="WE305" s="25"/>
      <c r="WF305" s="25"/>
      <c r="WG305" s="25"/>
      <c r="WH305" s="25"/>
      <c r="WI305" s="25"/>
      <c r="WJ305" s="25"/>
      <c r="WK305" s="25"/>
      <c r="WL305" s="25"/>
      <c r="WM305" s="25"/>
      <c r="WN305" s="25"/>
      <c r="WO305" s="25"/>
      <c r="WP305" s="25"/>
      <c r="WQ305" s="25"/>
      <c r="WR305" s="25"/>
      <c r="WS305" s="25"/>
      <c r="WT305" s="25"/>
      <c r="WU305" s="25"/>
      <c r="WV305" s="25"/>
      <c r="WW305" s="25"/>
      <c r="WX305" s="25"/>
      <c r="WY305" s="25"/>
      <c r="WZ305" s="25"/>
      <c r="XA305" s="25"/>
      <c r="XB305" s="25"/>
      <c r="XC305" s="25"/>
      <c r="XD305" s="25"/>
      <c r="XE305" s="25"/>
      <c r="XF305" s="25"/>
      <c r="XG305" s="25"/>
      <c r="XH305" s="25"/>
      <c r="XI305" s="25"/>
      <c r="XJ305" s="25"/>
      <c r="XK305" s="25"/>
      <c r="XL305" s="25"/>
      <c r="XM305" s="25"/>
      <c r="XN305" s="25"/>
      <c r="XO305" s="25"/>
      <c r="XP305" s="25"/>
      <c r="XQ305" s="25"/>
      <c r="XR305" s="25"/>
      <c r="XS305" s="25"/>
      <c r="XT305" s="25"/>
      <c r="XU305" s="25"/>
      <c r="XV305" s="25"/>
      <c r="XW305" s="25"/>
      <c r="XX305" s="25"/>
      <c r="XY305" s="25"/>
      <c r="XZ305" s="25"/>
      <c r="YA305" s="25"/>
      <c r="YB305" s="25"/>
      <c r="YC305" s="25"/>
      <c r="YD305" s="25"/>
      <c r="YE305" s="25"/>
      <c r="YF305" s="25"/>
      <c r="YG305" s="25"/>
      <c r="YH305" s="25"/>
      <c r="YI305" s="25"/>
      <c r="YJ305" s="25"/>
      <c r="YK305" s="25"/>
      <c r="YL305" s="25"/>
      <c r="YM305" s="25"/>
      <c r="YN305" s="25"/>
      <c r="YO305" s="25"/>
      <c r="YP305" s="25"/>
      <c r="YQ305" s="25"/>
      <c r="YR305" s="25"/>
      <c r="YS305" s="25"/>
      <c r="YT305" s="25"/>
      <c r="YU305" s="25"/>
      <c r="YV305" s="25"/>
      <c r="YW305" s="25"/>
      <c r="YX305" s="25"/>
      <c r="YY305" s="25"/>
      <c r="YZ305" s="25"/>
      <c r="ZA305" s="25"/>
      <c r="ZB305" s="25"/>
      <c r="ZC305" s="25"/>
      <c r="ZD305" s="25"/>
      <c r="ZE305" s="25"/>
      <c r="ZF305" s="25"/>
      <c r="ZG305" s="25"/>
      <c r="ZH305" s="25"/>
      <c r="ZI305" s="25"/>
      <c r="ZJ305" s="25"/>
      <c r="ZK305" s="25"/>
      <c r="ZL305" s="25"/>
      <c r="ZM305" s="25"/>
      <c r="ZN305" s="25"/>
      <c r="ZO305" s="25"/>
      <c r="ZP305" s="25"/>
      <c r="ZQ305" s="25"/>
      <c r="ZR305" s="25"/>
      <c r="ZS305" s="25"/>
      <c r="ZT305" s="25"/>
      <c r="ZU305" s="25"/>
      <c r="ZV305" s="25"/>
      <c r="ZW305" s="25"/>
      <c r="ZX305" s="25"/>
      <c r="ZY305" s="25"/>
      <c r="ZZ305" s="25"/>
      <c r="AAA305" s="25"/>
      <c r="AAB305" s="25"/>
      <c r="AAC305" s="25"/>
      <c r="AAD305" s="25"/>
      <c r="AAE305" s="25"/>
      <c r="AAF305" s="25"/>
      <c r="AAG305" s="25"/>
      <c r="AAH305" s="25"/>
      <c r="AAI305" s="25"/>
      <c r="AAJ305" s="25"/>
      <c r="AAK305" s="25"/>
      <c r="AAL305" s="25"/>
      <c r="AAM305" s="25"/>
      <c r="AAN305" s="25"/>
      <c r="AAO305" s="25"/>
      <c r="AAP305" s="25"/>
      <c r="AAQ305" s="25"/>
      <c r="AAR305" s="25"/>
      <c r="AAS305" s="25"/>
      <c r="AAT305" s="25"/>
      <c r="AAU305" s="25"/>
      <c r="AAV305" s="25"/>
      <c r="AAW305" s="25"/>
      <c r="AAX305" s="25"/>
      <c r="AAY305" s="25"/>
      <c r="AAZ305" s="25"/>
      <c r="ABA305" s="25"/>
      <c r="ABB305" s="25"/>
      <c r="ABC305" s="25"/>
      <c r="ABD305" s="25"/>
      <c r="ABE305" s="25"/>
      <c r="ABF305" s="25"/>
      <c r="ABG305" s="25"/>
      <c r="ABH305" s="25"/>
      <c r="ABI305" s="25"/>
      <c r="ABJ305" s="25"/>
      <c r="ABK305" s="25"/>
      <c r="ABL305" s="25"/>
      <c r="ABM305" s="25"/>
      <c r="ABN305" s="25"/>
      <c r="ABO305" s="25"/>
      <c r="ABP305" s="25"/>
      <c r="ABQ305" s="25"/>
      <c r="ABR305" s="25"/>
      <c r="ABS305" s="25"/>
      <c r="ABT305" s="25"/>
      <c r="ABU305" s="25"/>
      <c r="ABV305" s="25"/>
      <c r="ABW305" s="25"/>
      <c r="ABX305" s="25"/>
      <c r="ABY305" s="25"/>
      <c r="ABZ305" s="25"/>
      <c r="ACA305" s="25"/>
      <c r="ACB305" s="25"/>
      <c r="ACC305" s="25"/>
      <c r="ACD305" s="25"/>
      <c r="ACE305" s="25"/>
      <c r="ACF305" s="25"/>
      <c r="ACG305" s="25"/>
      <c r="ACH305" s="25"/>
      <c r="ACI305" s="25"/>
      <c r="ACJ305" s="25"/>
      <c r="ACK305" s="25"/>
      <c r="ACL305" s="25"/>
      <c r="ACM305" s="25"/>
      <c r="ACN305" s="25"/>
      <c r="ACO305" s="25"/>
      <c r="ACP305" s="25"/>
      <c r="ACQ305" s="25"/>
      <c r="ACR305" s="25"/>
      <c r="ACS305" s="25"/>
      <c r="ACT305" s="25"/>
      <c r="ACU305" s="25"/>
      <c r="ACV305" s="25"/>
      <c r="ACW305" s="25"/>
      <c r="ACX305" s="25"/>
      <c r="ACY305" s="25"/>
      <c r="ACZ305" s="25"/>
      <c r="ADA305" s="25"/>
      <c r="ADB305" s="25"/>
      <c r="ADC305" s="25"/>
      <c r="ADD305" s="25"/>
      <c r="ADE305" s="25"/>
      <c r="ADF305" s="25"/>
      <c r="ADG305" s="25"/>
      <c r="ADH305" s="25"/>
      <c r="ADI305" s="25"/>
      <c r="ADJ305" s="25"/>
      <c r="ADK305" s="25"/>
      <c r="ADL305" s="25"/>
      <c r="ADM305" s="25"/>
      <c r="ADN305" s="25"/>
      <c r="ADO305" s="25"/>
      <c r="ADP305" s="25"/>
      <c r="ADQ305" s="25"/>
      <c r="ADR305" s="25"/>
      <c r="ADS305" s="25"/>
      <c r="ADT305" s="25"/>
      <c r="ADU305" s="25"/>
      <c r="ADV305" s="25"/>
      <c r="ADW305" s="25"/>
      <c r="ADX305" s="25"/>
      <c r="ADY305" s="25"/>
      <c r="ADZ305" s="25"/>
      <c r="AEA305" s="25"/>
      <c r="AEB305" s="25"/>
      <c r="AEC305" s="25"/>
      <c r="AED305" s="25"/>
      <c r="AEE305" s="25"/>
      <c r="AEF305" s="25"/>
      <c r="AEG305" s="25"/>
      <c r="AEH305" s="25"/>
      <c r="AEI305" s="25"/>
      <c r="AEJ305" s="25"/>
      <c r="AEK305" s="25"/>
      <c r="AEL305" s="25"/>
      <c r="AEM305" s="25"/>
      <c r="AEN305" s="25"/>
      <c r="AEO305" s="25"/>
      <c r="AEP305" s="25"/>
      <c r="AEQ305" s="25"/>
      <c r="AER305" s="25"/>
      <c r="AES305" s="25"/>
      <c r="AET305" s="25"/>
      <c r="AEU305" s="25"/>
      <c r="AEV305" s="25"/>
      <c r="AEW305" s="25"/>
      <c r="AEX305" s="25"/>
      <c r="AEY305" s="25"/>
      <c r="AEZ305" s="25"/>
      <c r="AFA305" s="25"/>
      <c r="AFB305" s="25"/>
      <c r="AFC305" s="25"/>
      <c r="AFD305" s="25"/>
      <c r="AFE305" s="25"/>
      <c r="AFF305" s="25"/>
      <c r="AFG305" s="25"/>
      <c r="AFH305" s="25"/>
      <c r="AFI305" s="25"/>
      <c r="AFJ305" s="25"/>
      <c r="AFK305" s="25"/>
      <c r="AFL305" s="25"/>
      <c r="AFM305" s="25"/>
      <c r="AFN305" s="25"/>
      <c r="AFO305" s="25"/>
      <c r="AFP305" s="25"/>
      <c r="AFQ305" s="25"/>
      <c r="AFR305" s="25"/>
      <c r="AFS305" s="25"/>
      <c r="AFT305" s="25"/>
      <c r="AFU305" s="25"/>
      <c r="AFV305" s="25"/>
      <c r="AFW305" s="25"/>
      <c r="AFX305" s="25"/>
      <c r="AFY305" s="25"/>
      <c r="AFZ305" s="25"/>
      <c r="AGA305" s="25"/>
      <c r="AGB305" s="25"/>
      <c r="AGC305" s="25"/>
      <c r="AGD305" s="25"/>
      <c r="AGE305" s="25"/>
      <c r="AGF305" s="25"/>
      <c r="AGG305" s="25"/>
      <c r="AGH305" s="25"/>
      <c r="AGI305" s="25"/>
      <c r="AGJ305" s="25"/>
      <c r="AGK305" s="25"/>
      <c r="AGL305" s="25"/>
      <c r="AGM305" s="25"/>
      <c r="AGN305" s="25"/>
      <c r="AGO305" s="25"/>
      <c r="AGP305" s="25"/>
      <c r="AGQ305" s="25"/>
      <c r="AGR305" s="25"/>
      <c r="AGS305" s="25"/>
      <c r="AGT305" s="25"/>
      <c r="AGU305" s="25"/>
      <c r="AGV305" s="25"/>
      <c r="AGW305" s="25"/>
      <c r="AGX305" s="25"/>
      <c r="AGY305" s="25"/>
      <c r="AGZ305" s="25"/>
      <c r="AHA305" s="25"/>
      <c r="AHB305" s="25"/>
      <c r="AHC305" s="25"/>
      <c r="AHD305" s="25"/>
      <c r="AHE305" s="25"/>
      <c r="AHF305" s="25"/>
      <c r="AHG305" s="25"/>
      <c r="AHH305" s="25"/>
      <c r="AHI305" s="25"/>
      <c r="AHJ305" s="25"/>
      <c r="AHK305" s="25"/>
      <c r="AHL305" s="25"/>
      <c r="AHM305" s="25"/>
      <c r="AHN305" s="25"/>
      <c r="AHO305" s="25"/>
      <c r="AHP305" s="25"/>
      <c r="AHQ305" s="25"/>
      <c r="AHR305" s="25"/>
      <c r="AHS305" s="25"/>
      <c r="AHT305" s="25"/>
      <c r="AHU305" s="25"/>
      <c r="AHV305" s="25"/>
      <c r="AHW305" s="25"/>
      <c r="AHX305" s="25"/>
      <c r="AHY305" s="25"/>
      <c r="AHZ305" s="25"/>
      <c r="AIA305" s="25"/>
      <c r="AIB305" s="25"/>
      <c r="AIC305" s="25"/>
      <c r="AID305" s="25"/>
      <c r="AIE305" s="25"/>
      <c r="AIF305" s="25"/>
      <c r="AIG305" s="25"/>
      <c r="AIH305" s="25"/>
      <c r="AII305" s="25"/>
      <c r="AIJ305" s="25"/>
      <c r="AIK305" s="25"/>
      <c r="AIL305" s="25"/>
      <c r="AIM305" s="25"/>
      <c r="AIN305" s="25"/>
      <c r="AIO305" s="25"/>
      <c r="AIP305" s="25"/>
      <c r="AIQ305" s="25"/>
      <c r="AIR305" s="25"/>
      <c r="AIS305" s="25"/>
      <c r="AIT305" s="25"/>
      <c r="AIU305" s="25"/>
      <c r="AIV305" s="25"/>
      <c r="AIW305" s="25"/>
      <c r="AIX305" s="25"/>
      <c r="AIY305" s="25"/>
      <c r="AIZ305" s="25"/>
      <c r="AJA305" s="25"/>
      <c r="AJB305" s="25"/>
      <c r="AJC305" s="25"/>
      <c r="AJD305" s="25"/>
      <c r="AJE305" s="25"/>
      <c r="AJF305" s="25"/>
      <c r="AJG305" s="25"/>
      <c r="AJH305" s="25"/>
      <c r="AJI305" s="25"/>
      <c r="AJJ305" s="25"/>
      <c r="AJK305" s="25"/>
      <c r="AJL305" s="25"/>
      <c r="AJM305" s="25"/>
      <c r="AJN305" s="25"/>
      <c r="AJO305" s="25"/>
      <c r="AJP305" s="25"/>
      <c r="AJQ305" s="25"/>
      <c r="AJR305" s="25"/>
      <c r="AJS305" s="25"/>
      <c r="AJT305" s="25"/>
      <c r="AJU305" s="25"/>
      <c r="AJV305" s="25"/>
      <c r="AJW305" s="25"/>
      <c r="AJX305" s="25"/>
      <c r="AJY305" s="25"/>
      <c r="AJZ305" s="25"/>
      <c r="AKA305" s="25"/>
      <c r="AKB305" s="25"/>
      <c r="AKC305" s="25"/>
      <c r="AKD305" s="25"/>
      <c r="AKE305" s="25"/>
      <c r="AKF305" s="25"/>
      <c r="AKG305" s="25"/>
      <c r="AKH305" s="25"/>
      <c r="AKI305" s="25"/>
      <c r="AKJ305" s="25"/>
      <c r="AKK305" s="25"/>
      <c r="AKL305" s="25"/>
      <c r="AKM305" s="25"/>
      <c r="AKN305" s="25"/>
      <c r="AKO305" s="25"/>
      <c r="AKP305" s="25"/>
      <c r="AKQ305" s="25"/>
      <c r="AKR305" s="25"/>
      <c r="AKS305" s="25"/>
      <c r="AKT305" s="25"/>
      <c r="AKU305" s="25"/>
      <c r="AKV305" s="25"/>
      <c r="AKW305" s="25"/>
      <c r="AKX305" s="25"/>
      <c r="AKY305" s="25"/>
      <c r="AKZ305" s="25"/>
      <c r="ALA305" s="25"/>
      <c r="ALB305" s="25"/>
      <c r="ALC305" s="25"/>
      <c r="ALD305" s="25"/>
      <c r="ALE305" s="25"/>
      <c r="ALF305" s="25"/>
      <c r="ALG305" s="25"/>
      <c r="ALH305" s="25"/>
      <c r="ALI305" s="25"/>
      <c r="ALJ305" s="25"/>
      <c r="ALK305" s="25"/>
      <c r="ALL305" s="25"/>
      <c r="ALM305" s="25"/>
      <c r="ALN305" s="25"/>
      <c r="ALO305" s="25"/>
      <c r="ALP305" s="25"/>
      <c r="ALQ305" s="25"/>
      <c r="ALR305" s="25"/>
      <c r="ALS305" s="25"/>
      <c r="ALT305" s="25"/>
      <c r="ALU305" s="25"/>
      <c r="ALV305" s="25"/>
      <c r="ALW305" s="25"/>
      <c r="ALX305" s="25"/>
      <c r="ALY305" s="25"/>
      <c r="ALZ305" s="25"/>
      <c r="AMA305" s="25"/>
      <c r="AMB305" s="25"/>
      <c r="AMC305" s="25"/>
      <c r="AMD305" s="25"/>
      <c r="AME305" s="25"/>
      <c r="AMF305" s="25"/>
      <c r="AMG305" s="25"/>
      <c r="AMH305" s="25"/>
      <c r="AMI305" s="25"/>
      <c r="AMJ305" s="25"/>
    </row>
    <row r="306" spans="1:1024" s="25" customFormat="1" ht="39.75" customHeight="1">
      <c r="A306" s="643"/>
      <c r="B306" s="59"/>
      <c r="C306" s="642"/>
      <c r="D306" s="617" t="s">
        <v>114</v>
      </c>
      <c r="E306" s="626" t="s">
        <v>118</v>
      </c>
      <c r="F306" s="630">
        <v>3</v>
      </c>
      <c r="G306" s="626" t="s">
        <v>47</v>
      </c>
      <c r="H306" s="626" t="s">
        <v>40</v>
      </c>
      <c r="I306" s="630" t="s">
        <v>797</v>
      </c>
      <c r="J306" s="626" t="s">
        <v>413</v>
      </c>
      <c r="K306" s="626">
        <v>3</v>
      </c>
      <c r="L306" s="626">
        <v>3</v>
      </c>
      <c r="M306" s="626" t="s">
        <v>47</v>
      </c>
      <c r="N306" s="626" t="s">
        <v>47</v>
      </c>
      <c r="O306" s="626">
        <v>0</v>
      </c>
      <c r="P306" s="626">
        <v>0</v>
      </c>
      <c r="Q306" s="626" t="s">
        <v>42</v>
      </c>
      <c r="R306" s="626">
        <v>3</v>
      </c>
      <c r="S306" s="626" t="s">
        <v>47</v>
      </c>
      <c r="T306" s="626">
        <v>0</v>
      </c>
      <c r="U306" s="23"/>
    </row>
    <row r="307" spans="1:1024" ht="30.75" customHeight="1">
      <c r="A307" s="643"/>
      <c r="B307" s="89"/>
      <c r="C307" s="642"/>
      <c r="D307" s="618"/>
      <c r="E307" s="628"/>
      <c r="F307" s="631"/>
      <c r="G307" s="627"/>
      <c r="H307" s="627"/>
      <c r="I307" s="693"/>
      <c r="J307" s="627"/>
      <c r="K307" s="628"/>
      <c r="L307" s="628"/>
      <c r="M307" s="628"/>
      <c r="N307" s="627"/>
      <c r="O307" s="627"/>
      <c r="P307" s="627"/>
      <c r="Q307" s="627"/>
      <c r="R307" s="628"/>
      <c r="S307" s="627"/>
      <c r="T307" s="627"/>
      <c r="U307" s="23"/>
    </row>
    <row r="308" spans="1:1024" ht="39.75" customHeight="1">
      <c r="A308" s="643"/>
      <c r="B308" s="89"/>
      <c r="C308" s="642"/>
      <c r="D308" s="618"/>
      <c r="E308" s="626" t="s">
        <v>138</v>
      </c>
      <c r="F308" s="630">
        <v>3</v>
      </c>
      <c r="G308" s="627"/>
      <c r="H308" s="627"/>
      <c r="I308" s="693"/>
      <c r="J308" s="627"/>
      <c r="K308" s="626">
        <v>3</v>
      </c>
      <c r="L308" s="626">
        <v>3</v>
      </c>
      <c r="M308" s="626" t="s">
        <v>47</v>
      </c>
      <c r="N308" s="627"/>
      <c r="O308" s="627"/>
      <c r="P308" s="627"/>
      <c r="Q308" s="627"/>
      <c r="R308" s="626">
        <v>4</v>
      </c>
      <c r="S308" s="627"/>
      <c r="T308" s="627"/>
      <c r="U308" s="145" t="s">
        <v>798</v>
      </c>
    </row>
    <row r="309" spans="1:1024" ht="61.5" customHeight="1">
      <c r="A309" s="643"/>
      <c r="B309" s="89"/>
      <c r="C309" s="642"/>
      <c r="D309" s="619"/>
      <c r="E309" s="628"/>
      <c r="F309" s="631"/>
      <c r="G309" s="628"/>
      <c r="H309" s="628"/>
      <c r="I309" s="631"/>
      <c r="J309" s="628"/>
      <c r="K309" s="628"/>
      <c r="L309" s="628"/>
      <c r="M309" s="628"/>
      <c r="N309" s="628"/>
      <c r="O309" s="628"/>
      <c r="P309" s="628"/>
      <c r="Q309" s="628"/>
      <c r="R309" s="628"/>
      <c r="S309" s="628"/>
      <c r="T309" s="628"/>
      <c r="U309" s="145" t="s">
        <v>799</v>
      </c>
    </row>
    <row r="310" spans="1:1024" ht="39.75" customHeight="1">
      <c r="A310" s="643"/>
      <c r="B310" s="89"/>
      <c r="C310" s="642"/>
      <c r="D310" s="617" t="s">
        <v>115</v>
      </c>
      <c r="E310" s="364" t="s">
        <v>118</v>
      </c>
      <c r="F310" s="364">
        <v>5</v>
      </c>
      <c r="G310" s="364" t="s">
        <v>47</v>
      </c>
      <c r="H310" s="85" t="s">
        <v>60</v>
      </c>
      <c r="I310" s="364" t="s">
        <v>182</v>
      </c>
      <c r="J310" s="364" t="s">
        <v>183</v>
      </c>
      <c r="K310" s="364">
        <v>5</v>
      </c>
      <c r="L310" s="364">
        <v>5</v>
      </c>
      <c r="M310" s="364" t="s">
        <v>43</v>
      </c>
      <c r="N310" s="364" t="s">
        <v>47</v>
      </c>
      <c r="O310" s="364" t="s">
        <v>47</v>
      </c>
      <c r="P310" s="364" t="s">
        <v>47</v>
      </c>
      <c r="Q310" s="364" t="s">
        <v>77</v>
      </c>
      <c r="R310" s="364">
        <v>5</v>
      </c>
      <c r="S310" s="364" t="s">
        <v>47</v>
      </c>
      <c r="T310" s="364">
        <v>0</v>
      </c>
      <c r="U310" s="85"/>
    </row>
    <row r="311" spans="1:1024" ht="39.75" customHeight="1">
      <c r="A311" s="643"/>
      <c r="B311" s="89"/>
      <c r="C311" s="642"/>
      <c r="D311" s="618"/>
      <c r="E311" s="365"/>
      <c r="F311" s="365"/>
      <c r="G311" s="365"/>
      <c r="H311" s="85" t="s">
        <v>44</v>
      </c>
      <c r="I311" s="365"/>
      <c r="J311" s="365"/>
      <c r="K311" s="365"/>
      <c r="L311" s="365"/>
      <c r="M311" s="365"/>
      <c r="N311" s="365"/>
      <c r="O311" s="365"/>
      <c r="P311" s="365"/>
      <c r="Q311" s="365"/>
      <c r="R311" s="365"/>
      <c r="S311" s="365"/>
      <c r="T311" s="365"/>
      <c r="U311" s="85"/>
    </row>
    <row r="312" spans="1:1024" s="56" customFormat="1" ht="39.75" customHeight="1">
      <c r="A312" s="643"/>
      <c r="B312" s="61"/>
      <c r="C312" s="642"/>
      <c r="D312" s="619"/>
      <c r="E312" s="366"/>
      <c r="F312" s="366"/>
      <c r="G312" s="366"/>
      <c r="H312" s="85" t="s">
        <v>100</v>
      </c>
      <c r="I312" s="366"/>
      <c r="J312" s="366"/>
      <c r="K312" s="366"/>
      <c r="L312" s="366"/>
      <c r="M312" s="366"/>
      <c r="N312" s="366"/>
      <c r="O312" s="366"/>
      <c r="P312" s="366"/>
      <c r="Q312" s="366"/>
      <c r="R312" s="366"/>
      <c r="S312" s="366"/>
      <c r="T312" s="366"/>
      <c r="U312" s="85" t="s">
        <v>805</v>
      </c>
      <c r="V312" s="37"/>
      <c r="W312" s="37"/>
      <c r="X312" s="37"/>
      <c r="Y312" s="37"/>
      <c r="Z312" s="37"/>
    </row>
    <row r="313" spans="1:1024" s="56" customFormat="1" ht="39.75" customHeight="1">
      <c r="A313" s="643"/>
      <c r="B313" s="61"/>
      <c r="C313" s="642"/>
      <c r="D313" s="617" t="s">
        <v>116</v>
      </c>
      <c r="E313" s="364" t="s">
        <v>118</v>
      </c>
      <c r="F313" s="364">
        <v>15</v>
      </c>
      <c r="G313" s="364" t="s">
        <v>47</v>
      </c>
      <c r="H313" s="85" t="s">
        <v>40</v>
      </c>
      <c r="I313" s="374" t="s">
        <v>182</v>
      </c>
      <c r="J313" s="364" t="s">
        <v>191</v>
      </c>
      <c r="K313" s="364">
        <v>15</v>
      </c>
      <c r="L313" s="364" t="s">
        <v>43</v>
      </c>
      <c r="M313" s="364" t="s">
        <v>43</v>
      </c>
      <c r="N313" s="364" t="s">
        <v>47</v>
      </c>
      <c r="O313" s="364" t="s">
        <v>47</v>
      </c>
      <c r="P313" s="364" t="s">
        <v>47</v>
      </c>
      <c r="Q313" s="364" t="s">
        <v>42</v>
      </c>
      <c r="R313" s="364" t="s">
        <v>43</v>
      </c>
      <c r="S313" s="364" t="s">
        <v>43</v>
      </c>
      <c r="T313" s="364">
        <v>0</v>
      </c>
      <c r="U313" s="85"/>
      <c r="V313" s="37"/>
      <c r="W313" s="37"/>
      <c r="X313" s="37"/>
      <c r="Y313" s="37"/>
      <c r="Z313" s="37"/>
    </row>
    <row r="314" spans="1:1024" s="56" customFormat="1" ht="39.75" customHeight="1">
      <c r="A314" s="643"/>
      <c r="B314" s="61"/>
      <c r="C314" s="642"/>
      <c r="D314" s="619"/>
      <c r="E314" s="392"/>
      <c r="F314" s="392"/>
      <c r="G314" s="392"/>
      <c r="H314" s="85" t="s">
        <v>100</v>
      </c>
      <c r="I314" s="509"/>
      <c r="J314" s="392"/>
      <c r="K314" s="392"/>
      <c r="L314" s="392"/>
      <c r="M314" s="392"/>
      <c r="N314" s="392"/>
      <c r="O314" s="392"/>
      <c r="P314" s="392"/>
      <c r="Q314" s="392"/>
      <c r="R314" s="392"/>
      <c r="S314" s="392"/>
      <c r="T314" s="392"/>
      <c r="U314" s="85" t="s">
        <v>812</v>
      </c>
      <c r="V314" s="37"/>
      <c r="W314" s="37"/>
      <c r="X314" s="37"/>
      <c r="Y314" s="37"/>
      <c r="Z314" s="37"/>
    </row>
    <row r="315" spans="1:1024" s="56" customFormat="1" ht="39.75" customHeight="1">
      <c r="A315" s="643"/>
      <c r="B315" s="61"/>
      <c r="C315" s="642"/>
      <c r="D315" s="623" t="s">
        <v>117</v>
      </c>
      <c r="E315" s="395" t="s">
        <v>118</v>
      </c>
      <c r="F315" s="31">
        <v>10</v>
      </c>
      <c r="G315" s="395" t="s">
        <v>43</v>
      </c>
      <c r="H315" s="31" t="s">
        <v>60</v>
      </c>
      <c r="I315" s="676" t="s">
        <v>182</v>
      </c>
      <c r="J315" s="686" t="s">
        <v>288</v>
      </c>
      <c r="K315" s="31">
        <v>0</v>
      </c>
      <c r="L315" s="31">
        <v>10</v>
      </c>
      <c r="M315" s="395" t="s">
        <v>47</v>
      </c>
      <c r="N315" s="395" t="s">
        <v>47</v>
      </c>
      <c r="O315" s="395" t="s">
        <v>47</v>
      </c>
      <c r="P315" s="395" t="s">
        <v>47</v>
      </c>
      <c r="Q315" s="31" t="s">
        <v>77</v>
      </c>
      <c r="R315" s="31">
        <v>10</v>
      </c>
      <c r="S315" s="395" t="s">
        <v>47</v>
      </c>
      <c r="T315" s="395" t="s">
        <v>47</v>
      </c>
      <c r="U315" s="31"/>
      <c r="V315" s="37"/>
      <c r="W315" s="37"/>
      <c r="X315" s="37"/>
      <c r="Y315" s="37"/>
      <c r="Z315" s="37"/>
    </row>
    <row r="316" spans="1:1024" s="56" customFormat="1" ht="39.75" customHeight="1">
      <c r="A316" s="643"/>
      <c r="B316" s="116"/>
      <c r="C316" s="642"/>
      <c r="D316" s="612"/>
      <c r="E316" s="396"/>
      <c r="F316" s="31">
        <v>10</v>
      </c>
      <c r="G316" s="411"/>
      <c r="H316" s="31" t="s">
        <v>40</v>
      </c>
      <c r="I316" s="694"/>
      <c r="J316" s="621"/>
      <c r="K316" s="31">
        <v>10</v>
      </c>
      <c r="L316" s="31" t="s">
        <v>43</v>
      </c>
      <c r="M316" s="411"/>
      <c r="N316" s="411"/>
      <c r="O316" s="411"/>
      <c r="P316" s="411"/>
      <c r="Q316" s="31" t="s">
        <v>47</v>
      </c>
      <c r="R316" s="31" t="s">
        <v>47</v>
      </c>
      <c r="S316" s="411"/>
      <c r="T316" s="411"/>
      <c r="U316" s="31"/>
      <c r="V316" s="37"/>
      <c r="W316" s="37"/>
      <c r="X316" s="37"/>
      <c r="Y316" s="37"/>
      <c r="Z316" s="37"/>
    </row>
    <row r="317" spans="1:1024" s="56" customFormat="1" ht="39.75" customHeight="1">
      <c r="A317" s="643"/>
      <c r="B317" s="116"/>
      <c r="C317" s="642"/>
      <c r="D317" s="612"/>
      <c r="E317" s="395" t="s">
        <v>138</v>
      </c>
      <c r="F317" s="31">
        <v>10</v>
      </c>
      <c r="G317" s="411"/>
      <c r="H317" s="31" t="s">
        <v>100</v>
      </c>
      <c r="I317" s="694"/>
      <c r="J317" s="621"/>
      <c r="K317" s="31">
        <v>10</v>
      </c>
      <c r="L317" s="31" t="s">
        <v>43</v>
      </c>
      <c r="M317" s="396"/>
      <c r="N317" s="411"/>
      <c r="O317" s="411"/>
      <c r="P317" s="411"/>
      <c r="Q317" s="31" t="s">
        <v>47</v>
      </c>
      <c r="R317" s="31" t="s">
        <v>47</v>
      </c>
      <c r="S317" s="411"/>
      <c r="T317" s="411"/>
      <c r="U317" s="31" t="s">
        <v>806</v>
      </c>
      <c r="V317" s="37"/>
      <c r="W317" s="37"/>
      <c r="X317" s="37"/>
      <c r="Y317" s="37"/>
      <c r="Z317" s="37"/>
    </row>
    <row r="318" spans="1:1024" s="56" customFormat="1" ht="39.75" customHeight="1">
      <c r="A318" s="643"/>
      <c r="B318" s="116"/>
      <c r="C318" s="642"/>
      <c r="D318" s="613"/>
      <c r="E318" s="380"/>
      <c r="F318" s="31">
        <v>2</v>
      </c>
      <c r="G318" s="380"/>
      <c r="H318" s="31" t="s">
        <v>60</v>
      </c>
      <c r="I318" s="625"/>
      <c r="J318" s="622"/>
      <c r="K318" s="31">
        <v>0</v>
      </c>
      <c r="L318" s="31">
        <v>2</v>
      </c>
      <c r="M318" s="31">
        <v>2</v>
      </c>
      <c r="N318" s="380"/>
      <c r="O318" s="380"/>
      <c r="P318" s="380"/>
      <c r="Q318" s="31" t="s">
        <v>77</v>
      </c>
      <c r="R318" s="31">
        <v>2</v>
      </c>
      <c r="S318" s="380"/>
      <c r="T318" s="380"/>
      <c r="U318" s="31" t="s">
        <v>807</v>
      </c>
      <c r="V318" s="37"/>
      <c r="W318" s="37"/>
      <c r="X318" s="37"/>
      <c r="Y318" s="37"/>
      <c r="Z318" s="37"/>
    </row>
    <row r="319" spans="1:1024" ht="39.75" customHeight="1">
      <c r="A319" s="643"/>
      <c r="B319" s="89"/>
      <c r="C319" s="642"/>
      <c r="D319" s="269" t="s">
        <v>363</v>
      </c>
      <c r="E319" s="85" t="s">
        <v>118</v>
      </c>
      <c r="F319" s="85">
        <v>3</v>
      </c>
      <c r="G319" s="31" t="s">
        <v>43</v>
      </c>
      <c r="H319" s="85" t="s">
        <v>40</v>
      </c>
      <c r="I319" s="85" t="s">
        <v>182</v>
      </c>
      <c r="J319" s="85" t="s">
        <v>282</v>
      </c>
      <c r="K319" s="85">
        <v>3</v>
      </c>
      <c r="L319" s="85">
        <v>0</v>
      </c>
      <c r="M319" s="85">
        <v>0</v>
      </c>
      <c r="N319" s="85" t="s">
        <v>47</v>
      </c>
      <c r="O319" s="85">
        <v>0</v>
      </c>
      <c r="P319" s="85">
        <v>0</v>
      </c>
      <c r="Q319" s="85" t="s">
        <v>47</v>
      </c>
      <c r="R319" s="85">
        <v>0</v>
      </c>
      <c r="S319" s="85" t="s">
        <v>47</v>
      </c>
      <c r="T319" s="85">
        <v>0</v>
      </c>
      <c r="U319" s="85"/>
    </row>
    <row r="320" spans="1:1024" s="56" customFormat="1" ht="39.75" customHeight="1">
      <c r="A320" s="643"/>
      <c r="B320" s="65"/>
      <c r="C320" s="642"/>
      <c r="D320" s="695" t="s">
        <v>441</v>
      </c>
      <c r="E320" s="407" t="s">
        <v>443</v>
      </c>
      <c r="F320" s="407">
        <v>20</v>
      </c>
      <c r="G320" s="407" t="s">
        <v>43</v>
      </c>
      <c r="H320" s="407" t="s">
        <v>216</v>
      </c>
      <c r="I320" s="671" t="s">
        <v>182</v>
      </c>
      <c r="J320" s="407" t="s">
        <v>444</v>
      </c>
      <c r="K320" s="407">
        <v>20</v>
      </c>
      <c r="L320" s="407">
        <v>6</v>
      </c>
      <c r="M320" s="407" t="s">
        <v>447</v>
      </c>
      <c r="N320" s="407" t="s">
        <v>47</v>
      </c>
      <c r="O320" s="407" t="s">
        <v>47</v>
      </c>
      <c r="P320" s="407" t="s">
        <v>47</v>
      </c>
      <c r="Q320" s="28" t="s">
        <v>77</v>
      </c>
      <c r="R320" s="28">
        <v>6</v>
      </c>
      <c r="S320" s="407" t="s">
        <v>47</v>
      </c>
      <c r="T320" s="407" t="s">
        <v>47</v>
      </c>
      <c r="U320" s="28"/>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c r="CB320" s="29"/>
      <c r="CC320" s="29"/>
      <c r="CD320" s="29"/>
      <c r="CE320" s="29"/>
      <c r="CF320" s="29"/>
      <c r="CG320" s="29"/>
      <c r="CH320" s="29"/>
      <c r="CI320" s="29"/>
      <c r="CJ320" s="29"/>
      <c r="CK320" s="29"/>
      <c r="CL320" s="29"/>
      <c r="CM320" s="29"/>
      <c r="CN320" s="29"/>
      <c r="CO320" s="29"/>
      <c r="CP320" s="29"/>
      <c r="CQ320" s="29"/>
      <c r="CR320" s="29"/>
      <c r="CS320" s="29"/>
      <c r="CT320" s="29"/>
      <c r="CU320" s="29"/>
      <c r="CV320" s="29"/>
      <c r="CW320" s="29"/>
      <c r="CX320" s="29"/>
      <c r="CY320" s="29"/>
      <c r="CZ320" s="29"/>
      <c r="DA320" s="29"/>
      <c r="DB320" s="29"/>
      <c r="DC320" s="29"/>
      <c r="DD320" s="29"/>
      <c r="DE320" s="29"/>
      <c r="DF320" s="29"/>
      <c r="DG320" s="29"/>
      <c r="DH320" s="29"/>
      <c r="DI320" s="29"/>
      <c r="DJ320" s="29"/>
      <c r="DK320" s="29"/>
      <c r="DL320" s="29"/>
      <c r="DM320" s="29"/>
      <c r="DN320" s="29"/>
      <c r="DO320" s="29"/>
      <c r="DP320" s="29"/>
      <c r="DQ320" s="29"/>
      <c r="DR320" s="29"/>
      <c r="DS320" s="29"/>
      <c r="DT320" s="29"/>
      <c r="DU320" s="29"/>
      <c r="DV320" s="29"/>
      <c r="DW320" s="29"/>
      <c r="DX320" s="29"/>
      <c r="DY320" s="29"/>
      <c r="DZ320" s="29"/>
      <c r="EA320" s="29"/>
      <c r="EB320" s="29"/>
      <c r="EC320" s="29"/>
      <c r="ED320" s="29"/>
      <c r="EE320" s="29"/>
      <c r="EF320" s="29"/>
      <c r="EG320" s="29"/>
      <c r="EH320" s="29"/>
      <c r="EI320" s="29"/>
      <c r="EJ320" s="29"/>
      <c r="EK320" s="29"/>
      <c r="EL320" s="29"/>
      <c r="EM320" s="29"/>
      <c r="EN320" s="29"/>
      <c r="EO320" s="29"/>
      <c r="EP320" s="29"/>
      <c r="EQ320" s="29"/>
      <c r="ER320" s="29"/>
      <c r="ES320" s="29"/>
      <c r="ET320" s="29"/>
      <c r="EU320" s="29"/>
      <c r="EV320" s="29"/>
      <c r="EW320" s="29"/>
      <c r="EX320" s="29"/>
      <c r="EY320" s="29"/>
      <c r="EZ320" s="29"/>
      <c r="FA320" s="29"/>
      <c r="FB320" s="29"/>
      <c r="FC320" s="29"/>
      <c r="FD320" s="29"/>
      <c r="FE320" s="29"/>
      <c r="FF320" s="29"/>
      <c r="FG320" s="29"/>
      <c r="FH320" s="29"/>
      <c r="FI320" s="29"/>
      <c r="FJ320" s="29"/>
      <c r="FK320" s="29"/>
      <c r="FL320" s="29"/>
      <c r="FM320" s="29"/>
      <c r="FN320" s="29"/>
      <c r="FO320" s="29"/>
      <c r="FP320" s="29"/>
      <c r="FQ320" s="29"/>
      <c r="FR320" s="29"/>
      <c r="FS320" s="29"/>
      <c r="FT320" s="29"/>
      <c r="FU320" s="29"/>
      <c r="FV320" s="29"/>
      <c r="FW320" s="29"/>
      <c r="FX320" s="29"/>
      <c r="FY320" s="29"/>
      <c r="FZ320" s="29"/>
      <c r="GA320" s="29"/>
      <c r="GB320" s="29"/>
      <c r="GC320" s="29"/>
      <c r="GD320" s="29"/>
      <c r="GE320" s="29"/>
      <c r="GF320" s="29"/>
      <c r="GG320" s="29"/>
      <c r="GH320" s="29"/>
      <c r="GI320" s="29"/>
      <c r="GJ320" s="29"/>
      <c r="GK320" s="29"/>
      <c r="GL320" s="29"/>
      <c r="GM320" s="29"/>
      <c r="GN320" s="29"/>
      <c r="GO320" s="29"/>
      <c r="GP320" s="29"/>
      <c r="GQ320" s="29"/>
      <c r="GR320" s="29"/>
      <c r="GS320" s="29"/>
      <c r="GT320" s="29"/>
      <c r="GU320" s="29"/>
      <c r="GV320" s="29"/>
      <c r="GW320" s="29"/>
      <c r="GX320" s="29"/>
      <c r="GY320" s="29"/>
      <c r="GZ320" s="29"/>
      <c r="HA320" s="29"/>
      <c r="HB320" s="29"/>
      <c r="HC320" s="29"/>
      <c r="HD320" s="29"/>
      <c r="HE320" s="29"/>
      <c r="HF320" s="29"/>
      <c r="HG320" s="29"/>
      <c r="HH320" s="29"/>
      <c r="HI320" s="29"/>
      <c r="HJ320" s="29"/>
      <c r="HK320" s="29"/>
      <c r="HL320" s="29"/>
      <c r="HM320" s="29"/>
      <c r="HN320" s="29"/>
      <c r="HO320" s="29"/>
      <c r="HP320" s="29"/>
      <c r="HQ320" s="29"/>
      <c r="HR320" s="29"/>
      <c r="HS320" s="29"/>
      <c r="HT320" s="29"/>
      <c r="HU320" s="29"/>
      <c r="HV320" s="29"/>
      <c r="HW320" s="29"/>
      <c r="HX320" s="29"/>
      <c r="HY320" s="29"/>
      <c r="HZ320" s="29"/>
      <c r="IA320" s="29"/>
      <c r="IB320" s="29"/>
      <c r="IC320" s="29"/>
      <c r="ID320" s="29"/>
      <c r="IE320" s="29"/>
      <c r="IF320" s="29"/>
      <c r="IG320" s="29"/>
      <c r="IH320" s="29"/>
      <c r="II320" s="29"/>
      <c r="IJ320" s="29"/>
      <c r="IK320" s="29"/>
      <c r="IL320" s="29"/>
      <c r="IM320" s="29"/>
      <c r="IN320" s="29"/>
      <c r="IO320" s="29"/>
      <c r="IP320" s="29"/>
      <c r="IQ320" s="29"/>
      <c r="IR320" s="29"/>
      <c r="IS320" s="29"/>
      <c r="IT320" s="29"/>
      <c r="IU320" s="29"/>
      <c r="IV320" s="29"/>
      <c r="IW320" s="29"/>
      <c r="IX320" s="29"/>
      <c r="IY320" s="29"/>
      <c r="IZ320" s="29"/>
      <c r="JA320" s="29"/>
      <c r="JB320" s="29"/>
      <c r="JC320" s="29"/>
      <c r="JD320" s="29"/>
      <c r="JE320" s="29"/>
      <c r="JF320" s="29"/>
      <c r="JG320" s="29"/>
      <c r="JH320" s="29"/>
      <c r="JI320" s="29"/>
      <c r="JJ320" s="29"/>
      <c r="JK320" s="29"/>
      <c r="JL320" s="29"/>
      <c r="JM320" s="29"/>
      <c r="JN320" s="29"/>
      <c r="JO320" s="29"/>
      <c r="JP320" s="29"/>
      <c r="JQ320" s="29"/>
      <c r="JR320" s="29"/>
      <c r="JS320" s="29"/>
      <c r="JT320" s="29"/>
      <c r="JU320" s="29"/>
      <c r="JV320" s="29"/>
      <c r="JW320" s="29"/>
      <c r="JX320" s="29"/>
      <c r="JY320" s="29"/>
      <c r="JZ320" s="29"/>
      <c r="KA320" s="29"/>
      <c r="KB320" s="29"/>
      <c r="KC320" s="29"/>
      <c r="KD320" s="29"/>
      <c r="KE320" s="29"/>
      <c r="KF320" s="29"/>
      <c r="KG320" s="29"/>
      <c r="KH320" s="29"/>
      <c r="KI320" s="29"/>
      <c r="KJ320" s="29"/>
      <c r="KK320" s="29"/>
      <c r="KL320" s="29"/>
      <c r="KM320" s="29"/>
      <c r="KN320" s="29"/>
      <c r="KO320" s="29"/>
      <c r="KP320" s="29"/>
      <c r="KQ320" s="29"/>
      <c r="KR320" s="29"/>
      <c r="KS320" s="29"/>
      <c r="KT320" s="29"/>
      <c r="KU320" s="29"/>
      <c r="KV320" s="29"/>
      <c r="KW320" s="29"/>
      <c r="KX320" s="29"/>
      <c r="KY320" s="29"/>
      <c r="KZ320" s="29"/>
      <c r="LA320" s="29"/>
      <c r="LB320" s="29"/>
      <c r="LC320" s="29"/>
      <c r="LD320" s="29"/>
      <c r="LE320" s="29"/>
      <c r="LF320" s="29"/>
      <c r="LG320" s="29"/>
      <c r="LH320" s="29"/>
      <c r="LI320" s="29"/>
      <c r="LJ320" s="29"/>
      <c r="LK320" s="29"/>
      <c r="LL320" s="29"/>
      <c r="LM320" s="29"/>
      <c r="LN320" s="29"/>
      <c r="LO320" s="29"/>
      <c r="LP320" s="29"/>
      <c r="LQ320" s="29"/>
      <c r="LR320" s="29"/>
      <c r="LS320" s="29"/>
      <c r="LT320" s="29"/>
      <c r="LU320" s="29"/>
      <c r="LV320" s="29"/>
      <c r="LW320" s="29"/>
      <c r="LX320" s="29"/>
      <c r="LY320" s="29"/>
      <c r="LZ320" s="29"/>
      <c r="MA320" s="29"/>
      <c r="MB320" s="29"/>
      <c r="MC320" s="29"/>
      <c r="MD320" s="29"/>
      <c r="ME320" s="29"/>
      <c r="MF320" s="29"/>
      <c r="MG320" s="29"/>
      <c r="MH320" s="29"/>
      <c r="MI320" s="29"/>
      <c r="MJ320" s="29"/>
      <c r="MK320" s="29"/>
      <c r="ML320" s="29"/>
      <c r="MM320" s="29"/>
      <c r="MN320" s="29"/>
      <c r="MO320" s="29"/>
      <c r="MP320" s="29"/>
      <c r="MQ320" s="29"/>
      <c r="MR320" s="29"/>
      <c r="MS320" s="29"/>
      <c r="MT320" s="29"/>
      <c r="MU320" s="29"/>
      <c r="MV320" s="29"/>
      <c r="MW320" s="29"/>
      <c r="MX320" s="29"/>
      <c r="MY320" s="29"/>
      <c r="MZ320" s="29"/>
      <c r="NA320" s="29"/>
      <c r="NB320" s="29"/>
      <c r="NC320" s="29"/>
      <c r="ND320" s="29"/>
      <c r="NE320" s="29"/>
      <c r="NF320" s="29"/>
      <c r="NG320" s="29"/>
      <c r="NH320" s="29"/>
      <c r="NI320" s="29"/>
      <c r="NJ320" s="29"/>
      <c r="NK320" s="29"/>
      <c r="NL320" s="29"/>
      <c r="NM320" s="29"/>
      <c r="NN320" s="29"/>
      <c r="NO320" s="29"/>
      <c r="NP320" s="29"/>
      <c r="NQ320" s="29"/>
      <c r="NR320" s="29"/>
      <c r="NS320" s="29"/>
      <c r="NT320" s="29"/>
      <c r="NU320" s="29"/>
      <c r="NV320" s="29"/>
      <c r="NW320" s="29"/>
      <c r="NX320" s="29"/>
      <c r="NY320" s="29"/>
      <c r="NZ320" s="29"/>
      <c r="OA320" s="29"/>
      <c r="OB320" s="29"/>
      <c r="OC320" s="29"/>
      <c r="OD320" s="29"/>
      <c r="OE320" s="29"/>
      <c r="OF320" s="29"/>
      <c r="OG320" s="29"/>
      <c r="OH320" s="29"/>
      <c r="OI320" s="29"/>
      <c r="OJ320" s="29"/>
      <c r="OK320" s="29"/>
      <c r="OL320" s="29"/>
      <c r="OM320" s="29"/>
      <c r="ON320" s="29"/>
      <c r="OO320" s="29"/>
      <c r="OP320" s="29"/>
      <c r="OQ320" s="29"/>
      <c r="OR320" s="29"/>
      <c r="OS320" s="29"/>
      <c r="OT320" s="29"/>
      <c r="OU320" s="29"/>
      <c r="OV320" s="29"/>
      <c r="OW320" s="29"/>
      <c r="OX320" s="29"/>
      <c r="OY320" s="29"/>
      <c r="OZ320" s="29"/>
      <c r="PA320" s="29"/>
      <c r="PB320" s="29"/>
      <c r="PC320" s="29"/>
      <c r="PD320" s="29"/>
      <c r="PE320" s="29"/>
      <c r="PF320" s="29"/>
      <c r="PG320" s="29"/>
      <c r="PH320" s="29"/>
      <c r="PI320" s="29"/>
      <c r="PJ320" s="29"/>
      <c r="PK320" s="29"/>
      <c r="PL320" s="29"/>
      <c r="PM320" s="29"/>
      <c r="PN320" s="29"/>
      <c r="PO320" s="29"/>
      <c r="PP320" s="29"/>
      <c r="PQ320" s="29"/>
      <c r="PR320" s="29"/>
      <c r="PS320" s="29"/>
      <c r="PT320" s="29"/>
      <c r="PU320" s="29"/>
      <c r="PV320" s="29"/>
      <c r="PW320" s="29"/>
      <c r="PX320" s="29"/>
      <c r="PY320" s="29"/>
      <c r="PZ320" s="29"/>
      <c r="QA320" s="29"/>
      <c r="QB320" s="29"/>
      <c r="QC320" s="29"/>
      <c r="QD320" s="29"/>
      <c r="QE320" s="29"/>
      <c r="QF320" s="29"/>
      <c r="QG320" s="29"/>
      <c r="QH320" s="29"/>
      <c r="QI320" s="29"/>
      <c r="QJ320" s="29"/>
      <c r="QK320" s="29"/>
      <c r="QL320" s="29"/>
      <c r="QM320" s="29"/>
      <c r="QN320" s="29"/>
      <c r="QO320" s="29"/>
      <c r="QP320" s="29"/>
      <c r="QQ320" s="29"/>
      <c r="QR320" s="29"/>
      <c r="QS320" s="29"/>
      <c r="QT320" s="29"/>
      <c r="QU320" s="29"/>
      <c r="QV320" s="29"/>
      <c r="QW320" s="29"/>
      <c r="QX320" s="29"/>
      <c r="QY320" s="29"/>
      <c r="QZ320" s="29"/>
      <c r="RA320" s="29"/>
      <c r="RB320" s="29"/>
      <c r="RC320" s="29"/>
      <c r="RD320" s="29"/>
      <c r="RE320" s="29"/>
      <c r="RF320" s="29"/>
      <c r="RG320" s="29"/>
      <c r="RH320" s="29"/>
      <c r="RI320" s="29"/>
      <c r="RJ320" s="29"/>
      <c r="RK320" s="29"/>
      <c r="RL320" s="29"/>
      <c r="RM320" s="29"/>
      <c r="RN320" s="29"/>
      <c r="RO320" s="29"/>
      <c r="RP320" s="29"/>
      <c r="RQ320" s="29"/>
      <c r="RR320" s="29"/>
      <c r="RS320" s="29"/>
      <c r="RT320" s="29"/>
      <c r="RU320" s="29"/>
      <c r="RV320" s="29"/>
      <c r="RW320" s="29"/>
      <c r="RX320" s="29"/>
      <c r="RY320" s="29"/>
      <c r="RZ320" s="29"/>
      <c r="SA320" s="29"/>
      <c r="SB320" s="29"/>
      <c r="SC320" s="29"/>
      <c r="SD320" s="29"/>
      <c r="SE320" s="29"/>
      <c r="SF320" s="29"/>
      <c r="SG320" s="29"/>
      <c r="SH320" s="29"/>
      <c r="SI320" s="29"/>
      <c r="SJ320" s="29"/>
      <c r="SK320" s="29"/>
      <c r="SL320" s="29"/>
      <c r="SM320" s="29"/>
      <c r="SN320" s="29"/>
      <c r="SO320" s="29"/>
      <c r="SP320" s="29"/>
      <c r="SQ320" s="29"/>
      <c r="SR320" s="29"/>
      <c r="SS320" s="29"/>
      <c r="ST320" s="29"/>
      <c r="SU320" s="29"/>
      <c r="SV320" s="29"/>
      <c r="SW320" s="29"/>
      <c r="SX320" s="29"/>
      <c r="SY320" s="29"/>
      <c r="SZ320" s="29"/>
      <c r="TA320" s="29"/>
      <c r="TB320" s="29"/>
      <c r="TC320" s="29"/>
      <c r="TD320" s="29"/>
      <c r="TE320" s="29"/>
      <c r="TF320" s="29"/>
      <c r="TG320" s="29"/>
      <c r="TH320" s="29"/>
      <c r="TI320" s="29"/>
      <c r="TJ320" s="29"/>
      <c r="TK320" s="29"/>
      <c r="TL320" s="29"/>
      <c r="TM320" s="29"/>
      <c r="TN320" s="29"/>
      <c r="TO320" s="29"/>
      <c r="TP320" s="29"/>
      <c r="TQ320" s="29"/>
      <c r="TR320" s="29"/>
      <c r="TS320" s="29"/>
      <c r="TT320" s="29"/>
      <c r="TU320" s="29"/>
      <c r="TV320" s="29"/>
      <c r="TW320" s="29"/>
      <c r="TX320" s="29"/>
      <c r="TY320" s="29"/>
      <c r="TZ320" s="29"/>
      <c r="UA320" s="29"/>
      <c r="UB320" s="29"/>
      <c r="UC320" s="29"/>
      <c r="UD320" s="29"/>
      <c r="UE320" s="29"/>
      <c r="UF320" s="29"/>
      <c r="UG320" s="29"/>
      <c r="UH320" s="29"/>
      <c r="UI320" s="29"/>
      <c r="UJ320" s="29"/>
      <c r="UK320" s="29"/>
      <c r="UL320" s="29"/>
      <c r="UM320" s="29"/>
      <c r="UN320" s="29"/>
      <c r="UO320" s="29"/>
      <c r="UP320" s="29"/>
      <c r="UQ320" s="29"/>
      <c r="UR320" s="29"/>
      <c r="US320" s="29"/>
      <c r="UT320" s="29"/>
      <c r="UU320" s="29"/>
      <c r="UV320" s="29"/>
      <c r="UW320" s="29"/>
      <c r="UX320" s="29"/>
      <c r="UY320" s="29"/>
      <c r="UZ320" s="29"/>
      <c r="VA320" s="29"/>
      <c r="VB320" s="29"/>
      <c r="VC320" s="29"/>
      <c r="VD320" s="29"/>
      <c r="VE320" s="29"/>
      <c r="VF320" s="29"/>
      <c r="VG320" s="29"/>
      <c r="VH320" s="29"/>
      <c r="VI320" s="29"/>
      <c r="VJ320" s="29"/>
      <c r="VK320" s="29"/>
      <c r="VL320" s="29"/>
      <c r="VM320" s="29"/>
      <c r="VN320" s="29"/>
      <c r="VO320" s="29"/>
      <c r="VP320" s="29"/>
      <c r="VQ320" s="29"/>
      <c r="VR320" s="29"/>
      <c r="VS320" s="29"/>
      <c r="VT320" s="29"/>
      <c r="VU320" s="29"/>
      <c r="VV320" s="29"/>
      <c r="VW320" s="29"/>
      <c r="VX320" s="29"/>
      <c r="VY320" s="29"/>
      <c r="VZ320" s="29"/>
      <c r="WA320" s="29"/>
      <c r="WB320" s="29"/>
      <c r="WC320" s="29"/>
      <c r="WD320" s="29"/>
      <c r="WE320" s="29"/>
      <c r="WF320" s="29"/>
      <c r="WG320" s="29"/>
      <c r="WH320" s="29"/>
      <c r="WI320" s="29"/>
      <c r="WJ320" s="29"/>
      <c r="WK320" s="29"/>
      <c r="WL320" s="29"/>
      <c r="WM320" s="29"/>
      <c r="WN320" s="29"/>
      <c r="WO320" s="29"/>
      <c r="WP320" s="29"/>
      <c r="WQ320" s="29"/>
      <c r="WR320" s="29"/>
      <c r="WS320" s="29"/>
      <c r="WT320" s="29"/>
      <c r="WU320" s="29"/>
      <c r="WV320" s="29"/>
      <c r="WW320" s="29"/>
      <c r="WX320" s="29"/>
      <c r="WY320" s="29"/>
      <c r="WZ320" s="29"/>
      <c r="XA320" s="29"/>
      <c r="XB320" s="29"/>
      <c r="XC320" s="29"/>
      <c r="XD320" s="29"/>
      <c r="XE320" s="29"/>
      <c r="XF320" s="29"/>
      <c r="XG320" s="29"/>
      <c r="XH320" s="29"/>
      <c r="XI320" s="29"/>
      <c r="XJ320" s="29"/>
      <c r="XK320" s="29"/>
      <c r="XL320" s="29"/>
      <c r="XM320" s="29"/>
      <c r="XN320" s="29"/>
      <c r="XO320" s="29"/>
      <c r="XP320" s="29"/>
      <c r="XQ320" s="29"/>
      <c r="XR320" s="29"/>
      <c r="XS320" s="29"/>
      <c r="XT320" s="29"/>
      <c r="XU320" s="29"/>
      <c r="XV320" s="29"/>
      <c r="XW320" s="29"/>
      <c r="XX320" s="29"/>
      <c r="XY320" s="29"/>
      <c r="XZ320" s="29"/>
      <c r="YA320" s="29"/>
      <c r="YB320" s="29"/>
      <c r="YC320" s="29"/>
      <c r="YD320" s="29"/>
      <c r="YE320" s="29"/>
      <c r="YF320" s="29"/>
      <c r="YG320" s="29"/>
      <c r="YH320" s="29"/>
      <c r="YI320" s="29"/>
      <c r="YJ320" s="29"/>
      <c r="YK320" s="29"/>
      <c r="YL320" s="29"/>
      <c r="YM320" s="29"/>
      <c r="YN320" s="29"/>
      <c r="YO320" s="29"/>
      <c r="YP320" s="29"/>
      <c r="YQ320" s="29"/>
      <c r="YR320" s="29"/>
      <c r="YS320" s="29"/>
      <c r="YT320" s="29"/>
      <c r="YU320" s="29"/>
      <c r="YV320" s="29"/>
      <c r="YW320" s="29"/>
      <c r="YX320" s="29"/>
      <c r="YY320" s="29"/>
      <c r="YZ320" s="29"/>
      <c r="ZA320" s="29"/>
      <c r="ZB320" s="29"/>
      <c r="ZC320" s="29"/>
      <c r="ZD320" s="29"/>
      <c r="ZE320" s="29"/>
      <c r="ZF320" s="29"/>
      <c r="ZG320" s="29"/>
      <c r="ZH320" s="29"/>
      <c r="ZI320" s="29"/>
      <c r="ZJ320" s="29"/>
      <c r="ZK320" s="29"/>
      <c r="ZL320" s="29"/>
      <c r="ZM320" s="29"/>
      <c r="ZN320" s="29"/>
      <c r="ZO320" s="29"/>
      <c r="ZP320" s="29"/>
      <c r="ZQ320" s="29"/>
      <c r="ZR320" s="29"/>
      <c r="ZS320" s="29"/>
      <c r="ZT320" s="29"/>
      <c r="ZU320" s="29"/>
      <c r="ZV320" s="29"/>
      <c r="ZW320" s="29"/>
      <c r="ZX320" s="29"/>
      <c r="ZY320" s="29"/>
      <c r="ZZ320" s="29"/>
      <c r="AAA320" s="29"/>
      <c r="AAB320" s="29"/>
      <c r="AAC320" s="29"/>
      <c r="AAD320" s="29"/>
      <c r="AAE320" s="29"/>
      <c r="AAF320" s="29"/>
      <c r="AAG320" s="29"/>
      <c r="AAH320" s="29"/>
      <c r="AAI320" s="29"/>
      <c r="AAJ320" s="29"/>
      <c r="AAK320" s="29"/>
      <c r="AAL320" s="29"/>
      <c r="AAM320" s="29"/>
      <c r="AAN320" s="29"/>
      <c r="AAO320" s="29"/>
      <c r="AAP320" s="29"/>
      <c r="AAQ320" s="29"/>
      <c r="AAR320" s="29"/>
      <c r="AAS320" s="29"/>
      <c r="AAT320" s="29"/>
      <c r="AAU320" s="29"/>
      <c r="AAV320" s="29"/>
      <c r="AAW320" s="29"/>
      <c r="AAX320" s="29"/>
      <c r="AAY320" s="29"/>
      <c r="AAZ320" s="29"/>
      <c r="ABA320" s="29"/>
      <c r="ABB320" s="29"/>
      <c r="ABC320" s="29"/>
      <c r="ABD320" s="29"/>
      <c r="ABE320" s="29"/>
      <c r="ABF320" s="29"/>
      <c r="ABG320" s="29"/>
      <c r="ABH320" s="29"/>
      <c r="ABI320" s="29"/>
      <c r="ABJ320" s="29"/>
      <c r="ABK320" s="29"/>
      <c r="ABL320" s="29"/>
      <c r="ABM320" s="29"/>
      <c r="ABN320" s="29"/>
      <c r="ABO320" s="29"/>
      <c r="ABP320" s="29"/>
      <c r="ABQ320" s="29"/>
      <c r="ABR320" s="29"/>
      <c r="ABS320" s="29"/>
      <c r="ABT320" s="29"/>
      <c r="ABU320" s="29"/>
      <c r="ABV320" s="29"/>
      <c r="ABW320" s="29"/>
      <c r="ABX320" s="29"/>
      <c r="ABY320" s="29"/>
      <c r="ABZ320" s="29"/>
      <c r="ACA320" s="29"/>
      <c r="ACB320" s="29"/>
      <c r="ACC320" s="29"/>
      <c r="ACD320" s="29"/>
      <c r="ACE320" s="29"/>
      <c r="ACF320" s="29"/>
      <c r="ACG320" s="29"/>
      <c r="ACH320" s="29"/>
      <c r="ACI320" s="29"/>
      <c r="ACJ320" s="29"/>
      <c r="ACK320" s="29"/>
      <c r="ACL320" s="29"/>
      <c r="ACM320" s="29"/>
      <c r="ACN320" s="29"/>
      <c r="ACO320" s="29"/>
      <c r="ACP320" s="29"/>
      <c r="ACQ320" s="29"/>
      <c r="ACR320" s="29"/>
      <c r="ACS320" s="29"/>
      <c r="ACT320" s="29"/>
      <c r="ACU320" s="29"/>
      <c r="ACV320" s="29"/>
      <c r="ACW320" s="29"/>
      <c r="ACX320" s="29"/>
      <c r="ACY320" s="29"/>
      <c r="ACZ320" s="29"/>
      <c r="ADA320" s="29"/>
      <c r="ADB320" s="29"/>
      <c r="ADC320" s="29"/>
      <c r="ADD320" s="29"/>
      <c r="ADE320" s="29"/>
      <c r="ADF320" s="29"/>
      <c r="ADG320" s="29"/>
      <c r="ADH320" s="29"/>
      <c r="ADI320" s="29"/>
      <c r="ADJ320" s="29"/>
      <c r="ADK320" s="29"/>
      <c r="ADL320" s="29"/>
      <c r="ADM320" s="29"/>
      <c r="ADN320" s="29"/>
      <c r="ADO320" s="29"/>
      <c r="ADP320" s="29"/>
      <c r="ADQ320" s="29"/>
      <c r="ADR320" s="29"/>
      <c r="ADS320" s="29"/>
      <c r="ADT320" s="29"/>
      <c r="ADU320" s="29"/>
      <c r="ADV320" s="29"/>
      <c r="ADW320" s="29"/>
      <c r="ADX320" s="29"/>
      <c r="ADY320" s="29"/>
      <c r="ADZ320" s="29"/>
      <c r="AEA320" s="29"/>
      <c r="AEB320" s="29"/>
      <c r="AEC320" s="29"/>
      <c r="AED320" s="29"/>
      <c r="AEE320" s="29"/>
      <c r="AEF320" s="29"/>
      <c r="AEG320" s="29"/>
      <c r="AEH320" s="29"/>
      <c r="AEI320" s="29"/>
      <c r="AEJ320" s="29"/>
      <c r="AEK320" s="29"/>
      <c r="AEL320" s="29"/>
      <c r="AEM320" s="29"/>
      <c r="AEN320" s="29"/>
      <c r="AEO320" s="29"/>
      <c r="AEP320" s="29"/>
      <c r="AEQ320" s="29"/>
      <c r="AER320" s="29"/>
      <c r="AES320" s="29"/>
      <c r="AET320" s="29"/>
      <c r="AEU320" s="29"/>
      <c r="AEV320" s="29"/>
      <c r="AEW320" s="29"/>
      <c r="AEX320" s="29"/>
      <c r="AEY320" s="29"/>
      <c r="AEZ320" s="29"/>
      <c r="AFA320" s="29"/>
      <c r="AFB320" s="29"/>
      <c r="AFC320" s="29"/>
      <c r="AFD320" s="29"/>
      <c r="AFE320" s="29"/>
      <c r="AFF320" s="29"/>
      <c r="AFG320" s="29"/>
      <c r="AFH320" s="29"/>
      <c r="AFI320" s="29"/>
      <c r="AFJ320" s="29"/>
      <c r="AFK320" s="29"/>
      <c r="AFL320" s="29"/>
      <c r="AFM320" s="29"/>
      <c r="AFN320" s="29"/>
      <c r="AFO320" s="29"/>
      <c r="AFP320" s="29"/>
      <c r="AFQ320" s="29"/>
      <c r="AFR320" s="29"/>
      <c r="AFS320" s="29"/>
      <c r="AFT320" s="29"/>
      <c r="AFU320" s="29"/>
      <c r="AFV320" s="29"/>
      <c r="AFW320" s="29"/>
      <c r="AFX320" s="29"/>
      <c r="AFY320" s="29"/>
      <c r="AFZ320" s="29"/>
      <c r="AGA320" s="29"/>
      <c r="AGB320" s="29"/>
      <c r="AGC320" s="29"/>
      <c r="AGD320" s="29"/>
      <c r="AGE320" s="29"/>
      <c r="AGF320" s="29"/>
      <c r="AGG320" s="29"/>
      <c r="AGH320" s="29"/>
      <c r="AGI320" s="29"/>
      <c r="AGJ320" s="29"/>
      <c r="AGK320" s="29"/>
      <c r="AGL320" s="29"/>
      <c r="AGM320" s="29"/>
      <c r="AGN320" s="29"/>
      <c r="AGO320" s="29"/>
      <c r="AGP320" s="29"/>
      <c r="AGQ320" s="29"/>
      <c r="AGR320" s="29"/>
      <c r="AGS320" s="29"/>
      <c r="AGT320" s="29"/>
      <c r="AGU320" s="29"/>
      <c r="AGV320" s="29"/>
      <c r="AGW320" s="29"/>
      <c r="AGX320" s="29"/>
      <c r="AGY320" s="29"/>
      <c r="AGZ320" s="29"/>
      <c r="AHA320" s="29"/>
      <c r="AHB320" s="29"/>
      <c r="AHC320" s="29"/>
      <c r="AHD320" s="29"/>
      <c r="AHE320" s="29"/>
      <c r="AHF320" s="29"/>
      <c r="AHG320" s="29"/>
      <c r="AHH320" s="29"/>
      <c r="AHI320" s="29"/>
      <c r="AHJ320" s="29"/>
      <c r="AHK320" s="29"/>
      <c r="AHL320" s="29"/>
      <c r="AHM320" s="29"/>
      <c r="AHN320" s="29"/>
      <c r="AHO320" s="29"/>
      <c r="AHP320" s="29"/>
      <c r="AHQ320" s="29"/>
      <c r="AHR320" s="29"/>
      <c r="AHS320" s="29"/>
      <c r="AHT320" s="29"/>
      <c r="AHU320" s="29"/>
      <c r="AHV320" s="29"/>
      <c r="AHW320" s="29"/>
      <c r="AHX320" s="29"/>
      <c r="AHY320" s="29"/>
      <c r="AHZ320" s="29"/>
      <c r="AIA320" s="29"/>
      <c r="AIB320" s="29"/>
      <c r="AIC320" s="29"/>
      <c r="AID320" s="29"/>
      <c r="AIE320" s="29"/>
      <c r="AIF320" s="29"/>
      <c r="AIG320" s="29"/>
      <c r="AIH320" s="29"/>
      <c r="AII320" s="29"/>
      <c r="AIJ320" s="29"/>
      <c r="AIK320" s="29"/>
      <c r="AIL320" s="29"/>
      <c r="AIM320" s="29"/>
      <c r="AIN320" s="29"/>
      <c r="AIO320" s="29"/>
      <c r="AIP320" s="29"/>
      <c r="AIQ320" s="29"/>
      <c r="AIR320" s="29"/>
      <c r="AIS320" s="29"/>
      <c r="AIT320" s="29"/>
      <c r="AIU320" s="29"/>
      <c r="AIV320" s="29"/>
      <c r="AIW320" s="29"/>
      <c r="AIX320" s="29"/>
      <c r="AIY320" s="29"/>
      <c r="AIZ320" s="29"/>
      <c r="AJA320" s="29"/>
      <c r="AJB320" s="29"/>
      <c r="AJC320" s="29"/>
      <c r="AJD320" s="29"/>
      <c r="AJE320" s="29"/>
      <c r="AJF320" s="29"/>
      <c r="AJG320" s="29"/>
      <c r="AJH320" s="29"/>
      <c r="AJI320" s="29"/>
      <c r="AJJ320" s="29"/>
      <c r="AJK320" s="29"/>
      <c r="AJL320" s="29"/>
      <c r="AJM320" s="29"/>
      <c r="AJN320" s="29"/>
      <c r="AJO320" s="29"/>
      <c r="AJP320" s="29"/>
      <c r="AJQ320" s="29"/>
      <c r="AJR320" s="29"/>
      <c r="AJS320" s="29"/>
      <c r="AJT320" s="29"/>
      <c r="AJU320" s="29"/>
      <c r="AJV320" s="29"/>
      <c r="AJW320" s="29"/>
      <c r="AJX320" s="29"/>
      <c r="AJY320" s="29"/>
      <c r="AJZ320" s="29"/>
      <c r="AKA320" s="29"/>
      <c r="AKB320" s="29"/>
      <c r="AKC320" s="29"/>
      <c r="AKD320" s="29"/>
      <c r="AKE320" s="29"/>
      <c r="AKF320" s="29"/>
      <c r="AKG320" s="29"/>
      <c r="AKH320" s="29"/>
      <c r="AKI320" s="29"/>
      <c r="AKJ320" s="29"/>
      <c r="AKK320" s="29"/>
      <c r="AKL320" s="29"/>
      <c r="AKM320" s="29"/>
      <c r="AKN320" s="29"/>
      <c r="AKO320" s="29"/>
      <c r="AKP320" s="29"/>
      <c r="AKQ320" s="29"/>
      <c r="AKR320" s="29"/>
      <c r="AKS320" s="29"/>
      <c r="AKT320" s="29"/>
      <c r="AKU320" s="29"/>
      <c r="AKV320" s="29"/>
      <c r="AKW320" s="29"/>
      <c r="AKX320" s="29"/>
      <c r="AKY320" s="29"/>
      <c r="AKZ320" s="29"/>
      <c r="ALA320" s="29"/>
      <c r="ALB320" s="29"/>
      <c r="ALC320" s="29"/>
      <c r="ALD320" s="29"/>
      <c r="ALE320" s="29"/>
      <c r="ALF320" s="29"/>
      <c r="ALG320" s="29"/>
      <c r="ALH320" s="29"/>
      <c r="ALI320" s="29"/>
      <c r="ALJ320" s="29"/>
      <c r="ALK320" s="29"/>
      <c r="ALL320" s="29"/>
      <c r="ALM320" s="29"/>
      <c r="ALN320" s="29"/>
      <c r="ALO320" s="29"/>
      <c r="ALP320" s="29"/>
      <c r="ALQ320" s="29"/>
      <c r="ALR320" s="29"/>
      <c r="ALS320" s="29"/>
      <c r="ALT320" s="29"/>
      <c r="ALU320" s="29"/>
      <c r="ALV320" s="29"/>
      <c r="ALW320" s="29"/>
      <c r="ALX320" s="29"/>
      <c r="ALY320" s="29"/>
      <c r="ALZ320" s="29"/>
      <c r="AMA320" s="29"/>
      <c r="AMB320" s="29"/>
      <c r="AMC320" s="29"/>
      <c r="AMD320" s="29"/>
      <c r="AME320" s="29"/>
      <c r="AMF320" s="29"/>
      <c r="AMG320" s="29"/>
      <c r="AMH320" s="29"/>
      <c r="AMI320" s="29"/>
      <c r="AMJ320" s="29"/>
    </row>
    <row r="321" spans="1:1024" s="56" customFormat="1" ht="39.75" customHeight="1">
      <c r="A321" s="643"/>
      <c r="B321" s="65"/>
      <c r="C321" s="642"/>
      <c r="D321" s="670"/>
      <c r="E321" s="413"/>
      <c r="F321" s="413"/>
      <c r="G321" s="413"/>
      <c r="H321" s="413"/>
      <c r="I321" s="539"/>
      <c r="J321" s="413"/>
      <c r="K321" s="413"/>
      <c r="L321" s="413"/>
      <c r="M321" s="413"/>
      <c r="N321" s="413"/>
      <c r="O321" s="413"/>
      <c r="P321" s="413"/>
      <c r="Q321" s="28" t="s">
        <v>87</v>
      </c>
      <c r="R321" s="28">
        <v>2</v>
      </c>
      <c r="S321" s="413"/>
      <c r="T321" s="413"/>
      <c r="U321" s="28"/>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c r="CC321" s="29"/>
      <c r="CD321" s="29"/>
      <c r="CE321" s="29"/>
      <c r="CF321" s="29"/>
      <c r="CG321" s="29"/>
      <c r="CH321" s="29"/>
      <c r="CI321" s="29"/>
      <c r="CJ321" s="29"/>
      <c r="CK321" s="29"/>
      <c r="CL321" s="29"/>
      <c r="CM321" s="29"/>
      <c r="CN321" s="29"/>
      <c r="CO321" s="29"/>
      <c r="CP321" s="29"/>
      <c r="CQ321" s="29"/>
      <c r="CR321" s="29"/>
      <c r="CS321" s="29"/>
      <c r="CT321" s="29"/>
      <c r="CU321" s="29"/>
      <c r="CV321" s="29"/>
      <c r="CW321" s="29"/>
      <c r="CX321" s="29"/>
      <c r="CY321" s="29"/>
      <c r="CZ321" s="29"/>
      <c r="DA321" s="29"/>
      <c r="DB321" s="29"/>
      <c r="DC321" s="29"/>
      <c r="DD321" s="29"/>
      <c r="DE321" s="29"/>
      <c r="DF321" s="29"/>
      <c r="DG321" s="29"/>
      <c r="DH321" s="29"/>
      <c r="DI321" s="29"/>
      <c r="DJ321" s="29"/>
      <c r="DK321" s="29"/>
      <c r="DL321" s="29"/>
      <c r="DM321" s="29"/>
      <c r="DN321" s="29"/>
      <c r="DO321" s="29"/>
      <c r="DP321" s="29"/>
      <c r="DQ321" s="29"/>
      <c r="DR321" s="29"/>
      <c r="DS321" s="29"/>
      <c r="DT321" s="29"/>
      <c r="DU321" s="29"/>
      <c r="DV321" s="29"/>
      <c r="DW321" s="29"/>
      <c r="DX321" s="29"/>
      <c r="DY321" s="29"/>
      <c r="DZ321" s="29"/>
      <c r="EA321" s="29"/>
      <c r="EB321" s="29"/>
      <c r="EC321" s="29"/>
      <c r="ED321" s="29"/>
      <c r="EE321" s="29"/>
      <c r="EF321" s="29"/>
      <c r="EG321" s="29"/>
      <c r="EH321" s="29"/>
      <c r="EI321" s="29"/>
      <c r="EJ321" s="29"/>
      <c r="EK321" s="29"/>
      <c r="EL321" s="29"/>
      <c r="EM321" s="29"/>
      <c r="EN321" s="29"/>
      <c r="EO321" s="29"/>
      <c r="EP321" s="29"/>
      <c r="EQ321" s="29"/>
      <c r="ER321" s="29"/>
      <c r="ES321" s="29"/>
      <c r="ET321" s="29"/>
      <c r="EU321" s="29"/>
      <c r="EV321" s="29"/>
      <c r="EW321" s="29"/>
      <c r="EX321" s="29"/>
      <c r="EY321" s="29"/>
      <c r="EZ321" s="29"/>
      <c r="FA321" s="29"/>
      <c r="FB321" s="29"/>
      <c r="FC321" s="29"/>
      <c r="FD321" s="29"/>
      <c r="FE321" s="29"/>
      <c r="FF321" s="29"/>
      <c r="FG321" s="29"/>
      <c r="FH321" s="29"/>
      <c r="FI321" s="29"/>
      <c r="FJ321" s="29"/>
      <c r="FK321" s="29"/>
      <c r="FL321" s="29"/>
      <c r="FM321" s="29"/>
      <c r="FN321" s="29"/>
      <c r="FO321" s="29"/>
      <c r="FP321" s="29"/>
      <c r="FQ321" s="29"/>
      <c r="FR321" s="29"/>
      <c r="FS321" s="29"/>
      <c r="FT321" s="29"/>
      <c r="FU321" s="29"/>
      <c r="FV321" s="29"/>
      <c r="FW321" s="29"/>
      <c r="FX321" s="29"/>
      <c r="FY321" s="29"/>
      <c r="FZ321" s="29"/>
      <c r="GA321" s="29"/>
      <c r="GB321" s="29"/>
      <c r="GC321" s="29"/>
      <c r="GD321" s="29"/>
      <c r="GE321" s="29"/>
      <c r="GF321" s="29"/>
      <c r="GG321" s="29"/>
      <c r="GH321" s="29"/>
      <c r="GI321" s="29"/>
      <c r="GJ321" s="29"/>
      <c r="GK321" s="29"/>
      <c r="GL321" s="29"/>
      <c r="GM321" s="29"/>
      <c r="GN321" s="29"/>
      <c r="GO321" s="29"/>
      <c r="GP321" s="29"/>
      <c r="GQ321" s="29"/>
      <c r="GR321" s="29"/>
      <c r="GS321" s="29"/>
      <c r="GT321" s="29"/>
      <c r="GU321" s="29"/>
      <c r="GV321" s="29"/>
      <c r="GW321" s="29"/>
      <c r="GX321" s="29"/>
      <c r="GY321" s="29"/>
      <c r="GZ321" s="29"/>
      <c r="HA321" s="29"/>
      <c r="HB321" s="29"/>
      <c r="HC321" s="29"/>
      <c r="HD321" s="29"/>
      <c r="HE321" s="29"/>
      <c r="HF321" s="29"/>
      <c r="HG321" s="29"/>
      <c r="HH321" s="29"/>
      <c r="HI321" s="29"/>
      <c r="HJ321" s="29"/>
      <c r="HK321" s="29"/>
      <c r="HL321" s="29"/>
      <c r="HM321" s="29"/>
      <c r="HN321" s="29"/>
      <c r="HO321" s="29"/>
      <c r="HP321" s="29"/>
      <c r="HQ321" s="29"/>
      <c r="HR321" s="29"/>
      <c r="HS321" s="29"/>
      <c r="HT321" s="29"/>
      <c r="HU321" s="29"/>
      <c r="HV321" s="29"/>
      <c r="HW321" s="29"/>
      <c r="HX321" s="29"/>
      <c r="HY321" s="29"/>
      <c r="HZ321" s="29"/>
      <c r="IA321" s="29"/>
      <c r="IB321" s="29"/>
      <c r="IC321" s="29"/>
      <c r="ID321" s="29"/>
      <c r="IE321" s="29"/>
      <c r="IF321" s="29"/>
      <c r="IG321" s="29"/>
      <c r="IH321" s="29"/>
      <c r="II321" s="29"/>
      <c r="IJ321" s="29"/>
      <c r="IK321" s="29"/>
      <c r="IL321" s="29"/>
      <c r="IM321" s="29"/>
      <c r="IN321" s="29"/>
      <c r="IO321" s="29"/>
      <c r="IP321" s="29"/>
      <c r="IQ321" s="29"/>
      <c r="IR321" s="29"/>
      <c r="IS321" s="29"/>
      <c r="IT321" s="29"/>
      <c r="IU321" s="29"/>
      <c r="IV321" s="29"/>
      <c r="IW321" s="29"/>
      <c r="IX321" s="29"/>
      <c r="IY321" s="29"/>
      <c r="IZ321" s="29"/>
      <c r="JA321" s="29"/>
      <c r="JB321" s="29"/>
      <c r="JC321" s="29"/>
      <c r="JD321" s="29"/>
      <c r="JE321" s="29"/>
      <c r="JF321" s="29"/>
      <c r="JG321" s="29"/>
      <c r="JH321" s="29"/>
      <c r="JI321" s="29"/>
      <c r="JJ321" s="29"/>
      <c r="JK321" s="29"/>
      <c r="JL321" s="29"/>
      <c r="JM321" s="29"/>
      <c r="JN321" s="29"/>
      <c r="JO321" s="29"/>
      <c r="JP321" s="29"/>
      <c r="JQ321" s="29"/>
      <c r="JR321" s="29"/>
      <c r="JS321" s="29"/>
      <c r="JT321" s="29"/>
      <c r="JU321" s="29"/>
      <c r="JV321" s="29"/>
      <c r="JW321" s="29"/>
      <c r="JX321" s="29"/>
      <c r="JY321" s="29"/>
      <c r="JZ321" s="29"/>
      <c r="KA321" s="29"/>
      <c r="KB321" s="29"/>
      <c r="KC321" s="29"/>
      <c r="KD321" s="29"/>
      <c r="KE321" s="29"/>
      <c r="KF321" s="29"/>
      <c r="KG321" s="29"/>
      <c r="KH321" s="29"/>
      <c r="KI321" s="29"/>
      <c r="KJ321" s="29"/>
      <c r="KK321" s="29"/>
      <c r="KL321" s="29"/>
      <c r="KM321" s="29"/>
      <c r="KN321" s="29"/>
      <c r="KO321" s="29"/>
      <c r="KP321" s="29"/>
      <c r="KQ321" s="29"/>
      <c r="KR321" s="29"/>
      <c r="KS321" s="29"/>
      <c r="KT321" s="29"/>
      <c r="KU321" s="29"/>
      <c r="KV321" s="29"/>
      <c r="KW321" s="29"/>
      <c r="KX321" s="29"/>
      <c r="KY321" s="29"/>
      <c r="KZ321" s="29"/>
      <c r="LA321" s="29"/>
      <c r="LB321" s="29"/>
      <c r="LC321" s="29"/>
      <c r="LD321" s="29"/>
      <c r="LE321" s="29"/>
      <c r="LF321" s="29"/>
      <c r="LG321" s="29"/>
      <c r="LH321" s="29"/>
      <c r="LI321" s="29"/>
      <c r="LJ321" s="29"/>
      <c r="LK321" s="29"/>
      <c r="LL321" s="29"/>
      <c r="LM321" s="29"/>
      <c r="LN321" s="29"/>
      <c r="LO321" s="29"/>
      <c r="LP321" s="29"/>
      <c r="LQ321" s="29"/>
      <c r="LR321" s="29"/>
      <c r="LS321" s="29"/>
      <c r="LT321" s="29"/>
      <c r="LU321" s="29"/>
      <c r="LV321" s="29"/>
      <c r="LW321" s="29"/>
      <c r="LX321" s="29"/>
      <c r="LY321" s="29"/>
      <c r="LZ321" s="29"/>
      <c r="MA321" s="29"/>
      <c r="MB321" s="29"/>
      <c r="MC321" s="29"/>
      <c r="MD321" s="29"/>
      <c r="ME321" s="29"/>
      <c r="MF321" s="29"/>
      <c r="MG321" s="29"/>
      <c r="MH321" s="29"/>
      <c r="MI321" s="29"/>
      <c r="MJ321" s="29"/>
      <c r="MK321" s="29"/>
      <c r="ML321" s="29"/>
      <c r="MM321" s="29"/>
      <c r="MN321" s="29"/>
      <c r="MO321" s="29"/>
      <c r="MP321" s="29"/>
      <c r="MQ321" s="29"/>
      <c r="MR321" s="29"/>
      <c r="MS321" s="29"/>
      <c r="MT321" s="29"/>
      <c r="MU321" s="29"/>
      <c r="MV321" s="29"/>
      <c r="MW321" s="29"/>
      <c r="MX321" s="29"/>
      <c r="MY321" s="29"/>
      <c r="MZ321" s="29"/>
      <c r="NA321" s="29"/>
      <c r="NB321" s="29"/>
      <c r="NC321" s="29"/>
      <c r="ND321" s="29"/>
      <c r="NE321" s="29"/>
      <c r="NF321" s="29"/>
      <c r="NG321" s="29"/>
      <c r="NH321" s="29"/>
      <c r="NI321" s="29"/>
      <c r="NJ321" s="29"/>
      <c r="NK321" s="29"/>
      <c r="NL321" s="29"/>
      <c r="NM321" s="29"/>
      <c r="NN321" s="29"/>
      <c r="NO321" s="29"/>
      <c r="NP321" s="29"/>
      <c r="NQ321" s="29"/>
      <c r="NR321" s="29"/>
      <c r="NS321" s="29"/>
      <c r="NT321" s="29"/>
      <c r="NU321" s="29"/>
      <c r="NV321" s="29"/>
      <c r="NW321" s="29"/>
      <c r="NX321" s="29"/>
      <c r="NY321" s="29"/>
      <c r="NZ321" s="29"/>
      <c r="OA321" s="29"/>
      <c r="OB321" s="29"/>
      <c r="OC321" s="29"/>
      <c r="OD321" s="29"/>
      <c r="OE321" s="29"/>
      <c r="OF321" s="29"/>
      <c r="OG321" s="29"/>
      <c r="OH321" s="29"/>
      <c r="OI321" s="29"/>
      <c r="OJ321" s="29"/>
      <c r="OK321" s="29"/>
      <c r="OL321" s="29"/>
      <c r="OM321" s="29"/>
      <c r="ON321" s="29"/>
      <c r="OO321" s="29"/>
      <c r="OP321" s="29"/>
      <c r="OQ321" s="29"/>
      <c r="OR321" s="29"/>
      <c r="OS321" s="29"/>
      <c r="OT321" s="29"/>
      <c r="OU321" s="29"/>
      <c r="OV321" s="29"/>
      <c r="OW321" s="29"/>
      <c r="OX321" s="29"/>
      <c r="OY321" s="29"/>
      <c r="OZ321" s="29"/>
      <c r="PA321" s="29"/>
      <c r="PB321" s="29"/>
      <c r="PC321" s="29"/>
      <c r="PD321" s="29"/>
      <c r="PE321" s="29"/>
      <c r="PF321" s="29"/>
      <c r="PG321" s="29"/>
      <c r="PH321" s="29"/>
      <c r="PI321" s="29"/>
      <c r="PJ321" s="29"/>
      <c r="PK321" s="29"/>
      <c r="PL321" s="29"/>
      <c r="PM321" s="29"/>
      <c r="PN321" s="29"/>
      <c r="PO321" s="29"/>
      <c r="PP321" s="29"/>
      <c r="PQ321" s="29"/>
      <c r="PR321" s="29"/>
      <c r="PS321" s="29"/>
      <c r="PT321" s="29"/>
      <c r="PU321" s="29"/>
      <c r="PV321" s="29"/>
      <c r="PW321" s="29"/>
      <c r="PX321" s="29"/>
      <c r="PY321" s="29"/>
      <c r="PZ321" s="29"/>
      <c r="QA321" s="29"/>
      <c r="QB321" s="29"/>
      <c r="QC321" s="29"/>
      <c r="QD321" s="29"/>
      <c r="QE321" s="29"/>
      <c r="QF321" s="29"/>
      <c r="QG321" s="29"/>
      <c r="QH321" s="29"/>
      <c r="QI321" s="29"/>
      <c r="QJ321" s="29"/>
      <c r="QK321" s="29"/>
      <c r="QL321" s="29"/>
      <c r="QM321" s="29"/>
      <c r="QN321" s="29"/>
      <c r="QO321" s="29"/>
      <c r="QP321" s="29"/>
      <c r="QQ321" s="29"/>
      <c r="QR321" s="29"/>
      <c r="QS321" s="29"/>
      <c r="QT321" s="29"/>
      <c r="QU321" s="29"/>
      <c r="QV321" s="29"/>
      <c r="QW321" s="29"/>
      <c r="QX321" s="29"/>
      <c r="QY321" s="29"/>
      <c r="QZ321" s="29"/>
      <c r="RA321" s="29"/>
      <c r="RB321" s="29"/>
      <c r="RC321" s="29"/>
      <c r="RD321" s="29"/>
      <c r="RE321" s="29"/>
      <c r="RF321" s="29"/>
      <c r="RG321" s="29"/>
      <c r="RH321" s="29"/>
      <c r="RI321" s="29"/>
      <c r="RJ321" s="29"/>
      <c r="RK321" s="29"/>
      <c r="RL321" s="29"/>
      <c r="RM321" s="29"/>
      <c r="RN321" s="29"/>
      <c r="RO321" s="29"/>
      <c r="RP321" s="29"/>
      <c r="RQ321" s="29"/>
      <c r="RR321" s="29"/>
      <c r="RS321" s="29"/>
      <c r="RT321" s="29"/>
      <c r="RU321" s="29"/>
      <c r="RV321" s="29"/>
      <c r="RW321" s="29"/>
      <c r="RX321" s="29"/>
      <c r="RY321" s="29"/>
      <c r="RZ321" s="29"/>
      <c r="SA321" s="29"/>
      <c r="SB321" s="29"/>
      <c r="SC321" s="29"/>
      <c r="SD321" s="29"/>
      <c r="SE321" s="29"/>
      <c r="SF321" s="29"/>
      <c r="SG321" s="29"/>
      <c r="SH321" s="29"/>
      <c r="SI321" s="29"/>
      <c r="SJ321" s="29"/>
      <c r="SK321" s="29"/>
      <c r="SL321" s="29"/>
      <c r="SM321" s="29"/>
      <c r="SN321" s="29"/>
      <c r="SO321" s="29"/>
      <c r="SP321" s="29"/>
      <c r="SQ321" s="29"/>
      <c r="SR321" s="29"/>
      <c r="SS321" s="29"/>
      <c r="ST321" s="29"/>
      <c r="SU321" s="29"/>
      <c r="SV321" s="29"/>
      <c r="SW321" s="29"/>
      <c r="SX321" s="29"/>
      <c r="SY321" s="29"/>
      <c r="SZ321" s="29"/>
      <c r="TA321" s="29"/>
      <c r="TB321" s="29"/>
      <c r="TC321" s="29"/>
      <c r="TD321" s="29"/>
      <c r="TE321" s="29"/>
      <c r="TF321" s="29"/>
      <c r="TG321" s="29"/>
      <c r="TH321" s="29"/>
      <c r="TI321" s="29"/>
      <c r="TJ321" s="29"/>
      <c r="TK321" s="29"/>
      <c r="TL321" s="29"/>
      <c r="TM321" s="29"/>
      <c r="TN321" s="29"/>
      <c r="TO321" s="29"/>
      <c r="TP321" s="29"/>
      <c r="TQ321" s="29"/>
      <c r="TR321" s="29"/>
      <c r="TS321" s="29"/>
      <c r="TT321" s="29"/>
      <c r="TU321" s="29"/>
      <c r="TV321" s="29"/>
      <c r="TW321" s="29"/>
      <c r="TX321" s="29"/>
      <c r="TY321" s="29"/>
      <c r="TZ321" s="29"/>
      <c r="UA321" s="29"/>
      <c r="UB321" s="29"/>
      <c r="UC321" s="29"/>
      <c r="UD321" s="29"/>
      <c r="UE321" s="29"/>
      <c r="UF321" s="29"/>
      <c r="UG321" s="29"/>
      <c r="UH321" s="29"/>
      <c r="UI321" s="29"/>
      <c r="UJ321" s="29"/>
      <c r="UK321" s="29"/>
      <c r="UL321" s="29"/>
      <c r="UM321" s="29"/>
      <c r="UN321" s="29"/>
      <c r="UO321" s="29"/>
      <c r="UP321" s="29"/>
      <c r="UQ321" s="29"/>
      <c r="UR321" s="29"/>
      <c r="US321" s="29"/>
      <c r="UT321" s="29"/>
      <c r="UU321" s="29"/>
      <c r="UV321" s="29"/>
      <c r="UW321" s="29"/>
      <c r="UX321" s="29"/>
      <c r="UY321" s="29"/>
      <c r="UZ321" s="29"/>
      <c r="VA321" s="29"/>
      <c r="VB321" s="29"/>
      <c r="VC321" s="29"/>
      <c r="VD321" s="29"/>
      <c r="VE321" s="29"/>
      <c r="VF321" s="29"/>
      <c r="VG321" s="29"/>
      <c r="VH321" s="29"/>
      <c r="VI321" s="29"/>
      <c r="VJ321" s="29"/>
      <c r="VK321" s="29"/>
      <c r="VL321" s="29"/>
      <c r="VM321" s="29"/>
      <c r="VN321" s="29"/>
      <c r="VO321" s="29"/>
      <c r="VP321" s="29"/>
      <c r="VQ321" s="29"/>
      <c r="VR321" s="29"/>
      <c r="VS321" s="29"/>
      <c r="VT321" s="29"/>
      <c r="VU321" s="29"/>
      <c r="VV321" s="29"/>
      <c r="VW321" s="29"/>
      <c r="VX321" s="29"/>
      <c r="VY321" s="29"/>
      <c r="VZ321" s="29"/>
      <c r="WA321" s="29"/>
      <c r="WB321" s="29"/>
      <c r="WC321" s="29"/>
      <c r="WD321" s="29"/>
      <c r="WE321" s="29"/>
      <c r="WF321" s="29"/>
      <c r="WG321" s="29"/>
      <c r="WH321" s="29"/>
      <c r="WI321" s="29"/>
      <c r="WJ321" s="29"/>
      <c r="WK321" s="29"/>
      <c r="WL321" s="29"/>
      <c r="WM321" s="29"/>
      <c r="WN321" s="29"/>
      <c r="WO321" s="29"/>
      <c r="WP321" s="29"/>
      <c r="WQ321" s="29"/>
      <c r="WR321" s="29"/>
      <c r="WS321" s="29"/>
      <c r="WT321" s="29"/>
      <c r="WU321" s="29"/>
      <c r="WV321" s="29"/>
      <c r="WW321" s="29"/>
      <c r="WX321" s="29"/>
      <c r="WY321" s="29"/>
      <c r="WZ321" s="29"/>
      <c r="XA321" s="29"/>
      <c r="XB321" s="29"/>
      <c r="XC321" s="29"/>
      <c r="XD321" s="29"/>
      <c r="XE321" s="29"/>
      <c r="XF321" s="29"/>
      <c r="XG321" s="29"/>
      <c r="XH321" s="29"/>
      <c r="XI321" s="29"/>
      <c r="XJ321" s="29"/>
      <c r="XK321" s="29"/>
      <c r="XL321" s="29"/>
      <c r="XM321" s="29"/>
      <c r="XN321" s="29"/>
      <c r="XO321" s="29"/>
      <c r="XP321" s="29"/>
      <c r="XQ321" s="29"/>
      <c r="XR321" s="29"/>
      <c r="XS321" s="29"/>
      <c r="XT321" s="29"/>
      <c r="XU321" s="29"/>
      <c r="XV321" s="29"/>
      <c r="XW321" s="29"/>
      <c r="XX321" s="29"/>
      <c r="XY321" s="29"/>
      <c r="XZ321" s="29"/>
      <c r="YA321" s="29"/>
      <c r="YB321" s="29"/>
      <c r="YC321" s="29"/>
      <c r="YD321" s="29"/>
      <c r="YE321" s="29"/>
      <c r="YF321" s="29"/>
      <c r="YG321" s="29"/>
      <c r="YH321" s="29"/>
      <c r="YI321" s="29"/>
      <c r="YJ321" s="29"/>
      <c r="YK321" s="29"/>
      <c r="YL321" s="29"/>
      <c r="YM321" s="29"/>
      <c r="YN321" s="29"/>
      <c r="YO321" s="29"/>
      <c r="YP321" s="29"/>
      <c r="YQ321" s="29"/>
      <c r="YR321" s="29"/>
      <c r="YS321" s="29"/>
      <c r="YT321" s="29"/>
      <c r="YU321" s="29"/>
      <c r="YV321" s="29"/>
      <c r="YW321" s="29"/>
      <c r="YX321" s="29"/>
      <c r="YY321" s="29"/>
      <c r="YZ321" s="29"/>
      <c r="ZA321" s="29"/>
      <c r="ZB321" s="29"/>
      <c r="ZC321" s="29"/>
      <c r="ZD321" s="29"/>
      <c r="ZE321" s="29"/>
      <c r="ZF321" s="29"/>
      <c r="ZG321" s="29"/>
      <c r="ZH321" s="29"/>
      <c r="ZI321" s="29"/>
      <c r="ZJ321" s="29"/>
      <c r="ZK321" s="29"/>
      <c r="ZL321" s="29"/>
      <c r="ZM321" s="29"/>
      <c r="ZN321" s="29"/>
      <c r="ZO321" s="29"/>
      <c r="ZP321" s="29"/>
      <c r="ZQ321" s="29"/>
      <c r="ZR321" s="29"/>
      <c r="ZS321" s="29"/>
      <c r="ZT321" s="29"/>
      <c r="ZU321" s="29"/>
      <c r="ZV321" s="29"/>
      <c r="ZW321" s="29"/>
      <c r="ZX321" s="29"/>
      <c r="ZY321" s="29"/>
      <c r="ZZ321" s="29"/>
      <c r="AAA321" s="29"/>
      <c r="AAB321" s="29"/>
      <c r="AAC321" s="29"/>
      <c r="AAD321" s="29"/>
      <c r="AAE321" s="29"/>
      <c r="AAF321" s="29"/>
      <c r="AAG321" s="29"/>
      <c r="AAH321" s="29"/>
      <c r="AAI321" s="29"/>
      <c r="AAJ321" s="29"/>
      <c r="AAK321" s="29"/>
      <c r="AAL321" s="29"/>
      <c r="AAM321" s="29"/>
      <c r="AAN321" s="29"/>
      <c r="AAO321" s="29"/>
      <c r="AAP321" s="29"/>
      <c r="AAQ321" s="29"/>
      <c r="AAR321" s="29"/>
      <c r="AAS321" s="29"/>
      <c r="AAT321" s="29"/>
      <c r="AAU321" s="29"/>
      <c r="AAV321" s="29"/>
      <c r="AAW321" s="29"/>
      <c r="AAX321" s="29"/>
      <c r="AAY321" s="29"/>
      <c r="AAZ321" s="29"/>
      <c r="ABA321" s="29"/>
      <c r="ABB321" s="29"/>
      <c r="ABC321" s="29"/>
      <c r="ABD321" s="29"/>
      <c r="ABE321" s="29"/>
      <c r="ABF321" s="29"/>
      <c r="ABG321" s="29"/>
      <c r="ABH321" s="29"/>
      <c r="ABI321" s="29"/>
      <c r="ABJ321" s="29"/>
      <c r="ABK321" s="29"/>
      <c r="ABL321" s="29"/>
      <c r="ABM321" s="29"/>
      <c r="ABN321" s="29"/>
      <c r="ABO321" s="29"/>
      <c r="ABP321" s="29"/>
      <c r="ABQ321" s="29"/>
      <c r="ABR321" s="29"/>
      <c r="ABS321" s="29"/>
      <c r="ABT321" s="29"/>
      <c r="ABU321" s="29"/>
      <c r="ABV321" s="29"/>
      <c r="ABW321" s="29"/>
      <c r="ABX321" s="29"/>
      <c r="ABY321" s="29"/>
      <c r="ABZ321" s="29"/>
      <c r="ACA321" s="29"/>
      <c r="ACB321" s="29"/>
      <c r="ACC321" s="29"/>
      <c r="ACD321" s="29"/>
      <c r="ACE321" s="29"/>
      <c r="ACF321" s="29"/>
      <c r="ACG321" s="29"/>
      <c r="ACH321" s="29"/>
      <c r="ACI321" s="29"/>
      <c r="ACJ321" s="29"/>
      <c r="ACK321" s="29"/>
      <c r="ACL321" s="29"/>
      <c r="ACM321" s="29"/>
      <c r="ACN321" s="29"/>
      <c r="ACO321" s="29"/>
      <c r="ACP321" s="29"/>
      <c r="ACQ321" s="29"/>
      <c r="ACR321" s="29"/>
      <c r="ACS321" s="29"/>
      <c r="ACT321" s="29"/>
      <c r="ACU321" s="29"/>
      <c r="ACV321" s="29"/>
      <c r="ACW321" s="29"/>
      <c r="ACX321" s="29"/>
      <c r="ACY321" s="29"/>
      <c r="ACZ321" s="29"/>
      <c r="ADA321" s="29"/>
      <c r="ADB321" s="29"/>
      <c r="ADC321" s="29"/>
      <c r="ADD321" s="29"/>
      <c r="ADE321" s="29"/>
      <c r="ADF321" s="29"/>
      <c r="ADG321" s="29"/>
      <c r="ADH321" s="29"/>
      <c r="ADI321" s="29"/>
      <c r="ADJ321" s="29"/>
      <c r="ADK321" s="29"/>
      <c r="ADL321" s="29"/>
      <c r="ADM321" s="29"/>
      <c r="ADN321" s="29"/>
      <c r="ADO321" s="29"/>
      <c r="ADP321" s="29"/>
      <c r="ADQ321" s="29"/>
      <c r="ADR321" s="29"/>
      <c r="ADS321" s="29"/>
      <c r="ADT321" s="29"/>
      <c r="ADU321" s="29"/>
      <c r="ADV321" s="29"/>
      <c r="ADW321" s="29"/>
      <c r="ADX321" s="29"/>
      <c r="ADY321" s="29"/>
      <c r="ADZ321" s="29"/>
      <c r="AEA321" s="29"/>
      <c r="AEB321" s="29"/>
      <c r="AEC321" s="29"/>
      <c r="AED321" s="29"/>
      <c r="AEE321" s="29"/>
      <c r="AEF321" s="29"/>
      <c r="AEG321" s="29"/>
      <c r="AEH321" s="29"/>
      <c r="AEI321" s="29"/>
      <c r="AEJ321" s="29"/>
      <c r="AEK321" s="29"/>
      <c r="AEL321" s="29"/>
      <c r="AEM321" s="29"/>
      <c r="AEN321" s="29"/>
      <c r="AEO321" s="29"/>
      <c r="AEP321" s="29"/>
      <c r="AEQ321" s="29"/>
      <c r="AER321" s="29"/>
      <c r="AES321" s="29"/>
      <c r="AET321" s="29"/>
      <c r="AEU321" s="29"/>
      <c r="AEV321" s="29"/>
      <c r="AEW321" s="29"/>
      <c r="AEX321" s="29"/>
      <c r="AEY321" s="29"/>
      <c r="AEZ321" s="29"/>
      <c r="AFA321" s="29"/>
      <c r="AFB321" s="29"/>
      <c r="AFC321" s="29"/>
      <c r="AFD321" s="29"/>
      <c r="AFE321" s="29"/>
      <c r="AFF321" s="29"/>
      <c r="AFG321" s="29"/>
      <c r="AFH321" s="29"/>
      <c r="AFI321" s="29"/>
      <c r="AFJ321" s="29"/>
      <c r="AFK321" s="29"/>
      <c r="AFL321" s="29"/>
      <c r="AFM321" s="29"/>
      <c r="AFN321" s="29"/>
      <c r="AFO321" s="29"/>
      <c r="AFP321" s="29"/>
      <c r="AFQ321" s="29"/>
      <c r="AFR321" s="29"/>
      <c r="AFS321" s="29"/>
      <c r="AFT321" s="29"/>
      <c r="AFU321" s="29"/>
      <c r="AFV321" s="29"/>
      <c r="AFW321" s="29"/>
      <c r="AFX321" s="29"/>
      <c r="AFY321" s="29"/>
      <c r="AFZ321" s="29"/>
      <c r="AGA321" s="29"/>
      <c r="AGB321" s="29"/>
      <c r="AGC321" s="29"/>
      <c r="AGD321" s="29"/>
      <c r="AGE321" s="29"/>
      <c r="AGF321" s="29"/>
      <c r="AGG321" s="29"/>
      <c r="AGH321" s="29"/>
      <c r="AGI321" s="29"/>
      <c r="AGJ321" s="29"/>
      <c r="AGK321" s="29"/>
      <c r="AGL321" s="29"/>
      <c r="AGM321" s="29"/>
      <c r="AGN321" s="29"/>
      <c r="AGO321" s="29"/>
      <c r="AGP321" s="29"/>
      <c r="AGQ321" s="29"/>
      <c r="AGR321" s="29"/>
      <c r="AGS321" s="29"/>
      <c r="AGT321" s="29"/>
      <c r="AGU321" s="29"/>
      <c r="AGV321" s="29"/>
      <c r="AGW321" s="29"/>
      <c r="AGX321" s="29"/>
      <c r="AGY321" s="29"/>
      <c r="AGZ321" s="29"/>
      <c r="AHA321" s="29"/>
      <c r="AHB321" s="29"/>
      <c r="AHC321" s="29"/>
      <c r="AHD321" s="29"/>
      <c r="AHE321" s="29"/>
      <c r="AHF321" s="29"/>
      <c r="AHG321" s="29"/>
      <c r="AHH321" s="29"/>
      <c r="AHI321" s="29"/>
      <c r="AHJ321" s="29"/>
      <c r="AHK321" s="29"/>
      <c r="AHL321" s="29"/>
      <c r="AHM321" s="29"/>
      <c r="AHN321" s="29"/>
      <c r="AHO321" s="29"/>
      <c r="AHP321" s="29"/>
      <c r="AHQ321" s="29"/>
      <c r="AHR321" s="29"/>
      <c r="AHS321" s="29"/>
      <c r="AHT321" s="29"/>
      <c r="AHU321" s="29"/>
      <c r="AHV321" s="29"/>
      <c r="AHW321" s="29"/>
      <c r="AHX321" s="29"/>
      <c r="AHY321" s="29"/>
      <c r="AHZ321" s="29"/>
      <c r="AIA321" s="29"/>
      <c r="AIB321" s="29"/>
      <c r="AIC321" s="29"/>
      <c r="AID321" s="29"/>
      <c r="AIE321" s="29"/>
      <c r="AIF321" s="29"/>
      <c r="AIG321" s="29"/>
      <c r="AIH321" s="29"/>
      <c r="AII321" s="29"/>
      <c r="AIJ321" s="29"/>
      <c r="AIK321" s="29"/>
      <c r="AIL321" s="29"/>
      <c r="AIM321" s="29"/>
      <c r="AIN321" s="29"/>
      <c r="AIO321" s="29"/>
      <c r="AIP321" s="29"/>
      <c r="AIQ321" s="29"/>
      <c r="AIR321" s="29"/>
      <c r="AIS321" s="29"/>
      <c r="AIT321" s="29"/>
      <c r="AIU321" s="29"/>
      <c r="AIV321" s="29"/>
      <c r="AIW321" s="29"/>
      <c r="AIX321" s="29"/>
      <c r="AIY321" s="29"/>
      <c r="AIZ321" s="29"/>
      <c r="AJA321" s="29"/>
      <c r="AJB321" s="29"/>
      <c r="AJC321" s="29"/>
      <c r="AJD321" s="29"/>
      <c r="AJE321" s="29"/>
      <c r="AJF321" s="29"/>
      <c r="AJG321" s="29"/>
      <c r="AJH321" s="29"/>
      <c r="AJI321" s="29"/>
      <c r="AJJ321" s="29"/>
      <c r="AJK321" s="29"/>
      <c r="AJL321" s="29"/>
      <c r="AJM321" s="29"/>
      <c r="AJN321" s="29"/>
      <c r="AJO321" s="29"/>
      <c r="AJP321" s="29"/>
      <c r="AJQ321" s="29"/>
      <c r="AJR321" s="29"/>
      <c r="AJS321" s="29"/>
      <c r="AJT321" s="29"/>
      <c r="AJU321" s="29"/>
      <c r="AJV321" s="29"/>
      <c r="AJW321" s="29"/>
      <c r="AJX321" s="29"/>
      <c r="AJY321" s="29"/>
      <c r="AJZ321" s="29"/>
      <c r="AKA321" s="29"/>
      <c r="AKB321" s="29"/>
      <c r="AKC321" s="29"/>
      <c r="AKD321" s="29"/>
      <c r="AKE321" s="29"/>
      <c r="AKF321" s="29"/>
      <c r="AKG321" s="29"/>
      <c r="AKH321" s="29"/>
      <c r="AKI321" s="29"/>
      <c r="AKJ321" s="29"/>
      <c r="AKK321" s="29"/>
      <c r="AKL321" s="29"/>
      <c r="AKM321" s="29"/>
      <c r="AKN321" s="29"/>
      <c r="AKO321" s="29"/>
      <c r="AKP321" s="29"/>
      <c r="AKQ321" s="29"/>
      <c r="AKR321" s="29"/>
      <c r="AKS321" s="29"/>
      <c r="AKT321" s="29"/>
      <c r="AKU321" s="29"/>
      <c r="AKV321" s="29"/>
      <c r="AKW321" s="29"/>
      <c r="AKX321" s="29"/>
      <c r="AKY321" s="29"/>
      <c r="AKZ321" s="29"/>
      <c r="ALA321" s="29"/>
      <c r="ALB321" s="29"/>
      <c r="ALC321" s="29"/>
      <c r="ALD321" s="29"/>
      <c r="ALE321" s="29"/>
      <c r="ALF321" s="29"/>
      <c r="ALG321" s="29"/>
      <c r="ALH321" s="29"/>
      <c r="ALI321" s="29"/>
      <c r="ALJ321" s="29"/>
      <c r="ALK321" s="29"/>
      <c r="ALL321" s="29"/>
      <c r="ALM321" s="29"/>
      <c r="ALN321" s="29"/>
      <c r="ALO321" s="29"/>
      <c r="ALP321" s="29"/>
      <c r="ALQ321" s="29"/>
      <c r="ALR321" s="29"/>
      <c r="ALS321" s="29"/>
      <c r="ALT321" s="29"/>
      <c r="ALU321" s="29"/>
      <c r="ALV321" s="29"/>
      <c r="ALW321" s="29"/>
      <c r="ALX321" s="29"/>
      <c r="ALY321" s="29"/>
      <c r="ALZ321" s="29"/>
      <c r="AMA321" s="29"/>
      <c r="AMB321" s="29"/>
      <c r="AMC321" s="29"/>
      <c r="AMD321" s="29"/>
      <c r="AME321" s="29"/>
      <c r="AMF321" s="29"/>
      <c r="AMG321" s="29"/>
      <c r="AMH321" s="29"/>
      <c r="AMI321" s="29"/>
      <c r="AMJ321" s="29"/>
    </row>
    <row r="322" spans="1:1024" ht="39.75" customHeight="1">
      <c r="A322" s="643"/>
      <c r="B322" s="89"/>
      <c r="C322" s="642"/>
      <c r="D322" s="270" t="s">
        <v>1000</v>
      </c>
      <c r="E322" s="4"/>
      <c r="F322" s="6">
        <f>SUM(F275:F318)</f>
        <v>384</v>
      </c>
      <c r="G322" s="6"/>
      <c r="H322" s="6"/>
      <c r="I322" s="6"/>
      <c r="J322" s="6"/>
      <c r="K322" s="6">
        <f>SUM(K275:K318)</f>
        <v>356</v>
      </c>
      <c r="L322" s="6">
        <f>SUM(L275:L318)</f>
        <v>389</v>
      </c>
      <c r="M322" s="6">
        <f>SUM(M275:M318)</f>
        <v>5</v>
      </c>
      <c r="N322" s="6"/>
      <c r="O322" s="6">
        <f>SUM(O275:O318)</f>
        <v>0</v>
      </c>
      <c r="P322" s="6">
        <f>SUM(P275:P318)</f>
        <v>0</v>
      </c>
      <c r="Q322" s="6"/>
      <c r="R322" s="6">
        <f>SUM(R275:R318)</f>
        <v>386</v>
      </c>
      <c r="S322" s="6"/>
      <c r="T322" s="6">
        <f>SUM(T275:T318)</f>
        <v>0</v>
      </c>
      <c r="U322" s="4"/>
    </row>
    <row r="323" spans="1:1024" ht="39.75" customHeight="1">
      <c r="A323" s="643"/>
      <c r="B323" s="89"/>
      <c r="C323" s="642" t="s">
        <v>149</v>
      </c>
      <c r="D323" s="272" t="s">
        <v>2</v>
      </c>
      <c r="E323" s="85" t="s">
        <v>118</v>
      </c>
      <c r="F323" s="85">
        <v>2</v>
      </c>
      <c r="G323" s="31" t="s">
        <v>43</v>
      </c>
      <c r="H323" s="85" t="s">
        <v>60</v>
      </c>
      <c r="I323" s="21" t="s">
        <v>740</v>
      </c>
      <c r="J323" s="85" t="s">
        <v>282</v>
      </c>
      <c r="K323" s="85">
        <v>0</v>
      </c>
      <c r="L323" s="85">
        <v>2</v>
      </c>
      <c r="M323" s="85">
        <v>2</v>
      </c>
      <c r="N323" s="85" t="s">
        <v>47</v>
      </c>
      <c r="O323" s="85" t="s">
        <v>47</v>
      </c>
      <c r="P323" s="85" t="s">
        <v>47</v>
      </c>
      <c r="Q323" s="85" t="s">
        <v>77</v>
      </c>
      <c r="R323" s="85">
        <v>2</v>
      </c>
      <c r="S323" s="85" t="s">
        <v>47</v>
      </c>
      <c r="T323" s="85">
        <v>0</v>
      </c>
      <c r="U323" s="85"/>
    </row>
    <row r="324" spans="1:1024" ht="39.75" customHeight="1">
      <c r="A324" s="643"/>
      <c r="B324" s="89"/>
      <c r="C324" s="642"/>
      <c r="D324" s="271" t="s">
        <v>102</v>
      </c>
      <c r="E324" s="152" t="s">
        <v>118</v>
      </c>
      <c r="F324" s="152">
        <v>4</v>
      </c>
      <c r="G324" s="152" t="s">
        <v>43</v>
      </c>
      <c r="H324" s="152" t="s">
        <v>40</v>
      </c>
      <c r="I324" s="155" t="s">
        <v>742</v>
      </c>
      <c r="J324" s="152" t="s">
        <v>815</v>
      </c>
      <c r="K324" s="85">
        <v>4</v>
      </c>
      <c r="L324" s="85" t="s">
        <v>47</v>
      </c>
      <c r="M324" s="85" t="s">
        <v>47</v>
      </c>
      <c r="N324" s="85" t="s">
        <v>47</v>
      </c>
      <c r="O324" s="85" t="s">
        <v>47</v>
      </c>
      <c r="P324" s="85" t="s">
        <v>47</v>
      </c>
      <c r="Q324" s="85" t="s">
        <v>47</v>
      </c>
      <c r="R324" s="85" t="s">
        <v>47</v>
      </c>
      <c r="S324" s="85" t="s">
        <v>47</v>
      </c>
      <c r="T324" s="85">
        <v>0</v>
      </c>
      <c r="U324" s="85"/>
    </row>
    <row r="325" spans="1:1024" ht="39.75" customHeight="1">
      <c r="A325" s="643"/>
      <c r="B325" s="89"/>
      <c r="C325" s="642"/>
      <c r="D325" s="269" t="s">
        <v>103</v>
      </c>
      <c r="E325" s="85" t="s">
        <v>118</v>
      </c>
      <c r="F325" s="85">
        <v>5</v>
      </c>
      <c r="G325" s="85" t="s">
        <v>43</v>
      </c>
      <c r="H325" s="85" t="s">
        <v>40</v>
      </c>
      <c r="I325" s="21" t="s">
        <v>284</v>
      </c>
      <c r="J325" s="85" t="s">
        <v>237</v>
      </c>
      <c r="K325" s="85">
        <v>10</v>
      </c>
      <c r="L325" s="85">
        <v>5</v>
      </c>
      <c r="M325" s="85">
        <v>5</v>
      </c>
      <c r="N325" s="85" t="s">
        <v>47</v>
      </c>
      <c r="O325" s="151" t="s">
        <v>47</v>
      </c>
      <c r="P325" s="151" t="s">
        <v>47</v>
      </c>
      <c r="Q325" s="85" t="s">
        <v>77</v>
      </c>
      <c r="R325" s="85">
        <v>5</v>
      </c>
      <c r="S325" s="85" t="s">
        <v>47</v>
      </c>
      <c r="T325" s="85">
        <v>0</v>
      </c>
      <c r="U325" s="85"/>
    </row>
    <row r="326" spans="1:1024" ht="39.75" customHeight="1">
      <c r="A326" s="643"/>
      <c r="B326" s="89"/>
      <c r="C326" s="642"/>
      <c r="D326" s="617" t="s">
        <v>104</v>
      </c>
      <c r="E326" s="364" t="s">
        <v>118</v>
      </c>
      <c r="F326" s="364">
        <v>100</v>
      </c>
      <c r="G326" s="364" t="s">
        <v>43</v>
      </c>
      <c r="H326" s="85" t="s">
        <v>40</v>
      </c>
      <c r="I326" s="21" t="s">
        <v>879</v>
      </c>
      <c r="J326" s="364" t="s">
        <v>237</v>
      </c>
      <c r="K326" s="364">
        <v>100</v>
      </c>
      <c r="L326" s="364">
        <v>50</v>
      </c>
      <c r="M326" s="364" t="s">
        <v>43</v>
      </c>
      <c r="N326" s="364" t="s">
        <v>47</v>
      </c>
      <c r="O326" s="364">
        <v>0</v>
      </c>
      <c r="P326" s="364">
        <v>0</v>
      </c>
      <c r="Q326" s="364" t="s">
        <v>77</v>
      </c>
      <c r="R326" s="364">
        <v>50</v>
      </c>
      <c r="S326" s="364" t="s">
        <v>47</v>
      </c>
      <c r="T326" s="364">
        <v>0</v>
      </c>
      <c r="U326" s="85"/>
    </row>
    <row r="327" spans="1:1024" ht="39.75" customHeight="1">
      <c r="A327" s="643"/>
      <c r="B327" s="89"/>
      <c r="C327" s="642"/>
      <c r="D327" s="618"/>
      <c r="E327" s="365"/>
      <c r="F327" s="365"/>
      <c r="G327" s="365"/>
      <c r="H327" s="85" t="s">
        <v>60</v>
      </c>
      <c r="I327" s="21" t="s">
        <v>880</v>
      </c>
      <c r="J327" s="365"/>
      <c r="K327" s="365"/>
      <c r="L327" s="365"/>
      <c r="M327" s="365"/>
      <c r="N327" s="365"/>
      <c r="O327" s="365"/>
      <c r="P327" s="365"/>
      <c r="Q327" s="365"/>
      <c r="R327" s="365"/>
      <c r="S327" s="365"/>
      <c r="T327" s="365"/>
      <c r="U327" s="85"/>
    </row>
    <row r="328" spans="1:1024" ht="39.75" customHeight="1">
      <c r="A328" s="643"/>
      <c r="B328" s="89"/>
      <c r="C328" s="642"/>
      <c r="D328" s="618"/>
      <c r="E328" s="366"/>
      <c r="F328" s="366"/>
      <c r="G328" s="365"/>
      <c r="H328" s="85" t="s">
        <v>100</v>
      </c>
      <c r="I328" s="21" t="s">
        <v>182</v>
      </c>
      <c r="J328" s="365"/>
      <c r="K328" s="366"/>
      <c r="L328" s="366"/>
      <c r="M328" s="366"/>
      <c r="N328" s="365"/>
      <c r="O328" s="365"/>
      <c r="P328" s="365"/>
      <c r="Q328" s="365"/>
      <c r="R328" s="366"/>
      <c r="S328" s="365"/>
      <c r="T328" s="365"/>
      <c r="U328" s="85" t="s">
        <v>265</v>
      </c>
    </row>
    <row r="329" spans="1:1024" ht="39.75" customHeight="1">
      <c r="A329" s="643"/>
      <c r="B329" s="89"/>
      <c r="C329" s="642"/>
      <c r="D329" s="618"/>
      <c r="E329" s="364" t="s">
        <v>130</v>
      </c>
      <c r="F329" s="364">
        <v>20</v>
      </c>
      <c r="G329" s="365"/>
      <c r="H329" s="85" t="s">
        <v>40</v>
      </c>
      <c r="I329" s="21" t="s">
        <v>878</v>
      </c>
      <c r="J329" s="365"/>
      <c r="K329" s="364">
        <v>20</v>
      </c>
      <c r="L329" s="364">
        <v>10</v>
      </c>
      <c r="M329" s="364" t="s">
        <v>43</v>
      </c>
      <c r="N329" s="365"/>
      <c r="O329" s="365"/>
      <c r="P329" s="365"/>
      <c r="Q329" s="365"/>
      <c r="R329" s="364">
        <v>10</v>
      </c>
      <c r="S329" s="365"/>
      <c r="T329" s="365"/>
      <c r="U329" s="85"/>
    </row>
    <row r="330" spans="1:1024" ht="39.75" customHeight="1">
      <c r="A330" s="643"/>
      <c r="B330" s="89"/>
      <c r="C330" s="642"/>
      <c r="D330" s="618"/>
      <c r="E330" s="365"/>
      <c r="F330" s="365"/>
      <c r="G330" s="365"/>
      <c r="H330" s="85" t="s">
        <v>60</v>
      </c>
      <c r="I330" s="21" t="s">
        <v>881</v>
      </c>
      <c r="J330" s="365"/>
      <c r="K330" s="365"/>
      <c r="L330" s="365"/>
      <c r="M330" s="365"/>
      <c r="N330" s="365"/>
      <c r="O330" s="365"/>
      <c r="P330" s="365"/>
      <c r="Q330" s="365"/>
      <c r="R330" s="365"/>
      <c r="S330" s="365"/>
      <c r="T330" s="365"/>
      <c r="U330" s="85"/>
    </row>
    <row r="331" spans="1:1024" ht="39.75" customHeight="1">
      <c r="A331" s="643"/>
      <c r="B331" s="89"/>
      <c r="C331" s="642"/>
      <c r="D331" s="618"/>
      <c r="E331" s="366"/>
      <c r="F331" s="366"/>
      <c r="G331" s="365"/>
      <c r="H331" s="85" t="s">
        <v>100</v>
      </c>
      <c r="I331" s="21" t="s">
        <v>182</v>
      </c>
      <c r="J331" s="365"/>
      <c r="K331" s="366"/>
      <c r="L331" s="366"/>
      <c r="M331" s="366"/>
      <c r="N331" s="365"/>
      <c r="O331" s="365"/>
      <c r="P331" s="365"/>
      <c r="Q331" s="365"/>
      <c r="R331" s="366"/>
      <c r="S331" s="365"/>
      <c r="T331" s="365"/>
      <c r="U331" s="85" t="s">
        <v>265</v>
      </c>
    </row>
    <row r="332" spans="1:1024" ht="39.75" customHeight="1">
      <c r="A332" s="643"/>
      <c r="B332" s="89"/>
      <c r="C332" s="642"/>
      <c r="D332" s="618"/>
      <c r="E332" s="364" t="s">
        <v>135</v>
      </c>
      <c r="F332" s="364">
        <v>10</v>
      </c>
      <c r="G332" s="365"/>
      <c r="H332" s="85" t="s">
        <v>40</v>
      </c>
      <c r="I332" s="21" t="s">
        <v>881</v>
      </c>
      <c r="J332" s="365"/>
      <c r="K332" s="364">
        <v>10</v>
      </c>
      <c r="L332" s="364">
        <v>10</v>
      </c>
      <c r="M332" s="364" t="s">
        <v>43</v>
      </c>
      <c r="N332" s="365"/>
      <c r="O332" s="365"/>
      <c r="P332" s="365"/>
      <c r="Q332" s="365"/>
      <c r="R332" s="364">
        <v>10</v>
      </c>
      <c r="S332" s="365"/>
      <c r="T332" s="365"/>
      <c r="U332" s="85"/>
    </row>
    <row r="333" spans="1:1024" ht="39.75" customHeight="1">
      <c r="A333" s="643"/>
      <c r="B333" s="89"/>
      <c r="C333" s="642"/>
      <c r="D333" s="618"/>
      <c r="E333" s="365"/>
      <c r="F333" s="365"/>
      <c r="G333" s="365"/>
      <c r="H333" s="85" t="s">
        <v>60</v>
      </c>
      <c r="I333" s="21" t="s">
        <v>881</v>
      </c>
      <c r="J333" s="365"/>
      <c r="K333" s="365"/>
      <c r="L333" s="365"/>
      <c r="M333" s="365"/>
      <c r="N333" s="365"/>
      <c r="O333" s="365"/>
      <c r="P333" s="365"/>
      <c r="Q333" s="365"/>
      <c r="R333" s="365"/>
      <c r="S333" s="365"/>
      <c r="T333" s="365"/>
      <c r="U333" s="85"/>
    </row>
    <row r="334" spans="1:1024" ht="39.75" customHeight="1">
      <c r="A334" s="643"/>
      <c r="B334" s="89"/>
      <c r="C334" s="642"/>
      <c r="D334" s="618"/>
      <c r="E334" s="366"/>
      <c r="F334" s="366"/>
      <c r="G334" s="365"/>
      <c r="H334" s="85" t="s">
        <v>100</v>
      </c>
      <c r="I334" s="21" t="s">
        <v>182</v>
      </c>
      <c r="J334" s="366"/>
      <c r="K334" s="366"/>
      <c r="L334" s="366"/>
      <c r="M334" s="366"/>
      <c r="N334" s="366"/>
      <c r="O334" s="366"/>
      <c r="P334" s="366"/>
      <c r="Q334" s="366"/>
      <c r="R334" s="366"/>
      <c r="S334" s="365"/>
      <c r="T334" s="365"/>
      <c r="U334" s="85" t="s">
        <v>265</v>
      </c>
    </row>
    <row r="335" spans="1:1024" ht="39.75" customHeight="1">
      <c r="A335" s="643"/>
      <c r="B335" s="89"/>
      <c r="C335" s="642"/>
      <c r="D335" s="619"/>
      <c r="E335" s="85" t="s">
        <v>136</v>
      </c>
      <c r="F335" s="85">
        <v>25</v>
      </c>
      <c r="G335" s="366"/>
      <c r="H335" s="85" t="s">
        <v>100</v>
      </c>
      <c r="I335" s="21" t="s">
        <v>182</v>
      </c>
      <c r="J335" s="85" t="s">
        <v>240</v>
      </c>
      <c r="K335" s="120">
        <v>25</v>
      </c>
      <c r="L335" s="85">
        <v>10</v>
      </c>
      <c r="M335" s="85" t="s">
        <v>43</v>
      </c>
      <c r="N335" s="85" t="s">
        <v>47</v>
      </c>
      <c r="O335" s="85">
        <v>0</v>
      </c>
      <c r="P335" s="85">
        <v>0</v>
      </c>
      <c r="Q335" s="85" t="s">
        <v>100</v>
      </c>
      <c r="R335" s="85">
        <v>10</v>
      </c>
      <c r="S335" s="366"/>
      <c r="T335" s="366"/>
      <c r="U335" s="85" t="s">
        <v>242</v>
      </c>
    </row>
    <row r="336" spans="1:1024" ht="39.75" customHeight="1">
      <c r="A336" s="643"/>
      <c r="B336" s="89"/>
      <c r="C336" s="642"/>
      <c r="D336" s="617" t="s">
        <v>275</v>
      </c>
      <c r="E336" s="364" t="s">
        <v>118</v>
      </c>
      <c r="F336" s="364">
        <v>15</v>
      </c>
      <c r="G336" s="364" t="s">
        <v>43</v>
      </c>
      <c r="H336" s="364" t="s">
        <v>40</v>
      </c>
      <c r="I336" s="374" t="s">
        <v>816</v>
      </c>
      <c r="J336" s="364" t="s">
        <v>285</v>
      </c>
      <c r="K336" s="364">
        <v>15</v>
      </c>
      <c r="L336" s="555">
        <v>24</v>
      </c>
      <c r="M336" s="364" t="s">
        <v>43</v>
      </c>
      <c r="N336" s="364" t="s">
        <v>47</v>
      </c>
      <c r="O336" s="364">
        <v>0</v>
      </c>
      <c r="P336" s="364">
        <v>1</v>
      </c>
      <c r="Q336" s="85" t="s">
        <v>100</v>
      </c>
      <c r="R336" s="120">
        <v>24</v>
      </c>
      <c r="S336" s="364" t="s">
        <v>47</v>
      </c>
      <c r="T336" s="364">
        <v>0</v>
      </c>
      <c r="U336" s="85" t="s">
        <v>817</v>
      </c>
    </row>
    <row r="337" spans="1:1024" ht="39.75" customHeight="1">
      <c r="A337" s="643"/>
      <c r="B337" s="89"/>
      <c r="C337" s="642"/>
      <c r="D337" s="618"/>
      <c r="E337" s="365"/>
      <c r="F337" s="365"/>
      <c r="G337" s="365"/>
      <c r="H337" s="366"/>
      <c r="I337" s="375"/>
      <c r="J337" s="366"/>
      <c r="K337" s="365"/>
      <c r="L337" s="556"/>
      <c r="M337" s="365"/>
      <c r="N337" s="365"/>
      <c r="O337" s="365"/>
      <c r="P337" s="365"/>
      <c r="Q337" s="85" t="s">
        <v>77</v>
      </c>
      <c r="R337" s="120">
        <v>24</v>
      </c>
      <c r="S337" s="365"/>
      <c r="T337" s="365"/>
      <c r="U337" s="85"/>
    </row>
    <row r="338" spans="1:1024" ht="39.75" customHeight="1">
      <c r="A338" s="643"/>
      <c r="B338" s="89"/>
      <c r="C338" s="642"/>
      <c r="D338" s="618"/>
      <c r="E338" s="365"/>
      <c r="F338" s="365"/>
      <c r="G338" s="365"/>
      <c r="H338" s="364" t="s">
        <v>60</v>
      </c>
      <c r="I338" s="375"/>
      <c r="J338" s="364" t="s">
        <v>206</v>
      </c>
      <c r="K338" s="365"/>
      <c r="L338" s="555">
        <v>5</v>
      </c>
      <c r="M338" s="365"/>
      <c r="N338" s="365"/>
      <c r="O338" s="365"/>
      <c r="P338" s="365"/>
      <c r="Q338" s="85" t="s">
        <v>100</v>
      </c>
      <c r="R338" s="120">
        <v>5</v>
      </c>
      <c r="S338" s="365"/>
      <c r="T338" s="365"/>
      <c r="U338" s="85" t="s">
        <v>817</v>
      </c>
    </row>
    <row r="339" spans="1:1024" ht="39.75" customHeight="1">
      <c r="A339" s="643"/>
      <c r="B339" s="89"/>
      <c r="C339" s="642"/>
      <c r="D339" s="619"/>
      <c r="E339" s="366"/>
      <c r="F339" s="366"/>
      <c r="G339" s="366"/>
      <c r="H339" s="366"/>
      <c r="I339" s="376"/>
      <c r="J339" s="366"/>
      <c r="K339" s="366"/>
      <c r="L339" s="556"/>
      <c r="M339" s="366"/>
      <c r="N339" s="366"/>
      <c r="O339" s="366"/>
      <c r="P339" s="366"/>
      <c r="Q339" s="85" t="s">
        <v>77</v>
      </c>
      <c r="R339" s="120">
        <v>5</v>
      </c>
      <c r="S339" s="366"/>
      <c r="T339" s="366"/>
      <c r="U339" s="85"/>
    </row>
    <row r="340" spans="1:1024" ht="39.75" customHeight="1">
      <c r="A340" s="643"/>
      <c r="B340" s="89"/>
      <c r="C340" s="642"/>
      <c r="D340" s="271" t="s">
        <v>176</v>
      </c>
      <c r="E340" s="152" t="s">
        <v>118</v>
      </c>
      <c r="F340" s="152">
        <v>10</v>
      </c>
      <c r="G340" s="152" t="s">
        <v>43</v>
      </c>
      <c r="H340" s="152" t="s">
        <v>40</v>
      </c>
      <c r="I340" s="21" t="s">
        <v>882</v>
      </c>
      <c r="J340" s="56" t="s">
        <v>413</v>
      </c>
      <c r="K340" s="85">
        <v>10</v>
      </c>
      <c r="L340" s="85" t="s">
        <v>43</v>
      </c>
      <c r="M340" s="85" t="s">
        <v>43</v>
      </c>
      <c r="N340" s="85" t="s">
        <v>47</v>
      </c>
      <c r="O340" s="85" t="s">
        <v>47</v>
      </c>
      <c r="P340" s="85"/>
      <c r="Q340" s="120" t="s">
        <v>870</v>
      </c>
      <c r="R340" s="85" t="s">
        <v>43</v>
      </c>
      <c r="S340" s="85" t="s">
        <v>47</v>
      </c>
      <c r="T340" s="85">
        <v>0</v>
      </c>
      <c r="U340" s="85"/>
    </row>
    <row r="341" spans="1:1024" ht="39.75" customHeight="1">
      <c r="A341" s="643"/>
      <c r="B341" s="89"/>
      <c r="C341" s="642"/>
      <c r="D341" s="617" t="s">
        <v>107</v>
      </c>
      <c r="E341" s="364" t="s">
        <v>118</v>
      </c>
      <c r="F341" s="364">
        <f>((80-5)*5)+((160+100)*3)</f>
        <v>1155</v>
      </c>
      <c r="G341" s="364" t="s">
        <v>47</v>
      </c>
      <c r="H341" s="85" t="s">
        <v>40</v>
      </c>
      <c r="I341" s="374" t="s">
        <v>883</v>
      </c>
      <c r="J341" s="364" t="s">
        <v>762</v>
      </c>
      <c r="K341" s="364">
        <f>(75*5)+(260*3)</f>
        <v>1155</v>
      </c>
      <c r="L341" s="364">
        <f>(375/3)+(260/2)</f>
        <v>255</v>
      </c>
      <c r="M341" s="555" t="s">
        <v>43</v>
      </c>
      <c r="N341" s="555" t="s">
        <v>47</v>
      </c>
      <c r="O341" s="555">
        <v>0</v>
      </c>
      <c r="P341" s="555">
        <v>1</v>
      </c>
      <c r="Q341" s="364" t="s">
        <v>77</v>
      </c>
      <c r="R341" s="364">
        <v>255</v>
      </c>
      <c r="S341" s="364" t="s">
        <v>47</v>
      </c>
      <c r="T341" s="364">
        <v>0</v>
      </c>
      <c r="U341" s="85"/>
    </row>
    <row r="342" spans="1:1024" s="56" customFormat="1" ht="39.75" customHeight="1">
      <c r="A342" s="643"/>
      <c r="B342" s="59"/>
      <c r="C342" s="642"/>
      <c r="D342" s="618"/>
      <c r="E342" s="365"/>
      <c r="F342" s="366"/>
      <c r="G342" s="366"/>
      <c r="H342" s="85" t="s">
        <v>100</v>
      </c>
      <c r="I342" s="376"/>
      <c r="J342" s="366"/>
      <c r="K342" s="366"/>
      <c r="L342" s="366"/>
      <c r="M342" s="556"/>
      <c r="N342" s="556"/>
      <c r="O342" s="556"/>
      <c r="P342" s="556"/>
      <c r="Q342" s="366"/>
      <c r="R342" s="366"/>
      <c r="S342" s="366"/>
      <c r="T342" s="366"/>
      <c r="U342" s="85" t="s">
        <v>655</v>
      </c>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25"/>
      <c r="BL342" s="25"/>
      <c r="BM342" s="25"/>
      <c r="BN342" s="25"/>
      <c r="BO342" s="25"/>
      <c r="BP342" s="25"/>
      <c r="BQ342" s="25"/>
      <c r="BR342" s="25"/>
      <c r="BS342" s="25"/>
      <c r="BT342" s="25"/>
      <c r="BU342" s="25"/>
      <c r="BV342" s="25"/>
      <c r="BW342" s="25"/>
      <c r="BX342" s="25"/>
      <c r="BY342" s="25"/>
      <c r="BZ342" s="25"/>
      <c r="CA342" s="25"/>
      <c r="CB342" s="25"/>
      <c r="CC342" s="25"/>
      <c r="CD342" s="25"/>
      <c r="CE342" s="25"/>
      <c r="CF342" s="25"/>
      <c r="CG342" s="25"/>
      <c r="CH342" s="25"/>
      <c r="CI342" s="25"/>
      <c r="CJ342" s="25"/>
      <c r="CK342" s="25"/>
      <c r="CL342" s="25"/>
      <c r="CM342" s="25"/>
      <c r="CN342" s="25"/>
      <c r="CO342" s="25"/>
      <c r="CP342" s="25"/>
      <c r="CQ342" s="25"/>
      <c r="CR342" s="25"/>
      <c r="CS342" s="25"/>
      <c r="CT342" s="25"/>
      <c r="CU342" s="25"/>
      <c r="CV342" s="25"/>
      <c r="CW342" s="25"/>
      <c r="CX342" s="25"/>
      <c r="CY342" s="25"/>
      <c r="CZ342" s="25"/>
      <c r="DA342" s="25"/>
      <c r="DB342" s="25"/>
      <c r="DC342" s="25"/>
      <c r="DD342" s="25"/>
      <c r="DE342" s="25"/>
      <c r="DF342" s="25"/>
      <c r="DG342" s="25"/>
      <c r="DH342" s="25"/>
      <c r="DI342" s="25"/>
      <c r="DJ342" s="25"/>
      <c r="DK342" s="25"/>
      <c r="DL342" s="25"/>
      <c r="DM342" s="25"/>
      <c r="DN342" s="25"/>
      <c r="DO342" s="25"/>
      <c r="DP342" s="25"/>
      <c r="DQ342" s="25"/>
      <c r="DR342" s="25"/>
      <c r="DS342" s="25"/>
      <c r="DT342" s="25"/>
      <c r="DU342" s="25"/>
      <c r="DV342" s="25"/>
      <c r="DW342" s="25"/>
      <c r="DX342" s="25"/>
      <c r="DY342" s="25"/>
      <c r="DZ342" s="25"/>
      <c r="EA342" s="25"/>
      <c r="EB342" s="25"/>
      <c r="EC342" s="25"/>
      <c r="ED342" s="25"/>
      <c r="EE342" s="25"/>
      <c r="EF342" s="25"/>
      <c r="EG342" s="25"/>
      <c r="EH342" s="25"/>
      <c r="EI342" s="25"/>
      <c r="EJ342" s="25"/>
      <c r="EK342" s="25"/>
      <c r="EL342" s="25"/>
      <c r="EM342" s="25"/>
      <c r="EN342" s="25"/>
      <c r="EO342" s="25"/>
      <c r="EP342" s="25"/>
      <c r="EQ342" s="25"/>
      <c r="ER342" s="25"/>
      <c r="ES342" s="25"/>
      <c r="ET342" s="25"/>
      <c r="EU342" s="25"/>
      <c r="EV342" s="25"/>
      <c r="EW342" s="25"/>
      <c r="EX342" s="25"/>
      <c r="EY342" s="25"/>
      <c r="EZ342" s="25"/>
      <c r="FA342" s="25"/>
      <c r="FB342" s="25"/>
      <c r="FC342" s="25"/>
      <c r="FD342" s="25"/>
      <c r="FE342" s="25"/>
      <c r="FF342" s="25"/>
      <c r="FG342" s="25"/>
      <c r="FH342" s="25"/>
      <c r="FI342" s="25"/>
      <c r="FJ342" s="25"/>
      <c r="FK342" s="25"/>
      <c r="FL342" s="25"/>
      <c r="FM342" s="25"/>
      <c r="FN342" s="25"/>
      <c r="FO342" s="25"/>
      <c r="FP342" s="25"/>
      <c r="FQ342" s="25"/>
      <c r="FR342" s="25"/>
      <c r="FS342" s="25"/>
      <c r="FT342" s="25"/>
      <c r="FU342" s="25"/>
      <c r="FV342" s="25"/>
      <c r="FW342" s="25"/>
      <c r="FX342" s="25"/>
      <c r="FY342" s="25"/>
      <c r="FZ342" s="25"/>
      <c r="GA342" s="25"/>
      <c r="GB342" s="25"/>
      <c r="GC342" s="25"/>
      <c r="GD342" s="25"/>
      <c r="GE342" s="25"/>
      <c r="GF342" s="25"/>
      <c r="GG342" s="25"/>
      <c r="GH342" s="25"/>
      <c r="GI342" s="25"/>
      <c r="GJ342" s="25"/>
      <c r="GK342" s="25"/>
      <c r="GL342" s="25"/>
      <c r="GM342" s="25"/>
      <c r="GN342" s="25"/>
      <c r="GO342" s="25"/>
      <c r="GP342" s="25"/>
      <c r="GQ342" s="25"/>
      <c r="GR342" s="25"/>
      <c r="GS342" s="25"/>
      <c r="GT342" s="25"/>
      <c r="GU342" s="25"/>
      <c r="GV342" s="25"/>
      <c r="GW342" s="25"/>
      <c r="GX342" s="25"/>
      <c r="GY342" s="25"/>
      <c r="GZ342" s="25"/>
      <c r="HA342" s="25"/>
      <c r="HB342" s="25"/>
      <c r="HC342" s="25"/>
      <c r="HD342" s="25"/>
      <c r="HE342" s="25"/>
      <c r="HF342" s="25"/>
      <c r="HG342" s="25"/>
      <c r="HH342" s="25"/>
      <c r="HI342" s="25"/>
      <c r="HJ342" s="25"/>
      <c r="HK342" s="25"/>
      <c r="HL342" s="25"/>
      <c r="HM342" s="25"/>
      <c r="HN342" s="25"/>
      <c r="HO342" s="25"/>
      <c r="HP342" s="25"/>
      <c r="HQ342" s="25"/>
      <c r="HR342" s="25"/>
      <c r="HS342" s="25"/>
      <c r="HT342" s="25"/>
      <c r="HU342" s="25"/>
      <c r="HV342" s="25"/>
      <c r="HW342" s="25"/>
      <c r="HX342" s="25"/>
      <c r="HY342" s="25"/>
      <c r="HZ342" s="25"/>
      <c r="IA342" s="25"/>
      <c r="IB342" s="25"/>
      <c r="IC342" s="25"/>
      <c r="ID342" s="25"/>
      <c r="IE342" s="25"/>
      <c r="IF342" s="25"/>
      <c r="IG342" s="25"/>
      <c r="IH342" s="25"/>
      <c r="II342" s="25"/>
      <c r="IJ342" s="25"/>
      <c r="IK342" s="25"/>
      <c r="IL342" s="25"/>
      <c r="IM342" s="25"/>
      <c r="IN342" s="25"/>
      <c r="IO342" s="25"/>
      <c r="IP342" s="25"/>
      <c r="IQ342" s="25"/>
      <c r="IR342" s="25"/>
      <c r="IS342" s="25"/>
      <c r="IT342" s="25"/>
      <c r="IU342" s="25"/>
      <c r="IV342" s="25"/>
      <c r="IW342" s="25"/>
      <c r="IX342" s="25"/>
      <c r="IY342" s="25"/>
      <c r="IZ342" s="25"/>
      <c r="JA342" s="25"/>
      <c r="JB342" s="25"/>
      <c r="JC342" s="25"/>
      <c r="JD342" s="25"/>
      <c r="JE342" s="25"/>
      <c r="JF342" s="25"/>
      <c r="JG342" s="25"/>
      <c r="JH342" s="25"/>
      <c r="JI342" s="25"/>
      <c r="JJ342" s="25"/>
      <c r="JK342" s="25"/>
      <c r="JL342" s="25"/>
      <c r="JM342" s="25"/>
      <c r="JN342" s="25"/>
      <c r="JO342" s="25"/>
      <c r="JP342" s="25"/>
      <c r="JQ342" s="25"/>
      <c r="JR342" s="25"/>
      <c r="JS342" s="25"/>
      <c r="JT342" s="25"/>
      <c r="JU342" s="25"/>
      <c r="JV342" s="25"/>
      <c r="JW342" s="25"/>
      <c r="JX342" s="25"/>
      <c r="JY342" s="25"/>
      <c r="JZ342" s="25"/>
      <c r="KA342" s="25"/>
      <c r="KB342" s="25"/>
      <c r="KC342" s="25"/>
      <c r="KD342" s="25"/>
      <c r="KE342" s="25"/>
      <c r="KF342" s="25"/>
      <c r="KG342" s="25"/>
      <c r="KH342" s="25"/>
      <c r="KI342" s="25"/>
      <c r="KJ342" s="25"/>
      <c r="KK342" s="25"/>
      <c r="KL342" s="25"/>
      <c r="KM342" s="25"/>
      <c r="KN342" s="25"/>
      <c r="KO342" s="25"/>
      <c r="KP342" s="25"/>
      <c r="KQ342" s="25"/>
      <c r="KR342" s="25"/>
      <c r="KS342" s="25"/>
      <c r="KT342" s="25"/>
      <c r="KU342" s="25"/>
      <c r="KV342" s="25"/>
      <c r="KW342" s="25"/>
      <c r="KX342" s="25"/>
      <c r="KY342" s="25"/>
      <c r="KZ342" s="25"/>
      <c r="LA342" s="25"/>
      <c r="LB342" s="25"/>
      <c r="LC342" s="25"/>
      <c r="LD342" s="25"/>
      <c r="LE342" s="25"/>
      <c r="LF342" s="25"/>
      <c r="LG342" s="25"/>
      <c r="LH342" s="25"/>
      <c r="LI342" s="25"/>
      <c r="LJ342" s="25"/>
      <c r="LK342" s="25"/>
      <c r="LL342" s="25"/>
      <c r="LM342" s="25"/>
      <c r="LN342" s="25"/>
      <c r="LO342" s="25"/>
      <c r="LP342" s="25"/>
      <c r="LQ342" s="25"/>
      <c r="LR342" s="25"/>
      <c r="LS342" s="25"/>
      <c r="LT342" s="25"/>
      <c r="LU342" s="25"/>
      <c r="LV342" s="25"/>
      <c r="LW342" s="25"/>
      <c r="LX342" s="25"/>
      <c r="LY342" s="25"/>
      <c r="LZ342" s="25"/>
      <c r="MA342" s="25"/>
      <c r="MB342" s="25"/>
      <c r="MC342" s="25"/>
      <c r="MD342" s="25"/>
      <c r="ME342" s="25"/>
      <c r="MF342" s="25"/>
      <c r="MG342" s="25"/>
      <c r="MH342" s="25"/>
      <c r="MI342" s="25"/>
      <c r="MJ342" s="25"/>
      <c r="MK342" s="25"/>
      <c r="ML342" s="25"/>
      <c r="MM342" s="25"/>
      <c r="MN342" s="25"/>
      <c r="MO342" s="25"/>
      <c r="MP342" s="25"/>
      <c r="MQ342" s="25"/>
      <c r="MR342" s="25"/>
      <c r="MS342" s="25"/>
      <c r="MT342" s="25"/>
      <c r="MU342" s="25"/>
      <c r="MV342" s="25"/>
      <c r="MW342" s="25"/>
      <c r="MX342" s="25"/>
      <c r="MY342" s="25"/>
      <c r="MZ342" s="25"/>
      <c r="NA342" s="25"/>
      <c r="NB342" s="25"/>
      <c r="NC342" s="25"/>
      <c r="ND342" s="25"/>
      <c r="NE342" s="25"/>
      <c r="NF342" s="25"/>
      <c r="NG342" s="25"/>
      <c r="NH342" s="25"/>
      <c r="NI342" s="25"/>
      <c r="NJ342" s="25"/>
      <c r="NK342" s="25"/>
      <c r="NL342" s="25"/>
      <c r="NM342" s="25"/>
      <c r="NN342" s="25"/>
      <c r="NO342" s="25"/>
      <c r="NP342" s="25"/>
      <c r="NQ342" s="25"/>
      <c r="NR342" s="25"/>
      <c r="NS342" s="25"/>
      <c r="NT342" s="25"/>
      <c r="NU342" s="25"/>
      <c r="NV342" s="25"/>
      <c r="NW342" s="25"/>
      <c r="NX342" s="25"/>
      <c r="NY342" s="25"/>
      <c r="NZ342" s="25"/>
      <c r="OA342" s="25"/>
      <c r="OB342" s="25"/>
      <c r="OC342" s="25"/>
      <c r="OD342" s="25"/>
      <c r="OE342" s="25"/>
      <c r="OF342" s="25"/>
      <c r="OG342" s="25"/>
      <c r="OH342" s="25"/>
      <c r="OI342" s="25"/>
      <c r="OJ342" s="25"/>
      <c r="OK342" s="25"/>
      <c r="OL342" s="25"/>
      <c r="OM342" s="25"/>
      <c r="ON342" s="25"/>
      <c r="OO342" s="25"/>
      <c r="OP342" s="25"/>
      <c r="OQ342" s="25"/>
      <c r="OR342" s="25"/>
      <c r="OS342" s="25"/>
      <c r="OT342" s="25"/>
      <c r="OU342" s="25"/>
      <c r="OV342" s="25"/>
      <c r="OW342" s="25"/>
      <c r="OX342" s="25"/>
      <c r="OY342" s="25"/>
      <c r="OZ342" s="25"/>
      <c r="PA342" s="25"/>
      <c r="PB342" s="25"/>
      <c r="PC342" s="25"/>
      <c r="PD342" s="25"/>
      <c r="PE342" s="25"/>
      <c r="PF342" s="25"/>
      <c r="PG342" s="25"/>
      <c r="PH342" s="25"/>
      <c r="PI342" s="25"/>
      <c r="PJ342" s="25"/>
      <c r="PK342" s="25"/>
      <c r="PL342" s="25"/>
      <c r="PM342" s="25"/>
      <c r="PN342" s="25"/>
      <c r="PO342" s="25"/>
      <c r="PP342" s="25"/>
      <c r="PQ342" s="25"/>
      <c r="PR342" s="25"/>
      <c r="PS342" s="25"/>
      <c r="PT342" s="25"/>
      <c r="PU342" s="25"/>
      <c r="PV342" s="25"/>
      <c r="PW342" s="25"/>
      <c r="PX342" s="25"/>
      <c r="PY342" s="25"/>
      <c r="PZ342" s="25"/>
      <c r="QA342" s="25"/>
      <c r="QB342" s="25"/>
      <c r="QC342" s="25"/>
      <c r="QD342" s="25"/>
      <c r="QE342" s="25"/>
      <c r="QF342" s="25"/>
      <c r="QG342" s="25"/>
      <c r="QH342" s="25"/>
      <c r="QI342" s="25"/>
      <c r="QJ342" s="25"/>
      <c r="QK342" s="25"/>
      <c r="QL342" s="25"/>
      <c r="QM342" s="25"/>
      <c r="QN342" s="25"/>
      <c r="QO342" s="25"/>
      <c r="QP342" s="25"/>
      <c r="QQ342" s="25"/>
      <c r="QR342" s="25"/>
      <c r="QS342" s="25"/>
      <c r="QT342" s="25"/>
      <c r="QU342" s="25"/>
      <c r="QV342" s="25"/>
      <c r="QW342" s="25"/>
      <c r="QX342" s="25"/>
      <c r="QY342" s="25"/>
      <c r="QZ342" s="25"/>
      <c r="RA342" s="25"/>
      <c r="RB342" s="25"/>
      <c r="RC342" s="25"/>
      <c r="RD342" s="25"/>
      <c r="RE342" s="25"/>
      <c r="RF342" s="25"/>
      <c r="RG342" s="25"/>
      <c r="RH342" s="25"/>
      <c r="RI342" s="25"/>
      <c r="RJ342" s="25"/>
      <c r="RK342" s="25"/>
      <c r="RL342" s="25"/>
      <c r="RM342" s="25"/>
      <c r="RN342" s="25"/>
      <c r="RO342" s="25"/>
      <c r="RP342" s="25"/>
      <c r="RQ342" s="25"/>
      <c r="RR342" s="25"/>
      <c r="RS342" s="25"/>
      <c r="RT342" s="25"/>
      <c r="RU342" s="25"/>
      <c r="RV342" s="25"/>
      <c r="RW342" s="25"/>
      <c r="RX342" s="25"/>
      <c r="RY342" s="25"/>
      <c r="RZ342" s="25"/>
      <c r="SA342" s="25"/>
      <c r="SB342" s="25"/>
      <c r="SC342" s="25"/>
      <c r="SD342" s="25"/>
      <c r="SE342" s="25"/>
      <c r="SF342" s="25"/>
      <c r="SG342" s="25"/>
      <c r="SH342" s="25"/>
      <c r="SI342" s="25"/>
      <c r="SJ342" s="25"/>
      <c r="SK342" s="25"/>
      <c r="SL342" s="25"/>
      <c r="SM342" s="25"/>
      <c r="SN342" s="25"/>
      <c r="SO342" s="25"/>
      <c r="SP342" s="25"/>
      <c r="SQ342" s="25"/>
      <c r="SR342" s="25"/>
      <c r="SS342" s="25"/>
      <c r="ST342" s="25"/>
      <c r="SU342" s="25"/>
      <c r="SV342" s="25"/>
      <c r="SW342" s="25"/>
      <c r="SX342" s="25"/>
      <c r="SY342" s="25"/>
      <c r="SZ342" s="25"/>
      <c r="TA342" s="25"/>
      <c r="TB342" s="25"/>
      <c r="TC342" s="25"/>
      <c r="TD342" s="25"/>
      <c r="TE342" s="25"/>
      <c r="TF342" s="25"/>
      <c r="TG342" s="25"/>
      <c r="TH342" s="25"/>
      <c r="TI342" s="25"/>
      <c r="TJ342" s="25"/>
      <c r="TK342" s="25"/>
      <c r="TL342" s="25"/>
      <c r="TM342" s="25"/>
      <c r="TN342" s="25"/>
      <c r="TO342" s="25"/>
      <c r="TP342" s="25"/>
      <c r="TQ342" s="25"/>
      <c r="TR342" s="25"/>
      <c r="TS342" s="25"/>
      <c r="TT342" s="25"/>
      <c r="TU342" s="25"/>
      <c r="TV342" s="25"/>
      <c r="TW342" s="25"/>
      <c r="TX342" s="25"/>
      <c r="TY342" s="25"/>
      <c r="TZ342" s="25"/>
      <c r="UA342" s="25"/>
      <c r="UB342" s="25"/>
      <c r="UC342" s="25"/>
      <c r="UD342" s="25"/>
      <c r="UE342" s="25"/>
      <c r="UF342" s="25"/>
      <c r="UG342" s="25"/>
      <c r="UH342" s="25"/>
      <c r="UI342" s="25"/>
      <c r="UJ342" s="25"/>
      <c r="UK342" s="25"/>
      <c r="UL342" s="25"/>
      <c r="UM342" s="25"/>
      <c r="UN342" s="25"/>
      <c r="UO342" s="25"/>
      <c r="UP342" s="25"/>
      <c r="UQ342" s="25"/>
      <c r="UR342" s="25"/>
      <c r="US342" s="25"/>
      <c r="UT342" s="25"/>
      <c r="UU342" s="25"/>
      <c r="UV342" s="25"/>
      <c r="UW342" s="25"/>
      <c r="UX342" s="25"/>
      <c r="UY342" s="25"/>
      <c r="UZ342" s="25"/>
      <c r="VA342" s="25"/>
      <c r="VB342" s="25"/>
      <c r="VC342" s="25"/>
      <c r="VD342" s="25"/>
      <c r="VE342" s="25"/>
      <c r="VF342" s="25"/>
      <c r="VG342" s="25"/>
      <c r="VH342" s="25"/>
      <c r="VI342" s="25"/>
      <c r="VJ342" s="25"/>
      <c r="VK342" s="25"/>
      <c r="VL342" s="25"/>
      <c r="VM342" s="25"/>
      <c r="VN342" s="25"/>
      <c r="VO342" s="25"/>
      <c r="VP342" s="25"/>
      <c r="VQ342" s="25"/>
      <c r="VR342" s="25"/>
      <c r="VS342" s="25"/>
      <c r="VT342" s="25"/>
      <c r="VU342" s="25"/>
      <c r="VV342" s="25"/>
      <c r="VW342" s="25"/>
      <c r="VX342" s="25"/>
      <c r="VY342" s="25"/>
      <c r="VZ342" s="25"/>
      <c r="WA342" s="25"/>
      <c r="WB342" s="25"/>
      <c r="WC342" s="25"/>
      <c r="WD342" s="25"/>
      <c r="WE342" s="25"/>
      <c r="WF342" s="25"/>
      <c r="WG342" s="25"/>
      <c r="WH342" s="25"/>
      <c r="WI342" s="25"/>
      <c r="WJ342" s="25"/>
      <c r="WK342" s="25"/>
      <c r="WL342" s="25"/>
      <c r="WM342" s="25"/>
      <c r="WN342" s="25"/>
      <c r="WO342" s="25"/>
      <c r="WP342" s="25"/>
      <c r="WQ342" s="25"/>
      <c r="WR342" s="25"/>
      <c r="WS342" s="25"/>
      <c r="WT342" s="25"/>
      <c r="WU342" s="25"/>
      <c r="WV342" s="25"/>
      <c r="WW342" s="25"/>
      <c r="WX342" s="25"/>
      <c r="WY342" s="25"/>
      <c r="WZ342" s="25"/>
      <c r="XA342" s="25"/>
      <c r="XB342" s="25"/>
      <c r="XC342" s="25"/>
      <c r="XD342" s="25"/>
      <c r="XE342" s="25"/>
      <c r="XF342" s="25"/>
      <c r="XG342" s="25"/>
      <c r="XH342" s="25"/>
      <c r="XI342" s="25"/>
      <c r="XJ342" s="25"/>
      <c r="XK342" s="25"/>
      <c r="XL342" s="25"/>
      <c r="XM342" s="25"/>
      <c r="XN342" s="25"/>
      <c r="XO342" s="25"/>
      <c r="XP342" s="25"/>
      <c r="XQ342" s="25"/>
      <c r="XR342" s="25"/>
      <c r="XS342" s="25"/>
      <c r="XT342" s="25"/>
      <c r="XU342" s="25"/>
      <c r="XV342" s="25"/>
      <c r="XW342" s="25"/>
      <c r="XX342" s="25"/>
      <c r="XY342" s="25"/>
      <c r="XZ342" s="25"/>
      <c r="YA342" s="25"/>
      <c r="YB342" s="25"/>
      <c r="YC342" s="25"/>
      <c r="YD342" s="25"/>
      <c r="YE342" s="25"/>
      <c r="YF342" s="25"/>
      <c r="YG342" s="25"/>
      <c r="YH342" s="25"/>
      <c r="YI342" s="25"/>
      <c r="YJ342" s="25"/>
      <c r="YK342" s="25"/>
      <c r="YL342" s="25"/>
      <c r="YM342" s="25"/>
      <c r="YN342" s="25"/>
      <c r="YO342" s="25"/>
      <c r="YP342" s="25"/>
      <c r="YQ342" s="25"/>
      <c r="YR342" s="25"/>
      <c r="YS342" s="25"/>
      <c r="YT342" s="25"/>
      <c r="YU342" s="25"/>
      <c r="YV342" s="25"/>
      <c r="YW342" s="25"/>
      <c r="YX342" s="25"/>
      <c r="YY342" s="25"/>
      <c r="YZ342" s="25"/>
      <c r="ZA342" s="25"/>
      <c r="ZB342" s="25"/>
      <c r="ZC342" s="25"/>
      <c r="ZD342" s="25"/>
      <c r="ZE342" s="25"/>
      <c r="ZF342" s="25"/>
      <c r="ZG342" s="25"/>
      <c r="ZH342" s="25"/>
      <c r="ZI342" s="25"/>
      <c r="ZJ342" s="25"/>
      <c r="ZK342" s="25"/>
      <c r="ZL342" s="25"/>
      <c r="ZM342" s="25"/>
      <c r="ZN342" s="25"/>
      <c r="ZO342" s="25"/>
      <c r="ZP342" s="25"/>
      <c r="ZQ342" s="25"/>
      <c r="ZR342" s="25"/>
      <c r="ZS342" s="25"/>
      <c r="ZT342" s="25"/>
      <c r="ZU342" s="25"/>
      <c r="ZV342" s="25"/>
      <c r="ZW342" s="25"/>
      <c r="ZX342" s="25"/>
      <c r="ZY342" s="25"/>
      <c r="ZZ342" s="25"/>
      <c r="AAA342" s="25"/>
      <c r="AAB342" s="25"/>
      <c r="AAC342" s="25"/>
      <c r="AAD342" s="25"/>
      <c r="AAE342" s="25"/>
      <c r="AAF342" s="25"/>
      <c r="AAG342" s="25"/>
      <c r="AAH342" s="25"/>
      <c r="AAI342" s="25"/>
      <c r="AAJ342" s="25"/>
      <c r="AAK342" s="25"/>
      <c r="AAL342" s="25"/>
      <c r="AAM342" s="25"/>
      <c r="AAN342" s="25"/>
      <c r="AAO342" s="25"/>
      <c r="AAP342" s="25"/>
      <c r="AAQ342" s="25"/>
      <c r="AAR342" s="25"/>
      <c r="AAS342" s="25"/>
      <c r="AAT342" s="25"/>
      <c r="AAU342" s="25"/>
      <c r="AAV342" s="25"/>
      <c r="AAW342" s="25"/>
      <c r="AAX342" s="25"/>
      <c r="AAY342" s="25"/>
      <c r="AAZ342" s="25"/>
      <c r="ABA342" s="25"/>
      <c r="ABB342" s="25"/>
      <c r="ABC342" s="25"/>
      <c r="ABD342" s="25"/>
      <c r="ABE342" s="25"/>
      <c r="ABF342" s="25"/>
      <c r="ABG342" s="25"/>
      <c r="ABH342" s="25"/>
      <c r="ABI342" s="25"/>
      <c r="ABJ342" s="25"/>
      <c r="ABK342" s="25"/>
      <c r="ABL342" s="25"/>
      <c r="ABM342" s="25"/>
      <c r="ABN342" s="25"/>
      <c r="ABO342" s="25"/>
      <c r="ABP342" s="25"/>
      <c r="ABQ342" s="25"/>
      <c r="ABR342" s="25"/>
      <c r="ABS342" s="25"/>
      <c r="ABT342" s="25"/>
      <c r="ABU342" s="25"/>
      <c r="ABV342" s="25"/>
      <c r="ABW342" s="25"/>
      <c r="ABX342" s="25"/>
      <c r="ABY342" s="25"/>
      <c r="ABZ342" s="25"/>
      <c r="ACA342" s="25"/>
      <c r="ACB342" s="25"/>
      <c r="ACC342" s="25"/>
      <c r="ACD342" s="25"/>
      <c r="ACE342" s="25"/>
      <c r="ACF342" s="25"/>
      <c r="ACG342" s="25"/>
      <c r="ACH342" s="25"/>
      <c r="ACI342" s="25"/>
      <c r="ACJ342" s="25"/>
      <c r="ACK342" s="25"/>
      <c r="ACL342" s="25"/>
      <c r="ACM342" s="25"/>
      <c r="ACN342" s="25"/>
      <c r="ACO342" s="25"/>
      <c r="ACP342" s="25"/>
      <c r="ACQ342" s="25"/>
      <c r="ACR342" s="25"/>
      <c r="ACS342" s="25"/>
      <c r="ACT342" s="25"/>
      <c r="ACU342" s="25"/>
      <c r="ACV342" s="25"/>
      <c r="ACW342" s="25"/>
      <c r="ACX342" s="25"/>
      <c r="ACY342" s="25"/>
      <c r="ACZ342" s="25"/>
      <c r="ADA342" s="25"/>
      <c r="ADB342" s="25"/>
      <c r="ADC342" s="25"/>
      <c r="ADD342" s="25"/>
      <c r="ADE342" s="25"/>
      <c r="ADF342" s="25"/>
      <c r="ADG342" s="25"/>
      <c r="ADH342" s="25"/>
      <c r="ADI342" s="25"/>
      <c r="ADJ342" s="25"/>
      <c r="ADK342" s="25"/>
      <c r="ADL342" s="25"/>
      <c r="ADM342" s="25"/>
      <c r="ADN342" s="25"/>
      <c r="ADO342" s="25"/>
      <c r="ADP342" s="25"/>
      <c r="ADQ342" s="25"/>
      <c r="ADR342" s="25"/>
      <c r="ADS342" s="25"/>
      <c r="ADT342" s="25"/>
      <c r="ADU342" s="25"/>
      <c r="ADV342" s="25"/>
      <c r="ADW342" s="25"/>
      <c r="ADX342" s="25"/>
      <c r="ADY342" s="25"/>
      <c r="ADZ342" s="25"/>
      <c r="AEA342" s="25"/>
      <c r="AEB342" s="25"/>
      <c r="AEC342" s="25"/>
      <c r="AED342" s="25"/>
      <c r="AEE342" s="25"/>
      <c r="AEF342" s="25"/>
      <c r="AEG342" s="25"/>
      <c r="AEH342" s="25"/>
      <c r="AEI342" s="25"/>
      <c r="AEJ342" s="25"/>
      <c r="AEK342" s="25"/>
      <c r="AEL342" s="25"/>
      <c r="AEM342" s="25"/>
      <c r="AEN342" s="25"/>
      <c r="AEO342" s="25"/>
      <c r="AEP342" s="25"/>
      <c r="AEQ342" s="25"/>
      <c r="AER342" s="25"/>
      <c r="AES342" s="25"/>
      <c r="AET342" s="25"/>
      <c r="AEU342" s="25"/>
      <c r="AEV342" s="25"/>
      <c r="AEW342" s="25"/>
      <c r="AEX342" s="25"/>
      <c r="AEY342" s="25"/>
      <c r="AEZ342" s="25"/>
      <c r="AFA342" s="25"/>
      <c r="AFB342" s="25"/>
      <c r="AFC342" s="25"/>
      <c r="AFD342" s="25"/>
      <c r="AFE342" s="25"/>
      <c r="AFF342" s="25"/>
      <c r="AFG342" s="25"/>
      <c r="AFH342" s="25"/>
      <c r="AFI342" s="25"/>
      <c r="AFJ342" s="25"/>
      <c r="AFK342" s="25"/>
      <c r="AFL342" s="25"/>
      <c r="AFM342" s="25"/>
      <c r="AFN342" s="25"/>
      <c r="AFO342" s="25"/>
      <c r="AFP342" s="25"/>
      <c r="AFQ342" s="25"/>
      <c r="AFR342" s="25"/>
      <c r="AFS342" s="25"/>
      <c r="AFT342" s="25"/>
      <c r="AFU342" s="25"/>
      <c r="AFV342" s="25"/>
      <c r="AFW342" s="25"/>
      <c r="AFX342" s="25"/>
      <c r="AFY342" s="25"/>
      <c r="AFZ342" s="25"/>
      <c r="AGA342" s="25"/>
      <c r="AGB342" s="25"/>
      <c r="AGC342" s="25"/>
      <c r="AGD342" s="25"/>
      <c r="AGE342" s="25"/>
      <c r="AGF342" s="25"/>
      <c r="AGG342" s="25"/>
      <c r="AGH342" s="25"/>
      <c r="AGI342" s="25"/>
      <c r="AGJ342" s="25"/>
      <c r="AGK342" s="25"/>
      <c r="AGL342" s="25"/>
      <c r="AGM342" s="25"/>
      <c r="AGN342" s="25"/>
      <c r="AGO342" s="25"/>
      <c r="AGP342" s="25"/>
      <c r="AGQ342" s="25"/>
      <c r="AGR342" s="25"/>
      <c r="AGS342" s="25"/>
      <c r="AGT342" s="25"/>
      <c r="AGU342" s="25"/>
      <c r="AGV342" s="25"/>
      <c r="AGW342" s="25"/>
      <c r="AGX342" s="25"/>
      <c r="AGY342" s="25"/>
      <c r="AGZ342" s="25"/>
      <c r="AHA342" s="25"/>
      <c r="AHB342" s="25"/>
      <c r="AHC342" s="25"/>
      <c r="AHD342" s="25"/>
      <c r="AHE342" s="25"/>
      <c r="AHF342" s="25"/>
      <c r="AHG342" s="25"/>
      <c r="AHH342" s="25"/>
      <c r="AHI342" s="25"/>
      <c r="AHJ342" s="25"/>
      <c r="AHK342" s="25"/>
      <c r="AHL342" s="25"/>
      <c r="AHM342" s="25"/>
      <c r="AHN342" s="25"/>
      <c r="AHO342" s="25"/>
      <c r="AHP342" s="25"/>
      <c r="AHQ342" s="25"/>
      <c r="AHR342" s="25"/>
      <c r="AHS342" s="25"/>
      <c r="AHT342" s="25"/>
      <c r="AHU342" s="25"/>
      <c r="AHV342" s="25"/>
      <c r="AHW342" s="25"/>
      <c r="AHX342" s="25"/>
      <c r="AHY342" s="25"/>
      <c r="AHZ342" s="25"/>
      <c r="AIA342" s="25"/>
      <c r="AIB342" s="25"/>
      <c r="AIC342" s="25"/>
      <c r="AID342" s="25"/>
      <c r="AIE342" s="25"/>
      <c r="AIF342" s="25"/>
      <c r="AIG342" s="25"/>
      <c r="AIH342" s="25"/>
      <c r="AII342" s="25"/>
      <c r="AIJ342" s="25"/>
      <c r="AIK342" s="25"/>
      <c r="AIL342" s="25"/>
      <c r="AIM342" s="25"/>
      <c r="AIN342" s="25"/>
      <c r="AIO342" s="25"/>
      <c r="AIP342" s="25"/>
      <c r="AIQ342" s="25"/>
      <c r="AIR342" s="25"/>
      <c r="AIS342" s="25"/>
      <c r="AIT342" s="25"/>
      <c r="AIU342" s="25"/>
      <c r="AIV342" s="25"/>
      <c r="AIW342" s="25"/>
      <c r="AIX342" s="25"/>
      <c r="AIY342" s="25"/>
      <c r="AIZ342" s="25"/>
      <c r="AJA342" s="25"/>
      <c r="AJB342" s="25"/>
      <c r="AJC342" s="25"/>
      <c r="AJD342" s="25"/>
      <c r="AJE342" s="25"/>
      <c r="AJF342" s="25"/>
      <c r="AJG342" s="25"/>
      <c r="AJH342" s="25"/>
      <c r="AJI342" s="25"/>
      <c r="AJJ342" s="25"/>
      <c r="AJK342" s="25"/>
      <c r="AJL342" s="25"/>
      <c r="AJM342" s="25"/>
      <c r="AJN342" s="25"/>
      <c r="AJO342" s="25"/>
      <c r="AJP342" s="25"/>
      <c r="AJQ342" s="25"/>
      <c r="AJR342" s="25"/>
      <c r="AJS342" s="25"/>
      <c r="AJT342" s="25"/>
      <c r="AJU342" s="25"/>
      <c r="AJV342" s="25"/>
      <c r="AJW342" s="25"/>
      <c r="AJX342" s="25"/>
      <c r="AJY342" s="25"/>
      <c r="AJZ342" s="25"/>
      <c r="AKA342" s="25"/>
      <c r="AKB342" s="25"/>
      <c r="AKC342" s="25"/>
      <c r="AKD342" s="25"/>
      <c r="AKE342" s="25"/>
      <c r="AKF342" s="25"/>
      <c r="AKG342" s="25"/>
      <c r="AKH342" s="25"/>
      <c r="AKI342" s="25"/>
      <c r="AKJ342" s="25"/>
      <c r="AKK342" s="25"/>
      <c r="AKL342" s="25"/>
      <c r="AKM342" s="25"/>
      <c r="AKN342" s="25"/>
      <c r="AKO342" s="25"/>
      <c r="AKP342" s="25"/>
      <c r="AKQ342" s="25"/>
      <c r="AKR342" s="25"/>
      <c r="AKS342" s="25"/>
      <c r="AKT342" s="25"/>
      <c r="AKU342" s="25"/>
      <c r="AKV342" s="25"/>
      <c r="AKW342" s="25"/>
      <c r="AKX342" s="25"/>
      <c r="AKY342" s="25"/>
      <c r="AKZ342" s="25"/>
      <c r="ALA342" s="25"/>
      <c r="ALB342" s="25"/>
      <c r="ALC342" s="25"/>
      <c r="ALD342" s="25"/>
      <c r="ALE342" s="25"/>
      <c r="ALF342" s="25"/>
      <c r="ALG342" s="25"/>
      <c r="ALH342" s="25"/>
      <c r="ALI342" s="25"/>
      <c r="ALJ342" s="25"/>
      <c r="ALK342" s="25"/>
      <c r="ALL342" s="25"/>
      <c r="ALM342" s="25"/>
      <c r="ALN342" s="25"/>
      <c r="ALO342" s="25"/>
      <c r="ALP342" s="25"/>
      <c r="ALQ342" s="25"/>
      <c r="ALR342" s="25"/>
      <c r="ALS342" s="25"/>
      <c r="ALT342" s="25"/>
      <c r="ALU342" s="25"/>
      <c r="ALV342" s="25"/>
      <c r="ALW342" s="25"/>
      <c r="ALX342" s="25"/>
      <c r="ALY342" s="25"/>
      <c r="ALZ342" s="25"/>
      <c r="AMA342" s="25"/>
      <c r="AMB342" s="25"/>
      <c r="AMC342" s="25"/>
      <c r="AMD342" s="25"/>
      <c r="AME342" s="25"/>
      <c r="AMF342" s="25"/>
      <c r="AMG342" s="25"/>
      <c r="AMH342" s="25"/>
      <c r="AMI342" s="25"/>
      <c r="AMJ342" s="25"/>
    </row>
    <row r="343" spans="1:1024" s="56" customFormat="1" ht="39.75" customHeight="1">
      <c r="A343" s="643"/>
      <c r="B343" s="61"/>
      <c r="C343" s="642"/>
      <c r="D343" s="269" t="s">
        <v>109</v>
      </c>
      <c r="E343" s="85" t="s">
        <v>118</v>
      </c>
      <c r="F343" s="85">
        <v>2</v>
      </c>
      <c r="G343" s="31" t="s">
        <v>43</v>
      </c>
      <c r="H343" s="85" t="s">
        <v>40</v>
      </c>
      <c r="I343" s="49" t="s">
        <v>189</v>
      </c>
      <c r="J343" s="85" t="s">
        <v>254</v>
      </c>
      <c r="K343" s="85">
        <v>3</v>
      </c>
      <c r="L343" s="85">
        <v>0</v>
      </c>
      <c r="M343" s="85">
        <v>0</v>
      </c>
      <c r="N343" s="85" t="s">
        <v>47</v>
      </c>
      <c r="O343" s="85">
        <v>0</v>
      </c>
      <c r="P343" s="85">
        <v>0</v>
      </c>
      <c r="Q343" s="85" t="s">
        <v>47</v>
      </c>
      <c r="R343" s="85">
        <v>0</v>
      </c>
      <c r="S343" s="85" t="s">
        <v>47</v>
      </c>
      <c r="T343" s="85">
        <v>0</v>
      </c>
      <c r="U343" s="85"/>
      <c r="V343" s="37"/>
      <c r="W343" s="37"/>
      <c r="X343" s="37"/>
      <c r="Y343" s="37"/>
      <c r="Z343" s="37"/>
      <c r="AA343" s="37"/>
      <c r="AB343" s="37"/>
      <c r="AC343" s="37"/>
      <c r="AD343" s="37"/>
    </row>
    <row r="344" spans="1:1024" s="56" customFormat="1" ht="39.75" customHeight="1">
      <c r="A344" s="643"/>
      <c r="B344" s="61"/>
      <c r="C344" s="642"/>
      <c r="D344" s="269" t="s">
        <v>110</v>
      </c>
      <c r="E344" s="23" t="s">
        <v>118</v>
      </c>
      <c r="F344" s="23">
        <v>150</v>
      </c>
      <c r="G344" s="23" t="s">
        <v>43</v>
      </c>
      <c r="H344" s="23" t="s">
        <v>40</v>
      </c>
      <c r="I344" s="23" t="s">
        <v>284</v>
      </c>
      <c r="J344" s="23" t="s">
        <v>665</v>
      </c>
      <c r="K344" s="23">
        <v>150</v>
      </c>
      <c r="L344" s="23">
        <v>150</v>
      </c>
      <c r="M344" s="23" t="s">
        <v>47</v>
      </c>
      <c r="N344" s="23" t="s">
        <v>47</v>
      </c>
      <c r="O344" s="23">
        <v>0</v>
      </c>
      <c r="P344" s="23">
        <v>0</v>
      </c>
      <c r="Q344" s="23" t="s">
        <v>77</v>
      </c>
      <c r="R344" s="23">
        <v>150</v>
      </c>
      <c r="S344" s="23" t="s">
        <v>47</v>
      </c>
      <c r="T344" s="23">
        <v>0</v>
      </c>
      <c r="U344" s="23"/>
      <c r="V344" s="37"/>
      <c r="W344" s="37"/>
      <c r="X344" s="37"/>
      <c r="Y344" s="37"/>
      <c r="Z344" s="37"/>
      <c r="AA344" s="37"/>
      <c r="AB344" s="37"/>
      <c r="AC344" s="37"/>
      <c r="AD344" s="37"/>
    </row>
    <row r="345" spans="1:1024" s="56" customFormat="1" ht="39.75" customHeight="1">
      <c r="A345" s="643"/>
      <c r="B345" s="61"/>
      <c r="C345" s="642"/>
      <c r="D345" s="273" t="s">
        <v>111</v>
      </c>
      <c r="E345" s="156" t="s">
        <v>118</v>
      </c>
      <c r="F345" s="31">
        <v>10</v>
      </c>
      <c r="G345" s="31" t="s">
        <v>43</v>
      </c>
      <c r="H345" s="31" t="s">
        <v>40</v>
      </c>
      <c r="I345" s="31" t="s">
        <v>884</v>
      </c>
      <c r="J345" s="31" t="s">
        <v>819</v>
      </c>
      <c r="K345" s="31">
        <v>10</v>
      </c>
      <c r="L345" s="31">
        <v>5</v>
      </c>
      <c r="M345" s="31">
        <v>0</v>
      </c>
      <c r="N345" s="159" t="s">
        <v>47</v>
      </c>
      <c r="O345" s="159">
        <v>0</v>
      </c>
      <c r="P345" s="159">
        <v>0</v>
      </c>
      <c r="Q345" s="31" t="s">
        <v>77</v>
      </c>
      <c r="R345" s="31" t="s">
        <v>43</v>
      </c>
      <c r="S345" s="159" t="s">
        <v>47</v>
      </c>
      <c r="T345" s="159">
        <v>0</v>
      </c>
      <c r="U345" s="31"/>
      <c r="V345" s="37"/>
      <c r="W345" s="37"/>
      <c r="X345" s="37"/>
      <c r="Y345" s="37"/>
      <c r="Z345" s="37"/>
      <c r="AA345" s="37"/>
      <c r="AB345" s="37"/>
      <c r="AC345" s="37"/>
      <c r="AD345" s="37"/>
    </row>
    <row r="346" spans="1:1024" ht="39.75" customHeight="1">
      <c r="A346" s="643"/>
      <c r="B346" s="69"/>
      <c r="C346" s="642"/>
      <c r="D346" s="269" t="s">
        <v>112</v>
      </c>
      <c r="E346" s="85" t="s">
        <v>118</v>
      </c>
      <c r="F346" s="85">
        <v>12</v>
      </c>
      <c r="G346" s="31" t="s">
        <v>43</v>
      </c>
      <c r="H346" s="87" t="s">
        <v>40</v>
      </c>
      <c r="I346" s="21" t="s">
        <v>284</v>
      </c>
      <c r="J346" s="85" t="s">
        <v>464</v>
      </c>
      <c r="K346" s="85">
        <v>12</v>
      </c>
      <c r="L346" s="85">
        <v>12</v>
      </c>
      <c r="M346" s="85"/>
      <c r="N346" s="85"/>
      <c r="O346" s="85"/>
      <c r="P346" s="85"/>
      <c r="Q346" s="85" t="s">
        <v>77</v>
      </c>
      <c r="R346" s="85">
        <v>12</v>
      </c>
      <c r="S346" s="85"/>
      <c r="T346" s="85"/>
      <c r="U346" s="85"/>
    </row>
    <row r="347" spans="1:1024" ht="39.75" customHeight="1">
      <c r="A347" s="643"/>
      <c r="B347" s="69"/>
      <c r="C347" s="642"/>
      <c r="D347" s="271" t="s">
        <v>114</v>
      </c>
      <c r="E347" s="160" t="s">
        <v>118</v>
      </c>
      <c r="F347" s="42">
        <v>3</v>
      </c>
      <c r="G347" s="23" t="s">
        <v>47</v>
      </c>
      <c r="H347" s="23" t="s">
        <v>40</v>
      </c>
      <c r="I347" s="42" t="s">
        <v>885</v>
      </c>
      <c r="J347" s="23" t="s">
        <v>237</v>
      </c>
      <c r="K347" s="23">
        <v>6</v>
      </c>
      <c r="L347" s="23">
        <v>6</v>
      </c>
      <c r="M347" s="23" t="s">
        <v>47</v>
      </c>
      <c r="N347" s="23" t="s">
        <v>47</v>
      </c>
      <c r="O347" s="23" t="s">
        <v>47</v>
      </c>
      <c r="P347" s="23" t="s">
        <v>47</v>
      </c>
      <c r="Q347" s="23" t="s">
        <v>42</v>
      </c>
      <c r="R347" s="23">
        <v>6</v>
      </c>
      <c r="S347" s="23" t="s">
        <v>47</v>
      </c>
      <c r="T347" s="23" t="s">
        <v>47</v>
      </c>
      <c r="U347" s="23"/>
    </row>
    <row r="348" spans="1:1024" ht="39.75" customHeight="1">
      <c r="A348" s="643"/>
      <c r="B348" s="69"/>
      <c r="C348" s="642"/>
      <c r="D348" s="269" t="s">
        <v>115</v>
      </c>
      <c r="E348" s="85" t="s">
        <v>118</v>
      </c>
      <c r="F348" s="85">
        <v>10</v>
      </c>
      <c r="G348" s="85" t="s">
        <v>47</v>
      </c>
      <c r="H348" s="85" t="s">
        <v>40</v>
      </c>
      <c r="I348" s="85" t="s">
        <v>886</v>
      </c>
      <c r="J348" s="85" t="s">
        <v>285</v>
      </c>
      <c r="K348" s="85">
        <v>10</v>
      </c>
      <c r="L348" s="85" t="s">
        <v>47</v>
      </c>
      <c r="M348" s="85" t="s">
        <v>47</v>
      </c>
      <c r="N348" s="85" t="s">
        <v>47</v>
      </c>
      <c r="O348" s="85" t="s">
        <v>47</v>
      </c>
      <c r="P348" s="85" t="s">
        <v>47</v>
      </c>
      <c r="Q348" s="85" t="s">
        <v>47</v>
      </c>
      <c r="R348" s="85" t="s">
        <v>47</v>
      </c>
      <c r="S348" s="85" t="s">
        <v>47</v>
      </c>
      <c r="T348" s="85" t="s">
        <v>47</v>
      </c>
      <c r="U348" s="85"/>
    </row>
    <row r="349" spans="1:1024" ht="39.75" customHeight="1">
      <c r="A349" s="643"/>
      <c r="B349" s="69"/>
      <c r="C349" s="642"/>
      <c r="D349" s="623" t="s">
        <v>117</v>
      </c>
      <c r="E349" s="379" t="s">
        <v>118</v>
      </c>
      <c r="F349" s="31">
        <v>10</v>
      </c>
      <c r="G349" s="379" t="s">
        <v>43</v>
      </c>
      <c r="H349" s="31" t="s">
        <v>60</v>
      </c>
      <c r="I349" s="624" t="s">
        <v>284</v>
      </c>
      <c r="J349" s="31" t="s">
        <v>288</v>
      </c>
      <c r="K349" s="31">
        <v>0</v>
      </c>
      <c r="L349" s="31">
        <v>10</v>
      </c>
      <c r="M349" s="31" t="s">
        <v>47</v>
      </c>
      <c r="N349" s="379" t="s">
        <v>47</v>
      </c>
      <c r="O349" s="379" t="s">
        <v>47</v>
      </c>
      <c r="P349" s="379" t="s">
        <v>47</v>
      </c>
      <c r="Q349" s="31" t="s">
        <v>77</v>
      </c>
      <c r="R349" s="31">
        <v>10</v>
      </c>
      <c r="S349" s="379" t="s">
        <v>47</v>
      </c>
      <c r="T349" s="379">
        <v>0</v>
      </c>
      <c r="U349" s="31"/>
    </row>
    <row r="350" spans="1:1024" ht="39.75" customHeight="1">
      <c r="A350" s="643"/>
      <c r="B350" s="69"/>
      <c r="C350" s="642"/>
      <c r="D350" s="613"/>
      <c r="E350" s="380"/>
      <c r="F350" s="31">
        <v>10</v>
      </c>
      <c r="G350" s="380"/>
      <c r="H350" s="31" t="s">
        <v>40</v>
      </c>
      <c r="I350" s="625"/>
      <c r="J350" s="31" t="s">
        <v>464</v>
      </c>
      <c r="K350" s="31">
        <v>10</v>
      </c>
      <c r="L350" s="31" t="s">
        <v>47</v>
      </c>
      <c r="M350" s="31" t="s">
        <v>47</v>
      </c>
      <c r="N350" s="380"/>
      <c r="O350" s="380"/>
      <c r="P350" s="380"/>
      <c r="Q350" s="31" t="s">
        <v>47</v>
      </c>
      <c r="R350" s="31" t="s">
        <v>47</v>
      </c>
      <c r="S350" s="380"/>
      <c r="T350" s="380"/>
      <c r="U350" s="31"/>
    </row>
    <row r="351" spans="1:1024" ht="39.75" customHeight="1">
      <c r="A351" s="643"/>
      <c r="B351" s="69"/>
      <c r="C351" s="642"/>
      <c r="D351" s="617" t="s">
        <v>363</v>
      </c>
      <c r="E351" s="364" t="s">
        <v>118</v>
      </c>
      <c r="F351" s="400">
        <v>10</v>
      </c>
      <c r="G351" s="379" t="s">
        <v>43</v>
      </c>
      <c r="H351" s="85" t="s">
        <v>40</v>
      </c>
      <c r="I351" s="364" t="s">
        <v>887</v>
      </c>
      <c r="J351" s="400" t="s">
        <v>203</v>
      </c>
      <c r="K351" s="85">
        <v>10</v>
      </c>
      <c r="L351" s="85">
        <v>0</v>
      </c>
      <c r="M351" s="85">
        <v>0</v>
      </c>
      <c r="N351" s="364" t="s">
        <v>47</v>
      </c>
      <c r="O351" s="364">
        <v>0</v>
      </c>
      <c r="P351" s="364">
        <v>0</v>
      </c>
      <c r="Q351" s="85" t="s">
        <v>47</v>
      </c>
      <c r="R351" s="85">
        <v>0</v>
      </c>
      <c r="S351" s="379" t="s">
        <v>47</v>
      </c>
      <c r="T351" s="379">
        <v>1</v>
      </c>
      <c r="U351" s="85"/>
    </row>
    <row r="352" spans="1:1024" ht="39.75" customHeight="1">
      <c r="A352" s="643"/>
      <c r="B352" s="69"/>
      <c r="C352" s="642"/>
      <c r="D352" s="618"/>
      <c r="E352" s="366"/>
      <c r="F352" s="366"/>
      <c r="G352" s="380"/>
      <c r="H352" s="85" t="s">
        <v>100</v>
      </c>
      <c r="I352" s="366"/>
      <c r="J352" s="366"/>
      <c r="K352" s="85">
        <v>0</v>
      </c>
      <c r="L352" s="85">
        <v>5</v>
      </c>
      <c r="M352" s="85" t="s">
        <v>43</v>
      </c>
      <c r="N352" s="366"/>
      <c r="O352" s="366"/>
      <c r="P352" s="366"/>
      <c r="Q352" s="85" t="s">
        <v>77</v>
      </c>
      <c r="R352" s="85">
        <v>5</v>
      </c>
      <c r="S352" s="380"/>
      <c r="T352" s="380"/>
      <c r="U352" s="85" t="s">
        <v>818</v>
      </c>
    </row>
    <row r="353" spans="1:22" s="22" customFormat="1" ht="39.75" customHeight="1">
      <c r="A353" s="643"/>
      <c r="B353" s="68"/>
      <c r="C353" s="642"/>
      <c r="D353" s="270" t="s">
        <v>1000</v>
      </c>
      <c r="E353" s="4"/>
      <c r="F353" s="6">
        <f>SUM(F323:F352)</f>
        <v>1563</v>
      </c>
      <c r="G353" s="6"/>
      <c r="H353" s="6"/>
      <c r="I353" s="6"/>
      <c r="J353" s="6"/>
      <c r="K353" s="6">
        <f>SUM(K323:K352)</f>
        <v>1560</v>
      </c>
      <c r="L353" s="6">
        <f>SUM(L323:L352)</f>
        <v>559</v>
      </c>
      <c r="M353" s="6">
        <f>SUM(M323:M352)</f>
        <v>7</v>
      </c>
      <c r="N353" s="6"/>
      <c r="O353" s="6">
        <f>SUM(O323:O352)</f>
        <v>0</v>
      </c>
      <c r="P353" s="6">
        <f>SUM(P323:P352)</f>
        <v>2</v>
      </c>
      <c r="Q353" s="6"/>
      <c r="R353" s="6">
        <f>SUM(R323:R352)</f>
        <v>583</v>
      </c>
      <c r="S353" s="6"/>
      <c r="T353" s="6">
        <f>SUM(T323:T352)</f>
        <v>1</v>
      </c>
      <c r="U353" s="4"/>
    </row>
    <row r="354" spans="1:22" ht="39.75" customHeight="1">
      <c r="A354" s="643"/>
      <c r="B354" s="89"/>
      <c r="C354" s="642" t="s">
        <v>171</v>
      </c>
      <c r="D354" s="269" t="s">
        <v>2</v>
      </c>
      <c r="E354" s="85" t="s">
        <v>127</v>
      </c>
      <c r="F354" s="85">
        <v>2</v>
      </c>
      <c r="G354" s="31" t="s">
        <v>43</v>
      </c>
      <c r="H354" s="85" t="s">
        <v>60</v>
      </c>
      <c r="I354" s="21" t="s">
        <v>192</v>
      </c>
      <c r="J354" s="85" t="s">
        <v>203</v>
      </c>
      <c r="K354" s="85">
        <v>0</v>
      </c>
      <c r="L354" s="85">
        <v>2</v>
      </c>
      <c r="M354" s="85">
        <v>2</v>
      </c>
      <c r="N354" s="85" t="s">
        <v>47</v>
      </c>
      <c r="O354" s="85">
        <v>0</v>
      </c>
      <c r="P354" s="85">
        <v>0</v>
      </c>
      <c r="Q354" s="85" t="s">
        <v>77</v>
      </c>
      <c r="R354" s="85">
        <v>2</v>
      </c>
      <c r="S354" s="85" t="s">
        <v>47</v>
      </c>
      <c r="T354" s="85">
        <v>0</v>
      </c>
      <c r="U354" s="85"/>
    </row>
    <row r="355" spans="1:22" ht="39.75" customHeight="1">
      <c r="B355" s="89"/>
      <c r="C355" s="642"/>
      <c r="D355" s="617" t="s">
        <v>104</v>
      </c>
      <c r="E355" s="85" t="s">
        <v>127</v>
      </c>
      <c r="F355" s="85">
        <v>25</v>
      </c>
      <c r="G355" s="364" t="s">
        <v>43</v>
      </c>
      <c r="H355" s="364" t="s">
        <v>40</v>
      </c>
      <c r="I355" s="21" t="s">
        <v>840</v>
      </c>
      <c r="J355" s="85" t="s">
        <v>254</v>
      </c>
      <c r="K355" s="85">
        <v>25</v>
      </c>
      <c r="L355" s="85">
        <v>5</v>
      </c>
      <c r="M355" s="85" t="s">
        <v>43</v>
      </c>
      <c r="N355" s="364" t="s">
        <v>47</v>
      </c>
      <c r="O355" s="364">
        <v>0</v>
      </c>
      <c r="P355" s="364">
        <v>0</v>
      </c>
      <c r="Q355" s="364" t="s">
        <v>77</v>
      </c>
      <c r="R355" s="85">
        <v>5</v>
      </c>
      <c r="S355" s="364" t="s">
        <v>47</v>
      </c>
      <c r="T355" s="364">
        <v>0</v>
      </c>
      <c r="U355" s="85"/>
    </row>
    <row r="356" spans="1:22" ht="39.75" customHeight="1">
      <c r="B356" s="89"/>
      <c r="C356" s="642"/>
      <c r="D356" s="619"/>
      <c r="E356" s="85" t="s">
        <v>118</v>
      </c>
      <c r="F356" s="85">
        <v>25</v>
      </c>
      <c r="G356" s="366"/>
      <c r="H356" s="366"/>
      <c r="I356" s="21" t="s">
        <v>253</v>
      </c>
      <c r="J356" s="85" t="s">
        <v>237</v>
      </c>
      <c r="K356" s="85">
        <v>25</v>
      </c>
      <c r="L356" s="85">
        <v>5</v>
      </c>
      <c r="M356" s="85" t="s">
        <v>43</v>
      </c>
      <c r="N356" s="366"/>
      <c r="O356" s="366"/>
      <c r="P356" s="366"/>
      <c r="Q356" s="366"/>
      <c r="R356" s="85">
        <v>5</v>
      </c>
      <c r="S356" s="366"/>
      <c r="T356" s="366"/>
      <c r="U356" s="85"/>
    </row>
    <row r="357" spans="1:22" ht="39.75" customHeight="1">
      <c r="B357" s="89"/>
      <c r="C357" s="642"/>
      <c r="D357" s="617" t="s">
        <v>176</v>
      </c>
      <c r="E357" s="85" t="s">
        <v>118</v>
      </c>
      <c r="F357" s="364">
        <v>12</v>
      </c>
      <c r="G357" s="364" t="s">
        <v>43</v>
      </c>
      <c r="H357" s="364" t="s">
        <v>60</v>
      </c>
      <c r="I357" s="364" t="s">
        <v>47</v>
      </c>
      <c r="J357" s="614" t="s">
        <v>254</v>
      </c>
      <c r="K357" s="364" t="s">
        <v>47</v>
      </c>
      <c r="L357" s="364">
        <v>12</v>
      </c>
      <c r="M357" s="364" t="s">
        <v>43</v>
      </c>
      <c r="N357" s="364" t="s">
        <v>47</v>
      </c>
      <c r="O357" s="364">
        <v>0</v>
      </c>
      <c r="P357" s="364">
        <v>0</v>
      </c>
      <c r="Q357" s="364" t="s">
        <v>77</v>
      </c>
      <c r="R357" s="364">
        <v>12</v>
      </c>
      <c r="S357" s="364" t="s">
        <v>47</v>
      </c>
      <c r="T357" s="364">
        <v>0</v>
      </c>
      <c r="U357" s="85"/>
    </row>
    <row r="358" spans="1:22" ht="39.75" customHeight="1">
      <c r="B358" s="89"/>
      <c r="C358" s="642"/>
      <c r="D358" s="618"/>
      <c r="E358" s="85" t="s">
        <v>127</v>
      </c>
      <c r="F358" s="365"/>
      <c r="G358" s="365"/>
      <c r="H358" s="365"/>
      <c r="I358" s="365"/>
      <c r="J358" s="615"/>
      <c r="K358" s="365"/>
      <c r="L358" s="365"/>
      <c r="M358" s="365"/>
      <c r="N358" s="365"/>
      <c r="O358" s="365"/>
      <c r="P358" s="365"/>
      <c r="Q358" s="365"/>
      <c r="R358" s="365"/>
      <c r="S358" s="365"/>
      <c r="T358" s="365"/>
      <c r="U358" s="85"/>
    </row>
    <row r="359" spans="1:22" ht="39.75" customHeight="1">
      <c r="B359" s="89"/>
      <c r="C359" s="642"/>
      <c r="D359" s="618"/>
      <c r="E359" s="85" t="s">
        <v>129</v>
      </c>
      <c r="F359" s="365"/>
      <c r="G359" s="365"/>
      <c r="H359" s="365"/>
      <c r="I359" s="365"/>
      <c r="J359" s="615"/>
      <c r="K359" s="365"/>
      <c r="L359" s="365"/>
      <c r="M359" s="365"/>
      <c r="N359" s="365"/>
      <c r="O359" s="365"/>
      <c r="P359" s="365"/>
      <c r="Q359" s="365"/>
      <c r="R359" s="365"/>
      <c r="S359" s="365"/>
      <c r="T359" s="365"/>
      <c r="U359" s="85"/>
    </row>
    <row r="360" spans="1:22" ht="39.75" customHeight="1">
      <c r="B360" s="89"/>
      <c r="C360" s="642"/>
      <c r="D360" s="619"/>
      <c r="E360" s="85" t="s">
        <v>131</v>
      </c>
      <c r="F360" s="366"/>
      <c r="G360" s="366"/>
      <c r="H360" s="366"/>
      <c r="I360" s="366"/>
      <c r="J360" s="616"/>
      <c r="K360" s="366"/>
      <c r="L360" s="366"/>
      <c r="M360" s="366"/>
      <c r="N360" s="366"/>
      <c r="O360" s="366"/>
      <c r="P360" s="366"/>
      <c r="Q360" s="366"/>
      <c r="R360" s="366"/>
      <c r="S360" s="366"/>
      <c r="T360" s="366"/>
      <c r="U360" s="85"/>
    </row>
    <row r="361" spans="1:22" ht="39.75" customHeight="1">
      <c r="B361" s="89"/>
      <c r="C361" s="642"/>
      <c r="D361" s="269" t="s">
        <v>105</v>
      </c>
      <c r="E361" s="85" t="s">
        <v>127</v>
      </c>
      <c r="F361" s="85">
        <v>5</v>
      </c>
      <c r="G361" s="85" t="s">
        <v>47</v>
      </c>
      <c r="H361" s="85" t="s">
        <v>40</v>
      </c>
      <c r="I361" s="21" t="s">
        <v>215</v>
      </c>
      <c r="J361" s="120" t="s">
        <v>282</v>
      </c>
      <c r="K361" s="85">
        <v>5</v>
      </c>
      <c r="L361" s="85">
        <v>1</v>
      </c>
      <c r="M361" s="85">
        <v>1</v>
      </c>
      <c r="N361" s="85" t="s">
        <v>47</v>
      </c>
      <c r="O361" s="85">
        <v>0</v>
      </c>
      <c r="P361" s="85">
        <v>0</v>
      </c>
      <c r="Q361" s="85" t="s">
        <v>77</v>
      </c>
      <c r="R361" s="85">
        <v>1</v>
      </c>
      <c r="S361" s="85" t="s">
        <v>47</v>
      </c>
      <c r="T361" s="85">
        <v>0</v>
      </c>
      <c r="U361" s="85"/>
    </row>
    <row r="362" spans="1:22" ht="39.75" customHeight="1">
      <c r="B362" s="89"/>
      <c r="C362" s="642"/>
      <c r="D362" s="269" t="s">
        <v>107</v>
      </c>
      <c r="E362" s="85" t="s">
        <v>127</v>
      </c>
      <c r="F362" s="85">
        <v>4</v>
      </c>
      <c r="G362" s="85" t="s">
        <v>47</v>
      </c>
      <c r="H362" s="85" t="s">
        <v>60</v>
      </c>
      <c r="I362" s="21" t="s">
        <v>192</v>
      </c>
      <c r="J362" s="85" t="s">
        <v>820</v>
      </c>
      <c r="K362" s="85">
        <v>4</v>
      </c>
      <c r="L362" s="85">
        <v>4</v>
      </c>
      <c r="M362" s="120" t="s">
        <v>43</v>
      </c>
      <c r="N362" s="120" t="s">
        <v>47</v>
      </c>
      <c r="O362" s="120">
        <v>0</v>
      </c>
      <c r="P362" s="120">
        <v>0</v>
      </c>
      <c r="Q362" s="85" t="s">
        <v>77</v>
      </c>
      <c r="R362" s="85">
        <v>4</v>
      </c>
      <c r="S362" s="85" t="s">
        <v>47</v>
      </c>
      <c r="T362" s="85">
        <v>0</v>
      </c>
      <c r="U362" s="85" t="s">
        <v>821</v>
      </c>
    </row>
    <row r="363" spans="1:22" ht="39.75" customHeight="1">
      <c r="B363" s="89"/>
      <c r="C363" s="642"/>
      <c r="D363" s="617" t="s">
        <v>112</v>
      </c>
      <c r="E363" s="364" t="s">
        <v>118</v>
      </c>
      <c r="F363" s="85">
        <v>3</v>
      </c>
      <c r="G363" s="364" t="s">
        <v>47</v>
      </c>
      <c r="H363" s="364" t="s">
        <v>40</v>
      </c>
      <c r="I363" s="21" t="s">
        <v>182</v>
      </c>
      <c r="J363" s="85" t="s">
        <v>384</v>
      </c>
      <c r="K363" s="85">
        <v>3</v>
      </c>
      <c r="L363" s="85">
        <v>3</v>
      </c>
      <c r="M363" s="120" t="s">
        <v>43</v>
      </c>
      <c r="N363" s="555" t="s">
        <v>47</v>
      </c>
      <c r="O363" s="555">
        <v>0</v>
      </c>
      <c r="P363" s="555">
        <v>0</v>
      </c>
      <c r="Q363" s="364" t="s">
        <v>77</v>
      </c>
      <c r="R363" s="85">
        <v>3</v>
      </c>
      <c r="S363" s="364" t="s">
        <v>47</v>
      </c>
      <c r="T363" s="364">
        <v>0</v>
      </c>
      <c r="U363" s="85"/>
    </row>
    <row r="364" spans="1:22" ht="39.75" customHeight="1">
      <c r="B364" s="89"/>
      <c r="C364" s="642"/>
      <c r="D364" s="619"/>
      <c r="E364" s="366"/>
      <c r="F364" s="85">
        <v>3</v>
      </c>
      <c r="G364" s="366"/>
      <c r="H364" s="366"/>
      <c r="I364" s="21" t="s">
        <v>284</v>
      </c>
      <c r="J364" s="85" t="s">
        <v>464</v>
      </c>
      <c r="K364" s="85">
        <v>3</v>
      </c>
      <c r="L364" s="85">
        <v>3</v>
      </c>
      <c r="M364" s="120" t="s">
        <v>43</v>
      </c>
      <c r="N364" s="556"/>
      <c r="O364" s="556"/>
      <c r="P364" s="556"/>
      <c r="Q364" s="366"/>
      <c r="R364" s="85">
        <v>3</v>
      </c>
      <c r="S364" s="366"/>
      <c r="T364" s="366"/>
      <c r="U364" s="85"/>
    </row>
    <row r="365" spans="1:22" ht="39.75" customHeight="1">
      <c r="B365" s="89"/>
      <c r="C365" s="642"/>
      <c r="D365" s="271" t="s">
        <v>363</v>
      </c>
      <c r="E365" s="85" t="s">
        <v>127</v>
      </c>
      <c r="F365" s="85">
        <v>4</v>
      </c>
      <c r="G365" s="31" t="s">
        <v>43</v>
      </c>
      <c r="H365" s="85" t="s">
        <v>60</v>
      </c>
      <c r="I365" s="21" t="s">
        <v>888</v>
      </c>
      <c r="J365" s="85" t="s">
        <v>203</v>
      </c>
      <c r="K365" s="85">
        <v>0</v>
      </c>
      <c r="L365" s="85">
        <v>4</v>
      </c>
      <c r="M365" s="85" t="s">
        <v>43</v>
      </c>
      <c r="N365" s="85" t="s">
        <v>47</v>
      </c>
      <c r="O365" s="85">
        <v>0</v>
      </c>
      <c r="P365" s="85">
        <v>0</v>
      </c>
      <c r="Q365" s="85" t="s">
        <v>77</v>
      </c>
      <c r="R365" s="85">
        <v>4</v>
      </c>
      <c r="S365" s="85" t="s">
        <v>47</v>
      </c>
      <c r="T365" s="85">
        <v>0</v>
      </c>
      <c r="U365" s="85"/>
    </row>
    <row r="366" spans="1:22" ht="39.75" customHeight="1">
      <c r="B366" s="66"/>
      <c r="C366" s="642"/>
      <c r="D366" s="270" t="s">
        <v>1000</v>
      </c>
      <c r="E366" s="4"/>
      <c r="F366" s="4">
        <f>SUM(F354:F365)</f>
        <v>83</v>
      </c>
      <c r="G366" s="4"/>
      <c r="H366" s="4"/>
      <c r="I366" s="4"/>
      <c r="J366" s="4"/>
      <c r="K366" s="4">
        <f>SUM(K354:K365)</f>
        <v>65</v>
      </c>
      <c r="L366" s="4">
        <f>SUM(L354:L365)</f>
        <v>39</v>
      </c>
      <c r="M366" s="4">
        <f>SUM(M354:M365)</f>
        <v>3</v>
      </c>
      <c r="N366" s="4"/>
      <c r="O366" s="4">
        <f>SUM(O354:O365)</f>
        <v>0</v>
      </c>
      <c r="P366" s="4">
        <f>SUM(P354:P365)</f>
        <v>0</v>
      </c>
      <c r="Q366" s="4"/>
      <c r="R366" s="4">
        <f>SUM(R354:R365)</f>
        <v>39</v>
      </c>
      <c r="S366" s="4"/>
      <c r="T366" s="4">
        <f>SUM(T354:T365)</f>
        <v>0</v>
      </c>
      <c r="U366" s="4"/>
      <c r="V366" s="22"/>
    </row>
    <row r="367" spans="1:22" ht="39.75" customHeight="1">
      <c r="B367" s="89"/>
      <c r="C367" s="642" t="s">
        <v>172</v>
      </c>
      <c r="D367" s="269" t="s">
        <v>2</v>
      </c>
      <c r="E367" s="85" t="s">
        <v>127</v>
      </c>
      <c r="F367" s="85">
        <v>2</v>
      </c>
      <c r="G367" s="31" t="s">
        <v>43</v>
      </c>
      <c r="H367" s="85" t="s">
        <v>60</v>
      </c>
      <c r="I367" s="21" t="s">
        <v>192</v>
      </c>
      <c r="J367" s="85" t="s">
        <v>203</v>
      </c>
      <c r="K367" s="85">
        <v>0</v>
      </c>
      <c r="L367" s="85">
        <v>2</v>
      </c>
      <c r="M367" s="85">
        <v>2</v>
      </c>
      <c r="N367" s="85" t="s">
        <v>47</v>
      </c>
      <c r="O367" s="85">
        <v>0</v>
      </c>
      <c r="P367" s="85">
        <v>0</v>
      </c>
      <c r="Q367" s="85" t="s">
        <v>77</v>
      </c>
      <c r="R367" s="85">
        <v>2</v>
      </c>
      <c r="S367" s="85" t="s">
        <v>47</v>
      </c>
      <c r="T367" s="85">
        <v>0</v>
      </c>
      <c r="U367" s="85"/>
    </row>
    <row r="368" spans="1:22" ht="39.75" customHeight="1">
      <c r="B368" s="89"/>
      <c r="C368" s="642"/>
      <c r="D368" s="617" t="s">
        <v>104</v>
      </c>
      <c r="E368" s="85" t="s">
        <v>127</v>
      </c>
      <c r="F368" s="85">
        <v>25</v>
      </c>
      <c r="G368" s="364" t="s">
        <v>43</v>
      </c>
      <c r="H368" s="364" t="s">
        <v>40</v>
      </c>
      <c r="I368" s="21" t="s">
        <v>840</v>
      </c>
      <c r="J368" s="85" t="s">
        <v>254</v>
      </c>
      <c r="K368" s="85">
        <v>25</v>
      </c>
      <c r="L368" s="85">
        <v>5</v>
      </c>
      <c r="M368" s="85" t="s">
        <v>43</v>
      </c>
      <c r="N368" s="364" t="s">
        <v>47</v>
      </c>
      <c r="O368" s="364">
        <v>0</v>
      </c>
      <c r="P368" s="364">
        <v>0</v>
      </c>
      <c r="Q368" s="364" t="s">
        <v>77</v>
      </c>
      <c r="R368" s="85">
        <v>5</v>
      </c>
      <c r="S368" s="364" t="s">
        <v>47</v>
      </c>
      <c r="T368" s="364">
        <v>0</v>
      </c>
      <c r="U368" s="85"/>
    </row>
    <row r="369" spans="2:22" ht="39.75" customHeight="1">
      <c r="B369" s="89"/>
      <c r="C369" s="642"/>
      <c r="D369" s="619"/>
      <c r="E369" s="85" t="s">
        <v>118</v>
      </c>
      <c r="F369" s="85">
        <v>25</v>
      </c>
      <c r="G369" s="366"/>
      <c r="H369" s="366"/>
      <c r="I369" s="21" t="s">
        <v>253</v>
      </c>
      <c r="J369" s="85" t="s">
        <v>237</v>
      </c>
      <c r="K369" s="85">
        <v>25</v>
      </c>
      <c r="L369" s="85">
        <v>5</v>
      </c>
      <c r="M369" s="85" t="s">
        <v>43</v>
      </c>
      <c r="N369" s="366"/>
      <c r="O369" s="366"/>
      <c r="P369" s="366"/>
      <c r="Q369" s="366"/>
      <c r="R369" s="85">
        <v>5</v>
      </c>
      <c r="S369" s="366"/>
      <c r="T369" s="366"/>
      <c r="U369" s="85"/>
    </row>
    <row r="370" spans="2:22" ht="39.75" customHeight="1">
      <c r="B370" s="89"/>
      <c r="C370" s="642"/>
      <c r="D370" s="617" t="s">
        <v>176</v>
      </c>
      <c r="E370" s="85" t="s">
        <v>118</v>
      </c>
      <c r="F370" s="364">
        <v>12</v>
      </c>
      <c r="G370" s="364" t="s">
        <v>47</v>
      </c>
      <c r="H370" s="364" t="s">
        <v>60</v>
      </c>
      <c r="I370" s="364" t="s">
        <v>47</v>
      </c>
      <c r="J370" s="614" t="s">
        <v>254</v>
      </c>
      <c r="K370" s="364" t="s">
        <v>47</v>
      </c>
      <c r="L370" s="364">
        <v>12</v>
      </c>
      <c r="M370" s="364" t="s">
        <v>43</v>
      </c>
      <c r="N370" s="364" t="s">
        <v>47</v>
      </c>
      <c r="O370" s="364">
        <v>0</v>
      </c>
      <c r="P370" s="364">
        <v>0</v>
      </c>
      <c r="Q370" s="364" t="s">
        <v>77</v>
      </c>
      <c r="R370" s="85">
        <v>12</v>
      </c>
      <c r="S370" s="364" t="s">
        <v>47</v>
      </c>
      <c r="T370" s="364">
        <v>0</v>
      </c>
      <c r="U370" s="85"/>
    </row>
    <row r="371" spans="2:22" ht="39.75" customHeight="1">
      <c r="B371" s="89"/>
      <c r="C371" s="642"/>
      <c r="D371" s="618"/>
      <c r="E371" s="85" t="s">
        <v>127</v>
      </c>
      <c r="F371" s="365"/>
      <c r="G371" s="365"/>
      <c r="H371" s="365"/>
      <c r="I371" s="365"/>
      <c r="J371" s="615"/>
      <c r="K371" s="365"/>
      <c r="L371" s="365"/>
      <c r="M371" s="365"/>
      <c r="N371" s="365"/>
      <c r="O371" s="365"/>
      <c r="P371" s="365"/>
      <c r="Q371" s="365"/>
      <c r="R371" s="151">
        <v>12</v>
      </c>
      <c r="S371" s="365"/>
      <c r="T371" s="365"/>
      <c r="U371" s="85"/>
    </row>
    <row r="372" spans="2:22" ht="39.75" customHeight="1">
      <c r="B372" s="89"/>
      <c r="C372" s="642"/>
      <c r="D372" s="618"/>
      <c r="E372" s="85" t="s">
        <v>129</v>
      </c>
      <c r="F372" s="365"/>
      <c r="G372" s="365"/>
      <c r="H372" s="365"/>
      <c r="I372" s="365"/>
      <c r="J372" s="615"/>
      <c r="K372" s="365"/>
      <c r="L372" s="365"/>
      <c r="M372" s="365"/>
      <c r="N372" s="365"/>
      <c r="O372" s="365"/>
      <c r="P372" s="365"/>
      <c r="Q372" s="365"/>
      <c r="R372" s="151">
        <v>12</v>
      </c>
      <c r="S372" s="365"/>
      <c r="T372" s="365"/>
      <c r="U372" s="85"/>
    </row>
    <row r="373" spans="2:22" ht="39.75" customHeight="1">
      <c r="B373" s="89"/>
      <c r="C373" s="642"/>
      <c r="D373" s="619"/>
      <c r="E373" s="85" t="s">
        <v>131</v>
      </c>
      <c r="F373" s="366"/>
      <c r="G373" s="366"/>
      <c r="H373" s="366"/>
      <c r="I373" s="366"/>
      <c r="J373" s="616"/>
      <c r="K373" s="366"/>
      <c r="L373" s="366"/>
      <c r="M373" s="366"/>
      <c r="N373" s="366"/>
      <c r="O373" s="366"/>
      <c r="P373" s="366"/>
      <c r="Q373" s="366"/>
      <c r="R373" s="151">
        <v>12</v>
      </c>
      <c r="S373" s="366"/>
      <c r="T373" s="366"/>
      <c r="U373" s="85"/>
    </row>
    <row r="374" spans="2:22" ht="39.75" customHeight="1">
      <c r="B374" s="89"/>
      <c r="C374" s="642"/>
      <c r="D374" s="269" t="s">
        <v>105</v>
      </c>
      <c r="E374" s="85" t="s">
        <v>127</v>
      </c>
      <c r="F374" s="85">
        <v>5</v>
      </c>
      <c r="G374" s="85"/>
      <c r="H374" s="85" t="s">
        <v>40</v>
      </c>
      <c r="I374" s="21" t="s">
        <v>215</v>
      </c>
      <c r="J374" s="120" t="s">
        <v>282</v>
      </c>
      <c r="K374" s="85">
        <v>5</v>
      </c>
      <c r="L374" s="85">
        <v>1</v>
      </c>
      <c r="M374" s="85">
        <v>1</v>
      </c>
      <c r="N374" s="85" t="s">
        <v>47</v>
      </c>
      <c r="O374" s="85">
        <v>0</v>
      </c>
      <c r="P374" s="85">
        <v>0</v>
      </c>
      <c r="Q374" s="85" t="s">
        <v>77</v>
      </c>
      <c r="R374" s="85">
        <v>1</v>
      </c>
      <c r="S374" s="85" t="s">
        <v>47</v>
      </c>
      <c r="T374" s="85">
        <v>0</v>
      </c>
      <c r="U374" s="85"/>
    </row>
    <row r="375" spans="2:22" ht="39.75" customHeight="1">
      <c r="B375" s="89"/>
      <c r="C375" s="642"/>
      <c r="D375" s="269" t="s">
        <v>107</v>
      </c>
      <c r="E375" s="85" t="s">
        <v>127</v>
      </c>
      <c r="F375" s="85">
        <v>4</v>
      </c>
      <c r="G375" s="85" t="s">
        <v>47</v>
      </c>
      <c r="H375" s="85" t="s">
        <v>60</v>
      </c>
      <c r="I375" s="21" t="s">
        <v>192</v>
      </c>
      <c r="J375" s="85" t="s">
        <v>820</v>
      </c>
      <c r="K375" s="85">
        <v>4</v>
      </c>
      <c r="L375" s="85">
        <v>4</v>
      </c>
      <c r="M375" s="120" t="s">
        <v>43</v>
      </c>
      <c r="N375" s="120" t="s">
        <v>47</v>
      </c>
      <c r="O375" s="120">
        <v>0</v>
      </c>
      <c r="P375" s="120">
        <v>0</v>
      </c>
      <c r="Q375" s="85" t="s">
        <v>77</v>
      </c>
      <c r="R375" s="85">
        <v>4</v>
      </c>
      <c r="S375" s="85" t="s">
        <v>47</v>
      </c>
      <c r="T375" s="85">
        <v>0</v>
      </c>
      <c r="U375" s="85" t="s">
        <v>822</v>
      </c>
    </row>
    <row r="376" spans="2:22" ht="39.75" customHeight="1">
      <c r="B376" s="89"/>
      <c r="C376" s="642"/>
      <c r="D376" s="617" t="s">
        <v>112</v>
      </c>
      <c r="E376" s="364" t="s">
        <v>118</v>
      </c>
      <c r="F376" s="85">
        <v>3</v>
      </c>
      <c r="G376" s="364" t="s">
        <v>43</v>
      </c>
      <c r="H376" s="364" t="s">
        <v>40</v>
      </c>
      <c r="I376" s="21" t="s">
        <v>182</v>
      </c>
      <c r="J376" s="85" t="s">
        <v>384</v>
      </c>
      <c r="K376" s="85">
        <v>3</v>
      </c>
      <c r="L376" s="85">
        <v>3</v>
      </c>
      <c r="M376" s="120" t="s">
        <v>43</v>
      </c>
      <c r="N376" s="555" t="s">
        <v>47</v>
      </c>
      <c r="O376" s="555">
        <v>0</v>
      </c>
      <c r="P376" s="555">
        <v>0</v>
      </c>
      <c r="Q376" s="364" t="s">
        <v>77</v>
      </c>
      <c r="R376" s="85">
        <v>3</v>
      </c>
      <c r="S376" s="364" t="s">
        <v>47</v>
      </c>
      <c r="T376" s="364">
        <v>0</v>
      </c>
      <c r="U376" s="85"/>
    </row>
    <row r="377" spans="2:22" ht="39.75" customHeight="1">
      <c r="B377" s="89"/>
      <c r="C377" s="642"/>
      <c r="D377" s="619"/>
      <c r="E377" s="366"/>
      <c r="F377" s="85">
        <v>3</v>
      </c>
      <c r="G377" s="366"/>
      <c r="H377" s="366"/>
      <c r="I377" s="21" t="s">
        <v>284</v>
      </c>
      <c r="J377" s="85" t="s">
        <v>464</v>
      </c>
      <c r="K377" s="85">
        <v>3</v>
      </c>
      <c r="L377" s="85">
        <v>3</v>
      </c>
      <c r="M377" s="120" t="s">
        <v>43</v>
      </c>
      <c r="N377" s="556"/>
      <c r="O377" s="556"/>
      <c r="P377" s="556"/>
      <c r="Q377" s="366"/>
      <c r="R377" s="85">
        <v>3</v>
      </c>
      <c r="S377" s="366"/>
      <c r="T377" s="366"/>
      <c r="U377" s="85"/>
    </row>
    <row r="378" spans="2:22" ht="39.75" customHeight="1">
      <c r="B378" s="89"/>
      <c r="C378" s="642"/>
      <c r="D378" s="271" t="s">
        <v>363</v>
      </c>
      <c r="E378" s="152" t="s">
        <v>127</v>
      </c>
      <c r="F378" s="85">
        <v>4</v>
      </c>
      <c r="G378" s="31" t="s">
        <v>43</v>
      </c>
      <c r="H378" s="85" t="s">
        <v>60</v>
      </c>
      <c r="I378" s="21" t="s">
        <v>888</v>
      </c>
      <c r="J378" s="85" t="s">
        <v>203</v>
      </c>
      <c r="K378" s="85">
        <v>0</v>
      </c>
      <c r="L378" s="85">
        <v>4</v>
      </c>
      <c r="M378" s="85" t="s">
        <v>43</v>
      </c>
      <c r="N378" s="85" t="s">
        <v>47</v>
      </c>
      <c r="O378" s="85">
        <v>0</v>
      </c>
      <c r="P378" s="85">
        <v>0</v>
      </c>
      <c r="Q378" s="85" t="s">
        <v>77</v>
      </c>
      <c r="R378" s="85">
        <v>4</v>
      </c>
      <c r="S378" s="85" t="s">
        <v>47</v>
      </c>
      <c r="T378" s="85">
        <v>0</v>
      </c>
      <c r="U378" s="85"/>
    </row>
    <row r="379" spans="2:22" ht="39.75" customHeight="1">
      <c r="B379" s="68"/>
      <c r="C379" s="642"/>
      <c r="D379" s="270" t="s">
        <v>1000</v>
      </c>
      <c r="E379" s="4"/>
      <c r="F379" s="4">
        <f>SUM(F367:F378)</f>
        <v>83</v>
      </c>
      <c r="G379" s="4"/>
      <c r="H379" s="4"/>
      <c r="I379" s="4"/>
      <c r="J379" s="4"/>
      <c r="K379" s="4">
        <f>SUM(K367:K378)</f>
        <v>65</v>
      </c>
      <c r="L379" s="4">
        <f>SUM(L367:L378)</f>
        <v>39</v>
      </c>
      <c r="M379" s="4">
        <f>SUM(M367:M378)</f>
        <v>3</v>
      </c>
      <c r="N379" s="4"/>
      <c r="O379" s="4">
        <f>SUM(O367:O378)</f>
        <v>0</v>
      </c>
      <c r="P379" s="4">
        <f>SUM(P367:P378)</f>
        <v>0</v>
      </c>
      <c r="Q379" s="4"/>
      <c r="R379" s="4">
        <f>SUM(R367:R378)</f>
        <v>75</v>
      </c>
      <c r="S379" s="4"/>
      <c r="T379" s="4">
        <f>SUM(T367:T378)</f>
        <v>0</v>
      </c>
      <c r="U379" s="4"/>
      <c r="V379" s="22"/>
    </row>
  </sheetData>
  <mergeCells count="1394">
    <mergeCell ref="H376:H377"/>
    <mergeCell ref="G376:G377"/>
    <mergeCell ref="D313:D314"/>
    <mergeCell ref="Q326:Q334"/>
    <mergeCell ref="P326:P334"/>
    <mergeCell ref="O326:O334"/>
    <mergeCell ref="N326:N334"/>
    <mergeCell ref="P351:P352"/>
    <mergeCell ref="O351:O352"/>
    <mergeCell ref="N351:N352"/>
    <mergeCell ref="H355:H356"/>
    <mergeCell ref="G355:G356"/>
    <mergeCell ref="P355:P356"/>
    <mergeCell ref="O355:O356"/>
    <mergeCell ref="N355:N356"/>
    <mergeCell ref="P368:P369"/>
    <mergeCell ref="O368:O369"/>
    <mergeCell ref="N368:N369"/>
    <mergeCell ref="H368:H369"/>
    <mergeCell ref="G368:G369"/>
    <mergeCell ref="D326:D335"/>
    <mergeCell ref="E326:E328"/>
    <mergeCell ref="F326:F328"/>
    <mergeCell ref="G326:G335"/>
    <mergeCell ref="K326:K328"/>
    <mergeCell ref="L326:L328"/>
    <mergeCell ref="M326:M328"/>
    <mergeCell ref="D336:D339"/>
    <mergeCell ref="E336:E339"/>
    <mergeCell ref="F336:F339"/>
    <mergeCell ref="G336:G339"/>
    <mergeCell ref="H336:H337"/>
    <mergeCell ref="T248:T249"/>
    <mergeCell ref="S248:S249"/>
    <mergeCell ref="P248:P249"/>
    <mergeCell ref="O248:O249"/>
    <mergeCell ref="N248:N249"/>
    <mergeCell ref="P258:P261"/>
    <mergeCell ref="O258:O261"/>
    <mergeCell ref="N258:N261"/>
    <mergeCell ref="J296:J297"/>
    <mergeCell ref="T296:T297"/>
    <mergeCell ref="S296:S297"/>
    <mergeCell ref="P296:P297"/>
    <mergeCell ref="O296:O297"/>
    <mergeCell ref="N296:N297"/>
    <mergeCell ref="H299:H302"/>
    <mergeCell ref="P306:P309"/>
    <mergeCell ref="O306:O309"/>
    <mergeCell ref="N306:N309"/>
    <mergeCell ref="Q306:Q309"/>
    <mergeCell ref="R306:R307"/>
    <mergeCell ref="R308:R309"/>
    <mergeCell ref="S306:S309"/>
    <mergeCell ref="T306:T309"/>
    <mergeCell ref="R299:R300"/>
    <mergeCell ref="R301:R302"/>
    <mergeCell ref="S299:S302"/>
    <mergeCell ref="T299:T302"/>
    <mergeCell ref="Q289:Q291"/>
    <mergeCell ref="S289:S292"/>
    <mergeCell ref="T289:T292"/>
    <mergeCell ref="R289:R291"/>
    <mergeCell ref="Q278:Q286"/>
    <mergeCell ref="N101:N126"/>
    <mergeCell ref="O101:O126"/>
    <mergeCell ref="P101:P126"/>
    <mergeCell ref="O167:O190"/>
    <mergeCell ref="N167:N190"/>
    <mergeCell ref="P167:P190"/>
    <mergeCell ref="P230:P239"/>
    <mergeCell ref="O230:O239"/>
    <mergeCell ref="N230:N239"/>
    <mergeCell ref="T46:T50"/>
    <mergeCell ref="S46:S50"/>
    <mergeCell ref="P46:P50"/>
    <mergeCell ref="O46:O50"/>
    <mergeCell ref="N46:N50"/>
    <mergeCell ref="N203:N204"/>
    <mergeCell ref="O203:O204"/>
    <mergeCell ref="P203:P204"/>
    <mergeCell ref="Q203:Q204"/>
    <mergeCell ref="R203:R204"/>
    <mergeCell ref="S203:S204"/>
    <mergeCell ref="T203:T204"/>
    <mergeCell ref="S167:S190"/>
    <mergeCell ref="T167:T190"/>
    <mergeCell ref="S191:S192"/>
    <mergeCell ref="T191:T192"/>
    <mergeCell ref="S220:S223"/>
    <mergeCell ref="T220:T223"/>
    <mergeCell ref="O156:O159"/>
    <mergeCell ref="P156:P159"/>
    <mergeCell ref="S156:S159"/>
    <mergeCell ref="T156:T159"/>
    <mergeCell ref="S139:S140"/>
    <mergeCell ref="J320:J321"/>
    <mergeCell ref="K320:K321"/>
    <mergeCell ref="L320:L321"/>
    <mergeCell ref="M320:M321"/>
    <mergeCell ref="N320:N321"/>
    <mergeCell ref="O320:O321"/>
    <mergeCell ref="P320:P321"/>
    <mergeCell ref="L313:L314"/>
    <mergeCell ref="M313:M314"/>
    <mergeCell ref="N313:N314"/>
    <mergeCell ref="P299:P302"/>
    <mergeCell ref="M289:M291"/>
    <mergeCell ref="N289:N292"/>
    <mergeCell ref="O289:O292"/>
    <mergeCell ref="P289:P292"/>
    <mergeCell ref="M272:M273"/>
    <mergeCell ref="N272:N273"/>
    <mergeCell ref="O272:O273"/>
    <mergeCell ref="P272:P273"/>
    <mergeCell ref="S320:S321"/>
    <mergeCell ref="T320:T321"/>
    <mergeCell ref="O313:O314"/>
    <mergeCell ref="P313:P314"/>
    <mergeCell ref="Q313:Q314"/>
    <mergeCell ref="R313:R314"/>
    <mergeCell ref="S313:S314"/>
    <mergeCell ref="T313:T314"/>
    <mergeCell ref="D315:D318"/>
    <mergeCell ref="D320:D321"/>
    <mergeCell ref="E315:E316"/>
    <mergeCell ref="E317:E318"/>
    <mergeCell ref="G315:G318"/>
    <mergeCell ref="I315:I318"/>
    <mergeCell ref="J315:J318"/>
    <mergeCell ref="N315:N318"/>
    <mergeCell ref="O315:O318"/>
    <mergeCell ref="P315:P318"/>
    <mergeCell ref="M315:M317"/>
    <mergeCell ref="S315:S318"/>
    <mergeCell ref="T315:T318"/>
    <mergeCell ref="E320:E321"/>
    <mergeCell ref="F320:F321"/>
    <mergeCell ref="G320:G321"/>
    <mergeCell ref="H320:H321"/>
    <mergeCell ref="I320:I321"/>
    <mergeCell ref="E313:E314"/>
    <mergeCell ref="F313:F314"/>
    <mergeCell ref="G313:G314"/>
    <mergeCell ref="I313:I314"/>
    <mergeCell ref="J313:J314"/>
    <mergeCell ref="K313:K314"/>
    <mergeCell ref="D310:D312"/>
    <mergeCell ref="E310:E312"/>
    <mergeCell ref="F310:F312"/>
    <mergeCell ref="G310:G312"/>
    <mergeCell ref="I310:I312"/>
    <mergeCell ref="J310:J312"/>
    <mergeCell ref="K310:K312"/>
    <mergeCell ref="L310:L312"/>
    <mergeCell ref="M310:M312"/>
    <mergeCell ref="N310:N312"/>
    <mergeCell ref="O310:O312"/>
    <mergeCell ref="P310:P312"/>
    <mergeCell ref="Q310:Q312"/>
    <mergeCell ref="R310:R312"/>
    <mergeCell ref="S310:S312"/>
    <mergeCell ref="T310:T312"/>
    <mergeCell ref="K306:K307"/>
    <mergeCell ref="K308:K309"/>
    <mergeCell ref="L306:L307"/>
    <mergeCell ref="L308:L309"/>
    <mergeCell ref="M306:M307"/>
    <mergeCell ref="M308:M309"/>
    <mergeCell ref="D306:D309"/>
    <mergeCell ref="E306:E307"/>
    <mergeCell ref="E308:E309"/>
    <mergeCell ref="F306:F307"/>
    <mergeCell ref="F308:F309"/>
    <mergeCell ref="G306:G309"/>
    <mergeCell ref="H306:H309"/>
    <mergeCell ref="I306:I309"/>
    <mergeCell ref="J306:J309"/>
    <mergeCell ref="E304:E305"/>
    <mergeCell ref="D304:D305"/>
    <mergeCell ref="F304:F305"/>
    <mergeCell ref="G304:G305"/>
    <mergeCell ref="H304:H305"/>
    <mergeCell ref="J304:J305"/>
    <mergeCell ref="K304:K305"/>
    <mergeCell ref="L304:L305"/>
    <mergeCell ref="M304:M305"/>
    <mergeCell ref="N304:N305"/>
    <mergeCell ref="O304:O305"/>
    <mergeCell ref="P304:P305"/>
    <mergeCell ref="Q304:Q305"/>
    <mergeCell ref="R304:R305"/>
    <mergeCell ref="S304:S305"/>
    <mergeCell ref="T304:T305"/>
    <mergeCell ref="D299:D302"/>
    <mergeCell ref="E299:E302"/>
    <mergeCell ref="F299:F302"/>
    <mergeCell ref="G299:G302"/>
    <mergeCell ref="I299:I300"/>
    <mergeCell ref="Q299:Q302"/>
    <mergeCell ref="I301:I302"/>
    <mergeCell ref="J299:J302"/>
    <mergeCell ref="K299:K300"/>
    <mergeCell ref="K301:K302"/>
    <mergeCell ref="L299:L300"/>
    <mergeCell ref="L301:L302"/>
    <mergeCell ref="M299:M300"/>
    <mergeCell ref="M301:M302"/>
    <mergeCell ref="N299:N302"/>
    <mergeCell ref="O299:O302"/>
    <mergeCell ref="D294:D295"/>
    <mergeCell ref="E294:E295"/>
    <mergeCell ref="F294:F295"/>
    <mergeCell ref="G294:G295"/>
    <mergeCell ref="I294:I295"/>
    <mergeCell ref="J294:J295"/>
    <mergeCell ref="K294:K295"/>
    <mergeCell ref="L294:L295"/>
    <mergeCell ref="M294:M295"/>
    <mergeCell ref="N294:N295"/>
    <mergeCell ref="O294:O295"/>
    <mergeCell ref="P294:P295"/>
    <mergeCell ref="Q294:Q295"/>
    <mergeCell ref="R294:R295"/>
    <mergeCell ref="S294:S295"/>
    <mergeCell ref="T294:T295"/>
    <mergeCell ref="D289:D292"/>
    <mergeCell ref="E289:E292"/>
    <mergeCell ref="F289:F292"/>
    <mergeCell ref="H289:H291"/>
    <mergeCell ref="G289:G292"/>
    <mergeCell ref="I289:I291"/>
    <mergeCell ref="J289:J292"/>
    <mergeCell ref="K289:K292"/>
    <mergeCell ref="L289:L291"/>
    <mergeCell ref="R278:R280"/>
    <mergeCell ref="S278:S287"/>
    <mergeCell ref="T278:T287"/>
    <mergeCell ref="K281:K283"/>
    <mergeCell ref="K284:K285"/>
    <mergeCell ref="G278:G287"/>
    <mergeCell ref="J278:J287"/>
    <mergeCell ref="L281:L283"/>
    <mergeCell ref="L284:L285"/>
    <mergeCell ref="M278:M287"/>
    <mergeCell ref="N278:N287"/>
    <mergeCell ref="O278:O287"/>
    <mergeCell ref="P278:P287"/>
    <mergeCell ref="R281:R283"/>
    <mergeCell ref="R284:R285"/>
    <mergeCell ref="D278:D287"/>
    <mergeCell ref="F278:F280"/>
    <mergeCell ref="E278:E280"/>
    <mergeCell ref="K278:K280"/>
    <mergeCell ref="L278:L280"/>
    <mergeCell ref="F281:F283"/>
    <mergeCell ref="E281:E283"/>
    <mergeCell ref="E284:E286"/>
    <mergeCell ref="F284:F285"/>
    <mergeCell ref="S272:S273"/>
    <mergeCell ref="T272:T273"/>
    <mergeCell ref="D276:D277"/>
    <mergeCell ref="E276:E277"/>
    <mergeCell ref="F276:F277"/>
    <mergeCell ref="G276:G277"/>
    <mergeCell ref="H276:H277"/>
    <mergeCell ref="J276:J277"/>
    <mergeCell ref="S276:S277"/>
    <mergeCell ref="T276:T277"/>
    <mergeCell ref="N276:N277"/>
    <mergeCell ref="O276:O277"/>
    <mergeCell ref="P276:P277"/>
    <mergeCell ref="Q276:Q277"/>
    <mergeCell ref="R276:R277"/>
    <mergeCell ref="L276:L277"/>
    <mergeCell ref="M276:M277"/>
    <mergeCell ref="D272:D273"/>
    <mergeCell ref="E272:E273"/>
    <mergeCell ref="F272:F273"/>
    <mergeCell ref="G272:G273"/>
    <mergeCell ref="H272:H273"/>
    <mergeCell ref="I272:I273"/>
    <mergeCell ref="J272:J273"/>
    <mergeCell ref="K272:K273"/>
    <mergeCell ref="L272:L273"/>
    <mergeCell ref="P265:P266"/>
    <mergeCell ref="Q265:Q266"/>
    <mergeCell ref="R265:R266"/>
    <mergeCell ref="S265:S266"/>
    <mergeCell ref="T265:T266"/>
    <mergeCell ref="D267:D270"/>
    <mergeCell ref="E267:E268"/>
    <mergeCell ref="E269:E270"/>
    <mergeCell ref="G267:G270"/>
    <mergeCell ref="G265:G266"/>
    <mergeCell ref="I267:I270"/>
    <mergeCell ref="J267:J270"/>
    <mergeCell ref="M267:M268"/>
    <mergeCell ref="N267:N268"/>
    <mergeCell ref="O267:O268"/>
    <mergeCell ref="P267:P268"/>
    <mergeCell ref="N269:N270"/>
    <mergeCell ref="O269:O270"/>
    <mergeCell ref="P269:P270"/>
    <mergeCell ref="S267:S270"/>
    <mergeCell ref="T267:T270"/>
    <mergeCell ref="D265:D266"/>
    <mergeCell ref="E265:E266"/>
    <mergeCell ref="F265:F266"/>
    <mergeCell ref="I265:I266"/>
    <mergeCell ref="J265:J266"/>
    <mergeCell ref="K265:K266"/>
    <mergeCell ref="L265:L266"/>
    <mergeCell ref="M265:M266"/>
    <mergeCell ref="N265:N266"/>
    <mergeCell ref="O265:O266"/>
    <mergeCell ref="D262:D264"/>
    <mergeCell ref="G262:G264"/>
    <mergeCell ref="I262:I264"/>
    <mergeCell ref="J262:J264"/>
    <mergeCell ref="K262:K264"/>
    <mergeCell ref="L262:L264"/>
    <mergeCell ref="M262:M264"/>
    <mergeCell ref="N262:N264"/>
    <mergeCell ref="O262:O264"/>
    <mergeCell ref="D258:D261"/>
    <mergeCell ref="M260:M261"/>
    <mergeCell ref="Q258:Q261"/>
    <mergeCell ref="R258:R259"/>
    <mergeCell ref="R260:R261"/>
    <mergeCell ref="S258:S261"/>
    <mergeCell ref="T258:T261"/>
    <mergeCell ref="E262:E264"/>
    <mergeCell ref="F262:F264"/>
    <mergeCell ref="P262:P264"/>
    <mergeCell ref="Q262:Q264"/>
    <mergeCell ref="R262:R264"/>
    <mergeCell ref="S262:S264"/>
    <mergeCell ref="T262:T264"/>
    <mergeCell ref="O256:O257"/>
    <mergeCell ref="P256:P257"/>
    <mergeCell ref="Q256:Q257"/>
    <mergeCell ref="R256:R257"/>
    <mergeCell ref="S256:S257"/>
    <mergeCell ref="T256:T257"/>
    <mergeCell ref="E258:E259"/>
    <mergeCell ref="E260:E261"/>
    <mergeCell ref="F258:F259"/>
    <mergeCell ref="F260:F261"/>
    <mergeCell ref="G258:G261"/>
    <mergeCell ref="H258:H261"/>
    <mergeCell ref="I258:I261"/>
    <mergeCell ref="J258:J261"/>
    <mergeCell ref="K258:K259"/>
    <mergeCell ref="K260:K261"/>
    <mergeCell ref="L258:L259"/>
    <mergeCell ref="L260:L261"/>
    <mergeCell ref="M258:M259"/>
    <mergeCell ref="D256:D257"/>
    <mergeCell ref="E256:E257"/>
    <mergeCell ref="F256:F257"/>
    <mergeCell ref="G256:G257"/>
    <mergeCell ref="J256:J257"/>
    <mergeCell ref="K256:K257"/>
    <mergeCell ref="L256:L257"/>
    <mergeCell ref="M256:M257"/>
    <mergeCell ref="N256:N257"/>
    <mergeCell ref="M250:M251"/>
    <mergeCell ref="N250:N251"/>
    <mergeCell ref="O250:O251"/>
    <mergeCell ref="P250:P251"/>
    <mergeCell ref="Q250:Q251"/>
    <mergeCell ref="S250:S251"/>
    <mergeCell ref="T250:T251"/>
    <mergeCell ref="D252:D255"/>
    <mergeCell ref="E252:E254"/>
    <mergeCell ref="F252:F254"/>
    <mergeCell ref="G252:G255"/>
    <mergeCell ref="H252:H255"/>
    <mergeCell ref="J252:J254"/>
    <mergeCell ref="Q252:Q254"/>
    <mergeCell ref="N252:N255"/>
    <mergeCell ref="O252:O255"/>
    <mergeCell ref="P252:P255"/>
    <mergeCell ref="R252:R254"/>
    <mergeCell ref="S252:S255"/>
    <mergeCell ref="T252:T255"/>
    <mergeCell ref="H250:H251"/>
    <mergeCell ref="I250:I251"/>
    <mergeCell ref="J250:J251"/>
    <mergeCell ref="K250:K251"/>
    <mergeCell ref="L250:L251"/>
    <mergeCell ref="D250:D251"/>
    <mergeCell ref="E246:E247"/>
    <mergeCell ref="F246:F247"/>
    <mergeCell ref="G246:G247"/>
    <mergeCell ref="I246:I247"/>
    <mergeCell ref="J246:J247"/>
    <mergeCell ref="K246:K247"/>
    <mergeCell ref="L246:L247"/>
    <mergeCell ref="M241:M243"/>
    <mergeCell ref="N241:N244"/>
    <mergeCell ref="O241:O244"/>
    <mergeCell ref="P241:P244"/>
    <mergeCell ref="Q241:Q243"/>
    <mergeCell ref="R241:R243"/>
    <mergeCell ref="D248:D249"/>
    <mergeCell ref="G248:G249"/>
    <mergeCell ref="I248:I249"/>
    <mergeCell ref="J248:J249"/>
    <mergeCell ref="G241:G244"/>
    <mergeCell ref="G250:G251"/>
    <mergeCell ref="S241:S244"/>
    <mergeCell ref="T241:T244"/>
    <mergeCell ref="D246:D247"/>
    <mergeCell ref="M246:M247"/>
    <mergeCell ref="N246:N247"/>
    <mergeCell ref="O246:O247"/>
    <mergeCell ref="P246:P247"/>
    <mergeCell ref="Q246:Q247"/>
    <mergeCell ref="R246:R247"/>
    <mergeCell ref="S246:S247"/>
    <mergeCell ref="T246:T247"/>
    <mergeCell ref="D241:D244"/>
    <mergeCell ref="E241:E244"/>
    <mergeCell ref="F241:F244"/>
    <mergeCell ref="H241:H243"/>
    <mergeCell ref="I241:I243"/>
    <mergeCell ref="J241:J244"/>
    <mergeCell ref="K241:K244"/>
    <mergeCell ref="L241:L243"/>
    <mergeCell ref="F228:F229"/>
    <mergeCell ref="G228:G229"/>
    <mergeCell ref="H228:H229"/>
    <mergeCell ref="J228:J229"/>
    <mergeCell ref="S228:S229"/>
    <mergeCell ref="T228:T229"/>
    <mergeCell ref="D230:D239"/>
    <mergeCell ref="E230:E232"/>
    <mergeCell ref="E233:E235"/>
    <mergeCell ref="E236:E238"/>
    <mergeCell ref="F230:F232"/>
    <mergeCell ref="F233:F235"/>
    <mergeCell ref="F236:F237"/>
    <mergeCell ref="K230:K232"/>
    <mergeCell ref="L230:L232"/>
    <mergeCell ref="M230:M232"/>
    <mergeCell ref="T230:T239"/>
    <mergeCell ref="J230:J239"/>
    <mergeCell ref="K236:K237"/>
    <mergeCell ref="L236:L237"/>
    <mergeCell ref="M236:M237"/>
    <mergeCell ref="R236:R237"/>
    <mergeCell ref="G230:G239"/>
    <mergeCell ref="K233:K235"/>
    <mergeCell ref="L233:L235"/>
    <mergeCell ref="M233:M235"/>
    <mergeCell ref="R233:R235"/>
    <mergeCell ref="S230:S239"/>
    <mergeCell ref="R230:R232"/>
    <mergeCell ref="Q230:Q238"/>
    <mergeCell ref="R199:R200"/>
    <mergeCell ref="S199:S200"/>
    <mergeCell ref="T199:T200"/>
    <mergeCell ref="G224:G225"/>
    <mergeCell ref="N224:N225"/>
    <mergeCell ref="O224:O225"/>
    <mergeCell ref="P224:P225"/>
    <mergeCell ref="S224:S225"/>
    <mergeCell ref="T224:T225"/>
    <mergeCell ref="P213:P214"/>
    <mergeCell ref="S213:S214"/>
    <mergeCell ref="T213:T214"/>
    <mergeCell ref="K216:K219"/>
    <mergeCell ref="L216:L217"/>
    <mergeCell ref="M216:M217"/>
    <mergeCell ref="N216:N219"/>
    <mergeCell ref="O216:O219"/>
    <mergeCell ref="P216:P219"/>
    <mergeCell ref="S216:S219"/>
    <mergeCell ref="T216:T219"/>
    <mergeCell ref="J216:J219"/>
    <mergeCell ref="I220:I221"/>
    <mergeCell ref="I222:I223"/>
    <mergeCell ref="G220:G223"/>
    <mergeCell ref="J220:J223"/>
    <mergeCell ref="P220:P223"/>
    <mergeCell ref="S211:S212"/>
    <mergeCell ref="T211:T212"/>
    <mergeCell ref="R211:R212"/>
    <mergeCell ref="O211:O212"/>
    <mergeCell ref="P211:P212"/>
    <mergeCell ref="Q211:Q212"/>
    <mergeCell ref="O193:O196"/>
    <mergeCell ref="P193:P196"/>
    <mergeCell ref="Q193:Q196"/>
    <mergeCell ref="R193:R196"/>
    <mergeCell ref="S193:S196"/>
    <mergeCell ref="T193:T196"/>
    <mergeCell ref="R185:R186"/>
    <mergeCell ref="R187:R188"/>
    <mergeCell ref="R189:R190"/>
    <mergeCell ref="K179:K182"/>
    <mergeCell ref="L179:L182"/>
    <mergeCell ref="M179:M182"/>
    <mergeCell ref="L185:L186"/>
    <mergeCell ref="M185:M186"/>
    <mergeCell ref="O191:O192"/>
    <mergeCell ref="P191:P192"/>
    <mergeCell ref="G206:G209"/>
    <mergeCell ref="J206:J209"/>
    <mergeCell ref="N206:N209"/>
    <mergeCell ref="O206:O209"/>
    <mergeCell ref="P206:P209"/>
    <mergeCell ref="S206:S209"/>
    <mergeCell ref="T206:T209"/>
    <mergeCell ref="Q197:Q198"/>
    <mergeCell ref="S197:S198"/>
    <mergeCell ref="T197:T198"/>
    <mergeCell ref="J199:J200"/>
    <mergeCell ref="K199:K200"/>
    <mergeCell ref="L199:L200"/>
    <mergeCell ref="M199:M200"/>
    <mergeCell ref="N199:N200"/>
    <mergeCell ref="O199:O200"/>
    <mergeCell ref="M173:M174"/>
    <mergeCell ref="K175:K176"/>
    <mergeCell ref="L175:L176"/>
    <mergeCell ref="M175:M176"/>
    <mergeCell ref="I163:I164"/>
    <mergeCell ref="J163:J164"/>
    <mergeCell ref="N163:N164"/>
    <mergeCell ref="O163:O164"/>
    <mergeCell ref="P163:P164"/>
    <mergeCell ref="S163:S164"/>
    <mergeCell ref="T163:T164"/>
    <mergeCell ref="G167:G190"/>
    <mergeCell ref="J167:J176"/>
    <mergeCell ref="J185:J190"/>
    <mergeCell ref="K167:K170"/>
    <mergeCell ref="L167:L170"/>
    <mergeCell ref="M167:M170"/>
    <mergeCell ref="Q167:Q190"/>
    <mergeCell ref="R167:R170"/>
    <mergeCell ref="R171:R172"/>
    <mergeCell ref="R173:R174"/>
    <mergeCell ref="R175:R176"/>
    <mergeCell ref="R177:R178"/>
    <mergeCell ref="R179:R182"/>
    <mergeCell ref="R183:R184"/>
    <mergeCell ref="K171:K172"/>
    <mergeCell ref="L171:L172"/>
    <mergeCell ref="M171:M172"/>
    <mergeCell ref="K173:K174"/>
    <mergeCell ref="L173:L174"/>
    <mergeCell ref="I185:I186"/>
    <mergeCell ref="K185:K186"/>
    <mergeCell ref="O160:O161"/>
    <mergeCell ref="P160:P161"/>
    <mergeCell ref="S160:S161"/>
    <mergeCell ref="T160:T161"/>
    <mergeCell ref="M148:M150"/>
    <mergeCell ref="N148:N150"/>
    <mergeCell ref="O148:O150"/>
    <mergeCell ref="P148:P150"/>
    <mergeCell ref="Q148:Q150"/>
    <mergeCell ref="S148:S150"/>
    <mergeCell ref="T148:T150"/>
    <mergeCell ref="K152:K155"/>
    <mergeCell ref="L152:L153"/>
    <mergeCell ref="L154:L155"/>
    <mergeCell ref="M152:M155"/>
    <mergeCell ref="N152:N155"/>
    <mergeCell ref="O152:O155"/>
    <mergeCell ref="P152:P155"/>
    <mergeCell ref="S152:S155"/>
    <mergeCell ref="T152:T155"/>
    <mergeCell ref="R149:R150"/>
    <mergeCell ref="L149:L150"/>
    <mergeCell ref="T139:T140"/>
    <mergeCell ref="G142:G145"/>
    <mergeCell ref="H142:H145"/>
    <mergeCell ref="N142:N145"/>
    <mergeCell ref="O142:O145"/>
    <mergeCell ref="P142:P145"/>
    <mergeCell ref="R142:R143"/>
    <mergeCell ref="R144:R145"/>
    <mergeCell ref="Q142:Q143"/>
    <mergeCell ref="Q144:Q145"/>
    <mergeCell ref="S142:S145"/>
    <mergeCell ref="T142:T145"/>
    <mergeCell ref="O133:O134"/>
    <mergeCell ref="P133:P134"/>
    <mergeCell ref="Q133:Q134"/>
    <mergeCell ref="S133:S134"/>
    <mergeCell ref="T133:T134"/>
    <mergeCell ref="J135:J136"/>
    <mergeCell ref="K135:K136"/>
    <mergeCell ref="L135:L136"/>
    <mergeCell ref="M135:M136"/>
    <mergeCell ref="N135:N136"/>
    <mergeCell ref="O135:O136"/>
    <mergeCell ref="P135:P136"/>
    <mergeCell ref="Q135:Q136"/>
    <mergeCell ref="R135:R136"/>
    <mergeCell ref="S135:S136"/>
    <mergeCell ref="T135:T136"/>
    <mergeCell ref="O139:O140"/>
    <mergeCell ref="Q139:Q140"/>
    <mergeCell ref="R139:R140"/>
    <mergeCell ref="K139:K140"/>
    <mergeCell ref="T127:T128"/>
    <mergeCell ref="S127:S128"/>
    <mergeCell ref="J129:J132"/>
    <mergeCell ref="K129:K132"/>
    <mergeCell ref="L129:L132"/>
    <mergeCell ref="M129:M132"/>
    <mergeCell ref="N129:N132"/>
    <mergeCell ref="O129:O132"/>
    <mergeCell ref="P129:P132"/>
    <mergeCell ref="Q129:Q132"/>
    <mergeCell ref="R129:R132"/>
    <mergeCell ref="S129:S132"/>
    <mergeCell ref="T129:T132"/>
    <mergeCell ref="J107:J112"/>
    <mergeCell ref="Q121:Q122"/>
    <mergeCell ref="Q123:Q124"/>
    <mergeCell ref="Q125:Q126"/>
    <mergeCell ref="J119:J120"/>
    <mergeCell ref="K115:K118"/>
    <mergeCell ref="L115:L118"/>
    <mergeCell ref="J127:J128"/>
    <mergeCell ref="M127:M128"/>
    <mergeCell ref="N127:N128"/>
    <mergeCell ref="O127:O128"/>
    <mergeCell ref="P127:P128"/>
    <mergeCell ref="Q127:Q128"/>
    <mergeCell ref="M115:M118"/>
    <mergeCell ref="Q113:Q114"/>
    <mergeCell ref="R113:R114"/>
    <mergeCell ref="Q115:Q120"/>
    <mergeCell ref="R115:R118"/>
    <mergeCell ref="R119:R120"/>
    <mergeCell ref="M113:M114"/>
    <mergeCell ref="M121:M122"/>
    <mergeCell ref="M123:M124"/>
    <mergeCell ref="M119:M120"/>
    <mergeCell ref="M125:M126"/>
    <mergeCell ref="R121:R122"/>
    <mergeCell ref="R123:R124"/>
    <mergeCell ref="S97:S98"/>
    <mergeCell ref="T97:T98"/>
    <mergeCell ref="G101:G126"/>
    <mergeCell ref="J101:J106"/>
    <mergeCell ref="Q101:Q106"/>
    <mergeCell ref="K109:K112"/>
    <mergeCell ref="L109:L112"/>
    <mergeCell ref="M109:M112"/>
    <mergeCell ref="Q107:Q112"/>
    <mergeCell ref="R101:R104"/>
    <mergeCell ref="H105:H106"/>
    <mergeCell ref="I105:I106"/>
    <mergeCell ref="K105:K106"/>
    <mergeCell ref="L105:L106"/>
    <mergeCell ref="M105:M106"/>
    <mergeCell ref="R105:R106"/>
    <mergeCell ref="K101:K104"/>
    <mergeCell ref="L101:L104"/>
    <mergeCell ref="M101:M104"/>
    <mergeCell ref="H101:H102"/>
    <mergeCell ref="H103:H104"/>
    <mergeCell ref="I101:I104"/>
    <mergeCell ref="R125:R126"/>
    <mergeCell ref="S101:S126"/>
    <mergeCell ref="T101:T126"/>
    <mergeCell ref="I119:I120"/>
    <mergeCell ref="S85:S89"/>
    <mergeCell ref="T85:T89"/>
    <mergeCell ref="G90:G95"/>
    <mergeCell ref="J90:J93"/>
    <mergeCell ref="S91:S95"/>
    <mergeCell ref="T91:T95"/>
    <mergeCell ref="R78:R81"/>
    <mergeCell ref="S78:S81"/>
    <mergeCell ref="T78:T81"/>
    <mergeCell ref="G82:G84"/>
    <mergeCell ref="H82:H83"/>
    <mergeCell ref="I82:I83"/>
    <mergeCell ref="J82:J84"/>
    <mergeCell ref="N82:N84"/>
    <mergeCell ref="O82:O84"/>
    <mergeCell ref="P82:P84"/>
    <mergeCell ref="Q82:Q84"/>
    <mergeCell ref="S82:S84"/>
    <mergeCell ref="T82:T84"/>
    <mergeCell ref="I78:I81"/>
    <mergeCell ref="J78:J81"/>
    <mergeCell ref="K78:K79"/>
    <mergeCell ref="L78:L79"/>
    <mergeCell ref="M78:M81"/>
    <mergeCell ref="N78:N81"/>
    <mergeCell ref="O78:O81"/>
    <mergeCell ref="P78:P81"/>
    <mergeCell ref="Q78:Q81"/>
    <mergeCell ref="N90:N91"/>
    <mergeCell ref="P94:P95"/>
    <mergeCell ref="I92:I93"/>
    <mergeCell ref="H94:H95"/>
    <mergeCell ref="T71:T74"/>
    <mergeCell ref="G76:G77"/>
    <mergeCell ref="H75:H77"/>
    <mergeCell ref="J75:J77"/>
    <mergeCell ref="M71:M74"/>
    <mergeCell ref="N71:N74"/>
    <mergeCell ref="O71:O74"/>
    <mergeCell ref="P71:P74"/>
    <mergeCell ref="M68:M70"/>
    <mergeCell ref="N68:N70"/>
    <mergeCell ref="O68:O70"/>
    <mergeCell ref="P68:P70"/>
    <mergeCell ref="M75:M77"/>
    <mergeCell ref="N75:N77"/>
    <mergeCell ref="O75:O77"/>
    <mergeCell ref="P75:P77"/>
    <mergeCell ref="Q75:Q77"/>
    <mergeCell ref="R75:R77"/>
    <mergeCell ref="S75:S77"/>
    <mergeCell ref="T75:T77"/>
    <mergeCell ref="I94:I95"/>
    <mergeCell ref="J94:J95"/>
    <mergeCell ref="H90:H91"/>
    <mergeCell ref="H92:H93"/>
    <mergeCell ref="D97:D98"/>
    <mergeCell ref="E97:E98"/>
    <mergeCell ref="F97:F98"/>
    <mergeCell ref="G97:G98"/>
    <mergeCell ref="K94:K95"/>
    <mergeCell ref="L94:L95"/>
    <mergeCell ref="M94:M95"/>
    <mergeCell ref="N94:N95"/>
    <mergeCell ref="O94:O95"/>
    <mergeCell ref="D90:D95"/>
    <mergeCell ref="E90:E91"/>
    <mergeCell ref="E92:E93"/>
    <mergeCell ref="E94:E95"/>
    <mergeCell ref="F90:F91"/>
    <mergeCell ref="F92:F93"/>
    <mergeCell ref="F94:F95"/>
    <mergeCell ref="P90:P91"/>
    <mergeCell ref="K92:K93"/>
    <mergeCell ref="L92:L93"/>
    <mergeCell ref="M92:M93"/>
    <mergeCell ref="N92:N93"/>
    <mergeCell ref="O92:O93"/>
    <mergeCell ref="P92:P93"/>
    <mergeCell ref="K90:K91"/>
    <mergeCell ref="L90:L91"/>
    <mergeCell ref="M90:M91"/>
    <mergeCell ref="J97:J98"/>
    <mergeCell ref="N97:N98"/>
    <mergeCell ref="O97:O98"/>
    <mergeCell ref="P97:P98"/>
    <mergeCell ref="O90:O91"/>
    <mergeCell ref="I90:I91"/>
    <mergeCell ref="D82:D84"/>
    <mergeCell ref="D85:D89"/>
    <mergeCell ref="E85:E86"/>
    <mergeCell ref="F85:F86"/>
    <mergeCell ref="D75:D77"/>
    <mergeCell ref="D78:D81"/>
    <mergeCell ref="E78:E79"/>
    <mergeCell ref="F78:F79"/>
    <mergeCell ref="G78:G81"/>
    <mergeCell ref="G85:G89"/>
    <mergeCell ref="J85:J89"/>
    <mergeCell ref="M85:M89"/>
    <mergeCell ref="N87:N89"/>
    <mergeCell ref="D68:D70"/>
    <mergeCell ref="I68:I70"/>
    <mergeCell ref="J68:J70"/>
    <mergeCell ref="D71:D74"/>
    <mergeCell ref="G71:G74"/>
    <mergeCell ref="H71:H74"/>
    <mergeCell ref="I71:I74"/>
    <mergeCell ref="J71:J74"/>
    <mergeCell ref="D56:D60"/>
    <mergeCell ref="E56:E57"/>
    <mergeCell ref="F56:F57"/>
    <mergeCell ref="D61:D66"/>
    <mergeCell ref="E61:E62"/>
    <mergeCell ref="F61:F62"/>
    <mergeCell ref="O56:O60"/>
    <mergeCell ref="P56:P60"/>
    <mergeCell ref="T61:T66"/>
    <mergeCell ref="S61:S66"/>
    <mergeCell ref="P61:P66"/>
    <mergeCell ref="O61:O66"/>
    <mergeCell ref="N61:N66"/>
    <mergeCell ref="M61:M62"/>
    <mergeCell ref="E63:E64"/>
    <mergeCell ref="F63:F64"/>
    <mergeCell ref="K63:K64"/>
    <mergeCell ref="L63:L64"/>
    <mergeCell ref="G43:G45"/>
    <mergeCell ref="G51:G55"/>
    <mergeCell ref="H51:H54"/>
    <mergeCell ref="I51:I55"/>
    <mergeCell ref="R65:R66"/>
    <mergeCell ref="G68:G70"/>
    <mergeCell ref="H68:H69"/>
    <mergeCell ref="Q68:Q70"/>
    <mergeCell ref="S68:S70"/>
    <mergeCell ref="R63:R64"/>
    <mergeCell ref="E65:E66"/>
    <mergeCell ref="F65:F66"/>
    <mergeCell ref="K65:K66"/>
    <mergeCell ref="L65:L66"/>
    <mergeCell ref="M65:M66"/>
    <mergeCell ref="T68:T70"/>
    <mergeCell ref="Q71:Q74"/>
    <mergeCell ref="S71:S74"/>
    <mergeCell ref="Q44:Q45"/>
    <mergeCell ref="R44:R45"/>
    <mergeCell ref="R61:R62"/>
    <mergeCell ref="S56:S60"/>
    <mergeCell ref="T56:T60"/>
    <mergeCell ref="N51:N55"/>
    <mergeCell ref="O51:O55"/>
    <mergeCell ref="P51:P55"/>
    <mergeCell ref="Q51:Q55"/>
    <mergeCell ref="R51:R55"/>
    <mergeCell ref="S51:S55"/>
    <mergeCell ref="T51:T55"/>
    <mergeCell ref="J51:J55"/>
    <mergeCell ref="K51:K55"/>
    <mergeCell ref="D32:D35"/>
    <mergeCell ref="E32:E33"/>
    <mergeCell ref="F32:F33"/>
    <mergeCell ref="D24:D28"/>
    <mergeCell ref="E34:E35"/>
    <mergeCell ref="F34:F35"/>
    <mergeCell ref="G32:G35"/>
    <mergeCell ref="H32:H35"/>
    <mergeCell ref="I32:I35"/>
    <mergeCell ref="I44:I45"/>
    <mergeCell ref="D19:D23"/>
    <mergeCell ref="M63:M64"/>
    <mergeCell ref="H61:H62"/>
    <mergeCell ref="I61:I62"/>
    <mergeCell ref="K61:K62"/>
    <mergeCell ref="L61:L62"/>
    <mergeCell ref="J44:J45"/>
    <mergeCell ref="G56:G60"/>
    <mergeCell ref="I56:I60"/>
    <mergeCell ref="J56:J60"/>
    <mergeCell ref="K56:K57"/>
    <mergeCell ref="L56:L57"/>
    <mergeCell ref="M56:M57"/>
    <mergeCell ref="D51:D55"/>
    <mergeCell ref="D36:D45"/>
    <mergeCell ref="E36:E37"/>
    <mergeCell ref="F36:F37"/>
    <mergeCell ref="G36:G37"/>
    <mergeCell ref="E39:E40"/>
    <mergeCell ref="F39:F40"/>
    <mergeCell ref="G39:G40"/>
    <mergeCell ref="F41:F42"/>
    <mergeCell ref="E19:E20"/>
    <mergeCell ref="F19:F20"/>
    <mergeCell ref="K34:K35"/>
    <mergeCell ref="L34:L35"/>
    <mergeCell ref="M34:M35"/>
    <mergeCell ref="P29:P31"/>
    <mergeCell ref="O29:O31"/>
    <mergeCell ref="N29:N31"/>
    <mergeCell ref="P32:P35"/>
    <mergeCell ref="O32:O35"/>
    <mergeCell ref="N32:N35"/>
    <mergeCell ref="N36:N45"/>
    <mergeCell ref="O36:O45"/>
    <mergeCell ref="P36:P45"/>
    <mergeCell ref="E13:E14"/>
    <mergeCell ref="F13:F14"/>
    <mergeCell ref="E15:E16"/>
    <mergeCell ref="F15:F16"/>
    <mergeCell ref="H19:H20"/>
    <mergeCell ref="E21:E22"/>
    <mergeCell ref="F21:F22"/>
    <mergeCell ref="H21:H22"/>
    <mergeCell ref="G6:G18"/>
    <mergeCell ref="E26:E27"/>
    <mergeCell ref="F26:F27"/>
    <mergeCell ref="H44:H45"/>
    <mergeCell ref="E24:E25"/>
    <mergeCell ref="F24:F25"/>
    <mergeCell ref="G41:G42"/>
    <mergeCell ref="E43:E45"/>
    <mergeCell ref="F43:F45"/>
    <mergeCell ref="E11:E12"/>
    <mergeCell ref="F11:F12"/>
    <mergeCell ref="C354:C366"/>
    <mergeCell ref="F113:F114"/>
    <mergeCell ref="H113:H114"/>
    <mergeCell ref="I113:I114"/>
    <mergeCell ref="J113:J114"/>
    <mergeCell ref="K113:K114"/>
    <mergeCell ref="I111:I112"/>
    <mergeCell ref="I107:I108"/>
    <mergeCell ref="K107:K108"/>
    <mergeCell ref="H129:H131"/>
    <mergeCell ref="I129:I131"/>
    <mergeCell ref="G139:G140"/>
    <mergeCell ref="H139:H140"/>
    <mergeCell ref="I139:I140"/>
    <mergeCell ref="D148:D150"/>
    <mergeCell ref="E149:E150"/>
    <mergeCell ref="F149:F150"/>
    <mergeCell ref="K149:K150"/>
    <mergeCell ref="G148:G150"/>
    <mergeCell ref="H148:H150"/>
    <mergeCell ref="I148:I150"/>
    <mergeCell ref="D152:D155"/>
    <mergeCell ref="E152:E155"/>
    <mergeCell ref="F152:F155"/>
    <mergeCell ref="G152:G155"/>
    <mergeCell ref="H152:H153"/>
    <mergeCell ref="I152:I155"/>
    <mergeCell ref="J152:J155"/>
    <mergeCell ref="J139:J140"/>
    <mergeCell ref="D29:D31"/>
    <mergeCell ref="D167:D190"/>
    <mergeCell ref="L113:L114"/>
    <mergeCell ref="H107:H108"/>
    <mergeCell ref="E115:E120"/>
    <mergeCell ref="F115:F118"/>
    <mergeCell ref="F119:F120"/>
    <mergeCell ref="H115:H116"/>
    <mergeCell ref="H117:H118"/>
    <mergeCell ref="I115:I118"/>
    <mergeCell ref="J115:J118"/>
    <mergeCell ref="H119:H120"/>
    <mergeCell ref="E41:E42"/>
    <mergeCell ref="C367:C379"/>
    <mergeCell ref="K1:T1"/>
    <mergeCell ref="A3:A354"/>
    <mergeCell ref="C3:C96"/>
    <mergeCell ref="B97:B162"/>
    <mergeCell ref="C97:C162"/>
    <mergeCell ref="B163:B226"/>
    <mergeCell ref="C163:C226"/>
    <mergeCell ref="C227:C274"/>
    <mergeCell ref="C275:C322"/>
    <mergeCell ref="C323:C353"/>
    <mergeCell ref="D6:D18"/>
    <mergeCell ref="E6:E8"/>
    <mergeCell ref="F6:F8"/>
    <mergeCell ref="E107:E112"/>
    <mergeCell ref="F107:F108"/>
    <mergeCell ref="E17:E18"/>
    <mergeCell ref="F17:F18"/>
    <mergeCell ref="F109:F112"/>
    <mergeCell ref="H109:H112"/>
    <mergeCell ref="I109:I110"/>
    <mergeCell ref="L107:L108"/>
    <mergeCell ref="M107:M108"/>
    <mergeCell ref="R107:R108"/>
    <mergeCell ref="R109:R112"/>
    <mergeCell ref="E113:E114"/>
    <mergeCell ref="D133:D134"/>
    <mergeCell ref="E133:E134"/>
    <mergeCell ref="F133:F134"/>
    <mergeCell ref="G133:G134"/>
    <mergeCell ref="D135:D136"/>
    <mergeCell ref="E135:E136"/>
    <mergeCell ref="F135:F136"/>
    <mergeCell ref="G135:G136"/>
    <mergeCell ref="I133:I134"/>
    <mergeCell ref="N133:N134"/>
    <mergeCell ref="E121:E122"/>
    <mergeCell ref="F121:F122"/>
    <mergeCell ref="H121:H122"/>
    <mergeCell ref="I121:I122"/>
    <mergeCell ref="K121:K122"/>
    <mergeCell ref="L121:L122"/>
    <mergeCell ref="K119:K120"/>
    <mergeCell ref="J121:J126"/>
    <mergeCell ref="I123:I124"/>
    <mergeCell ref="K123:K124"/>
    <mergeCell ref="L123:L124"/>
    <mergeCell ref="L119:L120"/>
    <mergeCell ref="E125:E126"/>
    <mergeCell ref="F125:F126"/>
    <mergeCell ref="H125:H126"/>
    <mergeCell ref="I125:I126"/>
    <mergeCell ref="K125:K126"/>
    <mergeCell ref="L125:L126"/>
    <mergeCell ref="E123:E124"/>
    <mergeCell ref="F123:F124"/>
    <mergeCell ref="H123:H124"/>
    <mergeCell ref="I127:I128"/>
    <mergeCell ref="D101:D126"/>
    <mergeCell ref="E101:E106"/>
    <mergeCell ref="F101:F104"/>
    <mergeCell ref="F105:F106"/>
    <mergeCell ref="G127:G128"/>
    <mergeCell ref="H127:H128"/>
    <mergeCell ref="P139:P140"/>
    <mergeCell ref="D142:D145"/>
    <mergeCell ref="E142:E143"/>
    <mergeCell ref="E144:E145"/>
    <mergeCell ref="F142:F143"/>
    <mergeCell ref="F144:F145"/>
    <mergeCell ref="I142:I143"/>
    <mergeCell ref="K142:K143"/>
    <mergeCell ref="L142:L143"/>
    <mergeCell ref="M142:M143"/>
    <mergeCell ref="I144:I145"/>
    <mergeCell ref="J142:J145"/>
    <mergeCell ref="K144:K145"/>
    <mergeCell ref="L144:L145"/>
    <mergeCell ref="M144:M145"/>
    <mergeCell ref="D139:D140"/>
    <mergeCell ref="D127:D128"/>
    <mergeCell ref="D129:D132"/>
    <mergeCell ref="E129:E132"/>
    <mergeCell ref="F129:F132"/>
    <mergeCell ref="G129:G132"/>
    <mergeCell ref="L139:L140"/>
    <mergeCell ref="M139:M140"/>
    <mergeCell ref="N139:N140"/>
    <mergeCell ref="D156:D159"/>
    <mergeCell ref="D160:D161"/>
    <mergeCell ref="E156:E157"/>
    <mergeCell ref="E158:E159"/>
    <mergeCell ref="E160:E161"/>
    <mergeCell ref="F160:F161"/>
    <mergeCell ref="G160:G161"/>
    <mergeCell ref="G156:G159"/>
    <mergeCell ref="I156:I159"/>
    <mergeCell ref="J156:J159"/>
    <mergeCell ref="N156:N159"/>
    <mergeCell ref="D163:D164"/>
    <mergeCell ref="E163:E164"/>
    <mergeCell ref="F163:F164"/>
    <mergeCell ref="G163:G164"/>
    <mergeCell ref="I160:I161"/>
    <mergeCell ref="N160:N161"/>
    <mergeCell ref="J148:J150"/>
    <mergeCell ref="H169:H170"/>
    <mergeCell ref="I169:I170"/>
    <mergeCell ref="H171:H172"/>
    <mergeCell ref="I171:I172"/>
    <mergeCell ref="E173:E176"/>
    <mergeCell ref="E177:E178"/>
    <mergeCell ref="E179:E184"/>
    <mergeCell ref="E185:E186"/>
    <mergeCell ref="E187:E188"/>
    <mergeCell ref="E189:E190"/>
    <mergeCell ref="F173:F174"/>
    <mergeCell ref="F175:F176"/>
    <mergeCell ref="H173:H174"/>
    <mergeCell ref="I173:I174"/>
    <mergeCell ref="H175:H176"/>
    <mergeCell ref="I175:I176"/>
    <mergeCell ref="I177:I178"/>
    <mergeCell ref="F185:F186"/>
    <mergeCell ref="H185:H186"/>
    <mergeCell ref="F177:F178"/>
    <mergeCell ref="H177:H178"/>
    <mergeCell ref="K177:K178"/>
    <mergeCell ref="L177:L178"/>
    <mergeCell ref="M177:M178"/>
    <mergeCell ref="H179:H180"/>
    <mergeCell ref="H181:H182"/>
    <mergeCell ref="I179:I182"/>
    <mergeCell ref="J179:J182"/>
    <mergeCell ref="F183:F184"/>
    <mergeCell ref="H183:H184"/>
    <mergeCell ref="I183:I184"/>
    <mergeCell ref="J183:J184"/>
    <mergeCell ref="K183:K184"/>
    <mergeCell ref="L183:L184"/>
    <mergeCell ref="M183:M184"/>
    <mergeCell ref="H187:H188"/>
    <mergeCell ref="H189:H190"/>
    <mergeCell ref="I187:I188"/>
    <mergeCell ref="I189:I190"/>
    <mergeCell ref="K187:K188"/>
    <mergeCell ref="L187:L188"/>
    <mergeCell ref="M187:M188"/>
    <mergeCell ref="K189:K190"/>
    <mergeCell ref="L189:L190"/>
    <mergeCell ref="M189:M190"/>
    <mergeCell ref="F179:F182"/>
    <mergeCell ref="F187:F188"/>
    <mergeCell ref="F189:F190"/>
    <mergeCell ref="M191:M192"/>
    <mergeCell ref="N191:N192"/>
    <mergeCell ref="D197:D198"/>
    <mergeCell ref="E197:E198"/>
    <mergeCell ref="F197:F198"/>
    <mergeCell ref="G197:G198"/>
    <mergeCell ref="I197:I198"/>
    <mergeCell ref="D193:D196"/>
    <mergeCell ref="E193:E196"/>
    <mergeCell ref="F193:F196"/>
    <mergeCell ref="G193:G196"/>
    <mergeCell ref="H193:H195"/>
    <mergeCell ref="I193:I195"/>
    <mergeCell ref="J193:J196"/>
    <mergeCell ref="K193:K196"/>
    <mergeCell ref="L193:L196"/>
    <mergeCell ref="M193:M196"/>
    <mergeCell ref="N193:N196"/>
    <mergeCell ref="D203:D204"/>
    <mergeCell ref="G203:G204"/>
    <mergeCell ref="H203:H204"/>
    <mergeCell ref="I203:I204"/>
    <mergeCell ref="D206:D209"/>
    <mergeCell ref="E206:E207"/>
    <mergeCell ref="F206:F207"/>
    <mergeCell ref="H206:H207"/>
    <mergeCell ref="I206:I207"/>
    <mergeCell ref="J203:J204"/>
    <mergeCell ref="K203:K204"/>
    <mergeCell ref="L203:L204"/>
    <mergeCell ref="M203:M204"/>
    <mergeCell ref="K206:K207"/>
    <mergeCell ref="L206:L207"/>
    <mergeCell ref="M206:M207"/>
    <mergeCell ref="E208:E209"/>
    <mergeCell ref="F208:F209"/>
    <mergeCell ref="H208:H209"/>
    <mergeCell ref="I208:I209"/>
    <mergeCell ref="K208:K209"/>
    <mergeCell ref="L208:L209"/>
    <mergeCell ref="M208:M209"/>
    <mergeCell ref="P199:P200"/>
    <mergeCell ref="Q199:Q200"/>
    <mergeCell ref="E224:E225"/>
    <mergeCell ref="F224:F225"/>
    <mergeCell ref="I224:I225"/>
    <mergeCell ref="D216:D219"/>
    <mergeCell ref="E216:E219"/>
    <mergeCell ref="F216:F219"/>
    <mergeCell ref="G216:G219"/>
    <mergeCell ref="H216:H217"/>
    <mergeCell ref="I216:I219"/>
    <mergeCell ref="D224:D225"/>
    <mergeCell ref="D211:D212"/>
    <mergeCell ref="E211:E212"/>
    <mergeCell ref="F211:F212"/>
    <mergeCell ref="G211:G212"/>
    <mergeCell ref="M220:M223"/>
    <mergeCell ref="N220:N223"/>
    <mergeCell ref="O220:O223"/>
    <mergeCell ref="D213:D214"/>
    <mergeCell ref="F213:F214"/>
    <mergeCell ref="G213:G214"/>
    <mergeCell ref="J213:J214"/>
    <mergeCell ref="I213:I214"/>
    <mergeCell ref="K213:K214"/>
    <mergeCell ref="L213:L214"/>
    <mergeCell ref="M213:M214"/>
    <mergeCell ref="N213:N214"/>
    <mergeCell ref="O213:O214"/>
    <mergeCell ref="J211:J212"/>
    <mergeCell ref="K211:K212"/>
    <mergeCell ref="L211:L212"/>
    <mergeCell ref="S6:S18"/>
    <mergeCell ref="T6:T18"/>
    <mergeCell ref="J19:J23"/>
    <mergeCell ref="G19:G23"/>
    <mergeCell ref="K19:K20"/>
    <mergeCell ref="K21:K22"/>
    <mergeCell ref="L19:L20"/>
    <mergeCell ref="L21:L22"/>
    <mergeCell ref="M19:M23"/>
    <mergeCell ref="N19:N23"/>
    <mergeCell ref="O19:O23"/>
    <mergeCell ref="P19:P23"/>
    <mergeCell ref="S19:S23"/>
    <mergeCell ref="T19:T23"/>
    <mergeCell ref="J6:J18"/>
    <mergeCell ref="K6:K7"/>
    <mergeCell ref="L6:L7"/>
    <mergeCell ref="P6:P18"/>
    <mergeCell ref="O6:O18"/>
    <mergeCell ref="N6:N18"/>
    <mergeCell ref="H6:H7"/>
    <mergeCell ref="M6:M7"/>
    <mergeCell ref="Q6:Q7"/>
    <mergeCell ref="R6:R7"/>
    <mergeCell ref="I21:I22"/>
    <mergeCell ref="J29:J30"/>
    <mergeCell ref="Q29:Q31"/>
    <mergeCell ref="S29:S31"/>
    <mergeCell ref="T29:T31"/>
    <mergeCell ref="K24:K27"/>
    <mergeCell ref="L24:L27"/>
    <mergeCell ref="M24:M27"/>
    <mergeCell ref="N24:N27"/>
    <mergeCell ref="O24:O27"/>
    <mergeCell ref="P24:P27"/>
    <mergeCell ref="I24:I27"/>
    <mergeCell ref="H24:H27"/>
    <mergeCell ref="Q24:Q28"/>
    <mergeCell ref="G24:G28"/>
    <mergeCell ref="J24:J28"/>
    <mergeCell ref="R24:R28"/>
    <mergeCell ref="J32:J35"/>
    <mergeCell ref="S24:S28"/>
    <mergeCell ref="T24:T28"/>
    <mergeCell ref="G29:G31"/>
    <mergeCell ref="H29:H30"/>
    <mergeCell ref="I29:I30"/>
    <mergeCell ref="L51:L55"/>
    <mergeCell ref="M51:M55"/>
    <mergeCell ref="S32:S35"/>
    <mergeCell ref="T32:T35"/>
    <mergeCell ref="J36:J37"/>
    <mergeCell ref="K44:K45"/>
    <mergeCell ref="L44:L45"/>
    <mergeCell ref="M44:M45"/>
    <mergeCell ref="S36:S45"/>
    <mergeCell ref="T36:T45"/>
    <mergeCell ref="K32:K33"/>
    <mergeCell ref="L32:L33"/>
    <mergeCell ref="M32:M33"/>
    <mergeCell ref="H338:H339"/>
    <mergeCell ref="I336:I339"/>
    <mergeCell ref="J336:J337"/>
    <mergeCell ref="J338:J339"/>
    <mergeCell ref="K336:K339"/>
    <mergeCell ref="L336:L337"/>
    <mergeCell ref="L338:L339"/>
    <mergeCell ref="M336:M339"/>
    <mergeCell ref="N336:N339"/>
    <mergeCell ref="O336:O339"/>
    <mergeCell ref="R326:R328"/>
    <mergeCell ref="S326:S335"/>
    <mergeCell ref="T326:T335"/>
    <mergeCell ref="Q46:Q50"/>
    <mergeCell ref="Q137:Q138"/>
    <mergeCell ref="Q201:Q202"/>
    <mergeCell ref="N56:N60"/>
    <mergeCell ref="M211:M212"/>
    <mergeCell ref="N211:N212"/>
    <mergeCell ref="R329:R331"/>
    <mergeCell ref="J326:J334"/>
    <mergeCell ref="E332:E334"/>
    <mergeCell ref="F332:F334"/>
    <mergeCell ref="K332:K334"/>
    <mergeCell ref="L332:L334"/>
    <mergeCell ref="M332:M334"/>
    <mergeCell ref="R332:R334"/>
    <mergeCell ref="P336:P339"/>
    <mergeCell ref="S336:S339"/>
    <mergeCell ref="T336:T339"/>
    <mergeCell ref="I341:I342"/>
    <mergeCell ref="J341:J342"/>
    <mergeCell ref="K341:K342"/>
    <mergeCell ref="L341:L342"/>
    <mergeCell ref="M341:M342"/>
    <mergeCell ref="N341:N342"/>
    <mergeCell ref="O341:O342"/>
    <mergeCell ref="P341:P342"/>
    <mergeCell ref="Q341:Q342"/>
    <mergeCell ref="R341:R342"/>
    <mergeCell ref="S341:S342"/>
    <mergeCell ref="T341:T342"/>
    <mergeCell ref="O349:O350"/>
    <mergeCell ref="P349:P350"/>
    <mergeCell ref="S349:S350"/>
    <mergeCell ref="T349:T350"/>
    <mergeCell ref="S351:S352"/>
    <mergeCell ref="T351:T352"/>
    <mergeCell ref="O370:O373"/>
    <mergeCell ref="P370:P373"/>
    <mergeCell ref="Q370:Q373"/>
    <mergeCell ref="S370:S373"/>
    <mergeCell ref="T370:T373"/>
    <mergeCell ref="D355:D356"/>
    <mergeCell ref="Q355:Q356"/>
    <mergeCell ref="S355:S356"/>
    <mergeCell ref="T355:T356"/>
    <mergeCell ref="D357:D360"/>
    <mergeCell ref="F357:F360"/>
    <mergeCell ref="G357:G360"/>
    <mergeCell ref="H357:H360"/>
    <mergeCell ref="I357:I360"/>
    <mergeCell ref="J357:J360"/>
    <mergeCell ref="K357:K360"/>
    <mergeCell ref="L357:L360"/>
    <mergeCell ref="M357:M360"/>
    <mergeCell ref="N357:N360"/>
    <mergeCell ref="O357:O360"/>
    <mergeCell ref="P357:P360"/>
    <mergeCell ref="Q357:Q360"/>
    <mergeCell ref="R357:R360"/>
    <mergeCell ref="S357:S360"/>
    <mergeCell ref="T357:T360"/>
    <mergeCell ref="D351:D352"/>
    <mergeCell ref="I351:I352"/>
    <mergeCell ref="E351:E352"/>
    <mergeCell ref="F351:F352"/>
    <mergeCell ref="G351:G352"/>
    <mergeCell ref="D376:D377"/>
    <mergeCell ref="E376:E377"/>
    <mergeCell ref="N376:N377"/>
    <mergeCell ref="O376:O377"/>
    <mergeCell ref="P376:P377"/>
    <mergeCell ref="Q376:Q377"/>
    <mergeCell ref="S376:S377"/>
    <mergeCell ref="T376:T377"/>
    <mergeCell ref="D363:D364"/>
    <mergeCell ref="E363:E364"/>
    <mergeCell ref="H363:H364"/>
    <mergeCell ref="N363:N364"/>
    <mergeCell ref="O363:O364"/>
    <mergeCell ref="P363:P364"/>
    <mergeCell ref="Q363:Q364"/>
    <mergeCell ref="S363:S364"/>
    <mergeCell ref="T363:T364"/>
    <mergeCell ref="G363:G364"/>
    <mergeCell ref="D368:D369"/>
    <mergeCell ref="Q368:Q369"/>
    <mergeCell ref="S368:S369"/>
    <mergeCell ref="T368:T369"/>
    <mergeCell ref="D370:D373"/>
    <mergeCell ref="D137:D138"/>
    <mergeCell ref="D46:D50"/>
    <mergeCell ref="H46:H50"/>
    <mergeCell ref="I46:I50"/>
    <mergeCell ref="J46:J50"/>
    <mergeCell ref="G46:G50"/>
    <mergeCell ref="G137:G138"/>
    <mergeCell ref="H137:H138"/>
    <mergeCell ref="I137:I138"/>
    <mergeCell ref="J137:J138"/>
    <mergeCell ref="D201:D202"/>
    <mergeCell ref="G201:G202"/>
    <mergeCell ref="H201:H202"/>
    <mergeCell ref="G61:G66"/>
    <mergeCell ref="H63:H66"/>
    <mergeCell ref="I63:I66"/>
    <mergeCell ref="J61:J66"/>
    <mergeCell ref="D199:D200"/>
    <mergeCell ref="E199:E200"/>
    <mergeCell ref="F199:F200"/>
    <mergeCell ref="G199:G200"/>
    <mergeCell ref="D191:D192"/>
    <mergeCell ref="G191:G192"/>
    <mergeCell ref="H191:H192"/>
    <mergeCell ref="I191:I192"/>
    <mergeCell ref="J191:J192"/>
    <mergeCell ref="J177:J178"/>
    <mergeCell ref="E167:E172"/>
    <mergeCell ref="F167:F170"/>
    <mergeCell ref="F171:F172"/>
    <mergeCell ref="H167:H168"/>
    <mergeCell ref="I167:I168"/>
    <mergeCell ref="D220:D223"/>
    <mergeCell ref="E220:E221"/>
    <mergeCell ref="E222:E223"/>
    <mergeCell ref="F341:F342"/>
    <mergeCell ref="G341:G342"/>
    <mergeCell ref="F370:F373"/>
    <mergeCell ref="G370:G373"/>
    <mergeCell ref="H370:H373"/>
    <mergeCell ref="I370:I373"/>
    <mergeCell ref="J370:J373"/>
    <mergeCell ref="K370:K373"/>
    <mergeCell ref="L370:L373"/>
    <mergeCell ref="M370:M373"/>
    <mergeCell ref="N370:N373"/>
    <mergeCell ref="J351:J352"/>
    <mergeCell ref="D341:D342"/>
    <mergeCell ref="E341:E342"/>
    <mergeCell ref="D296:D297"/>
    <mergeCell ref="G296:G297"/>
    <mergeCell ref="I296:I297"/>
    <mergeCell ref="D349:D350"/>
    <mergeCell ref="E349:E350"/>
    <mergeCell ref="G349:G350"/>
    <mergeCell ref="I349:I350"/>
    <mergeCell ref="N349:N350"/>
    <mergeCell ref="F329:F331"/>
    <mergeCell ref="E329:E331"/>
    <mergeCell ref="K329:K331"/>
    <mergeCell ref="L329:L331"/>
    <mergeCell ref="M329:M331"/>
    <mergeCell ref="D228:D229"/>
    <mergeCell ref="E228:E229"/>
  </mergeCells>
  <conditionalFormatting sqref="K1">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Legenda!$A$24:$A$46</xm:f>
          </x14:formula1>
          <xm:sqref>E353 E322 E226 E274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K54"/>
  <sheetViews>
    <sheetView topLeftCell="A4" zoomScale="50" zoomScaleNormal="50" workbookViewId="0">
      <selection activeCell="G11" sqref="G11"/>
    </sheetView>
  </sheetViews>
  <sheetFormatPr defaultColWidth="9.28515625" defaultRowHeight="18"/>
  <cols>
    <col min="1" max="1" width="16.28515625" style="72" customWidth="1"/>
    <col min="2" max="3" width="30.7109375" style="72" customWidth="1"/>
    <col min="4" max="4" width="30.7109375" style="274" customWidth="1"/>
    <col min="5" max="5" width="39.7109375" style="72" customWidth="1"/>
    <col min="6" max="8" width="30.7109375" style="72" customWidth="1"/>
    <col min="9" max="9" width="37.42578125" style="72" customWidth="1"/>
    <col min="10" max="10" width="30.7109375" style="111" customWidth="1"/>
    <col min="11" max="21" width="30.7109375" style="72" customWidth="1"/>
    <col min="22" max="16384" width="9.28515625" style="72"/>
  </cols>
  <sheetData>
    <row r="1" spans="1:1025" s="11" customFormat="1" ht="93" customHeight="1">
      <c r="A1" s="12"/>
      <c r="B1" s="12"/>
      <c r="C1" s="12"/>
      <c r="D1" s="268"/>
      <c r="E1" s="44"/>
      <c r="F1" s="44"/>
      <c r="G1" s="12"/>
      <c r="H1" s="12"/>
      <c r="I1" s="12"/>
      <c r="J1" s="12"/>
      <c r="K1" s="371" t="s">
        <v>174</v>
      </c>
      <c r="L1" s="372"/>
      <c r="M1" s="372"/>
      <c r="N1" s="372"/>
      <c r="O1" s="372"/>
      <c r="P1" s="372"/>
      <c r="Q1" s="372"/>
      <c r="R1" s="372"/>
      <c r="S1" s="372"/>
      <c r="T1" s="373"/>
      <c r="U1" s="12"/>
    </row>
    <row r="2" spans="1:1025" s="11" customFormat="1" ht="87.6" customHeight="1">
      <c r="A2" s="12" t="s">
        <v>74</v>
      </c>
      <c r="B2" s="12" t="s">
        <v>0</v>
      </c>
      <c r="C2" s="12" t="s">
        <v>1</v>
      </c>
      <c r="D2" s="268" t="s">
        <v>45</v>
      </c>
      <c r="E2" s="12" t="s">
        <v>48</v>
      </c>
      <c r="F2" s="12" t="s">
        <v>93</v>
      </c>
      <c r="G2" s="12" t="s">
        <v>94</v>
      </c>
      <c r="H2" s="12" t="s">
        <v>95</v>
      </c>
      <c r="I2" s="12" t="s">
        <v>96</v>
      </c>
      <c r="J2" s="12" t="s">
        <v>97</v>
      </c>
      <c r="K2" s="12" t="s">
        <v>175</v>
      </c>
      <c r="L2" s="12" t="s">
        <v>49</v>
      </c>
      <c r="M2" s="12" t="s">
        <v>50</v>
      </c>
      <c r="N2" s="12" t="s">
        <v>54</v>
      </c>
      <c r="O2" s="12" t="s">
        <v>51</v>
      </c>
      <c r="P2" s="12" t="s">
        <v>53</v>
      </c>
      <c r="Q2" s="12" t="s">
        <v>57</v>
      </c>
      <c r="R2" s="12" t="s">
        <v>52</v>
      </c>
      <c r="S2" s="12" t="s">
        <v>55</v>
      </c>
      <c r="T2" s="12" t="s">
        <v>56</v>
      </c>
      <c r="U2" s="12" t="s">
        <v>99</v>
      </c>
    </row>
    <row r="3" spans="1:1025" s="104" customFormat="1" ht="40.15" customHeight="1">
      <c r="A3" s="103"/>
      <c r="B3" s="103"/>
      <c r="C3" s="367" t="s">
        <v>150</v>
      </c>
      <c r="D3" s="617" t="s">
        <v>103</v>
      </c>
      <c r="E3" s="85" t="s">
        <v>118</v>
      </c>
      <c r="F3" s="85">
        <v>5</v>
      </c>
      <c r="G3" s="364" t="s">
        <v>43</v>
      </c>
      <c r="H3" s="87" t="s">
        <v>40</v>
      </c>
      <c r="I3" s="374" t="s">
        <v>754</v>
      </c>
      <c r="J3" s="364" t="s">
        <v>237</v>
      </c>
      <c r="K3" s="85">
        <v>20</v>
      </c>
      <c r="L3" s="85" t="s">
        <v>43</v>
      </c>
      <c r="M3" s="364" t="s">
        <v>47</v>
      </c>
      <c r="N3" s="364" t="s">
        <v>47</v>
      </c>
      <c r="O3" s="364">
        <v>0</v>
      </c>
      <c r="P3" s="364">
        <v>0</v>
      </c>
      <c r="Q3" s="364" t="s">
        <v>80</v>
      </c>
      <c r="R3" s="85" t="s">
        <v>43</v>
      </c>
      <c r="S3" s="364" t="s">
        <v>47</v>
      </c>
      <c r="T3" s="364">
        <v>0</v>
      </c>
      <c r="U3" s="85"/>
      <c r="V3" s="72"/>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s="72"/>
      <c r="CD3" s="72"/>
      <c r="CE3" s="72"/>
      <c r="CF3" s="72"/>
      <c r="CG3" s="72"/>
      <c r="CH3" s="72"/>
      <c r="CI3" s="72"/>
      <c r="CJ3" s="72"/>
      <c r="CK3" s="72"/>
      <c r="CL3" s="72"/>
      <c r="CM3" s="72"/>
      <c r="CN3" s="72"/>
      <c r="CO3" s="72"/>
      <c r="CP3" s="72"/>
      <c r="CQ3" s="72"/>
      <c r="CR3" s="72"/>
      <c r="CS3" s="72"/>
      <c r="CT3" s="72"/>
      <c r="CU3" s="72"/>
      <c r="CV3" s="72"/>
      <c r="CW3" s="72"/>
      <c r="CX3" s="72"/>
      <c r="CY3" s="72"/>
      <c r="CZ3" s="72"/>
      <c r="DA3" s="72"/>
      <c r="DB3" s="72"/>
      <c r="DC3" s="72"/>
      <c r="DD3" s="72"/>
      <c r="DE3" s="72"/>
      <c r="DF3" s="72"/>
      <c r="DG3" s="72"/>
      <c r="DH3" s="72"/>
      <c r="DI3" s="72"/>
      <c r="DJ3" s="72"/>
      <c r="DK3" s="72"/>
      <c r="DL3" s="72"/>
      <c r="DM3" s="72"/>
      <c r="DN3" s="72"/>
      <c r="DO3" s="72"/>
      <c r="DP3" s="72"/>
      <c r="DQ3" s="72"/>
      <c r="DR3" s="72"/>
      <c r="DS3" s="72"/>
      <c r="DT3" s="72"/>
      <c r="DU3" s="72"/>
      <c r="DV3" s="72"/>
      <c r="DW3" s="72"/>
      <c r="DX3" s="72"/>
      <c r="DY3" s="72"/>
      <c r="DZ3" s="72"/>
      <c r="EA3" s="72"/>
      <c r="EB3" s="72"/>
      <c r="EC3" s="72"/>
      <c r="ED3" s="72"/>
      <c r="EE3" s="72"/>
      <c r="EF3" s="72"/>
      <c r="EG3" s="72"/>
      <c r="EH3" s="72"/>
      <c r="EI3" s="72"/>
      <c r="EJ3" s="72"/>
      <c r="EK3" s="72"/>
      <c r="EL3" s="72"/>
      <c r="EM3" s="72"/>
      <c r="EN3" s="72"/>
      <c r="EO3" s="72"/>
      <c r="EP3" s="72"/>
      <c r="EQ3" s="72"/>
      <c r="ER3" s="72"/>
      <c r="ES3" s="72"/>
      <c r="ET3" s="72"/>
      <c r="EU3" s="72"/>
      <c r="EV3" s="72"/>
      <c r="EW3" s="72"/>
      <c r="EX3" s="72"/>
      <c r="EY3" s="72"/>
      <c r="EZ3" s="72"/>
      <c r="FA3" s="72"/>
      <c r="FB3" s="72"/>
      <c r="FC3" s="72"/>
      <c r="FD3" s="72"/>
      <c r="FE3" s="72"/>
      <c r="FF3" s="72"/>
      <c r="FG3" s="72"/>
      <c r="FH3" s="72"/>
      <c r="FI3" s="72"/>
      <c r="FJ3" s="72"/>
      <c r="FK3" s="72"/>
      <c r="FL3" s="72"/>
      <c r="FM3" s="72"/>
      <c r="FN3" s="72"/>
      <c r="FO3" s="72"/>
      <c r="FP3" s="72"/>
      <c r="FQ3" s="72"/>
      <c r="FR3" s="72"/>
      <c r="FS3" s="72"/>
      <c r="FT3" s="72"/>
      <c r="FU3" s="72"/>
      <c r="FV3" s="72"/>
      <c r="FW3" s="72"/>
      <c r="FX3" s="72"/>
      <c r="FY3" s="72"/>
      <c r="FZ3" s="72"/>
      <c r="GA3" s="72"/>
      <c r="GB3" s="72"/>
      <c r="GC3" s="72"/>
      <c r="GD3" s="72"/>
      <c r="GE3" s="72"/>
      <c r="GF3" s="72"/>
      <c r="GG3" s="72"/>
      <c r="GH3" s="72"/>
      <c r="GI3" s="72"/>
      <c r="GJ3" s="72"/>
      <c r="GK3" s="72"/>
      <c r="GL3" s="72"/>
      <c r="GM3" s="72"/>
      <c r="GN3" s="72"/>
      <c r="GO3" s="72"/>
      <c r="GP3" s="72"/>
      <c r="GQ3" s="72"/>
      <c r="GR3" s="72"/>
      <c r="GS3" s="72"/>
      <c r="GT3" s="72"/>
      <c r="GU3" s="72"/>
      <c r="GV3" s="72"/>
      <c r="GW3" s="72"/>
      <c r="GX3" s="72"/>
      <c r="GY3" s="72"/>
      <c r="GZ3" s="72"/>
      <c r="HA3" s="72"/>
      <c r="HB3" s="72"/>
      <c r="HC3" s="72"/>
      <c r="HD3" s="72"/>
      <c r="HE3" s="72"/>
      <c r="HF3" s="72"/>
      <c r="HG3" s="72"/>
      <c r="HH3" s="72"/>
      <c r="HI3" s="72"/>
      <c r="HJ3" s="72"/>
      <c r="HK3" s="72"/>
      <c r="HL3" s="72"/>
      <c r="HM3" s="72"/>
      <c r="HN3" s="72"/>
      <c r="HO3" s="72"/>
      <c r="HP3" s="72"/>
      <c r="HQ3" s="72"/>
      <c r="HR3" s="72"/>
      <c r="HS3" s="72"/>
      <c r="HT3" s="72"/>
      <c r="HU3" s="72"/>
      <c r="HV3" s="72"/>
      <c r="HW3" s="72"/>
      <c r="HX3" s="72"/>
      <c r="HY3" s="72"/>
      <c r="HZ3" s="72"/>
      <c r="IA3" s="72"/>
      <c r="IB3" s="72"/>
      <c r="IC3" s="72"/>
      <c r="ID3" s="72"/>
      <c r="IE3" s="72"/>
      <c r="IF3" s="72"/>
      <c r="IG3" s="72"/>
      <c r="IH3" s="72"/>
      <c r="II3" s="72"/>
      <c r="IJ3" s="72"/>
      <c r="IK3" s="72"/>
      <c r="IL3" s="72"/>
      <c r="IM3" s="72"/>
      <c r="IN3" s="72"/>
      <c r="IO3" s="72"/>
      <c r="IP3" s="72"/>
      <c r="IQ3" s="72"/>
      <c r="IR3" s="72"/>
      <c r="IS3" s="72"/>
      <c r="IT3" s="72"/>
      <c r="IU3" s="72"/>
      <c r="IV3" s="72"/>
      <c r="IW3" s="72"/>
      <c r="IX3" s="72"/>
      <c r="IY3" s="72"/>
      <c r="IZ3" s="72"/>
      <c r="JA3" s="72"/>
      <c r="JB3" s="72"/>
      <c r="JC3" s="72"/>
      <c r="JD3" s="72"/>
      <c r="JE3" s="72"/>
      <c r="JF3" s="72"/>
      <c r="JG3" s="72"/>
      <c r="JH3" s="72"/>
      <c r="JI3" s="72"/>
      <c r="JJ3" s="72"/>
      <c r="JK3" s="72"/>
      <c r="JL3" s="72"/>
      <c r="JM3" s="72"/>
      <c r="JN3" s="72"/>
      <c r="JO3" s="72"/>
      <c r="JP3" s="72"/>
      <c r="JQ3" s="72"/>
      <c r="JR3" s="72"/>
      <c r="JS3" s="72"/>
      <c r="JT3" s="72"/>
      <c r="JU3" s="72"/>
      <c r="JV3" s="72"/>
      <c r="JW3" s="72"/>
      <c r="JX3" s="72"/>
      <c r="JY3" s="72"/>
      <c r="JZ3" s="72"/>
      <c r="KA3" s="72"/>
      <c r="KB3" s="72"/>
      <c r="KC3" s="72"/>
      <c r="KD3" s="72"/>
      <c r="KE3" s="72"/>
      <c r="KF3" s="72"/>
      <c r="KG3" s="72"/>
      <c r="KH3" s="72"/>
      <c r="KI3" s="72"/>
      <c r="KJ3" s="72"/>
      <c r="KK3" s="72"/>
      <c r="KL3" s="72"/>
      <c r="KM3" s="72"/>
      <c r="KN3" s="72"/>
      <c r="KO3" s="72"/>
      <c r="KP3" s="72"/>
      <c r="KQ3" s="72"/>
      <c r="KR3" s="72"/>
      <c r="KS3" s="72"/>
      <c r="KT3" s="72"/>
      <c r="KU3" s="72"/>
      <c r="KV3" s="72"/>
      <c r="KW3" s="72"/>
      <c r="KX3" s="72"/>
      <c r="KY3" s="72"/>
      <c r="KZ3" s="72"/>
      <c r="LA3" s="72"/>
      <c r="LB3" s="72"/>
      <c r="LC3" s="72"/>
      <c r="LD3" s="72"/>
      <c r="LE3" s="72"/>
      <c r="LF3" s="72"/>
      <c r="LG3" s="72"/>
      <c r="LH3" s="72"/>
      <c r="LI3" s="72"/>
      <c r="LJ3" s="72"/>
      <c r="LK3" s="72"/>
      <c r="LL3" s="72"/>
      <c r="LM3" s="72"/>
      <c r="LN3" s="72"/>
      <c r="LO3" s="72"/>
      <c r="LP3" s="72"/>
      <c r="LQ3" s="72"/>
      <c r="LR3" s="72"/>
      <c r="LS3" s="72"/>
      <c r="LT3" s="72"/>
      <c r="LU3" s="72"/>
      <c r="LV3" s="72"/>
      <c r="LW3" s="72"/>
      <c r="LX3" s="72"/>
      <c r="LY3" s="72"/>
      <c r="LZ3" s="72"/>
      <c r="MA3" s="72"/>
      <c r="MB3" s="72"/>
      <c r="MC3" s="72"/>
      <c r="MD3" s="72"/>
      <c r="ME3" s="72"/>
      <c r="MF3" s="72"/>
      <c r="MG3" s="72"/>
      <c r="MH3" s="72"/>
      <c r="MI3" s="72"/>
      <c r="MJ3" s="72"/>
      <c r="MK3" s="72"/>
      <c r="ML3" s="72"/>
      <c r="MM3" s="72"/>
      <c r="MN3" s="72"/>
      <c r="MO3" s="72"/>
      <c r="MP3" s="72"/>
      <c r="MQ3" s="72"/>
      <c r="MR3" s="72"/>
      <c r="MS3" s="72"/>
      <c r="MT3" s="72"/>
      <c r="MU3" s="72"/>
      <c r="MV3" s="72"/>
      <c r="MW3" s="72"/>
      <c r="MX3" s="72"/>
      <c r="MY3" s="72"/>
      <c r="MZ3" s="72"/>
      <c r="NA3" s="72"/>
      <c r="NB3" s="72"/>
      <c r="NC3" s="72"/>
      <c r="ND3" s="72"/>
      <c r="NE3" s="72"/>
      <c r="NF3" s="72"/>
      <c r="NG3" s="72"/>
      <c r="NH3" s="72"/>
      <c r="NI3" s="72"/>
      <c r="NJ3" s="72"/>
      <c r="NK3" s="72"/>
      <c r="NL3" s="72"/>
      <c r="NM3" s="72"/>
      <c r="NN3" s="72"/>
      <c r="NO3" s="72"/>
      <c r="NP3" s="72"/>
      <c r="NQ3" s="72"/>
      <c r="NR3" s="72"/>
      <c r="NS3" s="72"/>
      <c r="NT3" s="72"/>
      <c r="NU3" s="72"/>
      <c r="NV3" s="72"/>
      <c r="NW3" s="72"/>
      <c r="NX3" s="72"/>
      <c r="NY3" s="72"/>
      <c r="NZ3" s="72"/>
      <c r="OA3" s="72"/>
      <c r="OB3" s="72"/>
      <c r="OC3" s="72"/>
      <c r="OD3" s="72"/>
      <c r="OE3" s="72"/>
      <c r="OF3" s="72"/>
      <c r="OG3" s="72"/>
      <c r="OH3" s="72"/>
      <c r="OI3" s="72"/>
      <c r="OJ3" s="72"/>
      <c r="OK3" s="72"/>
      <c r="OL3" s="72"/>
      <c r="OM3" s="72"/>
      <c r="ON3" s="72"/>
      <c r="OO3" s="72"/>
      <c r="OP3" s="72"/>
      <c r="OQ3" s="72"/>
      <c r="OR3" s="72"/>
      <c r="OS3" s="72"/>
      <c r="OT3" s="72"/>
      <c r="OU3" s="72"/>
      <c r="OV3" s="72"/>
      <c r="OW3" s="72"/>
      <c r="OX3" s="72"/>
      <c r="OY3" s="72"/>
      <c r="OZ3" s="72"/>
      <c r="PA3" s="72"/>
      <c r="PB3" s="72"/>
      <c r="PC3" s="72"/>
      <c r="PD3" s="72"/>
      <c r="PE3" s="72"/>
      <c r="PF3" s="72"/>
      <c r="PG3" s="72"/>
      <c r="PH3" s="72"/>
      <c r="PI3" s="72"/>
      <c r="PJ3" s="72"/>
      <c r="PK3" s="72"/>
      <c r="PL3" s="72"/>
      <c r="PM3" s="72"/>
      <c r="PN3" s="72"/>
      <c r="PO3" s="72"/>
      <c r="PP3" s="72"/>
      <c r="PQ3" s="72"/>
      <c r="PR3" s="72"/>
      <c r="PS3" s="72"/>
      <c r="PT3" s="72"/>
      <c r="PU3" s="72"/>
      <c r="PV3" s="72"/>
      <c r="PW3" s="72"/>
      <c r="PX3" s="72"/>
      <c r="PY3" s="72"/>
      <c r="PZ3" s="72"/>
      <c r="QA3" s="72"/>
      <c r="QB3" s="72"/>
      <c r="QC3" s="72"/>
      <c r="QD3" s="72"/>
      <c r="QE3" s="72"/>
      <c r="QF3" s="72"/>
      <c r="QG3" s="72"/>
      <c r="QH3" s="72"/>
      <c r="QI3" s="72"/>
      <c r="QJ3" s="72"/>
      <c r="QK3" s="72"/>
      <c r="QL3" s="72"/>
      <c r="QM3" s="72"/>
      <c r="QN3" s="72"/>
      <c r="QO3" s="72"/>
      <c r="QP3" s="72"/>
      <c r="QQ3" s="72"/>
      <c r="QR3" s="72"/>
      <c r="QS3" s="72"/>
      <c r="QT3" s="72"/>
      <c r="QU3" s="72"/>
      <c r="QV3" s="72"/>
      <c r="QW3" s="72"/>
      <c r="QX3" s="72"/>
      <c r="QY3" s="72"/>
      <c r="QZ3" s="72"/>
      <c r="RA3" s="72"/>
      <c r="RB3" s="72"/>
      <c r="RC3" s="72"/>
      <c r="RD3" s="72"/>
      <c r="RE3" s="72"/>
      <c r="RF3" s="72"/>
      <c r="RG3" s="72"/>
      <c r="RH3" s="72"/>
      <c r="RI3" s="72"/>
      <c r="RJ3" s="72"/>
      <c r="RK3" s="72"/>
      <c r="RL3" s="72"/>
      <c r="RM3" s="72"/>
      <c r="RN3" s="72"/>
      <c r="RO3" s="72"/>
      <c r="RP3" s="72"/>
      <c r="RQ3" s="72"/>
      <c r="RR3" s="72"/>
      <c r="RS3" s="72"/>
      <c r="RT3" s="72"/>
      <c r="RU3" s="72"/>
      <c r="RV3" s="72"/>
      <c r="RW3" s="72"/>
      <c r="RX3" s="72"/>
      <c r="RY3" s="72"/>
      <c r="RZ3" s="72"/>
      <c r="SA3" s="72"/>
      <c r="SB3" s="72"/>
      <c r="SC3" s="72"/>
      <c r="SD3" s="72"/>
      <c r="SE3" s="72"/>
      <c r="SF3" s="72"/>
      <c r="SG3" s="72"/>
      <c r="SH3" s="72"/>
      <c r="SI3" s="72"/>
      <c r="SJ3" s="72"/>
      <c r="SK3" s="72"/>
      <c r="SL3" s="72"/>
      <c r="SM3" s="72"/>
      <c r="SN3" s="72"/>
      <c r="SO3" s="72"/>
      <c r="SP3" s="72"/>
      <c r="SQ3" s="72"/>
      <c r="SR3" s="72"/>
      <c r="SS3" s="72"/>
      <c r="ST3" s="72"/>
      <c r="SU3" s="72"/>
      <c r="SV3" s="72"/>
      <c r="SW3" s="72"/>
      <c r="SX3" s="72"/>
      <c r="SY3" s="72"/>
      <c r="SZ3" s="72"/>
      <c r="TA3" s="72"/>
      <c r="TB3" s="72"/>
      <c r="TC3" s="72"/>
      <c r="TD3" s="72"/>
      <c r="TE3" s="72"/>
      <c r="TF3" s="72"/>
      <c r="TG3" s="72"/>
      <c r="TH3" s="72"/>
      <c r="TI3" s="72"/>
      <c r="TJ3" s="72"/>
      <c r="TK3" s="72"/>
      <c r="TL3" s="72"/>
      <c r="TM3" s="72"/>
      <c r="TN3" s="72"/>
      <c r="TO3" s="72"/>
      <c r="TP3" s="72"/>
      <c r="TQ3" s="72"/>
      <c r="TR3" s="72"/>
      <c r="TS3" s="72"/>
      <c r="TT3" s="72"/>
      <c r="TU3" s="72"/>
      <c r="TV3" s="72"/>
      <c r="TW3" s="72"/>
      <c r="TX3" s="72"/>
      <c r="TY3" s="72"/>
      <c r="TZ3" s="72"/>
      <c r="UA3" s="72"/>
      <c r="UB3" s="72"/>
      <c r="UC3" s="72"/>
      <c r="UD3" s="72"/>
      <c r="UE3" s="72"/>
      <c r="UF3" s="72"/>
      <c r="UG3" s="72"/>
      <c r="UH3" s="72"/>
      <c r="UI3" s="72"/>
      <c r="UJ3" s="72"/>
      <c r="UK3" s="72"/>
      <c r="UL3" s="72"/>
      <c r="UM3" s="72"/>
      <c r="UN3" s="72"/>
      <c r="UO3" s="72"/>
      <c r="UP3" s="72"/>
      <c r="UQ3" s="72"/>
      <c r="UR3" s="72"/>
      <c r="US3" s="72"/>
      <c r="UT3" s="72"/>
      <c r="UU3" s="72"/>
      <c r="UV3" s="72"/>
      <c r="UW3" s="72"/>
      <c r="UX3" s="72"/>
      <c r="UY3" s="72"/>
      <c r="UZ3" s="72"/>
      <c r="VA3" s="72"/>
      <c r="VB3" s="72"/>
      <c r="VC3" s="72"/>
      <c r="VD3" s="72"/>
      <c r="VE3" s="72"/>
      <c r="VF3" s="72"/>
      <c r="VG3" s="72"/>
      <c r="VH3" s="72"/>
      <c r="VI3" s="72"/>
      <c r="VJ3" s="72"/>
      <c r="VK3" s="72"/>
      <c r="VL3" s="72"/>
      <c r="VM3" s="72"/>
      <c r="VN3" s="72"/>
      <c r="VO3" s="72"/>
      <c r="VP3" s="72"/>
      <c r="VQ3" s="72"/>
      <c r="VR3" s="72"/>
      <c r="VS3" s="72"/>
      <c r="VT3" s="72"/>
      <c r="VU3" s="72"/>
      <c r="VV3" s="72"/>
      <c r="VW3" s="72"/>
      <c r="VX3" s="72"/>
      <c r="VY3" s="72"/>
      <c r="VZ3" s="72"/>
      <c r="WA3" s="72"/>
      <c r="WB3" s="72"/>
      <c r="WC3" s="72"/>
      <c r="WD3" s="72"/>
      <c r="WE3" s="72"/>
      <c r="WF3" s="72"/>
      <c r="WG3" s="72"/>
      <c r="WH3" s="72"/>
      <c r="WI3" s="72"/>
      <c r="WJ3" s="72"/>
      <c r="WK3" s="72"/>
      <c r="WL3" s="72"/>
      <c r="WM3" s="72"/>
      <c r="WN3" s="72"/>
      <c r="WO3" s="72"/>
      <c r="WP3" s="72"/>
      <c r="WQ3" s="72"/>
      <c r="WR3" s="72"/>
      <c r="WS3" s="72"/>
      <c r="WT3" s="72"/>
      <c r="WU3" s="72"/>
      <c r="WV3" s="72"/>
      <c r="WW3" s="72"/>
      <c r="WX3" s="72"/>
      <c r="WY3" s="72"/>
      <c r="WZ3" s="72"/>
      <c r="XA3" s="72"/>
      <c r="XB3" s="72"/>
      <c r="XC3" s="72"/>
      <c r="XD3" s="72"/>
      <c r="XE3" s="72"/>
      <c r="XF3" s="72"/>
      <c r="XG3" s="72"/>
      <c r="XH3" s="72"/>
      <c r="XI3" s="72"/>
      <c r="XJ3" s="72"/>
      <c r="XK3" s="72"/>
      <c r="XL3" s="72"/>
      <c r="XM3" s="72"/>
      <c r="XN3" s="72"/>
      <c r="XO3" s="72"/>
      <c r="XP3" s="72"/>
      <c r="XQ3" s="72"/>
      <c r="XR3" s="72"/>
      <c r="XS3" s="72"/>
      <c r="XT3" s="72"/>
      <c r="XU3" s="72"/>
      <c r="XV3" s="72"/>
      <c r="XW3" s="72"/>
      <c r="XX3" s="72"/>
      <c r="XY3" s="72"/>
      <c r="XZ3" s="72"/>
      <c r="YA3" s="72"/>
      <c r="YB3" s="72"/>
      <c r="YC3" s="72"/>
      <c r="YD3" s="72"/>
      <c r="YE3" s="72"/>
      <c r="YF3" s="72"/>
      <c r="YG3" s="72"/>
      <c r="YH3" s="72"/>
      <c r="YI3" s="72"/>
      <c r="YJ3" s="72"/>
      <c r="YK3" s="72"/>
      <c r="YL3" s="72"/>
      <c r="YM3" s="72"/>
      <c r="YN3" s="72"/>
      <c r="YO3" s="72"/>
      <c r="YP3" s="72"/>
      <c r="YQ3" s="72"/>
      <c r="YR3" s="72"/>
      <c r="YS3" s="72"/>
      <c r="YT3" s="72"/>
      <c r="YU3" s="72"/>
      <c r="YV3" s="72"/>
      <c r="YW3" s="72"/>
      <c r="YX3" s="72"/>
      <c r="YY3" s="72"/>
      <c r="YZ3" s="72"/>
      <c r="ZA3" s="72"/>
      <c r="ZB3" s="72"/>
      <c r="ZC3" s="72"/>
      <c r="ZD3" s="72"/>
      <c r="ZE3" s="72"/>
      <c r="ZF3" s="72"/>
      <c r="ZG3" s="72"/>
      <c r="ZH3" s="72"/>
      <c r="ZI3" s="72"/>
      <c r="ZJ3" s="72"/>
      <c r="ZK3" s="72"/>
      <c r="ZL3" s="72"/>
      <c r="ZM3" s="72"/>
      <c r="ZN3" s="72"/>
      <c r="ZO3" s="72"/>
      <c r="ZP3" s="72"/>
      <c r="ZQ3" s="72"/>
      <c r="ZR3" s="72"/>
      <c r="ZS3" s="72"/>
      <c r="ZT3" s="72"/>
      <c r="ZU3" s="72"/>
      <c r="ZV3" s="72"/>
      <c r="ZW3" s="72"/>
      <c r="ZX3" s="72"/>
      <c r="ZY3" s="72"/>
      <c r="ZZ3" s="72"/>
      <c r="AAA3" s="72"/>
      <c r="AAB3" s="72"/>
      <c r="AAC3" s="72"/>
      <c r="AAD3" s="72"/>
      <c r="AAE3" s="72"/>
      <c r="AAF3" s="72"/>
      <c r="AAG3" s="72"/>
      <c r="AAH3" s="72"/>
      <c r="AAI3" s="72"/>
      <c r="AAJ3" s="72"/>
      <c r="AAK3" s="72"/>
      <c r="AAL3" s="72"/>
      <c r="AAM3" s="72"/>
      <c r="AAN3" s="72"/>
      <c r="AAO3" s="72"/>
      <c r="AAP3" s="72"/>
      <c r="AAQ3" s="72"/>
      <c r="AAR3" s="72"/>
      <c r="AAS3" s="72"/>
      <c r="AAT3" s="72"/>
      <c r="AAU3" s="72"/>
      <c r="AAV3" s="72"/>
      <c r="AAW3" s="72"/>
      <c r="AAX3" s="72"/>
      <c r="AAY3" s="72"/>
      <c r="AAZ3" s="72"/>
      <c r="ABA3" s="72"/>
      <c r="ABB3" s="72"/>
      <c r="ABC3" s="72"/>
      <c r="ABD3" s="72"/>
      <c r="ABE3" s="72"/>
      <c r="ABF3" s="72"/>
      <c r="ABG3" s="72"/>
      <c r="ABH3" s="72"/>
      <c r="ABI3" s="72"/>
      <c r="ABJ3" s="72"/>
      <c r="ABK3" s="72"/>
      <c r="ABL3" s="72"/>
      <c r="ABM3" s="72"/>
      <c r="ABN3" s="72"/>
      <c r="ABO3" s="72"/>
      <c r="ABP3" s="72"/>
      <c r="ABQ3" s="72"/>
      <c r="ABR3" s="72"/>
      <c r="ABS3" s="72"/>
      <c r="ABT3" s="72"/>
      <c r="ABU3" s="72"/>
      <c r="ABV3" s="72"/>
      <c r="ABW3" s="72"/>
      <c r="ABX3" s="72"/>
      <c r="ABY3" s="72"/>
      <c r="ABZ3" s="72"/>
      <c r="ACA3" s="72"/>
      <c r="ACB3" s="72"/>
      <c r="ACC3" s="72"/>
      <c r="ACD3" s="72"/>
      <c r="ACE3" s="72"/>
      <c r="ACF3" s="72"/>
      <c r="ACG3" s="72"/>
      <c r="ACH3" s="72"/>
      <c r="ACI3" s="72"/>
      <c r="ACJ3" s="72"/>
      <c r="ACK3" s="72"/>
      <c r="ACL3" s="72"/>
      <c r="ACM3" s="72"/>
      <c r="ACN3" s="72"/>
      <c r="ACO3" s="72"/>
      <c r="ACP3" s="72"/>
      <c r="ACQ3" s="72"/>
      <c r="ACR3" s="72"/>
      <c r="ACS3" s="72"/>
      <c r="ACT3" s="72"/>
      <c r="ACU3" s="72"/>
      <c r="ACV3" s="72"/>
      <c r="ACW3" s="72"/>
      <c r="ACX3" s="72"/>
      <c r="ACY3" s="72"/>
      <c r="ACZ3" s="72"/>
      <c r="ADA3" s="72"/>
      <c r="ADB3" s="72"/>
      <c r="ADC3" s="72"/>
      <c r="ADD3" s="72"/>
      <c r="ADE3" s="72"/>
      <c r="ADF3" s="72"/>
      <c r="ADG3" s="72"/>
      <c r="ADH3" s="72"/>
      <c r="ADI3" s="72"/>
      <c r="ADJ3" s="72"/>
      <c r="ADK3" s="72"/>
      <c r="ADL3" s="72"/>
      <c r="ADM3" s="72"/>
      <c r="ADN3" s="72"/>
      <c r="ADO3" s="72"/>
      <c r="ADP3" s="72"/>
      <c r="ADQ3" s="72"/>
      <c r="ADR3" s="72"/>
      <c r="ADS3" s="72"/>
      <c r="ADT3" s="72"/>
      <c r="ADU3" s="72"/>
      <c r="ADV3" s="72"/>
      <c r="ADW3" s="72"/>
      <c r="ADX3" s="72"/>
      <c r="ADY3" s="72"/>
      <c r="ADZ3" s="72"/>
      <c r="AEA3" s="72"/>
      <c r="AEB3" s="72"/>
      <c r="AEC3" s="72"/>
      <c r="AED3" s="72"/>
      <c r="AEE3" s="72"/>
      <c r="AEF3" s="72"/>
      <c r="AEG3" s="72"/>
      <c r="AEH3" s="72"/>
      <c r="AEI3" s="72"/>
      <c r="AEJ3" s="72"/>
      <c r="AEK3" s="72"/>
      <c r="AEL3" s="72"/>
      <c r="AEM3" s="72"/>
      <c r="AEN3" s="72"/>
      <c r="AEO3" s="72"/>
      <c r="AEP3" s="72"/>
      <c r="AEQ3" s="72"/>
      <c r="AER3" s="72"/>
      <c r="AES3" s="72"/>
      <c r="AET3" s="72"/>
      <c r="AEU3" s="72"/>
      <c r="AEV3" s="72"/>
      <c r="AEW3" s="72"/>
      <c r="AEX3" s="72"/>
      <c r="AEY3" s="72"/>
      <c r="AEZ3" s="72"/>
      <c r="AFA3" s="72"/>
      <c r="AFB3" s="72"/>
      <c r="AFC3" s="72"/>
      <c r="AFD3" s="72"/>
      <c r="AFE3" s="72"/>
      <c r="AFF3" s="72"/>
      <c r="AFG3" s="72"/>
      <c r="AFH3" s="72"/>
      <c r="AFI3" s="72"/>
      <c r="AFJ3" s="72"/>
      <c r="AFK3" s="72"/>
      <c r="AFL3" s="72"/>
      <c r="AFM3" s="72"/>
      <c r="AFN3" s="72"/>
      <c r="AFO3" s="72"/>
      <c r="AFP3" s="72"/>
      <c r="AFQ3" s="72"/>
      <c r="AFR3" s="72"/>
      <c r="AFS3" s="72"/>
      <c r="AFT3" s="72"/>
      <c r="AFU3" s="72"/>
      <c r="AFV3" s="72"/>
      <c r="AFW3" s="72"/>
      <c r="AFX3" s="72"/>
      <c r="AFY3" s="72"/>
      <c r="AFZ3" s="72"/>
      <c r="AGA3" s="72"/>
      <c r="AGB3" s="72"/>
      <c r="AGC3" s="72"/>
      <c r="AGD3" s="72"/>
      <c r="AGE3" s="72"/>
      <c r="AGF3" s="72"/>
      <c r="AGG3" s="72"/>
      <c r="AGH3" s="72"/>
      <c r="AGI3" s="72"/>
      <c r="AGJ3" s="72"/>
      <c r="AGK3" s="72"/>
      <c r="AGL3" s="72"/>
      <c r="AGM3" s="72"/>
      <c r="AGN3" s="72"/>
      <c r="AGO3" s="72"/>
      <c r="AGP3" s="72"/>
      <c r="AGQ3" s="72"/>
      <c r="AGR3" s="72"/>
      <c r="AGS3" s="72"/>
      <c r="AGT3" s="72"/>
      <c r="AGU3" s="72"/>
      <c r="AGV3" s="72"/>
      <c r="AGW3" s="72"/>
      <c r="AGX3" s="72"/>
      <c r="AGY3" s="72"/>
      <c r="AGZ3" s="72"/>
      <c r="AHA3" s="72"/>
      <c r="AHB3" s="72"/>
      <c r="AHC3" s="72"/>
      <c r="AHD3" s="72"/>
      <c r="AHE3" s="72"/>
      <c r="AHF3" s="72"/>
      <c r="AHG3" s="72"/>
      <c r="AHH3" s="72"/>
      <c r="AHI3" s="72"/>
      <c r="AHJ3" s="72"/>
      <c r="AHK3" s="72"/>
      <c r="AHL3" s="72"/>
      <c r="AHM3" s="72"/>
      <c r="AHN3" s="72"/>
      <c r="AHO3" s="72"/>
      <c r="AHP3" s="72"/>
      <c r="AHQ3" s="72"/>
      <c r="AHR3" s="72"/>
      <c r="AHS3" s="72"/>
      <c r="AHT3" s="72"/>
      <c r="AHU3" s="72"/>
      <c r="AHV3" s="72"/>
      <c r="AHW3" s="72"/>
      <c r="AHX3" s="72"/>
      <c r="AHY3" s="72"/>
      <c r="AHZ3" s="72"/>
      <c r="AIA3" s="72"/>
      <c r="AIB3" s="72"/>
      <c r="AIC3" s="72"/>
      <c r="AID3" s="72"/>
      <c r="AIE3" s="72"/>
      <c r="AIF3" s="72"/>
      <c r="AIG3" s="72"/>
      <c r="AIH3" s="72"/>
      <c r="AII3" s="72"/>
      <c r="AIJ3" s="72"/>
      <c r="AIK3" s="72"/>
      <c r="AIL3" s="72"/>
      <c r="AIM3" s="72"/>
      <c r="AIN3" s="72"/>
      <c r="AIO3" s="72"/>
      <c r="AIP3" s="72"/>
      <c r="AIQ3" s="72"/>
      <c r="AIR3" s="72"/>
      <c r="AIS3" s="72"/>
      <c r="AIT3" s="72"/>
      <c r="AIU3" s="72"/>
      <c r="AIV3" s="72"/>
      <c r="AIW3" s="72"/>
      <c r="AIX3" s="72"/>
      <c r="AIY3" s="72"/>
      <c r="AIZ3" s="72"/>
      <c r="AJA3" s="72"/>
      <c r="AJB3" s="72"/>
      <c r="AJC3" s="72"/>
      <c r="AJD3" s="72"/>
      <c r="AJE3" s="72"/>
      <c r="AJF3" s="72"/>
      <c r="AJG3" s="72"/>
      <c r="AJH3" s="72"/>
      <c r="AJI3" s="72"/>
      <c r="AJJ3" s="72"/>
      <c r="AJK3" s="72"/>
      <c r="AJL3" s="72"/>
      <c r="AJM3" s="72"/>
      <c r="AJN3" s="72"/>
      <c r="AJO3" s="72"/>
      <c r="AJP3" s="72"/>
      <c r="AJQ3" s="72"/>
      <c r="AJR3" s="72"/>
      <c r="AJS3" s="72"/>
      <c r="AJT3" s="72"/>
      <c r="AJU3" s="72"/>
      <c r="AJV3" s="72"/>
      <c r="AJW3" s="72"/>
      <c r="AJX3" s="72"/>
      <c r="AJY3" s="72"/>
      <c r="AJZ3" s="72"/>
      <c r="AKA3" s="72"/>
      <c r="AKB3" s="72"/>
      <c r="AKC3" s="72"/>
      <c r="AKD3" s="72"/>
      <c r="AKE3" s="72"/>
      <c r="AKF3" s="72"/>
      <c r="AKG3" s="72"/>
      <c r="AKH3" s="72"/>
      <c r="AKI3" s="72"/>
      <c r="AKJ3" s="72"/>
      <c r="AKK3" s="72"/>
      <c r="AKL3" s="72"/>
      <c r="AKM3" s="72"/>
      <c r="AKN3" s="72"/>
      <c r="AKO3" s="72"/>
      <c r="AKP3" s="72"/>
      <c r="AKQ3" s="72"/>
      <c r="AKR3" s="72"/>
      <c r="AKS3" s="72"/>
      <c r="AKT3" s="72"/>
      <c r="AKU3" s="72"/>
      <c r="AKV3" s="72"/>
      <c r="AKW3" s="72"/>
      <c r="AKX3" s="72"/>
      <c r="AKY3" s="72"/>
      <c r="AKZ3" s="72"/>
      <c r="ALA3" s="72"/>
      <c r="ALB3" s="72"/>
      <c r="ALC3" s="72"/>
      <c r="ALD3" s="72"/>
      <c r="ALE3" s="72"/>
      <c r="ALF3" s="72"/>
      <c r="ALG3" s="72"/>
      <c r="ALH3" s="72"/>
      <c r="ALI3" s="72"/>
      <c r="ALJ3" s="72"/>
      <c r="ALK3" s="72"/>
      <c r="ALL3" s="72"/>
      <c r="ALM3" s="72"/>
      <c r="ALN3" s="72"/>
      <c r="ALO3" s="72"/>
      <c r="ALP3" s="72"/>
      <c r="ALQ3" s="72"/>
      <c r="ALR3" s="72"/>
      <c r="ALS3" s="72"/>
      <c r="ALT3" s="72"/>
      <c r="ALU3" s="72"/>
      <c r="ALV3" s="72"/>
      <c r="ALW3" s="72"/>
      <c r="ALX3" s="72"/>
      <c r="ALY3" s="72"/>
      <c r="ALZ3" s="72"/>
      <c r="AMA3" s="72"/>
      <c r="AMB3" s="72"/>
      <c r="AMC3" s="72"/>
      <c r="AMD3" s="72"/>
      <c r="AME3" s="72"/>
      <c r="AMF3" s="72"/>
      <c r="AMG3" s="72"/>
      <c r="AMH3" s="72"/>
      <c r="AMI3" s="72"/>
      <c r="AMJ3" s="72"/>
      <c r="AMK3" s="72"/>
    </row>
    <row r="4" spans="1:1025" s="104" customFormat="1" ht="40.15" customHeight="1">
      <c r="A4" s="103"/>
      <c r="B4" s="103"/>
      <c r="C4" s="369"/>
      <c r="D4" s="619"/>
      <c r="E4" s="85" t="s">
        <v>121</v>
      </c>
      <c r="F4" s="85">
        <v>10</v>
      </c>
      <c r="G4" s="366"/>
      <c r="H4" s="87" t="s">
        <v>60</v>
      </c>
      <c r="I4" s="376"/>
      <c r="J4" s="366"/>
      <c r="K4" s="85">
        <v>10</v>
      </c>
      <c r="L4" s="85" t="s">
        <v>43</v>
      </c>
      <c r="M4" s="366"/>
      <c r="N4" s="366"/>
      <c r="O4" s="366"/>
      <c r="P4" s="366"/>
      <c r="Q4" s="366"/>
      <c r="R4" s="85" t="s">
        <v>43</v>
      </c>
      <c r="S4" s="366"/>
      <c r="T4" s="366"/>
      <c r="U4" s="85"/>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c r="CQ4" s="72"/>
      <c r="CR4" s="72"/>
      <c r="CS4" s="72"/>
      <c r="CT4" s="72"/>
      <c r="CU4" s="72"/>
      <c r="CV4" s="72"/>
      <c r="CW4" s="72"/>
      <c r="CX4" s="72"/>
      <c r="CY4" s="72"/>
      <c r="CZ4" s="72"/>
      <c r="DA4" s="72"/>
      <c r="DB4" s="72"/>
      <c r="DC4" s="72"/>
      <c r="DD4" s="72"/>
      <c r="DE4" s="72"/>
      <c r="DF4" s="72"/>
      <c r="DG4" s="72"/>
      <c r="DH4" s="72"/>
      <c r="DI4" s="72"/>
      <c r="DJ4" s="72"/>
      <c r="DK4" s="72"/>
      <c r="DL4" s="72"/>
      <c r="DM4" s="72"/>
      <c r="DN4" s="72"/>
      <c r="DO4" s="72"/>
      <c r="DP4" s="72"/>
      <c r="DQ4" s="72"/>
      <c r="DR4" s="72"/>
      <c r="DS4" s="72"/>
      <c r="DT4" s="72"/>
      <c r="DU4" s="72"/>
      <c r="DV4" s="72"/>
      <c r="DW4" s="72"/>
      <c r="DX4" s="72"/>
      <c r="DY4" s="72"/>
      <c r="DZ4" s="72"/>
      <c r="EA4" s="72"/>
      <c r="EB4" s="72"/>
      <c r="EC4" s="72"/>
      <c r="ED4" s="72"/>
      <c r="EE4" s="72"/>
      <c r="EF4" s="72"/>
      <c r="EG4" s="72"/>
      <c r="EH4" s="72"/>
      <c r="EI4" s="72"/>
      <c r="EJ4" s="72"/>
      <c r="EK4" s="72"/>
      <c r="EL4" s="72"/>
      <c r="EM4" s="72"/>
      <c r="EN4" s="72"/>
      <c r="EO4" s="72"/>
      <c r="EP4" s="72"/>
      <c r="EQ4" s="72"/>
      <c r="ER4" s="72"/>
      <c r="ES4" s="72"/>
      <c r="ET4" s="72"/>
      <c r="EU4" s="72"/>
      <c r="EV4" s="72"/>
      <c r="EW4" s="72"/>
      <c r="EX4" s="72"/>
      <c r="EY4" s="72"/>
      <c r="EZ4" s="72"/>
      <c r="FA4" s="72"/>
      <c r="FB4" s="72"/>
      <c r="FC4" s="72"/>
      <c r="FD4" s="72"/>
      <c r="FE4" s="72"/>
      <c r="FF4" s="72"/>
      <c r="FG4" s="72"/>
      <c r="FH4" s="72"/>
      <c r="FI4" s="72"/>
      <c r="FJ4" s="72"/>
      <c r="FK4" s="72"/>
      <c r="FL4" s="72"/>
      <c r="FM4" s="72"/>
      <c r="FN4" s="72"/>
      <c r="FO4" s="72"/>
      <c r="FP4" s="72"/>
      <c r="FQ4" s="72"/>
      <c r="FR4" s="72"/>
      <c r="FS4" s="72"/>
      <c r="FT4" s="72"/>
      <c r="FU4" s="72"/>
      <c r="FV4" s="72"/>
      <c r="FW4" s="72"/>
      <c r="FX4" s="72"/>
      <c r="FY4" s="72"/>
      <c r="FZ4" s="72"/>
      <c r="GA4" s="72"/>
      <c r="GB4" s="72"/>
      <c r="GC4" s="72"/>
      <c r="GD4" s="72"/>
      <c r="GE4" s="72"/>
      <c r="GF4" s="72"/>
      <c r="GG4" s="72"/>
      <c r="GH4" s="72"/>
      <c r="GI4" s="72"/>
      <c r="GJ4" s="72"/>
      <c r="GK4" s="72"/>
      <c r="GL4" s="72"/>
      <c r="GM4" s="72"/>
      <c r="GN4" s="72"/>
      <c r="GO4" s="72"/>
      <c r="GP4" s="72"/>
      <c r="GQ4" s="72"/>
      <c r="GR4" s="72"/>
      <c r="GS4" s="72"/>
      <c r="GT4" s="72"/>
      <c r="GU4" s="72"/>
      <c r="GV4" s="72"/>
      <c r="GW4" s="72"/>
      <c r="GX4" s="72"/>
      <c r="GY4" s="72"/>
      <c r="GZ4" s="72"/>
      <c r="HA4" s="72"/>
      <c r="HB4" s="72"/>
      <c r="HC4" s="72"/>
      <c r="HD4" s="72"/>
      <c r="HE4" s="72"/>
      <c r="HF4" s="72"/>
      <c r="HG4" s="72"/>
      <c r="HH4" s="72"/>
      <c r="HI4" s="72"/>
      <c r="HJ4" s="72"/>
      <c r="HK4" s="72"/>
      <c r="HL4" s="72"/>
      <c r="HM4" s="72"/>
      <c r="HN4" s="72"/>
      <c r="HO4" s="72"/>
      <c r="HP4" s="72"/>
      <c r="HQ4" s="72"/>
      <c r="HR4" s="72"/>
      <c r="HS4" s="72"/>
      <c r="HT4" s="72"/>
      <c r="HU4" s="72"/>
      <c r="HV4" s="72"/>
      <c r="HW4" s="72"/>
      <c r="HX4" s="72"/>
      <c r="HY4" s="72"/>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72"/>
      <c r="KW4" s="72"/>
      <c r="KX4" s="72"/>
      <c r="KY4" s="72"/>
      <c r="KZ4" s="72"/>
      <c r="LA4" s="72"/>
      <c r="LB4" s="72"/>
      <c r="LC4" s="72"/>
      <c r="LD4" s="72"/>
      <c r="LE4" s="72"/>
      <c r="LF4" s="72"/>
      <c r="LG4" s="72"/>
      <c r="LH4" s="72"/>
      <c r="LI4" s="72"/>
      <c r="LJ4" s="72"/>
      <c r="LK4" s="72"/>
      <c r="LL4" s="72"/>
      <c r="LM4" s="72"/>
      <c r="LN4" s="72"/>
      <c r="LO4" s="72"/>
      <c r="LP4" s="72"/>
      <c r="LQ4" s="72"/>
      <c r="LR4" s="72"/>
      <c r="LS4" s="72"/>
      <c r="LT4" s="72"/>
      <c r="LU4" s="72"/>
      <c r="LV4" s="72"/>
      <c r="LW4" s="72"/>
      <c r="LX4" s="72"/>
      <c r="LY4" s="72"/>
      <c r="LZ4" s="72"/>
      <c r="MA4" s="72"/>
      <c r="MB4" s="72"/>
      <c r="MC4" s="72"/>
      <c r="MD4" s="72"/>
      <c r="ME4" s="72"/>
      <c r="MF4" s="72"/>
      <c r="MG4" s="72"/>
      <c r="MH4" s="72"/>
      <c r="MI4" s="72"/>
      <c r="MJ4" s="72"/>
      <c r="MK4" s="72"/>
      <c r="ML4" s="72"/>
      <c r="MM4" s="72"/>
      <c r="MN4" s="72"/>
      <c r="MO4" s="72"/>
      <c r="MP4" s="72"/>
      <c r="MQ4" s="72"/>
      <c r="MR4" s="72"/>
      <c r="MS4" s="72"/>
      <c r="MT4" s="72"/>
      <c r="MU4" s="72"/>
      <c r="MV4" s="72"/>
      <c r="MW4" s="72"/>
      <c r="MX4" s="72"/>
      <c r="MY4" s="72"/>
      <c r="MZ4" s="72"/>
      <c r="NA4" s="72"/>
      <c r="NB4" s="72"/>
      <c r="NC4" s="72"/>
      <c r="ND4" s="72"/>
      <c r="NE4" s="72"/>
      <c r="NF4" s="72"/>
      <c r="NG4" s="72"/>
      <c r="NH4" s="72"/>
      <c r="NI4" s="72"/>
      <c r="NJ4" s="72"/>
      <c r="NK4" s="72"/>
      <c r="NL4" s="72"/>
      <c r="NM4" s="72"/>
      <c r="NN4" s="72"/>
      <c r="NO4" s="72"/>
      <c r="NP4" s="72"/>
      <c r="NQ4" s="72"/>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c r="RZ4" s="72"/>
      <c r="SA4" s="72"/>
      <c r="SB4" s="72"/>
      <c r="SC4" s="72"/>
      <c r="SD4" s="72"/>
      <c r="SE4" s="72"/>
      <c r="SF4" s="72"/>
      <c r="SG4" s="72"/>
      <c r="SH4" s="72"/>
      <c r="SI4" s="72"/>
      <c r="SJ4" s="72"/>
      <c r="SK4" s="72"/>
      <c r="SL4" s="72"/>
      <c r="SM4" s="72"/>
      <c r="SN4" s="72"/>
      <c r="SO4" s="72"/>
      <c r="SP4" s="72"/>
      <c r="SQ4" s="72"/>
      <c r="SR4" s="72"/>
      <c r="SS4" s="72"/>
      <c r="ST4" s="72"/>
      <c r="SU4" s="72"/>
      <c r="SV4" s="72"/>
      <c r="SW4" s="72"/>
      <c r="SX4" s="72"/>
      <c r="SY4" s="72"/>
      <c r="SZ4" s="72"/>
      <c r="TA4" s="72"/>
      <c r="TB4" s="72"/>
      <c r="TC4" s="72"/>
      <c r="TD4" s="72"/>
      <c r="TE4" s="72"/>
      <c r="TF4" s="72"/>
      <c r="TG4" s="72"/>
      <c r="TH4" s="72"/>
      <c r="TI4" s="72"/>
      <c r="TJ4" s="72"/>
      <c r="TK4" s="72"/>
      <c r="TL4" s="72"/>
      <c r="TM4" s="72"/>
      <c r="TN4" s="72"/>
      <c r="TO4" s="72"/>
      <c r="TP4" s="72"/>
      <c r="TQ4" s="72"/>
      <c r="TR4" s="72"/>
      <c r="TS4" s="72"/>
      <c r="TT4" s="72"/>
      <c r="TU4" s="72"/>
      <c r="TV4" s="72"/>
      <c r="TW4" s="72"/>
      <c r="TX4" s="72"/>
      <c r="TY4" s="72"/>
      <c r="TZ4" s="72"/>
      <c r="UA4" s="72"/>
      <c r="UB4" s="72"/>
      <c r="UC4" s="72"/>
      <c r="UD4" s="72"/>
      <c r="UE4" s="72"/>
      <c r="UF4" s="72"/>
      <c r="UG4" s="72"/>
      <c r="UH4" s="72"/>
      <c r="UI4" s="72"/>
      <c r="UJ4" s="72"/>
      <c r="UK4" s="72"/>
      <c r="UL4" s="72"/>
      <c r="UM4" s="72"/>
      <c r="UN4" s="72"/>
      <c r="UO4" s="72"/>
      <c r="UP4" s="72"/>
      <c r="UQ4" s="72"/>
      <c r="UR4" s="72"/>
      <c r="US4" s="72"/>
      <c r="UT4" s="72"/>
      <c r="UU4" s="72"/>
      <c r="UV4" s="72"/>
      <c r="UW4" s="72"/>
      <c r="UX4" s="72"/>
      <c r="UY4" s="72"/>
      <c r="UZ4" s="72"/>
      <c r="VA4" s="72"/>
      <c r="VB4" s="72"/>
      <c r="VC4" s="72"/>
      <c r="VD4" s="72"/>
      <c r="VE4" s="72"/>
      <c r="VF4" s="72"/>
      <c r="VG4" s="72"/>
      <c r="VH4" s="72"/>
      <c r="VI4" s="72"/>
      <c r="VJ4" s="72"/>
      <c r="VK4" s="72"/>
      <c r="VL4" s="72"/>
      <c r="VM4" s="72"/>
      <c r="VN4" s="72"/>
      <c r="VO4" s="72"/>
      <c r="VP4" s="72"/>
      <c r="VQ4" s="72"/>
      <c r="VR4" s="72"/>
      <c r="VS4" s="72"/>
      <c r="VT4" s="72"/>
      <c r="VU4" s="72"/>
      <c r="VV4" s="72"/>
      <c r="VW4" s="72"/>
      <c r="VX4" s="72"/>
      <c r="VY4" s="72"/>
      <c r="VZ4" s="72"/>
      <c r="WA4" s="72"/>
      <c r="WB4" s="72"/>
      <c r="WC4" s="72"/>
      <c r="WD4" s="72"/>
      <c r="WE4" s="72"/>
      <c r="WF4" s="72"/>
      <c r="WG4" s="72"/>
      <c r="WH4" s="72"/>
      <c r="WI4" s="72"/>
      <c r="WJ4" s="72"/>
      <c r="WK4" s="72"/>
      <c r="WL4" s="72"/>
      <c r="WM4" s="72"/>
      <c r="WN4" s="72"/>
      <c r="WO4" s="72"/>
      <c r="WP4" s="72"/>
      <c r="WQ4" s="72"/>
      <c r="WR4" s="72"/>
      <c r="WS4" s="72"/>
      <c r="WT4" s="72"/>
      <c r="WU4" s="72"/>
      <c r="WV4" s="72"/>
      <c r="WW4" s="72"/>
      <c r="WX4" s="72"/>
      <c r="WY4" s="72"/>
      <c r="WZ4" s="72"/>
      <c r="XA4" s="72"/>
      <c r="XB4" s="72"/>
      <c r="XC4" s="72"/>
      <c r="XD4" s="72"/>
      <c r="XE4" s="72"/>
      <c r="XF4" s="72"/>
      <c r="XG4" s="72"/>
      <c r="XH4" s="72"/>
      <c r="XI4" s="72"/>
      <c r="XJ4" s="72"/>
      <c r="XK4" s="72"/>
      <c r="XL4" s="72"/>
      <c r="XM4" s="72"/>
      <c r="XN4" s="72"/>
      <c r="XO4" s="72"/>
      <c r="XP4" s="72"/>
      <c r="XQ4" s="72"/>
      <c r="XR4" s="72"/>
      <c r="XS4" s="72"/>
      <c r="XT4" s="72"/>
      <c r="XU4" s="72"/>
      <c r="XV4" s="72"/>
      <c r="XW4" s="72"/>
      <c r="XX4" s="72"/>
      <c r="XY4" s="72"/>
      <c r="XZ4" s="72"/>
      <c r="YA4" s="72"/>
      <c r="YB4" s="72"/>
      <c r="YC4" s="72"/>
      <c r="YD4" s="72"/>
      <c r="YE4" s="72"/>
      <c r="YF4" s="72"/>
      <c r="YG4" s="72"/>
      <c r="YH4" s="72"/>
      <c r="YI4" s="72"/>
      <c r="YJ4" s="72"/>
      <c r="YK4" s="72"/>
      <c r="YL4" s="72"/>
      <c r="YM4" s="72"/>
      <c r="YN4" s="72"/>
      <c r="YO4" s="72"/>
      <c r="YP4" s="72"/>
      <c r="YQ4" s="72"/>
      <c r="YR4" s="72"/>
      <c r="YS4" s="72"/>
      <c r="YT4" s="72"/>
      <c r="YU4" s="72"/>
      <c r="YV4" s="72"/>
      <c r="YW4" s="72"/>
      <c r="YX4" s="72"/>
      <c r="YY4" s="72"/>
      <c r="YZ4" s="72"/>
      <c r="ZA4" s="72"/>
      <c r="ZB4" s="72"/>
      <c r="ZC4" s="72"/>
      <c r="ZD4" s="72"/>
      <c r="ZE4" s="72"/>
      <c r="ZF4" s="72"/>
      <c r="ZG4" s="72"/>
      <c r="ZH4" s="72"/>
      <c r="ZI4" s="72"/>
      <c r="ZJ4" s="72"/>
      <c r="ZK4" s="72"/>
      <c r="ZL4" s="72"/>
      <c r="ZM4" s="72"/>
      <c r="ZN4" s="72"/>
      <c r="ZO4" s="72"/>
      <c r="ZP4" s="72"/>
      <c r="ZQ4" s="72"/>
      <c r="ZR4" s="72"/>
      <c r="ZS4" s="72"/>
      <c r="ZT4" s="72"/>
      <c r="ZU4" s="72"/>
      <c r="ZV4" s="72"/>
      <c r="ZW4" s="72"/>
      <c r="ZX4" s="72"/>
      <c r="ZY4" s="72"/>
      <c r="ZZ4" s="72"/>
      <c r="AAA4" s="72"/>
      <c r="AAB4" s="72"/>
      <c r="AAC4" s="72"/>
      <c r="AAD4" s="72"/>
      <c r="AAE4" s="72"/>
      <c r="AAF4" s="72"/>
      <c r="AAG4" s="72"/>
      <c r="AAH4" s="72"/>
      <c r="AAI4" s="72"/>
      <c r="AAJ4" s="72"/>
      <c r="AAK4" s="72"/>
      <c r="AAL4" s="72"/>
      <c r="AAM4" s="72"/>
      <c r="AAN4" s="72"/>
      <c r="AAO4" s="72"/>
      <c r="AAP4" s="72"/>
      <c r="AAQ4" s="72"/>
      <c r="AAR4" s="72"/>
      <c r="AAS4" s="72"/>
      <c r="AAT4" s="72"/>
      <c r="AAU4" s="72"/>
      <c r="AAV4" s="72"/>
      <c r="AAW4" s="72"/>
      <c r="AAX4" s="72"/>
      <c r="AAY4" s="72"/>
      <c r="AAZ4" s="72"/>
      <c r="ABA4" s="72"/>
      <c r="ABB4" s="72"/>
      <c r="ABC4" s="72"/>
      <c r="ABD4" s="72"/>
      <c r="ABE4" s="72"/>
      <c r="ABF4" s="72"/>
      <c r="ABG4" s="72"/>
      <c r="ABH4" s="72"/>
      <c r="ABI4" s="72"/>
      <c r="ABJ4" s="72"/>
      <c r="ABK4" s="72"/>
      <c r="ABL4" s="72"/>
      <c r="ABM4" s="72"/>
      <c r="ABN4" s="72"/>
      <c r="ABO4" s="72"/>
      <c r="ABP4" s="72"/>
      <c r="ABQ4" s="72"/>
      <c r="ABR4" s="72"/>
      <c r="ABS4" s="72"/>
      <c r="ABT4" s="72"/>
      <c r="ABU4" s="72"/>
      <c r="ABV4" s="72"/>
      <c r="ABW4" s="72"/>
      <c r="ABX4" s="72"/>
      <c r="ABY4" s="72"/>
      <c r="ABZ4" s="72"/>
      <c r="ACA4" s="72"/>
      <c r="ACB4" s="72"/>
      <c r="ACC4" s="72"/>
      <c r="ACD4" s="72"/>
      <c r="ACE4" s="72"/>
      <c r="ACF4" s="72"/>
      <c r="ACG4" s="72"/>
      <c r="ACH4" s="72"/>
      <c r="ACI4" s="72"/>
      <c r="ACJ4" s="72"/>
      <c r="ACK4" s="72"/>
      <c r="ACL4" s="72"/>
      <c r="ACM4" s="72"/>
      <c r="ACN4" s="72"/>
      <c r="ACO4" s="72"/>
      <c r="ACP4" s="72"/>
      <c r="ACQ4" s="72"/>
      <c r="ACR4" s="72"/>
      <c r="ACS4" s="72"/>
      <c r="ACT4" s="72"/>
      <c r="ACU4" s="72"/>
      <c r="ACV4" s="72"/>
      <c r="ACW4" s="72"/>
      <c r="ACX4" s="72"/>
      <c r="ACY4" s="72"/>
      <c r="ACZ4" s="72"/>
      <c r="ADA4" s="72"/>
      <c r="ADB4" s="72"/>
      <c r="ADC4" s="72"/>
      <c r="ADD4" s="72"/>
      <c r="ADE4" s="72"/>
      <c r="ADF4" s="72"/>
      <c r="ADG4" s="72"/>
      <c r="ADH4" s="72"/>
      <c r="ADI4" s="72"/>
      <c r="ADJ4" s="72"/>
      <c r="ADK4" s="72"/>
      <c r="ADL4" s="72"/>
      <c r="ADM4" s="72"/>
      <c r="ADN4" s="72"/>
      <c r="ADO4" s="72"/>
      <c r="ADP4" s="72"/>
      <c r="ADQ4" s="72"/>
      <c r="ADR4" s="72"/>
      <c r="ADS4" s="72"/>
      <c r="ADT4" s="72"/>
      <c r="ADU4" s="72"/>
      <c r="ADV4" s="72"/>
      <c r="ADW4" s="72"/>
      <c r="ADX4" s="72"/>
      <c r="ADY4" s="72"/>
      <c r="ADZ4" s="72"/>
      <c r="AEA4" s="72"/>
      <c r="AEB4" s="72"/>
      <c r="AEC4" s="72"/>
      <c r="AED4" s="72"/>
      <c r="AEE4" s="72"/>
      <c r="AEF4" s="72"/>
      <c r="AEG4" s="72"/>
      <c r="AEH4" s="72"/>
      <c r="AEI4" s="72"/>
      <c r="AEJ4" s="72"/>
      <c r="AEK4" s="72"/>
      <c r="AEL4" s="72"/>
      <c r="AEM4" s="72"/>
      <c r="AEN4" s="72"/>
      <c r="AEO4" s="72"/>
      <c r="AEP4" s="72"/>
      <c r="AEQ4" s="72"/>
      <c r="AER4" s="72"/>
      <c r="AES4" s="72"/>
      <c r="AET4" s="72"/>
      <c r="AEU4" s="72"/>
      <c r="AEV4" s="72"/>
      <c r="AEW4" s="72"/>
      <c r="AEX4" s="72"/>
      <c r="AEY4" s="72"/>
      <c r="AEZ4" s="72"/>
      <c r="AFA4" s="72"/>
      <c r="AFB4" s="72"/>
      <c r="AFC4" s="72"/>
      <c r="AFD4" s="72"/>
      <c r="AFE4" s="72"/>
      <c r="AFF4" s="72"/>
      <c r="AFG4" s="72"/>
      <c r="AFH4" s="72"/>
      <c r="AFI4" s="72"/>
      <c r="AFJ4" s="72"/>
      <c r="AFK4" s="72"/>
      <c r="AFL4" s="72"/>
      <c r="AFM4" s="72"/>
      <c r="AFN4" s="72"/>
      <c r="AFO4" s="72"/>
      <c r="AFP4" s="72"/>
      <c r="AFQ4" s="72"/>
      <c r="AFR4" s="72"/>
      <c r="AFS4" s="72"/>
      <c r="AFT4" s="72"/>
      <c r="AFU4" s="72"/>
      <c r="AFV4" s="72"/>
      <c r="AFW4" s="72"/>
      <c r="AFX4" s="72"/>
      <c r="AFY4" s="72"/>
      <c r="AFZ4" s="72"/>
      <c r="AGA4" s="72"/>
      <c r="AGB4" s="72"/>
      <c r="AGC4" s="72"/>
      <c r="AGD4" s="72"/>
      <c r="AGE4" s="72"/>
      <c r="AGF4" s="72"/>
      <c r="AGG4" s="72"/>
      <c r="AGH4" s="72"/>
      <c r="AGI4" s="72"/>
      <c r="AGJ4" s="72"/>
      <c r="AGK4" s="72"/>
      <c r="AGL4" s="72"/>
      <c r="AGM4" s="72"/>
      <c r="AGN4" s="72"/>
      <c r="AGO4" s="72"/>
      <c r="AGP4" s="72"/>
      <c r="AGQ4" s="72"/>
      <c r="AGR4" s="72"/>
      <c r="AGS4" s="72"/>
      <c r="AGT4" s="72"/>
      <c r="AGU4" s="72"/>
      <c r="AGV4" s="72"/>
      <c r="AGW4" s="72"/>
      <c r="AGX4" s="72"/>
      <c r="AGY4" s="72"/>
      <c r="AGZ4" s="72"/>
      <c r="AHA4" s="72"/>
      <c r="AHB4" s="72"/>
      <c r="AHC4" s="72"/>
      <c r="AHD4" s="72"/>
      <c r="AHE4" s="72"/>
      <c r="AHF4" s="72"/>
      <c r="AHG4" s="72"/>
      <c r="AHH4" s="72"/>
      <c r="AHI4" s="72"/>
      <c r="AHJ4" s="72"/>
      <c r="AHK4" s="72"/>
      <c r="AHL4" s="72"/>
      <c r="AHM4" s="72"/>
      <c r="AHN4" s="72"/>
      <c r="AHO4" s="72"/>
      <c r="AHP4" s="72"/>
      <c r="AHQ4" s="72"/>
      <c r="AHR4" s="72"/>
      <c r="AHS4" s="72"/>
      <c r="AHT4" s="72"/>
      <c r="AHU4" s="72"/>
      <c r="AHV4" s="72"/>
      <c r="AHW4" s="72"/>
      <c r="AHX4" s="72"/>
      <c r="AHY4" s="72"/>
      <c r="AHZ4" s="72"/>
      <c r="AIA4" s="72"/>
      <c r="AIB4" s="72"/>
      <c r="AIC4" s="72"/>
      <c r="AID4" s="72"/>
      <c r="AIE4" s="72"/>
      <c r="AIF4" s="72"/>
      <c r="AIG4" s="72"/>
      <c r="AIH4" s="72"/>
      <c r="AII4" s="72"/>
      <c r="AIJ4" s="72"/>
      <c r="AIK4" s="72"/>
      <c r="AIL4" s="72"/>
      <c r="AIM4" s="72"/>
      <c r="AIN4" s="72"/>
      <c r="AIO4" s="72"/>
      <c r="AIP4" s="72"/>
      <c r="AIQ4" s="72"/>
      <c r="AIR4" s="72"/>
      <c r="AIS4" s="72"/>
      <c r="AIT4" s="72"/>
      <c r="AIU4" s="72"/>
      <c r="AIV4" s="72"/>
      <c r="AIW4" s="72"/>
      <c r="AIX4" s="72"/>
      <c r="AIY4" s="72"/>
      <c r="AIZ4" s="72"/>
      <c r="AJA4" s="72"/>
      <c r="AJB4" s="72"/>
      <c r="AJC4" s="72"/>
      <c r="AJD4" s="72"/>
      <c r="AJE4" s="72"/>
      <c r="AJF4" s="72"/>
      <c r="AJG4" s="72"/>
      <c r="AJH4" s="72"/>
      <c r="AJI4" s="72"/>
      <c r="AJJ4" s="72"/>
      <c r="AJK4" s="72"/>
      <c r="AJL4" s="72"/>
      <c r="AJM4" s="72"/>
      <c r="AJN4" s="72"/>
      <c r="AJO4" s="72"/>
      <c r="AJP4" s="72"/>
      <c r="AJQ4" s="72"/>
      <c r="AJR4" s="72"/>
      <c r="AJS4" s="72"/>
      <c r="AJT4" s="72"/>
      <c r="AJU4" s="72"/>
      <c r="AJV4" s="72"/>
      <c r="AJW4" s="72"/>
      <c r="AJX4" s="72"/>
      <c r="AJY4" s="72"/>
      <c r="AJZ4" s="72"/>
      <c r="AKA4" s="72"/>
      <c r="AKB4" s="72"/>
      <c r="AKC4" s="72"/>
      <c r="AKD4" s="72"/>
      <c r="AKE4" s="72"/>
      <c r="AKF4" s="72"/>
      <c r="AKG4" s="72"/>
      <c r="AKH4" s="72"/>
      <c r="AKI4" s="72"/>
      <c r="AKJ4" s="72"/>
      <c r="AKK4" s="72"/>
      <c r="AKL4" s="72"/>
      <c r="AKM4" s="72"/>
      <c r="AKN4" s="72"/>
      <c r="AKO4" s="72"/>
      <c r="AKP4" s="72"/>
      <c r="AKQ4" s="72"/>
      <c r="AKR4" s="72"/>
      <c r="AKS4" s="72"/>
      <c r="AKT4" s="72"/>
      <c r="AKU4" s="72"/>
      <c r="AKV4" s="72"/>
      <c r="AKW4" s="72"/>
      <c r="AKX4" s="72"/>
      <c r="AKY4" s="72"/>
      <c r="AKZ4" s="72"/>
      <c r="ALA4" s="72"/>
      <c r="ALB4" s="72"/>
      <c r="ALC4" s="72"/>
      <c r="ALD4" s="72"/>
      <c r="ALE4" s="72"/>
      <c r="ALF4" s="72"/>
      <c r="ALG4" s="72"/>
      <c r="ALH4" s="72"/>
      <c r="ALI4" s="72"/>
      <c r="ALJ4" s="72"/>
      <c r="ALK4" s="72"/>
      <c r="ALL4" s="72"/>
      <c r="ALM4" s="72"/>
      <c r="ALN4" s="72"/>
      <c r="ALO4" s="72"/>
      <c r="ALP4" s="72"/>
      <c r="ALQ4" s="72"/>
      <c r="ALR4" s="72"/>
      <c r="ALS4" s="72"/>
      <c r="ALT4" s="72"/>
      <c r="ALU4" s="72"/>
      <c r="ALV4" s="72"/>
      <c r="ALW4" s="72"/>
      <c r="ALX4" s="72"/>
      <c r="ALY4" s="72"/>
      <c r="ALZ4" s="72"/>
      <c r="AMA4" s="72"/>
      <c r="AMB4" s="72"/>
      <c r="AMC4" s="72"/>
      <c r="AMD4" s="72"/>
      <c r="AME4" s="72"/>
      <c r="AMF4" s="72"/>
      <c r="AMG4" s="72"/>
      <c r="AMH4" s="72"/>
      <c r="AMI4" s="72"/>
      <c r="AMJ4" s="72"/>
      <c r="AMK4" s="72"/>
    </row>
    <row r="5" spans="1:1025" ht="40.15" customHeight="1">
      <c r="A5" s="71"/>
      <c r="B5" s="71"/>
      <c r="C5" s="369"/>
      <c r="D5" s="617" t="s">
        <v>104</v>
      </c>
      <c r="E5" s="118" t="s">
        <v>121</v>
      </c>
      <c r="F5" s="85">
        <v>15</v>
      </c>
      <c r="G5" s="364" t="s">
        <v>43</v>
      </c>
      <c r="H5" s="364" t="s">
        <v>40</v>
      </c>
      <c r="I5" s="374" t="s">
        <v>844</v>
      </c>
      <c r="J5" s="364" t="s">
        <v>254</v>
      </c>
      <c r="K5" s="85">
        <v>15</v>
      </c>
      <c r="L5" s="85">
        <v>0</v>
      </c>
      <c r="M5" s="85" t="s">
        <v>47</v>
      </c>
      <c r="N5" s="364" t="s">
        <v>47</v>
      </c>
      <c r="O5" s="364">
        <v>0</v>
      </c>
      <c r="P5" s="364">
        <v>0</v>
      </c>
      <c r="Q5" s="364" t="s">
        <v>47</v>
      </c>
      <c r="R5" s="364">
        <v>0</v>
      </c>
      <c r="S5" s="364" t="s">
        <v>47</v>
      </c>
      <c r="T5" s="364">
        <v>0</v>
      </c>
      <c r="U5" s="85"/>
    </row>
    <row r="6" spans="1:1025" ht="40.15" customHeight="1">
      <c r="A6" s="71"/>
      <c r="B6" s="71"/>
      <c r="C6" s="369"/>
      <c r="D6" s="618"/>
      <c r="E6" s="85" t="s">
        <v>122</v>
      </c>
      <c r="F6" s="85">
        <v>10</v>
      </c>
      <c r="G6" s="365"/>
      <c r="H6" s="365"/>
      <c r="I6" s="375"/>
      <c r="J6" s="365"/>
      <c r="K6" s="85">
        <v>10</v>
      </c>
      <c r="L6" s="85">
        <v>0</v>
      </c>
      <c r="M6" s="85" t="s">
        <v>47</v>
      </c>
      <c r="N6" s="365"/>
      <c r="O6" s="365"/>
      <c r="P6" s="365"/>
      <c r="Q6" s="365"/>
      <c r="R6" s="365"/>
      <c r="S6" s="365"/>
      <c r="T6" s="365"/>
      <c r="U6" s="85"/>
    </row>
    <row r="7" spans="1:1025" ht="40.15" customHeight="1">
      <c r="A7" s="71"/>
      <c r="B7" s="71"/>
      <c r="C7" s="369"/>
      <c r="D7" s="618"/>
      <c r="E7" s="85" t="s">
        <v>134</v>
      </c>
      <c r="F7" s="85">
        <v>5</v>
      </c>
      <c r="G7" s="366"/>
      <c r="H7" s="366"/>
      <c r="I7" s="376"/>
      <c r="J7" s="366"/>
      <c r="K7" s="85">
        <v>5</v>
      </c>
      <c r="L7" s="85">
        <v>0</v>
      </c>
      <c r="M7" s="85" t="s">
        <v>47</v>
      </c>
      <c r="N7" s="366"/>
      <c r="O7" s="366"/>
      <c r="P7" s="366"/>
      <c r="Q7" s="366"/>
      <c r="R7" s="366"/>
      <c r="S7" s="366"/>
      <c r="T7" s="366"/>
      <c r="U7" s="85" t="s">
        <v>756</v>
      </c>
    </row>
    <row r="8" spans="1:1025" ht="40.15" customHeight="1">
      <c r="A8" s="71"/>
      <c r="B8" s="71"/>
      <c r="C8" s="369"/>
      <c r="D8" s="271" t="s">
        <v>275</v>
      </c>
      <c r="E8" s="85" t="s">
        <v>122</v>
      </c>
      <c r="F8" s="85">
        <v>5</v>
      </c>
      <c r="G8" s="85" t="s">
        <v>43</v>
      </c>
      <c r="H8" s="87" t="s">
        <v>757</v>
      </c>
      <c r="I8" s="21" t="s">
        <v>845</v>
      </c>
      <c r="J8" s="2" t="s">
        <v>285</v>
      </c>
      <c r="K8" s="85">
        <v>5</v>
      </c>
      <c r="L8" s="85">
        <v>0</v>
      </c>
      <c r="M8" s="85" t="s">
        <v>47</v>
      </c>
      <c r="N8" s="85" t="s">
        <v>47</v>
      </c>
      <c r="O8" s="85">
        <v>0</v>
      </c>
      <c r="P8" s="85">
        <v>0</v>
      </c>
      <c r="Q8" s="85" t="s">
        <v>47</v>
      </c>
      <c r="R8" s="85">
        <v>0</v>
      </c>
      <c r="S8" s="85" t="s">
        <v>47</v>
      </c>
      <c r="T8" s="85">
        <v>0</v>
      </c>
      <c r="U8" s="85"/>
    </row>
    <row r="9" spans="1:1025" ht="48.75" customHeight="1">
      <c r="A9" s="71"/>
      <c r="B9" s="71"/>
      <c r="C9" s="369"/>
      <c r="D9" s="617" t="s">
        <v>176</v>
      </c>
      <c r="E9" s="85" t="s">
        <v>122</v>
      </c>
      <c r="F9" s="120">
        <v>1</v>
      </c>
      <c r="G9" s="364" t="s">
        <v>43</v>
      </c>
      <c r="H9" s="555" t="s">
        <v>40</v>
      </c>
      <c r="I9" s="563" t="s">
        <v>758</v>
      </c>
      <c r="J9" s="582" t="s">
        <v>237</v>
      </c>
      <c r="K9" s="555">
        <v>5</v>
      </c>
      <c r="L9" s="555" t="s">
        <v>43</v>
      </c>
      <c r="M9" s="555" t="s">
        <v>43</v>
      </c>
      <c r="N9" s="555" t="s">
        <v>47</v>
      </c>
      <c r="O9" s="555">
        <v>0</v>
      </c>
      <c r="P9" s="555">
        <v>0</v>
      </c>
      <c r="Q9" s="555" t="s">
        <v>80</v>
      </c>
      <c r="R9" s="555" t="s">
        <v>43</v>
      </c>
      <c r="S9" s="555" t="s">
        <v>47</v>
      </c>
      <c r="T9" s="555">
        <v>0</v>
      </c>
      <c r="U9" s="120"/>
    </row>
    <row r="10" spans="1:1025" ht="57.6" customHeight="1">
      <c r="A10" s="71"/>
      <c r="B10" s="71"/>
      <c r="C10" s="369"/>
      <c r="D10" s="619"/>
      <c r="E10" s="85" t="s">
        <v>134</v>
      </c>
      <c r="F10" s="120">
        <v>4</v>
      </c>
      <c r="G10" s="366"/>
      <c r="H10" s="556"/>
      <c r="I10" s="564"/>
      <c r="J10" s="584"/>
      <c r="K10" s="556"/>
      <c r="L10" s="556"/>
      <c r="M10" s="556"/>
      <c r="N10" s="556"/>
      <c r="O10" s="556"/>
      <c r="P10" s="556"/>
      <c r="Q10" s="556"/>
      <c r="R10" s="556"/>
      <c r="S10" s="556"/>
      <c r="T10" s="556"/>
      <c r="U10" s="120" t="s">
        <v>759</v>
      </c>
    </row>
    <row r="11" spans="1:1025" ht="108">
      <c r="A11" s="71"/>
      <c r="B11" s="71"/>
      <c r="C11" s="369"/>
      <c r="D11" s="269" t="s">
        <v>105</v>
      </c>
      <c r="E11" s="85" t="s">
        <v>122</v>
      </c>
      <c r="F11" s="120">
        <v>1</v>
      </c>
      <c r="G11" s="31" t="s">
        <v>43</v>
      </c>
      <c r="H11" s="120" t="s">
        <v>760</v>
      </c>
      <c r="I11" s="49" t="s">
        <v>761</v>
      </c>
      <c r="J11" s="120" t="s">
        <v>326</v>
      </c>
      <c r="K11" s="120">
        <v>1</v>
      </c>
      <c r="L11" s="120">
        <v>1</v>
      </c>
      <c r="M11" s="120">
        <v>0</v>
      </c>
      <c r="N11" s="120" t="s">
        <v>47</v>
      </c>
      <c r="O11" s="120">
        <v>0</v>
      </c>
      <c r="P11" s="120">
        <v>0</v>
      </c>
      <c r="Q11" s="120" t="s">
        <v>79</v>
      </c>
      <c r="R11" s="120">
        <v>1</v>
      </c>
      <c r="S11" s="120" t="s">
        <v>47</v>
      </c>
      <c r="T11" s="120">
        <v>0</v>
      </c>
      <c r="U11" s="120"/>
    </row>
    <row r="12" spans="1:1025" ht="40.15" customHeight="1">
      <c r="A12" s="71"/>
      <c r="B12" s="71"/>
      <c r="C12" s="369"/>
      <c r="D12" s="617" t="s">
        <v>107</v>
      </c>
      <c r="E12" s="364" t="s">
        <v>118</v>
      </c>
      <c r="F12" s="364">
        <v>59</v>
      </c>
      <c r="G12" s="364" t="s">
        <v>47</v>
      </c>
      <c r="H12" s="364" t="s">
        <v>40</v>
      </c>
      <c r="I12" s="374" t="s">
        <v>284</v>
      </c>
      <c r="J12" s="540" t="s">
        <v>762</v>
      </c>
      <c r="K12" s="364">
        <v>59</v>
      </c>
      <c r="L12" s="364">
        <v>3</v>
      </c>
      <c r="M12" s="364">
        <v>0</v>
      </c>
      <c r="N12" s="364" t="s">
        <v>47</v>
      </c>
      <c r="O12" s="364">
        <v>0</v>
      </c>
      <c r="P12" s="364">
        <v>0</v>
      </c>
      <c r="Q12" s="85" t="s">
        <v>80</v>
      </c>
      <c r="R12" s="85">
        <v>3</v>
      </c>
      <c r="S12" s="364" t="s">
        <v>47</v>
      </c>
      <c r="T12" s="364">
        <v>0</v>
      </c>
      <c r="U12" s="85"/>
    </row>
    <row r="13" spans="1:1025" s="11" customFormat="1" ht="40.15" customHeight="1">
      <c r="A13" s="89"/>
      <c r="B13" s="89"/>
      <c r="C13" s="369"/>
      <c r="D13" s="618"/>
      <c r="E13" s="366"/>
      <c r="F13" s="366"/>
      <c r="G13" s="365"/>
      <c r="H13" s="365"/>
      <c r="I13" s="375"/>
      <c r="J13" s="541"/>
      <c r="K13" s="366"/>
      <c r="L13" s="366"/>
      <c r="M13" s="366"/>
      <c r="N13" s="365"/>
      <c r="O13" s="365"/>
      <c r="P13" s="365"/>
      <c r="Q13" s="85" t="s">
        <v>87</v>
      </c>
      <c r="R13" s="85">
        <v>2</v>
      </c>
      <c r="S13" s="366"/>
      <c r="T13" s="366"/>
      <c r="U13" s="85"/>
    </row>
    <row r="14" spans="1:1025" s="11" customFormat="1" ht="40.15" customHeight="1">
      <c r="A14" s="89"/>
      <c r="B14" s="89"/>
      <c r="C14" s="369"/>
      <c r="D14" s="619"/>
      <c r="E14" s="85" t="s">
        <v>121</v>
      </c>
      <c r="F14" s="85">
        <v>75</v>
      </c>
      <c r="G14" s="366"/>
      <c r="H14" s="366"/>
      <c r="I14" s="376"/>
      <c r="J14" s="542"/>
      <c r="K14" s="85">
        <v>75</v>
      </c>
      <c r="L14" s="85">
        <v>0</v>
      </c>
      <c r="M14" s="85">
        <v>0</v>
      </c>
      <c r="N14" s="366"/>
      <c r="O14" s="366"/>
      <c r="P14" s="366"/>
      <c r="Q14" s="85" t="s">
        <v>47</v>
      </c>
      <c r="R14" s="85">
        <v>0</v>
      </c>
      <c r="S14" s="85" t="s">
        <v>47</v>
      </c>
      <c r="T14" s="85">
        <v>0</v>
      </c>
      <c r="U14" s="85"/>
    </row>
    <row r="15" spans="1:1025" s="51" customFormat="1" ht="40.15" customHeight="1">
      <c r="A15" s="225"/>
      <c r="B15" s="225"/>
      <c r="C15" s="369"/>
      <c r="D15" s="272" t="s">
        <v>108</v>
      </c>
      <c r="E15" s="227" t="s">
        <v>121</v>
      </c>
      <c r="F15" s="227">
        <v>5</v>
      </c>
      <c r="G15" s="227" t="s">
        <v>47</v>
      </c>
      <c r="H15" s="226" t="s">
        <v>40</v>
      </c>
      <c r="I15" s="227" t="s">
        <v>1377</v>
      </c>
      <c r="J15" s="227" t="s">
        <v>345</v>
      </c>
      <c r="K15" s="227">
        <v>5</v>
      </c>
      <c r="L15" s="227">
        <v>0</v>
      </c>
      <c r="M15" s="227">
        <v>0</v>
      </c>
      <c r="N15" s="227" t="s">
        <v>47</v>
      </c>
      <c r="O15" s="227">
        <v>0</v>
      </c>
      <c r="P15" s="227">
        <v>0</v>
      </c>
      <c r="Q15" s="227" t="s">
        <v>47</v>
      </c>
      <c r="R15" s="227">
        <v>0</v>
      </c>
      <c r="S15" s="227" t="s">
        <v>47</v>
      </c>
      <c r="T15" s="227">
        <v>0</v>
      </c>
      <c r="U15" s="227"/>
    </row>
    <row r="16" spans="1:1025" s="11" customFormat="1" ht="40.15" customHeight="1">
      <c r="A16" s="89"/>
      <c r="B16" s="89"/>
      <c r="C16" s="369"/>
      <c r="D16" s="617" t="s">
        <v>109</v>
      </c>
      <c r="E16" s="85" t="s">
        <v>118</v>
      </c>
      <c r="F16" s="120">
        <v>4</v>
      </c>
      <c r="G16" s="555" t="s">
        <v>43</v>
      </c>
      <c r="H16" s="555" t="s">
        <v>40</v>
      </c>
      <c r="I16" s="49" t="s">
        <v>755</v>
      </c>
      <c r="J16" s="577" t="s">
        <v>295</v>
      </c>
      <c r="K16" s="555">
        <v>30</v>
      </c>
      <c r="L16" s="555">
        <v>2</v>
      </c>
      <c r="M16" s="555">
        <v>0</v>
      </c>
      <c r="N16" s="555" t="s">
        <v>47</v>
      </c>
      <c r="O16" s="555">
        <v>0</v>
      </c>
      <c r="P16" s="555">
        <v>0</v>
      </c>
      <c r="Q16" s="555" t="s">
        <v>80</v>
      </c>
      <c r="R16" s="555">
        <v>2</v>
      </c>
      <c r="S16" s="555" t="s">
        <v>47</v>
      </c>
      <c r="T16" s="555">
        <v>0</v>
      </c>
      <c r="U16" s="120"/>
    </row>
    <row r="17" spans="1:1024" ht="40.15" customHeight="1">
      <c r="A17" s="71"/>
      <c r="B17" s="71"/>
      <c r="C17" s="369"/>
      <c r="D17" s="618"/>
      <c r="E17" s="85" t="s">
        <v>122</v>
      </c>
      <c r="F17" s="120">
        <v>12</v>
      </c>
      <c r="G17" s="556"/>
      <c r="H17" s="556"/>
      <c r="I17" s="49" t="s">
        <v>846</v>
      </c>
      <c r="J17" s="579"/>
      <c r="K17" s="556"/>
      <c r="L17" s="556"/>
      <c r="M17" s="556"/>
      <c r="N17" s="556"/>
      <c r="O17" s="556"/>
      <c r="P17" s="556"/>
      <c r="Q17" s="556"/>
      <c r="R17" s="556"/>
      <c r="S17" s="556"/>
      <c r="T17" s="556"/>
      <c r="U17" s="120"/>
    </row>
    <row r="18" spans="1:1024" ht="30" customHeight="1">
      <c r="A18" s="89"/>
      <c r="B18" s="89"/>
      <c r="C18" s="369"/>
      <c r="D18" s="617" t="s">
        <v>110</v>
      </c>
      <c r="E18" s="9" t="s">
        <v>118</v>
      </c>
      <c r="F18" s="130">
        <v>5</v>
      </c>
      <c r="G18" s="714" t="s">
        <v>43</v>
      </c>
      <c r="H18" s="555" t="s">
        <v>40</v>
      </c>
      <c r="I18" s="718" t="s">
        <v>763</v>
      </c>
      <c r="J18" s="720" t="s">
        <v>295</v>
      </c>
      <c r="K18" s="130">
        <v>5</v>
      </c>
      <c r="L18" s="130">
        <v>0</v>
      </c>
      <c r="M18" s="130" t="s">
        <v>47</v>
      </c>
      <c r="N18" s="555" t="s">
        <v>47</v>
      </c>
      <c r="O18" s="555">
        <v>0</v>
      </c>
      <c r="P18" s="555">
        <v>0</v>
      </c>
      <c r="Q18" s="714" t="s">
        <v>47</v>
      </c>
      <c r="R18" s="714">
        <v>0</v>
      </c>
      <c r="S18" s="714" t="s">
        <v>47</v>
      </c>
      <c r="T18" s="714">
        <v>0</v>
      </c>
      <c r="U18" s="130"/>
    </row>
    <row r="19" spans="1:1024" ht="31.9" customHeight="1">
      <c r="A19" s="89"/>
      <c r="B19" s="89"/>
      <c r="C19" s="369"/>
      <c r="D19" s="619"/>
      <c r="E19" s="73" t="s">
        <v>121</v>
      </c>
      <c r="F19" s="130">
        <v>5</v>
      </c>
      <c r="G19" s="715"/>
      <c r="H19" s="556"/>
      <c r="I19" s="719"/>
      <c r="J19" s="721"/>
      <c r="K19" s="130">
        <v>5</v>
      </c>
      <c r="L19" s="130">
        <v>0</v>
      </c>
      <c r="M19" s="130" t="s">
        <v>47</v>
      </c>
      <c r="N19" s="556"/>
      <c r="O19" s="556"/>
      <c r="P19" s="556"/>
      <c r="Q19" s="715"/>
      <c r="R19" s="715"/>
      <c r="S19" s="715"/>
      <c r="T19" s="715"/>
      <c r="U19" s="130"/>
    </row>
    <row r="20" spans="1:1024" ht="36">
      <c r="A20" s="89"/>
      <c r="B20" s="89"/>
      <c r="C20" s="369"/>
      <c r="D20" s="269" t="s">
        <v>112</v>
      </c>
      <c r="E20" s="9" t="s">
        <v>118</v>
      </c>
      <c r="F20" s="130">
        <v>12</v>
      </c>
      <c r="G20" s="130" t="s">
        <v>43</v>
      </c>
      <c r="H20" s="52" t="s">
        <v>40</v>
      </c>
      <c r="I20" s="131" t="s">
        <v>284</v>
      </c>
      <c r="J20" s="120" t="s">
        <v>464</v>
      </c>
      <c r="K20" s="130">
        <v>12</v>
      </c>
      <c r="L20" s="130">
        <v>1</v>
      </c>
      <c r="M20" s="130" t="s">
        <v>47</v>
      </c>
      <c r="N20" s="130" t="s">
        <v>47</v>
      </c>
      <c r="O20" s="130">
        <v>0</v>
      </c>
      <c r="P20" s="130">
        <v>0</v>
      </c>
      <c r="Q20" s="130" t="s">
        <v>47</v>
      </c>
      <c r="R20" s="130">
        <v>0</v>
      </c>
      <c r="S20" s="120" t="s">
        <v>47</v>
      </c>
      <c r="T20" s="130">
        <v>0</v>
      </c>
      <c r="U20" s="130"/>
    </row>
    <row r="21" spans="1:1024" s="104" customFormat="1" ht="40.15" customHeight="1">
      <c r="A21" s="103"/>
      <c r="B21" s="103"/>
      <c r="C21" s="369"/>
      <c r="D21" s="271" t="s">
        <v>113</v>
      </c>
      <c r="E21" s="9" t="s">
        <v>122</v>
      </c>
      <c r="F21" s="9">
        <v>2</v>
      </c>
      <c r="G21" s="27" t="s">
        <v>43</v>
      </c>
      <c r="H21" s="87" t="s">
        <v>40</v>
      </c>
      <c r="I21" s="41" t="s">
        <v>847</v>
      </c>
      <c r="J21" s="85" t="s">
        <v>254</v>
      </c>
      <c r="K21" s="9">
        <v>2</v>
      </c>
      <c r="L21" s="130">
        <v>2</v>
      </c>
      <c r="M21" s="130" t="s">
        <v>47</v>
      </c>
      <c r="N21" s="130" t="s">
        <v>47</v>
      </c>
      <c r="O21" s="130">
        <v>0</v>
      </c>
      <c r="P21" s="130">
        <v>0</v>
      </c>
      <c r="Q21" s="130" t="s">
        <v>47</v>
      </c>
      <c r="R21" s="130">
        <v>0</v>
      </c>
      <c r="S21" s="120" t="s">
        <v>47</v>
      </c>
      <c r="T21" s="9">
        <v>0</v>
      </c>
      <c r="U21" s="27"/>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72"/>
      <c r="GK21" s="72"/>
      <c r="GL21" s="72"/>
      <c r="GM21" s="72"/>
      <c r="GN21" s="72"/>
      <c r="GO21" s="72"/>
      <c r="GP21" s="72"/>
      <c r="GQ21" s="72"/>
      <c r="GR21" s="72"/>
      <c r="GS21" s="72"/>
      <c r="GT21" s="72"/>
      <c r="GU21" s="72"/>
      <c r="GV21" s="72"/>
      <c r="GW21" s="72"/>
      <c r="GX21" s="72"/>
      <c r="GY21" s="72"/>
      <c r="GZ21" s="72"/>
      <c r="HA21" s="72"/>
      <c r="HB21" s="72"/>
      <c r="HC21" s="72"/>
      <c r="HD21" s="72"/>
      <c r="HE21" s="72"/>
      <c r="HF21" s="72"/>
      <c r="HG21" s="72"/>
      <c r="HH21" s="72"/>
      <c r="HI21" s="72"/>
      <c r="HJ21" s="72"/>
      <c r="HK21" s="72"/>
      <c r="HL21" s="72"/>
      <c r="HM21" s="72"/>
      <c r="HN21" s="72"/>
      <c r="HO21" s="72"/>
      <c r="HP21" s="72"/>
      <c r="HQ21" s="72"/>
      <c r="HR21" s="72"/>
      <c r="HS21" s="72"/>
      <c r="HT21" s="72"/>
      <c r="HU21" s="72"/>
      <c r="HV21" s="72"/>
      <c r="HW21" s="72"/>
      <c r="HX21" s="72"/>
      <c r="HY21" s="72"/>
      <c r="HZ21" s="72"/>
      <c r="IA21" s="72"/>
      <c r="IB21" s="72"/>
      <c r="IC21" s="72"/>
      <c r="ID21" s="72"/>
      <c r="IE21" s="72"/>
      <c r="IF21" s="72"/>
      <c r="IG21" s="72"/>
      <c r="IH21" s="72"/>
      <c r="II21" s="72"/>
      <c r="IJ21" s="72"/>
      <c r="IK21" s="72"/>
      <c r="IL21" s="72"/>
      <c r="IM21" s="72"/>
      <c r="IN21" s="72"/>
      <c r="IO21" s="72"/>
      <c r="IP21" s="72"/>
      <c r="IQ21" s="72"/>
      <c r="IR21" s="72"/>
      <c r="IS21" s="72"/>
      <c r="IT21" s="72"/>
      <c r="IU21" s="72"/>
      <c r="IV21" s="72"/>
      <c r="IW21" s="72"/>
      <c r="IX21" s="72"/>
      <c r="IY21" s="72"/>
      <c r="IZ21" s="72"/>
      <c r="JA21" s="72"/>
      <c r="JB21" s="72"/>
      <c r="JC21" s="72"/>
      <c r="JD21" s="72"/>
      <c r="JE21" s="72"/>
      <c r="JF21" s="72"/>
      <c r="JG21" s="72"/>
      <c r="JH21" s="72"/>
      <c r="JI21" s="72"/>
      <c r="JJ21" s="72"/>
      <c r="JK21" s="72"/>
      <c r="JL21" s="72"/>
      <c r="JM21" s="72"/>
      <c r="JN21" s="72"/>
      <c r="JO21" s="72"/>
      <c r="JP21" s="72"/>
      <c r="JQ21" s="72"/>
      <c r="JR21" s="72"/>
      <c r="JS21" s="72"/>
      <c r="JT21" s="72"/>
      <c r="JU21" s="72"/>
      <c r="JV21" s="72"/>
      <c r="JW21" s="72"/>
      <c r="JX21" s="72"/>
      <c r="JY21" s="72"/>
      <c r="JZ21" s="72"/>
      <c r="KA21" s="72"/>
      <c r="KB21" s="72"/>
      <c r="KC21" s="72"/>
      <c r="KD21" s="72"/>
      <c r="KE21" s="72"/>
      <c r="KF21" s="72"/>
      <c r="KG21" s="72"/>
      <c r="KH21" s="72"/>
      <c r="KI21" s="72"/>
      <c r="KJ21" s="72"/>
      <c r="KK21" s="72"/>
      <c r="KL21" s="72"/>
      <c r="KM21" s="72"/>
      <c r="KN21" s="72"/>
      <c r="KO21" s="72"/>
      <c r="KP21" s="72"/>
      <c r="KQ21" s="72"/>
      <c r="KR21" s="72"/>
      <c r="KS21" s="72"/>
      <c r="KT21" s="72"/>
      <c r="KU21" s="72"/>
      <c r="KV21" s="72"/>
      <c r="KW21" s="72"/>
      <c r="KX21" s="72"/>
      <c r="KY21" s="72"/>
      <c r="KZ21" s="72"/>
      <c r="LA21" s="72"/>
      <c r="LB21" s="72"/>
      <c r="LC21" s="72"/>
      <c r="LD21" s="72"/>
      <c r="LE21" s="72"/>
      <c r="LF21" s="72"/>
      <c r="LG21" s="72"/>
      <c r="LH21" s="72"/>
      <c r="LI21" s="72"/>
      <c r="LJ21" s="72"/>
      <c r="LK21" s="72"/>
      <c r="LL21" s="72"/>
      <c r="LM21" s="72"/>
      <c r="LN21" s="72"/>
      <c r="LO21" s="72"/>
      <c r="LP21" s="72"/>
      <c r="LQ21" s="72"/>
      <c r="LR21" s="72"/>
      <c r="LS21" s="72"/>
      <c r="LT21" s="72"/>
      <c r="LU21" s="72"/>
      <c r="LV21" s="72"/>
      <c r="LW21" s="72"/>
      <c r="LX21" s="72"/>
      <c r="LY21" s="72"/>
      <c r="LZ21" s="72"/>
      <c r="MA21" s="72"/>
      <c r="MB21" s="72"/>
      <c r="MC21" s="72"/>
      <c r="MD21" s="72"/>
      <c r="ME21" s="72"/>
      <c r="MF21" s="72"/>
      <c r="MG21" s="72"/>
      <c r="MH21" s="72"/>
      <c r="MI21" s="72"/>
      <c r="MJ21" s="72"/>
      <c r="MK21" s="72"/>
      <c r="ML21" s="72"/>
      <c r="MM21" s="72"/>
      <c r="MN21" s="72"/>
      <c r="MO21" s="72"/>
      <c r="MP21" s="72"/>
      <c r="MQ21" s="72"/>
      <c r="MR21" s="72"/>
      <c r="MS21" s="72"/>
      <c r="MT21" s="72"/>
      <c r="MU21" s="72"/>
      <c r="MV21" s="72"/>
      <c r="MW21" s="72"/>
      <c r="MX21" s="72"/>
      <c r="MY21" s="72"/>
      <c r="MZ21" s="72"/>
      <c r="NA21" s="72"/>
      <c r="NB21" s="72"/>
      <c r="NC21" s="72"/>
      <c r="ND21" s="72"/>
      <c r="NE21" s="72"/>
      <c r="NF21" s="72"/>
      <c r="NG21" s="72"/>
      <c r="NH21" s="72"/>
      <c r="NI21" s="72"/>
      <c r="NJ21" s="72"/>
      <c r="NK21" s="72"/>
      <c r="NL21" s="72"/>
      <c r="NM21" s="72"/>
      <c r="NN21" s="72"/>
      <c r="NO21" s="72"/>
      <c r="NP21" s="72"/>
      <c r="NQ21" s="72"/>
      <c r="NR21" s="72"/>
      <c r="NS21" s="72"/>
      <c r="NT21" s="72"/>
      <c r="NU21" s="72"/>
      <c r="NV21" s="72"/>
      <c r="NW21" s="72"/>
      <c r="NX21" s="72"/>
      <c r="NY21" s="72"/>
      <c r="NZ21" s="72"/>
      <c r="OA21" s="72"/>
      <c r="OB21" s="72"/>
      <c r="OC21" s="72"/>
      <c r="OD21" s="72"/>
      <c r="OE21" s="72"/>
      <c r="OF21" s="72"/>
      <c r="OG21" s="72"/>
      <c r="OH21" s="72"/>
      <c r="OI21" s="72"/>
      <c r="OJ21" s="72"/>
      <c r="OK21" s="72"/>
      <c r="OL21" s="72"/>
      <c r="OM21" s="72"/>
      <c r="ON21" s="72"/>
      <c r="OO21" s="72"/>
      <c r="OP21" s="72"/>
      <c r="OQ21" s="72"/>
      <c r="OR21" s="72"/>
      <c r="OS21" s="72"/>
      <c r="OT21" s="72"/>
      <c r="OU21" s="72"/>
      <c r="OV21" s="72"/>
      <c r="OW21" s="72"/>
      <c r="OX21" s="72"/>
      <c r="OY21" s="72"/>
      <c r="OZ21" s="72"/>
      <c r="PA21" s="72"/>
      <c r="PB21" s="72"/>
      <c r="PC21" s="72"/>
      <c r="PD21" s="72"/>
      <c r="PE21" s="72"/>
      <c r="PF21" s="72"/>
      <c r="PG21" s="72"/>
      <c r="PH21" s="72"/>
      <c r="PI21" s="72"/>
      <c r="PJ21" s="72"/>
      <c r="PK21" s="72"/>
      <c r="PL21" s="72"/>
      <c r="PM21" s="72"/>
      <c r="PN21" s="72"/>
      <c r="PO21" s="72"/>
      <c r="PP21" s="72"/>
      <c r="PQ21" s="72"/>
      <c r="PR21" s="72"/>
      <c r="PS21" s="72"/>
      <c r="PT21" s="72"/>
      <c r="PU21" s="72"/>
      <c r="PV21" s="72"/>
      <c r="PW21" s="72"/>
      <c r="PX21" s="72"/>
      <c r="PY21" s="72"/>
      <c r="PZ21" s="72"/>
      <c r="QA21" s="72"/>
      <c r="QB21" s="72"/>
      <c r="QC21" s="72"/>
      <c r="QD21" s="72"/>
      <c r="QE21" s="72"/>
      <c r="QF21" s="72"/>
      <c r="QG21" s="72"/>
      <c r="QH21" s="72"/>
      <c r="QI21" s="72"/>
      <c r="QJ21" s="72"/>
      <c r="QK21" s="72"/>
      <c r="QL21" s="72"/>
      <c r="QM21" s="72"/>
      <c r="QN21" s="72"/>
      <c r="QO21" s="72"/>
      <c r="QP21" s="72"/>
      <c r="QQ21" s="72"/>
      <c r="QR21" s="72"/>
      <c r="QS21" s="72"/>
      <c r="QT21" s="72"/>
      <c r="QU21" s="72"/>
      <c r="QV21" s="72"/>
      <c r="QW21" s="72"/>
      <c r="QX21" s="72"/>
      <c r="QY21" s="72"/>
      <c r="QZ21" s="72"/>
      <c r="RA21" s="72"/>
      <c r="RB21" s="72"/>
      <c r="RC21" s="72"/>
      <c r="RD21" s="72"/>
      <c r="RE21" s="72"/>
      <c r="RF21" s="72"/>
      <c r="RG21" s="72"/>
      <c r="RH21" s="72"/>
      <c r="RI21" s="72"/>
      <c r="RJ21" s="72"/>
      <c r="RK21" s="72"/>
      <c r="RL21" s="72"/>
      <c r="RM21" s="72"/>
      <c r="RN21" s="72"/>
      <c r="RO21" s="72"/>
      <c r="RP21" s="72"/>
      <c r="RQ21" s="72"/>
      <c r="RR21" s="72"/>
      <c r="RS21" s="72"/>
      <c r="RT21" s="72"/>
      <c r="RU21" s="72"/>
      <c r="RV21" s="72"/>
      <c r="RW21" s="72"/>
      <c r="RX21" s="72"/>
      <c r="RY21" s="72"/>
      <c r="RZ21" s="72"/>
      <c r="SA21" s="72"/>
      <c r="SB21" s="72"/>
      <c r="SC21" s="72"/>
      <c r="SD21" s="72"/>
      <c r="SE21" s="72"/>
      <c r="SF21" s="72"/>
      <c r="SG21" s="72"/>
      <c r="SH21" s="72"/>
      <c r="SI21" s="72"/>
      <c r="SJ21" s="72"/>
      <c r="SK21" s="72"/>
      <c r="SL21" s="72"/>
      <c r="SM21" s="72"/>
      <c r="SN21" s="72"/>
      <c r="SO21" s="72"/>
      <c r="SP21" s="72"/>
      <c r="SQ21" s="72"/>
      <c r="SR21" s="72"/>
      <c r="SS21" s="72"/>
      <c r="ST21" s="72"/>
      <c r="SU21" s="72"/>
      <c r="SV21" s="72"/>
      <c r="SW21" s="72"/>
      <c r="SX21" s="72"/>
      <c r="SY21" s="72"/>
      <c r="SZ21" s="72"/>
      <c r="TA21" s="72"/>
      <c r="TB21" s="72"/>
      <c r="TC21" s="72"/>
      <c r="TD21" s="72"/>
      <c r="TE21" s="72"/>
      <c r="TF21" s="72"/>
      <c r="TG21" s="72"/>
      <c r="TH21" s="72"/>
      <c r="TI21" s="72"/>
      <c r="TJ21" s="72"/>
      <c r="TK21" s="72"/>
      <c r="TL21" s="72"/>
      <c r="TM21" s="72"/>
      <c r="TN21" s="72"/>
      <c r="TO21" s="72"/>
      <c r="TP21" s="72"/>
      <c r="TQ21" s="72"/>
      <c r="TR21" s="72"/>
      <c r="TS21" s="72"/>
      <c r="TT21" s="72"/>
      <c r="TU21" s="72"/>
      <c r="TV21" s="72"/>
      <c r="TW21" s="72"/>
      <c r="TX21" s="72"/>
      <c r="TY21" s="72"/>
      <c r="TZ21" s="72"/>
      <c r="UA21" s="72"/>
      <c r="UB21" s="72"/>
      <c r="UC21" s="72"/>
      <c r="UD21" s="72"/>
      <c r="UE21" s="72"/>
      <c r="UF21" s="72"/>
      <c r="UG21" s="72"/>
      <c r="UH21" s="72"/>
      <c r="UI21" s="72"/>
      <c r="UJ21" s="72"/>
      <c r="UK21" s="72"/>
      <c r="UL21" s="72"/>
      <c r="UM21" s="72"/>
      <c r="UN21" s="72"/>
      <c r="UO21" s="72"/>
      <c r="UP21" s="72"/>
      <c r="UQ21" s="72"/>
      <c r="UR21" s="72"/>
      <c r="US21" s="72"/>
      <c r="UT21" s="72"/>
      <c r="UU21" s="72"/>
      <c r="UV21" s="72"/>
      <c r="UW21" s="72"/>
      <c r="UX21" s="72"/>
      <c r="UY21" s="72"/>
      <c r="UZ21" s="72"/>
      <c r="VA21" s="72"/>
      <c r="VB21" s="72"/>
      <c r="VC21" s="72"/>
      <c r="VD21" s="72"/>
      <c r="VE21" s="72"/>
      <c r="VF21" s="72"/>
      <c r="VG21" s="72"/>
      <c r="VH21" s="72"/>
      <c r="VI21" s="72"/>
      <c r="VJ21" s="72"/>
      <c r="VK21" s="72"/>
      <c r="VL21" s="72"/>
      <c r="VM21" s="72"/>
      <c r="VN21" s="72"/>
      <c r="VO21" s="72"/>
      <c r="VP21" s="72"/>
      <c r="VQ21" s="72"/>
      <c r="VR21" s="72"/>
      <c r="VS21" s="72"/>
      <c r="VT21" s="72"/>
      <c r="VU21" s="72"/>
      <c r="VV21" s="72"/>
      <c r="VW21" s="72"/>
      <c r="VX21" s="72"/>
      <c r="VY21" s="72"/>
      <c r="VZ21" s="72"/>
      <c r="WA21" s="72"/>
      <c r="WB21" s="72"/>
      <c r="WC21" s="72"/>
      <c r="WD21" s="72"/>
      <c r="WE21" s="72"/>
      <c r="WF21" s="72"/>
      <c r="WG21" s="72"/>
      <c r="WH21" s="72"/>
      <c r="WI21" s="72"/>
      <c r="WJ21" s="72"/>
      <c r="WK21" s="72"/>
      <c r="WL21" s="72"/>
      <c r="WM21" s="72"/>
      <c r="WN21" s="72"/>
      <c r="WO21" s="72"/>
      <c r="WP21" s="72"/>
      <c r="WQ21" s="72"/>
      <c r="WR21" s="72"/>
      <c r="WS21" s="72"/>
      <c r="WT21" s="72"/>
      <c r="WU21" s="72"/>
      <c r="WV21" s="72"/>
      <c r="WW21" s="72"/>
      <c r="WX21" s="72"/>
      <c r="WY21" s="72"/>
      <c r="WZ21" s="72"/>
      <c r="XA21" s="72"/>
      <c r="XB21" s="72"/>
      <c r="XC21" s="72"/>
      <c r="XD21" s="72"/>
      <c r="XE21" s="72"/>
      <c r="XF21" s="72"/>
      <c r="XG21" s="72"/>
      <c r="XH21" s="72"/>
      <c r="XI21" s="72"/>
      <c r="XJ21" s="72"/>
      <c r="XK21" s="72"/>
      <c r="XL21" s="72"/>
      <c r="XM21" s="72"/>
      <c r="XN21" s="72"/>
      <c r="XO21" s="72"/>
      <c r="XP21" s="72"/>
      <c r="XQ21" s="72"/>
      <c r="XR21" s="72"/>
      <c r="XS21" s="72"/>
      <c r="XT21" s="72"/>
      <c r="XU21" s="72"/>
      <c r="XV21" s="72"/>
      <c r="XW21" s="72"/>
      <c r="XX21" s="72"/>
      <c r="XY21" s="72"/>
      <c r="XZ21" s="72"/>
      <c r="YA21" s="72"/>
      <c r="YB21" s="72"/>
      <c r="YC21" s="72"/>
      <c r="YD21" s="72"/>
      <c r="YE21" s="72"/>
      <c r="YF21" s="72"/>
      <c r="YG21" s="72"/>
      <c r="YH21" s="72"/>
      <c r="YI21" s="72"/>
      <c r="YJ21" s="72"/>
      <c r="YK21" s="72"/>
      <c r="YL21" s="72"/>
      <c r="YM21" s="72"/>
      <c r="YN21" s="72"/>
      <c r="YO21" s="72"/>
      <c r="YP21" s="72"/>
      <c r="YQ21" s="72"/>
      <c r="YR21" s="72"/>
      <c r="YS21" s="72"/>
      <c r="YT21" s="72"/>
      <c r="YU21" s="72"/>
      <c r="YV21" s="72"/>
      <c r="YW21" s="72"/>
      <c r="YX21" s="72"/>
      <c r="YY21" s="72"/>
      <c r="YZ21" s="72"/>
      <c r="ZA21" s="72"/>
      <c r="ZB21" s="72"/>
      <c r="ZC21" s="72"/>
      <c r="ZD21" s="72"/>
      <c r="ZE21" s="72"/>
      <c r="ZF21" s="72"/>
      <c r="ZG21" s="72"/>
      <c r="ZH21" s="72"/>
      <c r="ZI21" s="72"/>
      <c r="ZJ21" s="72"/>
      <c r="ZK21" s="72"/>
      <c r="ZL21" s="72"/>
      <c r="ZM21" s="72"/>
      <c r="ZN21" s="72"/>
      <c r="ZO21" s="72"/>
      <c r="ZP21" s="72"/>
      <c r="ZQ21" s="72"/>
      <c r="ZR21" s="72"/>
      <c r="ZS21" s="72"/>
      <c r="ZT21" s="72"/>
      <c r="ZU21" s="72"/>
      <c r="ZV21" s="72"/>
      <c r="ZW21" s="72"/>
      <c r="ZX21" s="72"/>
      <c r="ZY21" s="72"/>
      <c r="ZZ21" s="72"/>
      <c r="AAA21" s="72"/>
      <c r="AAB21" s="72"/>
      <c r="AAC21" s="72"/>
      <c r="AAD21" s="72"/>
      <c r="AAE21" s="72"/>
      <c r="AAF21" s="72"/>
      <c r="AAG21" s="72"/>
      <c r="AAH21" s="72"/>
      <c r="AAI21" s="72"/>
      <c r="AAJ21" s="72"/>
      <c r="AAK21" s="72"/>
      <c r="AAL21" s="72"/>
      <c r="AAM21" s="72"/>
      <c r="AAN21" s="72"/>
      <c r="AAO21" s="72"/>
      <c r="AAP21" s="72"/>
      <c r="AAQ21" s="72"/>
      <c r="AAR21" s="72"/>
      <c r="AAS21" s="72"/>
      <c r="AAT21" s="72"/>
      <c r="AAU21" s="72"/>
      <c r="AAV21" s="72"/>
      <c r="AAW21" s="72"/>
      <c r="AAX21" s="72"/>
      <c r="AAY21" s="72"/>
      <c r="AAZ21" s="72"/>
      <c r="ABA21" s="72"/>
      <c r="ABB21" s="72"/>
      <c r="ABC21" s="72"/>
      <c r="ABD21" s="72"/>
      <c r="ABE21" s="72"/>
      <c r="ABF21" s="72"/>
      <c r="ABG21" s="72"/>
      <c r="ABH21" s="72"/>
      <c r="ABI21" s="72"/>
      <c r="ABJ21" s="72"/>
      <c r="ABK21" s="72"/>
      <c r="ABL21" s="72"/>
      <c r="ABM21" s="72"/>
      <c r="ABN21" s="72"/>
      <c r="ABO21" s="72"/>
      <c r="ABP21" s="72"/>
      <c r="ABQ21" s="72"/>
      <c r="ABR21" s="72"/>
      <c r="ABS21" s="72"/>
      <c r="ABT21" s="72"/>
      <c r="ABU21" s="72"/>
      <c r="ABV21" s="72"/>
      <c r="ABW21" s="72"/>
      <c r="ABX21" s="72"/>
      <c r="ABY21" s="72"/>
      <c r="ABZ21" s="72"/>
      <c r="ACA21" s="72"/>
      <c r="ACB21" s="72"/>
      <c r="ACC21" s="72"/>
      <c r="ACD21" s="72"/>
      <c r="ACE21" s="72"/>
      <c r="ACF21" s="72"/>
      <c r="ACG21" s="72"/>
      <c r="ACH21" s="72"/>
      <c r="ACI21" s="72"/>
      <c r="ACJ21" s="72"/>
      <c r="ACK21" s="72"/>
      <c r="ACL21" s="72"/>
      <c r="ACM21" s="72"/>
      <c r="ACN21" s="72"/>
      <c r="ACO21" s="72"/>
      <c r="ACP21" s="72"/>
      <c r="ACQ21" s="72"/>
      <c r="ACR21" s="72"/>
      <c r="ACS21" s="72"/>
      <c r="ACT21" s="72"/>
      <c r="ACU21" s="72"/>
      <c r="ACV21" s="72"/>
      <c r="ACW21" s="72"/>
      <c r="ACX21" s="72"/>
      <c r="ACY21" s="72"/>
      <c r="ACZ21" s="72"/>
      <c r="ADA21" s="72"/>
      <c r="ADB21" s="72"/>
      <c r="ADC21" s="72"/>
      <c r="ADD21" s="72"/>
      <c r="ADE21" s="72"/>
      <c r="ADF21" s="72"/>
      <c r="ADG21" s="72"/>
      <c r="ADH21" s="72"/>
      <c r="ADI21" s="72"/>
      <c r="ADJ21" s="72"/>
      <c r="ADK21" s="72"/>
      <c r="ADL21" s="72"/>
      <c r="ADM21" s="72"/>
      <c r="ADN21" s="72"/>
      <c r="ADO21" s="72"/>
      <c r="ADP21" s="72"/>
      <c r="ADQ21" s="72"/>
      <c r="ADR21" s="72"/>
      <c r="ADS21" s="72"/>
      <c r="ADT21" s="72"/>
      <c r="ADU21" s="72"/>
      <c r="ADV21" s="72"/>
      <c r="ADW21" s="72"/>
      <c r="ADX21" s="72"/>
      <c r="ADY21" s="72"/>
      <c r="ADZ21" s="72"/>
      <c r="AEA21" s="72"/>
      <c r="AEB21" s="72"/>
      <c r="AEC21" s="72"/>
      <c r="AED21" s="72"/>
      <c r="AEE21" s="72"/>
      <c r="AEF21" s="72"/>
      <c r="AEG21" s="72"/>
      <c r="AEH21" s="72"/>
      <c r="AEI21" s="72"/>
      <c r="AEJ21" s="72"/>
      <c r="AEK21" s="72"/>
      <c r="AEL21" s="72"/>
      <c r="AEM21" s="72"/>
      <c r="AEN21" s="72"/>
      <c r="AEO21" s="72"/>
      <c r="AEP21" s="72"/>
      <c r="AEQ21" s="72"/>
      <c r="AER21" s="72"/>
      <c r="AES21" s="72"/>
      <c r="AET21" s="72"/>
      <c r="AEU21" s="72"/>
      <c r="AEV21" s="72"/>
      <c r="AEW21" s="72"/>
      <c r="AEX21" s="72"/>
      <c r="AEY21" s="72"/>
      <c r="AEZ21" s="72"/>
      <c r="AFA21" s="72"/>
      <c r="AFB21" s="72"/>
      <c r="AFC21" s="72"/>
      <c r="AFD21" s="72"/>
      <c r="AFE21" s="72"/>
      <c r="AFF21" s="72"/>
      <c r="AFG21" s="72"/>
      <c r="AFH21" s="72"/>
      <c r="AFI21" s="72"/>
      <c r="AFJ21" s="72"/>
      <c r="AFK21" s="72"/>
      <c r="AFL21" s="72"/>
      <c r="AFM21" s="72"/>
      <c r="AFN21" s="72"/>
      <c r="AFO21" s="72"/>
      <c r="AFP21" s="72"/>
      <c r="AFQ21" s="72"/>
      <c r="AFR21" s="72"/>
      <c r="AFS21" s="72"/>
      <c r="AFT21" s="72"/>
      <c r="AFU21" s="72"/>
      <c r="AFV21" s="72"/>
      <c r="AFW21" s="72"/>
      <c r="AFX21" s="72"/>
      <c r="AFY21" s="72"/>
      <c r="AFZ21" s="72"/>
      <c r="AGA21" s="72"/>
      <c r="AGB21" s="72"/>
      <c r="AGC21" s="72"/>
      <c r="AGD21" s="72"/>
      <c r="AGE21" s="72"/>
      <c r="AGF21" s="72"/>
      <c r="AGG21" s="72"/>
      <c r="AGH21" s="72"/>
      <c r="AGI21" s="72"/>
      <c r="AGJ21" s="72"/>
      <c r="AGK21" s="72"/>
      <c r="AGL21" s="72"/>
      <c r="AGM21" s="72"/>
      <c r="AGN21" s="72"/>
      <c r="AGO21" s="72"/>
      <c r="AGP21" s="72"/>
      <c r="AGQ21" s="72"/>
      <c r="AGR21" s="72"/>
      <c r="AGS21" s="72"/>
      <c r="AGT21" s="72"/>
      <c r="AGU21" s="72"/>
      <c r="AGV21" s="72"/>
      <c r="AGW21" s="72"/>
      <c r="AGX21" s="72"/>
      <c r="AGY21" s="72"/>
      <c r="AGZ21" s="72"/>
      <c r="AHA21" s="72"/>
      <c r="AHB21" s="72"/>
      <c r="AHC21" s="72"/>
      <c r="AHD21" s="72"/>
      <c r="AHE21" s="72"/>
      <c r="AHF21" s="72"/>
      <c r="AHG21" s="72"/>
      <c r="AHH21" s="72"/>
      <c r="AHI21" s="72"/>
      <c r="AHJ21" s="72"/>
      <c r="AHK21" s="72"/>
      <c r="AHL21" s="72"/>
      <c r="AHM21" s="72"/>
      <c r="AHN21" s="72"/>
      <c r="AHO21" s="72"/>
      <c r="AHP21" s="72"/>
      <c r="AHQ21" s="72"/>
      <c r="AHR21" s="72"/>
      <c r="AHS21" s="72"/>
      <c r="AHT21" s="72"/>
      <c r="AHU21" s="72"/>
      <c r="AHV21" s="72"/>
      <c r="AHW21" s="72"/>
      <c r="AHX21" s="72"/>
      <c r="AHY21" s="72"/>
      <c r="AHZ21" s="72"/>
      <c r="AIA21" s="72"/>
      <c r="AIB21" s="72"/>
      <c r="AIC21" s="72"/>
      <c r="AID21" s="72"/>
      <c r="AIE21" s="72"/>
      <c r="AIF21" s="72"/>
      <c r="AIG21" s="72"/>
      <c r="AIH21" s="72"/>
      <c r="AII21" s="72"/>
      <c r="AIJ21" s="72"/>
      <c r="AIK21" s="72"/>
      <c r="AIL21" s="72"/>
      <c r="AIM21" s="72"/>
      <c r="AIN21" s="72"/>
      <c r="AIO21" s="72"/>
      <c r="AIP21" s="72"/>
      <c r="AIQ21" s="72"/>
      <c r="AIR21" s="72"/>
      <c r="AIS21" s="72"/>
      <c r="AIT21" s="72"/>
      <c r="AIU21" s="72"/>
      <c r="AIV21" s="72"/>
      <c r="AIW21" s="72"/>
      <c r="AIX21" s="72"/>
      <c r="AIY21" s="72"/>
      <c r="AIZ21" s="72"/>
      <c r="AJA21" s="72"/>
      <c r="AJB21" s="72"/>
      <c r="AJC21" s="72"/>
      <c r="AJD21" s="72"/>
      <c r="AJE21" s="72"/>
      <c r="AJF21" s="72"/>
      <c r="AJG21" s="72"/>
      <c r="AJH21" s="72"/>
      <c r="AJI21" s="72"/>
      <c r="AJJ21" s="72"/>
      <c r="AJK21" s="72"/>
      <c r="AJL21" s="72"/>
      <c r="AJM21" s="72"/>
      <c r="AJN21" s="72"/>
      <c r="AJO21" s="72"/>
      <c r="AJP21" s="72"/>
      <c r="AJQ21" s="72"/>
      <c r="AJR21" s="72"/>
      <c r="AJS21" s="72"/>
      <c r="AJT21" s="72"/>
      <c r="AJU21" s="72"/>
      <c r="AJV21" s="72"/>
      <c r="AJW21" s="72"/>
      <c r="AJX21" s="72"/>
      <c r="AJY21" s="72"/>
      <c r="AJZ21" s="72"/>
      <c r="AKA21" s="72"/>
      <c r="AKB21" s="72"/>
      <c r="AKC21" s="72"/>
      <c r="AKD21" s="72"/>
      <c r="AKE21" s="72"/>
      <c r="AKF21" s="72"/>
      <c r="AKG21" s="72"/>
      <c r="AKH21" s="72"/>
      <c r="AKI21" s="72"/>
      <c r="AKJ21" s="72"/>
      <c r="AKK21" s="72"/>
      <c r="AKL21" s="72"/>
      <c r="AKM21" s="72"/>
      <c r="AKN21" s="72"/>
      <c r="AKO21" s="72"/>
      <c r="AKP21" s="72"/>
      <c r="AKQ21" s="72"/>
      <c r="AKR21" s="72"/>
      <c r="AKS21" s="72"/>
      <c r="AKT21" s="72"/>
      <c r="AKU21" s="72"/>
      <c r="AKV21" s="72"/>
      <c r="AKW21" s="72"/>
      <c r="AKX21" s="72"/>
      <c r="AKY21" s="72"/>
      <c r="AKZ21" s="72"/>
      <c r="ALA21" s="72"/>
      <c r="ALB21" s="72"/>
      <c r="ALC21" s="72"/>
      <c r="ALD21" s="72"/>
      <c r="ALE21" s="72"/>
      <c r="ALF21" s="72"/>
      <c r="ALG21" s="72"/>
      <c r="ALH21" s="72"/>
      <c r="ALI21" s="72"/>
      <c r="ALJ21" s="72"/>
      <c r="ALK21" s="72"/>
      <c r="ALL21" s="72"/>
      <c r="ALM21" s="72"/>
      <c r="ALN21" s="72"/>
      <c r="ALO21" s="72"/>
      <c r="ALP21" s="72"/>
      <c r="ALQ21" s="72"/>
      <c r="ALR21" s="72"/>
      <c r="ALS21" s="72"/>
      <c r="ALT21" s="72"/>
      <c r="ALU21" s="72"/>
      <c r="ALV21" s="72"/>
      <c r="ALW21" s="72"/>
      <c r="ALX21" s="72"/>
      <c r="ALY21" s="72"/>
      <c r="ALZ21" s="72"/>
      <c r="AMA21" s="72"/>
      <c r="AMB21" s="72"/>
      <c r="AMC21" s="72"/>
      <c r="AMD21" s="72"/>
      <c r="AME21" s="72"/>
      <c r="AMF21" s="72"/>
      <c r="AMG21" s="72"/>
      <c r="AMH21" s="72"/>
      <c r="AMI21" s="72"/>
      <c r="AMJ21" s="72"/>
    </row>
    <row r="22" spans="1:1024" ht="40.15" customHeight="1">
      <c r="A22" s="71"/>
      <c r="B22" s="71"/>
      <c r="C22" s="369"/>
      <c r="D22" s="617" t="s">
        <v>114</v>
      </c>
      <c r="E22" s="23" t="s">
        <v>118</v>
      </c>
      <c r="F22" s="626">
        <v>43</v>
      </c>
      <c r="G22" s="626" t="s">
        <v>47</v>
      </c>
      <c r="H22" s="43" t="s">
        <v>40</v>
      </c>
      <c r="I22" s="626" t="s">
        <v>47</v>
      </c>
      <c r="J22" s="711" t="s">
        <v>249</v>
      </c>
      <c r="K22" s="626">
        <v>344</v>
      </c>
      <c r="L22" s="626">
        <v>0</v>
      </c>
      <c r="M22" s="626" t="s">
        <v>47</v>
      </c>
      <c r="N22" s="626" t="s">
        <v>68</v>
      </c>
      <c r="O22" s="644" t="s">
        <v>43</v>
      </c>
      <c r="P22" s="644" t="s">
        <v>47</v>
      </c>
      <c r="Q22" s="708" t="s">
        <v>80</v>
      </c>
      <c r="R22" s="644" t="s">
        <v>43</v>
      </c>
      <c r="S22" s="626" t="s">
        <v>47</v>
      </c>
      <c r="T22" s="626">
        <v>0</v>
      </c>
      <c r="U22" s="105"/>
    </row>
    <row r="23" spans="1:1024" ht="40.15" customHeight="1">
      <c r="A23" s="71"/>
      <c r="B23" s="71"/>
      <c r="C23" s="369"/>
      <c r="D23" s="618"/>
      <c r="E23" s="23" t="s">
        <v>133</v>
      </c>
      <c r="F23" s="627"/>
      <c r="G23" s="627"/>
      <c r="H23" s="626" t="s">
        <v>66</v>
      </c>
      <c r="I23" s="627"/>
      <c r="J23" s="712"/>
      <c r="K23" s="627"/>
      <c r="L23" s="627"/>
      <c r="M23" s="627"/>
      <c r="N23" s="627"/>
      <c r="O23" s="645"/>
      <c r="P23" s="645"/>
      <c r="Q23" s="709"/>
      <c r="R23" s="645"/>
      <c r="S23" s="627"/>
      <c r="T23" s="627"/>
      <c r="U23" s="130"/>
    </row>
    <row r="24" spans="1:1024" ht="40.15" customHeight="1">
      <c r="A24" s="71"/>
      <c r="B24" s="71"/>
      <c r="C24" s="369"/>
      <c r="D24" s="619"/>
      <c r="E24" s="23" t="s">
        <v>122</v>
      </c>
      <c r="F24" s="628"/>
      <c r="G24" s="628"/>
      <c r="H24" s="628"/>
      <c r="I24" s="628"/>
      <c r="J24" s="713"/>
      <c r="K24" s="628"/>
      <c r="L24" s="628"/>
      <c r="M24" s="628"/>
      <c r="N24" s="628"/>
      <c r="O24" s="646"/>
      <c r="P24" s="646"/>
      <c r="Q24" s="710"/>
      <c r="R24" s="646"/>
      <c r="S24" s="628"/>
      <c r="T24" s="628"/>
      <c r="U24" s="130"/>
    </row>
    <row r="25" spans="1:1024" ht="40.15" customHeight="1">
      <c r="A25" s="71"/>
      <c r="B25" s="71"/>
      <c r="C25" s="369"/>
      <c r="D25" s="277" t="s">
        <v>115</v>
      </c>
      <c r="E25" s="106" t="s">
        <v>122</v>
      </c>
      <c r="F25" s="105">
        <v>5</v>
      </c>
      <c r="G25" s="107" t="s">
        <v>47</v>
      </c>
      <c r="H25" s="87" t="s">
        <v>40</v>
      </c>
      <c r="I25" s="105" t="s">
        <v>848</v>
      </c>
      <c r="J25" s="108" t="s">
        <v>201</v>
      </c>
      <c r="K25" s="105">
        <v>5</v>
      </c>
      <c r="L25" s="105" t="s">
        <v>43</v>
      </c>
      <c r="M25" s="105" t="s">
        <v>47</v>
      </c>
      <c r="N25" s="105" t="s">
        <v>47</v>
      </c>
      <c r="O25" s="133">
        <v>0</v>
      </c>
      <c r="P25" s="133">
        <v>0</v>
      </c>
      <c r="Q25" s="134" t="s">
        <v>47</v>
      </c>
      <c r="R25" s="133">
        <v>0</v>
      </c>
      <c r="S25" s="83" t="s">
        <v>47</v>
      </c>
      <c r="T25" s="105">
        <v>0</v>
      </c>
      <c r="U25" s="107"/>
      <c r="V25" s="109"/>
    </row>
    <row r="26" spans="1:1024" s="104" customFormat="1" ht="39.75" customHeight="1">
      <c r="A26" s="75"/>
      <c r="B26" s="75"/>
      <c r="C26" s="369"/>
      <c r="D26" s="278" t="s">
        <v>116</v>
      </c>
      <c r="E26" s="9" t="s">
        <v>122</v>
      </c>
      <c r="F26" s="9">
        <v>5</v>
      </c>
      <c r="G26" s="27" t="s">
        <v>43</v>
      </c>
      <c r="H26" s="87" t="s">
        <v>66</v>
      </c>
      <c r="I26" s="9" t="s">
        <v>47</v>
      </c>
      <c r="J26" s="74" t="s">
        <v>186</v>
      </c>
      <c r="K26" s="9">
        <v>5</v>
      </c>
      <c r="L26" s="9" t="s">
        <v>43</v>
      </c>
      <c r="M26" s="9" t="s">
        <v>43</v>
      </c>
      <c r="N26" s="9" t="s">
        <v>47</v>
      </c>
      <c r="O26" s="130">
        <v>0</v>
      </c>
      <c r="P26" s="130">
        <v>0</v>
      </c>
      <c r="Q26" s="46" t="s">
        <v>80</v>
      </c>
      <c r="R26" s="130" t="s">
        <v>43</v>
      </c>
      <c r="S26" s="26" t="s">
        <v>43</v>
      </c>
      <c r="T26" s="41">
        <v>0</v>
      </c>
      <c r="U26" s="30"/>
    </row>
    <row r="27" spans="1:1024" s="104" customFormat="1" ht="39.75" customHeight="1">
      <c r="A27" s="75"/>
      <c r="B27" s="75"/>
      <c r="C27" s="369"/>
      <c r="D27" s="716" t="s">
        <v>117</v>
      </c>
      <c r="E27" s="33" t="s">
        <v>118</v>
      </c>
      <c r="F27" s="33">
        <v>10</v>
      </c>
      <c r="G27" s="705" t="s">
        <v>43</v>
      </c>
      <c r="H27" s="379" t="s">
        <v>40</v>
      </c>
      <c r="I27" s="135" t="s">
        <v>284</v>
      </c>
      <c r="J27" s="76" t="s">
        <v>203</v>
      </c>
      <c r="K27" s="33">
        <v>10</v>
      </c>
      <c r="L27" s="705" t="s">
        <v>43</v>
      </c>
      <c r="M27" s="705" t="s">
        <v>43</v>
      </c>
      <c r="N27" s="705" t="s">
        <v>47</v>
      </c>
      <c r="O27" s="705">
        <v>0</v>
      </c>
      <c r="P27" s="705">
        <v>0</v>
      </c>
      <c r="Q27" s="379" t="s">
        <v>47</v>
      </c>
      <c r="R27" s="705">
        <v>0</v>
      </c>
      <c r="S27" s="379" t="s">
        <v>47</v>
      </c>
      <c r="T27" s="705">
        <v>0</v>
      </c>
      <c r="U27" s="34"/>
    </row>
    <row r="28" spans="1:1024" s="104" customFormat="1" ht="39.75" customHeight="1">
      <c r="A28" s="75"/>
      <c r="B28" s="75"/>
      <c r="C28" s="369"/>
      <c r="D28" s="717"/>
      <c r="E28" s="35" t="s">
        <v>122</v>
      </c>
      <c r="F28" s="77">
        <v>2</v>
      </c>
      <c r="G28" s="706"/>
      <c r="H28" s="411"/>
      <c r="I28" s="135" t="s">
        <v>849</v>
      </c>
      <c r="J28" s="76"/>
      <c r="K28" s="33">
        <v>2</v>
      </c>
      <c r="L28" s="706"/>
      <c r="M28" s="706"/>
      <c r="N28" s="706"/>
      <c r="O28" s="706"/>
      <c r="P28" s="706"/>
      <c r="Q28" s="411"/>
      <c r="R28" s="706"/>
      <c r="S28" s="411"/>
      <c r="T28" s="706"/>
      <c r="U28" s="34"/>
    </row>
    <row r="29" spans="1:1024" ht="40.15" customHeight="1">
      <c r="A29" s="71"/>
      <c r="B29" s="71"/>
      <c r="C29" s="369"/>
      <c r="D29" s="717"/>
      <c r="E29" s="35" t="s">
        <v>121</v>
      </c>
      <c r="F29" s="78">
        <v>8</v>
      </c>
      <c r="G29" s="707"/>
      <c r="H29" s="396"/>
      <c r="I29" s="135" t="s">
        <v>849</v>
      </c>
      <c r="J29" s="79"/>
      <c r="K29" s="33">
        <v>8</v>
      </c>
      <c r="L29" s="707"/>
      <c r="M29" s="707"/>
      <c r="N29" s="707"/>
      <c r="O29" s="707"/>
      <c r="P29" s="707"/>
      <c r="Q29" s="380"/>
      <c r="R29" s="707"/>
      <c r="S29" s="380"/>
      <c r="T29" s="707"/>
      <c r="U29" s="34"/>
    </row>
    <row r="30" spans="1:1024" ht="40.15" customHeight="1">
      <c r="A30" s="71"/>
      <c r="B30" s="71"/>
      <c r="C30" s="369"/>
      <c r="D30" s="279" t="s">
        <v>363</v>
      </c>
      <c r="E30" s="9" t="s">
        <v>122</v>
      </c>
      <c r="F30" s="9">
        <v>3</v>
      </c>
      <c r="G30" s="9" t="s">
        <v>43</v>
      </c>
      <c r="H30" s="87" t="s">
        <v>40</v>
      </c>
      <c r="I30" s="80" t="s">
        <v>850</v>
      </c>
      <c r="J30" s="74" t="s">
        <v>203</v>
      </c>
      <c r="K30" s="9">
        <v>3</v>
      </c>
      <c r="L30" s="9">
        <v>0</v>
      </c>
      <c r="M30" s="9">
        <v>0</v>
      </c>
      <c r="N30" s="9" t="s">
        <v>47</v>
      </c>
      <c r="O30" s="9">
        <v>0</v>
      </c>
      <c r="P30" s="9">
        <v>0</v>
      </c>
      <c r="Q30" s="85" t="s">
        <v>47</v>
      </c>
      <c r="R30" s="9">
        <v>0</v>
      </c>
      <c r="S30" s="85" t="s">
        <v>47</v>
      </c>
      <c r="T30" s="9">
        <v>0</v>
      </c>
      <c r="U30" s="9"/>
    </row>
    <row r="31" spans="1:1024" s="110" customFormat="1" ht="40.15" customHeight="1">
      <c r="A31" s="71"/>
      <c r="B31" s="71"/>
      <c r="C31" s="368"/>
      <c r="D31" s="270" t="s">
        <v>1000</v>
      </c>
      <c r="E31" s="4"/>
      <c r="F31" s="6">
        <f>SUM(F3:F30)</f>
        <v>311</v>
      </c>
      <c r="G31" s="6"/>
      <c r="H31" s="6"/>
      <c r="I31" s="6"/>
      <c r="J31" s="6"/>
      <c r="K31" s="6">
        <f>SUM(K3:K30)</f>
        <v>641</v>
      </c>
      <c r="L31" s="6">
        <f>SUM(L3:L30)</f>
        <v>9</v>
      </c>
      <c r="M31" s="6">
        <f>SUM(M3:M30)</f>
        <v>0</v>
      </c>
      <c r="N31" s="6"/>
      <c r="O31" s="6">
        <f>SUM(O3:O30)</f>
        <v>0</v>
      </c>
      <c r="P31" s="6">
        <f>SUM(P3:P30)</f>
        <v>0</v>
      </c>
      <c r="Q31" s="6"/>
      <c r="R31" s="6">
        <f>SUM(R3:R30)</f>
        <v>8</v>
      </c>
      <c r="S31" s="6"/>
      <c r="T31" s="6">
        <f>SUM(T3:T30)</f>
        <v>0</v>
      </c>
      <c r="U31" s="4"/>
      <c r="V31" s="72"/>
      <c r="W31" s="72"/>
      <c r="X31" s="72"/>
    </row>
    <row r="32" spans="1:1024">
      <c r="A32" s="71"/>
      <c r="B32" s="71"/>
    </row>
    <row r="33" spans="2:2">
      <c r="B33" s="71"/>
    </row>
    <row r="51" spans="4:4" s="72" customFormat="1" ht="14.25">
      <c r="D51" s="280"/>
    </row>
    <row r="52" spans="4:4" s="72" customFormat="1" ht="14.25">
      <c r="D52" s="280"/>
    </row>
    <row r="53" spans="4:4" s="72" customFormat="1" ht="14.25">
      <c r="D53" s="280"/>
    </row>
    <row r="54" spans="4:4" s="72" customFormat="1" ht="14.25">
      <c r="D54" s="280"/>
    </row>
  </sheetData>
  <mergeCells count="109">
    <mergeCell ref="G16:G17"/>
    <mergeCell ref="P3:P4"/>
    <mergeCell ref="K1:T1"/>
    <mergeCell ref="C3:C31"/>
    <mergeCell ref="D3:D4"/>
    <mergeCell ref="J3:J4"/>
    <mergeCell ref="D5:D7"/>
    <mergeCell ref="D9:D10"/>
    <mergeCell ref="D12:D14"/>
    <mergeCell ref="E12:E13"/>
    <mergeCell ref="F12:F13"/>
    <mergeCell ref="D22:D24"/>
    <mergeCell ref="D27:D29"/>
    <mergeCell ref="S12:S13"/>
    <mergeCell ref="T12:T13"/>
    <mergeCell ref="D16:D17"/>
    <mergeCell ref="D18:D19"/>
    <mergeCell ref="H18:H19"/>
    <mergeCell ref="I18:I19"/>
    <mergeCell ref="J18:J19"/>
    <mergeCell ref="K12:K13"/>
    <mergeCell ref="L12:L13"/>
    <mergeCell ref="M12:M13"/>
    <mergeCell ref="H12:H14"/>
    <mergeCell ref="G12:G14"/>
    <mergeCell ref="G9:G10"/>
    <mergeCell ref="H9:H10"/>
    <mergeCell ref="I9:I10"/>
    <mergeCell ref="J9:J10"/>
    <mergeCell ref="K9:K10"/>
    <mergeCell ref="Q3:Q4"/>
    <mergeCell ref="M3:M4"/>
    <mergeCell ref="I12:I14"/>
    <mergeCell ref="S3:S4"/>
    <mergeCell ref="T3:T4"/>
    <mergeCell ref="G5:G7"/>
    <mergeCell ref="H5:H7"/>
    <mergeCell ref="I5:I7"/>
    <mergeCell ref="J5:J7"/>
    <mergeCell ref="N5:N7"/>
    <mergeCell ref="O5:O7"/>
    <mergeCell ref="P5:P7"/>
    <mergeCell ref="Q5:Q7"/>
    <mergeCell ref="R5:R7"/>
    <mergeCell ref="S5:S7"/>
    <mergeCell ref="T5:T7"/>
    <mergeCell ref="I3:I4"/>
    <mergeCell ref="G3:G4"/>
    <mergeCell ref="N3:N4"/>
    <mergeCell ref="O3:O4"/>
    <mergeCell ref="M16:M17"/>
    <mergeCell ref="Q9:Q10"/>
    <mergeCell ref="R9:R10"/>
    <mergeCell ref="S9:S10"/>
    <mergeCell ref="T9:T10"/>
    <mergeCell ref="J12:J14"/>
    <mergeCell ref="N12:N14"/>
    <mergeCell ref="O12:O14"/>
    <mergeCell ref="P12:P14"/>
    <mergeCell ref="L9:L10"/>
    <mergeCell ref="M9:M10"/>
    <mergeCell ref="N9:N10"/>
    <mergeCell ref="O9:O10"/>
    <mergeCell ref="P9:P10"/>
    <mergeCell ref="F22:F24"/>
    <mergeCell ref="G22:G24"/>
    <mergeCell ref="I22:I24"/>
    <mergeCell ref="H23:H24"/>
    <mergeCell ref="J22:J24"/>
    <mergeCell ref="S16:S17"/>
    <mergeCell ref="T16:T17"/>
    <mergeCell ref="G18:G19"/>
    <mergeCell ref="N18:N19"/>
    <mergeCell ref="O18:O19"/>
    <mergeCell ref="P18:P19"/>
    <mergeCell ref="Q18:Q19"/>
    <mergeCell ref="R18:R19"/>
    <mergeCell ref="S18:S19"/>
    <mergeCell ref="T18:T19"/>
    <mergeCell ref="N16:N17"/>
    <mergeCell ref="O16:O17"/>
    <mergeCell ref="P16:P17"/>
    <mergeCell ref="Q16:Q17"/>
    <mergeCell ref="R16:R17"/>
    <mergeCell ref="H16:H17"/>
    <mergeCell ref="J16:J17"/>
    <mergeCell ref="K16:K17"/>
    <mergeCell ref="L16:L17"/>
    <mergeCell ref="P22:P24"/>
    <mergeCell ref="Q22:Q24"/>
    <mergeCell ref="R22:R24"/>
    <mergeCell ref="S22:S24"/>
    <mergeCell ref="T22:T24"/>
    <mergeCell ref="K22:K24"/>
    <mergeCell ref="L22:L24"/>
    <mergeCell ref="M22:M24"/>
    <mergeCell ref="N22:N24"/>
    <mergeCell ref="O22:O24"/>
    <mergeCell ref="T27:T29"/>
    <mergeCell ref="O27:O29"/>
    <mergeCell ref="P27:P29"/>
    <mergeCell ref="Q27:Q29"/>
    <mergeCell ref="R27:R29"/>
    <mergeCell ref="S27:S29"/>
    <mergeCell ref="G27:G29"/>
    <mergeCell ref="H27:H29"/>
    <mergeCell ref="L27:L29"/>
    <mergeCell ref="M27:M29"/>
    <mergeCell ref="N27:N29"/>
  </mergeCells>
  <conditionalFormatting sqref="K1">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Legenda!$A$24:$A$46</xm:f>
          </x14:formula1>
          <xm:sqref>E31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
    <tabColor rgb="FF92D050"/>
  </sheetPr>
  <dimension ref="A1:AMK192"/>
  <sheetViews>
    <sheetView topLeftCell="M49" zoomScale="50" zoomScaleNormal="50" workbookViewId="0">
      <selection activeCell="Q58" sqref="Q58"/>
    </sheetView>
  </sheetViews>
  <sheetFormatPr defaultColWidth="9.28515625" defaultRowHeight="18"/>
  <cols>
    <col min="1" max="1" width="23.5703125" style="11" customWidth="1"/>
    <col min="2" max="2" width="7.5703125" style="11" customWidth="1"/>
    <col min="3" max="3" width="25.28515625" style="51" customWidth="1"/>
    <col min="4" max="4" width="32.7109375" style="291" customWidth="1"/>
    <col min="5" max="5" width="30.7109375" style="11" customWidth="1"/>
    <col min="6" max="6" width="11.7109375" style="11" customWidth="1"/>
    <col min="7" max="7" width="11.5703125" style="11" customWidth="1"/>
    <col min="8" max="8" width="14.7109375" style="11" customWidth="1"/>
    <col min="9" max="9" width="26.28515625" style="11" customWidth="1"/>
    <col min="10" max="10" width="32.5703125" style="8" customWidth="1"/>
    <col min="11" max="11" width="15.28515625" style="11" customWidth="1"/>
    <col min="12" max="12" width="13.7109375" style="11" customWidth="1"/>
    <col min="13" max="13" width="18" style="11" customWidth="1"/>
    <col min="14" max="14" width="20.28515625" style="11" customWidth="1"/>
    <col min="15" max="15" width="26.42578125" style="11" customWidth="1"/>
    <col min="16" max="16" width="15.28515625" style="11" customWidth="1"/>
    <col min="17" max="17" width="27.28515625" style="11" customWidth="1"/>
    <col min="18" max="18" width="13.5703125" style="11" customWidth="1"/>
    <col min="19" max="19" width="10.7109375" style="11" customWidth="1"/>
    <col min="20" max="20" width="10.5703125" style="11" customWidth="1"/>
    <col min="21" max="21" width="36.5703125" style="11" customWidth="1"/>
    <col min="22" max="16384" width="9.28515625" style="11"/>
  </cols>
  <sheetData>
    <row r="1" spans="1:1025" ht="101.25" customHeight="1">
      <c r="A1" s="100"/>
      <c r="B1" s="100"/>
      <c r="C1" s="100"/>
      <c r="D1" s="268"/>
      <c r="E1" s="44"/>
      <c r="F1" s="44"/>
      <c r="G1" s="100"/>
      <c r="H1" s="100"/>
      <c r="I1" s="100"/>
      <c r="J1" s="100"/>
      <c r="K1" s="371" t="s">
        <v>98</v>
      </c>
      <c r="L1" s="372"/>
      <c r="M1" s="372"/>
      <c r="N1" s="372"/>
      <c r="O1" s="372"/>
      <c r="P1" s="372"/>
      <c r="Q1" s="372"/>
      <c r="R1" s="372"/>
      <c r="S1" s="372"/>
      <c r="T1" s="373"/>
      <c r="U1" s="100"/>
      <c r="V1" s="5"/>
    </row>
    <row r="2" spans="1:1025" ht="87.6" customHeight="1">
      <c r="A2" s="100" t="s">
        <v>74</v>
      </c>
      <c r="B2" s="100" t="s">
        <v>0</v>
      </c>
      <c r="C2" s="100" t="s">
        <v>1</v>
      </c>
      <c r="D2" s="268" t="s">
        <v>825</v>
      </c>
      <c r="E2" s="100" t="s">
        <v>48</v>
      </c>
      <c r="F2" s="100" t="s">
        <v>93</v>
      </c>
      <c r="G2" s="100" t="s">
        <v>94</v>
      </c>
      <c r="H2" s="100" t="s">
        <v>95</v>
      </c>
      <c r="I2" s="100" t="s">
        <v>96</v>
      </c>
      <c r="J2" s="100" t="s">
        <v>97</v>
      </c>
      <c r="K2" s="100" t="s">
        <v>175</v>
      </c>
      <c r="L2" s="100" t="s">
        <v>49</v>
      </c>
      <c r="M2" s="100" t="s">
        <v>50</v>
      </c>
      <c r="N2" s="100" t="s">
        <v>54</v>
      </c>
      <c r="O2" s="100" t="s">
        <v>51</v>
      </c>
      <c r="P2" s="100" t="s">
        <v>53</v>
      </c>
      <c r="Q2" s="100" t="s">
        <v>57</v>
      </c>
      <c r="R2" s="100" t="s">
        <v>52</v>
      </c>
      <c r="S2" s="100" t="s">
        <v>55</v>
      </c>
      <c r="T2" s="100" t="s">
        <v>56</v>
      </c>
      <c r="U2" s="100" t="s">
        <v>99</v>
      </c>
      <c r="V2" s="5"/>
    </row>
    <row r="3" spans="1:1025" ht="40.15" customHeight="1">
      <c r="A3" s="367"/>
      <c r="B3" s="555"/>
      <c r="C3" s="565" t="s">
        <v>36</v>
      </c>
      <c r="D3" s="269" t="s">
        <v>102</v>
      </c>
      <c r="E3" s="96" t="s">
        <v>127</v>
      </c>
      <c r="F3" s="96">
        <v>15</v>
      </c>
      <c r="G3" s="96" t="s">
        <v>43</v>
      </c>
      <c r="H3" s="97" t="s">
        <v>40</v>
      </c>
      <c r="I3" s="21" t="s">
        <v>207</v>
      </c>
      <c r="J3" s="96" t="s">
        <v>223</v>
      </c>
      <c r="K3" s="96">
        <v>15</v>
      </c>
      <c r="L3" s="96">
        <v>10</v>
      </c>
      <c r="M3" s="96" t="s">
        <v>47</v>
      </c>
      <c r="N3" s="96" t="s">
        <v>47</v>
      </c>
      <c r="O3" s="96">
        <v>0</v>
      </c>
      <c r="P3" s="96">
        <v>0</v>
      </c>
      <c r="Q3" s="96" t="s">
        <v>76</v>
      </c>
      <c r="R3" s="96">
        <v>10</v>
      </c>
      <c r="S3" s="96" t="s">
        <v>47</v>
      </c>
      <c r="T3" s="96">
        <v>0</v>
      </c>
      <c r="U3" s="99"/>
    </row>
    <row r="4" spans="1:1025" s="37" customFormat="1" ht="60.75" customHeight="1">
      <c r="A4" s="369"/>
      <c r="B4" s="559"/>
      <c r="C4" s="565"/>
      <c r="D4" s="269" t="s">
        <v>103</v>
      </c>
      <c r="E4" s="96" t="s">
        <v>127</v>
      </c>
      <c r="F4" s="96">
        <v>10</v>
      </c>
      <c r="G4" s="96" t="s">
        <v>43</v>
      </c>
      <c r="H4" s="97" t="s">
        <v>40</v>
      </c>
      <c r="I4" s="21" t="s">
        <v>228</v>
      </c>
      <c r="J4" s="96" t="s">
        <v>237</v>
      </c>
      <c r="K4" s="96">
        <v>10</v>
      </c>
      <c r="L4" s="96">
        <v>10</v>
      </c>
      <c r="M4" s="96" t="s">
        <v>47</v>
      </c>
      <c r="N4" s="96"/>
      <c r="O4" s="96"/>
      <c r="P4" s="96"/>
      <c r="Q4" s="96" t="s">
        <v>75</v>
      </c>
      <c r="R4" s="96">
        <v>10</v>
      </c>
      <c r="S4" s="96"/>
      <c r="T4" s="96"/>
      <c r="U4" s="96"/>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c r="PE4" s="11"/>
      <c r="PF4" s="11"/>
      <c r="PG4" s="11"/>
      <c r="PH4" s="11"/>
      <c r="PI4" s="11"/>
      <c r="PJ4" s="11"/>
      <c r="PK4" s="11"/>
      <c r="PL4" s="11"/>
      <c r="PM4" s="11"/>
      <c r="PN4" s="11"/>
      <c r="PO4" s="11"/>
      <c r="PP4" s="11"/>
      <c r="PQ4" s="11"/>
      <c r="PR4" s="11"/>
      <c r="PS4" s="11"/>
      <c r="PT4" s="11"/>
      <c r="PU4" s="11"/>
      <c r="PV4" s="11"/>
      <c r="PW4" s="11"/>
      <c r="PX4" s="11"/>
      <c r="PY4" s="11"/>
      <c r="PZ4" s="11"/>
      <c r="QA4" s="11"/>
      <c r="QB4" s="11"/>
      <c r="QC4" s="11"/>
      <c r="QD4" s="11"/>
      <c r="QE4" s="11"/>
      <c r="QF4" s="11"/>
      <c r="QG4" s="11"/>
      <c r="QH4" s="11"/>
      <c r="QI4" s="11"/>
      <c r="QJ4" s="11"/>
      <c r="QK4" s="11"/>
      <c r="QL4" s="11"/>
      <c r="QM4" s="11"/>
      <c r="QN4" s="11"/>
      <c r="QO4" s="11"/>
      <c r="QP4" s="11"/>
      <c r="QQ4" s="11"/>
      <c r="QR4" s="11"/>
      <c r="QS4" s="11"/>
      <c r="QT4" s="11"/>
      <c r="QU4" s="11"/>
      <c r="QV4" s="11"/>
      <c r="QW4" s="11"/>
      <c r="QX4" s="11"/>
      <c r="QY4" s="11"/>
      <c r="QZ4" s="11"/>
      <c r="RA4" s="11"/>
      <c r="RB4" s="11"/>
      <c r="RC4" s="11"/>
      <c r="RD4" s="11"/>
      <c r="RE4" s="11"/>
      <c r="RF4" s="11"/>
      <c r="RG4" s="11"/>
      <c r="RH4" s="11"/>
      <c r="RI4" s="11"/>
      <c r="RJ4" s="11"/>
      <c r="RK4" s="11"/>
      <c r="RL4" s="11"/>
      <c r="RM4" s="11"/>
      <c r="RN4" s="11"/>
      <c r="RO4" s="11"/>
      <c r="RP4" s="11"/>
      <c r="RQ4" s="11"/>
      <c r="RR4" s="11"/>
      <c r="RS4" s="11"/>
      <c r="RT4" s="11"/>
      <c r="RU4" s="11"/>
      <c r="RV4" s="11"/>
      <c r="RW4" s="11"/>
      <c r="RX4" s="11"/>
      <c r="RY4" s="11"/>
      <c r="RZ4" s="11"/>
      <c r="SA4" s="11"/>
      <c r="SB4" s="11"/>
      <c r="SC4" s="11"/>
      <c r="SD4" s="11"/>
      <c r="SE4" s="11"/>
      <c r="SF4" s="11"/>
      <c r="SG4" s="11"/>
      <c r="SH4" s="11"/>
      <c r="SI4" s="11"/>
      <c r="SJ4" s="11"/>
      <c r="SK4" s="11"/>
      <c r="SL4" s="11"/>
      <c r="SM4" s="11"/>
      <c r="SN4" s="11"/>
      <c r="SO4" s="11"/>
      <c r="SP4" s="11"/>
      <c r="SQ4" s="11"/>
      <c r="SR4" s="11"/>
      <c r="SS4" s="11"/>
      <c r="ST4" s="11"/>
      <c r="SU4" s="11"/>
      <c r="SV4" s="11"/>
      <c r="SW4" s="11"/>
      <c r="SX4" s="11"/>
      <c r="SY4" s="11"/>
      <c r="SZ4" s="11"/>
      <c r="TA4" s="11"/>
      <c r="TB4" s="11"/>
      <c r="TC4" s="11"/>
      <c r="TD4" s="11"/>
      <c r="TE4" s="11"/>
      <c r="TF4" s="11"/>
      <c r="TG4" s="11"/>
      <c r="TH4" s="11"/>
      <c r="TI4" s="11"/>
      <c r="TJ4" s="11"/>
      <c r="TK4" s="11"/>
      <c r="TL4" s="11"/>
      <c r="TM4" s="11"/>
      <c r="TN4" s="11"/>
      <c r="TO4" s="11"/>
      <c r="TP4" s="11"/>
      <c r="TQ4" s="11"/>
      <c r="TR4" s="11"/>
      <c r="TS4" s="11"/>
      <c r="TT4" s="11"/>
      <c r="TU4" s="11"/>
      <c r="TV4" s="11"/>
      <c r="TW4" s="11"/>
      <c r="TX4" s="11"/>
      <c r="TY4" s="11"/>
      <c r="TZ4" s="11"/>
      <c r="UA4" s="11"/>
      <c r="UB4" s="11"/>
      <c r="UC4" s="11"/>
      <c r="UD4" s="11"/>
      <c r="UE4" s="11"/>
      <c r="UF4" s="11"/>
      <c r="UG4" s="11"/>
      <c r="UH4" s="11"/>
      <c r="UI4" s="11"/>
      <c r="UJ4" s="11"/>
      <c r="UK4" s="11"/>
      <c r="UL4" s="11"/>
      <c r="UM4" s="11"/>
      <c r="UN4" s="11"/>
      <c r="UO4" s="11"/>
      <c r="UP4" s="11"/>
      <c r="UQ4" s="11"/>
      <c r="UR4" s="11"/>
      <c r="US4" s="11"/>
      <c r="UT4" s="11"/>
      <c r="UU4" s="11"/>
      <c r="UV4" s="11"/>
      <c r="UW4" s="11"/>
      <c r="UX4" s="11"/>
      <c r="UY4" s="11"/>
      <c r="UZ4" s="11"/>
      <c r="VA4" s="11"/>
      <c r="VB4" s="11"/>
      <c r="VC4" s="11"/>
      <c r="VD4" s="11"/>
      <c r="VE4" s="11"/>
      <c r="VF4" s="11"/>
      <c r="VG4" s="11"/>
      <c r="VH4" s="11"/>
      <c r="VI4" s="11"/>
      <c r="VJ4" s="11"/>
      <c r="VK4" s="11"/>
      <c r="VL4" s="11"/>
      <c r="VM4" s="11"/>
      <c r="VN4" s="11"/>
      <c r="VO4" s="11"/>
      <c r="VP4" s="11"/>
      <c r="VQ4" s="11"/>
      <c r="VR4" s="11"/>
      <c r="VS4" s="11"/>
      <c r="VT4" s="11"/>
      <c r="VU4" s="11"/>
      <c r="VV4" s="11"/>
      <c r="VW4" s="11"/>
      <c r="VX4" s="11"/>
      <c r="VY4" s="11"/>
      <c r="VZ4" s="11"/>
      <c r="WA4" s="11"/>
      <c r="WB4" s="11"/>
      <c r="WC4" s="11"/>
      <c r="WD4" s="11"/>
      <c r="WE4" s="11"/>
      <c r="WF4" s="11"/>
      <c r="WG4" s="11"/>
      <c r="WH4" s="11"/>
      <c r="WI4" s="11"/>
      <c r="WJ4" s="11"/>
      <c r="WK4" s="11"/>
      <c r="WL4" s="11"/>
      <c r="WM4" s="11"/>
      <c r="WN4" s="11"/>
      <c r="WO4" s="11"/>
      <c r="WP4" s="11"/>
      <c r="WQ4" s="11"/>
      <c r="WR4" s="11"/>
      <c r="WS4" s="11"/>
      <c r="WT4" s="11"/>
      <c r="WU4" s="11"/>
      <c r="WV4" s="11"/>
      <c r="WW4" s="11"/>
      <c r="WX4" s="11"/>
      <c r="WY4" s="11"/>
      <c r="WZ4" s="11"/>
      <c r="XA4" s="11"/>
      <c r="XB4" s="11"/>
      <c r="XC4" s="11"/>
      <c r="XD4" s="11"/>
      <c r="XE4" s="11"/>
      <c r="XF4" s="11"/>
      <c r="XG4" s="11"/>
      <c r="XH4" s="11"/>
      <c r="XI4" s="11"/>
      <c r="XJ4" s="11"/>
      <c r="XK4" s="11"/>
      <c r="XL4" s="11"/>
      <c r="XM4" s="11"/>
      <c r="XN4" s="11"/>
      <c r="XO4" s="11"/>
      <c r="XP4" s="11"/>
      <c r="XQ4" s="11"/>
      <c r="XR4" s="11"/>
      <c r="XS4" s="11"/>
      <c r="XT4" s="11"/>
      <c r="XU4" s="11"/>
      <c r="XV4" s="11"/>
      <c r="XW4" s="11"/>
      <c r="XX4" s="11"/>
      <c r="XY4" s="11"/>
      <c r="XZ4" s="11"/>
      <c r="YA4" s="11"/>
      <c r="YB4" s="11"/>
      <c r="YC4" s="11"/>
      <c r="YD4" s="11"/>
      <c r="YE4" s="11"/>
      <c r="YF4" s="11"/>
      <c r="YG4" s="11"/>
      <c r="YH4" s="11"/>
      <c r="YI4" s="11"/>
      <c r="YJ4" s="11"/>
      <c r="YK4" s="11"/>
      <c r="YL4" s="11"/>
      <c r="YM4" s="11"/>
      <c r="YN4" s="11"/>
      <c r="YO4" s="11"/>
      <c r="YP4" s="11"/>
      <c r="YQ4" s="11"/>
      <c r="YR4" s="11"/>
      <c r="YS4" s="11"/>
      <c r="YT4" s="11"/>
      <c r="YU4" s="11"/>
      <c r="YV4" s="11"/>
      <c r="YW4" s="11"/>
      <c r="YX4" s="11"/>
      <c r="YY4" s="11"/>
      <c r="YZ4" s="11"/>
      <c r="ZA4" s="11"/>
      <c r="ZB4" s="11"/>
      <c r="ZC4" s="11"/>
      <c r="ZD4" s="11"/>
      <c r="ZE4" s="11"/>
      <c r="ZF4" s="11"/>
      <c r="ZG4" s="11"/>
      <c r="ZH4" s="11"/>
      <c r="ZI4" s="11"/>
      <c r="ZJ4" s="11"/>
      <c r="ZK4" s="11"/>
      <c r="ZL4" s="11"/>
      <c r="ZM4" s="11"/>
      <c r="ZN4" s="11"/>
      <c r="ZO4" s="11"/>
      <c r="ZP4" s="11"/>
      <c r="ZQ4" s="11"/>
      <c r="ZR4" s="11"/>
      <c r="ZS4" s="11"/>
      <c r="ZT4" s="11"/>
      <c r="ZU4" s="11"/>
      <c r="ZV4" s="11"/>
      <c r="ZW4" s="11"/>
      <c r="ZX4" s="11"/>
      <c r="ZY4" s="11"/>
      <c r="ZZ4" s="11"/>
      <c r="AAA4" s="11"/>
      <c r="AAB4" s="11"/>
      <c r="AAC4" s="11"/>
      <c r="AAD4" s="11"/>
      <c r="AAE4" s="11"/>
      <c r="AAF4" s="11"/>
      <c r="AAG4" s="11"/>
      <c r="AAH4" s="11"/>
      <c r="AAI4" s="11"/>
      <c r="AAJ4" s="11"/>
      <c r="AAK4" s="11"/>
      <c r="AAL4" s="11"/>
      <c r="AAM4" s="11"/>
      <c r="AAN4" s="11"/>
      <c r="AAO4" s="11"/>
      <c r="AAP4" s="11"/>
      <c r="AAQ4" s="11"/>
      <c r="AAR4" s="11"/>
      <c r="AAS4" s="11"/>
      <c r="AAT4" s="11"/>
      <c r="AAU4" s="11"/>
      <c r="AAV4" s="11"/>
      <c r="AAW4" s="11"/>
      <c r="AAX4" s="11"/>
      <c r="AAY4" s="11"/>
      <c r="AAZ4" s="11"/>
      <c r="ABA4" s="11"/>
      <c r="ABB4" s="11"/>
      <c r="ABC4" s="11"/>
      <c r="ABD4" s="11"/>
      <c r="ABE4" s="11"/>
      <c r="ABF4" s="11"/>
      <c r="ABG4" s="11"/>
      <c r="ABH4" s="11"/>
      <c r="ABI4" s="11"/>
      <c r="ABJ4" s="11"/>
      <c r="ABK4" s="11"/>
      <c r="ABL4" s="11"/>
      <c r="ABM4" s="11"/>
      <c r="ABN4" s="11"/>
      <c r="ABO4" s="11"/>
      <c r="ABP4" s="11"/>
      <c r="ABQ4" s="11"/>
      <c r="ABR4" s="11"/>
      <c r="ABS4" s="11"/>
      <c r="ABT4" s="11"/>
      <c r="ABU4" s="11"/>
      <c r="ABV4" s="11"/>
      <c r="ABW4" s="11"/>
      <c r="ABX4" s="11"/>
      <c r="ABY4" s="11"/>
      <c r="ABZ4" s="11"/>
      <c r="ACA4" s="11"/>
      <c r="ACB4" s="11"/>
      <c r="ACC4" s="11"/>
      <c r="ACD4" s="11"/>
      <c r="ACE4" s="11"/>
      <c r="ACF4" s="11"/>
      <c r="ACG4" s="11"/>
      <c r="ACH4" s="11"/>
      <c r="ACI4" s="11"/>
      <c r="ACJ4" s="11"/>
      <c r="ACK4" s="11"/>
      <c r="ACL4" s="11"/>
      <c r="ACM4" s="11"/>
      <c r="ACN4" s="11"/>
      <c r="ACO4" s="11"/>
      <c r="ACP4" s="11"/>
      <c r="ACQ4" s="11"/>
      <c r="ACR4" s="11"/>
      <c r="ACS4" s="11"/>
      <c r="ACT4" s="11"/>
      <c r="ACU4" s="11"/>
      <c r="ACV4" s="11"/>
      <c r="ACW4" s="11"/>
      <c r="ACX4" s="11"/>
      <c r="ACY4" s="11"/>
      <c r="ACZ4" s="11"/>
      <c r="ADA4" s="11"/>
      <c r="ADB4" s="11"/>
      <c r="ADC4" s="11"/>
      <c r="ADD4" s="11"/>
      <c r="ADE4" s="11"/>
      <c r="ADF4" s="11"/>
      <c r="ADG4" s="11"/>
      <c r="ADH4" s="11"/>
      <c r="ADI4" s="11"/>
      <c r="ADJ4" s="11"/>
      <c r="ADK4" s="11"/>
      <c r="ADL4" s="11"/>
      <c r="ADM4" s="11"/>
      <c r="ADN4" s="11"/>
      <c r="ADO4" s="11"/>
      <c r="ADP4" s="11"/>
      <c r="ADQ4" s="11"/>
      <c r="ADR4" s="11"/>
      <c r="ADS4" s="11"/>
      <c r="ADT4" s="11"/>
      <c r="ADU4" s="11"/>
      <c r="ADV4" s="11"/>
      <c r="ADW4" s="11"/>
      <c r="ADX4" s="11"/>
      <c r="ADY4" s="11"/>
      <c r="ADZ4" s="11"/>
      <c r="AEA4" s="11"/>
      <c r="AEB4" s="11"/>
      <c r="AEC4" s="11"/>
      <c r="AED4" s="11"/>
      <c r="AEE4" s="11"/>
      <c r="AEF4" s="11"/>
      <c r="AEG4" s="11"/>
      <c r="AEH4" s="11"/>
      <c r="AEI4" s="11"/>
      <c r="AEJ4" s="11"/>
      <c r="AEK4" s="11"/>
      <c r="AEL4" s="11"/>
      <c r="AEM4" s="11"/>
      <c r="AEN4" s="11"/>
      <c r="AEO4" s="11"/>
      <c r="AEP4" s="11"/>
      <c r="AEQ4" s="11"/>
      <c r="AER4" s="11"/>
      <c r="AES4" s="11"/>
      <c r="AET4" s="11"/>
      <c r="AEU4" s="11"/>
      <c r="AEV4" s="11"/>
      <c r="AEW4" s="11"/>
      <c r="AEX4" s="11"/>
      <c r="AEY4" s="11"/>
      <c r="AEZ4" s="11"/>
      <c r="AFA4" s="11"/>
      <c r="AFB4" s="11"/>
      <c r="AFC4" s="11"/>
      <c r="AFD4" s="11"/>
      <c r="AFE4" s="11"/>
      <c r="AFF4" s="11"/>
      <c r="AFG4" s="11"/>
      <c r="AFH4" s="11"/>
      <c r="AFI4" s="11"/>
      <c r="AFJ4" s="11"/>
      <c r="AFK4" s="11"/>
      <c r="AFL4" s="11"/>
      <c r="AFM4" s="11"/>
      <c r="AFN4" s="11"/>
      <c r="AFO4" s="11"/>
      <c r="AFP4" s="11"/>
      <c r="AFQ4" s="11"/>
      <c r="AFR4" s="11"/>
      <c r="AFS4" s="11"/>
      <c r="AFT4" s="11"/>
      <c r="AFU4" s="11"/>
      <c r="AFV4" s="11"/>
      <c r="AFW4" s="11"/>
      <c r="AFX4" s="11"/>
      <c r="AFY4" s="11"/>
      <c r="AFZ4" s="11"/>
      <c r="AGA4" s="11"/>
      <c r="AGB4" s="11"/>
      <c r="AGC4" s="11"/>
      <c r="AGD4" s="11"/>
      <c r="AGE4" s="11"/>
      <c r="AGF4" s="11"/>
      <c r="AGG4" s="11"/>
      <c r="AGH4" s="11"/>
      <c r="AGI4" s="11"/>
      <c r="AGJ4" s="11"/>
      <c r="AGK4" s="11"/>
      <c r="AGL4" s="11"/>
      <c r="AGM4" s="11"/>
      <c r="AGN4" s="11"/>
      <c r="AGO4" s="11"/>
      <c r="AGP4" s="11"/>
      <c r="AGQ4" s="11"/>
      <c r="AGR4" s="11"/>
      <c r="AGS4" s="11"/>
      <c r="AGT4" s="11"/>
      <c r="AGU4" s="11"/>
      <c r="AGV4" s="11"/>
      <c r="AGW4" s="11"/>
      <c r="AGX4" s="11"/>
      <c r="AGY4" s="11"/>
      <c r="AGZ4" s="11"/>
      <c r="AHA4" s="11"/>
      <c r="AHB4" s="11"/>
      <c r="AHC4" s="11"/>
      <c r="AHD4" s="11"/>
      <c r="AHE4" s="11"/>
      <c r="AHF4" s="11"/>
      <c r="AHG4" s="11"/>
      <c r="AHH4" s="11"/>
      <c r="AHI4" s="11"/>
      <c r="AHJ4" s="11"/>
      <c r="AHK4" s="11"/>
      <c r="AHL4" s="11"/>
      <c r="AHM4" s="11"/>
      <c r="AHN4" s="11"/>
      <c r="AHO4" s="11"/>
      <c r="AHP4" s="11"/>
      <c r="AHQ4" s="11"/>
      <c r="AHR4" s="11"/>
      <c r="AHS4" s="11"/>
      <c r="AHT4" s="11"/>
      <c r="AHU4" s="11"/>
      <c r="AHV4" s="11"/>
      <c r="AHW4" s="11"/>
      <c r="AHX4" s="11"/>
      <c r="AHY4" s="11"/>
      <c r="AHZ4" s="11"/>
      <c r="AIA4" s="11"/>
      <c r="AIB4" s="11"/>
      <c r="AIC4" s="11"/>
      <c r="AID4" s="11"/>
      <c r="AIE4" s="11"/>
      <c r="AIF4" s="11"/>
      <c r="AIG4" s="11"/>
      <c r="AIH4" s="11"/>
      <c r="AII4" s="11"/>
      <c r="AIJ4" s="11"/>
      <c r="AIK4" s="11"/>
      <c r="AIL4" s="11"/>
      <c r="AIM4" s="11"/>
      <c r="AIN4" s="11"/>
      <c r="AIO4" s="11"/>
      <c r="AIP4" s="11"/>
      <c r="AIQ4" s="11"/>
      <c r="AIR4" s="11"/>
      <c r="AIS4" s="11"/>
      <c r="AIT4" s="11"/>
      <c r="AIU4" s="11"/>
      <c r="AIV4" s="11"/>
      <c r="AIW4" s="11"/>
      <c r="AIX4" s="11"/>
      <c r="AIY4" s="11"/>
      <c r="AIZ4" s="11"/>
      <c r="AJA4" s="11"/>
      <c r="AJB4" s="11"/>
      <c r="AJC4" s="11"/>
      <c r="AJD4" s="11"/>
      <c r="AJE4" s="11"/>
      <c r="AJF4" s="11"/>
      <c r="AJG4" s="11"/>
      <c r="AJH4" s="11"/>
      <c r="AJI4" s="11"/>
      <c r="AJJ4" s="11"/>
      <c r="AJK4" s="11"/>
      <c r="AJL4" s="11"/>
      <c r="AJM4" s="11"/>
      <c r="AJN4" s="11"/>
      <c r="AJO4" s="11"/>
      <c r="AJP4" s="11"/>
      <c r="AJQ4" s="11"/>
      <c r="AJR4" s="11"/>
      <c r="AJS4" s="11"/>
      <c r="AJT4" s="11"/>
      <c r="AJU4" s="11"/>
      <c r="AJV4" s="11"/>
      <c r="AJW4" s="11"/>
      <c r="AJX4" s="11"/>
      <c r="AJY4" s="11"/>
      <c r="AJZ4" s="11"/>
      <c r="AKA4" s="11"/>
      <c r="AKB4" s="11"/>
      <c r="AKC4" s="11"/>
      <c r="AKD4" s="11"/>
      <c r="AKE4" s="11"/>
      <c r="AKF4" s="11"/>
      <c r="AKG4" s="11"/>
      <c r="AKH4" s="11"/>
      <c r="AKI4" s="11"/>
      <c r="AKJ4" s="11"/>
      <c r="AKK4" s="11"/>
      <c r="AKL4" s="11"/>
      <c r="AKM4" s="11"/>
      <c r="AKN4" s="11"/>
      <c r="AKO4" s="11"/>
      <c r="AKP4" s="11"/>
      <c r="AKQ4" s="11"/>
      <c r="AKR4" s="11"/>
      <c r="AKS4" s="11"/>
      <c r="AKT4" s="11"/>
      <c r="AKU4" s="11"/>
      <c r="AKV4" s="11"/>
      <c r="AKW4" s="11"/>
      <c r="AKX4" s="11"/>
      <c r="AKY4" s="11"/>
      <c r="AKZ4" s="11"/>
      <c r="ALA4" s="11"/>
      <c r="ALB4" s="11"/>
      <c r="ALC4" s="11"/>
      <c r="ALD4" s="11"/>
      <c r="ALE4" s="11"/>
      <c r="ALF4" s="11"/>
      <c r="ALG4" s="11"/>
      <c r="ALH4" s="11"/>
      <c r="ALI4" s="11"/>
      <c r="ALJ4" s="11"/>
      <c r="ALK4" s="11"/>
      <c r="ALL4" s="11"/>
      <c r="ALM4" s="11"/>
      <c r="ALN4" s="11"/>
      <c r="ALO4" s="11"/>
      <c r="ALP4" s="11"/>
      <c r="ALQ4" s="11"/>
      <c r="ALR4" s="11"/>
      <c r="ALS4" s="11"/>
      <c r="ALT4" s="11"/>
      <c r="ALU4" s="11"/>
      <c r="ALV4" s="11"/>
      <c r="ALW4" s="11"/>
      <c r="ALX4" s="11"/>
      <c r="ALY4" s="11"/>
      <c r="ALZ4" s="11"/>
      <c r="AMA4" s="11"/>
      <c r="AMB4" s="11"/>
      <c r="AMC4" s="11"/>
      <c r="AMD4" s="11"/>
      <c r="AME4" s="11"/>
      <c r="AMF4" s="11"/>
      <c r="AMG4" s="11"/>
      <c r="AMH4" s="11"/>
      <c r="AMI4" s="11"/>
      <c r="AMJ4" s="11"/>
      <c r="AMK4" s="11"/>
    </row>
    <row r="5" spans="1:1025" ht="81.75" customHeight="1">
      <c r="A5" s="369"/>
      <c r="B5" s="559"/>
      <c r="C5" s="565"/>
      <c r="D5" s="617" t="s">
        <v>104</v>
      </c>
      <c r="E5" s="152" t="s">
        <v>127</v>
      </c>
      <c r="F5" s="152">
        <v>50</v>
      </c>
      <c r="G5" s="364" t="s">
        <v>43</v>
      </c>
      <c r="H5" s="364" t="s">
        <v>40</v>
      </c>
      <c r="I5" s="374" t="s">
        <v>239</v>
      </c>
      <c r="J5" s="364" t="s">
        <v>254</v>
      </c>
      <c r="K5" s="152">
        <v>50</v>
      </c>
      <c r="L5" s="152">
        <v>150</v>
      </c>
      <c r="M5" s="152" t="s">
        <v>43</v>
      </c>
      <c r="N5" s="364" t="s">
        <v>47</v>
      </c>
      <c r="O5" s="364">
        <v>0</v>
      </c>
      <c r="P5" s="364">
        <v>0</v>
      </c>
      <c r="Q5" s="364" t="s">
        <v>889</v>
      </c>
      <c r="R5" s="152">
        <v>180</v>
      </c>
      <c r="S5" s="364" t="s">
        <v>47</v>
      </c>
      <c r="T5" s="364">
        <v>0</v>
      </c>
      <c r="U5" s="96"/>
    </row>
    <row r="6" spans="1:1025" ht="66.75" customHeight="1">
      <c r="A6" s="369"/>
      <c r="B6" s="559"/>
      <c r="C6" s="565"/>
      <c r="D6" s="618"/>
      <c r="E6" s="152" t="s">
        <v>130</v>
      </c>
      <c r="F6" s="152">
        <v>30</v>
      </c>
      <c r="G6" s="365"/>
      <c r="H6" s="365"/>
      <c r="I6" s="375"/>
      <c r="J6" s="365"/>
      <c r="K6" s="152">
        <v>30</v>
      </c>
      <c r="L6" s="152">
        <v>180</v>
      </c>
      <c r="M6" s="152" t="s">
        <v>43</v>
      </c>
      <c r="N6" s="365"/>
      <c r="O6" s="365"/>
      <c r="P6" s="365"/>
      <c r="Q6" s="365"/>
      <c r="R6" s="152">
        <v>200</v>
      </c>
      <c r="S6" s="365"/>
      <c r="T6" s="365"/>
      <c r="U6" s="96"/>
    </row>
    <row r="7" spans="1:1025" ht="63.75" customHeight="1">
      <c r="A7" s="369"/>
      <c r="B7" s="559"/>
      <c r="C7" s="565"/>
      <c r="D7" s="618"/>
      <c r="E7" s="152" t="s">
        <v>134</v>
      </c>
      <c r="F7" s="152">
        <v>10</v>
      </c>
      <c r="G7" s="366"/>
      <c r="H7" s="366"/>
      <c r="I7" s="376"/>
      <c r="J7" s="366"/>
      <c r="K7" s="152">
        <v>10</v>
      </c>
      <c r="L7" s="152">
        <v>10</v>
      </c>
      <c r="M7" s="152" t="s">
        <v>43</v>
      </c>
      <c r="N7" s="366"/>
      <c r="O7" s="366"/>
      <c r="P7" s="366"/>
      <c r="Q7" s="366"/>
      <c r="R7" s="152">
        <v>10</v>
      </c>
      <c r="S7" s="366"/>
      <c r="T7" s="366"/>
      <c r="U7" s="96" t="s">
        <v>260</v>
      </c>
    </row>
    <row r="8" spans="1:1025" ht="40.15" customHeight="1">
      <c r="A8" s="369"/>
      <c r="B8" s="559"/>
      <c r="C8" s="565"/>
      <c r="D8" s="269" t="s">
        <v>176</v>
      </c>
      <c r="E8" s="96" t="s">
        <v>130</v>
      </c>
      <c r="F8" s="96">
        <v>4</v>
      </c>
      <c r="G8" s="96"/>
      <c r="H8" s="97" t="s">
        <v>40</v>
      </c>
      <c r="I8" s="120" t="s">
        <v>232</v>
      </c>
      <c r="J8" s="96" t="s">
        <v>237</v>
      </c>
      <c r="K8" s="96">
        <v>4</v>
      </c>
      <c r="L8" s="96" t="s">
        <v>43</v>
      </c>
      <c r="M8" s="96" t="s">
        <v>43</v>
      </c>
      <c r="N8" s="96" t="s">
        <v>47</v>
      </c>
      <c r="O8" s="96" t="s">
        <v>47</v>
      </c>
      <c r="P8" s="96"/>
      <c r="Q8" s="96" t="s">
        <v>42</v>
      </c>
      <c r="R8" s="96" t="s">
        <v>43</v>
      </c>
      <c r="S8" s="96"/>
      <c r="T8" s="96"/>
      <c r="U8" s="96"/>
    </row>
    <row r="9" spans="1:1025" ht="40.15" customHeight="1">
      <c r="A9" s="369"/>
      <c r="B9" s="559"/>
      <c r="C9" s="565"/>
      <c r="D9" s="269" t="s">
        <v>105</v>
      </c>
      <c r="E9" s="96" t="s">
        <v>131</v>
      </c>
      <c r="F9" s="96">
        <v>10</v>
      </c>
      <c r="G9" s="96"/>
      <c r="H9" s="97" t="s">
        <v>40</v>
      </c>
      <c r="I9" s="21" t="s">
        <v>207</v>
      </c>
      <c r="J9" s="127" t="s">
        <v>254</v>
      </c>
      <c r="K9" s="96">
        <v>20</v>
      </c>
      <c r="L9" s="96">
        <v>2</v>
      </c>
      <c r="M9" s="96">
        <v>0</v>
      </c>
      <c r="N9" s="96" t="s">
        <v>47</v>
      </c>
      <c r="O9" s="96">
        <v>0</v>
      </c>
      <c r="P9" s="96">
        <v>0</v>
      </c>
      <c r="Q9" s="96" t="s">
        <v>39</v>
      </c>
      <c r="R9" s="96">
        <v>2</v>
      </c>
      <c r="S9" s="96" t="s">
        <v>47</v>
      </c>
      <c r="T9" s="96">
        <v>0</v>
      </c>
      <c r="U9" s="96"/>
    </row>
    <row r="10" spans="1:1025" ht="40.15" customHeight="1">
      <c r="A10" s="369"/>
      <c r="B10" s="559"/>
      <c r="C10" s="565"/>
      <c r="D10" s="617" t="s">
        <v>109</v>
      </c>
      <c r="E10" s="96" t="s">
        <v>127</v>
      </c>
      <c r="F10" s="96">
        <v>5</v>
      </c>
      <c r="G10" s="555" t="s">
        <v>43</v>
      </c>
      <c r="H10" s="555" t="s">
        <v>40</v>
      </c>
      <c r="I10" s="555" t="s">
        <v>239</v>
      </c>
      <c r="J10" s="364" t="s">
        <v>254</v>
      </c>
      <c r="K10" s="364">
        <v>15</v>
      </c>
      <c r="L10" s="364">
        <v>5</v>
      </c>
      <c r="M10" s="364">
        <v>0</v>
      </c>
      <c r="N10" s="364" t="s">
        <v>47</v>
      </c>
      <c r="O10" s="364">
        <v>0</v>
      </c>
      <c r="P10" s="364">
        <v>0</v>
      </c>
      <c r="Q10" s="364" t="s">
        <v>42</v>
      </c>
      <c r="R10" s="364">
        <v>5</v>
      </c>
      <c r="S10" s="364" t="s">
        <v>47</v>
      </c>
      <c r="T10" s="364">
        <v>0</v>
      </c>
      <c r="U10" s="96"/>
    </row>
    <row r="11" spans="1:1025" ht="40.15" customHeight="1">
      <c r="A11" s="369"/>
      <c r="B11" s="559"/>
      <c r="C11" s="565"/>
      <c r="D11" s="618"/>
      <c r="E11" s="96" t="s">
        <v>130</v>
      </c>
      <c r="F11" s="96">
        <v>3</v>
      </c>
      <c r="G11" s="559"/>
      <c r="H11" s="559"/>
      <c r="I11" s="559"/>
      <c r="J11" s="365"/>
      <c r="K11" s="365"/>
      <c r="L11" s="365"/>
      <c r="M11" s="365"/>
      <c r="N11" s="365"/>
      <c r="O11" s="365"/>
      <c r="P11" s="365"/>
      <c r="Q11" s="365"/>
      <c r="R11" s="365"/>
      <c r="S11" s="365"/>
      <c r="T11" s="365"/>
      <c r="U11" s="96"/>
    </row>
    <row r="12" spans="1:1025" ht="40.15" customHeight="1">
      <c r="A12" s="369"/>
      <c r="B12" s="559"/>
      <c r="C12" s="565"/>
      <c r="D12" s="629"/>
      <c r="E12" s="96" t="s">
        <v>131</v>
      </c>
      <c r="F12" s="96">
        <v>2</v>
      </c>
      <c r="G12" s="556"/>
      <c r="H12" s="556"/>
      <c r="I12" s="685"/>
      <c r="J12" s="392"/>
      <c r="K12" s="366"/>
      <c r="L12" s="366"/>
      <c r="M12" s="392"/>
      <c r="N12" s="392"/>
      <c r="O12" s="392"/>
      <c r="P12" s="392"/>
      <c r="Q12" s="392"/>
      <c r="R12" s="392"/>
      <c r="S12" s="392"/>
      <c r="T12" s="392"/>
      <c r="U12" s="96"/>
    </row>
    <row r="13" spans="1:1025" ht="69.75" customHeight="1">
      <c r="A13" s="369"/>
      <c r="B13" s="559"/>
      <c r="C13" s="565"/>
      <c r="D13" s="281" t="s">
        <v>111</v>
      </c>
      <c r="E13" s="156" t="s">
        <v>127</v>
      </c>
      <c r="F13" s="156">
        <v>15</v>
      </c>
      <c r="G13" s="31" t="s">
        <v>43</v>
      </c>
      <c r="H13" s="156" t="s">
        <v>40</v>
      </c>
      <c r="I13" s="157" t="s">
        <v>826</v>
      </c>
      <c r="J13" s="157" t="s">
        <v>437</v>
      </c>
      <c r="K13" s="156">
        <v>15</v>
      </c>
      <c r="L13" s="156">
        <v>15</v>
      </c>
      <c r="M13" s="157">
        <v>0</v>
      </c>
      <c r="N13" s="157" t="s">
        <v>47</v>
      </c>
      <c r="O13" s="157">
        <v>0</v>
      </c>
      <c r="P13" s="157">
        <v>0</v>
      </c>
      <c r="Q13" s="31" t="s">
        <v>890</v>
      </c>
      <c r="R13" s="31" t="s">
        <v>43</v>
      </c>
      <c r="S13" s="31" t="s">
        <v>47</v>
      </c>
      <c r="T13" s="31">
        <v>0</v>
      </c>
      <c r="U13" s="31"/>
    </row>
    <row r="14" spans="1:1025" s="37" customFormat="1" ht="39.75" customHeight="1">
      <c r="A14" s="369"/>
      <c r="B14" s="559"/>
      <c r="C14" s="565"/>
      <c r="D14" s="269" t="s">
        <v>112</v>
      </c>
      <c r="E14" s="96" t="s">
        <v>127</v>
      </c>
      <c r="F14" s="96">
        <v>6</v>
      </c>
      <c r="G14" s="31" t="s">
        <v>43</v>
      </c>
      <c r="H14" s="97" t="s">
        <v>40</v>
      </c>
      <c r="I14" s="96" t="s">
        <v>232</v>
      </c>
      <c r="J14" s="96" t="s">
        <v>249</v>
      </c>
      <c r="K14" s="96">
        <v>6</v>
      </c>
      <c r="L14" s="96">
        <v>18</v>
      </c>
      <c r="M14" s="96"/>
      <c r="N14" s="96"/>
      <c r="O14" s="96"/>
      <c r="P14" s="96"/>
      <c r="Q14" s="96" t="s">
        <v>42</v>
      </c>
      <c r="R14" s="96">
        <v>18</v>
      </c>
      <c r="S14" s="31" t="s">
        <v>47</v>
      </c>
      <c r="T14" s="31">
        <v>0</v>
      </c>
      <c r="U14" s="96"/>
    </row>
    <row r="15" spans="1:1025" s="37" customFormat="1" ht="63.75" customHeight="1">
      <c r="A15" s="369"/>
      <c r="B15" s="559"/>
      <c r="C15" s="565"/>
      <c r="D15" s="271" t="s">
        <v>113</v>
      </c>
      <c r="E15" s="152" t="s">
        <v>127</v>
      </c>
      <c r="F15" s="152">
        <v>60</v>
      </c>
      <c r="G15" s="31" t="s">
        <v>43</v>
      </c>
      <c r="H15" s="152" t="s">
        <v>40</v>
      </c>
      <c r="I15" s="152" t="s">
        <v>239</v>
      </c>
      <c r="J15" s="152" t="s">
        <v>395</v>
      </c>
      <c r="K15" s="152">
        <v>100</v>
      </c>
      <c r="L15" s="152">
        <v>300</v>
      </c>
      <c r="M15" s="96"/>
      <c r="N15" s="96"/>
      <c r="O15" s="96"/>
      <c r="P15" s="96"/>
      <c r="Q15" s="96" t="s">
        <v>891</v>
      </c>
      <c r="R15" s="152">
        <v>300</v>
      </c>
      <c r="S15" s="31" t="s">
        <v>47</v>
      </c>
      <c r="T15" s="31">
        <v>0</v>
      </c>
      <c r="U15" s="96"/>
    </row>
    <row r="16" spans="1:1025" ht="36">
      <c r="A16" s="369"/>
      <c r="B16" s="559"/>
      <c r="C16" s="565"/>
      <c r="D16" s="282" t="s">
        <v>363</v>
      </c>
      <c r="E16" s="96" t="s">
        <v>120</v>
      </c>
      <c r="F16" s="96">
        <v>5</v>
      </c>
      <c r="G16" s="96"/>
      <c r="H16" s="97" t="s">
        <v>40</v>
      </c>
      <c r="I16" s="21" t="s">
        <v>207</v>
      </c>
      <c r="J16" s="96" t="s">
        <v>295</v>
      </c>
      <c r="K16" s="96">
        <v>5</v>
      </c>
      <c r="L16" s="96">
        <v>0</v>
      </c>
      <c r="M16" s="96">
        <v>0</v>
      </c>
      <c r="N16" s="96" t="s">
        <v>47</v>
      </c>
      <c r="O16" s="96">
        <v>0</v>
      </c>
      <c r="P16" s="96">
        <v>0</v>
      </c>
      <c r="Q16" s="96" t="s">
        <v>47</v>
      </c>
      <c r="R16" s="96">
        <v>0</v>
      </c>
      <c r="S16" s="96" t="s">
        <v>47</v>
      </c>
      <c r="T16" s="96">
        <v>0</v>
      </c>
      <c r="U16" s="96"/>
    </row>
    <row r="17" spans="1:1025" s="22" customFormat="1" ht="40.15" customHeight="1">
      <c r="A17" s="369"/>
      <c r="B17" s="559"/>
      <c r="C17" s="565"/>
      <c r="D17" s="270" t="s">
        <v>1000</v>
      </c>
      <c r="E17" s="4"/>
      <c r="F17" s="4">
        <f t="shared" ref="F17:U17" si="0">SUM(F3:F16)</f>
        <v>225</v>
      </c>
      <c r="G17" s="4">
        <f t="shared" si="0"/>
        <v>0</v>
      </c>
      <c r="H17" s="4">
        <f t="shared" si="0"/>
        <v>0</v>
      </c>
      <c r="I17" s="4">
        <f t="shared" si="0"/>
        <v>0</v>
      </c>
      <c r="J17" s="4">
        <f t="shared" si="0"/>
        <v>0</v>
      </c>
      <c r="K17" s="4">
        <f t="shared" si="0"/>
        <v>280</v>
      </c>
      <c r="L17" s="4">
        <f t="shared" si="0"/>
        <v>700</v>
      </c>
      <c r="M17" s="4">
        <f t="shared" si="0"/>
        <v>0</v>
      </c>
      <c r="N17" s="4">
        <f t="shared" si="0"/>
        <v>0</v>
      </c>
      <c r="O17" s="4">
        <f t="shared" si="0"/>
        <v>0</v>
      </c>
      <c r="P17" s="4">
        <f t="shared" si="0"/>
        <v>0</v>
      </c>
      <c r="Q17" s="4">
        <f t="shared" si="0"/>
        <v>0</v>
      </c>
      <c r="R17" s="4">
        <f t="shared" si="0"/>
        <v>735</v>
      </c>
      <c r="S17" s="4">
        <f t="shared" si="0"/>
        <v>0</v>
      </c>
      <c r="T17" s="4">
        <f t="shared" si="0"/>
        <v>0</v>
      </c>
      <c r="U17" s="4">
        <f t="shared" si="0"/>
        <v>0</v>
      </c>
    </row>
    <row r="18" spans="1:1025" ht="40.15" customHeight="1">
      <c r="A18" s="369"/>
      <c r="B18" s="559"/>
      <c r="C18" s="565" t="s">
        <v>152</v>
      </c>
      <c r="D18" s="617" t="s">
        <v>2</v>
      </c>
      <c r="E18" s="364" t="s">
        <v>127</v>
      </c>
      <c r="F18" s="364">
        <v>220</v>
      </c>
      <c r="G18" s="31" t="s">
        <v>43</v>
      </c>
      <c r="H18" s="97" t="s">
        <v>40</v>
      </c>
      <c r="I18" s="21" t="s">
        <v>192</v>
      </c>
      <c r="J18" s="364" t="s">
        <v>183</v>
      </c>
      <c r="K18" s="364">
        <v>200</v>
      </c>
      <c r="L18" s="364">
        <v>50</v>
      </c>
      <c r="M18" s="364">
        <v>50</v>
      </c>
      <c r="N18" s="96" t="s">
        <v>47</v>
      </c>
      <c r="O18" s="96" t="s">
        <v>47</v>
      </c>
      <c r="P18" s="96" t="s">
        <v>47</v>
      </c>
      <c r="Q18" s="96" t="s">
        <v>42</v>
      </c>
      <c r="R18" s="96">
        <v>50</v>
      </c>
      <c r="S18" s="555" t="s">
        <v>47</v>
      </c>
      <c r="T18" s="555">
        <v>0</v>
      </c>
      <c r="U18" s="99"/>
    </row>
    <row r="19" spans="1:1025" ht="40.15" customHeight="1">
      <c r="A19" s="369"/>
      <c r="B19" s="559"/>
      <c r="C19" s="565"/>
      <c r="D19" s="619"/>
      <c r="E19" s="366"/>
      <c r="F19" s="366"/>
      <c r="G19" s="31" t="s">
        <v>43</v>
      </c>
      <c r="H19" s="97" t="s">
        <v>65</v>
      </c>
      <c r="I19" s="21" t="s">
        <v>193</v>
      </c>
      <c r="J19" s="366"/>
      <c r="K19" s="366"/>
      <c r="L19" s="366"/>
      <c r="M19" s="366"/>
      <c r="N19" s="96" t="s">
        <v>71</v>
      </c>
      <c r="O19" s="96">
        <v>280</v>
      </c>
      <c r="P19" s="96">
        <v>20</v>
      </c>
      <c r="Q19" s="96" t="s">
        <v>80</v>
      </c>
      <c r="R19" s="96">
        <v>280</v>
      </c>
      <c r="S19" s="556"/>
      <c r="T19" s="556"/>
      <c r="U19" s="99"/>
    </row>
    <row r="20" spans="1:1025" ht="40.15" customHeight="1">
      <c r="A20" s="369"/>
      <c r="B20" s="559"/>
      <c r="C20" s="565"/>
      <c r="D20" s="617" t="s">
        <v>102</v>
      </c>
      <c r="E20" s="364" t="s">
        <v>118</v>
      </c>
      <c r="F20" s="364">
        <v>25</v>
      </c>
      <c r="G20" s="364" t="s">
        <v>43</v>
      </c>
      <c r="H20" s="97" t="s">
        <v>40</v>
      </c>
      <c r="I20" s="21" t="s">
        <v>215</v>
      </c>
      <c r="J20" s="364" t="s">
        <v>224</v>
      </c>
      <c r="K20" s="96">
        <v>25</v>
      </c>
      <c r="L20" s="96">
        <v>90</v>
      </c>
      <c r="M20" s="96" t="s">
        <v>47</v>
      </c>
      <c r="N20" s="96" t="s">
        <v>47</v>
      </c>
      <c r="O20" s="96" t="s">
        <v>47</v>
      </c>
      <c r="P20" s="96" t="s">
        <v>47</v>
      </c>
      <c r="Q20" s="96" t="s">
        <v>86</v>
      </c>
      <c r="R20" s="96">
        <v>90</v>
      </c>
      <c r="S20" s="364" t="s">
        <v>47</v>
      </c>
      <c r="T20" s="555">
        <v>0</v>
      </c>
      <c r="U20" s="96"/>
    </row>
    <row r="21" spans="1:1025" ht="40.15" customHeight="1">
      <c r="A21" s="369"/>
      <c r="B21" s="559"/>
      <c r="C21" s="565"/>
      <c r="D21" s="619"/>
      <c r="E21" s="366"/>
      <c r="F21" s="366"/>
      <c r="G21" s="366"/>
      <c r="H21" s="154" t="s">
        <v>65</v>
      </c>
      <c r="I21" s="49" t="s">
        <v>193</v>
      </c>
      <c r="J21" s="366"/>
      <c r="K21" s="96" t="s">
        <v>47</v>
      </c>
      <c r="L21" s="96" t="s">
        <v>47</v>
      </c>
      <c r="M21" s="96" t="s">
        <v>47</v>
      </c>
      <c r="N21" s="96" t="s">
        <v>71</v>
      </c>
      <c r="O21" s="96">
        <v>35</v>
      </c>
      <c r="P21" s="96">
        <v>5</v>
      </c>
      <c r="Q21" s="96" t="s">
        <v>79</v>
      </c>
      <c r="R21" s="96">
        <v>35</v>
      </c>
      <c r="S21" s="366"/>
      <c r="T21" s="556"/>
      <c r="U21" s="96"/>
    </row>
    <row r="22" spans="1:1025" s="37" customFormat="1" ht="40.15" customHeight="1">
      <c r="A22" s="369"/>
      <c r="B22" s="559"/>
      <c r="C22" s="565"/>
      <c r="D22" s="269" t="s">
        <v>103</v>
      </c>
      <c r="E22" s="96" t="s">
        <v>127</v>
      </c>
      <c r="F22" s="96">
        <v>10</v>
      </c>
      <c r="G22" s="96" t="s">
        <v>43</v>
      </c>
      <c r="H22" s="52" t="s">
        <v>40</v>
      </c>
      <c r="I22" s="21" t="s">
        <v>192</v>
      </c>
      <c r="J22" s="96" t="s">
        <v>237</v>
      </c>
      <c r="K22" s="96">
        <v>10</v>
      </c>
      <c r="L22" s="96">
        <v>30</v>
      </c>
      <c r="M22" s="96">
        <v>30</v>
      </c>
      <c r="N22" s="96" t="s">
        <v>47</v>
      </c>
      <c r="O22" s="96">
        <v>0</v>
      </c>
      <c r="P22" s="96">
        <v>0</v>
      </c>
      <c r="Q22" s="96" t="s">
        <v>39</v>
      </c>
      <c r="R22" s="96">
        <v>30</v>
      </c>
      <c r="S22" s="96" t="s">
        <v>47</v>
      </c>
      <c r="T22" s="96" t="s">
        <v>47</v>
      </c>
      <c r="U22" s="120"/>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c r="JC22" s="11"/>
      <c r="JD22" s="11"/>
      <c r="JE22" s="11"/>
      <c r="JF22" s="11"/>
      <c r="JG22" s="11"/>
      <c r="JH22" s="11"/>
      <c r="JI22" s="11"/>
      <c r="JJ22" s="11"/>
      <c r="JK22" s="11"/>
      <c r="JL22" s="11"/>
      <c r="JM22" s="11"/>
      <c r="JN22" s="11"/>
      <c r="JO22" s="11"/>
      <c r="JP22" s="11"/>
      <c r="JQ22" s="11"/>
      <c r="JR22" s="11"/>
      <c r="JS22" s="11"/>
      <c r="JT22" s="11"/>
      <c r="JU22" s="11"/>
      <c r="JV22" s="11"/>
      <c r="JW22" s="11"/>
      <c r="JX22" s="11"/>
      <c r="JY22" s="11"/>
      <c r="JZ22" s="11"/>
      <c r="KA22" s="11"/>
      <c r="KB22" s="11"/>
      <c r="KC22" s="11"/>
      <c r="KD22" s="11"/>
      <c r="KE22" s="11"/>
      <c r="KF22" s="11"/>
      <c r="KG22" s="11"/>
      <c r="KH22" s="11"/>
      <c r="KI22" s="11"/>
      <c r="KJ22" s="11"/>
      <c r="KK22" s="11"/>
      <c r="KL22" s="11"/>
      <c r="KM22" s="11"/>
      <c r="KN22" s="11"/>
      <c r="KO22" s="11"/>
      <c r="KP22" s="11"/>
      <c r="KQ22" s="11"/>
      <c r="KR22" s="11"/>
      <c r="KS22" s="11"/>
      <c r="KT22" s="11"/>
      <c r="KU22" s="11"/>
      <c r="KV22" s="11"/>
      <c r="KW22" s="11"/>
      <c r="KX22" s="11"/>
      <c r="KY22" s="11"/>
      <c r="KZ22" s="11"/>
      <c r="LA22" s="11"/>
      <c r="LB22" s="11"/>
      <c r="LC22" s="11"/>
      <c r="LD22" s="11"/>
      <c r="LE22" s="11"/>
      <c r="LF22" s="11"/>
      <c r="LG22" s="11"/>
      <c r="LH22" s="11"/>
      <c r="LI22" s="11"/>
      <c r="LJ22" s="11"/>
      <c r="LK22" s="11"/>
      <c r="LL22" s="11"/>
      <c r="LM22" s="11"/>
      <c r="LN22" s="11"/>
      <c r="LO22" s="11"/>
      <c r="LP22" s="11"/>
      <c r="LQ22" s="11"/>
      <c r="LR22" s="11"/>
      <c r="LS22" s="11"/>
      <c r="LT22" s="11"/>
      <c r="LU22" s="11"/>
      <c r="LV22" s="11"/>
      <c r="LW22" s="11"/>
      <c r="LX22" s="11"/>
      <c r="LY22" s="11"/>
      <c r="LZ22" s="11"/>
      <c r="MA22" s="11"/>
      <c r="MB22" s="11"/>
      <c r="MC22" s="11"/>
      <c r="MD22" s="11"/>
      <c r="ME22" s="11"/>
      <c r="MF22" s="11"/>
      <c r="MG22" s="11"/>
      <c r="MH22" s="11"/>
      <c r="MI22" s="11"/>
      <c r="MJ22" s="11"/>
      <c r="MK22" s="11"/>
      <c r="ML22" s="11"/>
      <c r="MM22" s="11"/>
      <c r="MN22" s="11"/>
      <c r="MO22" s="11"/>
      <c r="MP22" s="11"/>
      <c r="MQ22" s="11"/>
      <c r="MR22" s="11"/>
      <c r="MS22" s="11"/>
      <c r="MT22" s="11"/>
      <c r="MU22" s="11"/>
      <c r="MV22" s="11"/>
      <c r="MW22" s="11"/>
      <c r="MX22" s="11"/>
      <c r="MY22" s="11"/>
      <c r="MZ22" s="11"/>
      <c r="NA22" s="11"/>
      <c r="NB22" s="11"/>
      <c r="NC22" s="11"/>
      <c r="ND22" s="11"/>
      <c r="NE22" s="11"/>
      <c r="NF22" s="11"/>
      <c r="NG22" s="11"/>
      <c r="NH22" s="11"/>
      <c r="NI22" s="11"/>
      <c r="NJ22" s="11"/>
      <c r="NK22" s="11"/>
      <c r="NL22" s="11"/>
      <c r="NM22" s="11"/>
      <c r="NN22" s="11"/>
      <c r="NO22" s="11"/>
      <c r="NP22" s="11"/>
      <c r="NQ22" s="11"/>
      <c r="NR22" s="11"/>
      <c r="NS22" s="11"/>
      <c r="NT22" s="11"/>
      <c r="NU22" s="11"/>
      <c r="NV22" s="11"/>
      <c r="NW22" s="11"/>
      <c r="NX22" s="11"/>
      <c r="NY22" s="11"/>
      <c r="NZ22" s="11"/>
      <c r="OA22" s="11"/>
      <c r="OB22" s="11"/>
      <c r="OC22" s="11"/>
      <c r="OD22" s="11"/>
      <c r="OE22" s="11"/>
      <c r="OF22" s="11"/>
      <c r="OG22" s="11"/>
      <c r="OH22" s="11"/>
      <c r="OI22" s="11"/>
      <c r="OJ22" s="11"/>
      <c r="OK22" s="11"/>
      <c r="OL22" s="11"/>
      <c r="OM22" s="11"/>
      <c r="ON22" s="11"/>
      <c r="OO22" s="11"/>
      <c r="OP22" s="11"/>
      <c r="OQ22" s="11"/>
      <c r="OR22" s="11"/>
      <c r="OS22" s="11"/>
      <c r="OT22" s="11"/>
      <c r="OU22" s="11"/>
      <c r="OV22" s="11"/>
      <c r="OW22" s="11"/>
      <c r="OX22" s="11"/>
      <c r="OY22" s="11"/>
      <c r="OZ22" s="11"/>
      <c r="PA22" s="11"/>
      <c r="PB22" s="11"/>
      <c r="PC22" s="11"/>
      <c r="PD22" s="11"/>
      <c r="PE22" s="11"/>
      <c r="PF22" s="11"/>
      <c r="PG22" s="11"/>
      <c r="PH22" s="11"/>
      <c r="PI22" s="11"/>
      <c r="PJ22" s="11"/>
      <c r="PK22" s="11"/>
      <c r="PL22" s="11"/>
      <c r="PM22" s="11"/>
      <c r="PN22" s="11"/>
      <c r="PO22" s="11"/>
      <c r="PP22" s="11"/>
      <c r="PQ22" s="11"/>
      <c r="PR22" s="11"/>
      <c r="PS22" s="11"/>
      <c r="PT22" s="11"/>
      <c r="PU22" s="11"/>
      <c r="PV22" s="11"/>
      <c r="PW22" s="11"/>
      <c r="PX22" s="11"/>
      <c r="PY22" s="11"/>
      <c r="PZ22" s="11"/>
      <c r="QA22" s="11"/>
      <c r="QB22" s="11"/>
      <c r="QC22" s="11"/>
      <c r="QD22" s="11"/>
      <c r="QE22" s="11"/>
      <c r="QF22" s="11"/>
      <c r="QG22" s="11"/>
      <c r="QH22" s="11"/>
      <c r="QI22" s="11"/>
      <c r="QJ22" s="11"/>
      <c r="QK22" s="11"/>
      <c r="QL22" s="11"/>
      <c r="QM22" s="11"/>
      <c r="QN22" s="11"/>
      <c r="QO22" s="11"/>
      <c r="QP22" s="11"/>
      <c r="QQ22" s="11"/>
      <c r="QR22" s="11"/>
      <c r="QS22" s="11"/>
      <c r="QT22" s="11"/>
      <c r="QU22" s="11"/>
      <c r="QV22" s="11"/>
      <c r="QW22" s="11"/>
      <c r="QX22" s="11"/>
      <c r="QY22" s="11"/>
      <c r="QZ22" s="11"/>
      <c r="RA22" s="11"/>
      <c r="RB22" s="11"/>
      <c r="RC22" s="11"/>
      <c r="RD22" s="11"/>
      <c r="RE22" s="11"/>
      <c r="RF22" s="11"/>
      <c r="RG22" s="11"/>
      <c r="RH22" s="11"/>
      <c r="RI22" s="11"/>
      <c r="RJ22" s="11"/>
      <c r="RK22" s="11"/>
      <c r="RL22" s="11"/>
      <c r="RM22" s="11"/>
      <c r="RN22" s="11"/>
      <c r="RO22" s="11"/>
      <c r="RP22" s="11"/>
      <c r="RQ22" s="11"/>
      <c r="RR22" s="11"/>
      <c r="RS22" s="11"/>
      <c r="RT22" s="11"/>
      <c r="RU22" s="11"/>
      <c r="RV22" s="11"/>
      <c r="RW22" s="11"/>
      <c r="RX22" s="11"/>
      <c r="RY22" s="11"/>
      <c r="RZ22" s="11"/>
      <c r="SA22" s="11"/>
      <c r="SB22" s="11"/>
      <c r="SC22" s="11"/>
      <c r="SD22" s="11"/>
      <c r="SE22" s="11"/>
      <c r="SF22" s="11"/>
      <c r="SG22" s="11"/>
      <c r="SH22" s="11"/>
      <c r="SI22" s="11"/>
      <c r="SJ22" s="11"/>
      <c r="SK22" s="11"/>
      <c r="SL22" s="11"/>
      <c r="SM22" s="11"/>
      <c r="SN22" s="11"/>
      <c r="SO22" s="11"/>
      <c r="SP22" s="11"/>
      <c r="SQ22" s="11"/>
      <c r="SR22" s="11"/>
      <c r="SS22" s="11"/>
      <c r="ST22" s="11"/>
      <c r="SU22" s="11"/>
      <c r="SV22" s="11"/>
      <c r="SW22" s="11"/>
      <c r="SX22" s="11"/>
      <c r="SY22" s="11"/>
      <c r="SZ22" s="11"/>
      <c r="TA22" s="11"/>
      <c r="TB22" s="11"/>
      <c r="TC22" s="11"/>
      <c r="TD22" s="11"/>
      <c r="TE22" s="11"/>
      <c r="TF22" s="11"/>
      <c r="TG22" s="11"/>
      <c r="TH22" s="11"/>
      <c r="TI22" s="11"/>
      <c r="TJ22" s="11"/>
      <c r="TK22" s="11"/>
      <c r="TL22" s="11"/>
      <c r="TM22" s="11"/>
      <c r="TN22" s="11"/>
      <c r="TO22" s="11"/>
      <c r="TP22" s="11"/>
      <c r="TQ22" s="11"/>
      <c r="TR22" s="11"/>
      <c r="TS22" s="11"/>
      <c r="TT22" s="11"/>
      <c r="TU22" s="11"/>
      <c r="TV22" s="11"/>
      <c r="TW22" s="11"/>
      <c r="TX22" s="11"/>
      <c r="TY22" s="11"/>
      <c r="TZ22" s="11"/>
      <c r="UA22" s="11"/>
      <c r="UB22" s="11"/>
      <c r="UC22" s="11"/>
      <c r="UD22" s="11"/>
      <c r="UE22" s="11"/>
      <c r="UF22" s="11"/>
      <c r="UG22" s="11"/>
      <c r="UH22" s="11"/>
      <c r="UI22" s="11"/>
      <c r="UJ22" s="11"/>
      <c r="UK22" s="11"/>
      <c r="UL22" s="11"/>
      <c r="UM22" s="11"/>
      <c r="UN22" s="11"/>
      <c r="UO22" s="11"/>
      <c r="UP22" s="11"/>
      <c r="UQ22" s="11"/>
      <c r="UR22" s="11"/>
      <c r="US22" s="11"/>
      <c r="UT22" s="11"/>
      <c r="UU22" s="11"/>
      <c r="UV22" s="11"/>
      <c r="UW22" s="11"/>
      <c r="UX22" s="11"/>
      <c r="UY22" s="11"/>
      <c r="UZ22" s="11"/>
      <c r="VA22" s="11"/>
      <c r="VB22" s="11"/>
      <c r="VC22" s="11"/>
      <c r="VD22" s="11"/>
      <c r="VE22" s="11"/>
      <c r="VF22" s="11"/>
      <c r="VG22" s="11"/>
      <c r="VH22" s="11"/>
      <c r="VI22" s="11"/>
      <c r="VJ22" s="11"/>
      <c r="VK22" s="11"/>
      <c r="VL22" s="11"/>
      <c r="VM22" s="11"/>
      <c r="VN22" s="11"/>
      <c r="VO22" s="11"/>
      <c r="VP22" s="11"/>
      <c r="VQ22" s="11"/>
      <c r="VR22" s="11"/>
      <c r="VS22" s="11"/>
      <c r="VT22" s="11"/>
      <c r="VU22" s="11"/>
      <c r="VV22" s="11"/>
      <c r="VW22" s="11"/>
      <c r="VX22" s="11"/>
      <c r="VY22" s="11"/>
      <c r="VZ22" s="11"/>
      <c r="WA22" s="11"/>
      <c r="WB22" s="11"/>
      <c r="WC22" s="11"/>
      <c r="WD22" s="11"/>
      <c r="WE22" s="11"/>
      <c r="WF22" s="11"/>
      <c r="WG22" s="11"/>
      <c r="WH22" s="11"/>
      <c r="WI22" s="11"/>
      <c r="WJ22" s="11"/>
      <c r="WK22" s="11"/>
      <c r="WL22" s="11"/>
      <c r="WM22" s="11"/>
      <c r="WN22" s="11"/>
      <c r="WO22" s="11"/>
      <c r="WP22" s="11"/>
      <c r="WQ22" s="11"/>
      <c r="WR22" s="11"/>
      <c r="WS22" s="11"/>
      <c r="WT22" s="11"/>
      <c r="WU22" s="11"/>
      <c r="WV22" s="11"/>
      <c r="WW22" s="11"/>
      <c r="WX22" s="11"/>
      <c r="WY22" s="11"/>
      <c r="WZ22" s="11"/>
      <c r="XA22" s="11"/>
      <c r="XB22" s="11"/>
      <c r="XC22" s="11"/>
      <c r="XD22" s="11"/>
      <c r="XE22" s="11"/>
      <c r="XF22" s="11"/>
      <c r="XG22" s="11"/>
      <c r="XH22" s="11"/>
      <c r="XI22" s="11"/>
      <c r="XJ22" s="11"/>
      <c r="XK22" s="11"/>
      <c r="XL22" s="11"/>
      <c r="XM22" s="11"/>
      <c r="XN22" s="11"/>
      <c r="XO22" s="11"/>
      <c r="XP22" s="11"/>
      <c r="XQ22" s="11"/>
      <c r="XR22" s="11"/>
      <c r="XS22" s="11"/>
      <c r="XT22" s="11"/>
      <c r="XU22" s="11"/>
      <c r="XV22" s="11"/>
      <c r="XW22" s="11"/>
      <c r="XX22" s="11"/>
      <c r="XY22" s="11"/>
      <c r="XZ22" s="11"/>
      <c r="YA22" s="11"/>
      <c r="YB22" s="11"/>
      <c r="YC22" s="11"/>
      <c r="YD22" s="11"/>
      <c r="YE22" s="11"/>
      <c r="YF22" s="11"/>
      <c r="YG22" s="11"/>
      <c r="YH22" s="11"/>
      <c r="YI22" s="11"/>
      <c r="YJ22" s="11"/>
      <c r="YK22" s="11"/>
      <c r="YL22" s="11"/>
      <c r="YM22" s="11"/>
      <c r="YN22" s="11"/>
      <c r="YO22" s="11"/>
      <c r="YP22" s="11"/>
      <c r="YQ22" s="11"/>
      <c r="YR22" s="11"/>
      <c r="YS22" s="11"/>
      <c r="YT22" s="11"/>
      <c r="YU22" s="11"/>
      <c r="YV22" s="11"/>
      <c r="YW22" s="11"/>
      <c r="YX22" s="11"/>
      <c r="YY22" s="11"/>
      <c r="YZ22" s="11"/>
      <c r="ZA22" s="11"/>
      <c r="ZB22" s="11"/>
      <c r="ZC22" s="11"/>
      <c r="ZD22" s="11"/>
      <c r="ZE22" s="11"/>
      <c r="ZF22" s="11"/>
      <c r="ZG22" s="11"/>
      <c r="ZH22" s="11"/>
      <c r="ZI22" s="11"/>
      <c r="ZJ22" s="11"/>
      <c r="ZK22" s="11"/>
      <c r="ZL22" s="11"/>
      <c r="ZM22" s="11"/>
      <c r="ZN22" s="11"/>
      <c r="ZO22" s="11"/>
      <c r="ZP22" s="11"/>
      <c r="ZQ22" s="11"/>
      <c r="ZR22" s="11"/>
      <c r="ZS22" s="11"/>
      <c r="ZT22" s="11"/>
      <c r="ZU22" s="11"/>
      <c r="ZV22" s="11"/>
      <c r="ZW22" s="11"/>
      <c r="ZX22" s="11"/>
      <c r="ZY22" s="11"/>
      <c r="ZZ22" s="11"/>
      <c r="AAA22" s="11"/>
      <c r="AAB22" s="11"/>
      <c r="AAC22" s="11"/>
      <c r="AAD22" s="11"/>
      <c r="AAE22" s="11"/>
      <c r="AAF22" s="11"/>
      <c r="AAG22" s="11"/>
      <c r="AAH22" s="11"/>
      <c r="AAI22" s="11"/>
      <c r="AAJ22" s="11"/>
      <c r="AAK22" s="11"/>
      <c r="AAL22" s="11"/>
      <c r="AAM22" s="11"/>
      <c r="AAN22" s="11"/>
      <c r="AAO22" s="11"/>
      <c r="AAP22" s="11"/>
      <c r="AAQ22" s="11"/>
      <c r="AAR22" s="11"/>
      <c r="AAS22" s="11"/>
      <c r="AAT22" s="11"/>
      <c r="AAU22" s="11"/>
      <c r="AAV22" s="11"/>
      <c r="AAW22" s="11"/>
      <c r="AAX22" s="11"/>
      <c r="AAY22" s="11"/>
      <c r="AAZ22" s="11"/>
      <c r="ABA22" s="11"/>
      <c r="ABB22" s="11"/>
      <c r="ABC22" s="11"/>
      <c r="ABD22" s="11"/>
      <c r="ABE22" s="11"/>
      <c r="ABF22" s="11"/>
      <c r="ABG22" s="11"/>
      <c r="ABH22" s="11"/>
      <c r="ABI22" s="11"/>
      <c r="ABJ22" s="11"/>
      <c r="ABK22" s="11"/>
      <c r="ABL22" s="11"/>
      <c r="ABM22" s="11"/>
      <c r="ABN22" s="11"/>
      <c r="ABO22" s="11"/>
      <c r="ABP22" s="11"/>
      <c r="ABQ22" s="11"/>
      <c r="ABR22" s="11"/>
      <c r="ABS22" s="11"/>
      <c r="ABT22" s="11"/>
      <c r="ABU22" s="11"/>
      <c r="ABV22" s="11"/>
      <c r="ABW22" s="11"/>
      <c r="ABX22" s="11"/>
      <c r="ABY22" s="11"/>
      <c r="ABZ22" s="11"/>
      <c r="ACA22" s="11"/>
      <c r="ACB22" s="11"/>
      <c r="ACC22" s="11"/>
      <c r="ACD22" s="11"/>
      <c r="ACE22" s="11"/>
      <c r="ACF22" s="11"/>
      <c r="ACG22" s="11"/>
      <c r="ACH22" s="11"/>
      <c r="ACI22" s="11"/>
      <c r="ACJ22" s="11"/>
      <c r="ACK22" s="11"/>
      <c r="ACL22" s="11"/>
      <c r="ACM22" s="11"/>
      <c r="ACN22" s="11"/>
      <c r="ACO22" s="11"/>
      <c r="ACP22" s="11"/>
      <c r="ACQ22" s="11"/>
      <c r="ACR22" s="11"/>
      <c r="ACS22" s="11"/>
      <c r="ACT22" s="11"/>
      <c r="ACU22" s="11"/>
      <c r="ACV22" s="11"/>
      <c r="ACW22" s="11"/>
      <c r="ACX22" s="11"/>
      <c r="ACY22" s="11"/>
      <c r="ACZ22" s="11"/>
      <c r="ADA22" s="11"/>
      <c r="ADB22" s="11"/>
      <c r="ADC22" s="11"/>
      <c r="ADD22" s="11"/>
      <c r="ADE22" s="11"/>
      <c r="ADF22" s="11"/>
      <c r="ADG22" s="11"/>
      <c r="ADH22" s="11"/>
      <c r="ADI22" s="11"/>
      <c r="ADJ22" s="11"/>
      <c r="ADK22" s="11"/>
      <c r="ADL22" s="11"/>
      <c r="ADM22" s="11"/>
      <c r="ADN22" s="11"/>
      <c r="ADO22" s="11"/>
      <c r="ADP22" s="11"/>
      <c r="ADQ22" s="11"/>
      <c r="ADR22" s="11"/>
      <c r="ADS22" s="11"/>
      <c r="ADT22" s="11"/>
      <c r="ADU22" s="11"/>
      <c r="ADV22" s="11"/>
      <c r="ADW22" s="11"/>
      <c r="ADX22" s="11"/>
      <c r="ADY22" s="11"/>
      <c r="ADZ22" s="11"/>
      <c r="AEA22" s="11"/>
      <c r="AEB22" s="11"/>
      <c r="AEC22" s="11"/>
      <c r="AED22" s="11"/>
      <c r="AEE22" s="11"/>
      <c r="AEF22" s="11"/>
      <c r="AEG22" s="11"/>
      <c r="AEH22" s="11"/>
      <c r="AEI22" s="11"/>
      <c r="AEJ22" s="11"/>
      <c r="AEK22" s="11"/>
      <c r="AEL22" s="11"/>
      <c r="AEM22" s="11"/>
      <c r="AEN22" s="11"/>
      <c r="AEO22" s="11"/>
      <c r="AEP22" s="11"/>
      <c r="AEQ22" s="11"/>
      <c r="AER22" s="11"/>
      <c r="AES22" s="11"/>
      <c r="AET22" s="11"/>
      <c r="AEU22" s="11"/>
      <c r="AEV22" s="11"/>
      <c r="AEW22" s="11"/>
      <c r="AEX22" s="11"/>
      <c r="AEY22" s="11"/>
      <c r="AEZ22" s="11"/>
      <c r="AFA22" s="11"/>
      <c r="AFB22" s="11"/>
      <c r="AFC22" s="11"/>
      <c r="AFD22" s="11"/>
      <c r="AFE22" s="11"/>
      <c r="AFF22" s="11"/>
      <c r="AFG22" s="11"/>
      <c r="AFH22" s="11"/>
      <c r="AFI22" s="11"/>
      <c r="AFJ22" s="11"/>
      <c r="AFK22" s="11"/>
      <c r="AFL22" s="11"/>
      <c r="AFM22" s="11"/>
      <c r="AFN22" s="11"/>
      <c r="AFO22" s="11"/>
      <c r="AFP22" s="11"/>
      <c r="AFQ22" s="11"/>
      <c r="AFR22" s="11"/>
      <c r="AFS22" s="11"/>
      <c r="AFT22" s="11"/>
      <c r="AFU22" s="11"/>
      <c r="AFV22" s="11"/>
      <c r="AFW22" s="11"/>
      <c r="AFX22" s="11"/>
      <c r="AFY22" s="11"/>
      <c r="AFZ22" s="11"/>
      <c r="AGA22" s="11"/>
      <c r="AGB22" s="11"/>
      <c r="AGC22" s="11"/>
      <c r="AGD22" s="11"/>
      <c r="AGE22" s="11"/>
      <c r="AGF22" s="11"/>
      <c r="AGG22" s="11"/>
      <c r="AGH22" s="11"/>
      <c r="AGI22" s="11"/>
      <c r="AGJ22" s="11"/>
      <c r="AGK22" s="11"/>
      <c r="AGL22" s="11"/>
      <c r="AGM22" s="11"/>
      <c r="AGN22" s="11"/>
      <c r="AGO22" s="11"/>
      <c r="AGP22" s="11"/>
      <c r="AGQ22" s="11"/>
      <c r="AGR22" s="11"/>
      <c r="AGS22" s="11"/>
      <c r="AGT22" s="11"/>
      <c r="AGU22" s="11"/>
      <c r="AGV22" s="11"/>
      <c r="AGW22" s="11"/>
      <c r="AGX22" s="11"/>
      <c r="AGY22" s="11"/>
      <c r="AGZ22" s="11"/>
      <c r="AHA22" s="11"/>
      <c r="AHB22" s="11"/>
      <c r="AHC22" s="11"/>
      <c r="AHD22" s="11"/>
      <c r="AHE22" s="11"/>
      <c r="AHF22" s="11"/>
      <c r="AHG22" s="11"/>
      <c r="AHH22" s="11"/>
      <c r="AHI22" s="11"/>
      <c r="AHJ22" s="11"/>
      <c r="AHK22" s="11"/>
      <c r="AHL22" s="11"/>
      <c r="AHM22" s="11"/>
      <c r="AHN22" s="11"/>
      <c r="AHO22" s="11"/>
      <c r="AHP22" s="11"/>
      <c r="AHQ22" s="11"/>
      <c r="AHR22" s="11"/>
      <c r="AHS22" s="11"/>
      <c r="AHT22" s="11"/>
      <c r="AHU22" s="11"/>
      <c r="AHV22" s="11"/>
      <c r="AHW22" s="11"/>
      <c r="AHX22" s="11"/>
      <c r="AHY22" s="11"/>
      <c r="AHZ22" s="11"/>
      <c r="AIA22" s="11"/>
      <c r="AIB22" s="11"/>
      <c r="AIC22" s="11"/>
      <c r="AID22" s="11"/>
      <c r="AIE22" s="11"/>
      <c r="AIF22" s="11"/>
      <c r="AIG22" s="11"/>
      <c r="AIH22" s="11"/>
      <c r="AII22" s="11"/>
      <c r="AIJ22" s="11"/>
      <c r="AIK22" s="11"/>
      <c r="AIL22" s="11"/>
      <c r="AIM22" s="11"/>
      <c r="AIN22" s="11"/>
      <c r="AIO22" s="11"/>
      <c r="AIP22" s="11"/>
      <c r="AIQ22" s="11"/>
      <c r="AIR22" s="11"/>
      <c r="AIS22" s="11"/>
      <c r="AIT22" s="11"/>
      <c r="AIU22" s="11"/>
      <c r="AIV22" s="11"/>
      <c r="AIW22" s="11"/>
      <c r="AIX22" s="11"/>
      <c r="AIY22" s="11"/>
      <c r="AIZ22" s="11"/>
      <c r="AJA22" s="11"/>
      <c r="AJB22" s="11"/>
      <c r="AJC22" s="11"/>
      <c r="AJD22" s="11"/>
      <c r="AJE22" s="11"/>
      <c r="AJF22" s="11"/>
      <c r="AJG22" s="11"/>
      <c r="AJH22" s="11"/>
      <c r="AJI22" s="11"/>
      <c r="AJJ22" s="11"/>
      <c r="AJK22" s="11"/>
      <c r="AJL22" s="11"/>
      <c r="AJM22" s="11"/>
      <c r="AJN22" s="11"/>
      <c r="AJO22" s="11"/>
      <c r="AJP22" s="11"/>
      <c r="AJQ22" s="11"/>
      <c r="AJR22" s="11"/>
      <c r="AJS22" s="11"/>
      <c r="AJT22" s="11"/>
      <c r="AJU22" s="11"/>
      <c r="AJV22" s="11"/>
      <c r="AJW22" s="11"/>
      <c r="AJX22" s="11"/>
      <c r="AJY22" s="11"/>
      <c r="AJZ22" s="11"/>
      <c r="AKA22" s="11"/>
      <c r="AKB22" s="11"/>
      <c r="AKC22" s="11"/>
      <c r="AKD22" s="11"/>
      <c r="AKE22" s="11"/>
      <c r="AKF22" s="11"/>
      <c r="AKG22" s="11"/>
      <c r="AKH22" s="11"/>
      <c r="AKI22" s="11"/>
      <c r="AKJ22" s="11"/>
      <c r="AKK22" s="11"/>
      <c r="AKL22" s="11"/>
      <c r="AKM22" s="11"/>
      <c r="AKN22" s="11"/>
      <c r="AKO22" s="11"/>
      <c r="AKP22" s="11"/>
      <c r="AKQ22" s="11"/>
      <c r="AKR22" s="11"/>
      <c r="AKS22" s="11"/>
      <c r="AKT22" s="11"/>
      <c r="AKU22" s="11"/>
      <c r="AKV22" s="11"/>
      <c r="AKW22" s="11"/>
      <c r="AKX22" s="11"/>
      <c r="AKY22" s="11"/>
      <c r="AKZ22" s="11"/>
      <c r="ALA22" s="11"/>
      <c r="ALB22" s="11"/>
      <c r="ALC22" s="11"/>
      <c r="ALD22" s="11"/>
      <c r="ALE22" s="11"/>
      <c r="ALF22" s="11"/>
      <c r="ALG22" s="11"/>
      <c r="ALH22" s="11"/>
      <c r="ALI22" s="11"/>
      <c r="ALJ22" s="11"/>
      <c r="ALK22" s="11"/>
      <c r="ALL22" s="11"/>
      <c r="ALM22" s="11"/>
      <c r="ALN22" s="11"/>
      <c r="ALO22" s="11"/>
      <c r="ALP22" s="11"/>
      <c r="ALQ22" s="11"/>
      <c r="ALR22" s="11"/>
      <c r="ALS22" s="11"/>
      <c r="ALT22" s="11"/>
      <c r="ALU22" s="11"/>
      <c r="ALV22" s="11"/>
      <c r="ALW22" s="11"/>
      <c r="ALX22" s="11"/>
      <c r="ALY22" s="11"/>
      <c r="ALZ22" s="11"/>
      <c r="AMA22" s="11"/>
      <c r="AMB22" s="11"/>
      <c r="AMC22" s="11"/>
      <c r="AMD22" s="11"/>
      <c r="AME22" s="11"/>
      <c r="AMF22" s="11"/>
      <c r="AMG22" s="11"/>
      <c r="AMH22" s="11"/>
      <c r="AMI22" s="11"/>
      <c r="AMJ22" s="11"/>
      <c r="AMK22" s="11"/>
    </row>
    <row r="23" spans="1:1025" ht="40.15" customHeight="1">
      <c r="A23" s="369"/>
      <c r="B23" s="559"/>
      <c r="C23" s="565"/>
      <c r="D23" s="617" t="s">
        <v>104</v>
      </c>
      <c r="E23" s="364" t="s">
        <v>127</v>
      </c>
      <c r="F23" s="364">
        <v>100</v>
      </c>
      <c r="G23" s="364" t="s">
        <v>43</v>
      </c>
      <c r="H23" s="97" t="s">
        <v>40</v>
      </c>
      <c r="I23" s="21" t="s">
        <v>268</v>
      </c>
      <c r="J23" s="364" t="s">
        <v>272</v>
      </c>
      <c r="K23" s="96">
        <v>100</v>
      </c>
      <c r="L23" s="96">
        <v>50</v>
      </c>
      <c r="M23" s="96" t="s">
        <v>43</v>
      </c>
      <c r="N23" s="96" t="s">
        <v>47</v>
      </c>
      <c r="O23" s="96">
        <v>0</v>
      </c>
      <c r="P23" s="96">
        <v>0</v>
      </c>
      <c r="Q23" s="96" t="s">
        <v>42</v>
      </c>
      <c r="R23" s="96">
        <v>50</v>
      </c>
      <c r="S23" s="364" t="s">
        <v>47</v>
      </c>
      <c r="T23" s="364">
        <v>0</v>
      </c>
      <c r="U23" s="96"/>
    </row>
    <row r="24" spans="1:1025" ht="40.15" customHeight="1">
      <c r="A24" s="369"/>
      <c r="B24" s="559"/>
      <c r="C24" s="565"/>
      <c r="D24" s="618"/>
      <c r="E24" s="366"/>
      <c r="F24" s="366"/>
      <c r="G24" s="365"/>
      <c r="H24" s="97" t="s">
        <v>65</v>
      </c>
      <c r="I24" s="21" t="s">
        <v>193</v>
      </c>
      <c r="J24" s="365"/>
      <c r="K24" s="96" t="s">
        <v>47</v>
      </c>
      <c r="L24" s="96" t="s">
        <v>47</v>
      </c>
      <c r="M24" s="96" t="s">
        <v>47</v>
      </c>
      <c r="N24" s="96" t="s">
        <v>71</v>
      </c>
      <c r="O24" s="96">
        <v>40</v>
      </c>
      <c r="P24" s="96">
        <v>40</v>
      </c>
      <c r="Q24" s="96" t="s">
        <v>80</v>
      </c>
      <c r="R24" s="96" t="s">
        <v>43</v>
      </c>
      <c r="S24" s="365"/>
      <c r="T24" s="365"/>
      <c r="U24" s="96"/>
    </row>
    <row r="25" spans="1:1025" ht="40.15" customHeight="1">
      <c r="A25" s="369"/>
      <c r="B25" s="559"/>
      <c r="C25" s="565"/>
      <c r="D25" s="618"/>
      <c r="E25" s="364" t="s">
        <v>130</v>
      </c>
      <c r="F25" s="364">
        <v>40</v>
      </c>
      <c r="G25" s="365"/>
      <c r="H25" s="97" t="s">
        <v>40</v>
      </c>
      <c r="I25" s="21" t="s">
        <v>268</v>
      </c>
      <c r="J25" s="365"/>
      <c r="K25" s="96">
        <v>40</v>
      </c>
      <c r="L25" s="96">
        <v>10</v>
      </c>
      <c r="M25" s="96" t="s">
        <v>43</v>
      </c>
      <c r="N25" s="96" t="s">
        <v>47</v>
      </c>
      <c r="O25" s="96">
        <v>0</v>
      </c>
      <c r="P25" s="96">
        <v>0</v>
      </c>
      <c r="Q25" s="96" t="s">
        <v>42</v>
      </c>
      <c r="R25" s="96">
        <v>10</v>
      </c>
      <c r="S25" s="365"/>
      <c r="T25" s="365"/>
      <c r="U25" s="96"/>
    </row>
    <row r="26" spans="1:1025" ht="40.15" customHeight="1">
      <c r="A26" s="369"/>
      <c r="B26" s="559"/>
      <c r="C26" s="565"/>
      <c r="D26" s="618"/>
      <c r="E26" s="365"/>
      <c r="F26" s="365"/>
      <c r="G26" s="365"/>
      <c r="H26" s="364" t="s">
        <v>65</v>
      </c>
      <c r="I26" s="374" t="s">
        <v>193</v>
      </c>
      <c r="J26" s="365"/>
      <c r="K26" s="364" t="s">
        <v>47</v>
      </c>
      <c r="L26" s="364" t="s">
        <v>47</v>
      </c>
      <c r="M26" s="364" t="s">
        <v>47</v>
      </c>
      <c r="N26" s="364" t="s">
        <v>71</v>
      </c>
      <c r="O26" s="364">
        <v>5</v>
      </c>
      <c r="P26" s="364">
        <v>5</v>
      </c>
      <c r="Q26" s="96" t="s">
        <v>80</v>
      </c>
      <c r="R26" s="96" t="s">
        <v>43</v>
      </c>
      <c r="S26" s="365"/>
      <c r="T26" s="365"/>
      <c r="U26" s="96"/>
    </row>
    <row r="27" spans="1:1025" ht="40.15" customHeight="1">
      <c r="A27" s="369"/>
      <c r="B27" s="559"/>
      <c r="C27" s="565"/>
      <c r="D27" s="619"/>
      <c r="E27" s="366"/>
      <c r="F27" s="366"/>
      <c r="G27" s="366"/>
      <c r="H27" s="366"/>
      <c r="I27" s="376"/>
      <c r="J27" s="366"/>
      <c r="K27" s="366"/>
      <c r="L27" s="366"/>
      <c r="M27" s="366"/>
      <c r="N27" s="366"/>
      <c r="O27" s="366"/>
      <c r="P27" s="366"/>
      <c r="Q27" s="96" t="s">
        <v>87</v>
      </c>
      <c r="R27" s="96" t="s">
        <v>43</v>
      </c>
      <c r="S27" s="366"/>
      <c r="T27" s="366"/>
      <c r="U27" s="96"/>
    </row>
    <row r="28" spans="1:1025" ht="40.15" customHeight="1">
      <c r="A28" s="369"/>
      <c r="B28" s="559"/>
      <c r="C28" s="565"/>
      <c r="D28" s="617" t="s">
        <v>275</v>
      </c>
      <c r="E28" s="364" t="s">
        <v>127</v>
      </c>
      <c r="F28" s="364">
        <v>150</v>
      </c>
      <c r="G28" s="364" t="s">
        <v>43</v>
      </c>
      <c r="H28" s="555" t="s">
        <v>40</v>
      </c>
      <c r="I28" s="555" t="s">
        <v>268</v>
      </c>
      <c r="J28" s="555" t="s">
        <v>183</v>
      </c>
      <c r="K28" s="555">
        <v>150</v>
      </c>
      <c r="L28" s="555" t="s">
        <v>43</v>
      </c>
      <c r="M28" s="555"/>
      <c r="N28" s="555" t="s">
        <v>71</v>
      </c>
      <c r="O28" s="555">
        <v>100</v>
      </c>
      <c r="P28" s="555">
        <v>50</v>
      </c>
      <c r="Q28" s="120" t="s">
        <v>42</v>
      </c>
      <c r="R28" s="96" t="s">
        <v>43</v>
      </c>
      <c r="S28" s="364" t="s">
        <v>47</v>
      </c>
      <c r="T28" s="364">
        <v>0</v>
      </c>
      <c r="U28" s="96"/>
    </row>
    <row r="29" spans="1:1025" ht="40.15" customHeight="1">
      <c r="A29" s="369"/>
      <c r="B29" s="559"/>
      <c r="C29" s="565"/>
      <c r="D29" s="619"/>
      <c r="E29" s="366"/>
      <c r="F29" s="366"/>
      <c r="G29" s="366"/>
      <c r="H29" s="556"/>
      <c r="I29" s="556"/>
      <c r="J29" s="556"/>
      <c r="K29" s="556"/>
      <c r="L29" s="556"/>
      <c r="M29" s="556"/>
      <c r="N29" s="556"/>
      <c r="O29" s="556"/>
      <c r="P29" s="556"/>
      <c r="Q29" s="120" t="s">
        <v>80</v>
      </c>
      <c r="R29" s="117">
        <v>50</v>
      </c>
      <c r="S29" s="366"/>
      <c r="T29" s="366"/>
      <c r="U29" s="117"/>
    </row>
    <row r="30" spans="1:1025" ht="40.15" customHeight="1">
      <c r="A30" s="369"/>
      <c r="B30" s="559"/>
      <c r="C30" s="565"/>
      <c r="D30" s="617" t="s">
        <v>176</v>
      </c>
      <c r="E30" s="96" t="s">
        <v>127</v>
      </c>
      <c r="F30" s="96">
        <v>16</v>
      </c>
      <c r="G30" s="364" t="s">
        <v>47</v>
      </c>
      <c r="H30" s="364" t="s">
        <v>40</v>
      </c>
      <c r="I30" s="563" t="s">
        <v>192</v>
      </c>
      <c r="J30" s="583" t="s">
        <v>181</v>
      </c>
      <c r="K30" s="555">
        <v>20</v>
      </c>
      <c r="L30" s="555" t="s">
        <v>43</v>
      </c>
      <c r="M30" s="555" t="s">
        <v>43</v>
      </c>
      <c r="N30" s="555" t="s">
        <v>47</v>
      </c>
      <c r="O30" s="555" t="s">
        <v>47</v>
      </c>
      <c r="P30" s="555"/>
      <c r="Q30" s="555" t="s">
        <v>42</v>
      </c>
      <c r="R30" s="364" t="s">
        <v>43</v>
      </c>
      <c r="S30" s="364" t="s">
        <v>47</v>
      </c>
      <c r="T30" s="364">
        <v>0</v>
      </c>
      <c r="U30" s="96"/>
    </row>
    <row r="31" spans="1:1025" ht="40.15" customHeight="1">
      <c r="A31" s="369"/>
      <c r="B31" s="559"/>
      <c r="C31" s="565"/>
      <c r="D31" s="618"/>
      <c r="E31" s="96" t="s">
        <v>130</v>
      </c>
      <c r="F31" s="96">
        <v>2</v>
      </c>
      <c r="G31" s="365"/>
      <c r="H31" s="365"/>
      <c r="I31" s="635"/>
      <c r="J31" s="583"/>
      <c r="K31" s="559"/>
      <c r="L31" s="559"/>
      <c r="M31" s="559"/>
      <c r="N31" s="559"/>
      <c r="O31" s="559"/>
      <c r="P31" s="559"/>
      <c r="Q31" s="559"/>
      <c r="R31" s="365"/>
      <c r="S31" s="365"/>
      <c r="T31" s="365"/>
      <c r="U31" s="96"/>
    </row>
    <row r="32" spans="1:1025" ht="62.25" customHeight="1">
      <c r="A32" s="369"/>
      <c r="B32" s="559"/>
      <c r="C32" s="565"/>
      <c r="D32" s="619"/>
      <c r="E32" s="96" t="s">
        <v>133</v>
      </c>
      <c r="F32" s="96">
        <v>2</v>
      </c>
      <c r="G32" s="366"/>
      <c r="H32" s="366"/>
      <c r="I32" s="564"/>
      <c r="J32" s="584"/>
      <c r="K32" s="556"/>
      <c r="L32" s="556"/>
      <c r="M32" s="556"/>
      <c r="N32" s="556"/>
      <c r="O32" s="556"/>
      <c r="P32" s="556"/>
      <c r="Q32" s="556"/>
      <c r="R32" s="366"/>
      <c r="S32" s="366"/>
      <c r="T32" s="366"/>
      <c r="U32" s="96"/>
    </row>
    <row r="33" spans="1:1024" ht="42" customHeight="1">
      <c r="A33" s="369"/>
      <c r="B33" s="559"/>
      <c r="C33" s="565"/>
      <c r="D33" s="269" t="s">
        <v>105</v>
      </c>
      <c r="E33" s="96" t="s">
        <v>127</v>
      </c>
      <c r="F33" s="96">
        <v>5</v>
      </c>
      <c r="G33" s="31" t="s">
        <v>43</v>
      </c>
      <c r="H33" s="97" t="s">
        <v>40</v>
      </c>
      <c r="I33" s="49" t="s">
        <v>215</v>
      </c>
      <c r="J33" s="120" t="s">
        <v>333</v>
      </c>
      <c r="K33" s="120">
        <v>5</v>
      </c>
      <c r="L33" s="120">
        <v>1</v>
      </c>
      <c r="M33" s="120">
        <v>0</v>
      </c>
      <c r="N33" s="120" t="s">
        <v>47</v>
      </c>
      <c r="O33" s="120">
        <v>0</v>
      </c>
      <c r="P33" s="120">
        <v>0</v>
      </c>
      <c r="Q33" s="120" t="s">
        <v>39</v>
      </c>
      <c r="R33" s="96">
        <v>1</v>
      </c>
      <c r="S33" s="96" t="s">
        <v>47</v>
      </c>
      <c r="T33" s="96">
        <v>0</v>
      </c>
      <c r="U33" s="96"/>
    </row>
    <row r="34" spans="1:1024" ht="42" customHeight="1">
      <c r="A34" s="369"/>
      <c r="B34" s="559"/>
      <c r="C34" s="565"/>
      <c r="D34" s="269" t="s">
        <v>107</v>
      </c>
      <c r="E34" s="96" t="s">
        <v>127</v>
      </c>
      <c r="F34" s="96">
        <v>10</v>
      </c>
      <c r="G34" s="96" t="s">
        <v>47</v>
      </c>
      <c r="H34" s="97" t="s">
        <v>40</v>
      </c>
      <c r="I34" s="21" t="s">
        <v>192</v>
      </c>
      <c r="J34" s="96" t="s">
        <v>191</v>
      </c>
      <c r="K34" s="96">
        <v>10</v>
      </c>
      <c r="L34" s="96">
        <v>5</v>
      </c>
      <c r="M34" s="96">
        <v>0</v>
      </c>
      <c r="N34" s="96" t="s">
        <v>47</v>
      </c>
      <c r="O34" s="96">
        <v>0</v>
      </c>
      <c r="P34" s="96">
        <v>0</v>
      </c>
      <c r="Q34" s="96" t="s">
        <v>42</v>
      </c>
      <c r="R34" s="96">
        <v>5</v>
      </c>
      <c r="S34" s="96" t="s">
        <v>47</v>
      </c>
      <c r="T34" s="96">
        <v>0</v>
      </c>
      <c r="U34" s="96"/>
    </row>
    <row r="35" spans="1:1024" ht="40.15" customHeight="1">
      <c r="A35" s="369"/>
      <c r="B35" s="559"/>
      <c r="C35" s="565"/>
      <c r="D35" s="617" t="s">
        <v>108</v>
      </c>
      <c r="E35" s="364" t="s">
        <v>127</v>
      </c>
      <c r="F35" s="364">
        <v>170</v>
      </c>
      <c r="G35" s="364" t="s">
        <v>47</v>
      </c>
      <c r="H35" s="97" t="s">
        <v>40</v>
      </c>
      <c r="I35" s="120" t="s">
        <v>215</v>
      </c>
      <c r="J35" s="555" t="s">
        <v>191</v>
      </c>
      <c r="K35" s="120">
        <v>170</v>
      </c>
      <c r="L35" s="120">
        <v>100</v>
      </c>
      <c r="M35" s="120" t="s">
        <v>47</v>
      </c>
      <c r="N35" s="120" t="s">
        <v>47</v>
      </c>
      <c r="O35" s="120">
        <v>0</v>
      </c>
      <c r="P35" s="120">
        <v>0</v>
      </c>
      <c r="Q35" s="120" t="s">
        <v>42</v>
      </c>
      <c r="R35" s="120">
        <v>100</v>
      </c>
      <c r="S35" s="120" t="s">
        <v>47</v>
      </c>
      <c r="T35" s="120">
        <v>0</v>
      </c>
      <c r="U35" s="120"/>
    </row>
    <row r="36" spans="1:1024" ht="40.15" customHeight="1">
      <c r="A36" s="369"/>
      <c r="B36" s="559"/>
      <c r="C36" s="565"/>
      <c r="D36" s="618"/>
      <c r="E36" s="365"/>
      <c r="F36" s="365"/>
      <c r="G36" s="365"/>
      <c r="H36" s="364" t="s">
        <v>65</v>
      </c>
      <c r="I36" s="555" t="s">
        <v>193</v>
      </c>
      <c r="J36" s="559"/>
      <c r="K36" s="555" t="s">
        <v>47</v>
      </c>
      <c r="L36" s="555" t="s">
        <v>47</v>
      </c>
      <c r="M36" s="555" t="s">
        <v>47</v>
      </c>
      <c r="N36" s="555" t="s">
        <v>71</v>
      </c>
      <c r="O36" s="555">
        <v>60</v>
      </c>
      <c r="P36" s="555">
        <v>30</v>
      </c>
      <c r="Q36" s="120" t="s">
        <v>80</v>
      </c>
      <c r="R36" s="120">
        <v>480</v>
      </c>
      <c r="S36" s="555" t="s">
        <v>47</v>
      </c>
      <c r="T36" s="555">
        <v>0</v>
      </c>
      <c r="U36" s="120"/>
    </row>
    <row r="37" spans="1:1024" ht="40.15" customHeight="1">
      <c r="A37" s="369"/>
      <c r="B37" s="559"/>
      <c r="C37" s="565"/>
      <c r="D37" s="619"/>
      <c r="E37" s="366"/>
      <c r="F37" s="366"/>
      <c r="G37" s="366"/>
      <c r="H37" s="366"/>
      <c r="I37" s="556"/>
      <c r="J37" s="556"/>
      <c r="K37" s="556"/>
      <c r="L37" s="556"/>
      <c r="M37" s="556"/>
      <c r="N37" s="556"/>
      <c r="O37" s="556"/>
      <c r="P37" s="556"/>
      <c r="Q37" s="120" t="s">
        <v>42</v>
      </c>
      <c r="R37" s="120">
        <v>30</v>
      </c>
      <c r="S37" s="556"/>
      <c r="T37" s="556"/>
      <c r="U37" s="120"/>
    </row>
    <row r="38" spans="1:1024" ht="40.15" customHeight="1">
      <c r="A38" s="369"/>
      <c r="B38" s="559"/>
      <c r="C38" s="565"/>
      <c r="D38" s="617" t="s">
        <v>109</v>
      </c>
      <c r="E38" s="364" t="s">
        <v>127</v>
      </c>
      <c r="F38" s="364">
        <v>35</v>
      </c>
      <c r="G38" s="364" t="s">
        <v>47</v>
      </c>
      <c r="H38" s="97" t="s">
        <v>40</v>
      </c>
      <c r="I38" s="49" t="s">
        <v>256</v>
      </c>
      <c r="J38" s="555" t="s">
        <v>201</v>
      </c>
      <c r="K38" s="555">
        <v>70</v>
      </c>
      <c r="L38" s="555">
        <v>27</v>
      </c>
      <c r="M38" s="555">
        <v>0</v>
      </c>
      <c r="N38" s="120" t="s">
        <v>47</v>
      </c>
      <c r="O38" s="120">
        <v>0</v>
      </c>
      <c r="P38" s="120">
        <v>0</v>
      </c>
      <c r="Q38" s="120" t="s">
        <v>42</v>
      </c>
      <c r="R38" s="120">
        <v>27</v>
      </c>
      <c r="S38" s="555" t="s">
        <v>47</v>
      </c>
      <c r="T38" s="555">
        <v>0</v>
      </c>
      <c r="U38" s="120" t="s">
        <v>358</v>
      </c>
    </row>
    <row r="39" spans="1:1024" ht="40.15" customHeight="1">
      <c r="A39" s="369"/>
      <c r="B39" s="559"/>
      <c r="C39" s="565"/>
      <c r="D39" s="618"/>
      <c r="E39" s="365"/>
      <c r="F39" s="365"/>
      <c r="G39" s="365"/>
      <c r="H39" s="364" t="s">
        <v>65</v>
      </c>
      <c r="I39" s="555" t="s">
        <v>193</v>
      </c>
      <c r="J39" s="559"/>
      <c r="K39" s="559"/>
      <c r="L39" s="559"/>
      <c r="M39" s="559"/>
      <c r="N39" s="555" t="s">
        <v>71</v>
      </c>
      <c r="O39" s="555">
        <v>25</v>
      </c>
      <c r="P39" s="555">
        <v>0</v>
      </c>
      <c r="Q39" s="120" t="s">
        <v>80</v>
      </c>
      <c r="R39" s="120">
        <v>25</v>
      </c>
      <c r="S39" s="559"/>
      <c r="T39" s="559"/>
      <c r="U39" s="120" t="s">
        <v>359</v>
      </c>
    </row>
    <row r="40" spans="1:1024" ht="40.15" customHeight="1">
      <c r="A40" s="369"/>
      <c r="B40" s="559"/>
      <c r="C40" s="565"/>
      <c r="D40" s="629"/>
      <c r="E40" s="392"/>
      <c r="F40" s="392"/>
      <c r="G40" s="392"/>
      <c r="H40" s="366"/>
      <c r="I40" s="685"/>
      <c r="J40" s="685"/>
      <c r="K40" s="685"/>
      <c r="L40" s="685"/>
      <c r="M40" s="685"/>
      <c r="N40" s="685"/>
      <c r="O40" s="685"/>
      <c r="P40" s="685"/>
      <c r="Q40" s="120" t="s">
        <v>39</v>
      </c>
      <c r="R40" s="120" t="s">
        <v>43</v>
      </c>
      <c r="S40" s="685"/>
      <c r="T40" s="685"/>
      <c r="U40" s="120" t="s">
        <v>360</v>
      </c>
    </row>
    <row r="41" spans="1:1024" ht="40.15" customHeight="1">
      <c r="A41" s="369"/>
      <c r="B41" s="559"/>
      <c r="C41" s="565"/>
      <c r="D41" s="283" t="s">
        <v>111</v>
      </c>
      <c r="E41" s="102" t="s">
        <v>127</v>
      </c>
      <c r="F41" s="102">
        <v>25</v>
      </c>
      <c r="G41" s="102" t="s">
        <v>47</v>
      </c>
      <c r="H41" s="115" t="s">
        <v>40</v>
      </c>
      <c r="I41" s="102" t="s">
        <v>827</v>
      </c>
      <c r="J41" s="102" t="s">
        <v>438</v>
      </c>
      <c r="K41" s="102">
        <v>25</v>
      </c>
      <c r="L41" s="102">
        <v>15</v>
      </c>
      <c r="M41" s="102">
        <v>0</v>
      </c>
      <c r="N41" s="102" t="s">
        <v>47</v>
      </c>
      <c r="O41" s="102">
        <v>0</v>
      </c>
      <c r="P41" s="102">
        <v>0</v>
      </c>
      <c r="Q41" s="102" t="s">
        <v>42</v>
      </c>
      <c r="R41" s="102" t="s">
        <v>43</v>
      </c>
      <c r="S41" s="102" t="s">
        <v>47</v>
      </c>
      <c r="T41" s="102">
        <v>0</v>
      </c>
      <c r="U41" s="102"/>
    </row>
    <row r="42" spans="1:1024" s="37" customFormat="1" ht="39.75" customHeight="1">
      <c r="A42" s="369"/>
      <c r="B42" s="559"/>
      <c r="C42" s="565"/>
      <c r="D42" s="617" t="s">
        <v>112</v>
      </c>
      <c r="E42" s="400" t="s">
        <v>127</v>
      </c>
      <c r="F42" s="400">
        <v>24</v>
      </c>
      <c r="G42" s="400" t="s">
        <v>47</v>
      </c>
      <c r="H42" s="400" t="s">
        <v>40</v>
      </c>
      <c r="I42" s="400" t="s">
        <v>192</v>
      </c>
      <c r="J42" s="400" t="s">
        <v>249</v>
      </c>
      <c r="K42" s="400">
        <v>24</v>
      </c>
      <c r="L42" s="400">
        <v>72</v>
      </c>
      <c r="M42" s="400"/>
      <c r="N42" s="400" t="s">
        <v>71</v>
      </c>
      <c r="O42" s="400">
        <v>96</v>
      </c>
      <c r="P42" s="400">
        <v>24</v>
      </c>
      <c r="Q42" s="96" t="s">
        <v>79</v>
      </c>
      <c r="R42" s="96">
        <v>24</v>
      </c>
      <c r="S42" s="400" t="s">
        <v>47</v>
      </c>
      <c r="T42" s="400">
        <v>0</v>
      </c>
      <c r="U42" s="96"/>
    </row>
    <row r="43" spans="1:1024" s="37" customFormat="1" ht="39.75" customHeight="1">
      <c r="A43" s="369"/>
      <c r="B43" s="559"/>
      <c r="C43" s="565"/>
      <c r="D43" s="619"/>
      <c r="E43" s="366"/>
      <c r="F43" s="366"/>
      <c r="G43" s="366"/>
      <c r="H43" s="366"/>
      <c r="I43" s="366"/>
      <c r="J43" s="366"/>
      <c r="K43" s="366"/>
      <c r="L43" s="366"/>
      <c r="M43" s="366"/>
      <c r="N43" s="366"/>
      <c r="O43" s="366"/>
      <c r="P43" s="366"/>
      <c r="Q43" s="96" t="s">
        <v>39</v>
      </c>
      <c r="R43" s="96">
        <v>72</v>
      </c>
      <c r="S43" s="366"/>
      <c r="T43" s="366"/>
      <c r="U43" s="96"/>
    </row>
    <row r="44" spans="1:1024" ht="40.15" customHeight="1">
      <c r="A44" s="369"/>
      <c r="B44" s="559"/>
      <c r="C44" s="565"/>
      <c r="D44" s="617" t="s">
        <v>113</v>
      </c>
      <c r="E44" s="364" t="s">
        <v>127</v>
      </c>
      <c r="F44" s="364">
        <v>120</v>
      </c>
      <c r="G44" s="364" t="s">
        <v>47</v>
      </c>
      <c r="H44" s="168" t="s">
        <v>40</v>
      </c>
      <c r="I44" s="364" t="s">
        <v>256</v>
      </c>
      <c r="J44" s="364" t="s">
        <v>272</v>
      </c>
      <c r="K44" s="152">
        <v>200</v>
      </c>
      <c r="L44" s="151">
        <v>40</v>
      </c>
      <c r="M44" s="364"/>
      <c r="N44" s="96" t="s">
        <v>47</v>
      </c>
      <c r="O44" s="96">
        <v>0</v>
      </c>
      <c r="P44" s="96">
        <v>0</v>
      </c>
      <c r="Q44" s="96" t="s">
        <v>42</v>
      </c>
      <c r="R44" s="96">
        <v>40</v>
      </c>
      <c r="S44" s="364" t="s">
        <v>47</v>
      </c>
      <c r="T44" s="400">
        <v>0</v>
      </c>
      <c r="U44" s="96"/>
    </row>
    <row r="45" spans="1:1024" ht="40.15" customHeight="1">
      <c r="A45" s="369"/>
      <c r="B45" s="559"/>
      <c r="C45" s="565"/>
      <c r="D45" s="619"/>
      <c r="E45" s="366"/>
      <c r="F45" s="366"/>
      <c r="G45" s="366"/>
      <c r="H45" s="169" t="s">
        <v>65</v>
      </c>
      <c r="I45" s="366"/>
      <c r="J45" s="366"/>
      <c r="K45" s="153" t="s">
        <v>47</v>
      </c>
      <c r="L45" s="120" t="s">
        <v>47</v>
      </c>
      <c r="M45" s="366"/>
      <c r="N45" s="120" t="s">
        <v>71</v>
      </c>
      <c r="O45" s="120">
        <v>100</v>
      </c>
      <c r="P45" s="120">
        <v>10</v>
      </c>
      <c r="Q45" s="120" t="s">
        <v>80</v>
      </c>
      <c r="R45" s="96">
        <v>100</v>
      </c>
      <c r="S45" s="366"/>
      <c r="T45" s="366"/>
      <c r="U45" s="96"/>
    </row>
    <row r="46" spans="1:1024" ht="82.5" customHeight="1">
      <c r="A46" s="369"/>
      <c r="B46" s="559"/>
      <c r="C46" s="565"/>
      <c r="D46" s="617" t="s">
        <v>114</v>
      </c>
      <c r="E46" s="364" t="s">
        <v>127</v>
      </c>
      <c r="F46" s="364">
        <v>35</v>
      </c>
      <c r="G46" s="364" t="s">
        <v>47</v>
      </c>
      <c r="H46" s="364" t="s">
        <v>40</v>
      </c>
      <c r="I46" s="374" t="s">
        <v>823</v>
      </c>
      <c r="J46" s="364" t="s">
        <v>201</v>
      </c>
      <c r="K46" s="364">
        <v>70</v>
      </c>
      <c r="L46" s="364">
        <v>210</v>
      </c>
      <c r="M46" s="364" t="s">
        <v>47</v>
      </c>
      <c r="N46" s="364"/>
      <c r="O46" s="364">
        <v>0</v>
      </c>
      <c r="P46" s="364" t="s">
        <v>47</v>
      </c>
      <c r="Q46" s="96" t="s">
        <v>80</v>
      </c>
      <c r="R46" s="96">
        <v>210</v>
      </c>
      <c r="S46" s="96" t="s">
        <v>47</v>
      </c>
      <c r="T46" s="96" t="s">
        <v>47</v>
      </c>
      <c r="U46" s="96"/>
    </row>
    <row r="47" spans="1:1024" ht="47.45" customHeight="1">
      <c r="A47" s="369"/>
      <c r="B47" s="559"/>
      <c r="C47" s="565"/>
      <c r="D47" s="618"/>
      <c r="E47" s="365"/>
      <c r="F47" s="366"/>
      <c r="G47" s="366"/>
      <c r="H47" s="366"/>
      <c r="I47" s="376"/>
      <c r="J47" s="365"/>
      <c r="K47" s="366"/>
      <c r="L47" s="366"/>
      <c r="M47" s="366"/>
      <c r="N47" s="366"/>
      <c r="O47" s="366"/>
      <c r="P47" s="366"/>
      <c r="Q47" s="96" t="s">
        <v>42</v>
      </c>
      <c r="R47" s="120" t="s">
        <v>43</v>
      </c>
      <c r="S47" s="96"/>
      <c r="T47" s="96"/>
      <c r="U47" s="96"/>
    </row>
    <row r="48" spans="1:1024" s="37" customFormat="1" ht="144" customHeight="1">
      <c r="A48" s="369"/>
      <c r="B48" s="559"/>
      <c r="C48" s="565"/>
      <c r="D48" s="619"/>
      <c r="E48" s="366"/>
      <c r="F48" s="96">
        <v>31</v>
      </c>
      <c r="G48" s="31" t="s">
        <v>43</v>
      </c>
      <c r="H48" s="96" t="s">
        <v>65</v>
      </c>
      <c r="I48" s="21" t="s">
        <v>193</v>
      </c>
      <c r="J48" s="366"/>
      <c r="K48" s="96"/>
      <c r="L48" s="96"/>
      <c r="M48" s="96"/>
      <c r="N48" s="96" t="s">
        <v>71</v>
      </c>
      <c r="O48" s="96">
        <v>248</v>
      </c>
      <c r="P48" s="96">
        <v>0</v>
      </c>
      <c r="Q48" s="96" t="s">
        <v>80</v>
      </c>
      <c r="R48" s="96" t="s">
        <v>43</v>
      </c>
      <c r="S48" s="96" t="s">
        <v>47</v>
      </c>
      <c r="T48" s="96" t="s">
        <v>47</v>
      </c>
      <c r="U48" s="96"/>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c r="JZ48" s="11"/>
      <c r="KA48" s="11"/>
      <c r="KB48" s="11"/>
      <c r="KC48" s="11"/>
      <c r="KD48" s="11"/>
      <c r="KE48" s="11"/>
      <c r="KF48" s="11"/>
      <c r="KG48" s="11"/>
      <c r="KH48" s="11"/>
      <c r="KI48" s="11"/>
      <c r="KJ48" s="11"/>
      <c r="KK48" s="11"/>
      <c r="KL48" s="11"/>
      <c r="KM48" s="11"/>
      <c r="KN48" s="11"/>
      <c r="KO48" s="11"/>
      <c r="KP48" s="11"/>
      <c r="KQ48" s="11"/>
      <c r="KR48" s="11"/>
      <c r="KS48" s="11"/>
      <c r="KT48" s="11"/>
      <c r="KU48" s="11"/>
      <c r="KV48" s="11"/>
      <c r="KW48" s="11"/>
      <c r="KX48" s="11"/>
      <c r="KY48" s="11"/>
      <c r="KZ48" s="11"/>
      <c r="LA48" s="11"/>
      <c r="LB48" s="11"/>
      <c r="LC48" s="11"/>
      <c r="LD48" s="11"/>
      <c r="LE48" s="11"/>
      <c r="LF48" s="11"/>
      <c r="LG48" s="11"/>
      <c r="LH48" s="11"/>
      <c r="LI48" s="11"/>
      <c r="LJ48" s="11"/>
      <c r="LK48" s="11"/>
      <c r="LL48" s="11"/>
      <c r="LM48" s="11"/>
      <c r="LN48" s="11"/>
      <c r="LO48" s="11"/>
      <c r="LP48" s="11"/>
      <c r="LQ48" s="11"/>
      <c r="LR48" s="11"/>
      <c r="LS48" s="11"/>
      <c r="LT48" s="11"/>
      <c r="LU48" s="11"/>
      <c r="LV48" s="11"/>
      <c r="LW48" s="11"/>
      <c r="LX48" s="11"/>
      <c r="LY48" s="11"/>
      <c r="LZ48" s="11"/>
      <c r="MA48" s="11"/>
      <c r="MB48" s="11"/>
      <c r="MC48" s="11"/>
      <c r="MD48" s="11"/>
      <c r="ME48" s="11"/>
      <c r="MF48" s="11"/>
      <c r="MG48" s="11"/>
      <c r="MH48" s="11"/>
      <c r="MI48" s="11"/>
      <c r="MJ48" s="11"/>
      <c r="MK48" s="11"/>
      <c r="ML48" s="11"/>
      <c r="MM48" s="11"/>
      <c r="MN48" s="11"/>
      <c r="MO48" s="11"/>
      <c r="MP48" s="11"/>
      <c r="MQ48" s="11"/>
      <c r="MR48" s="11"/>
      <c r="MS48" s="11"/>
      <c r="MT48" s="11"/>
      <c r="MU48" s="11"/>
      <c r="MV48" s="11"/>
      <c r="MW48" s="11"/>
      <c r="MX48" s="11"/>
      <c r="MY48" s="11"/>
      <c r="MZ48" s="11"/>
      <c r="NA48" s="11"/>
      <c r="NB48" s="11"/>
      <c r="NC48" s="11"/>
      <c r="ND48" s="11"/>
      <c r="NE48" s="11"/>
      <c r="NF48" s="11"/>
      <c r="NG48" s="11"/>
      <c r="NH48" s="11"/>
      <c r="NI48" s="11"/>
      <c r="NJ48" s="11"/>
      <c r="NK48" s="11"/>
      <c r="NL48" s="11"/>
      <c r="NM48" s="11"/>
      <c r="NN48" s="11"/>
      <c r="NO48" s="11"/>
      <c r="NP48" s="11"/>
      <c r="NQ48" s="11"/>
      <c r="NR48" s="11"/>
      <c r="NS48" s="11"/>
      <c r="NT48" s="11"/>
      <c r="NU48" s="11"/>
      <c r="NV48" s="11"/>
      <c r="NW48" s="11"/>
      <c r="NX48" s="11"/>
      <c r="NY48" s="11"/>
      <c r="NZ48" s="11"/>
      <c r="OA48" s="11"/>
      <c r="OB48" s="11"/>
      <c r="OC48" s="11"/>
      <c r="OD48" s="11"/>
      <c r="OE48" s="11"/>
      <c r="OF48" s="11"/>
      <c r="OG48" s="11"/>
      <c r="OH48" s="11"/>
      <c r="OI48" s="11"/>
      <c r="OJ48" s="11"/>
      <c r="OK48" s="11"/>
      <c r="OL48" s="11"/>
      <c r="OM48" s="11"/>
      <c r="ON48" s="11"/>
      <c r="OO48" s="11"/>
      <c r="OP48" s="11"/>
      <c r="OQ48" s="11"/>
      <c r="OR48" s="11"/>
      <c r="OS48" s="11"/>
      <c r="OT48" s="11"/>
      <c r="OU48" s="11"/>
      <c r="OV48" s="11"/>
      <c r="OW48" s="11"/>
      <c r="OX48" s="11"/>
      <c r="OY48" s="11"/>
      <c r="OZ48" s="11"/>
      <c r="PA48" s="11"/>
      <c r="PB48" s="11"/>
      <c r="PC48" s="11"/>
      <c r="PD48" s="11"/>
      <c r="PE48" s="11"/>
      <c r="PF48" s="11"/>
      <c r="PG48" s="11"/>
      <c r="PH48" s="11"/>
      <c r="PI48" s="11"/>
      <c r="PJ48" s="11"/>
      <c r="PK48" s="11"/>
      <c r="PL48" s="11"/>
      <c r="PM48" s="11"/>
      <c r="PN48" s="11"/>
      <c r="PO48" s="11"/>
      <c r="PP48" s="11"/>
      <c r="PQ48" s="11"/>
      <c r="PR48" s="11"/>
      <c r="PS48" s="11"/>
      <c r="PT48" s="11"/>
      <c r="PU48" s="11"/>
      <c r="PV48" s="11"/>
      <c r="PW48" s="11"/>
      <c r="PX48" s="11"/>
      <c r="PY48" s="11"/>
      <c r="PZ48" s="11"/>
      <c r="QA48" s="11"/>
      <c r="QB48" s="11"/>
      <c r="QC48" s="11"/>
      <c r="QD48" s="11"/>
      <c r="QE48" s="11"/>
      <c r="QF48" s="11"/>
      <c r="QG48" s="11"/>
      <c r="QH48" s="11"/>
      <c r="QI48" s="11"/>
      <c r="QJ48" s="11"/>
      <c r="QK48" s="11"/>
      <c r="QL48" s="11"/>
      <c r="QM48" s="11"/>
      <c r="QN48" s="11"/>
      <c r="QO48" s="11"/>
      <c r="QP48" s="11"/>
      <c r="QQ48" s="11"/>
      <c r="QR48" s="11"/>
      <c r="QS48" s="11"/>
      <c r="QT48" s="11"/>
      <c r="QU48" s="11"/>
      <c r="QV48" s="11"/>
      <c r="QW48" s="11"/>
      <c r="QX48" s="11"/>
      <c r="QY48" s="11"/>
      <c r="QZ48" s="11"/>
      <c r="RA48" s="11"/>
      <c r="RB48" s="11"/>
      <c r="RC48" s="11"/>
      <c r="RD48" s="11"/>
      <c r="RE48" s="11"/>
      <c r="RF48" s="11"/>
      <c r="RG48" s="11"/>
      <c r="RH48" s="11"/>
      <c r="RI48" s="11"/>
      <c r="RJ48" s="11"/>
      <c r="RK48" s="11"/>
      <c r="RL48" s="11"/>
      <c r="RM48" s="11"/>
      <c r="RN48" s="11"/>
      <c r="RO48" s="11"/>
      <c r="RP48" s="11"/>
      <c r="RQ48" s="11"/>
      <c r="RR48" s="11"/>
      <c r="RS48" s="11"/>
      <c r="RT48" s="11"/>
      <c r="RU48" s="11"/>
      <c r="RV48" s="11"/>
      <c r="RW48" s="11"/>
      <c r="RX48" s="11"/>
      <c r="RY48" s="11"/>
      <c r="RZ48" s="11"/>
      <c r="SA48" s="11"/>
      <c r="SB48" s="11"/>
      <c r="SC48" s="11"/>
      <c r="SD48" s="11"/>
      <c r="SE48" s="11"/>
      <c r="SF48" s="11"/>
      <c r="SG48" s="11"/>
      <c r="SH48" s="11"/>
      <c r="SI48" s="11"/>
      <c r="SJ48" s="11"/>
      <c r="SK48" s="11"/>
      <c r="SL48" s="11"/>
      <c r="SM48" s="11"/>
      <c r="SN48" s="11"/>
      <c r="SO48" s="11"/>
      <c r="SP48" s="11"/>
      <c r="SQ48" s="11"/>
      <c r="SR48" s="11"/>
      <c r="SS48" s="11"/>
      <c r="ST48" s="11"/>
      <c r="SU48" s="11"/>
      <c r="SV48" s="11"/>
      <c r="SW48" s="11"/>
      <c r="SX48" s="11"/>
      <c r="SY48" s="11"/>
      <c r="SZ48" s="11"/>
      <c r="TA48" s="11"/>
      <c r="TB48" s="11"/>
      <c r="TC48" s="11"/>
      <c r="TD48" s="11"/>
      <c r="TE48" s="11"/>
      <c r="TF48" s="11"/>
      <c r="TG48" s="11"/>
      <c r="TH48" s="11"/>
      <c r="TI48" s="11"/>
      <c r="TJ48" s="11"/>
      <c r="TK48" s="11"/>
      <c r="TL48" s="11"/>
      <c r="TM48" s="11"/>
      <c r="TN48" s="11"/>
      <c r="TO48" s="11"/>
      <c r="TP48" s="11"/>
      <c r="TQ48" s="11"/>
      <c r="TR48" s="11"/>
      <c r="TS48" s="11"/>
      <c r="TT48" s="11"/>
      <c r="TU48" s="11"/>
      <c r="TV48" s="11"/>
      <c r="TW48" s="11"/>
      <c r="TX48" s="11"/>
      <c r="TY48" s="11"/>
      <c r="TZ48" s="11"/>
      <c r="UA48" s="11"/>
      <c r="UB48" s="11"/>
      <c r="UC48" s="11"/>
      <c r="UD48" s="11"/>
      <c r="UE48" s="11"/>
      <c r="UF48" s="11"/>
      <c r="UG48" s="11"/>
      <c r="UH48" s="11"/>
      <c r="UI48" s="11"/>
      <c r="UJ48" s="11"/>
      <c r="UK48" s="11"/>
      <c r="UL48" s="11"/>
      <c r="UM48" s="11"/>
      <c r="UN48" s="11"/>
      <c r="UO48" s="11"/>
      <c r="UP48" s="11"/>
      <c r="UQ48" s="11"/>
      <c r="UR48" s="11"/>
      <c r="US48" s="11"/>
      <c r="UT48" s="11"/>
      <c r="UU48" s="11"/>
      <c r="UV48" s="11"/>
      <c r="UW48" s="11"/>
      <c r="UX48" s="11"/>
      <c r="UY48" s="11"/>
      <c r="UZ48" s="11"/>
      <c r="VA48" s="11"/>
      <c r="VB48" s="11"/>
      <c r="VC48" s="11"/>
      <c r="VD48" s="11"/>
      <c r="VE48" s="11"/>
      <c r="VF48" s="11"/>
      <c r="VG48" s="11"/>
      <c r="VH48" s="11"/>
      <c r="VI48" s="11"/>
      <c r="VJ48" s="11"/>
      <c r="VK48" s="11"/>
      <c r="VL48" s="11"/>
      <c r="VM48" s="11"/>
      <c r="VN48" s="11"/>
      <c r="VO48" s="11"/>
      <c r="VP48" s="11"/>
      <c r="VQ48" s="11"/>
      <c r="VR48" s="11"/>
      <c r="VS48" s="11"/>
      <c r="VT48" s="11"/>
      <c r="VU48" s="11"/>
      <c r="VV48" s="11"/>
      <c r="VW48" s="11"/>
      <c r="VX48" s="11"/>
      <c r="VY48" s="11"/>
      <c r="VZ48" s="11"/>
      <c r="WA48" s="11"/>
      <c r="WB48" s="11"/>
      <c r="WC48" s="11"/>
      <c r="WD48" s="11"/>
      <c r="WE48" s="11"/>
      <c r="WF48" s="11"/>
      <c r="WG48" s="11"/>
      <c r="WH48" s="11"/>
      <c r="WI48" s="11"/>
      <c r="WJ48" s="11"/>
      <c r="WK48" s="11"/>
      <c r="WL48" s="11"/>
      <c r="WM48" s="11"/>
      <c r="WN48" s="11"/>
      <c r="WO48" s="11"/>
      <c r="WP48" s="11"/>
      <c r="WQ48" s="11"/>
      <c r="WR48" s="11"/>
      <c r="WS48" s="11"/>
      <c r="WT48" s="11"/>
      <c r="WU48" s="11"/>
      <c r="WV48" s="11"/>
      <c r="WW48" s="11"/>
      <c r="WX48" s="11"/>
      <c r="WY48" s="11"/>
      <c r="WZ48" s="11"/>
      <c r="XA48" s="11"/>
      <c r="XB48" s="11"/>
      <c r="XC48" s="11"/>
      <c r="XD48" s="11"/>
      <c r="XE48" s="11"/>
      <c r="XF48" s="11"/>
      <c r="XG48" s="11"/>
      <c r="XH48" s="11"/>
      <c r="XI48" s="11"/>
      <c r="XJ48" s="11"/>
      <c r="XK48" s="11"/>
      <c r="XL48" s="11"/>
      <c r="XM48" s="11"/>
      <c r="XN48" s="11"/>
      <c r="XO48" s="11"/>
      <c r="XP48" s="11"/>
      <c r="XQ48" s="11"/>
      <c r="XR48" s="11"/>
      <c r="XS48" s="11"/>
      <c r="XT48" s="11"/>
      <c r="XU48" s="11"/>
      <c r="XV48" s="11"/>
      <c r="XW48" s="11"/>
      <c r="XX48" s="11"/>
      <c r="XY48" s="11"/>
      <c r="XZ48" s="11"/>
      <c r="YA48" s="11"/>
      <c r="YB48" s="11"/>
      <c r="YC48" s="11"/>
      <c r="YD48" s="11"/>
      <c r="YE48" s="11"/>
      <c r="YF48" s="11"/>
      <c r="YG48" s="11"/>
      <c r="YH48" s="11"/>
      <c r="YI48" s="11"/>
      <c r="YJ48" s="11"/>
      <c r="YK48" s="11"/>
      <c r="YL48" s="11"/>
      <c r="YM48" s="11"/>
      <c r="YN48" s="11"/>
      <c r="YO48" s="11"/>
      <c r="YP48" s="11"/>
      <c r="YQ48" s="11"/>
      <c r="YR48" s="11"/>
      <c r="YS48" s="11"/>
      <c r="YT48" s="11"/>
      <c r="YU48" s="11"/>
      <c r="YV48" s="11"/>
      <c r="YW48" s="11"/>
      <c r="YX48" s="11"/>
      <c r="YY48" s="11"/>
      <c r="YZ48" s="11"/>
      <c r="ZA48" s="11"/>
      <c r="ZB48" s="11"/>
      <c r="ZC48" s="11"/>
      <c r="ZD48" s="11"/>
      <c r="ZE48" s="11"/>
      <c r="ZF48" s="11"/>
      <c r="ZG48" s="11"/>
      <c r="ZH48" s="11"/>
      <c r="ZI48" s="11"/>
      <c r="ZJ48" s="11"/>
      <c r="ZK48" s="11"/>
      <c r="ZL48" s="11"/>
      <c r="ZM48" s="11"/>
      <c r="ZN48" s="11"/>
      <c r="ZO48" s="11"/>
      <c r="ZP48" s="11"/>
      <c r="ZQ48" s="11"/>
      <c r="ZR48" s="11"/>
      <c r="ZS48" s="11"/>
      <c r="ZT48" s="11"/>
      <c r="ZU48" s="11"/>
      <c r="ZV48" s="11"/>
      <c r="ZW48" s="11"/>
      <c r="ZX48" s="11"/>
      <c r="ZY48" s="11"/>
      <c r="ZZ48" s="11"/>
      <c r="AAA48" s="11"/>
      <c r="AAB48" s="11"/>
      <c r="AAC48" s="11"/>
      <c r="AAD48" s="11"/>
      <c r="AAE48" s="11"/>
      <c r="AAF48" s="11"/>
      <c r="AAG48" s="11"/>
      <c r="AAH48" s="11"/>
      <c r="AAI48" s="11"/>
      <c r="AAJ48" s="11"/>
      <c r="AAK48" s="11"/>
      <c r="AAL48" s="11"/>
      <c r="AAM48" s="11"/>
      <c r="AAN48" s="11"/>
      <c r="AAO48" s="11"/>
      <c r="AAP48" s="11"/>
      <c r="AAQ48" s="11"/>
      <c r="AAR48" s="11"/>
      <c r="AAS48" s="11"/>
      <c r="AAT48" s="11"/>
      <c r="AAU48" s="11"/>
      <c r="AAV48" s="11"/>
      <c r="AAW48" s="11"/>
      <c r="AAX48" s="11"/>
      <c r="AAY48" s="11"/>
      <c r="AAZ48" s="11"/>
      <c r="ABA48" s="11"/>
      <c r="ABB48" s="11"/>
      <c r="ABC48" s="11"/>
      <c r="ABD48" s="11"/>
      <c r="ABE48" s="11"/>
      <c r="ABF48" s="11"/>
      <c r="ABG48" s="11"/>
      <c r="ABH48" s="11"/>
      <c r="ABI48" s="11"/>
      <c r="ABJ48" s="11"/>
      <c r="ABK48" s="11"/>
      <c r="ABL48" s="11"/>
      <c r="ABM48" s="11"/>
      <c r="ABN48" s="11"/>
      <c r="ABO48" s="11"/>
      <c r="ABP48" s="11"/>
      <c r="ABQ48" s="11"/>
      <c r="ABR48" s="11"/>
      <c r="ABS48" s="11"/>
      <c r="ABT48" s="11"/>
      <c r="ABU48" s="11"/>
      <c r="ABV48" s="11"/>
      <c r="ABW48" s="11"/>
      <c r="ABX48" s="11"/>
      <c r="ABY48" s="11"/>
      <c r="ABZ48" s="11"/>
      <c r="ACA48" s="11"/>
      <c r="ACB48" s="11"/>
      <c r="ACC48" s="11"/>
      <c r="ACD48" s="11"/>
      <c r="ACE48" s="11"/>
      <c r="ACF48" s="11"/>
      <c r="ACG48" s="11"/>
      <c r="ACH48" s="11"/>
      <c r="ACI48" s="11"/>
      <c r="ACJ48" s="11"/>
      <c r="ACK48" s="11"/>
      <c r="ACL48" s="11"/>
      <c r="ACM48" s="11"/>
      <c r="ACN48" s="11"/>
      <c r="ACO48" s="11"/>
      <c r="ACP48" s="11"/>
      <c r="ACQ48" s="11"/>
      <c r="ACR48" s="11"/>
      <c r="ACS48" s="11"/>
      <c r="ACT48" s="11"/>
      <c r="ACU48" s="11"/>
      <c r="ACV48" s="11"/>
      <c r="ACW48" s="11"/>
      <c r="ACX48" s="11"/>
      <c r="ACY48" s="11"/>
      <c r="ACZ48" s="11"/>
      <c r="ADA48" s="11"/>
      <c r="ADB48" s="11"/>
      <c r="ADC48" s="11"/>
      <c r="ADD48" s="11"/>
      <c r="ADE48" s="11"/>
      <c r="ADF48" s="11"/>
      <c r="ADG48" s="11"/>
      <c r="ADH48" s="11"/>
      <c r="ADI48" s="11"/>
      <c r="ADJ48" s="11"/>
      <c r="ADK48" s="11"/>
      <c r="ADL48" s="11"/>
      <c r="ADM48" s="11"/>
      <c r="ADN48" s="11"/>
      <c r="ADO48" s="11"/>
      <c r="ADP48" s="11"/>
      <c r="ADQ48" s="11"/>
      <c r="ADR48" s="11"/>
      <c r="ADS48" s="11"/>
      <c r="ADT48" s="11"/>
      <c r="ADU48" s="11"/>
      <c r="ADV48" s="11"/>
      <c r="ADW48" s="11"/>
      <c r="ADX48" s="11"/>
      <c r="ADY48" s="11"/>
      <c r="ADZ48" s="11"/>
      <c r="AEA48" s="11"/>
      <c r="AEB48" s="11"/>
      <c r="AEC48" s="11"/>
      <c r="AED48" s="11"/>
      <c r="AEE48" s="11"/>
      <c r="AEF48" s="11"/>
      <c r="AEG48" s="11"/>
      <c r="AEH48" s="11"/>
      <c r="AEI48" s="11"/>
      <c r="AEJ48" s="11"/>
      <c r="AEK48" s="11"/>
      <c r="AEL48" s="11"/>
      <c r="AEM48" s="11"/>
      <c r="AEN48" s="11"/>
      <c r="AEO48" s="11"/>
      <c r="AEP48" s="11"/>
      <c r="AEQ48" s="11"/>
      <c r="AER48" s="11"/>
      <c r="AES48" s="11"/>
      <c r="AET48" s="11"/>
      <c r="AEU48" s="11"/>
      <c r="AEV48" s="11"/>
      <c r="AEW48" s="11"/>
      <c r="AEX48" s="11"/>
      <c r="AEY48" s="11"/>
      <c r="AEZ48" s="11"/>
      <c r="AFA48" s="11"/>
      <c r="AFB48" s="11"/>
      <c r="AFC48" s="11"/>
      <c r="AFD48" s="11"/>
      <c r="AFE48" s="11"/>
      <c r="AFF48" s="11"/>
      <c r="AFG48" s="11"/>
      <c r="AFH48" s="11"/>
      <c r="AFI48" s="11"/>
      <c r="AFJ48" s="11"/>
      <c r="AFK48" s="11"/>
      <c r="AFL48" s="11"/>
      <c r="AFM48" s="11"/>
      <c r="AFN48" s="11"/>
      <c r="AFO48" s="11"/>
      <c r="AFP48" s="11"/>
      <c r="AFQ48" s="11"/>
      <c r="AFR48" s="11"/>
      <c r="AFS48" s="11"/>
      <c r="AFT48" s="11"/>
      <c r="AFU48" s="11"/>
      <c r="AFV48" s="11"/>
      <c r="AFW48" s="11"/>
      <c r="AFX48" s="11"/>
      <c r="AFY48" s="11"/>
      <c r="AFZ48" s="11"/>
      <c r="AGA48" s="11"/>
      <c r="AGB48" s="11"/>
      <c r="AGC48" s="11"/>
      <c r="AGD48" s="11"/>
      <c r="AGE48" s="11"/>
      <c r="AGF48" s="11"/>
      <c r="AGG48" s="11"/>
      <c r="AGH48" s="11"/>
      <c r="AGI48" s="11"/>
      <c r="AGJ48" s="11"/>
      <c r="AGK48" s="11"/>
      <c r="AGL48" s="11"/>
      <c r="AGM48" s="11"/>
      <c r="AGN48" s="11"/>
      <c r="AGO48" s="11"/>
      <c r="AGP48" s="11"/>
      <c r="AGQ48" s="11"/>
      <c r="AGR48" s="11"/>
      <c r="AGS48" s="11"/>
      <c r="AGT48" s="11"/>
      <c r="AGU48" s="11"/>
      <c r="AGV48" s="11"/>
      <c r="AGW48" s="11"/>
      <c r="AGX48" s="11"/>
      <c r="AGY48" s="11"/>
      <c r="AGZ48" s="11"/>
      <c r="AHA48" s="11"/>
      <c r="AHB48" s="11"/>
      <c r="AHC48" s="11"/>
      <c r="AHD48" s="11"/>
      <c r="AHE48" s="11"/>
      <c r="AHF48" s="11"/>
      <c r="AHG48" s="11"/>
      <c r="AHH48" s="11"/>
      <c r="AHI48" s="11"/>
      <c r="AHJ48" s="11"/>
      <c r="AHK48" s="11"/>
      <c r="AHL48" s="11"/>
      <c r="AHM48" s="11"/>
      <c r="AHN48" s="11"/>
      <c r="AHO48" s="11"/>
      <c r="AHP48" s="11"/>
      <c r="AHQ48" s="11"/>
      <c r="AHR48" s="11"/>
      <c r="AHS48" s="11"/>
      <c r="AHT48" s="11"/>
      <c r="AHU48" s="11"/>
      <c r="AHV48" s="11"/>
      <c r="AHW48" s="11"/>
      <c r="AHX48" s="11"/>
      <c r="AHY48" s="11"/>
      <c r="AHZ48" s="11"/>
      <c r="AIA48" s="11"/>
      <c r="AIB48" s="11"/>
      <c r="AIC48" s="11"/>
      <c r="AID48" s="11"/>
      <c r="AIE48" s="11"/>
      <c r="AIF48" s="11"/>
      <c r="AIG48" s="11"/>
      <c r="AIH48" s="11"/>
      <c r="AII48" s="11"/>
      <c r="AIJ48" s="11"/>
      <c r="AIK48" s="11"/>
      <c r="AIL48" s="11"/>
      <c r="AIM48" s="11"/>
      <c r="AIN48" s="11"/>
      <c r="AIO48" s="11"/>
      <c r="AIP48" s="11"/>
      <c r="AIQ48" s="11"/>
      <c r="AIR48" s="11"/>
      <c r="AIS48" s="11"/>
      <c r="AIT48" s="11"/>
      <c r="AIU48" s="11"/>
      <c r="AIV48" s="11"/>
      <c r="AIW48" s="11"/>
      <c r="AIX48" s="11"/>
      <c r="AIY48" s="11"/>
      <c r="AIZ48" s="11"/>
      <c r="AJA48" s="11"/>
      <c r="AJB48" s="11"/>
      <c r="AJC48" s="11"/>
      <c r="AJD48" s="11"/>
      <c r="AJE48" s="11"/>
      <c r="AJF48" s="11"/>
      <c r="AJG48" s="11"/>
      <c r="AJH48" s="11"/>
      <c r="AJI48" s="11"/>
      <c r="AJJ48" s="11"/>
      <c r="AJK48" s="11"/>
      <c r="AJL48" s="11"/>
      <c r="AJM48" s="11"/>
      <c r="AJN48" s="11"/>
      <c r="AJO48" s="11"/>
      <c r="AJP48" s="11"/>
      <c r="AJQ48" s="11"/>
      <c r="AJR48" s="11"/>
      <c r="AJS48" s="11"/>
      <c r="AJT48" s="11"/>
      <c r="AJU48" s="11"/>
      <c r="AJV48" s="11"/>
      <c r="AJW48" s="11"/>
      <c r="AJX48" s="11"/>
      <c r="AJY48" s="11"/>
      <c r="AJZ48" s="11"/>
      <c r="AKA48" s="11"/>
      <c r="AKB48" s="11"/>
      <c r="AKC48" s="11"/>
      <c r="AKD48" s="11"/>
      <c r="AKE48" s="11"/>
      <c r="AKF48" s="11"/>
      <c r="AKG48" s="11"/>
      <c r="AKH48" s="11"/>
      <c r="AKI48" s="11"/>
      <c r="AKJ48" s="11"/>
      <c r="AKK48" s="11"/>
      <c r="AKL48" s="11"/>
      <c r="AKM48" s="11"/>
      <c r="AKN48" s="11"/>
      <c r="AKO48" s="11"/>
      <c r="AKP48" s="11"/>
      <c r="AKQ48" s="11"/>
      <c r="AKR48" s="11"/>
      <c r="AKS48" s="11"/>
      <c r="AKT48" s="11"/>
      <c r="AKU48" s="11"/>
      <c r="AKV48" s="11"/>
      <c r="AKW48" s="11"/>
      <c r="AKX48" s="11"/>
      <c r="AKY48" s="11"/>
      <c r="AKZ48" s="11"/>
      <c r="ALA48" s="11"/>
      <c r="ALB48" s="11"/>
      <c r="ALC48" s="11"/>
      <c r="ALD48" s="11"/>
      <c r="ALE48" s="11"/>
      <c r="ALF48" s="11"/>
      <c r="ALG48" s="11"/>
      <c r="ALH48" s="11"/>
      <c r="ALI48" s="11"/>
      <c r="ALJ48" s="11"/>
      <c r="ALK48" s="11"/>
      <c r="ALL48" s="11"/>
      <c r="ALM48" s="11"/>
      <c r="ALN48" s="11"/>
      <c r="ALO48" s="11"/>
      <c r="ALP48" s="11"/>
      <c r="ALQ48" s="11"/>
      <c r="ALR48" s="11"/>
      <c r="ALS48" s="11"/>
      <c r="ALT48" s="11"/>
      <c r="ALU48" s="11"/>
      <c r="ALV48" s="11"/>
      <c r="ALW48" s="11"/>
      <c r="ALX48" s="11"/>
      <c r="ALY48" s="11"/>
      <c r="ALZ48" s="11"/>
      <c r="AMA48" s="11"/>
      <c r="AMB48" s="11"/>
      <c r="AMC48" s="11"/>
      <c r="AMD48" s="11"/>
      <c r="AME48" s="11"/>
      <c r="AMF48" s="11"/>
      <c r="AMG48" s="11"/>
      <c r="AMH48" s="11"/>
      <c r="AMI48" s="11"/>
      <c r="AMJ48" s="11"/>
    </row>
    <row r="49" spans="1:1024" s="37" customFormat="1" ht="59.45" customHeight="1">
      <c r="A49" s="369"/>
      <c r="B49" s="559"/>
      <c r="C49" s="565"/>
      <c r="D49" s="617" t="s">
        <v>115</v>
      </c>
      <c r="E49" s="364" t="s">
        <v>127</v>
      </c>
      <c r="F49" s="364">
        <v>25</v>
      </c>
      <c r="G49" s="364" t="s">
        <v>47</v>
      </c>
      <c r="H49" s="96" t="s">
        <v>40</v>
      </c>
      <c r="I49" s="96" t="s">
        <v>424</v>
      </c>
      <c r="J49" s="364" t="s">
        <v>203</v>
      </c>
      <c r="K49" s="151">
        <v>25</v>
      </c>
      <c r="L49" s="96">
        <v>10</v>
      </c>
      <c r="M49" s="364" t="s">
        <v>47</v>
      </c>
      <c r="N49" s="96" t="s">
        <v>47</v>
      </c>
      <c r="O49" s="96" t="s">
        <v>47</v>
      </c>
      <c r="P49" s="364" t="s">
        <v>47</v>
      </c>
      <c r="Q49" s="96" t="s">
        <v>42</v>
      </c>
      <c r="R49" s="96">
        <v>15</v>
      </c>
      <c r="S49" s="364" t="s">
        <v>47</v>
      </c>
      <c r="T49" s="364" t="s">
        <v>47</v>
      </c>
      <c r="U49" s="96"/>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c r="IZ49" s="11"/>
      <c r="JA49" s="11"/>
      <c r="JB49" s="11"/>
      <c r="JC49" s="11"/>
      <c r="JD49" s="11"/>
      <c r="JE49" s="11"/>
      <c r="JF49" s="11"/>
      <c r="JG49" s="11"/>
      <c r="JH49" s="11"/>
      <c r="JI49" s="11"/>
      <c r="JJ49" s="11"/>
      <c r="JK49" s="11"/>
      <c r="JL49" s="11"/>
      <c r="JM49" s="11"/>
      <c r="JN49" s="11"/>
      <c r="JO49" s="11"/>
      <c r="JP49" s="11"/>
      <c r="JQ49" s="11"/>
      <c r="JR49" s="11"/>
      <c r="JS49" s="11"/>
      <c r="JT49" s="11"/>
      <c r="JU49" s="11"/>
      <c r="JV49" s="11"/>
      <c r="JW49" s="11"/>
      <c r="JX49" s="11"/>
      <c r="JY49" s="11"/>
      <c r="JZ49" s="11"/>
      <c r="KA49" s="11"/>
      <c r="KB49" s="11"/>
      <c r="KC49" s="11"/>
      <c r="KD49" s="11"/>
      <c r="KE49" s="11"/>
      <c r="KF49" s="11"/>
      <c r="KG49" s="11"/>
      <c r="KH49" s="11"/>
      <c r="KI49" s="11"/>
      <c r="KJ49" s="11"/>
      <c r="KK49" s="11"/>
      <c r="KL49" s="11"/>
      <c r="KM49" s="11"/>
      <c r="KN49" s="11"/>
      <c r="KO49" s="11"/>
      <c r="KP49" s="11"/>
      <c r="KQ49" s="11"/>
      <c r="KR49" s="11"/>
      <c r="KS49" s="11"/>
      <c r="KT49" s="11"/>
      <c r="KU49" s="11"/>
      <c r="KV49" s="11"/>
      <c r="KW49" s="11"/>
      <c r="KX49" s="11"/>
      <c r="KY49" s="11"/>
      <c r="KZ49" s="11"/>
      <c r="LA49" s="11"/>
      <c r="LB49" s="11"/>
      <c r="LC49" s="11"/>
      <c r="LD49" s="11"/>
      <c r="LE49" s="11"/>
      <c r="LF49" s="11"/>
      <c r="LG49" s="11"/>
      <c r="LH49" s="11"/>
      <c r="LI49" s="11"/>
      <c r="LJ49" s="11"/>
      <c r="LK49" s="11"/>
      <c r="LL49" s="11"/>
      <c r="LM49" s="11"/>
      <c r="LN49" s="11"/>
      <c r="LO49" s="11"/>
      <c r="LP49" s="11"/>
      <c r="LQ49" s="11"/>
      <c r="LR49" s="11"/>
      <c r="LS49" s="11"/>
      <c r="LT49" s="11"/>
      <c r="LU49" s="11"/>
      <c r="LV49" s="11"/>
      <c r="LW49" s="11"/>
      <c r="LX49" s="11"/>
      <c r="LY49" s="11"/>
      <c r="LZ49" s="11"/>
      <c r="MA49" s="11"/>
      <c r="MB49" s="11"/>
      <c r="MC49" s="11"/>
      <c r="MD49" s="11"/>
      <c r="ME49" s="11"/>
      <c r="MF49" s="11"/>
      <c r="MG49" s="11"/>
      <c r="MH49" s="11"/>
      <c r="MI49" s="11"/>
      <c r="MJ49" s="11"/>
      <c r="MK49" s="11"/>
      <c r="ML49" s="11"/>
      <c r="MM49" s="11"/>
      <c r="MN49" s="11"/>
      <c r="MO49" s="11"/>
      <c r="MP49" s="11"/>
      <c r="MQ49" s="11"/>
      <c r="MR49" s="11"/>
      <c r="MS49" s="11"/>
      <c r="MT49" s="11"/>
      <c r="MU49" s="11"/>
      <c r="MV49" s="11"/>
      <c r="MW49" s="11"/>
      <c r="MX49" s="11"/>
      <c r="MY49" s="11"/>
      <c r="MZ49" s="11"/>
      <c r="NA49" s="11"/>
      <c r="NB49" s="11"/>
      <c r="NC49" s="11"/>
      <c r="ND49" s="11"/>
      <c r="NE49" s="11"/>
      <c r="NF49" s="11"/>
      <c r="NG49" s="11"/>
      <c r="NH49" s="11"/>
      <c r="NI49" s="11"/>
      <c r="NJ49" s="11"/>
      <c r="NK49" s="11"/>
      <c r="NL49" s="11"/>
      <c r="NM49" s="11"/>
      <c r="NN49" s="11"/>
      <c r="NO49" s="11"/>
      <c r="NP49" s="11"/>
      <c r="NQ49" s="11"/>
      <c r="NR49" s="11"/>
      <c r="NS49" s="11"/>
      <c r="NT49" s="11"/>
      <c r="NU49" s="11"/>
      <c r="NV49" s="11"/>
      <c r="NW49" s="11"/>
      <c r="NX49" s="11"/>
      <c r="NY49" s="11"/>
      <c r="NZ49" s="11"/>
      <c r="OA49" s="11"/>
      <c r="OB49" s="11"/>
      <c r="OC49" s="11"/>
      <c r="OD49" s="11"/>
      <c r="OE49" s="11"/>
      <c r="OF49" s="11"/>
      <c r="OG49" s="11"/>
      <c r="OH49" s="11"/>
      <c r="OI49" s="11"/>
      <c r="OJ49" s="11"/>
      <c r="OK49" s="11"/>
      <c r="OL49" s="11"/>
      <c r="OM49" s="11"/>
      <c r="ON49" s="11"/>
      <c r="OO49" s="11"/>
      <c r="OP49" s="11"/>
      <c r="OQ49" s="11"/>
      <c r="OR49" s="11"/>
      <c r="OS49" s="11"/>
      <c r="OT49" s="11"/>
      <c r="OU49" s="11"/>
      <c r="OV49" s="11"/>
      <c r="OW49" s="11"/>
      <c r="OX49" s="11"/>
      <c r="OY49" s="11"/>
      <c r="OZ49" s="11"/>
      <c r="PA49" s="11"/>
      <c r="PB49" s="11"/>
      <c r="PC49" s="11"/>
      <c r="PD49" s="11"/>
      <c r="PE49" s="11"/>
      <c r="PF49" s="11"/>
      <c r="PG49" s="11"/>
      <c r="PH49" s="11"/>
      <c r="PI49" s="11"/>
      <c r="PJ49" s="11"/>
      <c r="PK49" s="11"/>
      <c r="PL49" s="11"/>
      <c r="PM49" s="11"/>
      <c r="PN49" s="11"/>
      <c r="PO49" s="11"/>
      <c r="PP49" s="11"/>
      <c r="PQ49" s="11"/>
      <c r="PR49" s="11"/>
      <c r="PS49" s="11"/>
      <c r="PT49" s="11"/>
      <c r="PU49" s="11"/>
      <c r="PV49" s="11"/>
      <c r="PW49" s="11"/>
      <c r="PX49" s="11"/>
      <c r="PY49" s="11"/>
      <c r="PZ49" s="11"/>
      <c r="QA49" s="11"/>
      <c r="QB49" s="11"/>
      <c r="QC49" s="11"/>
      <c r="QD49" s="11"/>
      <c r="QE49" s="11"/>
      <c r="QF49" s="11"/>
      <c r="QG49" s="11"/>
      <c r="QH49" s="11"/>
      <c r="QI49" s="11"/>
      <c r="QJ49" s="11"/>
      <c r="QK49" s="11"/>
      <c r="QL49" s="11"/>
      <c r="QM49" s="11"/>
      <c r="QN49" s="11"/>
      <c r="QO49" s="11"/>
      <c r="QP49" s="11"/>
      <c r="QQ49" s="11"/>
      <c r="QR49" s="11"/>
      <c r="QS49" s="11"/>
      <c r="QT49" s="11"/>
      <c r="QU49" s="11"/>
      <c r="QV49" s="11"/>
      <c r="QW49" s="11"/>
      <c r="QX49" s="11"/>
      <c r="QY49" s="11"/>
      <c r="QZ49" s="11"/>
      <c r="RA49" s="11"/>
      <c r="RB49" s="11"/>
      <c r="RC49" s="11"/>
      <c r="RD49" s="11"/>
      <c r="RE49" s="11"/>
      <c r="RF49" s="11"/>
      <c r="RG49" s="11"/>
      <c r="RH49" s="11"/>
      <c r="RI49" s="11"/>
      <c r="RJ49" s="11"/>
      <c r="RK49" s="11"/>
      <c r="RL49" s="11"/>
      <c r="RM49" s="11"/>
      <c r="RN49" s="11"/>
      <c r="RO49" s="11"/>
      <c r="RP49" s="11"/>
      <c r="RQ49" s="11"/>
      <c r="RR49" s="11"/>
      <c r="RS49" s="11"/>
      <c r="RT49" s="11"/>
      <c r="RU49" s="11"/>
      <c r="RV49" s="11"/>
      <c r="RW49" s="11"/>
      <c r="RX49" s="11"/>
      <c r="RY49" s="11"/>
      <c r="RZ49" s="11"/>
      <c r="SA49" s="11"/>
      <c r="SB49" s="11"/>
      <c r="SC49" s="11"/>
      <c r="SD49" s="11"/>
      <c r="SE49" s="11"/>
      <c r="SF49" s="11"/>
      <c r="SG49" s="11"/>
      <c r="SH49" s="11"/>
      <c r="SI49" s="11"/>
      <c r="SJ49" s="11"/>
      <c r="SK49" s="11"/>
      <c r="SL49" s="11"/>
      <c r="SM49" s="11"/>
      <c r="SN49" s="11"/>
      <c r="SO49" s="11"/>
      <c r="SP49" s="11"/>
      <c r="SQ49" s="11"/>
      <c r="SR49" s="11"/>
      <c r="SS49" s="11"/>
      <c r="ST49" s="11"/>
      <c r="SU49" s="11"/>
      <c r="SV49" s="11"/>
      <c r="SW49" s="11"/>
      <c r="SX49" s="11"/>
      <c r="SY49" s="11"/>
      <c r="SZ49" s="11"/>
      <c r="TA49" s="11"/>
      <c r="TB49" s="11"/>
      <c r="TC49" s="11"/>
      <c r="TD49" s="11"/>
      <c r="TE49" s="11"/>
      <c r="TF49" s="11"/>
      <c r="TG49" s="11"/>
      <c r="TH49" s="11"/>
      <c r="TI49" s="11"/>
      <c r="TJ49" s="11"/>
      <c r="TK49" s="11"/>
      <c r="TL49" s="11"/>
      <c r="TM49" s="11"/>
      <c r="TN49" s="11"/>
      <c r="TO49" s="11"/>
      <c r="TP49" s="11"/>
      <c r="TQ49" s="11"/>
      <c r="TR49" s="11"/>
      <c r="TS49" s="11"/>
      <c r="TT49" s="11"/>
      <c r="TU49" s="11"/>
      <c r="TV49" s="11"/>
      <c r="TW49" s="11"/>
      <c r="TX49" s="11"/>
      <c r="TY49" s="11"/>
      <c r="TZ49" s="11"/>
      <c r="UA49" s="11"/>
      <c r="UB49" s="11"/>
      <c r="UC49" s="11"/>
      <c r="UD49" s="11"/>
      <c r="UE49" s="11"/>
      <c r="UF49" s="11"/>
      <c r="UG49" s="11"/>
      <c r="UH49" s="11"/>
      <c r="UI49" s="11"/>
      <c r="UJ49" s="11"/>
      <c r="UK49" s="11"/>
      <c r="UL49" s="11"/>
      <c r="UM49" s="11"/>
      <c r="UN49" s="11"/>
      <c r="UO49" s="11"/>
      <c r="UP49" s="11"/>
      <c r="UQ49" s="11"/>
      <c r="UR49" s="11"/>
      <c r="US49" s="11"/>
      <c r="UT49" s="11"/>
      <c r="UU49" s="11"/>
      <c r="UV49" s="11"/>
      <c r="UW49" s="11"/>
      <c r="UX49" s="11"/>
      <c r="UY49" s="11"/>
      <c r="UZ49" s="11"/>
      <c r="VA49" s="11"/>
      <c r="VB49" s="11"/>
      <c r="VC49" s="11"/>
      <c r="VD49" s="11"/>
      <c r="VE49" s="11"/>
      <c r="VF49" s="11"/>
      <c r="VG49" s="11"/>
      <c r="VH49" s="11"/>
      <c r="VI49" s="11"/>
      <c r="VJ49" s="11"/>
      <c r="VK49" s="11"/>
      <c r="VL49" s="11"/>
      <c r="VM49" s="11"/>
      <c r="VN49" s="11"/>
      <c r="VO49" s="11"/>
      <c r="VP49" s="11"/>
      <c r="VQ49" s="11"/>
      <c r="VR49" s="11"/>
      <c r="VS49" s="11"/>
      <c r="VT49" s="11"/>
      <c r="VU49" s="11"/>
      <c r="VV49" s="11"/>
      <c r="VW49" s="11"/>
      <c r="VX49" s="11"/>
      <c r="VY49" s="11"/>
      <c r="VZ49" s="11"/>
      <c r="WA49" s="11"/>
      <c r="WB49" s="11"/>
      <c r="WC49" s="11"/>
      <c r="WD49" s="11"/>
      <c r="WE49" s="11"/>
      <c r="WF49" s="11"/>
      <c r="WG49" s="11"/>
      <c r="WH49" s="11"/>
      <c r="WI49" s="11"/>
      <c r="WJ49" s="11"/>
      <c r="WK49" s="11"/>
      <c r="WL49" s="11"/>
      <c r="WM49" s="11"/>
      <c r="WN49" s="11"/>
      <c r="WO49" s="11"/>
      <c r="WP49" s="11"/>
      <c r="WQ49" s="11"/>
      <c r="WR49" s="11"/>
      <c r="WS49" s="11"/>
      <c r="WT49" s="11"/>
      <c r="WU49" s="11"/>
      <c r="WV49" s="11"/>
      <c r="WW49" s="11"/>
      <c r="WX49" s="11"/>
      <c r="WY49" s="11"/>
      <c r="WZ49" s="11"/>
      <c r="XA49" s="11"/>
      <c r="XB49" s="11"/>
      <c r="XC49" s="11"/>
      <c r="XD49" s="11"/>
      <c r="XE49" s="11"/>
      <c r="XF49" s="11"/>
      <c r="XG49" s="11"/>
      <c r="XH49" s="11"/>
      <c r="XI49" s="11"/>
      <c r="XJ49" s="11"/>
      <c r="XK49" s="11"/>
      <c r="XL49" s="11"/>
      <c r="XM49" s="11"/>
      <c r="XN49" s="11"/>
      <c r="XO49" s="11"/>
      <c r="XP49" s="11"/>
      <c r="XQ49" s="11"/>
      <c r="XR49" s="11"/>
      <c r="XS49" s="11"/>
      <c r="XT49" s="11"/>
      <c r="XU49" s="11"/>
      <c r="XV49" s="11"/>
      <c r="XW49" s="11"/>
      <c r="XX49" s="11"/>
      <c r="XY49" s="11"/>
      <c r="XZ49" s="11"/>
      <c r="YA49" s="11"/>
      <c r="YB49" s="11"/>
      <c r="YC49" s="11"/>
      <c r="YD49" s="11"/>
      <c r="YE49" s="11"/>
      <c r="YF49" s="11"/>
      <c r="YG49" s="11"/>
      <c r="YH49" s="11"/>
      <c r="YI49" s="11"/>
      <c r="YJ49" s="11"/>
      <c r="YK49" s="11"/>
      <c r="YL49" s="11"/>
      <c r="YM49" s="11"/>
      <c r="YN49" s="11"/>
      <c r="YO49" s="11"/>
      <c r="YP49" s="11"/>
      <c r="YQ49" s="11"/>
      <c r="YR49" s="11"/>
      <c r="YS49" s="11"/>
      <c r="YT49" s="11"/>
      <c r="YU49" s="11"/>
      <c r="YV49" s="11"/>
      <c r="YW49" s="11"/>
      <c r="YX49" s="11"/>
      <c r="YY49" s="11"/>
      <c r="YZ49" s="11"/>
      <c r="ZA49" s="11"/>
      <c r="ZB49" s="11"/>
      <c r="ZC49" s="11"/>
      <c r="ZD49" s="11"/>
      <c r="ZE49" s="11"/>
      <c r="ZF49" s="11"/>
      <c r="ZG49" s="11"/>
      <c r="ZH49" s="11"/>
      <c r="ZI49" s="11"/>
      <c r="ZJ49" s="11"/>
      <c r="ZK49" s="11"/>
      <c r="ZL49" s="11"/>
      <c r="ZM49" s="11"/>
      <c r="ZN49" s="11"/>
      <c r="ZO49" s="11"/>
      <c r="ZP49" s="11"/>
      <c r="ZQ49" s="11"/>
      <c r="ZR49" s="11"/>
      <c r="ZS49" s="11"/>
      <c r="ZT49" s="11"/>
      <c r="ZU49" s="11"/>
      <c r="ZV49" s="11"/>
      <c r="ZW49" s="11"/>
      <c r="ZX49" s="11"/>
      <c r="ZY49" s="11"/>
      <c r="ZZ49" s="11"/>
      <c r="AAA49" s="11"/>
      <c r="AAB49" s="11"/>
      <c r="AAC49" s="11"/>
      <c r="AAD49" s="11"/>
      <c r="AAE49" s="11"/>
      <c r="AAF49" s="11"/>
      <c r="AAG49" s="11"/>
      <c r="AAH49" s="11"/>
      <c r="AAI49" s="11"/>
      <c r="AAJ49" s="11"/>
      <c r="AAK49" s="11"/>
      <c r="AAL49" s="11"/>
      <c r="AAM49" s="11"/>
      <c r="AAN49" s="11"/>
      <c r="AAO49" s="11"/>
      <c r="AAP49" s="11"/>
      <c r="AAQ49" s="11"/>
      <c r="AAR49" s="11"/>
      <c r="AAS49" s="11"/>
      <c r="AAT49" s="11"/>
      <c r="AAU49" s="11"/>
      <c r="AAV49" s="11"/>
      <c r="AAW49" s="11"/>
      <c r="AAX49" s="11"/>
      <c r="AAY49" s="11"/>
      <c r="AAZ49" s="11"/>
      <c r="ABA49" s="11"/>
      <c r="ABB49" s="11"/>
      <c r="ABC49" s="11"/>
      <c r="ABD49" s="11"/>
      <c r="ABE49" s="11"/>
      <c r="ABF49" s="11"/>
      <c r="ABG49" s="11"/>
      <c r="ABH49" s="11"/>
      <c r="ABI49" s="11"/>
      <c r="ABJ49" s="11"/>
      <c r="ABK49" s="11"/>
      <c r="ABL49" s="11"/>
      <c r="ABM49" s="11"/>
      <c r="ABN49" s="11"/>
      <c r="ABO49" s="11"/>
      <c r="ABP49" s="11"/>
      <c r="ABQ49" s="11"/>
      <c r="ABR49" s="11"/>
      <c r="ABS49" s="11"/>
      <c r="ABT49" s="11"/>
      <c r="ABU49" s="11"/>
      <c r="ABV49" s="11"/>
      <c r="ABW49" s="11"/>
      <c r="ABX49" s="11"/>
      <c r="ABY49" s="11"/>
      <c r="ABZ49" s="11"/>
      <c r="ACA49" s="11"/>
      <c r="ACB49" s="11"/>
      <c r="ACC49" s="11"/>
      <c r="ACD49" s="11"/>
      <c r="ACE49" s="11"/>
      <c r="ACF49" s="11"/>
      <c r="ACG49" s="11"/>
      <c r="ACH49" s="11"/>
      <c r="ACI49" s="11"/>
      <c r="ACJ49" s="11"/>
      <c r="ACK49" s="11"/>
      <c r="ACL49" s="11"/>
      <c r="ACM49" s="11"/>
      <c r="ACN49" s="11"/>
      <c r="ACO49" s="11"/>
      <c r="ACP49" s="11"/>
      <c r="ACQ49" s="11"/>
      <c r="ACR49" s="11"/>
      <c r="ACS49" s="11"/>
      <c r="ACT49" s="11"/>
      <c r="ACU49" s="11"/>
      <c r="ACV49" s="11"/>
      <c r="ACW49" s="11"/>
      <c r="ACX49" s="11"/>
      <c r="ACY49" s="11"/>
      <c r="ACZ49" s="11"/>
      <c r="ADA49" s="11"/>
      <c r="ADB49" s="11"/>
      <c r="ADC49" s="11"/>
      <c r="ADD49" s="11"/>
      <c r="ADE49" s="11"/>
      <c r="ADF49" s="11"/>
      <c r="ADG49" s="11"/>
      <c r="ADH49" s="11"/>
      <c r="ADI49" s="11"/>
      <c r="ADJ49" s="11"/>
      <c r="ADK49" s="11"/>
      <c r="ADL49" s="11"/>
      <c r="ADM49" s="11"/>
      <c r="ADN49" s="11"/>
      <c r="ADO49" s="11"/>
      <c r="ADP49" s="11"/>
      <c r="ADQ49" s="11"/>
      <c r="ADR49" s="11"/>
      <c r="ADS49" s="11"/>
      <c r="ADT49" s="11"/>
      <c r="ADU49" s="11"/>
      <c r="ADV49" s="11"/>
      <c r="ADW49" s="11"/>
      <c r="ADX49" s="11"/>
      <c r="ADY49" s="11"/>
      <c r="ADZ49" s="11"/>
      <c r="AEA49" s="11"/>
      <c r="AEB49" s="11"/>
      <c r="AEC49" s="11"/>
      <c r="AED49" s="11"/>
      <c r="AEE49" s="11"/>
      <c r="AEF49" s="11"/>
      <c r="AEG49" s="11"/>
      <c r="AEH49" s="11"/>
      <c r="AEI49" s="11"/>
      <c r="AEJ49" s="11"/>
      <c r="AEK49" s="11"/>
      <c r="AEL49" s="11"/>
      <c r="AEM49" s="11"/>
      <c r="AEN49" s="11"/>
      <c r="AEO49" s="11"/>
      <c r="AEP49" s="11"/>
      <c r="AEQ49" s="11"/>
      <c r="AER49" s="11"/>
      <c r="AES49" s="11"/>
      <c r="AET49" s="11"/>
      <c r="AEU49" s="11"/>
      <c r="AEV49" s="11"/>
      <c r="AEW49" s="11"/>
      <c r="AEX49" s="11"/>
      <c r="AEY49" s="11"/>
      <c r="AEZ49" s="11"/>
      <c r="AFA49" s="11"/>
      <c r="AFB49" s="11"/>
      <c r="AFC49" s="11"/>
      <c r="AFD49" s="11"/>
      <c r="AFE49" s="11"/>
      <c r="AFF49" s="11"/>
      <c r="AFG49" s="11"/>
      <c r="AFH49" s="11"/>
      <c r="AFI49" s="11"/>
      <c r="AFJ49" s="11"/>
      <c r="AFK49" s="11"/>
      <c r="AFL49" s="11"/>
      <c r="AFM49" s="11"/>
      <c r="AFN49" s="11"/>
      <c r="AFO49" s="11"/>
      <c r="AFP49" s="11"/>
      <c r="AFQ49" s="11"/>
      <c r="AFR49" s="11"/>
      <c r="AFS49" s="11"/>
      <c r="AFT49" s="11"/>
      <c r="AFU49" s="11"/>
      <c r="AFV49" s="11"/>
      <c r="AFW49" s="11"/>
      <c r="AFX49" s="11"/>
      <c r="AFY49" s="11"/>
      <c r="AFZ49" s="11"/>
      <c r="AGA49" s="11"/>
      <c r="AGB49" s="11"/>
      <c r="AGC49" s="11"/>
      <c r="AGD49" s="11"/>
      <c r="AGE49" s="11"/>
      <c r="AGF49" s="11"/>
      <c r="AGG49" s="11"/>
      <c r="AGH49" s="11"/>
      <c r="AGI49" s="11"/>
      <c r="AGJ49" s="11"/>
      <c r="AGK49" s="11"/>
      <c r="AGL49" s="11"/>
      <c r="AGM49" s="11"/>
      <c r="AGN49" s="11"/>
      <c r="AGO49" s="11"/>
      <c r="AGP49" s="11"/>
      <c r="AGQ49" s="11"/>
      <c r="AGR49" s="11"/>
      <c r="AGS49" s="11"/>
      <c r="AGT49" s="11"/>
      <c r="AGU49" s="11"/>
      <c r="AGV49" s="11"/>
      <c r="AGW49" s="11"/>
      <c r="AGX49" s="11"/>
      <c r="AGY49" s="11"/>
      <c r="AGZ49" s="11"/>
      <c r="AHA49" s="11"/>
      <c r="AHB49" s="11"/>
      <c r="AHC49" s="11"/>
      <c r="AHD49" s="11"/>
      <c r="AHE49" s="11"/>
      <c r="AHF49" s="11"/>
      <c r="AHG49" s="11"/>
      <c r="AHH49" s="11"/>
      <c r="AHI49" s="11"/>
      <c r="AHJ49" s="11"/>
      <c r="AHK49" s="11"/>
      <c r="AHL49" s="11"/>
      <c r="AHM49" s="11"/>
      <c r="AHN49" s="11"/>
      <c r="AHO49" s="11"/>
      <c r="AHP49" s="11"/>
      <c r="AHQ49" s="11"/>
      <c r="AHR49" s="11"/>
      <c r="AHS49" s="11"/>
      <c r="AHT49" s="11"/>
      <c r="AHU49" s="11"/>
      <c r="AHV49" s="11"/>
      <c r="AHW49" s="11"/>
      <c r="AHX49" s="11"/>
      <c r="AHY49" s="11"/>
      <c r="AHZ49" s="11"/>
      <c r="AIA49" s="11"/>
      <c r="AIB49" s="11"/>
      <c r="AIC49" s="11"/>
      <c r="AID49" s="11"/>
      <c r="AIE49" s="11"/>
      <c r="AIF49" s="11"/>
      <c r="AIG49" s="11"/>
      <c r="AIH49" s="11"/>
      <c r="AII49" s="11"/>
      <c r="AIJ49" s="11"/>
      <c r="AIK49" s="11"/>
      <c r="AIL49" s="11"/>
      <c r="AIM49" s="11"/>
      <c r="AIN49" s="11"/>
      <c r="AIO49" s="11"/>
      <c r="AIP49" s="11"/>
      <c r="AIQ49" s="11"/>
      <c r="AIR49" s="11"/>
      <c r="AIS49" s="11"/>
      <c r="AIT49" s="11"/>
      <c r="AIU49" s="11"/>
      <c r="AIV49" s="11"/>
      <c r="AIW49" s="11"/>
      <c r="AIX49" s="11"/>
      <c r="AIY49" s="11"/>
      <c r="AIZ49" s="11"/>
      <c r="AJA49" s="11"/>
      <c r="AJB49" s="11"/>
      <c r="AJC49" s="11"/>
      <c r="AJD49" s="11"/>
      <c r="AJE49" s="11"/>
      <c r="AJF49" s="11"/>
      <c r="AJG49" s="11"/>
      <c r="AJH49" s="11"/>
      <c r="AJI49" s="11"/>
      <c r="AJJ49" s="11"/>
      <c r="AJK49" s="11"/>
      <c r="AJL49" s="11"/>
      <c r="AJM49" s="11"/>
      <c r="AJN49" s="11"/>
      <c r="AJO49" s="11"/>
      <c r="AJP49" s="11"/>
      <c r="AJQ49" s="11"/>
      <c r="AJR49" s="11"/>
      <c r="AJS49" s="11"/>
      <c r="AJT49" s="11"/>
      <c r="AJU49" s="11"/>
      <c r="AJV49" s="11"/>
      <c r="AJW49" s="11"/>
      <c r="AJX49" s="11"/>
      <c r="AJY49" s="11"/>
      <c r="AJZ49" s="11"/>
      <c r="AKA49" s="11"/>
      <c r="AKB49" s="11"/>
      <c r="AKC49" s="11"/>
      <c r="AKD49" s="11"/>
      <c r="AKE49" s="11"/>
      <c r="AKF49" s="11"/>
      <c r="AKG49" s="11"/>
      <c r="AKH49" s="11"/>
      <c r="AKI49" s="11"/>
      <c r="AKJ49" s="11"/>
      <c r="AKK49" s="11"/>
      <c r="AKL49" s="11"/>
      <c r="AKM49" s="11"/>
      <c r="AKN49" s="11"/>
      <c r="AKO49" s="11"/>
      <c r="AKP49" s="11"/>
      <c r="AKQ49" s="11"/>
      <c r="AKR49" s="11"/>
      <c r="AKS49" s="11"/>
      <c r="AKT49" s="11"/>
      <c r="AKU49" s="11"/>
      <c r="AKV49" s="11"/>
      <c r="AKW49" s="11"/>
      <c r="AKX49" s="11"/>
      <c r="AKY49" s="11"/>
      <c r="AKZ49" s="11"/>
      <c r="ALA49" s="11"/>
      <c r="ALB49" s="11"/>
      <c r="ALC49" s="11"/>
      <c r="ALD49" s="11"/>
      <c r="ALE49" s="11"/>
      <c r="ALF49" s="11"/>
      <c r="ALG49" s="11"/>
      <c r="ALH49" s="11"/>
      <c r="ALI49" s="11"/>
      <c r="ALJ49" s="11"/>
      <c r="ALK49" s="11"/>
      <c r="ALL49" s="11"/>
      <c r="ALM49" s="11"/>
      <c r="ALN49" s="11"/>
      <c r="ALO49" s="11"/>
      <c r="ALP49" s="11"/>
      <c r="ALQ49" s="11"/>
      <c r="ALR49" s="11"/>
      <c r="ALS49" s="11"/>
      <c r="ALT49" s="11"/>
      <c r="ALU49" s="11"/>
      <c r="ALV49" s="11"/>
      <c r="ALW49" s="11"/>
      <c r="ALX49" s="11"/>
      <c r="ALY49" s="11"/>
      <c r="ALZ49" s="11"/>
      <c r="AMA49" s="11"/>
      <c r="AMB49" s="11"/>
      <c r="AMC49" s="11"/>
      <c r="AMD49" s="11"/>
      <c r="AME49" s="11"/>
      <c r="AMF49" s="11"/>
      <c r="AMG49" s="11"/>
      <c r="AMH49" s="11"/>
      <c r="AMI49" s="11"/>
      <c r="AMJ49" s="11"/>
    </row>
    <row r="50" spans="1:1024" s="37" customFormat="1" ht="97.5" customHeight="1">
      <c r="A50" s="369"/>
      <c r="B50" s="559"/>
      <c r="C50" s="565"/>
      <c r="D50" s="619"/>
      <c r="E50" s="366"/>
      <c r="F50" s="366"/>
      <c r="G50" s="366"/>
      <c r="H50" s="97" t="s">
        <v>65</v>
      </c>
      <c r="I50" s="21" t="s">
        <v>193</v>
      </c>
      <c r="J50" s="366"/>
      <c r="K50" s="151" t="s">
        <v>47</v>
      </c>
      <c r="L50" s="96" t="s">
        <v>43</v>
      </c>
      <c r="M50" s="366"/>
      <c r="N50" s="96" t="s">
        <v>71</v>
      </c>
      <c r="O50" s="96">
        <v>14</v>
      </c>
      <c r="P50" s="366"/>
      <c r="Q50" s="96" t="s">
        <v>79</v>
      </c>
      <c r="R50" s="96" t="s">
        <v>43</v>
      </c>
      <c r="S50" s="366"/>
      <c r="T50" s="366"/>
      <c r="U50" s="96"/>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c r="IW50" s="11"/>
      <c r="IX50" s="11"/>
      <c r="IY50" s="11"/>
      <c r="IZ50" s="11"/>
      <c r="JA50" s="11"/>
      <c r="JB50" s="11"/>
      <c r="JC50" s="11"/>
      <c r="JD50" s="11"/>
      <c r="JE50" s="11"/>
      <c r="JF50" s="11"/>
      <c r="JG50" s="11"/>
      <c r="JH50" s="11"/>
      <c r="JI50" s="11"/>
      <c r="JJ50" s="11"/>
      <c r="JK50" s="11"/>
      <c r="JL50" s="11"/>
      <c r="JM50" s="11"/>
      <c r="JN50" s="11"/>
      <c r="JO50" s="11"/>
      <c r="JP50" s="11"/>
      <c r="JQ50" s="11"/>
      <c r="JR50" s="11"/>
      <c r="JS50" s="11"/>
      <c r="JT50" s="11"/>
      <c r="JU50" s="11"/>
      <c r="JV50" s="11"/>
      <c r="JW50" s="11"/>
      <c r="JX50" s="11"/>
      <c r="JY50" s="11"/>
      <c r="JZ50" s="11"/>
      <c r="KA50" s="11"/>
      <c r="KB50" s="11"/>
      <c r="KC50" s="11"/>
      <c r="KD50" s="11"/>
      <c r="KE50" s="11"/>
      <c r="KF50" s="11"/>
      <c r="KG50" s="11"/>
      <c r="KH50" s="11"/>
      <c r="KI50" s="11"/>
      <c r="KJ50" s="11"/>
      <c r="KK50" s="11"/>
      <c r="KL50" s="11"/>
      <c r="KM50" s="11"/>
      <c r="KN50" s="11"/>
      <c r="KO50" s="11"/>
      <c r="KP50" s="11"/>
      <c r="KQ50" s="11"/>
      <c r="KR50" s="11"/>
      <c r="KS50" s="11"/>
      <c r="KT50" s="11"/>
      <c r="KU50" s="11"/>
      <c r="KV50" s="11"/>
      <c r="KW50" s="11"/>
      <c r="KX50" s="11"/>
      <c r="KY50" s="11"/>
      <c r="KZ50" s="11"/>
      <c r="LA50" s="11"/>
      <c r="LB50" s="11"/>
      <c r="LC50" s="11"/>
      <c r="LD50" s="11"/>
      <c r="LE50" s="11"/>
      <c r="LF50" s="11"/>
      <c r="LG50" s="11"/>
      <c r="LH50" s="11"/>
      <c r="LI50" s="11"/>
      <c r="LJ50" s="11"/>
      <c r="LK50" s="11"/>
      <c r="LL50" s="11"/>
      <c r="LM50" s="11"/>
      <c r="LN50" s="11"/>
      <c r="LO50" s="11"/>
      <c r="LP50" s="11"/>
      <c r="LQ50" s="11"/>
      <c r="LR50" s="11"/>
      <c r="LS50" s="11"/>
      <c r="LT50" s="11"/>
      <c r="LU50" s="11"/>
      <c r="LV50" s="11"/>
      <c r="LW50" s="11"/>
      <c r="LX50" s="11"/>
      <c r="LY50" s="11"/>
      <c r="LZ50" s="11"/>
      <c r="MA50" s="11"/>
      <c r="MB50" s="11"/>
      <c r="MC50" s="11"/>
      <c r="MD50" s="11"/>
      <c r="ME50" s="11"/>
      <c r="MF50" s="11"/>
      <c r="MG50" s="11"/>
      <c r="MH50" s="11"/>
      <c r="MI50" s="11"/>
      <c r="MJ50" s="11"/>
      <c r="MK50" s="11"/>
      <c r="ML50" s="11"/>
      <c r="MM50" s="11"/>
      <c r="MN50" s="11"/>
      <c r="MO50" s="11"/>
      <c r="MP50" s="11"/>
      <c r="MQ50" s="11"/>
      <c r="MR50" s="11"/>
      <c r="MS50" s="11"/>
      <c r="MT50" s="11"/>
      <c r="MU50" s="11"/>
      <c r="MV50" s="11"/>
      <c r="MW50" s="11"/>
      <c r="MX50" s="11"/>
      <c r="MY50" s="11"/>
      <c r="MZ50" s="11"/>
      <c r="NA50" s="11"/>
      <c r="NB50" s="11"/>
      <c r="NC50" s="11"/>
      <c r="ND50" s="11"/>
      <c r="NE50" s="11"/>
      <c r="NF50" s="11"/>
      <c r="NG50" s="11"/>
      <c r="NH50" s="11"/>
      <c r="NI50" s="11"/>
      <c r="NJ50" s="11"/>
      <c r="NK50" s="11"/>
      <c r="NL50" s="11"/>
      <c r="NM50" s="11"/>
      <c r="NN50" s="11"/>
      <c r="NO50" s="11"/>
      <c r="NP50" s="11"/>
      <c r="NQ50" s="11"/>
      <c r="NR50" s="11"/>
      <c r="NS50" s="11"/>
      <c r="NT50" s="11"/>
      <c r="NU50" s="11"/>
      <c r="NV50" s="11"/>
      <c r="NW50" s="11"/>
      <c r="NX50" s="11"/>
      <c r="NY50" s="11"/>
      <c r="NZ50" s="11"/>
      <c r="OA50" s="11"/>
      <c r="OB50" s="11"/>
      <c r="OC50" s="11"/>
      <c r="OD50" s="11"/>
      <c r="OE50" s="11"/>
      <c r="OF50" s="11"/>
      <c r="OG50" s="11"/>
      <c r="OH50" s="11"/>
      <c r="OI50" s="11"/>
      <c r="OJ50" s="11"/>
      <c r="OK50" s="11"/>
      <c r="OL50" s="11"/>
      <c r="OM50" s="11"/>
      <c r="ON50" s="11"/>
      <c r="OO50" s="11"/>
      <c r="OP50" s="11"/>
      <c r="OQ50" s="11"/>
      <c r="OR50" s="11"/>
      <c r="OS50" s="11"/>
      <c r="OT50" s="11"/>
      <c r="OU50" s="11"/>
      <c r="OV50" s="11"/>
      <c r="OW50" s="11"/>
      <c r="OX50" s="11"/>
      <c r="OY50" s="11"/>
      <c r="OZ50" s="11"/>
      <c r="PA50" s="11"/>
      <c r="PB50" s="11"/>
      <c r="PC50" s="11"/>
      <c r="PD50" s="11"/>
      <c r="PE50" s="11"/>
      <c r="PF50" s="11"/>
      <c r="PG50" s="11"/>
      <c r="PH50" s="11"/>
      <c r="PI50" s="11"/>
      <c r="PJ50" s="11"/>
      <c r="PK50" s="11"/>
      <c r="PL50" s="11"/>
      <c r="PM50" s="11"/>
      <c r="PN50" s="11"/>
      <c r="PO50" s="11"/>
      <c r="PP50" s="11"/>
      <c r="PQ50" s="11"/>
      <c r="PR50" s="11"/>
      <c r="PS50" s="11"/>
      <c r="PT50" s="11"/>
      <c r="PU50" s="11"/>
      <c r="PV50" s="11"/>
      <c r="PW50" s="11"/>
      <c r="PX50" s="11"/>
      <c r="PY50" s="11"/>
      <c r="PZ50" s="11"/>
      <c r="QA50" s="11"/>
      <c r="QB50" s="11"/>
      <c r="QC50" s="11"/>
      <c r="QD50" s="11"/>
      <c r="QE50" s="11"/>
      <c r="QF50" s="11"/>
      <c r="QG50" s="11"/>
      <c r="QH50" s="11"/>
      <c r="QI50" s="11"/>
      <c r="QJ50" s="11"/>
      <c r="QK50" s="11"/>
      <c r="QL50" s="11"/>
      <c r="QM50" s="11"/>
      <c r="QN50" s="11"/>
      <c r="QO50" s="11"/>
      <c r="QP50" s="11"/>
      <c r="QQ50" s="11"/>
      <c r="QR50" s="11"/>
      <c r="QS50" s="11"/>
      <c r="QT50" s="11"/>
      <c r="QU50" s="11"/>
      <c r="QV50" s="11"/>
      <c r="QW50" s="11"/>
      <c r="QX50" s="11"/>
      <c r="QY50" s="11"/>
      <c r="QZ50" s="11"/>
      <c r="RA50" s="11"/>
      <c r="RB50" s="11"/>
      <c r="RC50" s="11"/>
      <c r="RD50" s="11"/>
      <c r="RE50" s="11"/>
      <c r="RF50" s="11"/>
      <c r="RG50" s="11"/>
      <c r="RH50" s="11"/>
      <c r="RI50" s="11"/>
      <c r="RJ50" s="11"/>
      <c r="RK50" s="11"/>
      <c r="RL50" s="11"/>
      <c r="RM50" s="11"/>
      <c r="RN50" s="11"/>
      <c r="RO50" s="11"/>
      <c r="RP50" s="11"/>
      <c r="RQ50" s="11"/>
      <c r="RR50" s="11"/>
      <c r="RS50" s="11"/>
      <c r="RT50" s="11"/>
      <c r="RU50" s="11"/>
      <c r="RV50" s="11"/>
      <c r="RW50" s="11"/>
      <c r="RX50" s="11"/>
      <c r="RY50" s="11"/>
      <c r="RZ50" s="11"/>
      <c r="SA50" s="11"/>
      <c r="SB50" s="11"/>
      <c r="SC50" s="11"/>
      <c r="SD50" s="11"/>
      <c r="SE50" s="11"/>
      <c r="SF50" s="11"/>
      <c r="SG50" s="11"/>
      <c r="SH50" s="11"/>
      <c r="SI50" s="11"/>
      <c r="SJ50" s="11"/>
      <c r="SK50" s="11"/>
      <c r="SL50" s="11"/>
      <c r="SM50" s="11"/>
      <c r="SN50" s="11"/>
      <c r="SO50" s="11"/>
      <c r="SP50" s="11"/>
      <c r="SQ50" s="11"/>
      <c r="SR50" s="11"/>
      <c r="SS50" s="11"/>
      <c r="ST50" s="11"/>
      <c r="SU50" s="11"/>
      <c r="SV50" s="11"/>
      <c r="SW50" s="11"/>
      <c r="SX50" s="11"/>
      <c r="SY50" s="11"/>
      <c r="SZ50" s="11"/>
      <c r="TA50" s="11"/>
      <c r="TB50" s="11"/>
      <c r="TC50" s="11"/>
      <c r="TD50" s="11"/>
      <c r="TE50" s="11"/>
      <c r="TF50" s="11"/>
      <c r="TG50" s="11"/>
      <c r="TH50" s="11"/>
      <c r="TI50" s="11"/>
      <c r="TJ50" s="11"/>
      <c r="TK50" s="11"/>
      <c r="TL50" s="11"/>
      <c r="TM50" s="11"/>
      <c r="TN50" s="11"/>
      <c r="TO50" s="11"/>
      <c r="TP50" s="11"/>
      <c r="TQ50" s="11"/>
      <c r="TR50" s="11"/>
      <c r="TS50" s="11"/>
      <c r="TT50" s="11"/>
      <c r="TU50" s="11"/>
      <c r="TV50" s="11"/>
      <c r="TW50" s="11"/>
      <c r="TX50" s="11"/>
      <c r="TY50" s="11"/>
      <c r="TZ50" s="11"/>
      <c r="UA50" s="11"/>
      <c r="UB50" s="11"/>
      <c r="UC50" s="11"/>
      <c r="UD50" s="11"/>
      <c r="UE50" s="11"/>
      <c r="UF50" s="11"/>
      <c r="UG50" s="11"/>
      <c r="UH50" s="11"/>
      <c r="UI50" s="11"/>
      <c r="UJ50" s="11"/>
      <c r="UK50" s="11"/>
      <c r="UL50" s="11"/>
      <c r="UM50" s="11"/>
      <c r="UN50" s="11"/>
      <c r="UO50" s="11"/>
      <c r="UP50" s="11"/>
      <c r="UQ50" s="11"/>
      <c r="UR50" s="11"/>
      <c r="US50" s="11"/>
      <c r="UT50" s="11"/>
      <c r="UU50" s="11"/>
      <c r="UV50" s="11"/>
      <c r="UW50" s="11"/>
      <c r="UX50" s="11"/>
      <c r="UY50" s="11"/>
      <c r="UZ50" s="11"/>
      <c r="VA50" s="11"/>
      <c r="VB50" s="11"/>
      <c r="VC50" s="11"/>
      <c r="VD50" s="11"/>
      <c r="VE50" s="11"/>
      <c r="VF50" s="11"/>
      <c r="VG50" s="11"/>
      <c r="VH50" s="11"/>
      <c r="VI50" s="11"/>
      <c r="VJ50" s="11"/>
      <c r="VK50" s="11"/>
      <c r="VL50" s="11"/>
      <c r="VM50" s="11"/>
      <c r="VN50" s="11"/>
      <c r="VO50" s="11"/>
      <c r="VP50" s="11"/>
      <c r="VQ50" s="11"/>
      <c r="VR50" s="11"/>
      <c r="VS50" s="11"/>
      <c r="VT50" s="11"/>
      <c r="VU50" s="11"/>
      <c r="VV50" s="11"/>
      <c r="VW50" s="11"/>
      <c r="VX50" s="11"/>
      <c r="VY50" s="11"/>
      <c r="VZ50" s="11"/>
      <c r="WA50" s="11"/>
      <c r="WB50" s="11"/>
      <c r="WC50" s="11"/>
      <c r="WD50" s="11"/>
      <c r="WE50" s="11"/>
      <c r="WF50" s="11"/>
      <c r="WG50" s="11"/>
      <c r="WH50" s="11"/>
      <c r="WI50" s="11"/>
      <c r="WJ50" s="11"/>
      <c r="WK50" s="11"/>
      <c r="WL50" s="11"/>
      <c r="WM50" s="11"/>
      <c r="WN50" s="11"/>
      <c r="WO50" s="11"/>
      <c r="WP50" s="11"/>
      <c r="WQ50" s="11"/>
      <c r="WR50" s="11"/>
      <c r="WS50" s="11"/>
      <c r="WT50" s="11"/>
      <c r="WU50" s="11"/>
      <c r="WV50" s="11"/>
      <c r="WW50" s="11"/>
      <c r="WX50" s="11"/>
      <c r="WY50" s="11"/>
      <c r="WZ50" s="11"/>
      <c r="XA50" s="11"/>
      <c r="XB50" s="11"/>
      <c r="XC50" s="11"/>
      <c r="XD50" s="11"/>
      <c r="XE50" s="11"/>
      <c r="XF50" s="11"/>
      <c r="XG50" s="11"/>
      <c r="XH50" s="11"/>
      <c r="XI50" s="11"/>
      <c r="XJ50" s="11"/>
      <c r="XK50" s="11"/>
      <c r="XL50" s="11"/>
      <c r="XM50" s="11"/>
      <c r="XN50" s="11"/>
      <c r="XO50" s="11"/>
      <c r="XP50" s="11"/>
      <c r="XQ50" s="11"/>
      <c r="XR50" s="11"/>
      <c r="XS50" s="11"/>
      <c r="XT50" s="11"/>
      <c r="XU50" s="11"/>
      <c r="XV50" s="11"/>
      <c r="XW50" s="11"/>
      <c r="XX50" s="11"/>
      <c r="XY50" s="11"/>
      <c r="XZ50" s="11"/>
      <c r="YA50" s="11"/>
      <c r="YB50" s="11"/>
      <c r="YC50" s="11"/>
      <c r="YD50" s="11"/>
      <c r="YE50" s="11"/>
      <c r="YF50" s="11"/>
      <c r="YG50" s="11"/>
      <c r="YH50" s="11"/>
      <c r="YI50" s="11"/>
      <c r="YJ50" s="11"/>
      <c r="YK50" s="11"/>
      <c r="YL50" s="11"/>
      <c r="YM50" s="11"/>
      <c r="YN50" s="11"/>
      <c r="YO50" s="11"/>
      <c r="YP50" s="11"/>
      <c r="YQ50" s="11"/>
      <c r="YR50" s="11"/>
      <c r="YS50" s="11"/>
      <c r="YT50" s="11"/>
      <c r="YU50" s="11"/>
      <c r="YV50" s="11"/>
      <c r="YW50" s="11"/>
      <c r="YX50" s="11"/>
      <c r="YY50" s="11"/>
      <c r="YZ50" s="11"/>
      <c r="ZA50" s="11"/>
      <c r="ZB50" s="11"/>
      <c r="ZC50" s="11"/>
      <c r="ZD50" s="11"/>
      <c r="ZE50" s="11"/>
      <c r="ZF50" s="11"/>
      <c r="ZG50" s="11"/>
      <c r="ZH50" s="11"/>
      <c r="ZI50" s="11"/>
      <c r="ZJ50" s="11"/>
      <c r="ZK50" s="11"/>
      <c r="ZL50" s="11"/>
      <c r="ZM50" s="11"/>
      <c r="ZN50" s="11"/>
      <c r="ZO50" s="11"/>
      <c r="ZP50" s="11"/>
      <c r="ZQ50" s="11"/>
      <c r="ZR50" s="11"/>
      <c r="ZS50" s="11"/>
      <c r="ZT50" s="11"/>
      <c r="ZU50" s="11"/>
      <c r="ZV50" s="11"/>
      <c r="ZW50" s="11"/>
      <c r="ZX50" s="11"/>
      <c r="ZY50" s="11"/>
      <c r="ZZ50" s="11"/>
      <c r="AAA50" s="11"/>
      <c r="AAB50" s="11"/>
      <c r="AAC50" s="11"/>
      <c r="AAD50" s="11"/>
      <c r="AAE50" s="11"/>
      <c r="AAF50" s="11"/>
      <c r="AAG50" s="11"/>
      <c r="AAH50" s="11"/>
      <c r="AAI50" s="11"/>
      <c r="AAJ50" s="11"/>
      <c r="AAK50" s="11"/>
      <c r="AAL50" s="11"/>
      <c r="AAM50" s="11"/>
      <c r="AAN50" s="11"/>
      <c r="AAO50" s="11"/>
      <c r="AAP50" s="11"/>
      <c r="AAQ50" s="11"/>
      <c r="AAR50" s="11"/>
      <c r="AAS50" s="11"/>
      <c r="AAT50" s="11"/>
      <c r="AAU50" s="11"/>
      <c r="AAV50" s="11"/>
      <c r="AAW50" s="11"/>
      <c r="AAX50" s="11"/>
      <c r="AAY50" s="11"/>
      <c r="AAZ50" s="11"/>
      <c r="ABA50" s="11"/>
      <c r="ABB50" s="11"/>
      <c r="ABC50" s="11"/>
      <c r="ABD50" s="11"/>
      <c r="ABE50" s="11"/>
      <c r="ABF50" s="11"/>
      <c r="ABG50" s="11"/>
      <c r="ABH50" s="11"/>
      <c r="ABI50" s="11"/>
      <c r="ABJ50" s="11"/>
      <c r="ABK50" s="11"/>
      <c r="ABL50" s="11"/>
      <c r="ABM50" s="11"/>
      <c r="ABN50" s="11"/>
      <c r="ABO50" s="11"/>
      <c r="ABP50" s="11"/>
      <c r="ABQ50" s="11"/>
      <c r="ABR50" s="11"/>
      <c r="ABS50" s="11"/>
      <c r="ABT50" s="11"/>
      <c r="ABU50" s="11"/>
      <c r="ABV50" s="11"/>
      <c r="ABW50" s="11"/>
      <c r="ABX50" s="11"/>
      <c r="ABY50" s="11"/>
      <c r="ABZ50" s="11"/>
      <c r="ACA50" s="11"/>
      <c r="ACB50" s="11"/>
      <c r="ACC50" s="11"/>
      <c r="ACD50" s="11"/>
      <c r="ACE50" s="11"/>
      <c r="ACF50" s="11"/>
      <c r="ACG50" s="11"/>
      <c r="ACH50" s="11"/>
      <c r="ACI50" s="11"/>
      <c r="ACJ50" s="11"/>
      <c r="ACK50" s="11"/>
      <c r="ACL50" s="11"/>
      <c r="ACM50" s="11"/>
      <c r="ACN50" s="11"/>
      <c r="ACO50" s="11"/>
      <c r="ACP50" s="11"/>
      <c r="ACQ50" s="11"/>
      <c r="ACR50" s="11"/>
      <c r="ACS50" s="11"/>
      <c r="ACT50" s="11"/>
      <c r="ACU50" s="11"/>
      <c r="ACV50" s="11"/>
      <c r="ACW50" s="11"/>
      <c r="ACX50" s="11"/>
      <c r="ACY50" s="11"/>
      <c r="ACZ50" s="11"/>
      <c r="ADA50" s="11"/>
      <c r="ADB50" s="11"/>
      <c r="ADC50" s="11"/>
      <c r="ADD50" s="11"/>
      <c r="ADE50" s="11"/>
      <c r="ADF50" s="11"/>
      <c r="ADG50" s="11"/>
      <c r="ADH50" s="11"/>
      <c r="ADI50" s="11"/>
      <c r="ADJ50" s="11"/>
      <c r="ADK50" s="11"/>
      <c r="ADL50" s="11"/>
      <c r="ADM50" s="11"/>
      <c r="ADN50" s="11"/>
      <c r="ADO50" s="11"/>
      <c r="ADP50" s="11"/>
      <c r="ADQ50" s="11"/>
      <c r="ADR50" s="11"/>
      <c r="ADS50" s="11"/>
      <c r="ADT50" s="11"/>
      <c r="ADU50" s="11"/>
      <c r="ADV50" s="11"/>
      <c r="ADW50" s="11"/>
      <c r="ADX50" s="11"/>
      <c r="ADY50" s="11"/>
      <c r="ADZ50" s="11"/>
      <c r="AEA50" s="11"/>
      <c r="AEB50" s="11"/>
      <c r="AEC50" s="11"/>
      <c r="AED50" s="11"/>
      <c r="AEE50" s="11"/>
      <c r="AEF50" s="11"/>
      <c r="AEG50" s="11"/>
      <c r="AEH50" s="11"/>
      <c r="AEI50" s="11"/>
      <c r="AEJ50" s="11"/>
      <c r="AEK50" s="11"/>
      <c r="AEL50" s="11"/>
      <c r="AEM50" s="11"/>
      <c r="AEN50" s="11"/>
      <c r="AEO50" s="11"/>
      <c r="AEP50" s="11"/>
      <c r="AEQ50" s="11"/>
      <c r="AER50" s="11"/>
      <c r="AES50" s="11"/>
      <c r="AET50" s="11"/>
      <c r="AEU50" s="11"/>
      <c r="AEV50" s="11"/>
      <c r="AEW50" s="11"/>
      <c r="AEX50" s="11"/>
      <c r="AEY50" s="11"/>
      <c r="AEZ50" s="11"/>
      <c r="AFA50" s="11"/>
      <c r="AFB50" s="11"/>
      <c r="AFC50" s="11"/>
      <c r="AFD50" s="11"/>
      <c r="AFE50" s="11"/>
      <c r="AFF50" s="11"/>
      <c r="AFG50" s="11"/>
      <c r="AFH50" s="11"/>
      <c r="AFI50" s="11"/>
      <c r="AFJ50" s="11"/>
      <c r="AFK50" s="11"/>
      <c r="AFL50" s="11"/>
      <c r="AFM50" s="11"/>
      <c r="AFN50" s="11"/>
      <c r="AFO50" s="11"/>
      <c r="AFP50" s="11"/>
      <c r="AFQ50" s="11"/>
      <c r="AFR50" s="11"/>
      <c r="AFS50" s="11"/>
      <c r="AFT50" s="11"/>
      <c r="AFU50" s="11"/>
      <c r="AFV50" s="11"/>
      <c r="AFW50" s="11"/>
      <c r="AFX50" s="11"/>
      <c r="AFY50" s="11"/>
      <c r="AFZ50" s="11"/>
      <c r="AGA50" s="11"/>
      <c r="AGB50" s="11"/>
      <c r="AGC50" s="11"/>
      <c r="AGD50" s="11"/>
      <c r="AGE50" s="11"/>
      <c r="AGF50" s="11"/>
      <c r="AGG50" s="11"/>
      <c r="AGH50" s="11"/>
      <c r="AGI50" s="11"/>
      <c r="AGJ50" s="11"/>
      <c r="AGK50" s="11"/>
      <c r="AGL50" s="11"/>
      <c r="AGM50" s="11"/>
      <c r="AGN50" s="11"/>
      <c r="AGO50" s="11"/>
      <c r="AGP50" s="11"/>
      <c r="AGQ50" s="11"/>
      <c r="AGR50" s="11"/>
      <c r="AGS50" s="11"/>
      <c r="AGT50" s="11"/>
      <c r="AGU50" s="11"/>
      <c r="AGV50" s="11"/>
      <c r="AGW50" s="11"/>
      <c r="AGX50" s="11"/>
      <c r="AGY50" s="11"/>
      <c r="AGZ50" s="11"/>
      <c r="AHA50" s="11"/>
      <c r="AHB50" s="11"/>
      <c r="AHC50" s="11"/>
      <c r="AHD50" s="11"/>
      <c r="AHE50" s="11"/>
      <c r="AHF50" s="11"/>
      <c r="AHG50" s="11"/>
      <c r="AHH50" s="11"/>
      <c r="AHI50" s="11"/>
      <c r="AHJ50" s="11"/>
      <c r="AHK50" s="11"/>
      <c r="AHL50" s="11"/>
      <c r="AHM50" s="11"/>
      <c r="AHN50" s="11"/>
      <c r="AHO50" s="11"/>
      <c r="AHP50" s="11"/>
      <c r="AHQ50" s="11"/>
      <c r="AHR50" s="11"/>
      <c r="AHS50" s="11"/>
      <c r="AHT50" s="11"/>
      <c r="AHU50" s="11"/>
      <c r="AHV50" s="11"/>
      <c r="AHW50" s="11"/>
      <c r="AHX50" s="11"/>
      <c r="AHY50" s="11"/>
      <c r="AHZ50" s="11"/>
      <c r="AIA50" s="11"/>
      <c r="AIB50" s="11"/>
      <c r="AIC50" s="11"/>
      <c r="AID50" s="11"/>
      <c r="AIE50" s="11"/>
      <c r="AIF50" s="11"/>
      <c r="AIG50" s="11"/>
      <c r="AIH50" s="11"/>
      <c r="AII50" s="11"/>
      <c r="AIJ50" s="11"/>
      <c r="AIK50" s="11"/>
      <c r="AIL50" s="11"/>
      <c r="AIM50" s="11"/>
      <c r="AIN50" s="11"/>
      <c r="AIO50" s="11"/>
      <c r="AIP50" s="11"/>
      <c r="AIQ50" s="11"/>
      <c r="AIR50" s="11"/>
      <c r="AIS50" s="11"/>
      <c r="AIT50" s="11"/>
      <c r="AIU50" s="11"/>
      <c r="AIV50" s="11"/>
      <c r="AIW50" s="11"/>
      <c r="AIX50" s="11"/>
      <c r="AIY50" s="11"/>
      <c r="AIZ50" s="11"/>
      <c r="AJA50" s="11"/>
      <c r="AJB50" s="11"/>
      <c r="AJC50" s="11"/>
      <c r="AJD50" s="11"/>
      <c r="AJE50" s="11"/>
      <c r="AJF50" s="11"/>
      <c r="AJG50" s="11"/>
      <c r="AJH50" s="11"/>
      <c r="AJI50" s="11"/>
      <c r="AJJ50" s="11"/>
      <c r="AJK50" s="11"/>
      <c r="AJL50" s="11"/>
      <c r="AJM50" s="11"/>
      <c r="AJN50" s="11"/>
      <c r="AJO50" s="11"/>
      <c r="AJP50" s="11"/>
      <c r="AJQ50" s="11"/>
      <c r="AJR50" s="11"/>
      <c r="AJS50" s="11"/>
      <c r="AJT50" s="11"/>
      <c r="AJU50" s="11"/>
      <c r="AJV50" s="11"/>
      <c r="AJW50" s="11"/>
      <c r="AJX50" s="11"/>
      <c r="AJY50" s="11"/>
      <c r="AJZ50" s="11"/>
      <c r="AKA50" s="11"/>
      <c r="AKB50" s="11"/>
      <c r="AKC50" s="11"/>
      <c r="AKD50" s="11"/>
      <c r="AKE50" s="11"/>
      <c r="AKF50" s="11"/>
      <c r="AKG50" s="11"/>
      <c r="AKH50" s="11"/>
      <c r="AKI50" s="11"/>
      <c r="AKJ50" s="11"/>
      <c r="AKK50" s="11"/>
      <c r="AKL50" s="11"/>
      <c r="AKM50" s="11"/>
      <c r="AKN50" s="11"/>
      <c r="AKO50" s="11"/>
      <c r="AKP50" s="11"/>
      <c r="AKQ50" s="11"/>
      <c r="AKR50" s="11"/>
      <c r="AKS50" s="11"/>
      <c r="AKT50" s="11"/>
      <c r="AKU50" s="11"/>
      <c r="AKV50" s="11"/>
      <c r="AKW50" s="11"/>
      <c r="AKX50" s="11"/>
      <c r="AKY50" s="11"/>
      <c r="AKZ50" s="11"/>
      <c r="ALA50" s="11"/>
      <c r="ALB50" s="11"/>
      <c r="ALC50" s="11"/>
      <c r="ALD50" s="11"/>
      <c r="ALE50" s="11"/>
      <c r="ALF50" s="11"/>
      <c r="ALG50" s="11"/>
      <c r="ALH50" s="11"/>
      <c r="ALI50" s="11"/>
      <c r="ALJ50" s="11"/>
      <c r="ALK50" s="11"/>
      <c r="ALL50" s="11"/>
      <c r="ALM50" s="11"/>
      <c r="ALN50" s="11"/>
      <c r="ALO50" s="11"/>
      <c r="ALP50" s="11"/>
      <c r="ALQ50" s="11"/>
      <c r="ALR50" s="11"/>
      <c r="ALS50" s="11"/>
      <c r="ALT50" s="11"/>
      <c r="ALU50" s="11"/>
      <c r="ALV50" s="11"/>
      <c r="ALW50" s="11"/>
      <c r="ALX50" s="11"/>
      <c r="ALY50" s="11"/>
      <c r="ALZ50" s="11"/>
      <c r="AMA50" s="11"/>
      <c r="AMB50" s="11"/>
      <c r="AMC50" s="11"/>
      <c r="AMD50" s="11"/>
      <c r="AME50" s="11"/>
      <c r="AMF50" s="11"/>
      <c r="AMG50" s="11"/>
      <c r="AMH50" s="11"/>
      <c r="AMI50" s="11"/>
      <c r="AMJ50" s="11"/>
    </row>
    <row r="51" spans="1:1024" ht="40.15" customHeight="1">
      <c r="A51" s="369"/>
      <c r="B51" s="559"/>
      <c r="C51" s="565"/>
      <c r="D51" s="617" t="s">
        <v>116</v>
      </c>
      <c r="E51" s="364" t="s">
        <v>127</v>
      </c>
      <c r="F51" s="364">
        <v>30</v>
      </c>
      <c r="G51" s="364" t="s">
        <v>47</v>
      </c>
      <c r="H51" s="97" t="s">
        <v>40</v>
      </c>
      <c r="I51" s="374" t="s">
        <v>268</v>
      </c>
      <c r="J51" s="364" t="s">
        <v>460</v>
      </c>
      <c r="K51" s="96">
        <v>30</v>
      </c>
      <c r="L51" s="96">
        <v>15</v>
      </c>
      <c r="M51" s="96" t="s">
        <v>43</v>
      </c>
      <c r="N51" s="96" t="s">
        <v>47</v>
      </c>
      <c r="O51" s="96" t="s">
        <v>47</v>
      </c>
      <c r="P51" s="96" t="s">
        <v>47</v>
      </c>
      <c r="Q51" s="96" t="s">
        <v>42</v>
      </c>
      <c r="R51" s="96" t="s">
        <v>43</v>
      </c>
      <c r="S51" s="364" t="s">
        <v>43</v>
      </c>
      <c r="T51" s="364">
        <v>0</v>
      </c>
      <c r="U51" s="96"/>
    </row>
    <row r="52" spans="1:1024" ht="40.15" customHeight="1">
      <c r="A52" s="369"/>
      <c r="B52" s="559"/>
      <c r="C52" s="565"/>
      <c r="D52" s="619"/>
      <c r="E52" s="366"/>
      <c r="F52" s="366"/>
      <c r="G52" s="366"/>
      <c r="H52" s="97" t="s">
        <v>65</v>
      </c>
      <c r="I52" s="376"/>
      <c r="J52" s="366"/>
      <c r="K52" s="96" t="s">
        <v>47</v>
      </c>
      <c r="L52" s="96" t="s">
        <v>43</v>
      </c>
      <c r="M52" s="96" t="s">
        <v>47</v>
      </c>
      <c r="N52" s="96" t="s">
        <v>71</v>
      </c>
      <c r="O52" s="96">
        <v>9</v>
      </c>
      <c r="P52" s="11" t="s">
        <v>47</v>
      </c>
      <c r="Q52" s="96" t="s">
        <v>80</v>
      </c>
      <c r="R52" s="96" t="s">
        <v>43</v>
      </c>
      <c r="S52" s="366"/>
      <c r="T52" s="366"/>
      <c r="U52" s="96"/>
    </row>
    <row r="53" spans="1:1024" ht="60.75" customHeight="1">
      <c r="A53" s="369"/>
      <c r="B53" s="559"/>
      <c r="C53" s="565"/>
      <c r="D53" s="282" t="s">
        <v>363</v>
      </c>
      <c r="E53" s="96" t="s">
        <v>127</v>
      </c>
      <c r="F53" s="96">
        <v>5</v>
      </c>
      <c r="G53" s="31" t="s">
        <v>43</v>
      </c>
      <c r="H53" s="154" t="s">
        <v>65</v>
      </c>
      <c r="I53" s="21" t="s">
        <v>268</v>
      </c>
      <c r="J53" s="96" t="s">
        <v>374</v>
      </c>
      <c r="K53" s="96">
        <v>5</v>
      </c>
      <c r="L53" s="96">
        <v>0</v>
      </c>
      <c r="M53" s="96">
        <v>0</v>
      </c>
      <c r="N53" s="96" t="s">
        <v>71</v>
      </c>
      <c r="O53" s="96">
        <v>9</v>
      </c>
      <c r="P53" s="96">
        <v>3</v>
      </c>
      <c r="Q53" s="96" t="s">
        <v>42</v>
      </c>
      <c r="R53" s="96" t="s">
        <v>43</v>
      </c>
      <c r="S53" s="96" t="s">
        <v>47</v>
      </c>
      <c r="T53" s="96">
        <v>0</v>
      </c>
      <c r="U53" s="96"/>
    </row>
    <row r="54" spans="1:1024" ht="40.15" customHeight="1">
      <c r="A54" s="369"/>
      <c r="B54" s="559"/>
      <c r="C54" s="565"/>
      <c r="D54" s="270" t="s">
        <v>1000</v>
      </c>
      <c r="E54" s="4"/>
      <c r="F54" s="4">
        <f t="shared" ref="F54:U54" si="1">SUM(F18:F53)</f>
        <v>1080</v>
      </c>
      <c r="G54" s="4">
        <f t="shared" si="1"/>
        <v>0</v>
      </c>
      <c r="H54" s="4">
        <f t="shared" si="1"/>
        <v>0</v>
      </c>
      <c r="I54" s="4">
        <f t="shared" si="1"/>
        <v>0</v>
      </c>
      <c r="J54" s="4">
        <f t="shared" si="1"/>
        <v>0</v>
      </c>
      <c r="K54" s="4">
        <f t="shared" si="1"/>
        <v>1179</v>
      </c>
      <c r="L54" s="4">
        <f t="shared" si="1"/>
        <v>725</v>
      </c>
      <c r="M54" s="4">
        <f t="shared" si="1"/>
        <v>80</v>
      </c>
      <c r="N54" s="4">
        <f t="shared" si="1"/>
        <v>0</v>
      </c>
      <c r="O54" s="4">
        <f t="shared" si="1"/>
        <v>1021</v>
      </c>
      <c r="P54" s="4">
        <f t="shared" si="1"/>
        <v>187</v>
      </c>
      <c r="Q54" s="4">
        <f t="shared" si="1"/>
        <v>0</v>
      </c>
      <c r="R54" s="4">
        <f t="shared" si="1"/>
        <v>1724</v>
      </c>
      <c r="S54" s="4">
        <f t="shared" si="1"/>
        <v>0</v>
      </c>
      <c r="T54" s="4">
        <f t="shared" si="1"/>
        <v>0</v>
      </c>
      <c r="U54" s="4">
        <f t="shared" si="1"/>
        <v>0</v>
      </c>
    </row>
    <row r="55" spans="1:1024" s="114" customFormat="1" ht="51" customHeight="1">
      <c r="A55" s="369"/>
      <c r="B55" s="559"/>
      <c r="C55" s="642" t="s">
        <v>37</v>
      </c>
      <c r="D55" s="269" t="s">
        <v>2</v>
      </c>
      <c r="E55" s="73" t="s">
        <v>135</v>
      </c>
      <c r="F55" s="73">
        <v>2</v>
      </c>
      <c r="G55" s="73"/>
      <c r="H55" s="73" t="s">
        <v>40</v>
      </c>
      <c r="I55" s="335" t="s">
        <v>1405</v>
      </c>
      <c r="J55" s="73" t="s">
        <v>609</v>
      </c>
      <c r="K55" s="73">
        <v>2</v>
      </c>
      <c r="L55" s="73" t="s">
        <v>43</v>
      </c>
      <c r="M55" s="73">
        <v>0</v>
      </c>
      <c r="N55" s="73" t="s">
        <v>47</v>
      </c>
      <c r="O55" s="73" t="s">
        <v>47</v>
      </c>
      <c r="P55" s="73" t="s">
        <v>47</v>
      </c>
      <c r="Q55" s="73" t="s">
        <v>43</v>
      </c>
      <c r="R55" s="73" t="s">
        <v>43</v>
      </c>
      <c r="S55" s="73" t="s">
        <v>43</v>
      </c>
      <c r="T55" s="73">
        <v>0</v>
      </c>
      <c r="U55" s="151"/>
    </row>
    <row r="56" spans="1:1024" s="114" customFormat="1" ht="51" customHeight="1">
      <c r="A56" s="369"/>
      <c r="B56" s="559"/>
      <c r="C56" s="642"/>
      <c r="D56" s="617" t="s">
        <v>102</v>
      </c>
      <c r="E56" s="364" t="s">
        <v>135</v>
      </c>
      <c r="F56" s="364">
        <v>6</v>
      </c>
      <c r="G56" s="364" t="s">
        <v>47</v>
      </c>
      <c r="H56" s="364" t="s">
        <v>40</v>
      </c>
      <c r="I56" s="21" t="s">
        <v>194</v>
      </c>
      <c r="J56" s="364" t="s">
        <v>224</v>
      </c>
      <c r="K56" s="151">
        <v>4</v>
      </c>
      <c r="L56" s="151">
        <v>2</v>
      </c>
      <c r="M56" s="151" t="s">
        <v>47</v>
      </c>
      <c r="N56" s="364" t="s">
        <v>47</v>
      </c>
      <c r="O56" s="364" t="s">
        <v>47</v>
      </c>
      <c r="P56" s="364" t="s">
        <v>47</v>
      </c>
      <c r="Q56" s="364" t="s">
        <v>42</v>
      </c>
      <c r="R56" s="151">
        <v>2</v>
      </c>
      <c r="S56" s="364" t="s">
        <v>47</v>
      </c>
      <c r="T56" s="364">
        <v>0</v>
      </c>
      <c r="U56" s="151"/>
    </row>
    <row r="57" spans="1:1024" s="114" customFormat="1" ht="51" customHeight="1">
      <c r="A57" s="369"/>
      <c r="B57" s="559"/>
      <c r="C57" s="642"/>
      <c r="D57" s="619"/>
      <c r="E57" s="366"/>
      <c r="F57" s="366"/>
      <c r="G57" s="366"/>
      <c r="H57" s="366"/>
      <c r="I57" s="21" t="s">
        <v>225</v>
      </c>
      <c r="J57" s="366"/>
      <c r="K57" s="151">
        <v>2</v>
      </c>
      <c r="L57" s="151">
        <v>1</v>
      </c>
      <c r="M57" s="151" t="s">
        <v>47</v>
      </c>
      <c r="N57" s="366"/>
      <c r="O57" s="366"/>
      <c r="P57" s="366"/>
      <c r="Q57" s="366"/>
      <c r="R57" s="151">
        <v>1</v>
      </c>
      <c r="S57" s="366"/>
      <c r="T57" s="366"/>
      <c r="U57" s="151"/>
    </row>
    <row r="58" spans="1:1024" s="114" customFormat="1" ht="51" customHeight="1">
      <c r="A58" s="369"/>
      <c r="B58" s="559"/>
      <c r="C58" s="642"/>
      <c r="D58" s="269" t="s">
        <v>103</v>
      </c>
      <c r="E58" s="151" t="s">
        <v>118</v>
      </c>
      <c r="F58" s="151">
        <v>3</v>
      </c>
      <c r="G58" s="151" t="s">
        <v>47</v>
      </c>
      <c r="H58" s="153" t="s">
        <v>40</v>
      </c>
      <c r="I58" s="21" t="s">
        <v>893</v>
      </c>
      <c r="J58" s="151" t="s">
        <v>237</v>
      </c>
      <c r="K58" s="151">
        <v>10</v>
      </c>
      <c r="L58" s="151">
        <v>3</v>
      </c>
      <c r="M58" s="151">
        <v>3</v>
      </c>
      <c r="N58" s="151" t="s">
        <v>47</v>
      </c>
      <c r="O58" s="151" t="s">
        <v>47</v>
      </c>
      <c r="P58" s="151" t="s">
        <v>47</v>
      </c>
      <c r="Q58" s="151" t="s">
        <v>42</v>
      </c>
      <c r="R58" s="151">
        <v>3</v>
      </c>
      <c r="S58" s="151" t="s">
        <v>47</v>
      </c>
      <c r="T58" s="151">
        <v>0</v>
      </c>
      <c r="U58" s="151"/>
    </row>
    <row r="59" spans="1:1024" s="114" customFormat="1" ht="51" customHeight="1">
      <c r="A59" s="369"/>
      <c r="B59" s="559"/>
      <c r="C59" s="642"/>
      <c r="D59" s="617" t="s">
        <v>104</v>
      </c>
      <c r="E59" s="151" t="s">
        <v>118</v>
      </c>
      <c r="F59" s="151">
        <v>30</v>
      </c>
      <c r="G59" s="151" t="s">
        <v>47</v>
      </c>
      <c r="H59" s="153" t="s">
        <v>40</v>
      </c>
      <c r="I59" s="21" t="s">
        <v>894</v>
      </c>
      <c r="J59" s="364" t="s">
        <v>237</v>
      </c>
      <c r="K59" s="151">
        <v>30</v>
      </c>
      <c r="L59" s="151">
        <v>60</v>
      </c>
      <c r="M59" s="151" t="s">
        <v>43</v>
      </c>
      <c r="N59" s="151" t="s">
        <v>47</v>
      </c>
      <c r="O59" s="151">
        <v>0</v>
      </c>
      <c r="P59" s="151">
        <v>0</v>
      </c>
      <c r="Q59" s="151" t="s">
        <v>895</v>
      </c>
      <c r="R59" s="151">
        <v>60</v>
      </c>
      <c r="S59" s="151" t="s">
        <v>47</v>
      </c>
      <c r="T59" s="151">
        <v>0</v>
      </c>
      <c r="U59" s="151" t="s">
        <v>896</v>
      </c>
    </row>
    <row r="60" spans="1:1024" s="114" customFormat="1" ht="51" customHeight="1">
      <c r="A60" s="369"/>
      <c r="B60" s="559"/>
      <c r="C60" s="642"/>
      <c r="D60" s="618"/>
      <c r="E60" s="151" t="s">
        <v>130</v>
      </c>
      <c r="F60" s="151">
        <v>10</v>
      </c>
      <c r="G60" s="151" t="s">
        <v>47</v>
      </c>
      <c r="H60" s="153" t="s">
        <v>40</v>
      </c>
      <c r="I60" s="21" t="s">
        <v>894</v>
      </c>
      <c r="J60" s="365"/>
      <c r="K60" s="151">
        <v>10</v>
      </c>
      <c r="L60" s="151">
        <v>0</v>
      </c>
      <c r="M60" s="151" t="s">
        <v>43</v>
      </c>
      <c r="N60" s="364" t="s">
        <v>47</v>
      </c>
      <c r="O60" s="364">
        <v>0</v>
      </c>
      <c r="P60" s="364">
        <v>0</v>
      </c>
      <c r="Q60" s="151" t="s">
        <v>47</v>
      </c>
      <c r="R60" s="151">
        <v>0</v>
      </c>
      <c r="S60" s="364" t="s">
        <v>47</v>
      </c>
      <c r="T60" s="364">
        <v>0</v>
      </c>
      <c r="U60" s="151"/>
    </row>
    <row r="61" spans="1:1024" s="114" customFormat="1" ht="51" customHeight="1">
      <c r="A61" s="369"/>
      <c r="B61" s="559"/>
      <c r="C61" s="642"/>
      <c r="D61" s="618"/>
      <c r="E61" s="151" t="s">
        <v>135</v>
      </c>
      <c r="F61" s="151">
        <v>30</v>
      </c>
      <c r="G61" s="151" t="s">
        <v>47</v>
      </c>
      <c r="H61" s="153" t="s">
        <v>40</v>
      </c>
      <c r="I61" s="21" t="s">
        <v>894</v>
      </c>
      <c r="J61" s="366"/>
      <c r="K61" s="151">
        <v>30</v>
      </c>
      <c r="L61" s="151">
        <v>60</v>
      </c>
      <c r="M61" s="151" t="s">
        <v>43</v>
      </c>
      <c r="N61" s="365"/>
      <c r="O61" s="365"/>
      <c r="P61" s="365"/>
      <c r="Q61" s="151" t="s">
        <v>75</v>
      </c>
      <c r="R61" s="151">
        <v>60</v>
      </c>
      <c r="S61" s="365"/>
      <c r="T61" s="365"/>
      <c r="U61" s="151" t="s">
        <v>896</v>
      </c>
    </row>
    <row r="62" spans="1:1024" s="114" customFormat="1" ht="51" customHeight="1">
      <c r="A62" s="369"/>
      <c r="B62" s="559"/>
      <c r="C62" s="642"/>
      <c r="D62" s="619"/>
      <c r="E62" s="151" t="s">
        <v>136</v>
      </c>
      <c r="F62" s="151">
        <v>5</v>
      </c>
      <c r="G62" s="151" t="s">
        <v>47</v>
      </c>
      <c r="H62" s="153" t="s">
        <v>46</v>
      </c>
      <c r="I62" s="21" t="s">
        <v>253</v>
      </c>
      <c r="J62" s="151" t="s">
        <v>254</v>
      </c>
      <c r="K62" s="151">
        <v>5</v>
      </c>
      <c r="L62" s="151">
        <v>5</v>
      </c>
      <c r="M62" s="151" t="s">
        <v>43</v>
      </c>
      <c r="N62" s="366"/>
      <c r="O62" s="366"/>
      <c r="P62" s="366"/>
      <c r="Q62" s="151" t="s">
        <v>75</v>
      </c>
      <c r="R62" s="151">
        <v>5</v>
      </c>
      <c r="S62" s="366"/>
      <c r="T62" s="366"/>
      <c r="U62" s="151" t="s">
        <v>896</v>
      </c>
    </row>
    <row r="63" spans="1:1024" s="114" customFormat="1" ht="51" customHeight="1">
      <c r="A63" s="369"/>
      <c r="B63" s="559"/>
      <c r="C63" s="642"/>
      <c r="D63" s="617" t="s">
        <v>275</v>
      </c>
      <c r="E63" s="364" t="s">
        <v>118</v>
      </c>
      <c r="F63" s="364">
        <v>35</v>
      </c>
      <c r="G63" s="364" t="s">
        <v>47</v>
      </c>
      <c r="H63" s="364" t="s">
        <v>40</v>
      </c>
      <c r="I63" s="320" t="s">
        <v>194</v>
      </c>
      <c r="J63" s="370" t="s">
        <v>203</v>
      </c>
      <c r="K63" s="370">
        <v>35</v>
      </c>
      <c r="L63" s="319">
        <v>5</v>
      </c>
      <c r="M63" s="318" t="s">
        <v>43</v>
      </c>
      <c r="N63" s="364" t="s">
        <v>47</v>
      </c>
      <c r="O63" s="364">
        <v>0</v>
      </c>
      <c r="P63" s="364">
        <v>0</v>
      </c>
      <c r="Q63" s="364" t="s">
        <v>42</v>
      </c>
      <c r="R63" s="151">
        <v>5</v>
      </c>
      <c r="S63" s="364" t="s">
        <v>47</v>
      </c>
      <c r="T63" s="364">
        <v>0</v>
      </c>
      <c r="U63" s="151"/>
    </row>
    <row r="64" spans="1:1024" s="114" customFormat="1" ht="51" customHeight="1">
      <c r="A64" s="369"/>
      <c r="B64" s="559"/>
      <c r="C64" s="642"/>
      <c r="D64" s="618"/>
      <c r="E64" s="366"/>
      <c r="F64" s="366"/>
      <c r="G64" s="365"/>
      <c r="H64" s="365"/>
      <c r="I64" s="320" t="s">
        <v>238</v>
      </c>
      <c r="J64" s="370"/>
      <c r="K64" s="370"/>
      <c r="L64" s="319">
        <v>1</v>
      </c>
      <c r="M64" s="318" t="s">
        <v>43</v>
      </c>
      <c r="N64" s="365"/>
      <c r="O64" s="365"/>
      <c r="P64" s="365"/>
      <c r="Q64" s="365"/>
      <c r="R64" s="151">
        <v>1</v>
      </c>
      <c r="S64" s="365"/>
      <c r="T64" s="365"/>
      <c r="U64" s="151"/>
    </row>
    <row r="65" spans="1:21" s="114" customFormat="1" ht="51" customHeight="1">
      <c r="A65" s="369"/>
      <c r="B65" s="559"/>
      <c r="C65" s="642"/>
      <c r="D65" s="618"/>
      <c r="E65" s="364" t="s">
        <v>135</v>
      </c>
      <c r="F65" s="364">
        <v>15</v>
      </c>
      <c r="G65" s="365"/>
      <c r="H65" s="365"/>
      <c r="I65" s="320" t="s">
        <v>194</v>
      </c>
      <c r="J65" s="370"/>
      <c r="K65" s="370">
        <v>15</v>
      </c>
      <c r="L65" s="319">
        <v>3</v>
      </c>
      <c r="M65" s="318" t="s">
        <v>43</v>
      </c>
      <c r="N65" s="365"/>
      <c r="O65" s="365"/>
      <c r="P65" s="365"/>
      <c r="Q65" s="365"/>
      <c r="R65" s="151">
        <v>3</v>
      </c>
      <c r="S65" s="365"/>
      <c r="T65" s="365"/>
      <c r="U65" s="151"/>
    </row>
    <row r="66" spans="1:21" s="114" customFormat="1" ht="51" customHeight="1">
      <c r="A66" s="369"/>
      <c r="B66" s="559"/>
      <c r="C66" s="642"/>
      <c r="D66" s="619"/>
      <c r="E66" s="366"/>
      <c r="F66" s="366"/>
      <c r="G66" s="366"/>
      <c r="H66" s="366"/>
      <c r="I66" s="320" t="s">
        <v>238</v>
      </c>
      <c r="J66" s="370"/>
      <c r="K66" s="370"/>
      <c r="L66" s="319">
        <v>1</v>
      </c>
      <c r="M66" s="318" t="s">
        <v>43</v>
      </c>
      <c r="N66" s="366"/>
      <c r="O66" s="366"/>
      <c r="P66" s="366"/>
      <c r="Q66" s="366"/>
      <c r="R66" s="151">
        <v>1</v>
      </c>
      <c r="S66" s="366"/>
      <c r="T66" s="366"/>
      <c r="U66" s="151"/>
    </row>
    <row r="67" spans="1:21" s="114" customFormat="1" ht="51" customHeight="1">
      <c r="A67" s="369"/>
      <c r="B67" s="559"/>
      <c r="C67" s="642"/>
      <c r="D67" s="617" t="s">
        <v>176</v>
      </c>
      <c r="E67" s="364" t="s">
        <v>118</v>
      </c>
      <c r="F67" s="364">
        <v>3</v>
      </c>
      <c r="G67" s="364" t="s">
        <v>47</v>
      </c>
      <c r="H67" s="364" t="s">
        <v>40</v>
      </c>
      <c r="I67" s="374" t="s">
        <v>893</v>
      </c>
      <c r="J67" s="492" t="s">
        <v>201</v>
      </c>
      <c r="K67" s="364">
        <v>4</v>
      </c>
      <c r="L67" s="364" t="s">
        <v>43</v>
      </c>
      <c r="M67" s="364" t="s">
        <v>43</v>
      </c>
      <c r="N67" s="364" t="s">
        <v>47</v>
      </c>
      <c r="O67" s="364" t="s">
        <v>47</v>
      </c>
      <c r="P67" s="364"/>
      <c r="Q67" s="151" t="s">
        <v>42</v>
      </c>
      <c r="R67" s="151" t="s">
        <v>43</v>
      </c>
      <c r="S67" s="364" t="s">
        <v>47</v>
      </c>
      <c r="T67" s="364">
        <v>0</v>
      </c>
      <c r="U67" s="151"/>
    </row>
    <row r="68" spans="1:21" s="114" customFormat="1" ht="51" customHeight="1">
      <c r="A68" s="369"/>
      <c r="B68" s="559"/>
      <c r="C68" s="642"/>
      <c r="D68" s="618"/>
      <c r="E68" s="366"/>
      <c r="F68" s="366"/>
      <c r="G68" s="365"/>
      <c r="H68" s="365"/>
      <c r="I68" s="376"/>
      <c r="J68" s="493"/>
      <c r="K68" s="365"/>
      <c r="L68" s="365"/>
      <c r="M68" s="365"/>
      <c r="N68" s="365"/>
      <c r="O68" s="365"/>
      <c r="P68" s="365"/>
      <c r="Q68" s="151" t="s">
        <v>39</v>
      </c>
      <c r="R68" s="151" t="s">
        <v>43</v>
      </c>
      <c r="S68" s="365"/>
      <c r="T68" s="365"/>
      <c r="U68" s="151"/>
    </row>
    <row r="69" spans="1:21" s="114" customFormat="1" ht="51" customHeight="1">
      <c r="A69" s="369"/>
      <c r="B69" s="559"/>
      <c r="C69" s="642"/>
      <c r="D69" s="618"/>
      <c r="E69" s="364" t="s">
        <v>130</v>
      </c>
      <c r="F69" s="364">
        <v>1</v>
      </c>
      <c r="G69" s="365"/>
      <c r="H69" s="365"/>
      <c r="I69" s="374" t="s">
        <v>893</v>
      </c>
      <c r="J69" s="493"/>
      <c r="K69" s="365"/>
      <c r="L69" s="365"/>
      <c r="M69" s="365"/>
      <c r="N69" s="365"/>
      <c r="O69" s="365"/>
      <c r="P69" s="365"/>
      <c r="Q69" s="151" t="s">
        <v>42</v>
      </c>
      <c r="R69" s="151" t="s">
        <v>43</v>
      </c>
      <c r="S69" s="365"/>
      <c r="T69" s="365"/>
      <c r="U69" s="151"/>
    </row>
    <row r="70" spans="1:21" s="114" customFormat="1" ht="51" customHeight="1">
      <c r="A70" s="369"/>
      <c r="B70" s="559"/>
      <c r="C70" s="642"/>
      <c r="D70" s="618"/>
      <c r="E70" s="366"/>
      <c r="F70" s="366"/>
      <c r="G70" s="366"/>
      <c r="H70" s="366"/>
      <c r="I70" s="376"/>
      <c r="J70" s="494"/>
      <c r="K70" s="366"/>
      <c r="L70" s="366"/>
      <c r="M70" s="366"/>
      <c r="N70" s="366"/>
      <c r="O70" s="366"/>
      <c r="P70" s="366"/>
      <c r="Q70" s="151" t="s">
        <v>39</v>
      </c>
      <c r="R70" s="151" t="s">
        <v>43</v>
      </c>
      <c r="S70" s="366"/>
      <c r="T70" s="366"/>
      <c r="U70" s="151"/>
    </row>
    <row r="71" spans="1:21" s="114" customFormat="1" ht="51" customHeight="1">
      <c r="A71" s="369"/>
      <c r="B71" s="559"/>
      <c r="C71" s="642"/>
      <c r="D71" s="269" t="s">
        <v>105</v>
      </c>
      <c r="E71" s="151" t="s">
        <v>135</v>
      </c>
      <c r="F71" s="151">
        <v>6</v>
      </c>
      <c r="G71" s="151" t="s">
        <v>47</v>
      </c>
      <c r="H71" s="153" t="s">
        <v>40</v>
      </c>
      <c r="I71" s="21" t="s">
        <v>194</v>
      </c>
      <c r="J71" s="151" t="s">
        <v>334</v>
      </c>
      <c r="K71" s="151">
        <v>10</v>
      </c>
      <c r="L71" s="151">
        <v>2</v>
      </c>
      <c r="M71" s="151">
        <v>0</v>
      </c>
      <c r="N71" s="151" t="s">
        <v>47</v>
      </c>
      <c r="O71" s="151">
        <v>0</v>
      </c>
      <c r="P71" s="151">
        <v>0</v>
      </c>
      <c r="Q71" s="151" t="s">
        <v>39</v>
      </c>
      <c r="R71" s="151">
        <v>2</v>
      </c>
      <c r="S71" s="151" t="s">
        <v>47</v>
      </c>
      <c r="T71" s="151">
        <v>0</v>
      </c>
      <c r="U71" s="151"/>
    </row>
    <row r="72" spans="1:21" s="114" customFormat="1" ht="54" customHeight="1">
      <c r="A72" s="369"/>
      <c r="B72" s="559"/>
      <c r="C72" s="642"/>
      <c r="D72" s="269" t="s">
        <v>106</v>
      </c>
      <c r="E72" s="151" t="s">
        <v>138</v>
      </c>
      <c r="F72" s="151">
        <v>4</v>
      </c>
      <c r="G72" s="151" t="s">
        <v>47</v>
      </c>
      <c r="H72" s="153" t="s">
        <v>46</v>
      </c>
      <c r="I72" s="21" t="s">
        <v>893</v>
      </c>
      <c r="J72" s="151" t="s">
        <v>343</v>
      </c>
      <c r="K72" s="151">
        <v>20</v>
      </c>
      <c r="L72" s="151">
        <v>20</v>
      </c>
      <c r="M72" s="151">
        <v>0</v>
      </c>
      <c r="N72" s="151">
        <v>0</v>
      </c>
      <c r="O72" s="151">
        <v>0</v>
      </c>
      <c r="P72" s="151">
        <v>0</v>
      </c>
      <c r="Q72" s="151" t="s">
        <v>42</v>
      </c>
      <c r="R72" s="151">
        <v>20</v>
      </c>
      <c r="S72" s="151"/>
      <c r="T72" s="151"/>
      <c r="U72" s="151" t="s">
        <v>897</v>
      </c>
    </row>
    <row r="73" spans="1:21" s="114" customFormat="1" ht="51" customHeight="1">
      <c r="A73" s="369"/>
      <c r="B73" s="559"/>
      <c r="C73" s="642"/>
      <c r="D73" s="269" t="s">
        <v>107</v>
      </c>
      <c r="E73" s="151" t="s">
        <v>125</v>
      </c>
      <c r="F73" s="151">
        <v>5</v>
      </c>
      <c r="G73" s="151" t="s">
        <v>47</v>
      </c>
      <c r="H73" s="153" t="s">
        <v>46</v>
      </c>
      <c r="I73" s="21" t="s">
        <v>194</v>
      </c>
      <c r="J73" s="151" t="s">
        <v>484</v>
      </c>
      <c r="K73" s="151">
        <v>0</v>
      </c>
      <c r="L73" s="151">
        <v>10</v>
      </c>
      <c r="M73" s="151">
        <v>0</v>
      </c>
      <c r="N73" s="151" t="s">
        <v>47</v>
      </c>
      <c r="O73" s="151">
        <v>0</v>
      </c>
      <c r="P73" s="151">
        <v>0</v>
      </c>
      <c r="Q73" s="151" t="s">
        <v>42</v>
      </c>
      <c r="R73" s="151">
        <v>10</v>
      </c>
      <c r="S73" s="151" t="s">
        <v>47</v>
      </c>
      <c r="T73" s="151">
        <v>0</v>
      </c>
      <c r="U73" s="151" t="s">
        <v>485</v>
      </c>
    </row>
    <row r="74" spans="1:21" s="114" customFormat="1" ht="51" customHeight="1">
      <c r="A74" s="369"/>
      <c r="B74" s="559"/>
      <c r="C74" s="642"/>
      <c r="D74" s="269" t="s">
        <v>108</v>
      </c>
      <c r="E74" s="151" t="s">
        <v>118</v>
      </c>
      <c r="F74" s="151">
        <v>10</v>
      </c>
      <c r="G74" s="151" t="s">
        <v>47</v>
      </c>
      <c r="H74" s="153" t="s">
        <v>40</v>
      </c>
      <c r="I74" s="151" t="s">
        <v>194</v>
      </c>
      <c r="J74" s="151" t="s">
        <v>183</v>
      </c>
      <c r="K74" s="151">
        <v>10</v>
      </c>
      <c r="L74" s="151" t="s">
        <v>47</v>
      </c>
      <c r="M74" s="151" t="s">
        <v>47</v>
      </c>
      <c r="N74" s="151" t="s">
        <v>47</v>
      </c>
      <c r="O74" s="151">
        <v>0</v>
      </c>
      <c r="P74" s="151">
        <v>0</v>
      </c>
      <c r="Q74" s="151" t="s">
        <v>47</v>
      </c>
      <c r="R74" s="151">
        <v>0</v>
      </c>
      <c r="S74" s="151" t="s">
        <v>47</v>
      </c>
      <c r="T74" s="151">
        <v>0</v>
      </c>
      <c r="U74" s="151"/>
    </row>
    <row r="75" spans="1:21" s="114" customFormat="1" ht="51" customHeight="1">
      <c r="A75" s="369"/>
      <c r="B75" s="559"/>
      <c r="C75" s="642"/>
      <c r="D75" s="269" t="s">
        <v>109</v>
      </c>
      <c r="E75" s="151" t="s">
        <v>118</v>
      </c>
      <c r="F75" s="151">
        <v>5</v>
      </c>
      <c r="G75" s="151" t="s">
        <v>47</v>
      </c>
      <c r="H75" s="153" t="s">
        <v>898</v>
      </c>
      <c r="I75" s="151" t="s">
        <v>899</v>
      </c>
      <c r="J75" s="151" t="s">
        <v>254</v>
      </c>
      <c r="K75" s="166">
        <v>7</v>
      </c>
      <c r="L75" s="151">
        <v>2</v>
      </c>
      <c r="M75" s="151">
        <v>0</v>
      </c>
      <c r="N75" s="151" t="s">
        <v>47</v>
      </c>
      <c r="O75" s="151">
        <v>0</v>
      </c>
      <c r="P75" s="151">
        <v>0</v>
      </c>
      <c r="Q75" s="151" t="s">
        <v>42</v>
      </c>
      <c r="R75" s="151">
        <v>2</v>
      </c>
      <c r="S75" s="151" t="s">
        <v>47</v>
      </c>
      <c r="T75" s="151">
        <v>0</v>
      </c>
      <c r="U75" s="151"/>
    </row>
    <row r="76" spans="1:21" s="327" customFormat="1" ht="51" customHeight="1">
      <c r="A76" s="369"/>
      <c r="B76" s="559"/>
      <c r="C76" s="642"/>
      <c r="D76" s="324" t="s">
        <v>110</v>
      </c>
      <c r="E76" s="315" t="s">
        <v>135</v>
      </c>
      <c r="F76" s="315">
        <v>10</v>
      </c>
      <c r="G76" s="315" t="s">
        <v>43</v>
      </c>
      <c r="H76" s="315" t="s">
        <v>40</v>
      </c>
      <c r="I76" s="325" t="s">
        <v>1391</v>
      </c>
      <c r="J76" s="326" t="s">
        <v>254</v>
      </c>
      <c r="K76" s="315">
        <v>10</v>
      </c>
      <c r="L76" s="315">
        <v>0</v>
      </c>
      <c r="M76" s="315" t="s">
        <v>47</v>
      </c>
      <c r="N76" s="326" t="s">
        <v>47</v>
      </c>
      <c r="O76" s="326" t="s">
        <v>47</v>
      </c>
      <c r="P76" s="326" t="s">
        <v>47</v>
      </c>
      <c r="Q76" s="326" t="s">
        <v>47</v>
      </c>
      <c r="R76" s="326" t="s">
        <v>47</v>
      </c>
      <c r="S76" s="326" t="s">
        <v>47</v>
      </c>
      <c r="T76" s="326">
        <v>0</v>
      </c>
      <c r="U76" s="326"/>
    </row>
    <row r="77" spans="1:21" s="114" customFormat="1" ht="51" customHeight="1">
      <c r="A77" s="369"/>
      <c r="B77" s="559"/>
      <c r="C77" s="642"/>
      <c r="D77" s="284" t="s">
        <v>111</v>
      </c>
      <c r="E77" s="67" t="s">
        <v>135</v>
      </c>
      <c r="F77" s="39">
        <v>15</v>
      </c>
      <c r="G77" s="151" t="s">
        <v>47</v>
      </c>
      <c r="H77" s="39" t="s">
        <v>40</v>
      </c>
      <c r="I77" s="39" t="s">
        <v>893</v>
      </c>
      <c r="J77" s="39" t="s">
        <v>439</v>
      </c>
      <c r="K77" s="39">
        <v>15</v>
      </c>
      <c r="L77" s="39">
        <v>10</v>
      </c>
      <c r="M77" s="39">
        <v>0</v>
      </c>
      <c r="N77" s="151" t="s">
        <v>47</v>
      </c>
      <c r="O77" s="151">
        <v>0</v>
      </c>
      <c r="P77" s="151">
        <v>0</v>
      </c>
      <c r="Q77" s="39" t="s">
        <v>42</v>
      </c>
      <c r="R77" s="39" t="s">
        <v>43</v>
      </c>
      <c r="S77" s="39"/>
      <c r="T77" s="39"/>
      <c r="U77" s="39"/>
    </row>
    <row r="78" spans="1:21" s="114" customFormat="1" ht="51" customHeight="1">
      <c r="A78" s="369"/>
      <c r="B78" s="559"/>
      <c r="C78" s="642"/>
      <c r="D78" s="722" t="s">
        <v>112</v>
      </c>
      <c r="E78" s="151" t="s">
        <v>118</v>
      </c>
      <c r="F78" s="151">
        <v>3</v>
      </c>
      <c r="G78" s="364" t="s">
        <v>47</v>
      </c>
      <c r="H78" s="400" t="s">
        <v>40</v>
      </c>
      <c r="I78" s="400" t="s">
        <v>197</v>
      </c>
      <c r="J78" s="400" t="s">
        <v>249</v>
      </c>
      <c r="K78" s="151">
        <v>3</v>
      </c>
      <c r="L78" s="151">
        <v>12</v>
      </c>
      <c r="M78" s="151" t="s">
        <v>43</v>
      </c>
      <c r="N78" s="364" t="s">
        <v>47</v>
      </c>
      <c r="O78" s="364">
        <v>0</v>
      </c>
      <c r="P78" s="364">
        <v>0</v>
      </c>
      <c r="Q78" s="400" t="s">
        <v>42</v>
      </c>
      <c r="R78" s="151">
        <v>12</v>
      </c>
      <c r="S78" s="400"/>
      <c r="T78" s="400"/>
      <c r="U78" s="151"/>
    </row>
    <row r="79" spans="1:21" s="114" customFormat="1" ht="51" customHeight="1">
      <c r="A79" s="369"/>
      <c r="B79" s="559"/>
      <c r="C79" s="642"/>
      <c r="D79" s="619"/>
      <c r="E79" s="151" t="s">
        <v>135</v>
      </c>
      <c r="F79" s="151">
        <v>3</v>
      </c>
      <c r="G79" s="366"/>
      <c r="H79" s="366"/>
      <c r="I79" s="366"/>
      <c r="J79" s="366"/>
      <c r="K79" s="151">
        <v>3</v>
      </c>
      <c r="L79" s="151">
        <v>12</v>
      </c>
      <c r="M79" s="151" t="s">
        <v>43</v>
      </c>
      <c r="N79" s="366"/>
      <c r="O79" s="366"/>
      <c r="P79" s="366"/>
      <c r="Q79" s="366"/>
      <c r="R79" s="151">
        <v>12</v>
      </c>
      <c r="S79" s="366"/>
      <c r="T79" s="366"/>
      <c r="U79" s="151"/>
    </row>
    <row r="80" spans="1:21" s="114" customFormat="1" ht="51" customHeight="1">
      <c r="A80" s="369"/>
      <c r="B80" s="559"/>
      <c r="C80" s="642"/>
      <c r="D80" s="617" t="s">
        <v>113</v>
      </c>
      <c r="E80" s="364" t="s">
        <v>118</v>
      </c>
      <c r="F80" s="364">
        <v>10</v>
      </c>
      <c r="G80" s="364" t="s">
        <v>47</v>
      </c>
      <c r="H80" s="364" t="s">
        <v>40</v>
      </c>
      <c r="I80" s="364" t="s">
        <v>893</v>
      </c>
      <c r="J80" s="364" t="s">
        <v>254</v>
      </c>
      <c r="K80" s="364">
        <v>10</v>
      </c>
      <c r="L80" s="364">
        <v>40</v>
      </c>
      <c r="M80" s="364" t="s">
        <v>43</v>
      </c>
      <c r="N80" s="364" t="s">
        <v>47</v>
      </c>
      <c r="O80" s="364">
        <v>0</v>
      </c>
      <c r="P80" s="364">
        <v>0</v>
      </c>
      <c r="Q80" s="158" t="s">
        <v>42</v>
      </c>
      <c r="R80" s="151">
        <v>40</v>
      </c>
      <c r="S80" s="364"/>
      <c r="T80" s="364"/>
      <c r="U80" s="151"/>
    </row>
    <row r="81" spans="1:1025" s="114" customFormat="1" ht="51" customHeight="1">
      <c r="A81" s="369"/>
      <c r="B81" s="559"/>
      <c r="C81" s="642"/>
      <c r="D81" s="618"/>
      <c r="E81" s="366"/>
      <c r="F81" s="366"/>
      <c r="G81" s="365"/>
      <c r="H81" s="365"/>
      <c r="I81" s="365"/>
      <c r="J81" s="365"/>
      <c r="K81" s="366"/>
      <c r="L81" s="366"/>
      <c r="M81" s="366"/>
      <c r="N81" s="365"/>
      <c r="O81" s="365"/>
      <c r="P81" s="365"/>
      <c r="Q81" s="158" t="s">
        <v>39</v>
      </c>
      <c r="R81" s="151" t="s">
        <v>43</v>
      </c>
      <c r="S81" s="365"/>
      <c r="T81" s="365"/>
      <c r="U81" s="151"/>
    </row>
    <row r="82" spans="1:1025" s="114" customFormat="1" ht="51" customHeight="1">
      <c r="A82" s="369"/>
      <c r="B82" s="559"/>
      <c r="C82" s="642"/>
      <c r="D82" s="618"/>
      <c r="E82" s="364" t="s">
        <v>135</v>
      </c>
      <c r="F82" s="364">
        <v>50</v>
      </c>
      <c r="G82" s="365"/>
      <c r="H82" s="365"/>
      <c r="I82" s="365"/>
      <c r="J82" s="365"/>
      <c r="K82" s="364">
        <v>50</v>
      </c>
      <c r="L82" s="364">
        <v>300</v>
      </c>
      <c r="M82" s="364" t="s">
        <v>43</v>
      </c>
      <c r="N82" s="365"/>
      <c r="O82" s="365"/>
      <c r="P82" s="365"/>
      <c r="Q82" s="158" t="s">
        <v>42</v>
      </c>
      <c r="R82" s="151">
        <v>300</v>
      </c>
      <c r="S82" s="365"/>
      <c r="T82" s="365"/>
      <c r="U82" s="151"/>
    </row>
    <row r="83" spans="1:1025" s="114" customFormat="1" ht="51" customHeight="1">
      <c r="A83" s="369"/>
      <c r="B83" s="559"/>
      <c r="C83" s="642"/>
      <c r="D83" s="619"/>
      <c r="E83" s="366"/>
      <c r="F83" s="366"/>
      <c r="G83" s="366"/>
      <c r="H83" s="366"/>
      <c r="I83" s="366"/>
      <c r="J83" s="366"/>
      <c r="K83" s="366"/>
      <c r="L83" s="366"/>
      <c r="M83" s="366"/>
      <c r="N83" s="366"/>
      <c r="O83" s="366"/>
      <c r="P83" s="366"/>
      <c r="Q83" s="158" t="s">
        <v>39</v>
      </c>
      <c r="R83" s="151" t="s">
        <v>43</v>
      </c>
      <c r="S83" s="366"/>
      <c r="T83" s="366"/>
      <c r="U83" s="151"/>
    </row>
    <row r="84" spans="1:1025" s="114" customFormat="1" ht="51" customHeight="1">
      <c r="A84" s="369"/>
      <c r="B84" s="559"/>
      <c r="C84" s="642"/>
      <c r="D84" s="269" t="s">
        <v>114</v>
      </c>
      <c r="E84" s="151" t="s">
        <v>135</v>
      </c>
      <c r="F84" s="151">
        <v>22</v>
      </c>
      <c r="G84" s="151" t="s">
        <v>47</v>
      </c>
      <c r="H84" s="153" t="s">
        <v>898</v>
      </c>
      <c r="I84" s="21" t="s">
        <v>238</v>
      </c>
      <c r="J84" s="151" t="s">
        <v>420</v>
      </c>
      <c r="K84" s="151">
        <v>22</v>
      </c>
      <c r="L84" s="151">
        <v>40</v>
      </c>
      <c r="M84" s="151" t="s">
        <v>47</v>
      </c>
      <c r="N84" s="151" t="s">
        <v>47</v>
      </c>
      <c r="O84" s="151" t="s">
        <v>47</v>
      </c>
      <c r="P84" s="151" t="s">
        <v>47</v>
      </c>
      <c r="Q84" s="151" t="s">
        <v>42</v>
      </c>
      <c r="R84" s="151">
        <v>40</v>
      </c>
      <c r="S84" s="151" t="s">
        <v>47</v>
      </c>
      <c r="T84" s="151" t="s">
        <v>47</v>
      </c>
      <c r="U84" s="151"/>
    </row>
    <row r="85" spans="1:1025" s="114" customFormat="1" ht="51" customHeight="1">
      <c r="A85" s="369"/>
      <c r="B85" s="559"/>
      <c r="C85" s="642"/>
      <c r="D85" s="269" t="s">
        <v>115</v>
      </c>
      <c r="E85" s="151" t="s">
        <v>118</v>
      </c>
      <c r="F85" s="151">
        <v>8</v>
      </c>
      <c r="G85" s="151" t="s">
        <v>47</v>
      </c>
      <c r="H85" s="153" t="s">
        <v>40</v>
      </c>
      <c r="I85" s="21" t="s">
        <v>194</v>
      </c>
      <c r="J85" s="151" t="s">
        <v>425</v>
      </c>
      <c r="K85" s="151">
        <v>8</v>
      </c>
      <c r="L85" s="151">
        <v>1</v>
      </c>
      <c r="M85" s="151" t="s">
        <v>43</v>
      </c>
      <c r="N85" s="151" t="s">
        <v>47</v>
      </c>
      <c r="O85" s="151" t="s">
        <v>47</v>
      </c>
      <c r="P85" s="151" t="s">
        <v>47</v>
      </c>
      <c r="Q85" s="151" t="s">
        <v>42</v>
      </c>
      <c r="R85" s="151">
        <v>1</v>
      </c>
      <c r="S85" s="151" t="s">
        <v>47</v>
      </c>
      <c r="T85" s="151" t="s">
        <v>47</v>
      </c>
      <c r="U85" s="151"/>
    </row>
    <row r="86" spans="1:1025" s="114" customFormat="1" ht="51" customHeight="1">
      <c r="A86" s="369"/>
      <c r="B86" s="559"/>
      <c r="C86" s="642"/>
      <c r="D86" s="269" t="s">
        <v>116</v>
      </c>
      <c r="E86" s="151" t="s">
        <v>118</v>
      </c>
      <c r="F86" s="151">
        <v>4</v>
      </c>
      <c r="G86" s="151" t="s">
        <v>47</v>
      </c>
      <c r="H86" s="153" t="s">
        <v>40</v>
      </c>
      <c r="I86" s="21" t="s">
        <v>194</v>
      </c>
      <c r="J86" s="151" t="s">
        <v>183</v>
      </c>
      <c r="K86" s="151">
        <v>4</v>
      </c>
      <c r="L86" s="151">
        <v>4</v>
      </c>
      <c r="M86" s="151" t="s">
        <v>43</v>
      </c>
      <c r="N86" s="151" t="s">
        <v>47</v>
      </c>
      <c r="O86" s="151" t="s">
        <v>47</v>
      </c>
      <c r="P86" s="158" t="s">
        <v>47</v>
      </c>
      <c r="Q86" s="151" t="s">
        <v>42</v>
      </c>
      <c r="R86" s="151">
        <v>4</v>
      </c>
      <c r="S86" s="151" t="s">
        <v>43</v>
      </c>
      <c r="T86" s="151" t="s">
        <v>43</v>
      </c>
      <c r="U86" s="151"/>
    </row>
    <row r="87" spans="1:1025" s="114" customFormat="1" ht="51" customHeight="1">
      <c r="A87" s="369"/>
      <c r="B87" s="559"/>
      <c r="C87" s="642"/>
      <c r="D87" s="285" t="s">
        <v>117</v>
      </c>
      <c r="E87" s="31" t="s">
        <v>135</v>
      </c>
      <c r="F87" s="31">
        <v>5</v>
      </c>
      <c r="G87" s="31" t="s">
        <v>47</v>
      </c>
      <c r="H87" s="161" t="s">
        <v>40</v>
      </c>
      <c r="I87" s="36" t="s">
        <v>212</v>
      </c>
      <c r="J87" s="31" t="s">
        <v>467</v>
      </c>
      <c r="K87" s="31">
        <v>5</v>
      </c>
      <c r="L87" s="31" t="s">
        <v>43</v>
      </c>
      <c r="M87" s="31" t="s">
        <v>43</v>
      </c>
      <c r="N87" s="31" t="s">
        <v>47</v>
      </c>
      <c r="O87" s="31" t="s">
        <v>47</v>
      </c>
      <c r="P87" s="31" t="s">
        <v>47</v>
      </c>
      <c r="Q87" s="31" t="s">
        <v>47</v>
      </c>
      <c r="R87" s="31" t="s">
        <v>47</v>
      </c>
      <c r="S87" s="31" t="s">
        <v>47</v>
      </c>
      <c r="T87" s="31" t="s">
        <v>47</v>
      </c>
      <c r="U87" s="31"/>
    </row>
    <row r="88" spans="1:1025" s="114" customFormat="1" ht="51" customHeight="1">
      <c r="A88" s="369"/>
      <c r="B88" s="559"/>
      <c r="C88" s="642"/>
      <c r="D88" s="722" t="s">
        <v>363</v>
      </c>
      <c r="E88" s="151" t="s">
        <v>120</v>
      </c>
      <c r="F88" s="151">
        <v>5</v>
      </c>
      <c r="G88" s="667" t="s">
        <v>47</v>
      </c>
      <c r="H88" s="400" t="s">
        <v>40</v>
      </c>
      <c r="I88" s="21" t="s">
        <v>893</v>
      </c>
      <c r="J88" s="151" t="s">
        <v>375</v>
      </c>
      <c r="K88" s="151">
        <v>5</v>
      </c>
      <c r="L88" s="151">
        <v>0</v>
      </c>
      <c r="M88" s="151">
        <v>0</v>
      </c>
      <c r="N88" s="400" t="s">
        <v>47</v>
      </c>
      <c r="O88" s="400">
        <v>0</v>
      </c>
      <c r="P88" s="400">
        <v>0</v>
      </c>
      <c r="Q88" s="400" t="s">
        <v>47</v>
      </c>
      <c r="R88" s="400">
        <v>0</v>
      </c>
      <c r="S88" s="400" t="s">
        <v>47</v>
      </c>
      <c r="T88" s="400">
        <v>0</v>
      </c>
      <c r="U88" s="151"/>
    </row>
    <row r="89" spans="1:1025" s="114" customFormat="1" ht="51" customHeight="1">
      <c r="A89" s="369"/>
      <c r="B89" s="559"/>
      <c r="C89" s="642"/>
      <c r="D89" s="619"/>
      <c r="E89" s="151" t="s">
        <v>118</v>
      </c>
      <c r="F89" s="151">
        <v>3</v>
      </c>
      <c r="G89" s="494"/>
      <c r="H89" s="366"/>
      <c r="I89" s="21" t="s">
        <v>893</v>
      </c>
      <c r="J89" s="151" t="s">
        <v>375</v>
      </c>
      <c r="K89" s="151">
        <v>3</v>
      </c>
      <c r="L89" s="151">
        <v>0</v>
      </c>
      <c r="M89" s="151">
        <v>0</v>
      </c>
      <c r="N89" s="366"/>
      <c r="O89" s="366"/>
      <c r="P89" s="366"/>
      <c r="Q89" s="366"/>
      <c r="R89" s="366"/>
      <c r="S89" s="366"/>
      <c r="T89" s="366"/>
      <c r="U89" s="151"/>
    </row>
    <row r="90" spans="1:1025" s="114" customFormat="1" ht="51" customHeight="1">
      <c r="A90" s="369"/>
      <c r="B90" s="559"/>
      <c r="C90" s="642"/>
      <c r="D90" s="270" t="s">
        <v>1000</v>
      </c>
      <c r="E90" s="4"/>
      <c r="F90" s="4">
        <f t="shared" ref="F90:U90" si="2">SUM(F55:F89)</f>
        <v>308</v>
      </c>
      <c r="G90" s="4">
        <f t="shared" si="2"/>
        <v>0</v>
      </c>
      <c r="H90" s="4">
        <f t="shared" si="2"/>
        <v>0</v>
      </c>
      <c r="I90" s="4">
        <f t="shared" si="2"/>
        <v>0</v>
      </c>
      <c r="J90" s="4">
        <f t="shared" si="2"/>
        <v>0</v>
      </c>
      <c r="K90" s="4">
        <f t="shared" si="2"/>
        <v>332</v>
      </c>
      <c r="L90" s="4">
        <f t="shared" si="2"/>
        <v>594</v>
      </c>
      <c r="M90" s="4">
        <f t="shared" si="2"/>
        <v>3</v>
      </c>
      <c r="N90" s="4">
        <f t="shared" si="2"/>
        <v>0</v>
      </c>
      <c r="O90" s="4">
        <f t="shared" si="2"/>
        <v>0</v>
      </c>
      <c r="P90" s="4">
        <f t="shared" si="2"/>
        <v>0</v>
      </c>
      <c r="Q90" s="4">
        <f t="shared" si="2"/>
        <v>0</v>
      </c>
      <c r="R90" s="4">
        <f t="shared" si="2"/>
        <v>584</v>
      </c>
      <c r="S90" s="4">
        <f t="shared" si="2"/>
        <v>0</v>
      </c>
      <c r="T90" s="4">
        <f t="shared" si="2"/>
        <v>0</v>
      </c>
      <c r="U90" s="4">
        <f t="shared" si="2"/>
        <v>0</v>
      </c>
    </row>
    <row r="91" spans="1:1025" s="51" customFormat="1" ht="40.15" customHeight="1">
      <c r="A91" s="369"/>
      <c r="B91" s="559"/>
      <c r="C91" s="565" t="s">
        <v>38</v>
      </c>
      <c r="D91" s="286" t="s">
        <v>2</v>
      </c>
      <c r="E91" s="124" t="s">
        <v>118</v>
      </c>
      <c r="F91" s="124">
        <v>4</v>
      </c>
      <c r="G91" s="99"/>
      <c r="H91" s="124" t="s">
        <v>40</v>
      </c>
      <c r="I91" s="49" t="s">
        <v>828</v>
      </c>
      <c r="J91" s="124" t="s">
        <v>186</v>
      </c>
      <c r="K91" s="99">
        <v>4</v>
      </c>
      <c r="L91" s="99" t="s">
        <v>43</v>
      </c>
      <c r="M91" s="99">
        <v>0</v>
      </c>
      <c r="N91" s="99" t="s">
        <v>47</v>
      </c>
      <c r="O91" s="99" t="s">
        <v>47</v>
      </c>
      <c r="P91" s="99" t="s">
        <v>47</v>
      </c>
      <c r="Q91" s="99" t="s">
        <v>43</v>
      </c>
      <c r="R91" s="99" t="s">
        <v>43</v>
      </c>
      <c r="S91" s="99" t="s">
        <v>47</v>
      </c>
      <c r="T91" s="99">
        <v>0</v>
      </c>
      <c r="U91" s="99"/>
    </row>
    <row r="92" spans="1:1025" ht="40.15" customHeight="1">
      <c r="A92" s="369"/>
      <c r="B92" s="559"/>
      <c r="C92" s="565"/>
      <c r="D92" s="269" t="s">
        <v>102</v>
      </c>
      <c r="E92" s="96" t="s">
        <v>135</v>
      </c>
      <c r="F92" s="96">
        <v>4</v>
      </c>
      <c r="G92" s="96" t="s">
        <v>43</v>
      </c>
      <c r="H92" s="97" t="s">
        <v>40</v>
      </c>
      <c r="I92" s="21" t="s">
        <v>829</v>
      </c>
      <c r="J92" s="96" t="s">
        <v>224</v>
      </c>
      <c r="K92" s="96">
        <v>4</v>
      </c>
      <c r="L92" s="96">
        <v>4</v>
      </c>
      <c r="M92" s="96" t="s">
        <v>47</v>
      </c>
      <c r="N92" s="96" t="s">
        <v>47</v>
      </c>
      <c r="O92" s="96" t="s">
        <v>47</v>
      </c>
      <c r="P92" s="96" t="s">
        <v>47</v>
      </c>
      <c r="Q92" s="96" t="s">
        <v>39</v>
      </c>
      <c r="R92" s="96">
        <v>4</v>
      </c>
      <c r="S92" s="96" t="s">
        <v>47</v>
      </c>
      <c r="T92" s="96">
        <v>0</v>
      </c>
      <c r="U92" s="99"/>
    </row>
    <row r="93" spans="1:1025" s="37" customFormat="1" ht="40.15" customHeight="1">
      <c r="A93" s="369"/>
      <c r="B93" s="559"/>
      <c r="C93" s="565"/>
      <c r="D93" s="269" t="s">
        <v>103</v>
      </c>
      <c r="E93" s="96" t="s">
        <v>118</v>
      </c>
      <c r="F93" s="96">
        <v>6</v>
      </c>
      <c r="G93" s="96" t="s">
        <v>43</v>
      </c>
      <c r="H93" s="97" t="s">
        <v>40</v>
      </c>
      <c r="I93" s="21" t="s">
        <v>830</v>
      </c>
      <c r="J93" s="96" t="s">
        <v>237</v>
      </c>
      <c r="K93" s="96">
        <v>18</v>
      </c>
      <c r="L93" s="96">
        <v>6</v>
      </c>
      <c r="M93" s="96">
        <v>6</v>
      </c>
      <c r="N93" s="151" t="s">
        <v>47</v>
      </c>
      <c r="O93" s="151" t="s">
        <v>47</v>
      </c>
      <c r="P93" s="151" t="s">
        <v>47</v>
      </c>
      <c r="Q93" s="96" t="s">
        <v>42</v>
      </c>
      <c r="R93" s="96">
        <v>6</v>
      </c>
      <c r="S93" s="151" t="s">
        <v>47</v>
      </c>
      <c r="T93" s="151">
        <v>0</v>
      </c>
      <c r="U93" s="96"/>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c r="GS93" s="11"/>
      <c r="GT93" s="11"/>
      <c r="GU93" s="11"/>
      <c r="GV93" s="11"/>
      <c r="GW93" s="11"/>
      <c r="GX93" s="11"/>
      <c r="GY93" s="11"/>
      <c r="GZ93" s="11"/>
      <c r="HA93" s="11"/>
      <c r="HB93" s="11"/>
      <c r="HC93" s="11"/>
      <c r="HD93" s="11"/>
      <c r="HE93" s="11"/>
      <c r="HF93" s="11"/>
      <c r="HG93" s="11"/>
      <c r="HH93" s="11"/>
      <c r="HI93" s="11"/>
      <c r="HJ93" s="11"/>
      <c r="HK93" s="11"/>
      <c r="HL93" s="11"/>
      <c r="HM93" s="11"/>
      <c r="HN93" s="11"/>
      <c r="HO93" s="11"/>
      <c r="HP93" s="11"/>
      <c r="HQ93" s="11"/>
      <c r="HR93" s="11"/>
      <c r="HS93" s="11"/>
      <c r="HT93" s="11"/>
      <c r="HU93" s="11"/>
      <c r="HV93" s="11"/>
      <c r="HW93" s="11"/>
      <c r="HX93" s="11"/>
      <c r="HY93" s="11"/>
      <c r="HZ93" s="11"/>
      <c r="IA93" s="11"/>
      <c r="IB93" s="11"/>
      <c r="IC93" s="11"/>
      <c r="ID93" s="11"/>
      <c r="IE93" s="11"/>
      <c r="IF93" s="11"/>
      <c r="IG93" s="11"/>
      <c r="IH93" s="11"/>
      <c r="II93" s="11"/>
      <c r="IJ93" s="11"/>
      <c r="IK93" s="11"/>
      <c r="IL93" s="11"/>
      <c r="IM93" s="11"/>
      <c r="IN93" s="11"/>
      <c r="IO93" s="11"/>
      <c r="IP93" s="11"/>
      <c r="IQ93" s="11"/>
      <c r="IR93" s="11"/>
      <c r="IS93" s="11"/>
      <c r="IT93" s="11"/>
      <c r="IU93" s="11"/>
      <c r="IV93" s="11"/>
      <c r="IW93" s="11"/>
      <c r="IX93" s="11"/>
      <c r="IY93" s="11"/>
      <c r="IZ93" s="11"/>
      <c r="JA93" s="11"/>
      <c r="JB93" s="11"/>
      <c r="JC93" s="11"/>
      <c r="JD93" s="11"/>
      <c r="JE93" s="11"/>
      <c r="JF93" s="11"/>
      <c r="JG93" s="11"/>
      <c r="JH93" s="11"/>
      <c r="JI93" s="11"/>
      <c r="JJ93" s="11"/>
      <c r="JK93" s="11"/>
      <c r="JL93" s="11"/>
      <c r="JM93" s="11"/>
      <c r="JN93" s="11"/>
      <c r="JO93" s="11"/>
      <c r="JP93" s="11"/>
      <c r="JQ93" s="11"/>
      <c r="JR93" s="11"/>
      <c r="JS93" s="11"/>
      <c r="JT93" s="11"/>
      <c r="JU93" s="11"/>
      <c r="JV93" s="11"/>
      <c r="JW93" s="11"/>
      <c r="JX93" s="11"/>
      <c r="JY93" s="11"/>
      <c r="JZ93" s="11"/>
      <c r="KA93" s="11"/>
      <c r="KB93" s="11"/>
      <c r="KC93" s="11"/>
      <c r="KD93" s="11"/>
      <c r="KE93" s="11"/>
      <c r="KF93" s="11"/>
      <c r="KG93" s="11"/>
      <c r="KH93" s="11"/>
      <c r="KI93" s="11"/>
      <c r="KJ93" s="11"/>
      <c r="KK93" s="11"/>
      <c r="KL93" s="11"/>
      <c r="KM93" s="11"/>
      <c r="KN93" s="11"/>
      <c r="KO93" s="11"/>
      <c r="KP93" s="11"/>
      <c r="KQ93" s="11"/>
      <c r="KR93" s="11"/>
      <c r="KS93" s="11"/>
      <c r="KT93" s="11"/>
      <c r="KU93" s="11"/>
      <c r="KV93" s="11"/>
      <c r="KW93" s="11"/>
      <c r="KX93" s="11"/>
      <c r="KY93" s="11"/>
      <c r="KZ93" s="11"/>
      <c r="LA93" s="11"/>
      <c r="LB93" s="11"/>
      <c r="LC93" s="11"/>
      <c r="LD93" s="11"/>
      <c r="LE93" s="11"/>
      <c r="LF93" s="11"/>
      <c r="LG93" s="11"/>
      <c r="LH93" s="11"/>
      <c r="LI93" s="11"/>
      <c r="LJ93" s="11"/>
      <c r="LK93" s="11"/>
      <c r="LL93" s="11"/>
      <c r="LM93" s="11"/>
      <c r="LN93" s="11"/>
      <c r="LO93" s="11"/>
      <c r="LP93" s="11"/>
      <c r="LQ93" s="11"/>
      <c r="LR93" s="11"/>
      <c r="LS93" s="11"/>
      <c r="LT93" s="11"/>
      <c r="LU93" s="11"/>
      <c r="LV93" s="11"/>
      <c r="LW93" s="11"/>
      <c r="LX93" s="11"/>
      <c r="LY93" s="11"/>
      <c r="LZ93" s="11"/>
      <c r="MA93" s="11"/>
      <c r="MB93" s="11"/>
      <c r="MC93" s="11"/>
      <c r="MD93" s="11"/>
      <c r="ME93" s="11"/>
      <c r="MF93" s="11"/>
      <c r="MG93" s="11"/>
      <c r="MH93" s="11"/>
      <c r="MI93" s="11"/>
      <c r="MJ93" s="11"/>
      <c r="MK93" s="11"/>
      <c r="ML93" s="11"/>
      <c r="MM93" s="11"/>
      <c r="MN93" s="11"/>
      <c r="MO93" s="11"/>
      <c r="MP93" s="11"/>
      <c r="MQ93" s="11"/>
      <c r="MR93" s="11"/>
      <c r="MS93" s="11"/>
      <c r="MT93" s="11"/>
      <c r="MU93" s="11"/>
      <c r="MV93" s="11"/>
      <c r="MW93" s="11"/>
      <c r="MX93" s="11"/>
      <c r="MY93" s="11"/>
      <c r="MZ93" s="11"/>
      <c r="NA93" s="11"/>
      <c r="NB93" s="11"/>
      <c r="NC93" s="11"/>
      <c r="ND93" s="11"/>
      <c r="NE93" s="11"/>
      <c r="NF93" s="11"/>
      <c r="NG93" s="11"/>
      <c r="NH93" s="11"/>
      <c r="NI93" s="11"/>
      <c r="NJ93" s="11"/>
      <c r="NK93" s="11"/>
      <c r="NL93" s="11"/>
      <c r="NM93" s="11"/>
      <c r="NN93" s="11"/>
      <c r="NO93" s="11"/>
      <c r="NP93" s="11"/>
      <c r="NQ93" s="11"/>
      <c r="NR93" s="11"/>
      <c r="NS93" s="11"/>
      <c r="NT93" s="11"/>
      <c r="NU93" s="11"/>
      <c r="NV93" s="11"/>
      <c r="NW93" s="11"/>
      <c r="NX93" s="11"/>
      <c r="NY93" s="11"/>
      <c r="NZ93" s="11"/>
      <c r="OA93" s="11"/>
      <c r="OB93" s="11"/>
      <c r="OC93" s="11"/>
      <c r="OD93" s="11"/>
      <c r="OE93" s="11"/>
      <c r="OF93" s="11"/>
      <c r="OG93" s="11"/>
      <c r="OH93" s="11"/>
      <c r="OI93" s="11"/>
      <c r="OJ93" s="11"/>
      <c r="OK93" s="11"/>
      <c r="OL93" s="11"/>
      <c r="OM93" s="11"/>
      <c r="ON93" s="11"/>
      <c r="OO93" s="11"/>
      <c r="OP93" s="11"/>
      <c r="OQ93" s="11"/>
      <c r="OR93" s="11"/>
      <c r="OS93" s="11"/>
      <c r="OT93" s="11"/>
      <c r="OU93" s="11"/>
      <c r="OV93" s="11"/>
      <c r="OW93" s="11"/>
      <c r="OX93" s="11"/>
      <c r="OY93" s="11"/>
      <c r="OZ93" s="11"/>
      <c r="PA93" s="11"/>
      <c r="PB93" s="11"/>
      <c r="PC93" s="11"/>
      <c r="PD93" s="11"/>
      <c r="PE93" s="11"/>
      <c r="PF93" s="11"/>
      <c r="PG93" s="11"/>
      <c r="PH93" s="11"/>
      <c r="PI93" s="11"/>
      <c r="PJ93" s="11"/>
      <c r="PK93" s="11"/>
      <c r="PL93" s="11"/>
      <c r="PM93" s="11"/>
      <c r="PN93" s="11"/>
      <c r="PO93" s="11"/>
      <c r="PP93" s="11"/>
      <c r="PQ93" s="11"/>
      <c r="PR93" s="11"/>
      <c r="PS93" s="11"/>
      <c r="PT93" s="11"/>
      <c r="PU93" s="11"/>
      <c r="PV93" s="11"/>
      <c r="PW93" s="11"/>
      <c r="PX93" s="11"/>
      <c r="PY93" s="11"/>
      <c r="PZ93" s="11"/>
      <c r="QA93" s="11"/>
      <c r="QB93" s="11"/>
      <c r="QC93" s="11"/>
      <c r="QD93" s="11"/>
      <c r="QE93" s="11"/>
      <c r="QF93" s="11"/>
      <c r="QG93" s="11"/>
      <c r="QH93" s="11"/>
      <c r="QI93" s="11"/>
      <c r="QJ93" s="11"/>
      <c r="QK93" s="11"/>
      <c r="QL93" s="11"/>
      <c r="QM93" s="11"/>
      <c r="QN93" s="11"/>
      <c r="QO93" s="11"/>
      <c r="QP93" s="11"/>
      <c r="QQ93" s="11"/>
      <c r="QR93" s="11"/>
      <c r="QS93" s="11"/>
      <c r="QT93" s="11"/>
      <c r="QU93" s="11"/>
      <c r="QV93" s="11"/>
      <c r="QW93" s="11"/>
      <c r="QX93" s="11"/>
      <c r="QY93" s="11"/>
      <c r="QZ93" s="11"/>
      <c r="RA93" s="11"/>
      <c r="RB93" s="11"/>
      <c r="RC93" s="11"/>
      <c r="RD93" s="11"/>
      <c r="RE93" s="11"/>
      <c r="RF93" s="11"/>
      <c r="RG93" s="11"/>
      <c r="RH93" s="11"/>
      <c r="RI93" s="11"/>
      <c r="RJ93" s="11"/>
      <c r="RK93" s="11"/>
      <c r="RL93" s="11"/>
      <c r="RM93" s="11"/>
      <c r="RN93" s="11"/>
      <c r="RO93" s="11"/>
      <c r="RP93" s="11"/>
      <c r="RQ93" s="11"/>
      <c r="RR93" s="11"/>
      <c r="RS93" s="11"/>
      <c r="RT93" s="11"/>
      <c r="RU93" s="11"/>
      <c r="RV93" s="11"/>
      <c r="RW93" s="11"/>
      <c r="RX93" s="11"/>
      <c r="RY93" s="11"/>
      <c r="RZ93" s="11"/>
      <c r="SA93" s="11"/>
      <c r="SB93" s="11"/>
      <c r="SC93" s="11"/>
      <c r="SD93" s="11"/>
      <c r="SE93" s="11"/>
      <c r="SF93" s="11"/>
      <c r="SG93" s="11"/>
      <c r="SH93" s="11"/>
      <c r="SI93" s="11"/>
      <c r="SJ93" s="11"/>
      <c r="SK93" s="11"/>
      <c r="SL93" s="11"/>
      <c r="SM93" s="11"/>
      <c r="SN93" s="11"/>
      <c r="SO93" s="11"/>
      <c r="SP93" s="11"/>
      <c r="SQ93" s="11"/>
      <c r="SR93" s="11"/>
      <c r="SS93" s="11"/>
      <c r="ST93" s="11"/>
      <c r="SU93" s="11"/>
      <c r="SV93" s="11"/>
      <c r="SW93" s="11"/>
      <c r="SX93" s="11"/>
      <c r="SY93" s="11"/>
      <c r="SZ93" s="11"/>
      <c r="TA93" s="11"/>
      <c r="TB93" s="11"/>
      <c r="TC93" s="11"/>
      <c r="TD93" s="11"/>
      <c r="TE93" s="11"/>
      <c r="TF93" s="11"/>
      <c r="TG93" s="11"/>
      <c r="TH93" s="11"/>
      <c r="TI93" s="11"/>
      <c r="TJ93" s="11"/>
      <c r="TK93" s="11"/>
      <c r="TL93" s="11"/>
      <c r="TM93" s="11"/>
      <c r="TN93" s="11"/>
      <c r="TO93" s="11"/>
      <c r="TP93" s="11"/>
      <c r="TQ93" s="11"/>
      <c r="TR93" s="11"/>
      <c r="TS93" s="11"/>
      <c r="TT93" s="11"/>
      <c r="TU93" s="11"/>
      <c r="TV93" s="11"/>
      <c r="TW93" s="11"/>
      <c r="TX93" s="11"/>
      <c r="TY93" s="11"/>
      <c r="TZ93" s="11"/>
      <c r="UA93" s="11"/>
      <c r="UB93" s="11"/>
      <c r="UC93" s="11"/>
      <c r="UD93" s="11"/>
      <c r="UE93" s="11"/>
      <c r="UF93" s="11"/>
      <c r="UG93" s="11"/>
      <c r="UH93" s="11"/>
      <c r="UI93" s="11"/>
      <c r="UJ93" s="11"/>
      <c r="UK93" s="11"/>
      <c r="UL93" s="11"/>
      <c r="UM93" s="11"/>
      <c r="UN93" s="11"/>
      <c r="UO93" s="11"/>
      <c r="UP93" s="11"/>
      <c r="UQ93" s="11"/>
      <c r="UR93" s="11"/>
      <c r="US93" s="11"/>
      <c r="UT93" s="11"/>
      <c r="UU93" s="11"/>
      <c r="UV93" s="11"/>
      <c r="UW93" s="11"/>
      <c r="UX93" s="11"/>
      <c r="UY93" s="11"/>
      <c r="UZ93" s="11"/>
      <c r="VA93" s="11"/>
      <c r="VB93" s="11"/>
      <c r="VC93" s="11"/>
      <c r="VD93" s="11"/>
      <c r="VE93" s="11"/>
      <c r="VF93" s="11"/>
      <c r="VG93" s="11"/>
      <c r="VH93" s="11"/>
      <c r="VI93" s="11"/>
      <c r="VJ93" s="11"/>
      <c r="VK93" s="11"/>
      <c r="VL93" s="11"/>
      <c r="VM93" s="11"/>
      <c r="VN93" s="11"/>
      <c r="VO93" s="11"/>
      <c r="VP93" s="11"/>
      <c r="VQ93" s="11"/>
      <c r="VR93" s="11"/>
      <c r="VS93" s="11"/>
      <c r="VT93" s="11"/>
      <c r="VU93" s="11"/>
      <c r="VV93" s="11"/>
      <c r="VW93" s="11"/>
      <c r="VX93" s="11"/>
      <c r="VY93" s="11"/>
      <c r="VZ93" s="11"/>
      <c r="WA93" s="11"/>
      <c r="WB93" s="11"/>
      <c r="WC93" s="11"/>
      <c r="WD93" s="11"/>
      <c r="WE93" s="11"/>
      <c r="WF93" s="11"/>
      <c r="WG93" s="11"/>
      <c r="WH93" s="11"/>
      <c r="WI93" s="11"/>
      <c r="WJ93" s="11"/>
      <c r="WK93" s="11"/>
      <c r="WL93" s="11"/>
      <c r="WM93" s="11"/>
      <c r="WN93" s="11"/>
      <c r="WO93" s="11"/>
      <c r="WP93" s="11"/>
      <c r="WQ93" s="11"/>
      <c r="WR93" s="11"/>
      <c r="WS93" s="11"/>
      <c r="WT93" s="11"/>
      <c r="WU93" s="11"/>
      <c r="WV93" s="11"/>
      <c r="WW93" s="11"/>
      <c r="WX93" s="11"/>
      <c r="WY93" s="11"/>
      <c r="WZ93" s="11"/>
      <c r="XA93" s="11"/>
      <c r="XB93" s="11"/>
      <c r="XC93" s="11"/>
      <c r="XD93" s="11"/>
      <c r="XE93" s="11"/>
      <c r="XF93" s="11"/>
      <c r="XG93" s="11"/>
      <c r="XH93" s="11"/>
      <c r="XI93" s="11"/>
      <c r="XJ93" s="11"/>
      <c r="XK93" s="11"/>
      <c r="XL93" s="11"/>
      <c r="XM93" s="11"/>
      <c r="XN93" s="11"/>
      <c r="XO93" s="11"/>
      <c r="XP93" s="11"/>
      <c r="XQ93" s="11"/>
      <c r="XR93" s="11"/>
      <c r="XS93" s="11"/>
      <c r="XT93" s="11"/>
      <c r="XU93" s="11"/>
      <c r="XV93" s="11"/>
      <c r="XW93" s="11"/>
      <c r="XX93" s="11"/>
      <c r="XY93" s="11"/>
      <c r="XZ93" s="11"/>
      <c r="YA93" s="11"/>
      <c r="YB93" s="11"/>
      <c r="YC93" s="11"/>
      <c r="YD93" s="11"/>
      <c r="YE93" s="11"/>
      <c r="YF93" s="11"/>
      <c r="YG93" s="11"/>
      <c r="YH93" s="11"/>
      <c r="YI93" s="11"/>
      <c r="YJ93" s="11"/>
      <c r="YK93" s="11"/>
      <c r="YL93" s="11"/>
      <c r="YM93" s="11"/>
      <c r="YN93" s="11"/>
      <c r="YO93" s="11"/>
      <c r="YP93" s="11"/>
      <c r="YQ93" s="11"/>
      <c r="YR93" s="11"/>
      <c r="YS93" s="11"/>
      <c r="YT93" s="11"/>
      <c r="YU93" s="11"/>
      <c r="YV93" s="11"/>
      <c r="YW93" s="11"/>
      <c r="YX93" s="11"/>
      <c r="YY93" s="11"/>
      <c r="YZ93" s="11"/>
      <c r="ZA93" s="11"/>
      <c r="ZB93" s="11"/>
      <c r="ZC93" s="11"/>
      <c r="ZD93" s="11"/>
      <c r="ZE93" s="11"/>
      <c r="ZF93" s="11"/>
      <c r="ZG93" s="11"/>
      <c r="ZH93" s="11"/>
      <c r="ZI93" s="11"/>
      <c r="ZJ93" s="11"/>
      <c r="ZK93" s="11"/>
      <c r="ZL93" s="11"/>
      <c r="ZM93" s="11"/>
      <c r="ZN93" s="11"/>
      <c r="ZO93" s="11"/>
      <c r="ZP93" s="11"/>
      <c r="ZQ93" s="11"/>
      <c r="ZR93" s="11"/>
      <c r="ZS93" s="11"/>
      <c r="ZT93" s="11"/>
      <c r="ZU93" s="11"/>
      <c r="ZV93" s="11"/>
      <c r="ZW93" s="11"/>
      <c r="ZX93" s="11"/>
      <c r="ZY93" s="11"/>
      <c r="ZZ93" s="11"/>
      <c r="AAA93" s="11"/>
      <c r="AAB93" s="11"/>
      <c r="AAC93" s="11"/>
      <c r="AAD93" s="11"/>
      <c r="AAE93" s="11"/>
      <c r="AAF93" s="11"/>
      <c r="AAG93" s="11"/>
      <c r="AAH93" s="11"/>
      <c r="AAI93" s="11"/>
      <c r="AAJ93" s="11"/>
      <c r="AAK93" s="11"/>
      <c r="AAL93" s="11"/>
      <c r="AAM93" s="11"/>
      <c r="AAN93" s="11"/>
      <c r="AAO93" s="11"/>
      <c r="AAP93" s="11"/>
      <c r="AAQ93" s="11"/>
      <c r="AAR93" s="11"/>
      <c r="AAS93" s="11"/>
      <c r="AAT93" s="11"/>
      <c r="AAU93" s="11"/>
      <c r="AAV93" s="11"/>
      <c r="AAW93" s="11"/>
      <c r="AAX93" s="11"/>
      <c r="AAY93" s="11"/>
      <c r="AAZ93" s="11"/>
      <c r="ABA93" s="11"/>
      <c r="ABB93" s="11"/>
      <c r="ABC93" s="11"/>
      <c r="ABD93" s="11"/>
      <c r="ABE93" s="11"/>
      <c r="ABF93" s="11"/>
      <c r="ABG93" s="11"/>
      <c r="ABH93" s="11"/>
      <c r="ABI93" s="11"/>
      <c r="ABJ93" s="11"/>
      <c r="ABK93" s="11"/>
      <c r="ABL93" s="11"/>
      <c r="ABM93" s="11"/>
      <c r="ABN93" s="11"/>
      <c r="ABO93" s="11"/>
      <c r="ABP93" s="11"/>
      <c r="ABQ93" s="11"/>
      <c r="ABR93" s="11"/>
      <c r="ABS93" s="11"/>
      <c r="ABT93" s="11"/>
      <c r="ABU93" s="11"/>
      <c r="ABV93" s="11"/>
      <c r="ABW93" s="11"/>
      <c r="ABX93" s="11"/>
      <c r="ABY93" s="11"/>
      <c r="ABZ93" s="11"/>
      <c r="ACA93" s="11"/>
      <c r="ACB93" s="11"/>
      <c r="ACC93" s="11"/>
      <c r="ACD93" s="11"/>
      <c r="ACE93" s="11"/>
      <c r="ACF93" s="11"/>
      <c r="ACG93" s="11"/>
      <c r="ACH93" s="11"/>
      <c r="ACI93" s="11"/>
      <c r="ACJ93" s="11"/>
      <c r="ACK93" s="11"/>
      <c r="ACL93" s="11"/>
      <c r="ACM93" s="11"/>
      <c r="ACN93" s="11"/>
      <c r="ACO93" s="11"/>
      <c r="ACP93" s="11"/>
      <c r="ACQ93" s="11"/>
      <c r="ACR93" s="11"/>
      <c r="ACS93" s="11"/>
      <c r="ACT93" s="11"/>
      <c r="ACU93" s="11"/>
      <c r="ACV93" s="11"/>
      <c r="ACW93" s="11"/>
      <c r="ACX93" s="11"/>
      <c r="ACY93" s="11"/>
      <c r="ACZ93" s="11"/>
      <c r="ADA93" s="11"/>
      <c r="ADB93" s="11"/>
      <c r="ADC93" s="11"/>
      <c r="ADD93" s="11"/>
      <c r="ADE93" s="11"/>
      <c r="ADF93" s="11"/>
      <c r="ADG93" s="11"/>
      <c r="ADH93" s="11"/>
      <c r="ADI93" s="11"/>
      <c r="ADJ93" s="11"/>
      <c r="ADK93" s="11"/>
      <c r="ADL93" s="11"/>
      <c r="ADM93" s="11"/>
      <c r="ADN93" s="11"/>
      <c r="ADO93" s="11"/>
      <c r="ADP93" s="11"/>
      <c r="ADQ93" s="11"/>
      <c r="ADR93" s="11"/>
      <c r="ADS93" s="11"/>
      <c r="ADT93" s="11"/>
      <c r="ADU93" s="11"/>
      <c r="ADV93" s="11"/>
      <c r="ADW93" s="11"/>
      <c r="ADX93" s="11"/>
      <c r="ADY93" s="11"/>
      <c r="ADZ93" s="11"/>
      <c r="AEA93" s="11"/>
      <c r="AEB93" s="11"/>
      <c r="AEC93" s="11"/>
      <c r="AED93" s="11"/>
      <c r="AEE93" s="11"/>
      <c r="AEF93" s="11"/>
      <c r="AEG93" s="11"/>
      <c r="AEH93" s="11"/>
      <c r="AEI93" s="11"/>
      <c r="AEJ93" s="11"/>
      <c r="AEK93" s="11"/>
      <c r="AEL93" s="11"/>
      <c r="AEM93" s="11"/>
      <c r="AEN93" s="11"/>
      <c r="AEO93" s="11"/>
      <c r="AEP93" s="11"/>
      <c r="AEQ93" s="11"/>
      <c r="AER93" s="11"/>
      <c r="AES93" s="11"/>
      <c r="AET93" s="11"/>
      <c r="AEU93" s="11"/>
      <c r="AEV93" s="11"/>
      <c r="AEW93" s="11"/>
      <c r="AEX93" s="11"/>
      <c r="AEY93" s="11"/>
      <c r="AEZ93" s="11"/>
      <c r="AFA93" s="11"/>
      <c r="AFB93" s="11"/>
      <c r="AFC93" s="11"/>
      <c r="AFD93" s="11"/>
      <c r="AFE93" s="11"/>
      <c r="AFF93" s="11"/>
      <c r="AFG93" s="11"/>
      <c r="AFH93" s="11"/>
      <c r="AFI93" s="11"/>
      <c r="AFJ93" s="11"/>
      <c r="AFK93" s="11"/>
      <c r="AFL93" s="11"/>
      <c r="AFM93" s="11"/>
      <c r="AFN93" s="11"/>
      <c r="AFO93" s="11"/>
      <c r="AFP93" s="11"/>
      <c r="AFQ93" s="11"/>
      <c r="AFR93" s="11"/>
      <c r="AFS93" s="11"/>
      <c r="AFT93" s="11"/>
      <c r="AFU93" s="11"/>
      <c r="AFV93" s="11"/>
      <c r="AFW93" s="11"/>
      <c r="AFX93" s="11"/>
      <c r="AFY93" s="11"/>
      <c r="AFZ93" s="11"/>
      <c r="AGA93" s="11"/>
      <c r="AGB93" s="11"/>
      <c r="AGC93" s="11"/>
      <c r="AGD93" s="11"/>
      <c r="AGE93" s="11"/>
      <c r="AGF93" s="11"/>
      <c r="AGG93" s="11"/>
      <c r="AGH93" s="11"/>
      <c r="AGI93" s="11"/>
      <c r="AGJ93" s="11"/>
      <c r="AGK93" s="11"/>
      <c r="AGL93" s="11"/>
      <c r="AGM93" s="11"/>
      <c r="AGN93" s="11"/>
      <c r="AGO93" s="11"/>
      <c r="AGP93" s="11"/>
      <c r="AGQ93" s="11"/>
      <c r="AGR93" s="11"/>
      <c r="AGS93" s="11"/>
      <c r="AGT93" s="11"/>
      <c r="AGU93" s="11"/>
      <c r="AGV93" s="11"/>
      <c r="AGW93" s="11"/>
      <c r="AGX93" s="11"/>
      <c r="AGY93" s="11"/>
      <c r="AGZ93" s="11"/>
      <c r="AHA93" s="11"/>
      <c r="AHB93" s="11"/>
      <c r="AHC93" s="11"/>
      <c r="AHD93" s="11"/>
      <c r="AHE93" s="11"/>
      <c r="AHF93" s="11"/>
      <c r="AHG93" s="11"/>
      <c r="AHH93" s="11"/>
      <c r="AHI93" s="11"/>
      <c r="AHJ93" s="11"/>
      <c r="AHK93" s="11"/>
      <c r="AHL93" s="11"/>
      <c r="AHM93" s="11"/>
      <c r="AHN93" s="11"/>
      <c r="AHO93" s="11"/>
      <c r="AHP93" s="11"/>
      <c r="AHQ93" s="11"/>
      <c r="AHR93" s="11"/>
      <c r="AHS93" s="11"/>
      <c r="AHT93" s="11"/>
      <c r="AHU93" s="11"/>
      <c r="AHV93" s="11"/>
      <c r="AHW93" s="11"/>
      <c r="AHX93" s="11"/>
      <c r="AHY93" s="11"/>
      <c r="AHZ93" s="11"/>
      <c r="AIA93" s="11"/>
      <c r="AIB93" s="11"/>
      <c r="AIC93" s="11"/>
      <c r="AID93" s="11"/>
      <c r="AIE93" s="11"/>
      <c r="AIF93" s="11"/>
      <c r="AIG93" s="11"/>
      <c r="AIH93" s="11"/>
      <c r="AII93" s="11"/>
      <c r="AIJ93" s="11"/>
      <c r="AIK93" s="11"/>
      <c r="AIL93" s="11"/>
      <c r="AIM93" s="11"/>
      <c r="AIN93" s="11"/>
      <c r="AIO93" s="11"/>
      <c r="AIP93" s="11"/>
      <c r="AIQ93" s="11"/>
      <c r="AIR93" s="11"/>
      <c r="AIS93" s="11"/>
      <c r="AIT93" s="11"/>
      <c r="AIU93" s="11"/>
      <c r="AIV93" s="11"/>
      <c r="AIW93" s="11"/>
      <c r="AIX93" s="11"/>
      <c r="AIY93" s="11"/>
      <c r="AIZ93" s="11"/>
      <c r="AJA93" s="11"/>
      <c r="AJB93" s="11"/>
      <c r="AJC93" s="11"/>
      <c r="AJD93" s="11"/>
      <c r="AJE93" s="11"/>
      <c r="AJF93" s="11"/>
      <c r="AJG93" s="11"/>
      <c r="AJH93" s="11"/>
      <c r="AJI93" s="11"/>
      <c r="AJJ93" s="11"/>
      <c r="AJK93" s="11"/>
      <c r="AJL93" s="11"/>
      <c r="AJM93" s="11"/>
      <c r="AJN93" s="11"/>
      <c r="AJO93" s="11"/>
      <c r="AJP93" s="11"/>
      <c r="AJQ93" s="11"/>
      <c r="AJR93" s="11"/>
      <c r="AJS93" s="11"/>
      <c r="AJT93" s="11"/>
      <c r="AJU93" s="11"/>
      <c r="AJV93" s="11"/>
      <c r="AJW93" s="11"/>
      <c r="AJX93" s="11"/>
      <c r="AJY93" s="11"/>
      <c r="AJZ93" s="11"/>
      <c r="AKA93" s="11"/>
      <c r="AKB93" s="11"/>
      <c r="AKC93" s="11"/>
      <c r="AKD93" s="11"/>
      <c r="AKE93" s="11"/>
      <c r="AKF93" s="11"/>
      <c r="AKG93" s="11"/>
      <c r="AKH93" s="11"/>
      <c r="AKI93" s="11"/>
      <c r="AKJ93" s="11"/>
      <c r="AKK93" s="11"/>
      <c r="AKL93" s="11"/>
      <c r="AKM93" s="11"/>
      <c r="AKN93" s="11"/>
      <c r="AKO93" s="11"/>
      <c r="AKP93" s="11"/>
      <c r="AKQ93" s="11"/>
      <c r="AKR93" s="11"/>
      <c r="AKS93" s="11"/>
      <c r="AKT93" s="11"/>
      <c r="AKU93" s="11"/>
      <c r="AKV93" s="11"/>
      <c r="AKW93" s="11"/>
      <c r="AKX93" s="11"/>
      <c r="AKY93" s="11"/>
      <c r="AKZ93" s="11"/>
      <c r="ALA93" s="11"/>
      <c r="ALB93" s="11"/>
      <c r="ALC93" s="11"/>
      <c r="ALD93" s="11"/>
      <c r="ALE93" s="11"/>
      <c r="ALF93" s="11"/>
      <c r="ALG93" s="11"/>
      <c r="ALH93" s="11"/>
      <c r="ALI93" s="11"/>
      <c r="ALJ93" s="11"/>
      <c r="ALK93" s="11"/>
      <c r="ALL93" s="11"/>
      <c r="ALM93" s="11"/>
      <c r="ALN93" s="11"/>
      <c r="ALO93" s="11"/>
      <c r="ALP93" s="11"/>
      <c r="ALQ93" s="11"/>
      <c r="ALR93" s="11"/>
      <c r="ALS93" s="11"/>
      <c r="ALT93" s="11"/>
      <c r="ALU93" s="11"/>
      <c r="ALV93" s="11"/>
      <c r="ALW93" s="11"/>
      <c r="ALX93" s="11"/>
      <c r="ALY93" s="11"/>
      <c r="ALZ93" s="11"/>
      <c r="AMA93" s="11"/>
      <c r="AMB93" s="11"/>
      <c r="AMC93" s="11"/>
      <c r="AMD93" s="11"/>
      <c r="AME93" s="11"/>
      <c r="AMF93" s="11"/>
      <c r="AMG93" s="11"/>
      <c r="AMH93" s="11"/>
      <c r="AMI93" s="11"/>
      <c r="AMJ93" s="11"/>
      <c r="AMK93" s="11"/>
    </row>
    <row r="94" spans="1:1025" ht="40.15" customHeight="1">
      <c r="A94" s="369"/>
      <c r="B94" s="559"/>
      <c r="C94" s="565"/>
      <c r="D94" s="617" t="s">
        <v>104</v>
      </c>
      <c r="E94" s="152" t="s">
        <v>118</v>
      </c>
      <c r="F94" s="152">
        <v>30</v>
      </c>
      <c r="G94" s="364" t="s">
        <v>43</v>
      </c>
      <c r="H94" s="364" t="s">
        <v>40</v>
      </c>
      <c r="I94" s="374" t="s">
        <v>831</v>
      </c>
      <c r="J94" s="364" t="s">
        <v>237</v>
      </c>
      <c r="K94" s="96">
        <v>30</v>
      </c>
      <c r="L94" s="96">
        <v>60</v>
      </c>
      <c r="M94" s="96" t="s">
        <v>43</v>
      </c>
      <c r="N94" s="364" t="s">
        <v>47</v>
      </c>
      <c r="O94" s="364">
        <v>0</v>
      </c>
      <c r="P94" s="364">
        <v>0</v>
      </c>
      <c r="Q94" s="364" t="s">
        <v>892</v>
      </c>
      <c r="R94" s="96">
        <v>60</v>
      </c>
      <c r="S94" s="364" t="s">
        <v>47</v>
      </c>
      <c r="T94" s="364">
        <v>0</v>
      </c>
      <c r="U94" s="96"/>
    </row>
    <row r="95" spans="1:1025" ht="40.15" customHeight="1">
      <c r="A95" s="369"/>
      <c r="B95" s="559"/>
      <c r="C95" s="565"/>
      <c r="D95" s="618"/>
      <c r="E95" s="152" t="s">
        <v>130</v>
      </c>
      <c r="F95" s="152">
        <v>10</v>
      </c>
      <c r="G95" s="365"/>
      <c r="H95" s="365"/>
      <c r="I95" s="375"/>
      <c r="J95" s="365"/>
      <c r="K95" s="96">
        <v>10</v>
      </c>
      <c r="L95" s="96">
        <v>0</v>
      </c>
      <c r="M95" s="96" t="s">
        <v>43</v>
      </c>
      <c r="N95" s="365"/>
      <c r="O95" s="365"/>
      <c r="P95" s="365"/>
      <c r="Q95" s="365"/>
      <c r="R95" s="96">
        <v>0</v>
      </c>
      <c r="S95" s="365"/>
      <c r="T95" s="365"/>
      <c r="U95" s="96"/>
    </row>
    <row r="96" spans="1:1025" ht="40.15" customHeight="1">
      <c r="A96" s="369"/>
      <c r="B96" s="559"/>
      <c r="C96" s="565"/>
      <c r="D96" s="618"/>
      <c r="E96" s="152" t="s">
        <v>135</v>
      </c>
      <c r="F96" s="152">
        <v>30</v>
      </c>
      <c r="G96" s="365"/>
      <c r="H96" s="366"/>
      <c r="I96" s="376"/>
      <c r="J96" s="366"/>
      <c r="K96" s="96">
        <v>30</v>
      </c>
      <c r="L96" s="96">
        <v>60</v>
      </c>
      <c r="M96" s="96" t="s">
        <v>43</v>
      </c>
      <c r="N96" s="366"/>
      <c r="O96" s="366"/>
      <c r="P96" s="366"/>
      <c r="Q96" s="366"/>
      <c r="R96" s="96">
        <v>60</v>
      </c>
      <c r="S96" s="366"/>
      <c r="T96" s="366"/>
      <c r="U96" s="96"/>
    </row>
    <row r="97" spans="1:21" ht="40.15" customHeight="1">
      <c r="A97" s="369"/>
      <c r="B97" s="559"/>
      <c r="C97" s="565"/>
      <c r="D97" s="617" t="s">
        <v>275</v>
      </c>
      <c r="E97" s="364" t="s">
        <v>118</v>
      </c>
      <c r="F97" s="364">
        <v>35</v>
      </c>
      <c r="G97" s="364" t="s">
        <v>43</v>
      </c>
      <c r="H97" s="364" t="s">
        <v>40</v>
      </c>
      <c r="I97" s="374" t="s">
        <v>831</v>
      </c>
      <c r="J97" s="364" t="s">
        <v>203</v>
      </c>
      <c r="K97" s="364">
        <v>35</v>
      </c>
      <c r="L97" s="364">
        <v>2</v>
      </c>
      <c r="M97" s="364" t="s">
        <v>43</v>
      </c>
      <c r="N97" s="364" t="s">
        <v>47</v>
      </c>
      <c r="O97" s="364">
        <v>0</v>
      </c>
      <c r="P97" s="364">
        <v>0</v>
      </c>
      <c r="Q97" s="96" t="s">
        <v>39</v>
      </c>
      <c r="R97" s="96">
        <v>2</v>
      </c>
      <c r="S97" s="364" t="s">
        <v>47</v>
      </c>
      <c r="T97" s="364">
        <v>0</v>
      </c>
      <c r="U97" s="96"/>
    </row>
    <row r="98" spans="1:21" ht="40.15" customHeight="1">
      <c r="A98" s="369"/>
      <c r="B98" s="559"/>
      <c r="C98" s="565"/>
      <c r="D98" s="618"/>
      <c r="E98" s="365"/>
      <c r="F98" s="365"/>
      <c r="G98" s="365"/>
      <c r="H98" s="365"/>
      <c r="I98" s="376"/>
      <c r="J98" s="365"/>
      <c r="K98" s="366"/>
      <c r="L98" s="366"/>
      <c r="M98" s="365"/>
      <c r="N98" s="365"/>
      <c r="O98" s="365"/>
      <c r="P98" s="365"/>
      <c r="Q98" s="96" t="s">
        <v>76</v>
      </c>
      <c r="R98" s="96" t="s">
        <v>43</v>
      </c>
      <c r="S98" s="365"/>
      <c r="T98" s="365"/>
      <c r="U98" s="96"/>
    </row>
    <row r="99" spans="1:21" ht="40.15" customHeight="1">
      <c r="A99" s="369"/>
      <c r="B99" s="559"/>
      <c r="C99" s="565"/>
      <c r="D99" s="618"/>
      <c r="E99" s="364" t="s">
        <v>135</v>
      </c>
      <c r="F99" s="364">
        <v>15</v>
      </c>
      <c r="G99" s="365"/>
      <c r="H99" s="365"/>
      <c r="I99" s="374" t="s">
        <v>832</v>
      </c>
      <c r="J99" s="365"/>
      <c r="K99" s="364">
        <v>15</v>
      </c>
      <c r="L99" s="364">
        <v>2</v>
      </c>
      <c r="M99" s="365"/>
      <c r="N99" s="365"/>
      <c r="O99" s="365"/>
      <c r="P99" s="365"/>
      <c r="Q99" s="96" t="s">
        <v>39</v>
      </c>
      <c r="R99" s="96">
        <v>2</v>
      </c>
      <c r="S99" s="365"/>
      <c r="T99" s="365"/>
      <c r="U99" s="96"/>
    </row>
    <row r="100" spans="1:21" ht="40.15" customHeight="1">
      <c r="A100" s="369"/>
      <c r="B100" s="559"/>
      <c r="C100" s="565"/>
      <c r="D100" s="618"/>
      <c r="E100" s="365"/>
      <c r="F100" s="365"/>
      <c r="G100" s="366"/>
      <c r="H100" s="366"/>
      <c r="I100" s="376"/>
      <c r="J100" s="366"/>
      <c r="K100" s="366"/>
      <c r="L100" s="366"/>
      <c r="M100" s="366"/>
      <c r="N100" s="366"/>
      <c r="O100" s="366"/>
      <c r="P100" s="366"/>
      <c r="Q100" s="96" t="s">
        <v>76</v>
      </c>
      <c r="R100" s="96" t="s">
        <v>43</v>
      </c>
      <c r="S100" s="366"/>
      <c r="T100" s="366"/>
      <c r="U100" s="96"/>
    </row>
    <row r="101" spans="1:21" s="51" customFormat="1" ht="40.15" customHeight="1">
      <c r="A101" s="369"/>
      <c r="B101" s="559"/>
      <c r="C101" s="565"/>
      <c r="D101" s="724" t="s">
        <v>176</v>
      </c>
      <c r="E101" s="124" t="s">
        <v>118</v>
      </c>
      <c r="F101" s="120">
        <v>5</v>
      </c>
      <c r="G101" s="364" t="s">
        <v>43</v>
      </c>
      <c r="H101" s="555" t="s">
        <v>833</v>
      </c>
      <c r="I101" s="563" t="s">
        <v>197</v>
      </c>
      <c r="J101" s="582" t="s">
        <v>201</v>
      </c>
      <c r="K101" s="555">
        <v>9</v>
      </c>
      <c r="L101" s="555" t="s">
        <v>43</v>
      </c>
      <c r="M101" s="555" t="s">
        <v>43</v>
      </c>
      <c r="N101" s="555" t="s">
        <v>47</v>
      </c>
      <c r="O101" s="555" t="s">
        <v>47</v>
      </c>
      <c r="P101" s="555"/>
      <c r="Q101" s="555" t="s">
        <v>42</v>
      </c>
      <c r="R101" s="555" t="s">
        <v>43</v>
      </c>
      <c r="S101" s="555" t="s">
        <v>47</v>
      </c>
      <c r="T101" s="555">
        <v>0</v>
      </c>
      <c r="U101" s="120"/>
    </row>
    <row r="102" spans="1:21" s="51" customFormat="1" ht="40.15" customHeight="1">
      <c r="A102" s="369"/>
      <c r="B102" s="559"/>
      <c r="C102" s="565"/>
      <c r="D102" s="725"/>
      <c r="E102" s="120" t="s">
        <v>130</v>
      </c>
      <c r="F102" s="120">
        <v>4</v>
      </c>
      <c r="G102" s="366"/>
      <c r="H102" s="556"/>
      <c r="I102" s="564"/>
      <c r="J102" s="584"/>
      <c r="K102" s="556"/>
      <c r="L102" s="556"/>
      <c r="M102" s="556"/>
      <c r="N102" s="556"/>
      <c r="O102" s="556"/>
      <c r="P102" s="556"/>
      <c r="Q102" s="556"/>
      <c r="R102" s="556"/>
      <c r="S102" s="556"/>
      <c r="T102" s="556"/>
      <c r="U102" s="120"/>
    </row>
    <row r="103" spans="1:21" s="51" customFormat="1" ht="81.599999999999994" customHeight="1">
      <c r="A103" s="369"/>
      <c r="B103" s="559"/>
      <c r="C103" s="565"/>
      <c r="D103" s="272" t="s">
        <v>105</v>
      </c>
      <c r="E103" s="120" t="s">
        <v>135</v>
      </c>
      <c r="F103" s="120">
        <v>6</v>
      </c>
      <c r="G103" s="31" t="s">
        <v>43</v>
      </c>
      <c r="H103" s="52" t="s">
        <v>40</v>
      </c>
      <c r="I103" s="49" t="s">
        <v>335</v>
      </c>
      <c r="J103" s="120" t="s">
        <v>331</v>
      </c>
      <c r="K103" s="120">
        <v>10</v>
      </c>
      <c r="L103" s="120">
        <v>2</v>
      </c>
      <c r="M103" s="120">
        <v>0</v>
      </c>
      <c r="N103" s="120" t="s">
        <v>47</v>
      </c>
      <c r="O103" s="120">
        <v>0</v>
      </c>
      <c r="P103" s="120">
        <v>0</v>
      </c>
      <c r="Q103" s="120" t="s">
        <v>39</v>
      </c>
      <c r="R103" s="120">
        <v>2</v>
      </c>
      <c r="S103" s="120" t="s">
        <v>47</v>
      </c>
      <c r="T103" s="120">
        <v>0</v>
      </c>
      <c r="U103" s="120"/>
    </row>
    <row r="104" spans="1:21" ht="37.5" customHeight="1">
      <c r="A104" s="369"/>
      <c r="B104" s="559"/>
      <c r="C104" s="565"/>
      <c r="D104" s="617" t="s">
        <v>107</v>
      </c>
      <c r="E104" s="364" t="s">
        <v>118</v>
      </c>
      <c r="F104" s="364">
        <v>35</v>
      </c>
      <c r="G104" s="364" t="s">
        <v>47</v>
      </c>
      <c r="H104" s="364" t="s">
        <v>40</v>
      </c>
      <c r="I104" s="374" t="s">
        <v>194</v>
      </c>
      <c r="J104" s="364" t="s">
        <v>373</v>
      </c>
      <c r="K104" s="364">
        <v>35</v>
      </c>
      <c r="L104" s="364">
        <v>10</v>
      </c>
      <c r="M104" s="364">
        <v>0</v>
      </c>
      <c r="N104" s="364" t="s">
        <v>47</v>
      </c>
      <c r="O104" s="364">
        <v>0</v>
      </c>
      <c r="P104" s="364">
        <v>0</v>
      </c>
      <c r="Q104" s="96" t="s">
        <v>42</v>
      </c>
      <c r="R104" s="96">
        <v>10</v>
      </c>
      <c r="S104" s="364" t="s">
        <v>47</v>
      </c>
      <c r="T104" s="364">
        <v>0</v>
      </c>
      <c r="U104" s="96"/>
    </row>
    <row r="105" spans="1:21" ht="37.5" customHeight="1">
      <c r="A105" s="369"/>
      <c r="B105" s="559"/>
      <c r="C105" s="565"/>
      <c r="D105" s="618"/>
      <c r="E105" s="366"/>
      <c r="F105" s="366"/>
      <c r="G105" s="366"/>
      <c r="H105" s="366"/>
      <c r="I105" s="376"/>
      <c r="J105" s="366"/>
      <c r="K105" s="366"/>
      <c r="L105" s="366"/>
      <c r="M105" s="366"/>
      <c r="N105" s="365"/>
      <c r="O105" s="365"/>
      <c r="P105" s="365"/>
      <c r="Q105" s="96" t="s">
        <v>87</v>
      </c>
      <c r="R105" s="96">
        <v>1</v>
      </c>
      <c r="S105" s="365"/>
      <c r="T105" s="365"/>
      <c r="U105" s="96"/>
    </row>
    <row r="106" spans="1:21" ht="37.5" customHeight="1">
      <c r="A106" s="369"/>
      <c r="B106" s="559"/>
      <c r="C106" s="565"/>
      <c r="D106" s="618"/>
      <c r="E106" s="364" t="s">
        <v>125</v>
      </c>
      <c r="F106" s="364">
        <v>1</v>
      </c>
      <c r="G106" s="364" t="s">
        <v>47</v>
      </c>
      <c r="H106" s="364" t="s">
        <v>46</v>
      </c>
      <c r="I106" s="374" t="s">
        <v>194</v>
      </c>
      <c r="J106" s="364" t="s">
        <v>484</v>
      </c>
      <c r="K106" s="364">
        <v>0</v>
      </c>
      <c r="L106" s="364">
        <v>4</v>
      </c>
      <c r="M106" s="364" t="s">
        <v>43</v>
      </c>
      <c r="N106" s="365"/>
      <c r="O106" s="365"/>
      <c r="P106" s="365"/>
      <c r="Q106" s="96" t="s">
        <v>42</v>
      </c>
      <c r="R106" s="120">
        <v>4</v>
      </c>
      <c r="S106" s="365"/>
      <c r="T106" s="365"/>
      <c r="U106" s="96"/>
    </row>
    <row r="107" spans="1:21" ht="37.5" customHeight="1">
      <c r="A107" s="369"/>
      <c r="B107" s="559"/>
      <c r="C107" s="565"/>
      <c r="D107" s="619"/>
      <c r="E107" s="366"/>
      <c r="F107" s="366"/>
      <c r="G107" s="366"/>
      <c r="H107" s="366"/>
      <c r="I107" s="376"/>
      <c r="J107" s="366"/>
      <c r="K107" s="366"/>
      <c r="L107" s="366"/>
      <c r="M107" s="366"/>
      <c r="N107" s="366"/>
      <c r="O107" s="366"/>
      <c r="P107" s="366"/>
      <c r="Q107" s="96" t="s">
        <v>87</v>
      </c>
      <c r="R107" s="120" t="s">
        <v>43</v>
      </c>
      <c r="S107" s="366"/>
      <c r="T107" s="366"/>
      <c r="U107" s="96"/>
    </row>
    <row r="108" spans="1:21" s="51" customFormat="1" ht="37.5" customHeight="1">
      <c r="A108" s="369"/>
      <c r="B108" s="559"/>
      <c r="C108" s="565"/>
      <c r="D108" s="272" t="s">
        <v>108</v>
      </c>
      <c r="E108" s="120" t="s">
        <v>118</v>
      </c>
      <c r="F108" s="120">
        <v>10</v>
      </c>
      <c r="G108" s="120" t="s">
        <v>43</v>
      </c>
      <c r="H108" s="52" t="s">
        <v>40</v>
      </c>
      <c r="I108" s="120" t="s">
        <v>194</v>
      </c>
      <c r="J108" s="120" t="s">
        <v>183</v>
      </c>
      <c r="K108" s="120">
        <v>10</v>
      </c>
      <c r="L108" s="120" t="s">
        <v>47</v>
      </c>
      <c r="M108" s="120" t="s">
        <v>47</v>
      </c>
      <c r="N108" s="120" t="s">
        <v>47</v>
      </c>
      <c r="O108" s="120">
        <v>0</v>
      </c>
      <c r="P108" s="120">
        <v>0</v>
      </c>
      <c r="Q108" s="120" t="s">
        <v>47</v>
      </c>
      <c r="R108" s="120">
        <v>0</v>
      </c>
      <c r="S108" s="120" t="s">
        <v>47</v>
      </c>
      <c r="T108" s="120">
        <v>0</v>
      </c>
      <c r="U108" s="120"/>
    </row>
    <row r="109" spans="1:21" s="51" customFormat="1" ht="37.5" customHeight="1">
      <c r="A109" s="369"/>
      <c r="B109" s="559"/>
      <c r="C109" s="565"/>
      <c r="D109" s="724" t="s">
        <v>109</v>
      </c>
      <c r="E109" s="555" t="s">
        <v>118</v>
      </c>
      <c r="F109" s="555">
        <v>5</v>
      </c>
      <c r="G109" s="555" t="s">
        <v>43</v>
      </c>
      <c r="H109" s="52" t="s">
        <v>40</v>
      </c>
      <c r="I109" s="555" t="s">
        <v>834</v>
      </c>
      <c r="J109" s="555" t="s">
        <v>254</v>
      </c>
      <c r="K109" s="582">
        <v>7</v>
      </c>
      <c r="L109" s="120">
        <v>1</v>
      </c>
      <c r="M109" s="120">
        <v>0</v>
      </c>
      <c r="N109" s="555" t="s">
        <v>47</v>
      </c>
      <c r="O109" s="555">
        <v>0</v>
      </c>
      <c r="P109" s="555">
        <v>0</v>
      </c>
      <c r="Q109" s="555" t="s">
        <v>42</v>
      </c>
      <c r="R109" s="120">
        <v>1</v>
      </c>
      <c r="S109" s="555" t="s">
        <v>47</v>
      </c>
      <c r="T109" s="555">
        <v>0</v>
      </c>
      <c r="U109" s="120"/>
    </row>
    <row r="110" spans="1:21" s="51" customFormat="1" ht="40.15" customHeight="1">
      <c r="A110" s="369"/>
      <c r="B110" s="559"/>
      <c r="C110" s="565"/>
      <c r="D110" s="726"/>
      <c r="E110" s="559"/>
      <c r="F110" s="559"/>
      <c r="G110" s="559"/>
      <c r="H110" s="52" t="s">
        <v>44</v>
      </c>
      <c r="I110" s="685"/>
      <c r="J110" s="685"/>
      <c r="K110" s="723"/>
      <c r="L110" s="120">
        <v>1</v>
      </c>
      <c r="M110" s="120">
        <v>0</v>
      </c>
      <c r="N110" s="685"/>
      <c r="O110" s="685"/>
      <c r="P110" s="685"/>
      <c r="Q110" s="685"/>
      <c r="R110" s="120">
        <v>1</v>
      </c>
      <c r="S110" s="685"/>
      <c r="T110" s="685"/>
      <c r="U110" s="120"/>
    </row>
    <row r="111" spans="1:21" s="51" customFormat="1" ht="71.25" customHeight="1">
      <c r="A111" s="369"/>
      <c r="B111" s="559"/>
      <c r="C111" s="565"/>
      <c r="D111" s="287" t="s">
        <v>111</v>
      </c>
      <c r="E111" s="125" t="s">
        <v>118</v>
      </c>
      <c r="F111" s="162">
        <v>25</v>
      </c>
      <c r="G111" s="125" t="s">
        <v>43</v>
      </c>
      <c r="H111" s="126" t="s">
        <v>40</v>
      </c>
      <c r="I111" s="125" t="s">
        <v>835</v>
      </c>
      <c r="J111" s="125" t="s">
        <v>440</v>
      </c>
      <c r="K111" s="125">
        <v>25</v>
      </c>
      <c r="L111" s="125">
        <v>15</v>
      </c>
      <c r="M111" s="125">
        <v>0</v>
      </c>
      <c r="N111" s="125" t="s">
        <v>47</v>
      </c>
      <c r="O111" s="162">
        <v>0</v>
      </c>
      <c r="P111" s="125">
        <v>0</v>
      </c>
      <c r="Q111" s="125" t="s">
        <v>42</v>
      </c>
      <c r="R111" s="125" t="s">
        <v>43</v>
      </c>
      <c r="S111" s="162" t="s">
        <v>47</v>
      </c>
      <c r="T111" s="162">
        <v>0</v>
      </c>
      <c r="U111" s="125"/>
    </row>
    <row r="112" spans="1:21" ht="48.75" customHeight="1">
      <c r="A112" s="369"/>
      <c r="B112" s="559"/>
      <c r="C112" s="565"/>
      <c r="D112" s="617" t="s">
        <v>113</v>
      </c>
      <c r="E112" s="400" t="s">
        <v>118</v>
      </c>
      <c r="F112" s="370">
        <v>5</v>
      </c>
      <c r="G112" s="400" t="s">
        <v>43</v>
      </c>
      <c r="H112" s="400" t="s">
        <v>40</v>
      </c>
      <c r="I112" s="400" t="s">
        <v>836</v>
      </c>
      <c r="J112" s="400" t="s">
        <v>254</v>
      </c>
      <c r="K112" s="400">
        <v>10</v>
      </c>
      <c r="L112" s="400">
        <v>10</v>
      </c>
      <c r="M112" s="400">
        <v>0</v>
      </c>
      <c r="N112" s="727" t="s">
        <v>47</v>
      </c>
      <c r="O112" s="573">
        <v>0</v>
      </c>
      <c r="P112" s="728">
        <v>0</v>
      </c>
      <c r="Q112" s="96" t="s">
        <v>39</v>
      </c>
      <c r="R112" s="96">
        <v>10</v>
      </c>
      <c r="S112" s="573" t="s">
        <v>47</v>
      </c>
      <c r="T112" s="573">
        <v>0</v>
      </c>
      <c r="U112" s="96"/>
    </row>
    <row r="113" spans="1:1024" ht="49.5" customHeight="1">
      <c r="A113" s="369"/>
      <c r="B113" s="559"/>
      <c r="C113" s="565"/>
      <c r="D113" s="618"/>
      <c r="E113" s="365"/>
      <c r="F113" s="370"/>
      <c r="G113" s="365"/>
      <c r="H113" s="365"/>
      <c r="I113" s="365"/>
      <c r="J113" s="365"/>
      <c r="K113" s="366"/>
      <c r="L113" s="366"/>
      <c r="M113" s="366"/>
      <c r="N113" s="583"/>
      <c r="O113" s="573"/>
      <c r="P113" s="729"/>
      <c r="Q113" s="96" t="s">
        <v>42</v>
      </c>
      <c r="R113" s="96" t="s">
        <v>43</v>
      </c>
      <c r="S113" s="573"/>
      <c r="T113" s="573"/>
      <c r="U113" s="96"/>
    </row>
    <row r="114" spans="1:1024" ht="48.75" customHeight="1">
      <c r="A114" s="369"/>
      <c r="B114" s="559"/>
      <c r="C114" s="565"/>
      <c r="D114" s="618"/>
      <c r="E114" s="370" t="s">
        <v>135</v>
      </c>
      <c r="F114" s="370">
        <v>15</v>
      </c>
      <c r="G114" s="365"/>
      <c r="H114" s="365"/>
      <c r="I114" s="365"/>
      <c r="J114" s="365"/>
      <c r="K114" s="364">
        <v>20</v>
      </c>
      <c r="L114" s="364">
        <v>60</v>
      </c>
      <c r="M114" s="400">
        <v>0</v>
      </c>
      <c r="N114" s="583"/>
      <c r="O114" s="573"/>
      <c r="P114" s="729"/>
      <c r="Q114" s="96" t="s">
        <v>39</v>
      </c>
      <c r="R114" s="96">
        <v>60</v>
      </c>
      <c r="S114" s="573"/>
      <c r="T114" s="573"/>
      <c r="U114" s="96"/>
    </row>
    <row r="115" spans="1:1024" ht="45" customHeight="1">
      <c r="A115" s="369"/>
      <c r="B115" s="559"/>
      <c r="C115" s="565"/>
      <c r="D115" s="618"/>
      <c r="E115" s="370"/>
      <c r="F115" s="370"/>
      <c r="G115" s="366"/>
      <c r="H115" s="366"/>
      <c r="I115" s="366"/>
      <c r="J115" s="366"/>
      <c r="K115" s="366"/>
      <c r="L115" s="366"/>
      <c r="M115" s="366"/>
      <c r="N115" s="584"/>
      <c r="O115" s="573"/>
      <c r="P115" s="730"/>
      <c r="Q115" s="96" t="s">
        <v>42</v>
      </c>
      <c r="R115" s="96" t="s">
        <v>43</v>
      </c>
      <c r="S115" s="573"/>
      <c r="T115" s="573"/>
      <c r="U115" s="96"/>
    </row>
    <row r="116" spans="1:1024" s="37" customFormat="1" ht="40.15" customHeight="1">
      <c r="A116" s="369"/>
      <c r="B116" s="559"/>
      <c r="C116" s="565"/>
      <c r="D116" s="617" t="s">
        <v>114</v>
      </c>
      <c r="E116" s="364" t="s">
        <v>135</v>
      </c>
      <c r="F116" s="364">
        <v>22</v>
      </c>
      <c r="G116" s="364" t="s">
        <v>47</v>
      </c>
      <c r="H116" s="97" t="s">
        <v>40</v>
      </c>
      <c r="I116" s="374" t="s">
        <v>419</v>
      </c>
      <c r="J116" s="364" t="s">
        <v>420</v>
      </c>
      <c r="K116" s="364">
        <v>22</v>
      </c>
      <c r="L116" s="364">
        <v>40</v>
      </c>
      <c r="M116" s="364" t="s">
        <v>47</v>
      </c>
      <c r="N116" s="364" t="s">
        <v>47</v>
      </c>
      <c r="O116" s="364" t="s">
        <v>47</v>
      </c>
      <c r="P116" s="364" t="s">
        <v>47</v>
      </c>
      <c r="Q116" s="364" t="s">
        <v>42</v>
      </c>
      <c r="R116" s="364">
        <v>40</v>
      </c>
      <c r="S116" s="364" t="s">
        <v>47</v>
      </c>
      <c r="T116" s="364">
        <v>0</v>
      </c>
      <c r="U116" s="96"/>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1"/>
      <c r="DV116" s="11"/>
      <c r="DW116" s="11"/>
      <c r="DX116" s="11"/>
      <c r="DY116" s="11"/>
      <c r="DZ116" s="11"/>
      <c r="EA116" s="11"/>
      <c r="EB116" s="11"/>
      <c r="EC116" s="11"/>
      <c r="ED116" s="11"/>
      <c r="EE116" s="11"/>
      <c r="EF116" s="11"/>
      <c r="EG116" s="11"/>
      <c r="EH116" s="11"/>
      <c r="EI116" s="11"/>
      <c r="EJ116" s="11"/>
      <c r="EK116" s="11"/>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c r="FL116" s="11"/>
      <c r="FM116" s="11"/>
      <c r="FN116" s="11"/>
      <c r="FO116" s="11"/>
      <c r="FP116" s="11"/>
      <c r="FQ116" s="11"/>
      <c r="FR116" s="11"/>
      <c r="FS116" s="11"/>
      <c r="FT116" s="11"/>
      <c r="FU116" s="11"/>
      <c r="FV116" s="11"/>
      <c r="FW116" s="11"/>
      <c r="FX116" s="11"/>
      <c r="FY116" s="11"/>
      <c r="FZ116" s="11"/>
      <c r="GA116" s="11"/>
      <c r="GB116" s="11"/>
      <c r="GC116" s="11"/>
      <c r="GD116" s="11"/>
      <c r="GE116" s="11"/>
      <c r="GF116" s="11"/>
      <c r="GG116" s="11"/>
      <c r="GH116" s="11"/>
      <c r="GI116" s="11"/>
      <c r="GJ116" s="11"/>
      <c r="GK116" s="11"/>
      <c r="GL116" s="11"/>
      <c r="GM116" s="11"/>
      <c r="GN116" s="11"/>
      <c r="GO116" s="11"/>
      <c r="GP116" s="11"/>
      <c r="GQ116" s="11"/>
      <c r="GR116" s="11"/>
      <c r="GS116" s="11"/>
      <c r="GT116" s="11"/>
      <c r="GU116" s="11"/>
      <c r="GV116" s="11"/>
      <c r="GW116" s="11"/>
      <c r="GX116" s="11"/>
      <c r="GY116" s="11"/>
      <c r="GZ116" s="11"/>
      <c r="HA116" s="11"/>
      <c r="HB116" s="11"/>
      <c r="HC116" s="11"/>
      <c r="HD116" s="11"/>
      <c r="HE116" s="11"/>
      <c r="HF116" s="11"/>
      <c r="HG116" s="11"/>
      <c r="HH116" s="11"/>
      <c r="HI116" s="11"/>
      <c r="HJ116" s="11"/>
      <c r="HK116" s="11"/>
      <c r="HL116" s="11"/>
      <c r="HM116" s="11"/>
      <c r="HN116" s="11"/>
      <c r="HO116" s="11"/>
      <c r="HP116" s="11"/>
      <c r="HQ116" s="11"/>
      <c r="HR116" s="11"/>
      <c r="HS116" s="11"/>
      <c r="HT116" s="11"/>
      <c r="HU116" s="11"/>
      <c r="HV116" s="11"/>
      <c r="HW116" s="11"/>
      <c r="HX116" s="11"/>
      <c r="HY116" s="11"/>
      <c r="HZ116" s="11"/>
      <c r="IA116" s="11"/>
      <c r="IB116" s="11"/>
      <c r="IC116" s="11"/>
      <c r="ID116" s="11"/>
      <c r="IE116" s="11"/>
      <c r="IF116" s="11"/>
      <c r="IG116" s="11"/>
      <c r="IH116" s="11"/>
      <c r="II116" s="11"/>
      <c r="IJ116" s="11"/>
      <c r="IK116" s="11"/>
      <c r="IL116" s="11"/>
      <c r="IM116" s="11"/>
      <c r="IN116" s="11"/>
      <c r="IO116" s="11"/>
      <c r="IP116" s="11"/>
      <c r="IQ116" s="11"/>
      <c r="IR116" s="11"/>
      <c r="IS116" s="11"/>
      <c r="IT116" s="11"/>
      <c r="IU116" s="11"/>
      <c r="IV116" s="11"/>
      <c r="IW116" s="11"/>
      <c r="IX116" s="11"/>
      <c r="IY116" s="11"/>
      <c r="IZ116" s="11"/>
      <c r="JA116" s="11"/>
      <c r="JB116" s="11"/>
      <c r="JC116" s="11"/>
      <c r="JD116" s="11"/>
      <c r="JE116" s="11"/>
      <c r="JF116" s="11"/>
      <c r="JG116" s="11"/>
      <c r="JH116" s="11"/>
      <c r="JI116" s="11"/>
      <c r="JJ116" s="11"/>
      <c r="JK116" s="11"/>
      <c r="JL116" s="11"/>
      <c r="JM116" s="11"/>
      <c r="JN116" s="11"/>
      <c r="JO116" s="11"/>
      <c r="JP116" s="11"/>
      <c r="JQ116" s="11"/>
      <c r="JR116" s="11"/>
      <c r="JS116" s="11"/>
      <c r="JT116" s="11"/>
      <c r="JU116" s="11"/>
      <c r="JV116" s="11"/>
      <c r="JW116" s="11"/>
      <c r="JX116" s="11"/>
      <c r="JY116" s="11"/>
      <c r="JZ116" s="11"/>
      <c r="KA116" s="11"/>
      <c r="KB116" s="11"/>
      <c r="KC116" s="11"/>
      <c r="KD116" s="11"/>
      <c r="KE116" s="11"/>
      <c r="KF116" s="11"/>
      <c r="KG116" s="11"/>
      <c r="KH116" s="11"/>
      <c r="KI116" s="11"/>
      <c r="KJ116" s="11"/>
      <c r="KK116" s="11"/>
      <c r="KL116" s="11"/>
      <c r="KM116" s="11"/>
      <c r="KN116" s="11"/>
      <c r="KO116" s="11"/>
      <c r="KP116" s="11"/>
      <c r="KQ116" s="11"/>
      <c r="KR116" s="11"/>
      <c r="KS116" s="11"/>
      <c r="KT116" s="11"/>
      <c r="KU116" s="11"/>
      <c r="KV116" s="11"/>
      <c r="KW116" s="11"/>
      <c r="KX116" s="11"/>
      <c r="KY116" s="11"/>
      <c r="KZ116" s="11"/>
      <c r="LA116" s="11"/>
      <c r="LB116" s="11"/>
      <c r="LC116" s="11"/>
      <c r="LD116" s="11"/>
      <c r="LE116" s="11"/>
      <c r="LF116" s="11"/>
      <c r="LG116" s="11"/>
      <c r="LH116" s="11"/>
      <c r="LI116" s="11"/>
      <c r="LJ116" s="11"/>
      <c r="LK116" s="11"/>
      <c r="LL116" s="11"/>
      <c r="LM116" s="11"/>
      <c r="LN116" s="11"/>
      <c r="LO116" s="11"/>
      <c r="LP116" s="11"/>
      <c r="LQ116" s="11"/>
      <c r="LR116" s="11"/>
      <c r="LS116" s="11"/>
      <c r="LT116" s="11"/>
      <c r="LU116" s="11"/>
      <c r="LV116" s="11"/>
      <c r="LW116" s="11"/>
      <c r="LX116" s="11"/>
      <c r="LY116" s="11"/>
      <c r="LZ116" s="11"/>
      <c r="MA116" s="11"/>
      <c r="MB116" s="11"/>
      <c r="MC116" s="11"/>
      <c r="MD116" s="11"/>
      <c r="ME116" s="11"/>
      <c r="MF116" s="11"/>
      <c r="MG116" s="11"/>
      <c r="MH116" s="11"/>
      <c r="MI116" s="11"/>
      <c r="MJ116" s="11"/>
      <c r="MK116" s="11"/>
      <c r="ML116" s="11"/>
      <c r="MM116" s="11"/>
      <c r="MN116" s="11"/>
      <c r="MO116" s="11"/>
      <c r="MP116" s="11"/>
      <c r="MQ116" s="11"/>
      <c r="MR116" s="11"/>
      <c r="MS116" s="11"/>
      <c r="MT116" s="11"/>
      <c r="MU116" s="11"/>
      <c r="MV116" s="11"/>
      <c r="MW116" s="11"/>
      <c r="MX116" s="11"/>
      <c r="MY116" s="11"/>
      <c r="MZ116" s="11"/>
      <c r="NA116" s="11"/>
      <c r="NB116" s="11"/>
      <c r="NC116" s="11"/>
      <c r="ND116" s="11"/>
      <c r="NE116" s="11"/>
      <c r="NF116" s="11"/>
      <c r="NG116" s="11"/>
      <c r="NH116" s="11"/>
      <c r="NI116" s="11"/>
      <c r="NJ116" s="11"/>
      <c r="NK116" s="11"/>
      <c r="NL116" s="11"/>
      <c r="NM116" s="11"/>
      <c r="NN116" s="11"/>
      <c r="NO116" s="11"/>
      <c r="NP116" s="11"/>
      <c r="NQ116" s="11"/>
      <c r="NR116" s="11"/>
      <c r="NS116" s="11"/>
      <c r="NT116" s="11"/>
      <c r="NU116" s="11"/>
      <c r="NV116" s="11"/>
      <c r="NW116" s="11"/>
      <c r="NX116" s="11"/>
      <c r="NY116" s="11"/>
      <c r="NZ116" s="11"/>
      <c r="OA116" s="11"/>
      <c r="OB116" s="11"/>
      <c r="OC116" s="11"/>
      <c r="OD116" s="11"/>
      <c r="OE116" s="11"/>
      <c r="OF116" s="11"/>
      <c r="OG116" s="11"/>
      <c r="OH116" s="11"/>
      <c r="OI116" s="11"/>
      <c r="OJ116" s="11"/>
      <c r="OK116" s="11"/>
      <c r="OL116" s="11"/>
      <c r="OM116" s="11"/>
      <c r="ON116" s="11"/>
      <c r="OO116" s="11"/>
      <c r="OP116" s="11"/>
      <c r="OQ116" s="11"/>
      <c r="OR116" s="11"/>
      <c r="OS116" s="11"/>
      <c r="OT116" s="11"/>
      <c r="OU116" s="11"/>
      <c r="OV116" s="11"/>
      <c r="OW116" s="11"/>
      <c r="OX116" s="11"/>
      <c r="OY116" s="11"/>
      <c r="OZ116" s="11"/>
      <c r="PA116" s="11"/>
      <c r="PB116" s="11"/>
      <c r="PC116" s="11"/>
      <c r="PD116" s="11"/>
      <c r="PE116" s="11"/>
      <c r="PF116" s="11"/>
      <c r="PG116" s="11"/>
      <c r="PH116" s="11"/>
      <c r="PI116" s="11"/>
      <c r="PJ116" s="11"/>
      <c r="PK116" s="11"/>
      <c r="PL116" s="11"/>
      <c r="PM116" s="11"/>
      <c r="PN116" s="11"/>
      <c r="PO116" s="11"/>
      <c r="PP116" s="11"/>
      <c r="PQ116" s="11"/>
      <c r="PR116" s="11"/>
      <c r="PS116" s="11"/>
      <c r="PT116" s="11"/>
      <c r="PU116" s="11"/>
      <c r="PV116" s="11"/>
      <c r="PW116" s="11"/>
      <c r="PX116" s="11"/>
      <c r="PY116" s="11"/>
      <c r="PZ116" s="11"/>
      <c r="QA116" s="11"/>
      <c r="QB116" s="11"/>
      <c r="QC116" s="11"/>
      <c r="QD116" s="11"/>
      <c r="QE116" s="11"/>
      <c r="QF116" s="11"/>
      <c r="QG116" s="11"/>
      <c r="QH116" s="11"/>
      <c r="QI116" s="11"/>
      <c r="QJ116" s="11"/>
      <c r="QK116" s="11"/>
      <c r="QL116" s="11"/>
      <c r="QM116" s="11"/>
      <c r="QN116" s="11"/>
      <c r="QO116" s="11"/>
      <c r="QP116" s="11"/>
      <c r="QQ116" s="11"/>
      <c r="QR116" s="11"/>
      <c r="QS116" s="11"/>
      <c r="QT116" s="11"/>
      <c r="QU116" s="11"/>
      <c r="QV116" s="11"/>
      <c r="QW116" s="11"/>
      <c r="QX116" s="11"/>
      <c r="QY116" s="11"/>
      <c r="QZ116" s="11"/>
      <c r="RA116" s="11"/>
      <c r="RB116" s="11"/>
      <c r="RC116" s="11"/>
      <c r="RD116" s="11"/>
      <c r="RE116" s="11"/>
      <c r="RF116" s="11"/>
      <c r="RG116" s="11"/>
      <c r="RH116" s="11"/>
      <c r="RI116" s="11"/>
      <c r="RJ116" s="11"/>
      <c r="RK116" s="11"/>
      <c r="RL116" s="11"/>
      <c r="RM116" s="11"/>
      <c r="RN116" s="11"/>
      <c r="RO116" s="11"/>
      <c r="RP116" s="11"/>
      <c r="RQ116" s="11"/>
      <c r="RR116" s="11"/>
      <c r="RS116" s="11"/>
      <c r="RT116" s="11"/>
      <c r="RU116" s="11"/>
      <c r="RV116" s="11"/>
      <c r="RW116" s="11"/>
      <c r="RX116" s="11"/>
      <c r="RY116" s="11"/>
      <c r="RZ116" s="11"/>
      <c r="SA116" s="11"/>
      <c r="SB116" s="11"/>
      <c r="SC116" s="11"/>
      <c r="SD116" s="11"/>
      <c r="SE116" s="11"/>
      <c r="SF116" s="11"/>
      <c r="SG116" s="11"/>
      <c r="SH116" s="11"/>
      <c r="SI116" s="11"/>
      <c r="SJ116" s="11"/>
      <c r="SK116" s="11"/>
      <c r="SL116" s="11"/>
      <c r="SM116" s="11"/>
      <c r="SN116" s="11"/>
      <c r="SO116" s="11"/>
      <c r="SP116" s="11"/>
      <c r="SQ116" s="11"/>
      <c r="SR116" s="11"/>
      <c r="SS116" s="11"/>
      <c r="ST116" s="11"/>
      <c r="SU116" s="11"/>
      <c r="SV116" s="11"/>
      <c r="SW116" s="11"/>
      <c r="SX116" s="11"/>
      <c r="SY116" s="11"/>
      <c r="SZ116" s="11"/>
      <c r="TA116" s="11"/>
      <c r="TB116" s="11"/>
      <c r="TC116" s="11"/>
      <c r="TD116" s="11"/>
      <c r="TE116" s="11"/>
      <c r="TF116" s="11"/>
      <c r="TG116" s="11"/>
      <c r="TH116" s="11"/>
      <c r="TI116" s="11"/>
      <c r="TJ116" s="11"/>
      <c r="TK116" s="11"/>
      <c r="TL116" s="11"/>
      <c r="TM116" s="11"/>
      <c r="TN116" s="11"/>
      <c r="TO116" s="11"/>
      <c r="TP116" s="11"/>
      <c r="TQ116" s="11"/>
      <c r="TR116" s="11"/>
      <c r="TS116" s="11"/>
      <c r="TT116" s="11"/>
      <c r="TU116" s="11"/>
      <c r="TV116" s="11"/>
      <c r="TW116" s="11"/>
      <c r="TX116" s="11"/>
      <c r="TY116" s="11"/>
      <c r="TZ116" s="11"/>
      <c r="UA116" s="11"/>
      <c r="UB116" s="11"/>
      <c r="UC116" s="11"/>
      <c r="UD116" s="11"/>
      <c r="UE116" s="11"/>
      <c r="UF116" s="11"/>
      <c r="UG116" s="11"/>
      <c r="UH116" s="11"/>
      <c r="UI116" s="11"/>
      <c r="UJ116" s="11"/>
      <c r="UK116" s="11"/>
      <c r="UL116" s="11"/>
      <c r="UM116" s="11"/>
      <c r="UN116" s="11"/>
      <c r="UO116" s="11"/>
      <c r="UP116" s="11"/>
      <c r="UQ116" s="11"/>
      <c r="UR116" s="11"/>
      <c r="US116" s="11"/>
      <c r="UT116" s="11"/>
      <c r="UU116" s="11"/>
      <c r="UV116" s="11"/>
      <c r="UW116" s="11"/>
      <c r="UX116" s="11"/>
      <c r="UY116" s="11"/>
      <c r="UZ116" s="11"/>
      <c r="VA116" s="11"/>
      <c r="VB116" s="11"/>
      <c r="VC116" s="11"/>
      <c r="VD116" s="11"/>
      <c r="VE116" s="11"/>
      <c r="VF116" s="11"/>
      <c r="VG116" s="11"/>
      <c r="VH116" s="11"/>
      <c r="VI116" s="11"/>
      <c r="VJ116" s="11"/>
      <c r="VK116" s="11"/>
      <c r="VL116" s="11"/>
      <c r="VM116" s="11"/>
      <c r="VN116" s="11"/>
      <c r="VO116" s="11"/>
      <c r="VP116" s="11"/>
      <c r="VQ116" s="11"/>
      <c r="VR116" s="11"/>
      <c r="VS116" s="11"/>
      <c r="VT116" s="11"/>
      <c r="VU116" s="11"/>
      <c r="VV116" s="11"/>
      <c r="VW116" s="11"/>
      <c r="VX116" s="11"/>
      <c r="VY116" s="11"/>
      <c r="VZ116" s="11"/>
      <c r="WA116" s="11"/>
      <c r="WB116" s="11"/>
      <c r="WC116" s="11"/>
      <c r="WD116" s="11"/>
      <c r="WE116" s="11"/>
      <c r="WF116" s="11"/>
      <c r="WG116" s="11"/>
      <c r="WH116" s="11"/>
      <c r="WI116" s="11"/>
      <c r="WJ116" s="11"/>
      <c r="WK116" s="11"/>
      <c r="WL116" s="11"/>
      <c r="WM116" s="11"/>
      <c r="WN116" s="11"/>
      <c r="WO116" s="11"/>
      <c r="WP116" s="11"/>
      <c r="WQ116" s="11"/>
      <c r="WR116" s="11"/>
      <c r="WS116" s="11"/>
      <c r="WT116" s="11"/>
      <c r="WU116" s="11"/>
      <c r="WV116" s="11"/>
      <c r="WW116" s="11"/>
      <c r="WX116" s="11"/>
      <c r="WY116" s="11"/>
      <c r="WZ116" s="11"/>
      <c r="XA116" s="11"/>
      <c r="XB116" s="11"/>
      <c r="XC116" s="11"/>
      <c r="XD116" s="11"/>
      <c r="XE116" s="11"/>
      <c r="XF116" s="11"/>
      <c r="XG116" s="11"/>
      <c r="XH116" s="11"/>
      <c r="XI116" s="11"/>
      <c r="XJ116" s="11"/>
      <c r="XK116" s="11"/>
      <c r="XL116" s="11"/>
      <c r="XM116" s="11"/>
      <c r="XN116" s="11"/>
      <c r="XO116" s="11"/>
      <c r="XP116" s="11"/>
      <c r="XQ116" s="11"/>
      <c r="XR116" s="11"/>
      <c r="XS116" s="11"/>
      <c r="XT116" s="11"/>
      <c r="XU116" s="11"/>
      <c r="XV116" s="11"/>
      <c r="XW116" s="11"/>
      <c r="XX116" s="11"/>
      <c r="XY116" s="11"/>
      <c r="XZ116" s="11"/>
      <c r="YA116" s="11"/>
      <c r="YB116" s="11"/>
      <c r="YC116" s="11"/>
      <c r="YD116" s="11"/>
      <c r="YE116" s="11"/>
      <c r="YF116" s="11"/>
      <c r="YG116" s="11"/>
      <c r="YH116" s="11"/>
      <c r="YI116" s="11"/>
      <c r="YJ116" s="11"/>
      <c r="YK116" s="11"/>
      <c r="YL116" s="11"/>
      <c r="YM116" s="11"/>
      <c r="YN116" s="11"/>
      <c r="YO116" s="11"/>
      <c r="YP116" s="11"/>
      <c r="YQ116" s="11"/>
      <c r="YR116" s="11"/>
      <c r="YS116" s="11"/>
      <c r="YT116" s="11"/>
      <c r="YU116" s="11"/>
      <c r="YV116" s="11"/>
      <c r="YW116" s="11"/>
      <c r="YX116" s="11"/>
      <c r="YY116" s="11"/>
      <c r="YZ116" s="11"/>
      <c r="ZA116" s="11"/>
      <c r="ZB116" s="11"/>
      <c r="ZC116" s="11"/>
      <c r="ZD116" s="11"/>
      <c r="ZE116" s="11"/>
      <c r="ZF116" s="11"/>
      <c r="ZG116" s="11"/>
      <c r="ZH116" s="11"/>
      <c r="ZI116" s="11"/>
      <c r="ZJ116" s="11"/>
      <c r="ZK116" s="11"/>
      <c r="ZL116" s="11"/>
      <c r="ZM116" s="11"/>
      <c r="ZN116" s="11"/>
      <c r="ZO116" s="11"/>
      <c r="ZP116" s="11"/>
      <c r="ZQ116" s="11"/>
      <c r="ZR116" s="11"/>
      <c r="ZS116" s="11"/>
      <c r="ZT116" s="11"/>
      <c r="ZU116" s="11"/>
      <c r="ZV116" s="11"/>
      <c r="ZW116" s="11"/>
      <c r="ZX116" s="11"/>
      <c r="ZY116" s="11"/>
      <c r="ZZ116" s="11"/>
      <c r="AAA116" s="11"/>
      <c r="AAB116" s="11"/>
      <c r="AAC116" s="11"/>
      <c r="AAD116" s="11"/>
      <c r="AAE116" s="11"/>
      <c r="AAF116" s="11"/>
      <c r="AAG116" s="11"/>
      <c r="AAH116" s="11"/>
      <c r="AAI116" s="11"/>
      <c r="AAJ116" s="11"/>
      <c r="AAK116" s="11"/>
      <c r="AAL116" s="11"/>
      <c r="AAM116" s="11"/>
      <c r="AAN116" s="11"/>
      <c r="AAO116" s="11"/>
      <c r="AAP116" s="11"/>
      <c r="AAQ116" s="11"/>
      <c r="AAR116" s="11"/>
      <c r="AAS116" s="11"/>
      <c r="AAT116" s="11"/>
      <c r="AAU116" s="11"/>
      <c r="AAV116" s="11"/>
      <c r="AAW116" s="11"/>
      <c r="AAX116" s="11"/>
      <c r="AAY116" s="11"/>
      <c r="AAZ116" s="11"/>
      <c r="ABA116" s="11"/>
      <c r="ABB116" s="11"/>
      <c r="ABC116" s="11"/>
      <c r="ABD116" s="11"/>
      <c r="ABE116" s="11"/>
      <c r="ABF116" s="11"/>
      <c r="ABG116" s="11"/>
      <c r="ABH116" s="11"/>
      <c r="ABI116" s="11"/>
      <c r="ABJ116" s="11"/>
      <c r="ABK116" s="11"/>
      <c r="ABL116" s="11"/>
      <c r="ABM116" s="11"/>
      <c r="ABN116" s="11"/>
      <c r="ABO116" s="11"/>
      <c r="ABP116" s="11"/>
      <c r="ABQ116" s="11"/>
      <c r="ABR116" s="11"/>
      <c r="ABS116" s="11"/>
      <c r="ABT116" s="11"/>
      <c r="ABU116" s="11"/>
      <c r="ABV116" s="11"/>
      <c r="ABW116" s="11"/>
      <c r="ABX116" s="11"/>
      <c r="ABY116" s="11"/>
      <c r="ABZ116" s="11"/>
      <c r="ACA116" s="11"/>
      <c r="ACB116" s="11"/>
      <c r="ACC116" s="11"/>
      <c r="ACD116" s="11"/>
      <c r="ACE116" s="11"/>
      <c r="ACF116" s="11"/>
      <c r="ACG116" s="11"/>
      <c r="ACH116" s="11"/>
      <c r="ACI116" s="11"/>
      <c r="ACJ116" s="11"/>
      <c r="ACK116" s="11"/>
      <c r="ACL116" s="11"/>
      <c r="ACM116" s="11"/>
      <c r="ACN116" s="11"/>
      <c r="ACO116" s="11"/>
      <c r="ACP116" s="11"/>
      <c r="ACQ116" s="11"/>
      <c r="ACR116" s="11"/>
      <c r="ACS116" s="11"/>
      <c r="ACT116" s="11"/>
      <c r="ACU116" s="11"/>
      <c r="ACV116" s="11"/>
      <c r="ACW116" s="11"/>
      <c r="ACX116" s="11"/>
      <c r="ACY116" s="11"/>
      <c r="ACZ116" s="11"/>
      <c r="ADA116" s="11"/>
      <c r="ADB116" s="11"/>
      <c r="ADC116" s="11"/>
      <c r="ADD116" s="11"/>
      <c r="ADE116" s="11"/>
      <c r="ADF116" s="11"/>
      <c r="ADG116" s="11"/>
      <c r="ADH116" s="11"/>
      <c r="ADI116" s="11"/>
      <c r="ADJ116" s="11"/>
      <c r="ADK116" s="11"/>
      <c r="ADL116" s="11"/>
      <c r="ADM116" s="11"/>
      <c r="ADN116" s="11"/>
      <c r="ADO116" s="11"/>
      <c r="ADP116" s="11"/>
      <c r="ADQ116" s="11"/>
      <c r="ADR116" s="11"/>
      <c r="ADS116" s="11"/>
      <c r="ADT116" s="11"/>
      <c r="ADU116" s="11"/>
      <c r="ADV116" s="11"/>
      <c r="ADW116" s="11"/>
      <c r="ADX116" s="11"/>
      <c r="ADY116" s="11"/>
      <c r="ADZ116" s="11"/>
      <c r="AEA116" s="11"/>
      <c r="AEB116" s="11"/>
      <c r="AEC116" s="11"/>
      <c r="AED116" s="11"/>
      <c r="AEE116" s="11"/>
      <c r="AEF116" s="11"/>
      <c r="AEG116" s="11"/>
      <c r="AEH116" s="11"/>
      <c r="AEI116" s="11"/>
      <c r="AEJ116" s="11"/>
      <c r="AEK116" s="11"/>
      <c r="AEL116" s="11"/>
      <c r="AEM116" s="11"/>
      <c r="AEN116" s="11"/>
      <c r="AEO116" s="11"/>
      <c r="AEP116" s="11"/>
      <c r="AEQ116" s="11"/>
      <c r="AER116" s="11"/>
      <c r="AES116" s="11"/>
      <c r="AET116" s="11"/>
      <c r="AEU116" s="11"/>
      <c r="AEV116" s="11"/>
      <c r="AEW116" s="11"/>
      <c r="AEX116" s="11"/>
      <c r="AEY116" s="11"/>
      <c r="AEZ116" s="11"/>
      <c r="AFA116" s="11"/>
      <c r="AFB116" s="11"/>
      <c r="AFC116" s="11"/>
      <c r="AFD116" s="11"/>
      <c r="AFE116" s="11"/>
      <c r="AFF116" s="11"/>
      <c r="AFG116" s="11"/>
      <c r="AFH116" s="11"/>
      <c r="AFI116" s="11"/>
      <c r="AFJ116" s="11"/>
      <c r="AFK116" s="11"/>
      <c r="AFL116" s="11"/>
      <c r="AFM116" s="11"/>
      <c r="AFN116" s="11"/>
      <c r="AFO116" s="11"/>
      <c r="AFP116" s="11"/>
      <c r="AFQ116" s="11"/>
      <c r="AFR116" s="11"/>
      <c r="AFS116" s="11"/>
      <c r="AFT116" s="11"/>
      <c r="AFU116" s="11"/>
      <c r="AFV116" s="11"/>
      <c r="AFW116" s="11"/>
      <c r="AFX116" s="11"/>
      <c r="AFY116" s="11"/>
      <c r="AFZ116" s="11"/>
      <c r="AGA116" s="11"/>
      <c r="AGB116" s="11"/>
      <c r="AGC116" s="11"/>
      <c r="AGD116" s="11"/>
      <c r="AGE116" s="11"/>
      <c r="AGF116" s="11"/>
      <c r="AGG116" s="11"/>
      <c r="AGH116" s="11"/>
      <c r="AGI116" s="11"/>
      <c r="AGJ116" s="11"/>
      <c r="AGK116" s="11"/>
      <c r="AGL116" s="11"/>
      <c r="AGM116" s="11"/>
      <c r="AGN116" s="11"/>
      <c r="AGO116" s="11"/>
      <c r="AGP116" s="11"/>
      <c r="AGQ116" s="11"/>
      <c r="AGR116" s="11"/>
      <c r="AGS116" s="11"/>
      <c r="AGT116" s="11"/>
      <c r="AGU116" s="11"/>
      <c r="AGV116" s="11"/>
      <c r="AGW116" s="11"/>
      <c r="AGX116" s="11"/>
      <c r="AGY116" s="11"/>
      <c r="AGZ116" s="11"/>
      <c r="AHA116" s="11"/>
      <c r="AHB116" s="11"/>
      <c r="AHC116" s="11"/>
      <c r="AHD116" s="11"/>
      <c r="AHE116" s="11"/>
      <c r="AHF116" s="11"/>
      <c r="AHG116" s="11"/>
      <c r="AHH116" s="11"/>
      <c r="AHI116" s="11"/>
      <c r="AHJ116" s="11"/>
      <c r="AHK116" s="11"/>
      <c r="AHL116" s="11"/>
      <c r="AHM116" s="11"/>
      <c r="AHN116" s="11"/>
      <c r="AHO116" s="11"/>
      <c r="AHP116" s="11"/>
      <c r="AHQ116" s="11"/>
      <c r="AHR116" s="11"/>
      <c r="AHS116" s="11"/>
      <c r="AHT116" s="11"/>
      <c r="AHU116" s="11"/>
      <c r="AHV116" s="11"/>
      <c r="AHW116" s="11"/>
      <c r="AHX116" s="11"/>
      <c r="AHY116" s="11"/>
      <c r="AHZ116" s="11"/>
      <c r="AIA116" s="11"/>
      <c r="AIB116" s="11"/>
      <c r="AIC116" s="11"/>
      <c r="AID116" s="11"/>
      <c r="AIE116" s="11"/>
      <c r="AIF116" s="11"/>
      <c r="AIG116" s="11"/>
      <c r="AIH116" s="11"/>
      <c r="AII116" s="11"/>
      <c r="AIJ116" s="11"/>
      <c r="AIK116" s="11"/>
      <c r="AIL116" s="11"/>
      <c r="AIM116" s="11"/>
      <c r="AIN116" s="11"/>
      <c r="AIO116" s="11"/>
      <c r="AIP116" s="11"/>
      <c r="AIQ116" s="11"/>
      <c r="AIR116" s="11"/>
      <c r="AIS116" s="11"/>
      <c r="AIT116" s="11"/>
      <c r="AIU116" s="11"/>
      <c r="AIV116" s="11"/>
      <c r="AIW116" s="11"/>
      <c r="AIX116" s="11"/>
      <c r="AIY116" s="11"/>
      <c r="AIZ116" s="11"/>
      <c r="AJA116" s="11"/>
      <c r="AJB116" s="11"/>
      <c r="AJC116" s="11"/>
      <c r="AJD116" s="11"/>
      <c r="AJE116" s="11"/>
      <c r="AJF116" s="11"/>
      <c r="AJG116" s="11"/>
      <c r="AJH116" s="11"/>
      <c r="AJI116" s="11"/>
      <c r="AJJ116" s="11"/>
      <c r="AJK116" s="11"/>
      <c r="AJL116" s="11"/>
      <c r="AJM116" s="11"/>
      <c r="AJN116" s="11"/>
      <c r="AJO116" s="11"/>
      <c r="AJP116" s="11"/>
      <c r="AJQ116" s="11"/>
      <c r="AJR116" s="11"/>
      <c r="AJS116" s="11"/>
      <c r="AJT116" s="11"/>
      <c r="AJU116" s="11"/>
      <c r="AJV116" s="11"/>
      <c r="AJW116" s="11"/>
      <c r="AJX116" s="11"/>
      <c r="AJY116" s="11"/>
      <c r="AJZ116" s="11"/>
      <c r="AKA116" s="11"/>
      <c r="AKB116" s="11"/>
      <c r="AKC116" s="11"/>
      <c r="AKD116" s="11"/>
      <c r="AKE116" s="11"/>
      <c r="AKF116" s="11"/>
      <c r="AKG116" s="11"/>
      <c r="AKH116" s="11"/>
      <c r="AKI116" s="11"/>
      <c r="AKJ116" s="11"/>
      <c r="AKK116" s="11"/>
      <c r="AKL116" s="11"/>
      <c r="AKM116" s="11"/>
      <c r="AKN116" s="11"/>
      <c r="AKO116" s="11"/>
      <c r="AKP116" s="11"/>
      <c r="AKQ116" s="11"/>
      <c r="AKR116" s="11"/>
      <c r="AKS116" s="11"/>
      <c r="AKT116" s="11"/>
      <c r="AKU116" s="11"/>
      <c r="AKV116" s="11"/>
      <c r="AKW116" s="11"/>
      <c r="AKX116" s="11"/>
      <c r="AKY116" s="11"/>
      <c r="AKZ116" s="11"/>
      <c r="ALA116" s="11"/>
      <c r="ALB116" s="11"/>
      <c r="ALC116" s="11"/>
      <c r="ALD116" s="11"/>
      <c r="ALE116" s="11"/>
      <c r="ALF116" s="11"/>
      <c r="ALG116" s="11"/>
      <c r="ALH116" s="11"/>
      <c r="ALI116" s="11"/>
      <c r="ALJ116" s="11"/>
      <c r="ALK116" s="11"/>
      <c r="ALL116" s="11"/>
      <c r="ALM116" s="11"/>
      <c r="ALN116" s="11"/>
      <c r="ALO116" s="11"/>
      <c r="ALP116" s="11"/>
      <c r="ALQ116" s="11"/>
      <c r="ALR116" s="11"/>
      <c r="ALS116" s="11"/>
      <c r="ALT116" s="11"/>
      <c r="ALU116" s="11"/>
      <c r="ALV116" s="11"/>
      <c r="ALW116" s="11"/>
      <c r="ALX116" s="11"/>
      <c r="ALY116" s="11"/>
      <c r="ALZ116" s="11"/>
      <c r="AMA116" s="11"/>
      <c r="AMB116" s="11"/>
      <c r="AMC116" s="11"/>
      <c r="AMD116" s="11"/>
      <c r="AME116" s="11"/>
      <c r="AMF116" s="11"/>
      <c r="AMG116" s="11"/>
      <c r="AMH116" s="11"/>
      <c r="AMI116" s="11"/>
      <c r="AMJ116" s="11"/>
    </row>
    <row r="117" spans="1:1024" s="37" customFormat="1" ht="40.15" customHeight="1">
      <c r="A117" s="369"/>
      <c r="B117" s="559"/>
      <c r="C117" s="565"/>
      <c r="D117" s="619"/>
      <c r="E117" s="366"/>
      <c r="F117" s="366"/>
      <c r="G117" s="366"/>
      <c r="H117" s="97" t="s">
        <v>44</v>
      </c>
      <c r="I117" s="376"/>
      <c r="J117" s="366"/>
      <c r="K117" s="366"/>
      <c r="L117" s="366"/>
      <c r="M117" s="366"/>
      <c r="N117" s="366"/>
      <c r="O117" s="366"/>
      <c r="P117" s="366"/>
      <c r="Q117" s="366"/>
      <c r="R117" s="366"/>
      <c r="S117" s="366"/>
      <c r="T117" s="366"/>
      <c r="U117" s="120"/>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1"/>
      <c r="CZ117" s="11"/>
      <c r="DA117" s="11"/>
      <c r="DB117" s="11"/>
      <c r="DC117" s="11"/>
      <c r="DD117" s="11"/>
      <c r="DE117" s="11"/>
      <c r="DF117" s="11"/>
      <c r="DG117" s="11"/>
      <c r="DH117" s="11"/>
      <c r="DI117" s="11"/>
      <c r="DJ117" s="11"/>
      <c r="DK117" s="11"/>
      <c r="DL117" s="11"/>
      <c r="DM117" s="11"/>
      <c r="DN117" s="11"/>
      <c r="DO117" s="11"/>
      <c r="DP117" s="11"/>
      <c r="DQ117" s="11"/>
      <c r="DR117" s="11"/>
      <c r="DS117" s="11"/>
      <c r="DT117" s="11"/>
      <c r="DU117" s="11"/>
      <c r="DV117" s="11"/>
      <c r="DW117" s="11"/>
      <c r="DX117" s="11"/>
      <c r="DY117" s="11"/>
      <c r="DZ117" s="11"/>
      <c r="EA117" s="11"/>
      <c r="EB117" s="11"/>
      <c r="EC117" s="11"/>
      <c r="ED117" s="11"/>
      <c r="EE117" s="11"/>
      <c r="EF117" s="11"/>
      <c r="EG117" s="11"/>
      <c r="EH117" s="11"/>
      <c r="EI117" s="11"/>
      <c r="EJ117" s="11"/>
      <c r="EK117" s="11"/>
      <c r="EL117" s="11"/>
      <c r="EM117" s="11"/>
      <c r="EN117" s="11"/>
      <c r="EO117" s="11"/>
      <c r="EP117" s="11"/>
      <c r="EQ117" s="11"/>
      <c r="ER117" s="11"/>
      <c r="ES117" s="11"/>
      <c r="ET117" s="11"/>
      <c r="EU117" s="11"/>
      <c r="EV117" s="11"/>
      <c r="EW117" s="11"/>
      <c r="EX117" s="11"/>
      <c r="EY117" s="11"/>
      <c r="EZ117" s="11"/>
      <c r="FA117" s="11"/>
      <c r="FB117" s="11"/>
      <c r="FC117" s="11"/>
      <c r="FD117" s="11"/>
      <c r="FE117" s="11"/>
      <c r="FF117" s="11"/>
      <c r="FG117" s="11"/>
      <c r="FH117" s="11"/>
      <c r="FI117" s="11"/>
      <c r="FJ117" s="11"/>
      <c r="FK117" s="11"/>
      <c r="FL117" s="11"/>
      <c r="FM117" s="11"/>
      <c r="FN117" s="11"/>
      <c r="FO117" s="11"/>
      <c r="FP117" s="11"/>
      <c r="FQ117" s="11"/>
      <c r="FR117" s="11"/>
      <c r="FS117" s="11"/>
      <c r="FT117" s="11"/>
      <c r="FU117" s="11"/>
      <c r="FV117" s="11"/>
      <c r="FW117" s="11"/>
      <c r="FX117" s="11"/>
      <c r="FY117" s="11"/>
      <c r="FZ117" s="11"/>
      <c r="GA117" s="11"/>
      <c r="GB117" s="11"/>
      <c r="GC117" s="11"/>
      <c r="GD117" s="11"/>
      <c r="GE117" s="11"/>
      <c r="GF117" s="11"/>
      <c r="GG117" s="11"/>
      <c r="GH117" s="11"/>
      <c r="GI117" s="11"/>
      <c r="GJ117" s="11"/>
      <c r="GK117" s="11"/>
      <c r="GL117" s="11"/>
      <c r="GM117" s="11"/>
      <c r="GN117" s="11"/>
      <c r="GO117" s="11"/>
      <c r="GP117" s="11"/>
      <c r="GQ117" s="11"/>
      <c r="GR117" s="11"/>
      <c r="GS117" s="11"/>
      <c r="GT117" s="11"/>
      <c r="GU117" s="11"/>
      <c r="GV117" s="11"/>
      <c r="GW117" s="11"/>
      <c r="GX117" s="11"/>
      <c r="GY117" s="11"/>
      <c r="GZ117" s="11"/>
      <c r="HA117" s="11"/>
      <c r="HB117" s="11"/>
      <c r="HC117" s="11"/>
      <c r="HD117" s="11"/>
      <c r="HE117" s="11"/>
      <c r="HF117" s="11"/>
      <c r="HG117" s="11"/>
      <c r="HH117" s="11"/>
      <c r="HI117" s="11"/>
      <c r="HJ117" s="11"/>
      <c r="HK117" s="11"/>
      <c r="HL117" s="11"/>
      <c r="HM117" s="11"/>
      <c r="HN117" s="11"/>
      <c r="HO117" s="11"/>
      <c r="HP117" s="11"/>
      <c r="HQ117" s="11"/>
      <c r="HR117" s="11"/>
      <c r="HS117" s="11"/>
      <c r="HT117" s="11"/>
      <c r="HU117" s="11"/>
      <c r="HV117" s="11"/>
      <c r="HW117" s="11"/>
      <c r="HX117" s="11"/>
      <c r="HY117" s="11"/>
      <c r="HZ117" s="11"/>
      <c r="IA117" s="11"/>
      <c r="IB117" s="11"/>
      <c r="IC117" s="11"/>
      <c r="ID117" s="11"/>
      <c r="IE117" s="11"/>
      <c r="IF117" s="11"/>
      <c r="IG117" s="11"/>
      <c r="IH117" s="11"/>
      <c r="II117" s="11"/>
      <c r="IJ117" s="11"/>
      <c r="IK117" s="11"/>
      <c r="IL117" s="11"/>
      <c r="IM117" s="11"/>
      <c r="IN117" s="11"/>
      <c r="IO117" s="11"/>
      <c r="IP117" s="11"/>
      <c r="IQ117" s="11"/>
      <c r="IR117" s="11"/>
      <c r="IS117" s="11"/>
      <c r="IT117" s="11"/>
      <c r="IU117" s="11"/>
      <c r="IV117" s="11"/>
      <c r="IW117" s="11"/>
      <c r="IX117" s="11"/>
      <c r="IY117" s="11"/>
      <c r="IZ117" s="11"/>
      <c r="JA117" s="11"/>
      <c r="JB117" s="11"/>
      <c r="JC117" s="11"/>
      <c r="JD117" s="11"/>
      <c r="JE117" s="11"/>
      <c r="JF117" s="11"/>
      <c r="JG117" s="11"/>
      <c r="JH117" s="11"/>
      <c r="JI117" s="11"/>
      <c r="JJ117" s="11"/>
      <c r="JK117" s="11"/>
      <c r="JL117" s="11"/>
      <c r="JM117" s="11"/>
      <c r="JN117" s="11"/>
      <c r="JO117" s="11"/>
      <c r="JP117" s="11"/>
      <c r="JQ117" s="11"/>
      <c r="JR117" s="11"/>
      <c r="JS117" s="11"/>
      <c r="JT117" s="11"/>
      <c r="JU117" s="11"/>
      <c r="JV117" s="11"/>
      <c r="JW117" s="11"/>
      <c r="JX117" s="11"/>
      <c r="JY117" s="11"/>
      <c r="JZ117" s="11"/>
      <c r="KA117" s="11"/>
      <c r="KB117" s="11"/>
      <c r="KC117" s="11"/>
      <c r="KD117" s="11"/>
      <c r="KE117" s="11"/>
      <c r="KF117" s="11"/>
      <c r="KG117" s="11"/>
      <c r="KH117" s="11"/>
      <c r="KI117" s="11"/>
      <c r="KJ117" s="11"/>
      <c r="KK117" s="11"/>
      <c r="KL117" s="11"/>
      <c r="KM117" s="11"/>
      <c r="KN117" s="11"/>
      <c r="KO117" s="11"/>
      <c r="KP117" s="11"/>
      <c r="KQ117" s="11"/>
      <c r="KR117" s="11"/>
      <c r="KS117" s="11"/>
      <c r="KT117" s="11"/>
      <c r="KU117" s="11"/>
      <c r="KV117" s="11"/>
      <c r="KW117" s="11"/>
      <c r="KX117" s="11"/>
      <c r="KY117" s="11"/>
      <c r="KZ117" s="11"/>
      <c r="LA117" s="11"/>
      <c r="LB117" s="11"/>
      <c r="LC117" s="11"/>
      <c r="LD117" s="11"/>
      <c r="LE117" s="11"/>
      <c r="LF117" s="11"/>
      <c r="LG117" s="11"/>
      <c r="LH117" s="11"/>
      <c r="LI117" s="11"/>
      <c r="LJ117" s="11"/>
      <c r="LK117" s="11"/>
      <c r="LL117" s="11"/>
      <c r="LM117" s="11"/>
      <c r="LN117" s="11"/>
      <c r="LO117" s="11"/>
      <c r="LP117" s="11"/>
      <c r="LQ117" s="11"/>
      <c r="LR117" s="11"/>
      <c r="LS117" s="11"/>
      <c r="LT117" s="11"/>
      <c r="LU117" s="11"/>
      <c r="LV117" s="11"/>
      <c r="LW117" s="11"/>
      <c r="LX117" s="11"/>
      <c r="LY117" s="11"/>
      <c r="LZ117" s="11"/>
      <c r="MA117" s="11"/>
      <c r="MB117" s="11"/>
      <c r="MC117" s="11"/>
      <c r="MD117" s="11"/>
      <c r="ME117" s="11"/>
      <c r="MF117" s="11"/>
      <c r="MG117" s="11"/>
      <c r="MH117" s="11"/>
      <c r="MI117" s="11"/>
      <c r="MJ117" s="11"/>
      <c r="MK117" s="11"/>
      <c r="ML117" s="11"/>
      <c r="MM117" s="11"/>
      <c r="MN117" s="11"/>
      <c r="MO117" s="11"/>
      <c r="MP117" s="11"/>
      <c r="MQ117" s="11"/>
      <c r="MR117" s="11"/>
      <c r="MS117" s="11"/>
      <c r="MT117" s="11"/>
      <c r="MU117" s="11"/>
      <c r="MV117" s="11"/>
      <c r="MW117" s="11"/>
      <c r="MX117" s="11"/>
      <c r="MY117" s="11"/>
      <c r="MZ117" s="11"/>
      <c r="NA117" s="11"/>
      <c r="NB117" s="11"/>
      <c r="NC117" s="11"/>
      <c r="ND117" s="11"/>
      <c r="NE117" s="11"/>
      <c r="NF117" s="11"/>
      <c r="NG117" s="11"/>
      <c r="NH117" s="11"/>
      <c r="NI117" s="11"/>
      <c r="NJ117" s="11"/>
      <c r="NK117" s="11"/>
      <c r="NL117" s="11"/>
      <c r="NM117" s="11"/>
      <c r="NN117" s="11"/>
      <c r="NO117" s="11"/>
      <c r="NP117" s="11"/>
      <c r="NQ117" s="11"/>
      <c r="NR117" s="11"/>
      <c r="NS117" s="11"/>
      <c r="NT117" s="11"/>
      <c r="NU117" s="11"/>
      <c r="NV117" s="11"/>
      <c r="NW117" s="11"/>
      <c r="NX117" s="11"/>
      <c r="NY117" s="11"/>
      <c r="NZ117" s="11"/>
      <c r="OA117" s="11"/>
      <c r="OB117" s="11"/>
      <c r="OC117" s="11"/>
      <c r="OD117" s="11"/>
      <c r="OE117" s="11"/>
      <c r="OF117" s="11"/>
      <c r="OG117" s="11"/>
      <c r="OH117" s="11"/>
      <c r="OI117" s="11"/>
      <c r="OJ117" s="11"/>
      <c r="OK117" s="11"/>
      <c r="OL117" s="11"/>
      <c r="OM117" s="11"/>
      <c r="ON117" s="11"/>
      <c r="OO117" s="11"/>
      <c r="OP117" s="11"/>
      <c r="OQ117" s="11"/>
      <c r="OR117" s="11"/>
      <c r="OS117" s="11"/>
      <c r="OT117" s="11"/>
      <c r="OU117" s="11"/>
      <c r="OV117" s="11"/>
      <c r="OW117" s="11"/>
      <c r="OX117" s="11"/>
      <c r="OY117" s="11"/>
      <c r="OZ117" s="11"/>
      <c r="PA117" s="11"/>
      <c r="PB117" s="11"/>
      <c r="PC117" s="11"/>
      <c r="PD117" s="11"/>
      <c r="PE117" s="11"/>
      <c r="PF117" s="11"/>
      <c r="PG117" s="11"/>
      <c r="PH117" s="11"/>
      <c r="PI117" s="11"/>
      <c r="PJ117" s="11"/>
      <c r="PK117" s="11"/>
      <c r="PL117" s="11"/>
      <c r="PM117" s="11"/>
      <c r="PN117" s="11"/>
      <c r="PO117" s="11"/>
      <c r="PP117" s="11"/>
      <c r="PQ117" s="11"/>
      <c r="PR117" s="11"/>
      <c r="PS117" s="11"/>
      <c r="PT117" s="11"/>
      <c r="PU117" s="11"/>
      <c r="PV117" s="11"/>
      <c r="PW117" s="11"/>
      <c r="PX117" s="11"/>
      <c r="PY117" s="11"/>
      <c r="PZ117" s="11"/>
      <c r="QA117" s="11"/>
      <c r="QB117" s="11"/>
      <c r="QC117" s="11"/>
      <c r="QD117" s="11"/>
      <c r="QE117" s="11"/>
      <c r="QF117" s="11"/>
      <c r="QG117" s="11"/>
      <c r="QH117" s="11"/>
      <c r="QI117" s="11"/>
      <c r="QJ117" s="11"/>
      <c r="QK117" s="11"/>
      <c r="QL117" s="11"/>
      <c r="QM117" s="11"/>
      <c r="QN117" s="11"/>
      <c r="QO117" s="11"/>
      <c r="QP117" s="11"/>
      <c r="QQ117" s="11"/>
      <c r="QR117" s="11"/>
      <c r="QS117" s="11"/>
      <c r="QT117" s="11"/>
      <c r="QU117" s="11"/>
      <c r="QV117" s="11"/>
      <c r="QW117" s="11"/>
      <c r="QX117" s="11"/>
      <c r="QY117" s="11"/>
      <c r="QZ117" s="11"/>
      <c r="RA117" s="11"/>
      <c r="RB117" s="11"/>
      <c r="RC117" s="11"/>
      <c r="RD117" s="11"/>
      <c r="RE117" s="11"/>
      <c r="RF117" s="11"/>
      <c r="RG117" s="11"/>
      <c r="RH117" s="11"/>
      <c r="RI117" s="11"/>
      <c r="RJ117" s="11"/>
      <c r="RK117" s="11"/>
      <c r="RL117" s="11"/>
      <c r="RM117" s="11"/>
      <c r="RN117" s="11"/>
      <c r="RO117" s="11"/>
      <c r="RP117" s="11"/>
      <c r="RQ117" s="11"/>
      <c r="RR117" s="11"/>
      <c r="RS117" s="11"/>
      <c r="RT117" s="11"/>
      <c r="RU117" s="11"/>
      <c r="RV117" s="11"/>
      <c r="RW117" s="11"/>
      <c r="RX117" s="11"/>
      <c r="RY117" s="11"/>
      <c r="RZ117" s="11"/>
      <c r="SA117" s="11"/>
      <c r="SB117" s="11"/>
      <c r="SC117" s="11"/>
      <c r="SD117" s="11"/>
      <c r="SE117" s="11"/>
      <c r="SF117" s="11"/>
      <c r="SG117" s="11"/>
      <c r="SH117" s="11"/>
      <c r="SI117" s="11"/>
      <c r="SJ117" s="11"/>
      <c r="SK117" s="11"/>
      <c r="SL117" s="11"/>
      <c r="SM117" s="11"/>
      <c r="SN117" s="11"/>
      <c r="SO117" s="11"/>
      <c r="SP117" s="11"/>
      <c r="SQ117" s="11"/>
      <c r="SR117" s="11"/>
      <c r="SS117" s="11"/>
      <c r="ST117" s="11"/>
      <c r="SU117" s="11"/>
      <c r="SV117" s="11"/>
      <c r="SW117" s="11"/>
      <c r="SX117" s="11"/>
      <c r="SY117" s="11"/>
      <c r="SZ117" s="11"/>
      <c r="TA117" s="11"/>
      <c r="TB117" s="11"/>
      <c r="TC117" s="11"/>
      <c r="TD117" s="11"/>
      <c r="TE117" s="11"/>
      <c r="TF117" s="11"/>
      <c r="TG117" s="11"/>
      <c r="TH117" s="11"/>
      <c r="TI117" s="11"/>
      <c r="TJ117" s="11"/>
      <c r="TK117" s="11"/>
      <c r="TL117" s="11"/>
      <c r="TM117" s="11"/>
      <c r="TN117" s="11"/>
      <c r="TO117" s="11"/>
      <c r="TP117" s="11"/>
      <c r="TQ117" s="11"/>
      <c r="TR117" s="11"/>
      <c r="TS117" s="11"/>
      <c r="TT117" s="11"/>
      <c r="TU117" s="11"/>
      <c r="TV117" s="11"/>
      <c r="TW117" s="11"/>
      <c r="TX117" s="11"/>
      <c r="TY117" s="11"/>
      <c r="TZ117" s="11"/>
      <c r="UA117" s="11"/>
      <c r="UB117" s="11"/>
      <c r="UC117" s="11"/>
      <c r="UD117" s="11"/>
      <c r="UE117" s="11"/>
      <c r="UF117" s="11"/>
      <c r="UG117" s="11"/>
      <c r="UH117" s="11"/>
      <c r="UI117" s="11"/>
      <c r="UJ117" s="11"/>
      <c r="UK117" s="11"/>
      <c r="UL117" s="11"/>
      <c r="UM117" s="11"/>
      <c r="UN117" s="11"/>
      <c r="UO117" s="11"/>
      <c r="UP117" s="11"/>
      <c r="UQ117" s="11"/>
      <c r="UR117" s="11"/>
      <c r="US117" s="11"/>
      <c r="UT117" s="11"/>
      <c r="UU117" s="11"/>
      <c r="UV117" s="11"/>
      <c r="UW117" s="11"/>
      <c r="UX117" s="11"/>
      <c r="UY117" s="11"/>
      <c r="UZ117" s="11"/>
      <c r="VA117" s="11"/>
      <c r="VB117" s="11"/>
      <c r="VC117" s="11"/>
      <c r="VD117" s="11"/>
      <c r="VE117" s="11"/>
      <c r="VF117" s="11"/>
      <c r="VG117" s="11"/>
      <c r="VH117" s="11"/>
      <c r="VI117" s="11"/>
      <c r="VJ117" s="11"/>
      <c r="VK117" s="11"/>
      <c r="VL117" s="11"/>
      <c r="VM117" s="11"/>
      <c r="VN117" s="11"/>
      <c r="VO117" s="11"/>
      <c r="VP117" s="11"/>
      <c r="VQ117" s="11"/>
      <c r="VR117" s="11"/>
      <c r="VS117" s="11"/>
      <c r="VT117" s="11"/>
      <c r="VU117" s="11"/>
      <c r="VV117" s="11"/>
      <c r="VW117" s="11"/>
      <c r="VX117" s="11"/>
      <c r="VY117" s="11"/>
      <c r="VZ117" s="11"/>
      <c r="WA117" s="11"/>
      <c r="WB117" s="11"/>
      <c r="WC117" s="11"/>
      <c r="WD117" s="11"/>
      <c r="WE117" s="11"/>
      <c r="WF117" s="11"/>
      <c r="WG117" s="11"/>
      <c r="WH117" s="11"/>
      <c r="WI117" s="11"/>
      <c r="WJ117" s="11"/>
      <c r="WK117" s="11"/>
      <c r="WL117" s="11"/>
      <c r="WM117" s="11"/>
      <c r="WN117" s="11"/>
      <c r="WO117" s="11"/>
      <c r="WP117" s="11"/>
      <c r="WQ117" s="11"/>
      <c r="WR117" s="11"/>
      <c r="WS117" s="11"/>
      <c r="WT117" s="11"/>
      <c r="WU117" s="11"/>
      <c r="WV117" s="11"/>
      <c r="WW117" s="11"/>
      <c r="WX117" s="11"/>
      <c r="WY117" s="11"/>
      <c r="WZ117" s="11"/>
      <c r="XA117" s="11"/>
      <c r="XB117" s="11"/>
      <c r="XC117" s="11"/>
      <c r="XD117" s="11"/>
      <c r="XE117" s="11"/>
      <c r="XF117" s="11"/>
      <c r="XG117" s="11"/>
      <c r="XH117" s="11"/>
      <c r="XI117" s="11"/>
      <c r="XJ117" s="11"/>
      <c r="XK117" s="11"/>
      <c r="XL117" s="11"/>
      <c r="XM117" s="11"/>
      <c r="XN117" s="11"/>
      <c r="XO117" s="11"/>
      <c r="XP117" s="11"/>
      <c r="XQ117" s="11"/>
      <c r="XR117" s="11"/>
      <c r="XS117" s="11"/>
      <c r="XT117" s="11"/>
      <c r="XU117" s="11"/>
      <c r="XV117" s="11"/>
      <c r="XW117" s="11"/>
      <c r="XX117" s="11"/>
      <c r="XY117" s="11"/>
      <c r="XZ117" s="11"/>
      <c r="YA117" s="11"/>
      <c r="YB117" s="11"/>
      <c r="YC117" s="11"/>
      <c r="YD117" s="11"/>
      <c r="YE117" s="11"/>
      <c r="YF117" s="11"/>
      <c r="YG117" s="11"/>
      <c r="YH117" s="11"/>
      <c r="YI117" s="11"/>
      <c r="YJ117" s="11"/>
      <c r="YK117" s="11"/>
      <c r="YL117" s="11"/>
      <c r="YM117" s="11"/>
      <c r="YN117" s="11"/>
      <c r="YO117" s="11"/>
      <c r="YP117" s="11"/>
      <c r="YQ117" s="11"/>
      <c r="YR117" s="11"/>
      <c r="YS117" s="11"/>
      <c r="YT117" s="11"/>
      <c r="YU117" s="11"/>
      <c r="YV117" s="11"/>
      <c r="YW117" s="11"/>
      <c r="YX117" s="11"/>
      <c r="YY117" s="11"/>
      <c r="YZ117" s="11"/>
      <c r="ZA117" s="11"/>
      <c r="ZB117" s="11"/>
      <c r="ZC117" s="11"/>
      <c r="ZD117" s="11"/>
      <c r="ZE117" s="11"/>
      <c r="ZF117" s="11"/>
      <c r="ZG117" s="11"/>
      <c r="ZH117" s="11"/>
      <c r="ZI117" s="11"/>
      <c r="ZJ117" s="11"/>
      <c r="ZK117" s="11"/>
      <c r="ZL117" s="11"/>
      <c r="ZM117" s="11"/>
      <c r="ZN117" s="11"/>
      <c r="ZO117" s="11"/>
      <c r="ZP117" s="11"/>
      <c r="ZQ117" s="11"/>
      <c r="ZR117" s="11"/>
      <c r="ZS117" s="11"/>
      <c r="ZT117" s="11"/>
      <c r="ZU117" s="11"/>
      <c r="ZV117" s="11"/>
      <c r="ZW117" s="11"/>
      <c r="ZX117" s="11"/>
      <c r="ZY117" s="11"/>
      <c r="ZZ117" s="11"/>
      <c r="AAA117" s="11"/>
      <c r="AAB117" s="11"/>
      <c r="AAC117" s="11"/>
      <c r="AAD117" s="11"/>
      <c r="AAE117" s="11"/>
      <c r="AAF117" s="11"/>
      <c r="AAG117" s="11"/>
      <c r="AAH117" s="11"/>
      <c r="AAI117" s="11"/>
      <c r="AAJ117" s="11"/>
      <c r="AAK117" s="11"/>
      <c r="AAL117" s="11"/>
      <c r="AAM117" s="11"/>
      <c r="AAN117" s="11"/>
      <c r="AAO117" s="11"/>
      <c r="AAP117" s="11"/>
      <c r="AAQ117" s="11"/>
      <c r="AAR117" s="11"/>
      <c r="AAS117" s="11"/>
      <c r="AAT117" s="11"/>
      <c r="AAU117" s="11"/>
      <c r="AAV117" s="11"/>
      <c r="AAW117" s="11"/>
      <c r="AAX117" s="11"/>
      <c r="AAY117" s="11"/>
      <c r="AAZ117" s="11"/>
      <c r="ABA117" s="11"/>
      <c r="ABB117" s="11"/>
      <c r="ABC117" s="11"/>
      <c r="ABD117" s="11"/>
      <c r="ABE117" s="11"/>
      <c r="ABF117" s="11"/>
      <c r="ABG117" s="11"/>
      <c r="ABH117" s="11"/>
      <c r="ABI117" s="11"/>
      <c r="ABJ117" s="11"/>
      <c r="ABK117" s="11"/>
      <c r="ABL117" s="11"/>
      <c r="ABM117" s="11"/>
      <c r="ABN117" s="11"/>
      <c r="ABO117" s="11"/>
      <c r="ABP117" s="11"/>
      <c r="ABQ117" s="11"/>
      <c r="ABR117" s="11"/>
      <c r="ABS117" s="11"/>
      <c r="ABT117" s="11"/>
      <c r="ABU117" s="11"/>
      <c r="ABV117" s="11"/>
      <c r="ABW117" s="11"/>
      <c r="ABX117" s="11"/>
      <c r="ABY117" s="11"/>
      <c r="ABZ117" s="11"/>
      <c r="ACA117" s="11"/>
      <c r="ACB117" s="11"/>
      <c r="ACC117" s="11"/>
      <c r="ACD117" s="11"/>
      <c r="ACE117" s="11"/>
      <c r="ACF117" s="11"/>
      <c r="ACG117" s="11"/>
      <c r="ACH117" s="11"/>
      <c r="ACI117" s="11"/>
      <c r="ACJ117" s="11"/>
      <c r="ACK117" s="11"/>
      <c r="ACL117" s="11"/>
      <c r="ACM117" s="11"/>
      <c r="ACN117" s="11"/>
      <c r="ACO117" s="11"/>
      <c r="ACP117" s="11"/>
      <c r="ACQ117" s="11"/>
      <c r="ACR117" s="11"/>
      <c r="ACS117" s="11"/>
      <c r="ACT117" s="11"/>
      <c r="ACU117" s="11"/>
      <c r="ACV117" s="11"/>
      <c r="ACW117" s="11"/>
      <c r="ACX117" s="11"/>
      <c r="ACY117" s="11"/>
      <c r="ACZ117" s="11"/>
      <c r="ADA117" s="11"/>
      <c r="ADB117" s="11"/>
      <c r="ADC117" s="11"/>
      <c r="ADD117" s="11"/>
      <c r="ADE117" s="11"/>
      <c r="ADF117" s="11"/>
      <c r="ADG117" s="11"/>
      <c r="ADH117" s="11"/>
      <c r="ADI117" s="11"/>
      <c r="ADJ117" s="11"/>
      <c r="ADK117" s="11"/>
      <c r="ADL117" s="11"/>
      <c r="ADM117" s="11"/>
      <c r="ADN117" s="11"/>
      <c r="ADO117" s="11"/>
      <c r="ADP117" s="11"/>
      <c r="ADQ117" s="11"/>
      <c r="ADR117" s="11"/>
      <c r="ADS117" s="11"/>
      <c r="ADT117" s="11"/>
      <c r="ADU117" s="11"/>
      <c r="ADV117" s="11"/>
      <c r="ADW117" s="11"/>
      <c r="ADX117" s="11"/>
      <c r="ADY117" s="11"/>
      <c r="ADZ117" s="11"/>
      <c r="AEA117" s="11"/>
      <c r="AEB117" s="11"/>
      <c r="AEC117" s="11"/>
      <c r="AED117" s="11"/>
      <c r="AEE117" s="11"/>
      <c r="AEF117" s="11"/>
      <c r="AEG117" s="11"/>
      <c r="AEH117" s="11"/>
      <c r="AEI117" s="11"/>
      <c r="AEJ117" s="11"/>
      <c r="AEK117" s="11"/>
      <c r="AEL117" s="11"/>
      <c r="AEM117" s="11"/>
      <c r="AEN117" s="11"/>
      <c r="AEO117" s="11"/>
      <c r="AEP117" s="11"/>
      <c r="AEQ117" s="11"/>
      <c r="AER117" s="11"/>
      <c r="AES117" s="11"/>
      <c r="AET117" s="11"/>
      <c r="AEU117" s="11"/>
      <c r="AEV117" s="11"/>
      <c r="AEW117" s="11"/>
      <c r="AEX117" s="11"/>
      <c r="AEY117" s="11"/>
      <c r="AEZ117" s="11"/>
      <c r="AFA117" s="11"/>
      <c r="AFB117" s="11"/>
      <c r="AFC117" s="11"/>
      <c r="AFD117" s="11"/>
      <c r="AFE117" s="11"/>
      <c r="AFF117" s="11"/>
      <c r="AFG117" s="11"/>
      <c r="AFH117" s="11"/>
      <c r="AFI117" s="11"/>
      <c r="AFJ117" s="11"/>
      <c r="AFK117" s="11"/>
      <c r="AFL117" s="11"/>
      <c r="AFM117" s="11"/>
      <c r="AFN117" s="11"/>
      <c r="AFO117" s="11"/>
      <c r="AFP117" s="11"/>
      <c r="AFQ117" s="11"/>
      <c r="AFR117" s="11"/>
      <c r="AFS117" s="11"/>
      <c r="AFT117" s="11"/>
      <c r="AFU117" s="11"/>
      <c r="AFV117" s="11"/>
      <c r="AFW117" s="11"/>
      <c r="AFX117" s="11"/>
      <c r="AFY117" s="11"/>
      <c r="AFZ117" s="11"/>
      <c r="AGA117" s="11"/>
      <c r="AGB117" s="11"/>
      <c r="AGC117" s="11"/>
      <c r="AGD117" s="11"/>
      <c r="AGE117" s="11"/>
      <c r="AGF117" s="11"/>
      <c r="AGG117" s="11"/>
      <c r="AGH117" s="11"/>
      <c r="AGI117" s="11"/>
      <c r="AGJ117" s="11"/>
      <c r="AGK117" s="11"/>
      <c r="AGL117" s="11"/>
      <c r="AGM117" s="11"/>
      <c r="AGN117" s="11"/>
      <c r="AGO117" s="11"/>
      <c r="AGP117" s="11"/>
      <c r="AGQ117" s="11"/>
      <c r="AGR117" s="11"/>
      <c r="AGS117" s="11"/>
      <c r="AGT117" s="11"/>
      <c r="AGU117" s="11"/>
      <c r="AGV117" s="11"/>
      <c r="AGW117" s="11"/>
      <c r="AGX117" s="11"/>
      <c r="AGY117" s="11"/>
      <c r="AGZ117" s="11"/>
      <c r="AHA117" s="11"/>
      <c r="AHB117" s="11"/>
      <c r="AHC117" s="11"/>
      <c r="AHD117" s="11"/>
      <c r="AHE117" s="11"/>
      <c r="AHF117" s="11"/>
      <c r="AHG117" s="11"/>
      <c r="AHH117" s="11"/>
      <c r="AHI117" s="11"/>
      <c r="AHJ117" s="11"/>
      <c r="AHK117" s="11"/>
      <c r="AHL117" s="11"/>
      <c r="AHM117" s="11"/>
      <c r="AHN117" s="11"/>
      <c r="AHO117" s="11"/>
      <c r="AHP117" s="11"/>
      <c r="AHQ117" s="11"/>
      <c r="AHR117" s="11"/>
      <c r="AHS117" s="11"/>
      <c r="AHT117" s="11"/>
      <c r="AHU117" s="11"/>
      <c r="AHV117" s="11"/>
      <c r="AHW117" s="11"/>
      <c r="AHX117" s="11"/>
      <c r="AHY117" s="11"/>
      <c r="AHZ117" s="11"/>
      <c r="AIA117" s="11"/>
      <c r="AIB117" s="11"/>
      <c r="AIC117" s="11"/>
      <c r="AID117" s="11"/>
      <c r="AIE117" s="11"/>
      <c r="AIF117" s="11"/>
      <c r="AIG117" s="11"/>
      <c r="AIH117" s="11"/>
      <c r="AII117" s="11"/>
      <c r="AIJ117" s="11"/>
      <c r="AIK117" s="11"/>
      <c r="AIL117" s="11"/>
      <c r="AIM117" s="11"/>
      <c r="AIN117" s="11"/>
      <c r="AIO117" s="11"/>
      <c r="AIP117" s="11"/>
      <c r="AIQ117" s="11"/>
      <c r="AIR117" s="11"/>
      <c r="AIS117" s="11"/>
      <c r="AIT117" s="11"/>
      <c r="AIU117" s="11"/>
      <c r="AIV117" s="11"/>
      <c r="AIW117" s="11"/>
      <c r="AIX117" s="11"/>
      <c r="AIY117" s="11"/>
      <c r="AIZ117" s="11"/>
      <c r="AJA117" s="11"/>
      <c r="AJB117" s="11"/>
      <c r="AJC117" s="11"/>
      <c r="AJD117" s="11"/>
      <c r="AJE117" s="11"/>
      <c r="AJF117" s="11"/>
      <c r="AJG117" s="11"/>
      <c r="AJH117" s="11"/>
      <c r="AJI117" s="11"/>
      <c r="AJJ117" s="11"/>
      <c r="AJK117" s="11"/>
      <c r="AJL117" s="11"/>
      <c r="AJM117" s="11"/>
      <c r="AJN117" s="11"/>
      <c r="AJO117" s="11"/>
      <c r="AJP117" s="11"/>
      <c r="AJQ117" s="11"/>
      <c r="AJR117" s="11"/>
      <c r="AJS117" s="11"/>
      <c r="AJT117" s="11"/>
      <c r="AJU117" s="11"/>
      <c r="AJV117" s="11"/>
      <c r="AJW117" s="11"/>
      <c r="AJX117" s="11"/>
      <c r="AJY117" s="11"/>
      <c r="AJZ117" s="11"/>
      <c r="AKA117" s="11"/>
      <c r="AKB117" s="11"/>
      <c r="AKC117" s="11"/>
      <c r="AKD117" s="11"/>
      <c r="AKE117" s="11"/>
      <c r="AKF117" s="11"/>
      <c r="AKG117" s="11"/>
      <c r="AKH117" s="11"/>
      <c r="AKI117" s="11"/>
      <c r="AKJ117" s="11"/>
      <c r="AKK117" s="11"/>
      <c r="AKL117" s="11"/>
      <c r="AKM117" s="11"/>
      <c r="AKN117" s="11"/>
      <c r="AKO117" s="11"/>
      <c r="AKP117" s="11"/>
      <c r="AKQ117" s="11"/>
      <c r="AKR117" s="11"/>
      <c r="AKS117" s="11"/>
      <c r="AKT117" s="11"/>
      <c r="AKU117" s="11"/>
      <c r="AKV117" s="11"/>
      <c r="AKW117" s="11"/>
      <c r="AKX117" s="11"/>
      <c r="AKY117" s="11"/>
      <c r="AKZ117" s="11"/>
      <c r="ALA117" s="11"/>
      <c r="ALB117" s="11"/>
      <c r="ALC117" s="11"/>
      <c r="ALD117" s="11"/>
      <c r="ALE117" s="11"/>
      <c r="ALF117" s="11"/>
      <c r="ALG117" s="11"/>
      <c r="ALH117" s="11"/>
      <c r="ALI117" s="11"/>
      <c r="ALJ117" s="11"/>
      <c r="ALK117" s="11"/>
      <c r="ALL117" s="11"/>
      <c r="ALM117" s="11"/>
      <c r="ALN117" s="11"/>
      <c r="ALO117" s="11"/>
      <c r="ALP117" s="11"/>
      <c r="ALQ117" s="11"/>
      <c r="ALR117" s="11"/>
      <c r="ALS117" s="11"/>
      <c r="ALT117" s="11"/>
      <c r="ALU117" s="11"/>
      <c r="ALV117" s="11"/>
      <c r="ALW117" s="11"/>
      <c r="ALX117" s="11"/>
      <c r="ALY117" s="11"/>
      <c r="ALZ117" s="11"/>
      <c r="AMA117" s="11"/>
      <c r="AMB117" s="11"/>
      <c r="AMC117" s="11"/>
      <c r="AMD117" s="11"/>
      <c r="AME117" s="11"/>
      <c r="AMF117" s="11"/>
      <c r="AMG117" s="11"/>
      <c r="AMH117" s="11"/>
      <c r="AMI117" s="11"/>
      <c r="AMJ117" s="11"/>
    </row>
    <row r="118" spans="1:1024" s="37" customFormat="1" ht="40.15" customHeight="1">
      <c r="A118" s="369"/>
      <c r="B118" s="559"/>
      <c r="C118" s="565"/>
      <c r="D118" s="269" t="s">
        <v>115</v>
      </c>
      <c r="E118" s="96" t="s">
        <v>118</v>
      </c>
      <c r="F118" s="96">
        <v>8</v>
      </c>
      <c r="G118" s="96" t="s">
        <v>47</v>
      </c>
      <c r="H118" s="97" t="s">
        <v>40</v>
      </c>
      <c r="I118" s="21" t="s">
        <v>194</v>
      </c>
      <c r="J118" s="96" t="s">
        <v>425</v>
      </c>
      <c r="K118" s="96">
        <v>8</v>
      </c>
      <c r="L118" s="96">
        <v>1</v>
      </c>
      <c r="M118" s="96" t="s">
        <v>43</v>
      </c>
      <c r="N118" s="96" t="s">
        <v>47</v>
      </c>
      <c r="O118" s="96" t="s">
        <v>47</v>
      </c>
      <c r="P118" s="96" t="s">
        <v>47</v>
      </c>
      <c r="Q118" s="96" t="s">
        <v>42</v>
      </c>
      <c r="R118" s="96">
        <v>1</v>
      </c>
      <c r="S118" s="96" t="s">
        <v>47</v>
      </c>
      <c r="T118" s="96" t="s">
        <v>47</v>
      </c>
      <c r="U118" s="96"/>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1"/>
      <c r="FH118" s="11"/>
      <c r="FI118" s="11"/>
      <c r="FJ118" s="11"/>
      <c r="FK118" s="11"/>
      <c r="FL118" s="11"/>
      <c r="FM118" s="11"/>
      <c r="FN118" s="11"/>
      <c r="FO118" s="11"/>
      <c r="FP118" s="11"/>
      <c r="FQ118" s="11"/>
      <c r="FR118" s="11"/>
      <c r="FS118" s="11"/>
      <c r="FT118" s="11"/>
      <c r="FU118" s="11"/>
      <c r="FV118" s="11"/>
      <c r="FW118" s="11"/>
      <c r="FX118" s="11"/>
      <c r="FY118" s="11"/>
      <c r="FZ118" s="11"/>
      <c r="GA118" s="11"/>
      <c r="GB118" s="11"/>
      <c r="GC118" s="11"/>
      <c r="GD118" s="11"/>
      <c r="GE118" s="11"/>
      <c r="GF118" s="11"/>
      <c r="GG118" s="11"/>
      <c r="GH118" s="11"/>
      <c r="GI118" s="11"/>
      <c r="GJ118" s="11"/>
      <c r="GK118" s="11"/>
      <c r="GL118" s="11"/>
      <c r="GM118" s="11"/>
      <c r="GN118" s="11"/>
      <c r="GO118" s="11"/>
      <c r="GP118" s="11"/>
      <c r="GQ118" s="11"/>
      <c r="GR118" s="11"/>
      <c r="GS118" s="11"/>
      <c r="GT118" s="11"/>
      <c r="GU118" s="11"/>
      <c r="GV118" s="11"/>
      <c r="GW118" s="11"/>
      <c r="GX118" s="11"/>
      <c r="GY118" s="11"/>
      <c r="GZ118" s="11"/>
      <c r="HA118" s="11"/>
      <c r="HB118" s="11"/>
      <c r="HC118" s="11"/>
      <c r="HD118" s="11"/>
      <c r="HE118" s="11"/>
      <c r="HF118" s="11"/>
      <c r="HG118" s="11"/>
      <c r="HH118" s="11"/>
      <c r="HI118" s="11"/>
      <c r="HJ118" s="11"/>
      <c r="HK118" s="11"/>
      <c r="HL118" s="11"/>
      <c r="HM118" s="11"/>
      <c r="HN118" s="11"/>
      <c r="HO118" s="11"/>
      <c r="HP118" s="11"/>
      <c r="HQ118" s="11"/>
      <c r="HR118" s="11"/>
      <c r="HS118" s="11"/>
      <c r="HT118" s="11"/>
      <c r="HU118" s="11"/>
      <c r="HV118" s="11"/>
      <c r="HW118" s="11"/>
      <c r="HX118" s="11"/>
      <c r="HY118" s="11"/>
      <c r="HZ118" s="11"/>
      <c r="IA118" s="11"/>
      <c r="IB118" s="11"/>
      <c r="IC118" s="11"/>
      <c r="ID118" s="11"/>
      <c r="IE118" s="11"/>
      <c r="IF118" s="11"/>
      <c r="IG118" s="11"/>
      <c r="IH118" s="11"/>
      <c r="II118" s="11"/>
      <c r="IJ118" s="11"/>
      <c r="IK118" s="11"/>
      <c r="IL118" s="11"/>
      <c r="IM118" s="11"/>
      <c r="IN118" s="11"/>
      <c r="IO118" s="11"/>
      <c r="IP118" s="11"/>
      <c r="IQ118" s="11"/>
      <c r="IR118" s="11"/>
      <c r="IS118" s="11"/>
      <c r="IT118" s="11"/>
      <c r="IU118" s="11"/>
      <c r="IV118" s="11"/>
      <c r="IW118" s="11"/>
      <c r="IX118" s="11"/>
      <c r="IY118" s="11"/>
      <c r="IZ118" s="11"/>
      <c r="JA118" s="11"/>
      <c r="JB118" s="11"/>
      <c r="JC118" s="11"/>
      <c r="JD118" s="11"/>
      <c r="JE118" s="11"/>
      <c r="JF118" s="11"/>
      <c r="JG118" s="11"/>
      <c r="JH118" s="11"/>
      <c r="JI118" s="11"/>
      <c r="JJ118" s="11"/>
      <c r="JK118" s="11"/>
      <c r="JL118" s="11"/>
      <c r="JM118" s="11"/>
      <c r="JN118" s="11"/>
      <c r="JO118" s="11"/>
      <c r="JP118" s="11"/>
      <c r="JQ118" s="11"/>
      <c r="JR118" s="11"/>
      <c r="JS118" s="11"/>
      <c r="JT118" s="11"/>
      <c r="JU118" s="11"/>
      <c r="JV118" s="11"/>
      <c r="JW118" s="11"/>
      <c r="JX118" s="11"/>
      <c r="JY118" s="11"/>
      <c r="JZ118" s="11"/>
      <c r="KA118" s="11"/>
      <c r="KB118" s="11"/>
      <c r="KC118" s="11"/>
      <c r="KD118" s="11"/>
      <c r="KE118" s="11"/>
      <c r="KF118" s="11"/>
      <c r="KG118" s="11"/>
      <c r="KH118" s="11"/>
      <c r="KI118" s="11"/>
      <c r="KJ118" s="11"/>
      <c r="KK118" s="11"/>
      <c r="KL118" s="11"/>
      <c r="KM118" s="11"/>
      <c r="KN118" s="11"/>
      <c r="KO118" s="11"/>
      <c r="KP118" s="11"/>
      <c r="KQ118" s="11"/>
      <c r="KR118" s="11"/>
      <c r="KS118" s="11"/>
      <c r="KT118" s="11"/>
      <c r="KU118" s="11"/>
      <c r="KV118" s="11"/>
      <c r="KW118" s="11"/>
      <c r="KX118" s="11"/>
      <c r="KY118" s="11"/>
      <c r="KZ118" s="11"/>
      <c r="LA118" s="11"/>
      <c r="LB118" s="11"/>
      <c r="LC118" s="11"/>
      <c r="LD118" s="11"/>
      <c r="LE118" s="11"/>
      <c r="LF118" s="11"/>
      <c r="LG118" s="11"/>
      <c r="LH118" s="11"/>
      <c r="LI118" s="11"/>
      <c r="LJ118" s="11"/>
      <c r="LK118" s="11"/>
      <c r="LL118" s="11"/>
      <c r="LM118" s="11"/>
      <c r="LN118" s="11"/>
      <c r="LO118" s="11"/>
      <c r="LP118" s="11"/>
      <c r="LQ118" s="11"/>
      <c r="LR118" s="11"/>
      <c r="LS118" s="11"/>
      <c r="LT118" s="11"/>
      <c r="LU118" s="11"/>
      <c r="LV118" s="11"/>
      <c r="LW118" s="11"/>
      <c r="LX118" s="11"/>
      <c r="LY118" s="11"/>
      <c r="LZ118" s="11"/>
      <c r="MA118" s="11"/>
      <c r="MB118" s="11"/>
      <c r="MC118" s="11"/>
      <c r="MD118" s="11"/>
      <c r="ME118" s="11"/>
      <c r="MF118" s="11"/>
      <c r="MG118" s="11"/>
      <c r="MH118" s="11"/>
      <c r="MI118" s="11"/>
      <c r="MJ118" s="11"/>
      <c r="MK118" s="11"/>
      <c r="ML118" s="11"/>
      <c r="MM118" s="11"/>
      <c r="MN118" s="11"/>
      <c r="MO118" s="11"/>
      <c r="MP118" s="11"/>
      <c r="MQ118" s="11"/>
      <c r="MR118" s="11"/>
      <c r="MS118" s="11"/>
      <c r="MT118" s="11"/>
      <c r="MU118" s="11"/>
      <c r="MV118" s="11"/>
      <c r="MW118" s="11"/>
      <c r="MX118" s="11"/>
      <c r="MY118" s="11"/>
      <c r="MZ118" s="11"/>
      <c r="NA118" s="11"/>
      <c r="NB118" s="11"/>
      <c r="NC118" s="11"/>
      <c r="ND118" s="11"/>
      <c r="NE118" s="11"/>
      <c r="NF118" s="11"/>
      <c r="NG118" s="11"/>
      <c r="NH118" s="11"/>
      <c r="NI118" s="11"/>
      <c r="NJ118" s="11"/>
      <c r="NK118" s="11"/>
      <c r="NL118" s="11"/>
      <c r="NM118" s="11"/>
      <c r="NN118" s="11"/>
      <c r="NO118" s="11"/>
      <c r="NP118" s="11"/>
      <c r="NQ118" s="11"/>
      <c r="NR118" s="11"/>
      <c r="NS118" s="11"/>
      <c r="NT118" s="11"/>
      <c r="NU118" s="11"/>
      <c r="NV118" s="11"/>
      <c r="NW118" s="11"/>
      <c r="NX118" s="11"/>
      <c r="NY118" s="11"/>
      <c r="NZ118" s="11"/>
      <c r="OA118" s="11"/>
      <c r="OB118" s="11"/>
      <c r="OC118" s="11"/>
      <c r="OD118" s="11"/>
      <c r="OE118" s="11"/>
      <c r="OF118" s="11"/>
      <c r="OG118" s="11"/>
      <c r="OH118" s="11"/>
      <c r="OI118" s="11"/>
      <c r="OJ118" s="11"/>
      <c r="OK118" s="11"/>
      <c r="OL118" s="11"/>
      <c r="OM118" s="11"/>
      <c r="ON118" s="11"/>
      <c r="OO118" s="11"/>
      <c r="OP118" s="11"/>
      <c r="OQ118" s="11"/>
      <c r="OR118" s="11"/>
      <c r="OS118" s="11"/>
      <c r="OT118" s="11"/>
      <c r="OU118" s="11"/>
      <c r="OV118" s="11"/>
      <c r="OW118" s="11"/>
      <c r="OX118" s="11"/>
      <c r="OY118" s="11"/>
      <c r="OZ118" s="11"/>
      <c r="PA118" s="11"/>
      <c r="PB118" s="11"/>
      <c r="PC118" s="11"/>
      <c r="PD118" s="11"/>
      <c r="PE118" s="11"/>
      <c r="PF118" s="11"/>
      <c r="PG118" s="11"/>
      <c r="PH118" s="11"/>
      <c r="PI118" s="11"/>
      <c r="PJ118" s="11"/>
      <c r="PK118" s="11"/>
      <c r="PL118" s="11"/>
      <c r="PM118" s="11"/>
      <c r="PN118" s="11"/>
      <c r="PO118" s="11"/>
      <c r="PP118" s="11"/>
      <c r="PQ118" s="11"/>
      <c r="PR118" s="11"/>
      <c r="PS118" s="11"/>
      <c r="PT118" s="11"/>
      <c r="PU118" s="11"/>
      <c r="PV118" s="11"/>
      <c r="PW118" s="11"/>
      <c r="PX118" s="11"/>
      <c r="PY118" s="11"/>
      <c r="PZ118" s="11"/>
      <c r="QA118" s="11"/>
      <c r="QB118" s="11"/>
      <c r="QC118" s="11"/>
      <c r="QD118" s="11"/>
      <c r="QE118" s="11"/>
      <c r="QF118" s="11"/>
      <c r="QG118" s="11"/>
      <c r="QH118" s="11"/>
      <c r="QI118" s="11"/>
      <c r="QJ118" s="11"/>
      <c r="QK118" s="11"/>
      <c r="QL118" s="11"/>
      <c r="QM118" s="11"/>
      <c r="QN118" s="11"/>
      <c r="QO118" s="11"/>
      <c r="QP118" s="11"/>
      <c r="QQ118" s="11"/>
      <c r="QR118" s="11"/>
      <c r="QS118" s="11"/>
      <c r="QT118" s="11"/>
      <c r="QU118" s="11"/>
      <c r="QV118" s="11"/>
      <c r="QW118" s="11"/>
      <c r="QX118" s="11"/>
      <c r="QY118" s="11"/>
      <c r="QZ118" s="11"/>
      <c r="RA118" s="11"/>
      <c r="RB118" s="11"/>
      <c r="RC118" s="11"/>
      <c r="RD118" s="11"/>
      <c r="RE118" s="11"/>
      <c r="RF118" s="11"/>
      <c r="RG118" s="11"/>
      <c r="RH118" s="11"/>
      <c r="RI118" s="11"/>
      <c r="RJ118" s="11"/>
      <c r="RK118" s="11"/>
      <c r="RL118" s="11"/>
      <c r="RM118" s="11"/>
      <c r="RN118" s="11"/>
      <c r="RO118" s="11"/>
      <c r="RP118" s="11"/>
      <c r="RQ118" s="11"/>
      <c r="RR118" s="11"/>
      <c r="RS118" s="11"/>
      <c r="RT118" s="11"/>
      <c r="RU118" s="11"/>
      <c r="RV118" s="11"/>
      <c r="RW118" s="11"/>
      <c r="RX118" s="11"/>
      <c r="RY118" s="11"/>
      <c r="RZ118" s="11"/>
      <c r="SA118" s="11"/>
      <c r="SB118" s="11"/>
      <c r="SC118" s="11"/>
      <c r="SD118" s="11"/>
      <c r="SE118" s="11"/>
      <c r="SF118" s="11"/>
      <c r="SG118" s="11"/>
      <c r="SH118" s="11"/>
      <c r="SI118" s="11"/>
      <c r="SJ118" s="11"/>
      <c r="SK118" s="11"/>
      <c r="SL118" s="11"/>
      <c r="SM118" s="11"/>
      <c r="SN118" s="11"/>
      <c r="SO118" s="11"/>
      <c r="SP118" s="11"/>
      <c r="SQ118" s="11"/>
      <c r="SR118" s="11"/>
      <c r="SS118" s="11"/>
      <c r="ST118" s="11"/>
      <c r="SU118" s="11"/>
      <c r="SV118" s="11"/>
      <c r="SW118" s="11"/>
      <c r="SX118" s="11"/>
      <c r="SY118" s="11"/>
      <c r="SZ118" s="11"/>
      <c r="TA118" s="11"/>
      <c r="TB118" s="11"/>
      <c r="TC118" s="11"/>
      <c r="TD118" s="11"/>
      <c r="TE118" s="11"/>
      <c r="TF118" s="11"/>
      <c r="TG118" s="11"/>
      <c r="TH118" s="11"/>
      <c r="TI118" s="11"/>
      <c r="TJ118" s="11"/>
      <c r="TK118" s="11"/>
      <c r="TL118" s="11"/>
      <c r="TM118" s="11"/>
      <c r="TN118" s="11"/>
      <c r="TO118" s="11"/>
      <c r="TP118" s="11"/>
      <c r="TQ118" s="11"/>
      <c r="TR118" s="11"/>
      <c r="TS118" s="11"/>
      <c r="TT118" s="11"/>
      <c r="TU118" s="11"/>
      <c r="TV118" s="11"/>
      <c r="TW118" s="11"/>
      <c r="TX118" s="11"/>
      <c r="TY118" s="11"/>
      <c r="TZ118" s="11"/>
      <c r="UA118" s="11"/>
      <c r="UB118" s="11"/>
      <c r="UC118" s="11"/>
      <c r="UD118" s="11"/>
      <c r="UE118" s="11"/>
      <c r="UF118" s="11"/>
      <c r="UG118" s="11"/>
      <c r="UH118" s="11"/>
      <c r="UI118" s="11"/>
      <c r="UJ118" s="11"/>
      <c r="UK118" s="11"/>
      <c r="UL118" s="11"/>
      <c r="UM118" s="11"/>
      <c r="UN118" s="11"/>
      <c r="UO118" s="11"/>
      <c r="UP118" s="11"/>
      <c r="UQ118" s="11"/>
      <c r="UR118" s="11"/>
      <c r="US118" s="11"/>
      <c r="UT118" s="11"/>
      <c r="UU118" s="11"/>
      <c r="UV118" s="11"/>
      <c r="UW118" s="11"/>
      <c r="UX118" s="11"/>
      <c r="UY118" s="11"/>
      <c r="UZ118" s="11"/>
      <c r="VA118" s="11"/>
      <c r="VB118" s="11"/>
      <c r="VC118" s="11"/>
      <c r="VD118" s="11"/>
      <c r="VE118" s="11"/>
      <c r="VF118" s="11"/>
      <c r="VG118" s="11"/>
      <c r="VH118" s="11"/>
      <c r="VI118" s="11"/>
      <c r="VJ118" s="11"/>
      <c r="VK118" s="11"/>
      <c r="VL118" s="11"/>
      <c r="VM118" s="11"/>
      <c r="VN118" s="11"/>
      <c r="VO118" s="11"/>
      <c r="VP118" s="11"/>
      <c r="VQ118" s="11"/>
      <c r="VR118" s="11"/>
      <c r="VS118" s="11"/>
      <c r="VT118" s="11"/>
      <c r="VU118" s="11"/>
      <c r="VV118" s="11"/>
      <c r="VW118" s="11"/>
      <c r="VX118" s="11"/>
      <c r="VY118" s="11"/>
      <c r="VZ118" s="11"/>
      <c r="WA118" s="11"/>
      <c r="WB118" s="11"/>
      <c r="WC118" s="11"/>
      <c r="WD118" s="11"/>
      <c r="WE118" s="11"/>
      <c r="WF118" s="11"/>
      <c r="WG118" s="11"/>
      <c r="WH118" s="11"/>
      <c r="WI118" s="11"/>
      <c r="WJ118" s="11"/>
      <c r="WK118" s="11"/>
      <c r="WL118" s="11"/>
      <c r="WM118" s="11"/>
      <c r="WN118" s="11"/>
      <c r="WO118" s="11"/>
      <c r="WP118" s="11"/>
      <c r="WQ118" s="11"/>
      <c r="WR118" s="11"/>
      <c r="WS118" s="11"/>
      <c r="WT118" s="11"/>
      <c r="WU118" s="11"/>
      <c r="WV118" s="11"/>
      <c r="WW118" s="11"/>
      <c r="WX118" s="11"/>
      <c r="WY118" s="11"/>
      <c r="WZ118" s="11"/>
      <c r="XA118" s="11"/>
      <c r="XB118" s="11"/>
      <c r="XC118" s="11"/>
      <c r="XD118" s="11"/>
      <c r="XE118" s="11"/>
      <c r="XF118" s="11"/>
      <c r="XG118" s="11"/>
      <c r="XH118" s="11"/>
      <c r="XI118" s="11"/>
      <c r="XJ118" s="11"/>
      <c r="XK118" s="11"/>
      <c r="XL118" s="11"/>
      <c r="XM118" s="11"/>
      <c r="XN118" s="11"/>
      <c r="XO118" s="11"/>
      <c r="XP118" s="11"/>
      <c r="XQ118" s="11"/>
      <c r="XR118" s="11"/>
      <c r="XS118" s="11"/>
      <c r="XT118" s="11"/>
      <c r="XU118" s="11"/>
      <c r="XV118" s="11"/>
      <c r="XW118" s="11"/>
      <c r="XX118" s="11"/>
      <c r="XY118" s="11"/>
      <c r="XZ118" s="11"/>
      <c r="YA118" s="11"/>
      <c r="YB118" s="11"/>
      <c r="YC118" s="11"/>
      <c r="YD118" s="11"/>
      <c r="YE118" s="11"/>
      <c r="YF118" s="11"/>
      <c r="YG118" s="11"/>
      <c r="YH118" s="11"/>
      <c r="YI118" s="11"/>
      <c r="YJ118" s="11"/>
      <c r="YK118" s="11"/>
      <c r="YL118" s="11"/>
      <c r="YM118" s="11"/>
      <c r="YN118" s="11"/>
      <c r="YO118" s="11"/>
      <c r="YP118" s="11"/>
      <c r="YQ118" s="11"/>
      <c r="YR118" s="11"/>
      <c r="YS118" s="11"/>
      <c r="YT118" s="11"/>
      <c r="YU118" s="11"/>
      <c r="YV118" s="11"/>
      <c r="YW118" s="11"/>
      <c r="YX118" s="11"/>
      <c r="YY118" s="11"/>
      <c r="YZ118" s="11"/>
      <c r="ZA118" s="11"/>
      <c r="ZB118" s="11"/>
      <c r="ZC118" s="11"/>
      <c r="ZD118" s="11"/>
      <c r="ZE118" s="11"/>
      <c r="ZF118" s="11"/>
      <c r="ZG118" s="11"/>
      <c r="ZH118" s="11"/>
      <c r="ZI118" s="11"/>
      <c r="ZJ118" s="11"/>
      <c r="ZK118" s="11"/>
      <c r="ZL118" s="11"/>
      <c r="ZM118" s="11"/>
      <c r="ZN118" s="11"/>
      <c r="ZO118" s="11"/>
      <c r="ZP118" s="11"/>
      <c r="ZQ118" s="11"/>
      <c r="ZR118" s="11"/>
      <c r="ZS118" s="11"/>
      <c r="ZT118" s="11"/>
      <c r="ZU118" s="11"/>
      <c r="ZV118" s="11"/>
      <c r="ZW118" s="11"/>
      <c r="ZX118" s="11"/>
      <c r="ZY118" s="11"/>
      <c r="ZZ118" s="11"/>
      <c r="AAA118" s="11"/>
      <c r="AAB118" s="11"/>
      <c r="AAC118" s="11"/>
      <c r="AAD118" s="11"/>
      <c r="AAE118" s="11"/>
      <c r="AAF118" s="11"/>
      <c r="AAG118" s="11"/>
      <c r="AAH118" s="11"/>
      <c r="AAI118" s="11"/>
      <c r="AAJ118" s="11"/>
      <c r="AAK118" s="11"/>
      <c r="AAL118" s="11"/>
      <c r="AAM118" s="11"/>
      <c r="AAN118" s="11"/>
      <c r="AAO118" s="11"/>
      <c r="AAP118" s="11"/>
      <c r="AAQ118" s="11"/>
      <c r="AAR118" s="11"/>
      <c r="AAS118" s="11"/>
      <c r="AAT118" s="11"/>
      <c r="AAU118" s="11"/>
      <c r="AAV118" s="11"/>
      <c r="AAW118" s="11"/>
      <c r="AAX118" s="11"/>
      <c r="AAY118" s="11"/>
      <c r="AAZ118" s="11"/>
      <c r="ABA118" s="11"/>
      <c r="ABB118" s="11"/>
      <c r="ABC118" s="11"/>
      <c r="ABD118" s="11"/>
      <c r="ABE118" s="11"/>
      <c r="ABF118" s="11"/>
      <c r="ABG118" s="11"/>
      <c r="ABH118" s="11"/>
      <c r="ABI118" s="11"/>
      <c r="ABJ118" s="11"/>
      <c r="ABK118" s="11"/>
      <c r="ABL118" s="11"/>
      <c r="ABM118" s="11"/>
      <c r="ABN118" s="11"/>
      <c r="ABO118" s="11"/>
      <c r="ABP118" s="11"/>
      <c r="ABQ118" s="11"/>
      <c r="ABR118" s="11"/>
      <c r="ABS118" s="11"/>
      <c r="ABT118" s="11"/>
      <c r="ABU118" s="11"/>
      <c r="ABV118" s="11"/>
      <c r="ABW118" s="11"/>
      <c r="ABX118" s="11"/>
      <c r="ABY118" s="11"/>
      <c r="ABZ118" s="11"/>
      <c r="ACA118" s="11"/>
      <c r="ACB118" s="11"/>
      <c r="ACC118" s="11"/>
      <c r="ACD118" s="11"/>
      <c r="ACE118" s="11"/>
      <c r="ACF118" s="11"/>
      <c r="ACG118" s="11"/>
      <c r="ACH118" s="11"/>
      <c r="ACI118" s="11"/>
      <c r="ACJ118" s="11"/>
      <c r="ACK118" s="11"/>
      <c r="ACL118" s="11"/>
      <c r="ACM118" s="11"/>
      <c r="ACN118" s="11"/>
      <c r="ACO118" s="11"/>
      <c r="ACP118" s="11"/>
      <c r="ACQ118" s="11"/>
      <c r="ACR118" s="11"/>
      <c r="ACS118" s="11"/>
      <c r="ACT118" s="11"/>
      <c r="ACU118" s="11"/>
      <c r="ACV118" s="11"/>
      <c r="ACW118" s="11"/>
      <c r="ACX118" s="11"/>
      <c r="ACY118" s="11"/>
      <c r="ACZ118" s="11"/>
      <c r="ADA118" s="11"/>
      <c r="ADB118" s="11"/>
      <c r="ADC118" s="11"/>
      <c r="ADD118" s="11"/>
      <c r="ADE118" s="11"/>
      <c r="ADF118" s="11"/>
      <c r="ADG118" s="11"/>
      <c r="ADH118" s="11"/>
      <c r="ADI118" s="11"/>
      <c r="ADJ118" s="11"/>
      <c r="ADK118" s="11"/>
      <c r="ADL118" s="11"/>
      <c r="ADM118" s="11"/>
      <c r="ADN118" s="11"/>
      <c r="ADO118" s="11"/>
      <c r="ADP118" s="11"/>
      <c r="ADQ118" s="11"/>
      <c r="ADR118" s="11"/>
      <c r="ADS118" s="11"/>
      <c r="ADT118" s="11"/>
      <c r="ADU118" s="11"/>
      <c r="ADV118" s="11"/>
      <c r="ADW118" s="11"/>
      <c r="ADX118" s="11"/>
      <c r="ADY118" s="11"/>
      <c r="ADZ118" s="11"/>
      <c r="AEA118" s="11"/>
      <c r="AEB118" s="11"/>
      <c r="AEC118" s="11"/>
      <c r="AED118" s="11"/>
      <c r="AEE118" s="11"/>
      <c r="AEF118" s="11"/>
      <c r="AEG118" s="11"/>
      <c r="AEH118" s="11"/>
      <c r="AEI118" s="11"/>
      <c r="AEJ118" s="11"/>
      <c r="AEK118" s="11"/>
      <c r="AEL118" s="11"/>
      <c r="AEM118" s="11"/>
      <c r="AEN118" s="11"/>
      <c r="AEO118" s="11"/>
      <c r="AEP118" s="11"/>
      <c r="AEQ118" s="11"/>
      <c r="AER118" s="11"/>
      <c r="AES118" s="11"/>
      <c r="AET118" s="11"/>
      <c r="AEU118" s="11"/>
      <c r="AEV118" s="11"/>
      <c r="AEW118" s="11"/>
      <c r="AEX118" s="11"/>
      <c r="AEY118" s="11"/>
      <c r="AEZ118" s="11"/>
      <c r="AFA118" s="11"/>
      <c r="AFB118" s="11"/>
      <c r="AFC118" s="11"/>
      <c r="AFD118" s="11"/>
      <c r="AFE118" s="11"/>
      <c r="AFF118" s="11"/>
      <c r="AFG118" s="11"/>
      <c r="AFH118" s="11"/>
      <c r="AFI118" s="11"/>
      <c r="AFJ118" s="11"/>
      <c r="AFK118" s="11"/>
      <c r="AFL118" s="11"/>
      <c r="AFM118" s="11"/>
      <c r="AFN118" s="11"/>
      <c r="AFO118" s="11"/>
      <c r="AFP118" s="11"/>
      <c r="AFQ118" s="11"/>
      <c r="AFR118" s="11"/>
      <c r="AFS118" s="11"/>
      <c r="AFT118" s="11"/>
      <c r="AFU118" s="11"/>
      <c r="AFV118" s="11"/>
      <c r="AFW118" s="11"/>
      <c r="AFX118" s="11"/>
      <c r="AFY118" s="11"/>
      <c r="AFZ118" s="11"/>
      <c r="AGA118" s="11"/>
      <c r="AGB118" s="11"/>
      <c r="AGC118" s="11"/>
      <c r="AGD118" s="11"/>
      <c r="AGE118" s="11"/>
      <c r="AGF118" s="11"/>
      <c r="AGG118" s="11"/>
      <c r="AGH118" s="11"/>
      <c r="AGI118" s="11"/>
      <c r="AGJ118" s="11"/>
      <c r="AGK118" s="11"/>
      <c r="AGL118" s="11"/>
      <c r="AGM118" s="11"/>
      <c r="AGN118" s="11"/>
      <c r="AGO118" s="11"/>
      <c r="AGP118" s="11"/>
      <c r="AGQ118" s="11"/>
      <c r="AGR118" s="11"/>
      <c r="AGS118" s="11"/>
      <c r="AGT118" s="11"/>
      <c r="AGU118" s="11"/>
      <c r="AGV118" s="11"/>
      <c r="AGW118" s="11"/>
      <c r="AGX118" s="11"/>
      <c r="AGY118" s="11"/>
      <c r="AGZ118" s="11"/>
      <c r="AHA118" s="11"/>
      <c r="AHB118" s="11"/>
      <c r="AHC118" s="11"/>
      <c r="AHD118" s="11"/>
      <c r="AHE118" s="11"/>
      <c r="AHF118" s="11"/>
      <c r="AHG118" s="11"/>
      <c r="AHH118" s="11"/>
      <c r="AHI118" s="11"/>
      <c r="AHJ118" s="11"/>
      <c r="AHK118" s="11"/>
      <c r="AHL118" s="11"/>
      <c r="AHM118" s="11"/>
      <c r="AHN118" s="11"/>
      <c r="AHO118" s="11"/>
      <c r="AHP118" s="11"/>
      <c r="AHQ118" s="11"/>
      <c r="AHR118" s="11"/>
      <c r="AHS118" s="11"/>
      <c r="AHT118" s="11"/>
      <c r="AHU118" s="11"/>
      <c r="AHV118" s="11"/>
      <c r="AHW118" s="11"/>
      <c r="AHX118" s="11"/>
      <c r="AHY118" s="11"/>
      <c r="AHZ118" s="11"/>
      <c r="AIA118" s="11"/>
      <c r="AIB118" s="11"/>
      <c r="AIC118" s="11"/>
      <c r="AID118" s="11"/>
      <c r="AIE118" s="11"/>
      <c r="AIF118" s="11"/>
      <c r="AIG118" s="11"/>
      <c r="AIH118" s="11"/>
      <c r="AII118" s="11"/>
      <c r="AIJ118" s="11"/>
      <c r="AIK118" s="11"/>
      <c r="AIL118" s="11"/>
      <c r="AIM118" s="11"/>
      <c r="AIN118" s="11"/>
      <c r="AIO118" s="11"/>
      <c r="AIP118" s="11"/>
      <c r="AIQ118" s="11"/>
      <c r="AIR118" s="11"/>
      <c r="AIS118" s="11"/>
      <c r="AIT118" s="11"/>
      <c r="AIU118" s="11"/>
      <c r="AIV118" s="11"/>
      <c r="AIW118" s="11"/>
      <c r="AIX118" s="11"/>
      <c r="AIY118" s="11"/>
      <c r="AIZ118" s="11"/>
      <c r="AJA118" s="11"/>
      <c r="AJB118" s="11"/>
      <c r="AJC118" s="11"/>
      <c r="AJD118" s="11"/>
      <c r="AJE118" s="11"/>
      <c r="AJF118" s="11"/>
      <c r="AJG118" s="11"/>
      <c r="AJH118" s="11"/>
      <c r="AJI118" s="11"/>
      <c r="AJJ118" s="11"/>
      <c r="AJK118" s="11"/>
      <c r="AJL118" s="11"/>
      <c r="AJM118" s="11"/>
      <c r="AJN118" s="11"/>
      <c r="AJO118" s="11"/>
      <c r="AJP118" s="11"/>
      <c r="AJQ118" s="11"/>
      <c r="AJR118" s="11"/>
      <c r="AJS118" s="11"/>
      <c r="AJT118" s="11"/>
      <c r="AJU118" s="11"/>
      <c r="AJV118" s="11"/>
      <c r="AJW118" s="11"/>
      <c r="AJX118" s="11"/>
      <c r="AJY118" s="11"/>
      <c r="AJZ118" s="11"/>
      <c r="AKA118" s="11"/>
      <c r="AKB118" s="11"/>
      <c r="AKC118" s="11"/>
      <c r="AKD118" s="11"/>
      <c r="AKE118" s="11"/>
      <c r="AKF118" s="11"/>
      <c r="AKG118" s="11"/>
      <c r="AKH118" s="11"/>
      <c r="AKI118" s="11"/>
      <c r="AKJ118" s="11"/>
      <c r="AKK118" s="11"/>
      <c r="AKL118" s="11"/>
      <c r="AKM118" s="11"/>
      <c r="AKN118" s="11"/>
      <c r="AKO118" s="11"/>
      <c r="AKP118" s="11"/>
      <c r="AKQ118" s="11"/>
      <c r="AKR118" s="11"/>
      <c r="AKS118" s="11"/>
      <c r="AKT118" s="11"/>
      <c r="AKU118" s="11"/>
      <c r="AKV118" s="11"/>
      <c r="AKW118" s="11"/>
      <c r="AKX118" s="11"/>
      <c r="AKY118" s="11"/>
      <c r="AKZ118" s="11"/>
      <c r="ALA118" s="11"/>
      <c r="ALB118" s="11"/>
      <c r="ALC118" s="11"/>
      <c r="ALD118" s="11"/>
      <c r="ALE118" s="11"/>
      <c r="ALF118" s="11"/>
      <c r="ALG118" s="11"/>
      <c r="ALH118" s="11"/>
      <c r="ALI118" s="11"/>
      <c r="ALJ118" s="11"/>
      <c r="ALK118" s="11"/>
      <c r="ALL118" s="11"/>
      <c r="ALM118" s="11"/>
      <c r="ALN118" s="11"/>
      <c r="ALO118" s="11"/>
      <c r="ALP118" s="11"/>
      <c r="ALQ118" s="11"/>
      <c r="ALR118" s="11"/>
      <c r="ALS118" s="11"/>
      <c r="ALT118" s="11"/>
      <c r="ALU118" s="11"/>
      <c r="ALV118" s="11"/>
      <c r="ALW118" s="11"/>
      <c r="ALX118" s="11"/>
      <c r="ALY118" s="11"/>
      <c r="ALZ118" s="11"/>
      <c r="AMA118" s="11"/>
      <c r="AMB118" s="11"/>
      <c r="AMC118" s="11"/>
      <c r="AMD118" s="11"/>
      <c r="AME118" s="11"/>
      <c r="AMF118" s="11"/>
      <c r="AMG118" s="11"/>
      <c r="AMH118" s="11"/>
      <c r="AMI118" s="11"/>
      <c r="AMJ118" s="11"/>
    </row>
    <row r="119" spans="1:1024" s="37" customFormat="1" ht="40.15" customHeight="1">
      <c r="A119" s="369"/>
      <c r="B119" s="559"/>
      <c r="C119" s="565"/>
      <c r="D119" s="269" t="s">
        <v>116</v>
      </c>
      <c r="E119" s="96" t="s">
        <v>118</v>
      </c>
      <c r="F119" s="96">
        <v>4</v>
      </c>
      <c r="G119" s="96"/>
      <c r="H119" s="97" t="s">
        <v>40</v>
      </c>
      <c r="I119" s="21" t="s">
        <v>194</v>
      </c>
      <c r="J119" s="96" t="s">
        <v>183</v>
      </c>
      <c r="K119" s="96">
        <v>4</v>
      </c>
      <c r="L119" s="96" t="s">
        <v>43</v>
      </c>
      <c r="M119" s="96" t="s">
        <v>43</v>
      </c>
      <c r="N119" s="96" t="s">
        <v>47</v>
      </c>
      <c r="O119" s="96" t="s">
        <v>47</v>
      </c>
      <c r="P119" s="96" t="s">
        <v>47</v>
      </c>
      <c r="Q119" s="120" t="s">
        <v>42</v>
      </c>
      <c r="R119" s="120" t="s">
        <v>43</v>
      </c>
      <c r="S119" s="96" t="s">
        <v>43</v>
      </c>
      <c r="T119" s="96" t="s">
        <v>43</v>
      </c>
      <c r="U119" s="96"/>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1"/>
      <c r="DV119" s="11"/>
      <c r="DW119" s="11"/>
      <c r="DX119" s="11"/>
      <c r="DY119" s="11"/>
      <c r="DZ119" s="11"/>
      <c r="EA119" s="11"/>
      <c r="EB119" s="11"/>
      <c r="EC119" s="11"/>
      <c r="ED119" s="11"/>
      <c r="EE119" s="11"/>
      <c r="EF119" s="11"/>
      <c r="EG119" s="11"/>
      <c r="EH119" s="11"/>
      <c r="EI119" s="11"/>
      <c r="EJ119" s="11"/>
      <c r="EK119" s="11"/>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c r="FL119" s="11"/>
      <c r="FM119" s="11"/>
      <c r="FN119" s="11"/>
      <c r="FO119" s="11"/>
      <c r="FP119" s="11"/>
      <c r="FQ119" s="11"/>
      <c r="FR119" s="11"/>
      <c r="FS119" s="11"/>
      <c r="FT119" s="11"/>
      <c r="FU119" s="11"/>
      <c r="FV119" s="11"/>
      <c r="FW119" s="11"/>
      <c r="FX119" s="11"/>
      <c r="FY119" s="11"/>
      <c r="FZ119" s="11"/>
      <c r="GA119" s="11"/>
      <c r="GB119" s="11"/>
      <c r="GC119" s="11"/>
      <c r="GD119" s="11"/>
      <c r="GE119" s="11"/>
      <c r="GF119" s="11"/>
      <c r="GG119" s="11"/>
      <c r="GH119" s="11"/>
      <c r="GI119" s="11"/>
      <c r="GJ119" s="11"/>
      <c r="GK119" s="11"/>
      <c r="GL119" s="11"/>
      <c r="GM119" s="11"/>
      <c r="GN119" s="11"/>
      <c r="GO119" s="11"/>
      <c r="GP119" s="11"/>
      <c r="GQ119" s="11"/>
      <c r="GR119" s="11"/>
      <c r="GS119" s="11"/>
      <c r="GT119" s="11"/>
      <c r="GU119" s="11"/>
      <c r="GV119" s="11"/>
      <c r="GW119" s="11"/>
      <c r="GX119" s="11"/>
      <c r="GY119" s="11"/>
      <c r="GZ119" s="11"/>
      <c r="HA119" s="11"/>
      <c r="HB119" s="11"/>
      <c r="HC119" s="11"/>
      <c r="HD119" s="11"/>
      <c r="HE119" s="11"/>
      <c r="HF119" s="11"/>
      <c r="HG119" s="11"/>
      <c r="HH119" s="11"/>
      <c r="HI119" s="11"/>
      <c r="HJ119" s="11"/>
      <c r="HK119" s="11"/>
      <c r="HL119" s="11"/>
      <c r="HM119" s="11"/>
      <c r="HN119" s="11"/>
      <c r="HO119" s="11"/>
      <c r="HP119" s="11"/>
      <c r="HQ119" s="11"/>
      <c r="HR119" s="11"/>
      <c r="HS119" s="11"/>
      <c r="HT119" s="11"/>
      <c r="HU119" s="11"/>
      <c r="HV119" s="11"/>
      <c r="HW119" s="11"/>
      <c r="HX119" s="11"/>
      <c r="HY119" s="11"/>
      <c r="HZ119" s="11"/>
      <c r="IA119" s="11"/>
      <c r="IB119" s="11"/>
      <c r="IC119" s="11"/>
      <c r="ID119" s="11"/>
      <c r="IE119" s="11"/>
      <c r="IF119" s="11"/>
      <c r="IG119" s="11"/>
      <c r="IH119" s="11"/>
      <c r="II119" s="11"/>
      <c r="IJ119" s="11"/>
      <c r="IK119" s="11"/>
      <c r="IL119" s="11"/>
      <c r="IM119" s="11"/>
      <c r="IN119" s="11"/>
      <c r="IO119" s="11"/>
      <c r="IP119" s="11"/>
      <c r="IQ119" s="11"/>
      <c r="IR119" s="11"/>
      <c r="IS119" s="11"/>
      <c r="IT119" s="11"/>
      <c r="IU119" s="11"/>
      <c r="IV119" s="11"/>
      <c r="IW119" s="11"/>
      <c r="IX119" s="11"/>
      <c r="IY119" s="11"/>
      <c r="IZ119" s="11"/>
      <c r="JA119" s="11"/>
      <c r="JB119" s="11"/>
      <c r="JC119" s="11"/>
      <c r="JD119" s="11"/>
      <c r="JE119" s="11"/>
      <c r="JF119" s="11"/>
      <c r="JG119" s="11"/>
      <c r="JH119" s="11"/>
      <c r="JI119" s="11"/>
      <c r="JJ119" s="11"/>
      <c r="JK119" s="11"/>
      <c r="JL119" s="11"/>
      <c r="JM119" s="11"/>
      <c r="JN119" s="11"/>
      <c r="JO119" s="11"/>
      <c r="JP119" s="11"/>
      <c r="JQ119" s="11"/>
      <c r="JR119" s="11"/>
      <c r="JS119" s="11"/>
      <c r="JT119" s="11"/>
      <c r="JU119" s="11"/>
      <c r="JV119" s="11"/>
      <c r="JW119" s="11"/>
      <c r="JX119" s="11"/>
      <c r="JY119" s="11"/>
      <c r="JZ119" s="11"/>
      <c r="KA119" s="11"/>
      <c r="KB119" s="11"/>
      <c r="KC119" s="11"/>
      <c r="KD119" s="11"/>
      <c r="KE119" s="11"/>
      <c r="KF119" s="11"/>
      <c r="KG119" s="11"/>
      <c r="KH119" s="11"/>
      <c r="KI119" s="11"/>
      <c r="KJ119" s="11"/>
      <c r="KK119" s="11"/>
      <c r="KL119" s="11"/>
      <c r="KM119" s="11"/>
      <c r="KN119" s="11"/>
      <c r="KO119" s="11"/>
      <c r="KP119" s="11"/>
      <c r="KQ119" s="11"/>
      <c r="KR119" s="11"/>
      <c r="KS119" s="11"/>
      <c r="KT119" s="11"/>
      <c r="KU119" s="11"/>
      <c r="KV119" s="11"/>
      <c r="KW119" s="11"/>
      <c r="KX119" s="11"/>
      <c r="KY119" s="11"/>
      <c r="KZ119" s="11"/>
      <c r="LA119" s="11"/>
      <c r="LB119" s="11"/>
      <c r="LC119" s="11"/>
      <c r="LD119" s="11"/>
      <c r="LE119" s="11"/>
      <c r="LF119" s="11"/>
      <c r="LG119" s="11"/>
      <c r="LH119" s="11"/>
      <c r="LI119" s="11"/>
      <c r="LJ119" s="11"/>
      <c r="LK119" s="11"/>
      <c r="LL119" s="11"/>
      <c r="LM119" s="11"/>
      <c r="LN119" s="11"/>
      <c r="LO119" s="11"/>
      <c r="LP119" s="11"/>
      <c r="LQ119" s="11"/>
      <c r="LR119" s="11"/>
      <c r="LS119" s="11"/>
      <c r="LT119" s="11"/>
      <c r="LU119" s="11"/>
      <c r="LV119" s="11"/>
      <c r="LW119" s="11"/>
      <c r="LX119" s="11"/>
      <c r="LY119" s="11"/>
      <c r="LZ119" s="11"/>
      <c r="MA119" s="11"/>
      <c r="MB119" s="11"/>
      <c r="MC119" s="11"/>
      <c r="MD119" s="11"/>
      <c r="ME119" s="11"/>
      <c r="MF119" s="11"/>
      <c r="MG119" s="11"/>
      <c r="MH119" s="11"/>
      <c r="MI119" s="11"/>
      <c r="MJ119" s="11"/>
      <c r="MK119" s="11"/>
      <c r="ML119" s="11"/>
      <c r="MM119" s="11"/>
      <c r="MN119" s="11"/>
      <c r="MO119" s="11"/>
      <c r="MP119" s="11"/>
      <c r="MQ119" s="11"/>
      <c r="MR119" s="11"/>
      <c r="MS119" s="11"/>
      <c r="MT119" s="11"/>
      <c r="MU119" s="11"/>
      <c r="MV119" s="11"/>
      <c r="MW119" s="11"/>
      <c r="MX119" s="11"/>
      <c r="MY119" s="11"/>
      <c r="MZ119" s="11"/>
      <c r="NA119" s="11"/>
      <c r="NB119" s="11"/>
      <c r="NC119" s="11"/>
      <c r="ND119" s="11"/>
      <c r="NE119" s="11"/>
      <c r="NF119" s="11"/>
      <c r="NG119" s="11"/>
      <c r="NH119" s="11"/>
      <c r="NI119" s="11"/>
      <c r="NJ119" s="11"/>
      <c r="NK119" s="11"/>
      <c r="NL119" s="11"/>
      <c r="NM119" s="11"/>
      <c r="NN119" s="11"/>
      <c r="NO119" s="11"/>
      <c r="NP119" s="11"/>
      <c r="NQ119" s="11"/>
      <c r="NR119" s="11"/>
      <c r="NS119" s="11"/>
      <c r="NT119" s="11"/>
      <c r="NU119" s="11"/>
      <c r="NV119" s="11"/>
      <c r="NW119" s="11"/>
      <c r="NX119" s="11"/>
      <c r="NY119" s="11"/>
      <c r="NZ119" s="11"/>
      <c r="OA119" s="11"/>
      <c r="OB119" s="11"/>
      <c r="OC119" s="11"/>
      <c r="OD119" s="11"/>
      <c r="OE119" s="11"/>
      <c r="OF119" s="11"/>
      <c r="OG119" s="11"/>
      <c r="OH119" s="11"/>
      <c r="OI119" s="11"/>
      <c r="OJ119" s="11"/>
      <c r="OK119" s="11"/>
      <c r="OL119" s="11"/>
      <c r="OM119" s="11"/>
      <c r="ON119" s="11"/>
      <c r="OO119" s="11"/>
      <c r="OP119" s="11"/>
      <c r="OQ119" s="11"/>
      <c r="OR119" s="11"/>
      <c r="OS119" s="11"/>
      <c r="OT119" s="11"/>
      <c r="OU119" s="11"/>
      <c r="OV119" s="11"/>
      <c r="OW119" s="11"/>
      <c r="OX119" s="11"/>
      <c r="OY119" s="11"/>
      <c r="OZ119" s="11"/>
      <c r="PA119" s="11"/>
      <c r="PB119" s="11"/>
      <c r="PC119" s="11"/>
      <c r="PD119" s="11"/>
      <c r="PE119" s="11"/>
      <c r="PF119" s="11"/>
      <c r="PG119" s="11"/>
      <c r="PH119" s="11"/>
      <c r="PI119" s="11"/>
      <c r="PJ119" s="11"/>
      <c r="PK119" s="11"/>
      <c r="PL119" s="11"/>
      <c r="PM119" s="11"/>
      <c r="PN119" s="11"/>
      <c r="PO119" s="11"/>
      <c r="PP119" s="11"/>
      <c r="PQ119" s="11"/>
      <c r="PR119" s="11"/>
      <c r="PS119" s="11"/>
      <c r="PT119" s="11"/>
      <c r="PU119" s="11"/>
      <c r="PV119" s="11"/>
      <c r="PW119" s="11"/>
      <c r="PX119" s="11"/>
      <c r="PY119" s="11"/>
      <c r="PZ119" s="11"/>
      <c r="QA119" s="11"/>
      <c r="QB119" s="11"/>
      <c r="QC119" s="11"/>
      <c r="QD119" s="11"/>
      <c r="QE119" s="11"/>
      <c r="QF119" s="11"/>
      <c r="QG119" s="11"/>
      <c r="QH119" s="11"/>
      <c r="QI119" s="11"/>
      <c r="QJ119" s="11"/>
      <c r="QK119" s="11"/>
      <c r="QL119" s="11"/>
      <c r="QM119" s="11"/>
      <c r="QN119" s="11"/>
      <c r="QO119" s="11"/>
      <c r="QP119" s="11"/>
      <c r="QQ119" s="11"/>
      <c r="QR119" s="11"/>
      <c r="QS119" s="11"/>
      <c r="QT119" s="11"/>
      <c r="QU119" s="11"/>
      <c r="QV119" s="11"/>
      <c r="QW119" s="11"/>
      <c r="QX119" s="11"/>
      <c r="QY119" s="11"/>
      <c r="QZ119" s="11"/>
      <c r="RA119" s="11"/>
      <c r="RB119" s="11"/>
      <c r="RC119" s="11"/>
      <c r="RD119" s="11"/>
      <c r="RE119" s="11"/>
      <c r="RF119" s="11"/>
      <c r="RG119" s="11"/>
      <c r="RH119" s="11"/>
      <c r="RI119" s="11"/>
      <c r="RJ119" s="11"/>
      <c r="RK119" s="11"/>
      <c r="RL119" s="11"/>
      <c r="RM119" s="11"/>
      <c r="RN119" s="11"/>
      <c r="RO119" s="11"/>
      <c r="RP119" s="11"/>
      <c r="RQ119" s="11"/>
      <c r="RR119" s="11"/>
      <c r="RS119" s="11"/>
      <c r="RT119" s="11"/>
      <c r="RU119" s="11"/>
      <c r="RV119" s="11"/>
      <c r="RW119" s="11"/>
      <c r="RX119" s="11"/>
      <c r="RY119" s="11"/>
      <c r="RZ119" s="11"/>
      <c r="SA119" s="11"/>
      <c r="SB119" s="11"/>
      <c r="SC119" s="11"/>
      <c r="SD119" s="11"/>
      <c r="SE119" s="11"/>
      <c r="SF119" s="11"/>
      <c r="SG119" s="11"/>
      <c r="SH119" s="11"/>
      <c r="SI119" s="11"/>
      <c r="SJ119" s="11"/>
      <c r="SK119" s="11"/>
      <c r="SL119" s="11"/>
      <c r="SM119" s="11"/>
      <c r="SN119" s="11"/>
      <c r="SO119" s="11"/>
      <c r="SP119" s="11"/>
      <c r="SQ119" s="11"/>
      <c r="SR119" s="11"/>
      <c r="SS119" s="11"/>
      <c r="ST119" s="11"/>
      <c r="SU119" s="11"/>
      <c r="SV119" s="11"/>
      <c r="SW119" s="11"/>
      <c r="SX119" s="11"/>
      <c r="SY119" s="11"/>
      <c r="SZ119" s="11"/>
      <c r="TA119" s="11"/>
      <c r="TB119" s="11"/>
      <c r="TC119" s="11"/>
      <c r="TD119" s="11"/>
      <c r="TE119" s="11"/>
      <c r="TF119" s="11"/>
      <c r="TG119" s="11"/>
      <c r="TH119" s="11"/>
      <c r="TI119" s="11"/>
      <c r="TJ119" s="11"/>
      <c r="TK119" s="11"/>
      <c r="TL119" s="11"/>
      <c r="TM119" s="11"/>
      <c r="TN119" s="11"/>
      <c r="TO119" s="11"/>
      <c r="TP119" s="11"/>
      <c r="TQ119" s="11"/>
      <c r="TR119" s="11"/>
      <c r="TS119" s="11"/>
      <c r="TT119" s="11"/>
      <c r="TU119" s="11"/>
      <c r="TV119" s="11"/>
      <c r="TW119" s="11"/>
      <c r="TX119" s="11"/>
      <c r="TY119" s="11"/>
      <c r="TZ119" s="11"/>
      <c r="UA119" s="11"/>
      <c r="UB119" s="11"/>
      <c r="UC119" s="11"/>
      <c r="UD119" s="11"/>
      <c r="UE119" s="11"/>
      <c r="UF119" s="11"/>
      <c r="UG119" s="11"/>
      <c r="UH119" s="11"/>
      <c r="UI119" s="11"/>
      <c r="UJ119" s="11"/>
      <c r="UK119" s="11"/>
      <c r="UL119" s="11"/>
      <c r="UM119" s="11"/>
      <c r="UN119" s="11"/>
      <c r="UO119" s="11"/>
      <c r="UP119" s="11"/>
      <c r="UQ119" s="11"/>
      <c r="UR119" s="11"/>
      <c r="US119" s="11"/>
      <c r="UT119" s="11"/>
      <c r="UU119" s="11"/>
      <c r="UV119" s="11"/>
      <c r="UW119" s="11"/>
      <c r="UX119" s="11"/>
      <c r="UY119" s="11"/>
      <c r="UZ119" s="11"/>
      <c r="VA119" s="11"/>
      <c r="VB119" s="11"/>
      <c r="VC119" s="11"/>
      <c r="VD119" s="11"/>
      <c r="VE119" s="11"/>
      <c r="VF119" s="11"/>
      <c r="VG119" s="11"/>
      <c r="VH119" s="11"/>
      <c r="VI119" s="11"/>
      <c r="VJ119" s="11"/>
      <c r="VK119" s="11"/>
      <c r="VL119" s="11"/>
      <c r="VM119" s="11"/>
      <c r="VN119" s="11"/>
      <c r="VO119" s="11"/>
      <c r="VP119" s="11"/>
      <c r="VQ119" s="11"/>
      <c r="VR119" s="11"/>
      <c r="VS119" s="11"/>
      <c r="VT119" s="11"/>
      <c r="VU119" s="11"/>
      <c r="VV119" s="11"/>
      <c r="VW119" s="11"/>
      <c r="VX119" s="11"/>
      <c r="VY119" s="11"/>
      <c r="VZ119" s="11"/>
      <c r="WA119" s="11"/>
      <c r="WB119" s="11"/>
      <c r="WC119" s="11"/>
      <c r="WD119" s="11"/>
      <c r="WE119" s="11"/>
      <c r="WF119" s="11"/>
      <c r="WG119" s="11"/>
      <c r="WH119" s="11"/>
      <c r="WI119" s="11"/>
      <c r="WJ119" s="11"/>
      <c r="WK119" s="11"/>
      <c r="WL119" s="11"/>
      <c r="WM119" s="11"/>
      <c r="WN119" s="11"/>
      <c r="WO119" s="11"/>
      <c r="WP119" s="11"/>
      <c r="WQ119" s="11"/>
      <c r="WR119" s="11"/>
      <c r="WS119" s="11"/>
      <c r="WT119" s="11"/>
      <c r="WU119" s="11"/>
      <c r="WV119" s="11"/>
      <c r="WW119" s="11"/>
      <c r="WX119" s="11"/>
      <c r="WY119" s="11"/>
      <c r="WZ119" s="11"/>
      <c r="XA119" s="11"/>
      <c r="XB119" s="11"/>
      <c r="XC119" s="11"/>
      <c r="XD119" s="11"/>
      <c r="XE119" s="11"/>
      <c r="XF119" s="11"/>
      <c r="XG119" s="11"/>
      <c r="XH119" s="11"/>
      <c r="XI119" s="11"/>
      <c r="XJ119" s="11"/>
      <c r="XK119" s="11"/>
      <c r="XL119" s="11"/>
      <c r="XM119" s="11"/>
      <c r="XN119" s="11"/>
      <c r="XO119" s="11"/>
      <c r="XP119" s="11"/>
      <c r="XQ119" s="11"/>
      <c r="XR119" s="11"/>
      <c r="XS119" s="11"/>
      <c r="XT119" s="11"/>
      <c r="XU119" s="11"/>
      <c r="XV119" s="11"/>
      <c r="XW119" s="11"/>
      <c r="XX119" s="11"/>
      <c r="XY119" s="11"/>
      <c r="XZ119" s="11"/>
      <c r="YA119" s="11"/>
      <c r="YB119" s="11"/>
      <c r="YC119" s="11"/>
      <c r="YD119" s="11"/>
      <c r="YE119" s="11"/>
      <c r="YF119" s="11"/>
      <c r="YG119" s="11"/>
      <c r="YH119" s="11"/>
      <c r="YI119" s="11"/>
      <c r="YJ119" s="11"/>
      <c r="YK119" s="11"/>
      <c r="YL119" s="11"/>
      <c r="YM119" s="11"/>
      <c r="YN119" s="11"/>
      <c r="YO119" s="11"/>
      <c r="YP119" s="11"/>
      <c r="YQ119" s="11"/>
      <c r="YR119" s="11"/>
      <c r="YS119" s="11"/>
      <c r="YT119" s="11"/>
      <c r="YU119" s="11"/>
      <c r="YV119" s="11"/>
      <c r="YW119" s="11"/>
      <c r="YX119" s="11"/>
      <c r="YY119" s="11"/>
      <c r="YZ119" s="11"/>
      <c r="ZA119" s="11"/>
      <c r="ZB119" s="11"/>
      <c r="ZC119" s="11"/>
      <c r="ZD119" s="11"/>
      <c r="ZE119" s="11"/>
      <c r="ZF119" s="11"/>
      <c r="ZG119" s="11"/>
      <c r="ZH119" s="11"/>
      <c r="ZI119" s="11"/>
      <c r="ZJ119" s="11"/>
      <c r="ZK119" s="11"/>
      <c r="ZL119" s="11"/>
      <c r="ZM119" s="11"/>
      <c r="ZN119" s="11"/>
      <c r="ZO119" s="11"/>
      <c r="ZP119" s="11"/>
      <c r="ZQ119" s="11"/>
      <c r="ZR119" s="11"/>
      <c r="ZS119" s="11"/>
      <c r="ZT119" s="11"/>
      <c r="ZU119" s="11"/>
      <c r="ZV119" s="11"/>
      <c r="ZW119" s="11"/>
      <c r="ZX119" s="11"/>
      <c r="ZY119" s="11"/>
      <c r="ZZ119" s="11"/>
      <c r="AAA119" s="11"/>
      <c r="AAB119" s="11"/>
      <c r="AAC119" s="11"/>
      <c r="AAD119" s="11"/>
      <c r="AAE119" s="11"/>
      <c r="AAF119" s="11"/>
      <c r="AAG119" s="11"/>
      <c r="AAH119" s="11"/>
      <c r="AAI119" s="11"/>
      <c r="AAJ119" s="11"/>
      <c r="AAK119" s="11"/>
      <c r="AAL119" s="11"/>
      <c r="AAM119" s="11"/>
      <c r="AAN119" s="11"/>
      <c r="AAO119" s="11"/>
      <c r="AAP119" s="11"/>
      <c r="AAQ119" s="11"/>
      <c r="AAR119" s="11"/>
      <c r="AAS119" s="11"/>
      <c r="AAT119" s="11"/>
      <c r="AAU119" s="11"/>
      <c r="AAV119" s="11"/>
      <c r="AAW119" s="11"/>
      <c r="AAX119" s="11"/>
      <c r="AAY119" s="11"/>
      <c r="AAZ119" s="11"/>
      <c r="ABA119" s="11"/>
      <c r="ABB119" s="11"/>
      <c r="ABC119" s="11"/>
      <c r="ABD119" s="11"/>
      <c r="ABE119" s="11"/>
      <c r="ABF119" s="11"/>
      <c r="ABG119" s="11"/>
      <c r="ABH119" s="11"/>
      <c r="ABI119" s="11"/>
      <c r="ABJ119" s="11"/>
      <c r="ABK119" s="11"/>
      <c r="ABL119" s="11"/>
      <c r="ABM119" s="11"/>
      <c r="ABN119" s="11"/>
      <c r="ABO119" s="11"/>
      <c r="ABP119" s="11"/>
      <c r="ABQ119" s="11"/>
      <c r="ABR119" s="11"/>
      <c r="ABS119" s="11"/>
      <c r="ABT119" s="11"/>
      <c r="ABU119" s="11"/>
      <c r="ABV119" s="11"/>
      <c r="ABW119" s="11"/>
      <c r="ABX119" s="11"/>
      <c r="ABY119" s="11"/>
      <c r="ABZ119" s="11"/>
      <c r="ACA119" s="11"/>
      <c r="ACB119" s="11"/>
      <c r="ACC119" s="11"/>
      <c r="ACD119" s="11"/>
      <c r="ACE119" s="11"/>
      <c r="ACF119" s="11"/>
      <c r="ACG119" s="11"/>
      <c r="ACH119" s="11"/>
      <c r="ACI119" s="11"/>
      <c r="ACJ119" s="11"/>
      <c r="ACK119" s="11"/>
      <c r="ACL119" s="11"/>
      <c r="ACM119" s="11"/>
      <c r="ACN119" s="11"/>
      <c r="ACO119" s="11"/>
      <c r="ACP119" s="11"/>
      <c r="ACQ119" s="11"/>
      <c r="ACR119" s="11"/>
      <c r="ACS119" s="11"/>
      <c r="ACT119" s="11"/>
      <c r="ACU119" s="11"/>
      <c r="ACV119" s="11"/>
      <c r="ACW119" s="11"/>
      <c r="ACX119" s="11"/>
      <c r="ACY119" s="11"/>
      <c r="ACZ119" s="11"/>
      <c r="ADA119" s="11"/>
      <c r="ADB119" s="11"/>
      <c r="ADC119" s="11"/>
      <c r="ADD119" s="11"/>
      <c r="ADE119" s="11"/>
      <c r="ADF119" s="11"/>
      <c r="ADG119" s="11"/>
      <c r="ADH119" s="11"/>
      <c r="ADI119" s="11"/>
      <c r="ADJ119" s="11"/>
      <c r="ADK119" s="11"/>
      <c r="ADL119" s="11"/>
      <c r="ADM119" s="11"/>
      <c r="ADN119" s="11"/>
      <c r="ADO119" s="11"/>
      <c r="ADP119" s="11"/>
      <c r="ADQ119" s="11"/>
      <c r="ADR119" s="11"/>
      <c r="ADS119" s="11"/>
      <c r="ADT119" s="11"/>
      <c r="ADU119" s="11"/>
      <c r="ADV119" s="11"/>
      <c r="ADW119" s="11"/>
      <c r="ADX119" s="11"/>
      <c r="ADY119" s="11"/>
      <c r="ADZ119" s="11"/>
      <c r="AEA119" s="11"/>
      <c r="AEB119" s="11"/>
      <c r="AEC119" s="11"/>
      <c r="AED119" s="11"/>
      <c r="AEE119" s="11"/>
      <c r="AEF119" s="11"/>
      <c r="AEG119" s="11"/>
      <c r="AEH119" s="11"/>
      <c r="AEI119" s="11"/>
      <c r="AEJ119" s="11"/>
      <c r="AEK119" s="11"/>
      <c r="AEL119" s="11"/>
      <c r="AEM119" s="11"/>
      <c r="AEN119" s="11"/>
      <c r="AEO119" s="11"/>
      <c r="AEP119" s="11"/>
      <c r="AEQ119" s="11"/>
      <c r="AER119" s="11"/>
      <c r="AES119" s="11"/>
      <c r="AET119" s="11"/>
      <c r="AEU119" s="11"/>
      <c r="AEV119" s="11"/>
      <c r="AEW119" s="11"/>
      <c r="AEX119" s="11"/>
      <c r="AEY119" s="11"/>
      <c r="AEZ119" s="11"/>
      <c r="AFA119" s="11"/>
      <c r="AFB119" s="11"/>
      <c r="AFC119" s="11"/>
      <c r="AFD119" s="11"/>
      <c r="AFE119" s="11"/>
      <c r="AFF119" s="11"/>
      <c r="AFG119" s="11"/>
      <c r="AFH119" s="11"/>
      <c r="AFI119" s="11"/>
      <c r="AFJ119" s="11"/>
      <c r="AFK119" s="11"/>
      <c r="AFL119" s="11"/>
      <c r="AFM119" s="11"/>
      <c r="AFN119" s="11"/>
      <c r="AFO119" s="11"/>
      <c r="AFP119" s="11"/>
      <c r="AFQ119" s="11"/>
      <c r="AFR119" s="11"/>
      <c r="AFS119" s="11"/>
      <c r="AFT119" s="11"/>
      <c r="AFU119" s="11"/>
      <c r="AFV119" s="11"/>
      <c r="AFW119" s="11"/>
      <c r="AFX119" s="11"/>
      <c r="AFY119" s="11"/>
      <c r="AFZ119" s="11"/>
      <c r="AGA119" s="11"/>
      <c r="AGB119" s="11"/>
      <c r="AGC119" s="11"/>
      <c r="AGD119" s="11"/>
      <c r="AGE119" s="11"/>
      <c r="AGF119" s="11"/>
      <c r="AGG119" s="11"/>
      <c r="AGH119" s="11"/>
      <c r="AGI119" s="11"/>
      <c r="AGJ119" s="11"/>
      <c r="AGK119" s="11"/>
      <c r="AGL119" s="11"/>
      <c r="AGM119" s="11"/>
      <c r="AGN119" s="11"/>
      <c r="AGO119" s="11"/>
      <c r="AGP119" s="11"/>
      <c r="AGQ119" s="11"/>
      <c r="AGR119" s="11"/>
      <c r="AGS119" s="11"/>
      <c r="AGT119" s="11"/>
      <c r="AGU119" s="11"/>
      <c r="AGV119" s="11"/>
      <c r="AGW119" s="11"/>
      <c r="AGX119" s="11"/>
      <c r="AGY119" s="11"/>
      <c r="AGZ119" s="11"/>
      <c r="AHA119" s="11"/>
      <c r="AHB119" s="11"/>
      <c r="AHC119" s="11"/>
      <c r="AHD119" s="11"/>
      <c r="AHE119" s="11"/>
      <c r="AHF119" s="11"/>
      <c r="AHG119" s="11"/>
      <c r="AHH119" s="11"/>
      <c r="AHI119" s="11"/>
      <c r="AHJ119" s="11"/>
      <c r="AHK119" s="11"/>
      <c r="AHL119" s="11"/>
      <c r="AHM119" s="11"/>
      <c r="AHN119" s="11"/>
      <c r="AHO119" s="11"/>
      <c r="AHP119" s="11"/>
      <c r="AHQ119" s="11"/>
      <c r="AHR119" s="11"/>
      <c r="AHS119" s="11"/>
      <c r="AHT119" s="11"/>
      <c r="AHU119" s="11"/>
      <c r="AHV119" s="11"/>
      <c r="AHW119" s="11"/>
      <c r="AHX119" s="11"/>
      <c r="AHY119" s="11"/>
      <c r="AHZ119" s="11"/>
      <c r="AIA119" s="11"/>
      <c r="AIB119" s="11"/>
      <c r="AIC119" s="11"/>
      <c r="AID119" s="11"/>
      <c r="AIE119" s="11"/>
      <c r="AIF119" s="11"/>
      <c r="AIG119" s="11"/>
      <c r="AIH119" s="11"/>
      <c r="AII119" s="11"/>
      <c r="AIJ119" s="11"/>
      <c r="AIK119" s="11"/>
      <c r="AIL119" s="11"/>
      <c r="AIM119" s="11"/>
      <c r="AIN119" s="11"/>
      <c r="AIO119" s="11"/>
      <c r="AIP119" s="11"/>
      <c r="AIQ119" s="11"/>
      <c r="AIR119" s="11"/>
      <c r="AIS119" s="11"/>
      <c r="AIT119" s="11"/>
      <c r="AIU119" s="11"/>
      <c r="AIV119" s="11"/>
      <c r="AIW119" s="11"/>
      <c r="AIX119" s="11"/>
      <c r="AIY119" s="11"/>
      <c r="AIZ119" s="11"/>
      <c r="AJA119" s="11"/>
      <c r="AJB119" s="11"/>
      <c r="AJC119" s="11"/>
      <c r="AJD119" s="11"/>
      <c r="AJE119" s="11"/>
      <c r="AJF119" s="11"/>
      <c r="AJG119" s="11"/>
      <c r="AJH119" s="11"/>
      <c r="AJI119" s="11"/>
      <c r="AJJ119" s="11"/>
      <c r="AJK119" s="11"/>
      <c r="AJL119" s="11"/>
      <c r="AJM119" s="11"/>
      <c r="AJN119" s="11"/>
      <c r="AJO119" s="11"/>
      <c r="AJP119" s="11"/>
      <c r="AJQ119" s="11"/>
      <c r="AJR119" s="11"/>
      <c r="AJS119" s="11"/>
      <c r="AJT119" s="11"/>
      <c r="AJU119" s="11"/>
      <c r="AJV119" s="11"/>
      <c r="AJW119" s="11"/>
      <c r="AJX119" s="11"/>
      <c r="AJY119" s="11"/>
      <c r="AJZ119" s="11"/>
      <c r="AKA119" s="11"/>
      <c r="AKB119" s="11"/>
      <c r="AKC119" s="11"/>
      <c r="AKD119" s="11"/>
      <c r="AKE119" s="11"/>
      <c r="AKF119" s="11"/>
      <c r="AKG119" s="11"/>
      <c r="AKH119" s="11"/>
      <c r="AKI119" s="11"/>
      <c r="AKJ119" s="11"/>
      <c r="AKK119" s="11"/>
      <c r="AKL119" s="11"/>
      <c r="AKM119" s="11"/>
      <c r="AKN119" s="11"/>
      <c r="AKO119" s="11"/>
      <c r="AKP119" s="11"/>
      <c r="AKQ119" s="11"/>
      <c r="AKR119" s="11"/>
      <c r="AKS119" s="11"/>
      <c r="AKT119" s="11"/>
      <c r="AKU119" s="11"/>
      <c r="AKV119" s="11"/>
      <c r="AKW119" s="11"/>
      <c r="AKX119" s="11"/>
      <c r="AKY119" s="11"/>
      <c r="AKZ119" s="11"/>
      <c r="ALA119" s="11"/>
      <c r="ALB119" s="11"/>
      <c r="ALC119" s="11"/>
      <c r="ALD119" s="11"/>
      <c r="ALE119" s="11"/>
      <c r="ALF119" s="11"/>
      <c r="ALG119" s="11"/>
      <c r="ALH119" s="11"/>
      <c r="ALI119" s="11"/>
      <c r="ALJ119" s="11"/>
      <c r="ALK119" s="11"/>
      <c r="ALL119" s="11"/>
      <c r="ALM119" s="11"/>
      <c r="ALN119" s="11"/>
      <c r="ALO119" s="11"/>
      <c r="ALP119" s="11"/>
      <c r="ALQ119" s="11"/>
      <c r="ALR119" s="11"/>
      <c r="ALS119" s="11"/>
      <c r="ALT119" s="11"/>
      <c r="ALU119" s="11"/>
      <c r="ALV119" s="11"/>
      <c r="ALW119" s="11"/>
      <c r="ALX119" s="11"/>
      <c r="ALY119" s="11"/>
      <c r="ALZ119" s="11"/>
      <c r="AMA119" s="11"/>
      <c r="AMB119" s="11"/>
      <c r="AMC119" s="11"/>
      <c r="AMD119" s="11"/>
      <c r="AME119" s="11"/>
      <c r="AMF119" s="11"/>
      <c r="AMG119" s="11"/>
      <c r="AMH119" s="11"/>
      <c r="AMI119" s="11"/>
      <c r="AMJ119" s="11"/>
    </row>
    <row r="120" spans="1:1024" s="37" customFormat="1" ht="40.15" customHeight="1">
      <c r="A120" s="369"/>
      <c r="B120" s="559"/>
      <c r="C120" s="565"/>
      <c r="D120" s="273" t="s">
        <v>117</v>
      </c>
      <c r="E120" s="123" t="s">
        <v>135</v>
      </c>
      <c r="F120" s="123">
        <v>5</v>
      </c>
      <c r="G120" s="163" t="s">
        <v>43</v>
      </c>
      <c r="H120" s="166" t="s">
        <v>40</v>
      </c>
      <c r="I120" s="170" t="s">
        <v>837</v>
      </c>
      <c r="J120" s="123" t="s">
        <v>467</v>
      </c>
      <c r="K120" s="31">
        <v>5</v>
      </c>
      <c r="L120" s="31" t="s">
        <v>43</v>
      </c>
      <c r="M120" s="31" t="s">
        <v>43</v>
      </c>
      <c r="N120" s="31" t="s">
        <v>47</v>
      </c>
      <c r="O120" s="31" t="s">
        <v>47</v>
      </c>
      <c r="P120" s="31" t="s">
        <v>47</v>
      </c>
      <c r="Q120" s="31" t="s">
        <v>47</v>
      </c>
      <c r="R120" s="31" t="s">
        <v>47</v>
      </c>
      <c r="S120" s="31" t="s">
        <v>47</v>
      </c>
      <c r="T120" s="31" t="s">
        <v>47</v>
      </c>
      <c r="U120" s="3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1"/>
      <c r="CZ120" s="11"/>
      <c r="DA120" s="11"/>
      <c r="DB120" s="11"/>
      <c r="DC120" s="11"/>
      <c r="DD120" s="11"/>
      <c r="DE120" s="11"/>
      <c r="DF120" s="11"/>
      <c r="DG120" s="11"/>
      <c r="DH120" s="11"/>
      <c r="DI120" s="11"/>
      <c r="DJ120" s="11"/>
      <c r="DK120" s="11"/>
      <c r="DL120" s="11"/>
      <c r="DM120" s="11"/>
      <c r="DN120" s="11"/>
      <c r="DO120" s="11"/>
      <c r="DP120" s="11"/>
      <c r="DQ120" s="11"/>
      <c r="DR120" s="11"/>
      <c r="DS120" s="11"/>
      <c r="DT120" s="11"/>
      <c r="DU120" s="11"/>
      <c r="DV120" s="11"/>
      <c r="DW120" s="11"/>
      <c r="DX120" s="11"/>
      <c r="DY120" s="11"/>
      <c r="DZ120" s="11"/>
      <c r="EA120" s="11"/>
      <c r="EB120" s="11"/>
      <c r="EC120" s="11"/>
      <c r="ED120" s="11"/>
      <c r="EE120" s="11"/>
      <c r="EF120" s="11"/>
      <c r="EG120" s="11"/>
      <c r="EH120" s="11"/>
      <c r="EI120" s="11"/>
      <c r="EJ120" s="11"/>
      <c r="EK120" s="11"/>
      <c r="EL120" s="11"/>
      <c r="EM120" s="11"/>
      <c r="EN120" s="11"/>
      <c r="EO120" s="11"/>
      <c r="EP120" s="11"/>
      <c r="EQ120" s="11"/>
      <c r="ER120" s="11"/>
      <c r="ES120" s="11"/>
      <c r="ET120" s="11"/>
      <c r="EU120" s="11"/>
      <c r="EV120" s="11"/>
      <c r="EW120" s="11"/>
      <c r="EX120" s="11"/>
      <c r="EY120" s="11"/>
      <c r="EZ120" s="11"/>
      <c r="FA120" s="11"/>
      <c r="FB120" s="11"/>
      <c r="FC120" s="11"/>
      <c r="FD120" s="11"/>
      <c r="FE120" s="11"/>
      <c r="FF120" s="11"/>
      <c r="FG120" s="11"/>
      <c r="FH120" s="11"/>
      <c r="FI120" s="11"/>
      <c r="FJ120" s="11"/>
      <c r="FK120" s="11"/>
      <c r="FL120" s="11"/>
      <c r="FM120" s="11"/>
      <c r="FN120" s="11"/>
      <c r="FO120" s="11"/>
      <c r="FP120" s="11"/>
      <c r="FQ120" s="11"/>
      <c r="FR120" s="11"/>
      <c r="FS120" s="11"/>
      <c r="FT120" s="11"/>
      <c r="FU120" s="11"/>
      <c r="FV120" s="11"/>
      <c r="FW120" s="11"/>
      <c r="FX120" s="11"/>
      <c r="FY120" s="11"/>
      <c r="FZ120" s="11"/>
      <c r="GA120" s="11"/>
      <c r="GB120" s="11"/>
      <c r="GC120" s="11"/>
      <c r="GD120" s="11"/>
      <c r="GE120" s="11"/>
      <c r="GF120" s="11"/>
      <c r="GG120" s="11"/>
      <c r="GH120" s="11"/>
      <c r="GI120" s="11"/>
      <c r="GJ120" s="11"/>
      <c r="GK120" s="11"/>
      <c r="GL120" s="11"/>
      <c r="GM120" s="11"/>
      <c r="GN120" s="11"/>
      <c r="GO120" s="11"/>
      <c r="GP120" s="11"/>
      <c r="GQ120" s="11"/>
      <c r="GR120" s="11"/>
      <c r="GS120" s="11"/>
      <c r="GT120" s="11"/>
      <c r="GU120" s="11"/>
      <c r="GV120" s="11"/>
      <c r="GW120" s="11"/>
      <c r="GX120" s="11"/>
      <c r="GY120" s="11"/>
      <c r="GZ120" s="11"/>
      <c r="HA120" s="11"/>
      <c r="HB120" s="11"/>
      <c r="HC120" s="11"/>
      <c r="HD120" s="11"/>
      <c r="HE120" s="11"/>
      <c r="HF120" s="11"/>
      <c r="HG120" s="11"/>
      <c r="HH120" s="11"/>
      <c r="HI120" s="11"/>
      <c r="HJ120" s="11"/>
      <c r="HK120" s="11"/>
      <c r="HL120" s="11"/>
      <c r="HM120" s="11"/>
      <c r="HN120" s="11"/>
      <c r="HO120" s="11"/>
      <c r="HP120" s="11"/>
      <c r="HQ120" s="11"/>
      <c r="HR120" s="11"/>
      <c r="HS120" s="11"/>
      <c r="HT120" s="11"/>
      <c r="HU120" s="11"/>
      <c r="HV120" s="11"/>
      <c r="HW120" s="11"/>
      <c r="HX120" s="11"/>
      <c r="HY120" s="11"/>
      <c r="HZ120" s="11"/>
      <c r="IA120" s="11"/>
      <c r="IB120" s="11"/>
      <c r="IC120" s="11"/>
      <c r="ID120" s="11"/>
      <c r="IE120" s="11"/>
      <c r="IF120" s="11"/>
      <c r="IG120" s="11"/>
      <c r="IH120" s="11"/>
      <c r="II120" s="11"/>
      <c r="IJ120" s="11"/>
      <c r="IK120" s="11"/>
      <c r="IL120" s="11"/>
      <c r="IM120" s="11"/>
      <c r="IN120" s="11"/>
      <c r="IO120" s="11"/>
      <c r="IP120" s="11"/>
      <c r="IQ120" s="11"/>
      <c r="IR120" s="11"/>
      <c r="IS120" s="11"/>
      <c r="IT120" s="11"/>
      <c r="IU120" s="11"/>
      <c r="IV120" s="11"/>
      <c r="IW120" s="11"/>
      <c r="IX120" s="11"/>
      <c r="IY120" s="11"/>
      <c r="IZ120" s="11"/>
      <c r="JA120" s="11"/>
      <c r="JB120" s="11"/>
      <c r="JC120" s="11"/>
      <c r="JD120" s="11"/>
      <c r="JE120" s="11"/>
      <c r="JF120" s="11"/>
      <c r="JG120" s="11"/>
      <c r="JH120" s="11"/>
      <c r="JI120" s="11"/>
      <c r="JJ120" s="11"/>
      <c r="JK120" s="11"/>
      <c r="JL120" s="11"/>
      <c r="JM120" s="11"/>
      <c r="JN120" s="11"/>
      <c r="JO120" s="11"/>
      <c r="JP120" s="11"/>
      <c r="JQ120" s="11"/>
      <c r="JR120" s="11"/>
      <c r="JS120" s="11"/>
      <c r="JT120" s="11"/>
      <c r="JU120" s="11"/>
      <c r="JV120" s="11"/>
      <c r="JW120" s="11"/>
      <c r="JX120" s="11"/>
      <c r="JY120" s="11"/>
      <c r="JZ120" s="11"/>
      <c r="KA120" s="11"/>
      <c r="KB120" s="11"/>
      <c r="KC120" s="11"/>
      <c r="KD120" s="11"/>
      <c r="KE120" s="11"/>
      <c r="KF120" s="11"/>
      <c r="KG120" s="11"/>
      <c r="KH120" s="11"/>
      <c r="KI120" s="11"/>
      <c r="KJ120" s="11"/>
      <c r="KK120" s="11"/>
      <c r="KL120" s="11"/>
      <c r="KM120" s="11"/>
      <c r="KN120" s="11"/>
      <c r="KO120" s="11"/>
      <c r="KP120" s="11"/>
      <c r="KQ120" s="11"/>
      <c r="KR120" s="11"/>
      <c r="KS120" s="11"/>
      <c r="KT120" s="11"/>
      <c r="KU120" s="11"/>
      <c r="KV120" s="11"/>
      <c r="KW120" s="11"/>
      <c r="KX120" s="11"/>
      <c r="KY120" s="11"/>
      <c r="KZ120" s="11"/>
      <c r="LA120" s="11"/>
      <c r="LB120" s="11"/>
      <c r="LC120" s="11"/>
      <c r="LD120" s="11"/>
      <c r="LE120" s="11"/>
      <c r="LF120" s="11"/>
      <c r="LG120" s="11"/>
      <c r="LH120" s="11"/>
      <c r="LI120" s="11"/>
      <c r="LJ120" s="11"/>
      <c r="LK120" s="11"/>
      <c r="LL120" s="11"/>
      <c r="LM120" s="11"/>
      <c r="LN120" s="11"/>
      <c r="LO120" s="11"/>
      <c r="LP120" s="11"/>
      <c r="LQ120" s="11"/>
      <c r="LR120" s="11"/>
      <c r="LS120" s="11"/>
      <c r="LT120" s="11"/>
      <c r="LU120" s="11"/>
      <c r="LV120" s="11"/>
      <c r="LW120" s="11"/>
      <c r="LX120" s="11"/>
      <c r="LY120" s="11"/>
      <c r="LZ120" s="11"/>
      <c r="MA120" s="11"/>
      <c r="MB120" s="11"/>
      <c r="MC120" s="11"/>
      <c r="MD120" s="11"/>
      <c r="ME120" s="11"/>
      <c r="MF120" s="11"/>
      <c r="MG120" s="11"/>
      <c r="MH120" s="11"/>
      <c r="MI120" s="11"/>
      <c r="MJ120" s="11"/>
      <c r="MK120" s="11"/>
      <c r="ML120" s="11"/>
      <c r="MM120" s="11"/>
      <c r="MN120" s="11"/>
      <c r="MO120" s="11"/>
      <c r="MP120" s="11"/>
      <c r="MQ120" s="11"/>
      <c r="MR120" s="11"/>
      <c r="MS120" s="11"/>
      <c r="MT120" s="11"/>
      <c r="MU120" s="11"/>
      <c r="MV120" s="11"/>
      <c r="MW120" s="11"/>
      <c r="MX120" s="11"/>
      <c r="MY120" s="11"/>
      <c r="MZ120" s="11"/>
      <c r="NA120" s="11"/>
      <c r="NB120" s="11"/>
      <c r="NC120" s="11"/>
      <c r="ND120" s="11"/>
      <c r="NE120" s="11"/>
      <c r="NF120" s="11"/>
      <c r="NG120" s="11"/>
      <c r="NH120" s="11"/>
      <c r="NI120" s="11"/>
      <c r="NJ120" s="11"/>
      <c r="NK120" s="11"/>
      <c r="NL120" s="11"/>
      <c r="NM120" s="11"/>
      <c r="NN120" s="11"/>
      <c r="NO120" s="11"/>
      <c r="NP120" s="11"/>
      <c r="NQ120" s="11"/>
      <c r="NR120" s="11"/>
      <c r="NS120" s="11"/>
      <c r="NT120" s="11"/>
      <c r="NU120" s="11"/>
      <c r="NV120" s="11"/>
      <c r="NW120" s="11"/>
      <c r="NX120" s="11"/>
      <c r="NY120" s="11"/>
      <c r="NZ120" s="11"/>
      <c r="OA120" s="11"/>
      <c r="OB120" s="11"/>
      <c r="OC120" s="11"/>
      <c r="OD120" s="11"/>
      <c r="OE120" s="11"/>
      <c r="OF120" s="11"/>
      <c r="OG120" s="11"/>
      <c r="OH120" s="11"/>
      <c r="OI120" s="11"/>
      <c r="OJ120" s="11"/>
      <c r="OK120" s="11"/>
      <c r="OL120" s="11"/>
      <c r="OM120" s="11"/>
      <c r="ON120" s="11"/>
      <c r="OO120" s="11"/>
      <c r="OP120" s="11"/>
      <c r="OQ120" s="11"/>
      <c r="OR120" s="11"/>
      <c r="OS120" s="11"/>
      <c r="OT120" s="11"/>
      <c r="OU120" s="11"/>
      <c r="OV120" s="11"/>
      <c r="OW120" s="11"/>
      <c r="OX120" s="11"/>
      <c r="OY120" s="11"/>
      <c r="OZ120" s="11"/>
      <c r="PA120" s="11"/>
      <c r="PB120" s="11"/>
      <c r="PC120" s="11"/>
      <c r="PD120" s="11"/>
      <c r="PE120" s="11"/>
      <c r="PF120" s="11"/>
      <c r="PG120" s="11"/>
      <c r="PH120" s="11"/>
      <c r="PI120" s="11"/>
      <c r="PJ120" s="11"/>
      <c r="PK120" s="11"/>
      <c r="PL120" s="11"/>
      <c r="PM120" s="11"/>
      <c r="PN120" s="11"/>
      <c r="PO120" s="11"/>
      <c r="PP120" s="11"/>
      <c r="PQ120" s="11"/>
      <c r="PR120" s="11"/>
      <c r="PS120" s="11"/>
      <c r="PT120" s="11"/>
      <c r="PU120" s="11"/>
      <c r="PV120" s="11"/>
      <c r="PW120" s="11"/>
      <c r="PX120" s="11"/>
      <c r="PY120" s="11"/>
      <c r="PZ120" s="11"/>
      <c r="QA120" s="11"/>
      <c r="QB120" s="11"/>
      <c r="QC120" s="11"/>
      <c r="QD120" s="11"/>
      <c r="QE120" s="11"/>
      <c r="QF120" s="11"/>
      <c r="QG120" s="11"/>
      <c r="QH120" s="11"/>
      <c r="QI120" s="11"/>
      <c r="QJ120" s="11"/>
      <c r="QK120" s="11"/>
      <c r="QL120" s="11"/>
      <c r="QM120" s="11"/>
      <c r="QN120" s="11"/>
      <c r="QO120" s="11"/>
      <c r="QP120" s="11"/>
      <c r="QQ120" s="11"/>
      <c r="QR120" s="11"/>
      <c r="QS120" s="11"/>
      <c r="QT120" s="11"/>
      <c r="QU120" s="11"/>
      <c r="QV120" s="11"/>
      <c r="QW120" s="11"/>
      <c r="QX120" s="11"/>
      <c r="QY120" s="11"/>
      <c r="QZ120" s="11"/>
      <c r="RA120" s="11"/>
      <c r="RB120" s="11"/>
      <c r="RC120" s="11"/>
      <c r="RD120" s="11"/>
      <c r="RE120" s="11"/>
      <c r="RF120" s="11"/>
      <c r="RG120" s="11"/>
      <c r="RH120" s="11"/>
      <c r="RI120" s="11"/>
      <c r="RJ120" s="11"/>
      <c r="RK120" s="11"/>
      <c r="RL120" s="11"/>
      <c r="RM120" s="11"/>
      <c r="RN120" s="11"/>
      <c r="RO120" s="11"/>
      <c r="RP120" s="11"/>
      <c r="RQ120" s="11"/>
      <c r="RR120" s="11"/>
      <c r="RS120" s="11"/>
      <c r="RT120" s="11"/>
      <c r="RU120" s="11"/>
      <c r="RV120" s="11"/>
      <c r="RW120" s="11"/>
      <c r="RX120" s="11"/>
      <c r="RY120" s="11"/>
      <c r="RZ120" s="11"/>
      <c r="SA120" s="11"/>
      <c r="SB120" s="11"/>
      <c r="SC120" s="11"/>
      <c r="SD120" s="11"/>
      <c r="SE120" s="11"/>
      <c r="SF120" s="11"/>
      <c r="SG120" s="11"/>
      <c r="SH120" s="11"/>
      <c r="SI120" s="11"/>
      <c r="SJ120" s="11"/>
      <c r="SK120" s="11"/>
      <c r="SL120" s="11"/>
      <c r="SM120" s="11"/>
      <c r="SN120" s="11"/>
      <c r="SO120" s="11"/>
      <c r="SP120" s="11"/>
      <c r="SQ120" s="11"/>
      <c r="SR120" s="11"/>
      <c r="SS120" s="11"/>
      <c r="ST120" s="11"/>
      <c r="SU120" s="11"/>
      <c r="SV120" s="11"/>
      <c r="SW120" s="11"/>
      <c r="SX120" s="11"/>
      <c r="SY120" s="11"/>
      <c r="SZ120" s="11"/>
      <c r="TA120" s="11"/>
      <c r="TB120" s="11"/>
      <c r="TC120" s="11"/>
      <c r="TD120" s="11"/>
      <c r="TE120" s="11"/>
      <c r="TF120" s="11"/>
      <c r="TG120" s="11"/>
      <c r="TH120" s="11"/>
      <c r="TI120" s="11"/>
      <c r="TJ120" s="11"/>
      <c r="TK120" s="11"/>
      <c r="TL120" s="11"/>
      <c r="TM120" s="11"/>
      <c r="TN120" s="11"/>
      <c r="TO120" s="11"/>
      <c r="TP120" s="11"/>
      <c r="TQ120" s="11"/>
      <c r="TR120" s="11"/>
      <c r="TS120" s="11"/>
      <c r="TT120" s="11"/>
      <c r="TU120" s="11"/>
      <c r="TV120" s="11"/>
      <c r="TW120" s="11"/>
      <c r="TX120" s="11"/>
      <c r="TY120" s="11"/>
      <c r="TZ120" s="11"/>
      <c r="UA120" s="11"/>
      <c r="UB120" s="11"/>
      <c r="UC120" s="11"/>
      <c r="UD120" s="11"/>
      <c r="UE120" s="11"/>
      <c r="UF120" s="11"/>
      <c r="UG120" s="11"/>
      <c r="UH120" s="11"/>
      <c r="UI120" s="11"/>
      <c r="UJ120" s="11"/>
      <c r="UK120" s="11"/>
      <c r="UL120" s="11"/>
      <c r="UM120" s="11"/>
      <c r="UN120" s="11"/>
      <c r="UO120" s="11"/>
      <c r="UP120" s="11"/>
      <c r="UQ120" s="11"/>
      <c r="UR120" s="11"/>
      <c r="US120" s="11"/>
      <c r="UT120" s="11"/>
      <c r="UU120" s="11"/>
      <c r="UV120" s="11"/>
      <c r="UW120" s="11"/>
      <c r="UX120" s="11"/>
      <c r="UY120" s="11"/>
      <c r="UZ120" s="11"/>
      <c r="VA120" s="11"/>
      <c r="VB120" s="11"/>
      <c r="VC120" s="11"/>
      <c r="VD120" s="11"/>
      <c r="VE120" s="11"/>
      <c r="VF120" s="11"/>
      <c r="VG120" s="11"/>
      <c r="VH120" s="11"/>
      <c r="VI120" s="11"/>
      <c r="VJ120" s="11"/>
      <c r="VK120" s="11"/>
      <c r="VL120" s="11"/>
      <c r="VM120" s="11"/>
      <c r="VN120" s="11"/>
      <c r="VO120" s="11"/>
      <c r="VP120" s="11"/>
      <c r="VQ120" s="11"/>
      <c r="VR120" s="11"/>
      <c r="VS120" s="11"/>
      <c r="VT120" s="11"/>
      <c r="VU120" s="11"/>
      <c r="VV120" s="11"/>
      <c r="VW120" s="11"/>
      <c r="VX120" s="11"/>
      <c r="VY120" s="11"/>
      <c r="VZ120" s="11"/>
      <c r="WA120" s="11"/>
      <c r="WB120" s="11"/>
      <c r="WC120" s="11"/>
      <c r="WD120" s="11"/>
      <c r="WE120" s="11"/>
      <c r="WF120" s="11"/>
      <c r="WG120" s="11"/>
      <c r="WH120" s="11"/>
      <c r="WI120" s="11"/>
      <c r="WJ120" s="11"/>
      <c r="WK120" s="11"/>
      <c r="WL120" s="11"/>
      <c r="WM120" s="11"/>
      <c r="WN120" s="11"/>
      <c r="WO120" s="11"/>
      <c r="WP120" s="11"/>
      <c r="WQ120" s="11"/>
      <c r="WR120" s="11"/>
      <c r="WS120" s="11"/>
      <c r="WT120" s="11"/>
      <c r="WU120" s="11"/>
      <c r="WV120" s="11"/>
      <c r="WW120" s="11"/>
      <c r="WX120" s="11"/>
      <c r="WY120" s="11"/>
      <c r="WZ120" s="11"/>
      <c r="XA120" s="11"/>
      <c r="XB120" s="11"/>
      <c r="XC120" s="11"/>
      <c r="XD120" s="11"/>
      <c r="XE120" s="11"/>
      <c r="XF120" s="11"/>
      <c r="XG120" s="11"/>
      <c r="XH120" s="11"/>
      <c r="XI120" s="11"/>
      <c r="XJ120" s="11"/>
      <c r="XK120" s="11"/>
      <c r="XL120" s="11"/>
      <c r="XM120" s="11"/>
      <c r="XN120" s="11"/>
      <c r="XO120" s="11"/>
      <c r="XP120" s="11"/>
      <c r="XQ120" s="11"/>
      <c r="XR120" s="11"/>
      <c r="XS120" s="11"/>
      <c r="XT120" s="11"/>
      <c r="XU120" s="11"/>
      <c r="XV120" s="11"/>
      <c r="XW120" s="11"/>
      <c r="XX120" s="11"/>
      <c r="XY120" s="11"/>
      <c r="XZ120" s="11"/>
      <c r="YA120" s="11"/>
      <c r="YB120" s="11"/>
      <c r="YC120" s="11"/>
      <c r="YD120" s="11"/>
      <c r="YE120" s="11"/>
      <c r="YF120" s="11"/>
      <c r="YG120" s="11"/>
      <c r="YH120" s="11"/>
      <c r="YI120" s="11"/>
      <c r="YJ120" s="11"/>
      <c r="YK120" s="11"/>
      <c r="YL120" s="11"/>
      <c r="YM120" s="11"/>
      <c r="YN120" s="11"/>
      <c r="YO120" s="11"/>
      <c r="YP120" s="11"/>
      <c r="YQ120" s="11"/>
      <c r="YR120" s="11"/>
      <c r="YS120" s="11"/>
      <c r="YT120" s="11"/>
      <c r="YU120" s="11"/>
      <c r="YV120" s="11"/>
      <c r="YW120" s="11"/>
      <c r="YX120" s="11"/>
      <c r="YY120" s="11"/>
      <c r="YZ120" s="11"/>
      <c r="ZA120" s="11"/>
      <c r="ZB120" s="11"/>
      <c r="ZC120" s="11"/>
      <c r="ZD120" s="11"/>
      <c r="ZE120" s="11"/>
      <c r="ZF120" s="11"/>
      <c r="ZG120" s="11"/>
      <c r="ZH120" s="11"/>
      <c r="ZI120" s="11"/>
      <c r="ZJ120" s="11"/>
      <c r="ZK120" s="11"/>
      <c r="ZL120" s="11"/>
      <c r="ZM120" s="11"/>
      <c r="ZN120" s="11"/>
      <c r="ZO120" s="11"/>
      <c r="ZP120" s="11"/>
      <c r="ZQ120" s="11"/>
      <c r="ZR120" s="11"/>
      <c r="ZS120" s="11"/>
      <c r="ZT120" s="11"/>
      <c r="ZU120" s="11"/>
      <c r="ZV120" s="11"/>
      <c r="ZW120" s="11"/>
      <c r="ZX120" s="11"/>
      <c r="ZY120" s="11"/>
      <c r="ZZ120" s="11"/>
      <c r="AAA120" s="11"/>
      <c r="AAB120" s="11"/>
      <c r="AAC120" s="11"/>
      <c r="AAD120" s="11"/>
      <c r="AAE120" s="11"/>
      <c r="AAF120" s="11"/>
      <c r="AAG120" s="11"/>
      <c r="AAH120" s="11"/>
      <c r="AAI120" s="11"/>
      <c r="AAJ120" s="11"/>
      <c r="AAK120" s="11"/>
      <c r="AAL120" s="11"/>
      <c r="AAM120" s="11"/>
      <c r="AAN120" s="11"/>
      <c r="AAO120" s="11"/>
      <c r="AAP120" s="11"/>
      <c r="AAQ120" s="11"/>
      <c r="AAR120" s="11"/>
      <c r="AAS120" s="11"/>
      <c r="AAT120" s="11"/>
      <c r="AAU120" s="11"/>
      <c r="AAV120" s="11"/>
      <c r="AAW120" s="11"/>
      <c r="AAX120" s="11"/>
      <c r="AAY120" s="11"/>
      <c r="AAZ120" s="11"/>
      <c r="ABA120" s="11"/>
      <c r="ABB120" s="11"/>
      <c r="ABC120" s="11"/>
      <c r="ABD120" s="11"/>
      <c r="ABE120" s="11"/>
      <c r="ABF120" s="11"/>
      <c r="ABG120" s="11"/>
      <c r="ABH120" s="11"/>
      <c r="ABI120" s="11"/>
      <c r="ABJ120" s="11"/>
      <c r="ABK120" s="11"/>
      <c r="ABL120" s="11"/>
      <c r="ABM120" s="11"/>
      <c r="ABN120" s="11"/>
      <c r="ABO120" s="11"/>
      <c r="ABP120" s="11"/>
      <c r="ABQ120" s="11"/>
      <c r="ABR120" s="11"/>
      <c r="ABS120" s="11"/>
      <c r="ABT120" s="11"/>
      <c r="ABU120" s="11"/>
      <c r="ABV120" s="11"/>
      <c r="ABW120" s="11"/>
      <c r="ABX120" s="11"/>
      <c r="ABY120" s="11"/>
      <c r="ABZ120" s="11"/>
      <c r="ACA120" s="11"/>
      <c r="ACB120" s="11"/>
      <c r="ACC120" s="11"/>
      <c r="ACD120" s="11"/>
      <c r="ACE120" s="11"/>
      <c r="ACF120" s="11"/>
      <c r="ACG120" s="11"/>
      <c r="ACH120" s="11"/>
      <c r="ACI120" s="11"/>
      <c r="ACJ120" s="11"/>
      <c r="ACK120" s="11"/>
      <c r="ACL120" s="11"/>
      <c r="ACM120" s="11"/>
      <c r="ACN120" s="11"/>
      <c r="ACO120" s="11"/>
      <c r="ACP120" s="11"/>
      <c r="ACQ120" s="11"/>
      <c r="ACR120" s="11"/>
      <c r="ACS120" s="11"/>
      <c r="ACT120" s="11"/>
      <c r="ACU120" s="11"/>
      <c r="ACV120" s="11"/>
      <c r="ACW120" s="11"/>
      <c r="ACX120" s="11"/>
      <c r="ACY120" s="11"/>
      <c r="ACZ120" s="11"/>
      <c r="ADA120" s="11"/>
      <c r="ADB120" s="11"/>
      <c r="ADC120" s="11"/>
      <c r="ADD120" s="11"/>
      <c r="ADE120" s="11"/>
      <c r="ADF120" s="11"/>
      <c r="ADG120" s="11"/>
      <c r="ADH120" s="11"/>
      <c r="ADI120" s="11"/>
      <c r="ADJ120" s="11"/>
      <c r="ADK120" s="11"/>
      <c r="ADL120" s="11"/>
      <c r="ADM120" s="11"/>
      <c r="ADN120" s="11"/>
      <c r="ADO120" s="11"/>
      <c r="ADP120" s="11"/>
      <c r="ADQ120" s="11"/>
      <c r="ADR120" s="11"/>
      <c r="ADS120" s="11"/>
      <c r="ADT120" s="11"/>
      <c r="ADU120" s="11"/>
      <c r="ADV120" s="11"/>
      <c r="ADW120" s="11"/>
      <c r="ADX120" s="11"/>
      <c r="ADY120" s="11"/>
      <c r="ADZ120" s="11"/>
      <c r="AEA120" s="11"/>
      <c r="AEB120" s="11"/>
      <c r="AEC120" s="11"/>
      <c r="AED120" s="11"/>
      <c r="AEE120" s="11"/>
      <c r="AEF120" s="11"/>
      <c r="AEG120" s="11"/>
      <c r="AEH120" s="11"/>
      <c r="AEI120" s="11"/>
      <c r="AEJ120" s="11"/>
      <c r="AEK120" s="11"/>
      <c r="AEL120" s="11"/>
      <c r="AEM120" s="11"/>
      <c r="AEN120" s="11"/>
      <c r="AEO120" s="11"/>
      <c r="AEP120" s="11"/>
      <c r="AEQ120" s="11"/>
      <c r="AER120" s="11"/>
      <c r="AES120" s="11"/>
      <c r="AET120" s="11"/>
      <c r="AEU120" s="11"/>
      <c r="AEV120" s="11"/>
      <c r="AEW120" s="11"/>
      <c r="AEX120" s="11"/>
      <c r="AEY120" s="11"/>
      <c r="AEZ120" s="11"/>
      <c r="AFA120" s="11"/>
      <c r="AFB120" s="11"/>
      <c r="AFC120" s="11"/>
      <c r="AFD120" s="11"/>
      <c r="AFE120" s="11"/>
      <c r="AFF120" s="11"/>
      <c r="AFG120" s="11"/>
      <c r="AFH120" s="11"/>
      <c r="AFI120" s="11"/>
      <c r="AFJ120" s="11"/>
      <c r="AFK120" s="11"/>
      <c r="AFL120" s="11"/>
      <c r="AFM120" s="11"/>
      <c r="AFN120" s="11"/>
      <c r="AFO120" s="11"/>
      <c r="AFP120" s="11"/>
      <c r="AFQ120" s="11"/>
      <c r="AFR120" s="11"/>
      <c r="AFS120" s="11"/>
      <c r="AFT120" s="11"/>
      <c r="AFU120" s="11"/>
      <c r="AFV120" s="11"/>
      <c r="AFW120" s="11"/>
      <c r="AFX120" s="11"/>
      <c r="AFY120" s="11"/>
      <c r="AFZ120" s="11"/>
      <c r="AGA120" s="11"/>
      <c r="AGB120" s="11"/>
      <c r="AGC120" s="11"/>
      <c r="AGD120" s="11"/>
      <c r="AGE120" s="11"/>
      <c r="AGF120" s="11"/>
      <c r="AGG120" s="11"/>
      <c r="AGH120" s="11"/>
      <c r="AGI120" s="11"/>
      <c r="AGJ120" s="11"/>
      <c r="AGK120" s="11"/>
      <c r="AGL120" s="11"/>
      <c r="AGM120" s="11"/>
      <c r="AGN120" s="11"/>
      <c r="AGO120" s="11"/>
      <c r="AGP120" s="11"/>
      <c r="AGQ120" s="11"/>
      <c r="AGR120" s="11"/>
      <c r="AGS120" s="11"/>
      <c r="AGT120" s="11"/>
      <c r="AGU120" s="11"/>
      <c r="AGV120" s="11"/>
      <c r="AGW120" s="11"/>
      <c r="AGX120" s="11"/>
      <c r="AGY120" s="11"/>
      <c r="AGZ120" s="11"/>
      <c r="AHA120" s="11"/>
      <c r="AHB120" s="11"/>
      <c r="AHC120" s="11"/>
      <c r="AHD120" s="11"/>
      <c r="AHE120" s="11"/>
      <c r="AHF120" s="11"/>
      <c r="AHG120" s="11"/>
      <c r="AHH120" s="11"/>
      <c r="AHI120" s="11"/>
      <c r="AHJ120" s="11"/>
      <c r="AHK120" s="11"/>
      <c r="AHL120" s="11"/>
      <c r="AHM120" s="11"/>
      <c r="AHN120" s="11"/>
      <c r="AHO120" s="11"/>
      <c r="AHP120" s="11"/>
      <c r="AHQ120" s="11"/>
      <c r="AHR120" s="11"/>
      <c r="AHS120" s="11"/>
      <c r="AHT120" s="11"/>
      <c r="AHU120" s="11"/>
      <c r="AHV120" s="11"/>
      <c r="AHW120" s="11"/>
      <c r="AHX120" s="11"/>
      <c r="AHY120" s="11"/>
      <c r="AHZ120" s="11"/>
      <c r="AIA120" s="11"/>
      <c r="AIB120" s="11"/>
      <c r="AIC120" s="11"/>
      <c r="AID120" s="11"/>
      <c r="AIE120" s="11"/>
      <c r="AIF120" s="11"/>
      <c r="AIG120" s="11"/>
      <c r="AIH120" s="11"/>
      <c r="AII120" s="11"/>
      <c r="AIJ120" s="11"/>
      <c r="AIK120" s="11"/>
      <c r="AIL120" s="11"/>
      <c r="AIM120" s="11"/>
      <c r="AIN120" s="11"/>
      <c r="AIO120" s="11"/>
      <c r="AIP120" s="11"/>
      <c r="AIQ120" s="11"/>
      <c r="AIR120" s="11"/>
      <c r="AIS120" s="11"/>
      <c r="AIT120" s="11"/>
      <c r="AIU120" s="11"/>
      <c r="AIV120" s="11"/>
      <c r="AIW120" s="11"/>
      <c r="AIX120" s="11"/>
      <c r="AIY120" s="11"/>
      <c r="AIZ120" s="11"/>
      <c r="AJA120" s="11"/>
      <c r="AJB120" s="11"/>
      <c r="AJC120" s="11"/>
      <c r="AJD120" s="11"/>
      <c r="AJE120" s="11"/>
      <c r="AJF120" s="11"/>
      <c r="AJG120" s="11"/>
      <c r="AJH120" s="11"/>
      <c r="AJI120" s="11"/>
      <c r="AJJ120" s="11"/>
      <c r="AJK120" s="11"/>
      <c r="AJL120" s="11"/>
      <c r="AJM120" s="11"/>
      <c r="AJN120" s="11"/>
      <c r="AJO120" s="11"/>
      <c r="AJP120" s="11"/>
      <c r="AJQ120" s="11"/>
      <c r="AJR120" s="11"/>
      <c r="AJS120" s="11"/>
      <c r="AJT120" s="11"/>
      <c r="AJU120" s="11"/>
      <c r="AJV120" s="11"/>
      <c r="AJW120" s="11"/>
      <c r="AJX120" s="11"/>
      <c r="AJY120" s="11"/>
      <c r="AJZ120" s="11"/>
      <c r="AKA120" s="11"/>
      <c r="AKB120" s="11"/>
      <c r="AKC120" s="11"/>
      <c r="AKD120" s="11"/>
      <c r="AKE120" s="11"/>
      <c r="AKF120" s="11"/>
      <c r="AKG120" s="11"/>
      <c r="AKH120" s="11"/>
      <c r="AKI120" s="11"/>
      <c r="AKJ120" s="11"/>
      <c r="AKK120" s="11"/>
      <c r="AKL120" s="11"/>
      <c r="AKM120" s="11"/>
      <c r="AKN120" s="11"/>
      <c r="AKO120" s="11"/>
      <c r="AKP120" s="11"/>
      <c r="AKQ120" s="11"/>
      <c r="AKR120" s="11"/>
      <c r="AKS120" s="11"/>
      <c r="AKT120" s="11"/>
      <c r="AKU120" s="11"/>
      <c r="AKV120" s="11"/>
      <c r="AKW120" s="11"/>
      <c r="AKX120" s="11"/>
      <c r="AKY120" s="11"/>
      <c r="AKZ120" s="11"/>
      <c r="ALA120" s="11"/>
      <c r="ALB120" s="11"/>
      <c r="ALC120" s="11"/>
      <c r="ALD120" s="11"/>
      <c r="ALE120" s="11"/>
      <c r="ALF120" s="11"/>
      <c r="ALG120" s="11"/>
      <c r="ALH120" s="11"/>
      <c r="ALI120" s="11"/>
      <c r="ALJ120" s="11"/>
      <c r="ALK120" s="11"/>
      <c r="ALL120" s="11"/>
      <c r="ALM120" s="11"/>
      <c r="ALN120" s="11"/>
      <c r="ALO120" s="11"/>
      <c r="ALP120" s="11"/>
      <c r="ALQ120" s="11"/>
      <c r="ALR120" s="11"/>
      <c r="ALS120" s="11"/>
      <c r="ALT120" s="11"/>
      <c r="ALU120" s="11"/>
      <c r="ALV120" s="11"/>
      <c r="ALW120" s="11"/>
      <c r="ALX120" s="11"/>
      <c r="ALY120" s="11"/>
      <c r="ALZ120" s="11"/>
      <c r="AMA120" s="11"/>
      <c r="AMB120" s="11"/>
      <c r="AMC120" s="11"/>
      <c r="AMD120" s="11"/>
      <c r="AME120" s="11"/>
      <c r="AMF120" s="11"/>
      <c r="AMG120" s="11"/>
      <c r="AMH120" s="11"/>
      <c r="AMI120" s="11"/>
      <c r="AMJ120" s="11"/>
    </row>
    <row r="121" spans="1:1024" ht="64.150000000000006" customHeight="1">
      <c r="A121" s="369"/>
      <c r="B121" s="559"/>
      <c r="C121" s="565"/>
      <c r="D121" s="617" t="s">
        <v>363</v>
      </c>
      <c r="E121" s="118" t="s">
        <v>120</v>
      </c>
      <c r="F121" s="118">
        <v>5</v>
      </c>
      <c r="G121" s="364" t="s">
        <v>43</v>
      </c>
      <c r="H121" s="364" t="s">
        <v>40</v>
      </c>
      <c r="I121" s="21" t="s">
        <v>838</v>
      </c>
      <c r="J121" s="364" t="s">
        <v>350</v>
      </c>
      <c r="K121" s="96">
        <v>5</v>
      </c>
      <c r="L121" s="400">
        <v>0</v>
      </c>
      <c r="M121" s="400">
        <v>0</v>
      </c>
      <c r="N121" s="400" t="s">
        <v>47</v>
      </c>
      <c r="O121" s="400">
        <v>0</v>
      </c>
      <c r="P121" s="400">
        <v>0</v>
      </c>
      <c r="Q121" s="400" t="s">
        <v>47</v>
      </c>
      <c r="R121" s="400">
        <v>0</v>
      </c>
      <c r="S121" s="400" t="s">
        <v>47</v>
      </c>
      <c r="T121" s="400">
        <v>0</v>
      </c>
      <c r="U121" s="96"/>
    </row>
    <row r="122" spans="1:1024" s="37" customFormat="1" ht="39.75" customHeight="1">
      <c r="A122" s="369"/>
      <c r="B122" s="559"/>
      <c r="C122" s="565"/>
      <c r="D122" s="618"/>
      <c r="E122" s="96" t="s">
        <v>118</v>
      </c>
      <c r="F122" s="96">
        <v>3</v>
      </c>
      <c r="G122" s="366"/>
      <c r="H122" s="366"/>
      <c r="I122" s="21" t="s">
        <v>839</v>
      </c>
      <c r="J122" s="366"/>
      <c r="K122" s="96">
        <v>3</v>
      </c>
      <c r="L122" s="366"/>
      <c r="M122" s="366"/>
      <c r="N122" s="366"/>
      <c r="O122" s="366"/>
      <c r="P122" s="366"/>
      <c r="Q122" s="366"/>
      <c r="R122" s="366"/>
      <c r="S122" s="366"/>
      <c r="T122" s="366"/>
      <c r="U122" s="96"/>
    </row>
    <row r="123" spans="1:1024" s="22" customFormat="1" ht="40.15" customHeight="1">
      <c r="A123" s="369"/>
      <c r="B123" s="559"/>
      <c r="C123" s="565"/>
      <c r="D123" s="270" t="s">
        <v>1000</v>
      </c>
      <c r="E123" s="4"/>
      <c r="F123" s="4">
        <f t="shared" ref="F123:U123" si="3">SUM(F91:F122)</f>
        <v>292</v>
      </c>
      <c r="G123" s="4">
        <f t="shared" si="3"/>
        <v>0</v>
      </c>
      <c r="H123" s="4">
        <f t="shared" si="3"/>
        <v>0</v>
      </c>
      <c r="I123" s="4">
        <f t="shared" si="3"/>
        <v>0</v>
      </c>
      <c r="J123" s="4">
        <f t="shared" si="3"/>
        <v>0</v>
      </c>
      <c r="K123" s="4">
        <f t="shared" si="3"/>
        <v>319</v>
      </c>
      <c r="L123" s="4">
        <f t="shared" si="3"/>
        <v>278</v>
      </c>
      <c r="M123" s="4">
        <f t="shared" si="3"/>
        <v>6</v>
      </c>
      <c r="N123" s="4">
        <f t="shared" si="3"/>
        <v>0</v>
      </c>
      <c r="O123" s="4">
        <f t="shared" si="3"/>
        <v>0</v>
      </c>
      <c r="P123" s="4">
        <f t="shared" si="3"/>
        <v>0</v>
      </c>
      <c r="Q123" s="4">
        <f t="shared" si="3"/>
        <v>0</v>
      </c>
      <c r="R123" s="4">
        <f t="shared" si="3"/>
        <v>264</v>
      </c>
      <c r="S123" s="4">
        <f t="shared" si="3"/>
        <v>0</v>
      </c>
      <c r="T123" s="4">
        <f t="shared" si="3"/>
        <v>0</v>
      </c>
      <c r="U123" s="4">
        <f t="shared" si="3"/>
        <v>0</v>
      </c>
      <c r="V123" s="4"/>
    </row>
    <row r="124" spans="1:1024" ht="40.15" customHeight="1">
      <c r="A124" s="369"/>
      <c r="B124" s="559"/>
      <c r="C124" s="565" t="s">
        <v>173</v>
      </c>
      <c r="D124" s="269" t="s">
        <v>2</v>
      </c>
      <c r="E124" s="96" t="s">
        <v>118</v>
      </c>
      <c r="F124" s="96">
        <v>2</v>
      </c>
      <c r="G124" s="31" t="s">
        <v>43</v>
      </c>
      <c r="H124" s="97" t="s">
        <v>40</v>
      </c>
      <c r="I124" s="96" t="s">
        <v>196</v>
      </c>
      <c r="J124" s="96" t="s">
        <v>186</v>
      </c>
      <c r="K124" s="96">
        <v>2</v>
      </c>
      <c r="L124" s="96" t="s">
        <v>43</v>
      </c>
      <c r="M124" s="96">
        <v>0</v>
      </c>
      <c r="N124" s="96" t="s">
        <v>47</v>
      </c>
      <c r="O124" s="96" t="s">
        <v>47</v>
      </c>
      <c r="P124" s="96" t="s">
        <v>47</v>
      </c>
      <c r="Q124" s="96" t="s">
        <v>43</v>
      </c>
      <c r="R124" s="120" t="s">
        <v>43</v>
      </c>
      <c r="S124" s="120" t="s">
        <v>47</v>
      </c>
      <c r="T124" s="99">
        <v>0</v>
      </c>
      <c r="U124" s="99"/>
    </row>
    <row r="125" spans="1:1024" ht="40.15" customHeight="1">
      <c r="A125" s="369"/>
      <c r="B125" s="559"/>
      <c r="C125" s="565"/>
      <c r="D125" s="269" t="s">
        <v>102</v>
      </c>
      <c r="E125" s="96" t="s">
        <v>127</v>
      </c>
      <c r="F125" s="96">
        <v>4</v>
      </c>
      <c r="G125" s="96" t="s">
        <v>43</v>
      </c>
      <c r="H125" s="97" t="s">
        <v>40</v>
      </c>
      <c r="I125" s="21" t="s">
        <v>226</v>
      </c>
      <c r="J125" s="96" t="s">
        <v>224</v>
      </c>
      <c r="K125" s="96">
        <v>4</v>
      </c>
      <c r="L125" s="96" t="s">
        <v>47</v>
      </c>
      <c r="M125" s="96" t="s">
        <v>47</v>
      </c>
      <c r="N125" s="96" t="s">
        <v>47</v>
      </c>
      <c r="O125" s="96" t="s">
        <v>47</v>
      </c>
      <c r="P125" s="96" t="s">
        <v>47</v>
      </c>
      <c r="Q125" s="96" t="s">
        <v>47</v>
      </c>
      <c r="R125" s="96" t="s">
        <v>47</v>
      </c>
      <c r="S125" s="96" t="s">
        <v>47</v>
      </c>
      <c r="T125" s="96">
        <v>0</v>
      </c>
      <c r="U125" s="99"/>
    </row>
    <row r="126" spans="1:1024" ht="40.15" customHeight="1">
      <c r="A126" s="369"/>
      <c r="B126" s="559"/>
      <c r="C126" s="565"/>
      <c r="D126" s="617" t="s">
        <v>104</v>
      </c>
      <c r="E126" s="96" t="s">
        <v>127</v>
      </c>
      <c r="F126" s="96">
        <v>25</v>
      </c>
      <c r="G126" s="96" t="s">
        <v>43</v>
      </c>
      <c r="H126" s="97" t="s">
        <v>40</v>
      </c>
      <c r="I126" s="21" t="s">
        <v>840</v>
      </c>
      <c r="J126" s="96" t="s">
        <v>254</v>
      </c>
      <c r="K126" s="96">
        <v>25</v>
      </c>
      <c r="L126" s="96">
        <v>5</v>
      </c>
      <c r="M126" s="96" t="s">
        <v>43</v>
      </c>
      <c r="N126" s="364" t="s">
        <v>47</v>
      </c>
      <c r="O126" s="364">
        <v>0</v>
      </c>
      <c r="P126" s="364">
        <v>0</v>
      </c>
      <c r="Q126" s="209" t="s">
        <v>39</v>
      </c>
      <c r="R126" s="96">
        <v>5</v>
      </c>
      <c r="S126" s="364" t="s">
        <v>47</v>
      </c>
      <c r="T126" s="364">
        <v>0</v>
      </c>
      <c r="U126" s="96"/>
    </row>
    <row r="127" spans="1:1024" ht="40.15" customHeight="1">
      <c r="A127" s="369"/>
      <c r="B127" s="559"/>
      <c r="C127" s="565"/>
      <c r="D127" s="619"/>
      <c r="E127" s="96" t="s">
        <v>118</v>
      </c>
      <c r="F127" s="96">
        <v>25</v>
      </c>
      <c r="G127" s="96" t="s">
        <v>43</v>
      </c>
      <c r="H127" s="97" t="s">
        <v>40</v>
      </c>
      <c r="I127" s="21" t="s">
        <v>253</v>
      </c>
      <c r="J127" s="96" t="s">
        <v>237</v>
      </c>
      <c r="K127" s="96">
        <v>25</v>
      </c>
      <c r="L127" s="96">
        <v>5</v>
      </c>
      <c r="M127" s="96" t="s">
        <v>43</v>
      </c>
      <c r="N127" s="366"/>
      <c r="O127" s="366"/>
      <c r="P127" s="366"/>
      <c r="Q127" s="209" t="s">
        <v>39</v>
      </c>
      <c r="R127" s="96">
        <v>5</v>
      </c>
      <c r="S127" s="366"/>
      <c r="T127" s="366"/>
      <c r="U127" s="96"/>
    </row>
    <row r="128" spans="1:1024" ht="40.15" customHeight="1">
      <c r="A128" s="369"/>
      <c r="B128" s="559"/>
      <c r="C128" s="565"/>
      <c r="D128" s="269" t="s">
        <v>275</v>
      </c>
      <c r="E128" s="96" t="s">
        <v>127</v>
      </c>
      <c r="F128" s="96">
        <v>20</v>
      </c>
      <c r="G128" s="31" t="s">
        <v>43</v>
      </c>
      <c r="H128" s="97" t="s">
        <v>40</v>
      </c>
      <c r="I128" s="49" t="s">
        <v>246</v>
      </c>
      <c r="J128" s="96" t="s">
        <v>295</v>
      </c>
      <c r="K128" s="96">
        <v>20</v>
      </c>
      <c r="L128" s="96">
        <v>5</v>
      </c>
      <c r="M128" s="96"/>
      <c r="N128" s="96"/>
      <c r="O128" s="96"/>
      <c r="P128" s="96"/>
      <c r="Q128" s="96" t="s">
        <v>76</v>
      </c>
      <c r="R128" s="96">
        <v>5</v>
      </c>
      <c r="S128" s="96"/>
      <c r="T128" s="96"/>
      <c r="U128" s="96"/>
    </row>
    <row r="129" spans="1:1024" ht="40.15" customHeight="1">
      <c r="A129" s="369"/>
      <c r="B129" s="559"/>
      <c r="C129" s="565"/>
      <c r="D129" s="617" t="s">
        <v>176</v>
      </c>
      <c r="E129" s="120" t="s">
        <v>127</v>
      </c>
      <c r="F129" s="96">
        <v>15</v>
      </c>
      <c r="G129" s="364" t="s">
        <v>47</v>
      </c>
      <c r="H129" s="364" t="s">
        <v>40</v>
      </c>
      <c r="I129" s="49" t="s">
        <v>841</v>
      </c>
      <c r="J129" s="492" t="s">
        <v>201</v>
      </c>
      <c r="K129" s="364">
        <v>18</v>
      </c>
      <c r="L129" s="364" t="s">
        <v>43</v>
      </c>
      <c r="M129" s="364" t="s">
        <v>43</v>
      </c>
      <c r="N129" s="364" t="s">
        <v>47</v>
      </c>
      <c r="O129" s="364">
        <v>0</v>
      </c>
      <c r="P129" s="364">
        <v>0</v>
      </c>
      <c r="Q129" s="364" t="s">
        <v>42</v>
      </c>
      <c r="R129" s="364" t="s">
        <v>43</v>
      </c>
      <c r="S129" s="364" t="s">
        <v>47</v>
      </c>
      <c r="T129" s="364">
        <v>0</v>
      </c>
      <c r="U129" s="96"/>
    </row>
    <row r="130" spans="1:1024" ht="40.15" customHeight="1">
      <c r="A130" s="369"/>
      <c r="B130" s="559"/>
      <c r="C130" s="565"/>
      <c r="D130" s="618"/>
      <c r="E130" s="120" t="s">
        <v>135</v>
      </c>
      <c r="F130" s="120">
        <v>1</v>
      </c>
      <c r="G130" s="365"/>
      <c r="H130" s="365"/>
      <c r="I130" s="49" t="s">
        <v>194</v>
      </c>
      <c r="J130" s="493"/>
      <c r="K130" s="365"/>
      <c r="L130" s="365"/>
      <c r="M130" s="365"/>
      <c r="N130" s="365"/>
      <c r="O130" s="365"/>
      <c r="P130" s="365"/>
      <c r="Q130" s="365"/>
      <c r="R130" s="365"/>
      <c r="S130" s="365"/>
      <c r="T130" s="365"/>
      <c r="U130" s="96"/>
    </row>
    <row r="131" spans="1:1024" ht="40.15" customHeight="1">
      <c r="A131" s="369"/>
      <c r="B131" s="559"/>
      <c r="C131" s="565"/>
      <c r="D131" s="618"/>
      <c r="E131" s="96" t="s">
        <v>130</v>
      </c>
      <c r="F131" s="96">
        <v>2</v>
      </c>
      <c r="G131" s="366"/>
      <c r="H131" s="366"/>
      <c r="I131" s="49" t="s">
        <v>842</v>
      </c>
      <c r="J131" s="494"/>
      <c r="K131" s="366"/>
      <c r="L131" s="366"/>
      <c r="M131" s="366"/>
      <c r="N131" s="366"/>
      <c r="O131" s="366"/>
      <c r="P131" s="366"/>
      <c r="Q131" s="366"/>
      <c r="R131" s="366"/>
      <c r="S131" s="366"/>
      <c r="T131" s="366"/>
      <c r="U131" s="120"/>
    </row>
    <row r="132" spans="1:1024" ht="40.15" customHeight="1">
      <c r="A132" s="369"/>
      <c r="B132" s="559"/>
      <c r="C132" s="565"/>
      <c r="D132" s="269" t="s">
        <v>105</v>
      </c>
      <c r="E132" s="96" t="s">
        <v>135</v>
      </c>
      <c r="F132" s="96">
        <v>6</v>
      </c>
      <c r="G132" s="31" t="s">
        <v>43</v>
      </c>
      <c r="H132" s="97" t="s">
        <v>40</v>
      </c>
      <c r="I132" s="21" t="s">
        <v>194</v>
      </c>
      <c r="J132" s="120" t="s">
        <v>334</v>
      </c>
      <c r="K132" s="96">
        <v>10</v>
      </c>
      <c r="L132" s="96">
        <v>2</v>
      </c>
      <c r="M132" s="96">
        <v>0</v>
      </c>
      <c r="N132" s="96" t="s">
        <v>47</v>
      </c>
      <c r="O132" s="96">
        <v>0</v>
      </c>
      <c r="P132" s="96">
        <v>0</v>
      </c>
      <c r="Q132" s="96" t="s">
        <v>39</v>
      </c>
      <c r="R132" s="96">
        <v>2</v>
      </c>
      <c r="S132" s="96" t="s">
        <v>47</v>
      </c>
      <c r="T132" s="96">
        <v>0</v>
      </c>
      <c r="U132" s="96"/>
    </row>
    <row r="133" spans="1:1024" ht="40.15" customHeight="1">
      <c r="A133" s="369"/>
      <c r="B133" s="559"/>
      <c r="C133" s="565"/>
      <c r="D133" s="269" t="s">
        <v>107</v>
      </c>
      <c r="E133" s="96" t="s">
        <v>125</v>
      </c>
      <c r="F133" s="96">
        <v>5</v>
      </c>
      <c r="G133" s="96" t="s">
        <v>47</v>
      </c>
      <c r="H133" s="97" t="s">
        <v>46</v>
      </c>
      <c r="I133" s="21" t="s">
        <v>194</v>
      </c>
      <c r="J133" s="96" t="s">
        <v>484</v>
      </c>
      <c r="K133" s="96">
        <v>0</v>
      </c>
      <c r="L133" s="96">
        <v>10</v>
      </c>
      <c r="M133" s="96">
        <v>0</v>
      </c>
      <c r="N133" s="96" t="s">
        <v>47</v>
      </c>
      <c r="O133" s="96">
        <v>0</v>
      </c>
      <c r="P133" s="96">
        <v>0</v>
      </c>
      <c r="Q133" s="96" t="s">
        <v>42</v>
      </c>
      <c r="R133" s="96">
        <v>10</v>
      </c>
      <c r="S133" s="96" t="s">
        <v>47</v>
      </c>
      <c r="T133" s="96">
        <v>0</v>
      </c>
      <c r="U133" s="96" t="s">
        <v>485</v>
      </c>
    </row>
    <row r="134" spans="1:1024" ht="53.45" customHeight="1">
      <c r="A134" s="369"/>
      <c r="B134" s="559"/>
      <c r="C134" s="565"/>
      <c r="D134" s="617" t="s">
        <v>109</v>
      </c>
      <c r="E134" s="96" t="s">
        <v>118</v>
      </c>
      <c r="F134" s="96">
        <v>5</v>
      </c>
      <c r="G134" s="555" t="s">
        <v>43</v>
      </c>
      <c r="H134" s="555" t="s">
        <v>40</v>
      </c>
      <c r="I134" s="555" t="s">
        <v>362</v>
      </c>
      <c r="J134" s="364" t="s">
        <v>254</v>
      </c>
      <c r="K134" s="364">
        <v>8</v>
      </c>
      <c r="L134" s="364">
        <v>2</v>
      </c>
      <c r="M134" s="364">
        <v>0</v>
      </c>
      <c r="N134" s="364" t="s">
        <v>47</v>
      </c>
      <c r="O134" s="364">
        <v>0</v>
      </c>
      <c r="P134" s="364">
        <v>0</v>
      </c>
      <c r="Q134" s="364" t="s">
        <v>42</v>
      </c>
      <c r="R134" s="364">
        <v>2</v>
      </c>
      <c r="S134" s="364" t="s">
        <v>47</v>
      </c>
      <c r="T134" s="364">
        <v>0</v>
      </c>
      <c r="U134" s="96"/>
    </row>
    <row r="135" spans="1:1024" ht="59.45" customHeight="1">
      <c r="A135" s="369"/>
      <c r="B135" s="559"/>
      <c r="C135" s="565"/>
      <c r="D135" s="619"/>
      <c r="E135" s="96" t="s">
        <v>133</v>
      </c>
      <c r="F135" s="96">
        <v>2</v>
      </c>
      <c r="G135" s="556"/>
      <c r="H135" s="556"/>
      <c r="I135" s="556"/>
      <c r="J135" s="366"/>
      <c r="K135" s="366"/>
      <c r="L135" s="366"/>
      <c r="M135" s="366"/>
      <c r="N135" s="366"/>
      <c r="O135" s="366"/>
      <c r="P135" s="366"/>
      <c r="Q135" s="366"/>
      <c r="R135" s="366"/>
      <c r="S135" s="366"/>
      <c r="T135" s="366"/>
      <c r="U135" s="96"/>
    </row>
    <row r="136" spans="1:1024" s="37" customFormat="1" ht="40.15" customHeight="1">
      <c r="A136" s="369"/>
      <c r="B136" s="559"/>
      <c r="C136" s="565"/>
      <c r="D136" s="617" t="s">
        <v>112</v>
      </c>
      <c r="E136" s="96" t="s">
        <v>118</v>
      </c>
      <c r="F136" s="96">
        <v>3</v>
      </c>
      <c r="G136" s="31" t="s">
        <v>43</v>
      </c>
      <c r="H136" s="97" t="s">
        <v>40</v>
      </c>
      <c r="I136" s="96" t="s">
        <v>197</v>
      </c>
      <c r="J136" s="96" t="s">
        <v>249</v>
      </c>
      <c r="K136" s="96">
        <v>3</v>
      </c>
      <c r="L136" s="96">
        <v>6</v>
      </c>
      <c r="M136" s="96"/>
      <c r="N136" s="364"/>
      <c r="O136" s="364"/>
      <c r="P136" s="364"/>
      <c r="Q136" s="96" t="s">
        <v>42</v>
      </c>
      <c r="R136" s="96">
        <v>6</v>
      </c>
      <c r="S136" s="364"/>
      <c r="T136" s="364"/>
      <c r="U136" s="96"/>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c r="DI136" s="11"/>
      <c r="DJ136" s="11"/>
      <c r="DK136" s="11"/>
      <c r="DL136" s="11"/>
      <c r="DM136" s="11"/>
      <c r="DN136" s="1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c r="EM136" s="11"/>
      <c r="EN136" s="11"/>
      <c r="EO136" s="11"/>
      <c r="EP136" s="11"/>
      <c r="EQ136" s="11"/>
      <c r="ER136" s="11"/>
      <c r="ES136" s="11"/>
      <c r="ET136" s="11"/>
      <c r="EU136" s="11"/>
      <c r="EV136" s="11"/>
      <c r="EW136" s="11"/>
      <c r="EX136" s="11"/>
      <c r="EY136" s="11"/>
      <c r="EZ136" s="11"/>
      <c r="FA136" s="11"/>
      <c r="FB136" s="11"/>
      <c r="FC136" s="11"/>
      <c r="FD136" s="11"/>
      <c r="FE136" s="11"/>
      <c r="FF136" s="11"/>
      <c r="FG136" s="11"/>
      <c r="FH136" s="11"/>
      <c r="FI136" s="11"/>
      <c r="FJ136" s="11"/>
      <c r="FK136" s="11"/>
      <c r="FL136" s="11"/>
      <c r="FM136" s="11"/>
      <c r="FN136" s="11"/>
      <c r="FO136" s="11"/>
      <c r="FP136" s="11"/>
      <c r="FQ136" s="11"/>
      <c r="FR136" s="11"/>
      <c r="FS136" s="11"/>
      <c r="FT136" s="11"/>
      <c r="FU136" s="11"/>
      <c r="FV136" s="11"/>
      <c r="FW136" s="11"/>
      <c r="FX136" s="11"/>
      <c r="FY136" s="11"/>
      <c r="FZ136" s="11"/>
      <c r="GA136" s="11"/>
      <c r="GB136" s="11"/>
      <c r="GC136" s="11"/>
      <c r="GD136" s="11"/>
      <c r="GE136" s="11"/>
      <c r="GF136" s="11"/>
      <c r="GG136" s="11"/>
      <c r="GH136" s="11"/>
      <c r="GI136" s="11"/>
      <c r="GJ136" s="11"/>
      <c r="GK136" s="11"/>
      <c r="GL136" s="11"/>
      <c r="GM136" s="11"/>
      <c r="GN136" s="11"/>
      <c r="GO136" s="11"/>
      <c r="GP136" s="11"/>
      <c r="GQ136" s="11"/>
      <c r="GR136" s="11"/>
      <c r="GS136" s="11"/>
      <c r="GT136" s="11"/>
      <c r="GU136" s="11"/>
      <c r="GV136" s="11"/>
      <c r="GW136" s="11"/>
      <c r="GX136" s="11"/>
      <c r="GY136" s="11"/>
      <c r="GZ136" s="11"/>
      <c r="HA136" s="11"/>
      <c r="HB136" s="11"/>
      <c r="HC136" s="11"/>
      <c r="HD136" s="11"/>
      <c r="HE136" s="11"/>
      <c r="HF136" s="11"/>
      <c r="HG136" s="11"/>
      <c r="HH136" s="11"/>
      <c r="HI136" s="11"/>
      <c r="HJ136" s="11"/>
      <c r="HK136" s="11"/>
      <c r="HL136" s="11"/>
      <c r="HM136" s="11"/>
      <c r="HN136" s="11"/>
      <c r="HO136" s="11"/>
      <c r="HP136" s="11"/>
      <c r="HQ136" s="11"/>
      <c r="HR136" s="11"/>
      <c r="HS136" s="11"/>
      <c r="HT136" s="11"/>
      <c r="HU136" s="11"/>
      <c r="HV136" s="11"/>
      <c r="HW136" s="11"/>
      <c r="HX136" s="11"/>
      <c r="HY136" s="11"/>
      <c r="HZ136" s="11"/>
      <c r="IA136" s="11"/>
      <c r="IB136" s="11"/>
      <c r="IC136" s="11"/>
      <c r="ID136" s="11"/>
      <c r="IE136" s="11"/>
      <c r="IF136" s="11"/>
      <c r="IG136" s="11"/>
      <c r="IH136" s="11"/>
      <c r="II136" s="11"/>
      <c r="IJ136" s="11"/>
      <c r="IK136" s="11"/>
      <c r="IL136" s="11"/>
      <c r="IM136" s="11"/>
      <c r="IN136" s="11"/>
      <c r="IO136" s="11"/>
      <c r="IP136" s="11"/>
      <c r="IQ136" s="11"/>
      <c r="IR136" s="11"/>
      <c r="IS136" s="11"/>
      <c r="IT136" s="11"/>
      <c r="IU136" s="11"/>
      <c r="IV136" s="11"/>
      <c r="IW136" s="11"/>
      <c r="IX136" s="11"/>
      <c r="IY136" s="11"/>
      <c r="IZ136" s="11"/>
      <c r="JA136" s="11"/>
      <c r="JB136" s="11"/>
      <c r="JC136" s="11"/>
      <c r="JD136" s="11"/>
      <c r="JE136" s="11"/>
      <c r="JF136" s="11"/>
      <c r="JG136" s="11"/>
      <c r="JH136" s="11"/>
      <c r="JI136" s="11"/>
      <c r="JJ136" s="11"/>
      <c r="JK136" s="11"/>
      <c r="JL136" s="11"/>
      <c r="JM136" s="11"/>
      <c r="JN136" s="11"/>
      <c r="JO136" s="11"/>
      <c r="JP136" s="11"/>
      <c r="JQ136" s="11"/>
      <c r="JR136" s="11"/>
      <c r="JS136" s="11"/>
      <c r="JT136" s="11"/>
      <c r="JU136" s="11"/>
      <c r="JV136" s="11"/>
      <c r="JW136" s="11"/>
      <c r="JX136" s="11"/>
      <c r="JY136" s="11"/>
      <c r="JZ136" s="11"/>
      <c r="KA136" s="11"/>
      <c r="KB136" s="11"/>
      <c r="KC136" s="11"/>
      <c r="KD136" s="11"/>
      <c r="KE136" s="11"/>
      <c r="KF136" s="11"/>
      <c r="KG136" s="11"/>
      <c r="KH136" s="11"/>
      <c r="KI136" s="11"/>
      <c r="KJ136" s="11"/>
      <c r="KK136" s="11"/>
      <c r="KL136" s="11"/>
      <c r="KM136" s="11"/>
      <c r="KN136" s="11"/>
      <c r="KO136" s="11"/>
      <c r="KP136" s="11"/>
      <c r="KQ136" s="11"/>
      <c r="KR136" s="11"/>
      <c r="KS136" s="11"/>
      <c r="KT136" s="11"/>
      <c r="KU136" s="11"/>
      <c r="KV136" s="11"/>
      <c r="KW136" s="11"/>
      <c r="KX136" s="11"/>
      <c r="KY136" s="11"/>
      <c r="KZ136" s="11"/>
      <c r="LA136" s="11"/>
      <c r="LB136" s="11"/>
      <c r="LC136" s="11"/>
      <c r="LD136" s="11"/>
      <c r="LE136" s="11"/>
      <c r="LF136" s="11"/>
      <c r="LG136" s="11"/>
      <c r="LH136" s="11"/>
      <c r="LI136" s="11"/>
      <c r="LJ136" s="11"/>
      <c r="LK136" s="11"/>
      <c r="LL136" s="11"/>
      <c r="LM136" s="11"/>
      <c r="LN136" s="11"/>
      <c r="LO136" s="11"/>
      <c r="LP136" s="11"/>
      <c r="LQ136" s="11"/>
      <c r="LR136" s="11"/>
      <c r="LS136" s="11"/>
      <c r="LT136" s="11"/>
      <c r="LU136" s="11"/>
      <c r="LV136" s="11"/>
      <c r="LW136" s="11"/>
      <c r="LX136" s="11"/>
      <c r="LY136" s="11"/>
      <c r="LZ136" s="11"/>
      <c r="MA136" s="11"/>
      <c r="MB136" s="11"/>
      <c r="MC136" s="11"/>
      <c r="MD136" s="11"/>
      <c r="ME136" s="11"/>
      <c r="MF136" s="11"/>
      <c r="MG136" s="11"/>
      <c r="MH136" s="11"/>
      <c r="MI136" s="11"/>
      <c r="MJ136" s="11"/>
      <c r="MK136" s="11"/>
      <c r="ML136" s="11"/>
      <c r="MM136" s="11"/>
      <c r="MN136" s="11"/>
      <c r="MO136" s="11"/>
      <c r="MP136" s="11"/>
      <c r="MQ136" s="11"/>
      <c r="MR136" s="11"/>
      <c r="MS136" s="11"/>
      <c r="MT136" s="11"/>
      <c r="MU136" s="11"/>
      <c r="MV136" s="11"/>
      <c r="MW136" s="11"/>
      <c r="MX136" s="11"/>
      <c r="MY136" s="11"/>
      <c r="MZ136" s="11"/>
      <c r="NA136" s="11"/>
      <c r="NB136" s="11"/>
      <c r="NC136" s="11"/>
      <c r="ND136" s="11"/>
      <c r="NE136" s="11"/>
      <c r="NF136" s="11"/>
      <c r="NG136" s="11"/>
      <c r="NH136" s="11"/>
      <c r="NI136" s="11"/>
      <c r="NJ136" s="11"/>
      <c r="NK136" s="11"/>
      <c r="NL136" s="11"/>
      <c r="NM136" s="11"/>
      <c r="NN136" s="11"/>
      <c r="NO136" s="11"/>
      <c r="NP136" s="11"/>
      <c r="NQ136" s="11"/>
      <c r="NR136" s="11"/>
      <c r="NS136" s="11"/>
      <c r="NT136" s="11"/>
      <c r="NU136" s="11"/>
      <c r="NV136" s="11"/>
      <c r="NW136" s="11"/>
      <c r="NX136" s="11"/>
      <c r="NY136" s="11"/>
      <c r="NZ136" s="11"/>
      <c r="OA136" s="11"/>
      <c r="OB136" s="11"/>
      <c r="OC136" s="11"/>
      <c r="OD136" s="11"/>
      <c r="OE136" s="11"/>
      <c r="OF136" s="11"/>
      <c r="OG136" s="11"/>
      <c r="OH136" s="11"/>
      <c r="OI136" s="11"/>
      <c r="OJ136" s="11"/>
      <c r="OK136" s="11"/>
      <c r="OL136" s="11"/>
      <c r="OM136" s="11"/>
      <c r="ON136" s="11"/>
      <c r="OO136" s="11"/>
      <c r="OP136" s="11"/>
      <c r="OQ136" s="11"/>
      <c r="OR136" s="11"/>
      <c r="OS136" s="11"/>
      <c r="OT136" s="11"/>
      <c r="OU136" s="11"/>
      <c r="OV136" s="11"/>
      <c r="OW136" s="11"/>
      <c r="OX136" s="11"/>
      <c r="OY136" s="11"/>
      <c r="OZ136" s="11"/>
      <c r="PA136" s="11"/>
      <c r="PB136" s="11"/>
      <c r="PC136" s="11"/>
      <c r="PD136" s="11"/>
      <c r="PE136" s="11"/>
      <c r="PF136" s="11"/>
      <c r="PG136" s="11"/>
      <c r="PH136" s="11"/>
      <c r="PI136" s="11"/>
      <c r="PJ136" s="11"/>
      <c r="PK136" s="11"/>
      <c r="PL136" s="11"/>
      <c r="PM136" s="11"/>
      <c r="PN136" s="11"/>
      <c r="PO136" s="11"/>
      <c r="PP136" s="11"/>
      <c r="PQ136" s="11"/>
      <c r="PR136" s="11"/>
      <c r="PS136" s="11"/>
      <c r="PT136" s="11"/>
      <c r="PU136" s="11"/>
      <c r="PV136" s="11"/>
      <c r="PW136" s="11"/>
      <c r="PX136" s="11"/>
      <c r="PY136" s="11"/>
      <c r="PZ136" s="11"/>
      <c r="QA136" s="11"/>
      <c r="QB136" s="11"/>
      <c r="QC136" s="11"/>
      <c r="QD136" s="11"/>
      <c r="QE136" s="11"/>
      <c r="QF136" s="11"/>
      <c r="QG136" s="11"/>
      <c r="QH136" s="11"/>
      <c r="QI136" s="11"/>
      <c r="QJ136" s="11"/>
      <c r="QK136" s="11"/>
      <c r="QL136" s="11"/>
      <c r="QM136" s="11"/>
      <c r="QN136" s="11"/>
      <c r="QO136" s="11"/>
      <c r="QP136" s="11"/>
      <c r="QQ136" s="11"/>
      <c r="QR136" s="11"/>
      <c r="QS136" s="11"/>
      <c r="QT136" s="11"/>
      <c r="QU136" s="11"/>
      <c r="QV136" s="11"/>
      <c r="QW136" s="11"/>
      <c r="QX136" s="11"/>
      <c r="QY136" s="11"/>
      <c r="QZ136" s="11"/>
      <c r="RA136" s="11"/>
      <c r="RB136" s="11"/>
      <c r="RC136" s="11"/>
      <c r="RD136" s="11"/>
      <c r="RE136" s="11"/>
      <c r="RF136" s="11"/>
      <c r="RG136" s="11"/>
      <c r="RH136" s="11"/>
      <c r="RI136" s="11"/>
      <c r="RJ136" s="11"/>
      <c r="RK136" s="11"/>
      <c r="RL136" s="11"/>
      <c r="RM136" s="11"/>
      <c r="RN136" s="11"/>
      <c r="RO136" s="11"/>
      <c r="RP136" s="11"/>
      <c r="RQ136" s="11"/>
      <c r="RR136" s="11"/>
      <c r="RS136" s="11"/>
      <c r="RT136" s="11"/>
      <c r="RU136" s="11"/>
      <c r="RV136" s="11"/>
      <c r="RW136" s="11"/>
      <c r="RX136" s="11"/>
      <c r="RY136" s="11"/>
      <c r="RZ136" s="11"/>
      <c r="SA136" s="11"/>
      <c r="SB136" s="11"/>
      <c r="SC136" s="11"/>
      <c r="SD136" s="11"/>
      <c r="SE136" s="11"/>
      <c r="SF136" s="11"/>
      <c r="SG136" s="11"/>
      <c r="SH136" s="11"/>
      <c r="SI136" s="11"/>
      <c r="SJ136" s="11"/>
      <c r="SK136" s="11"/>
      <c r="SL136" s="11"/>
      <c r="SM136" s="11"/>
      <c r="SN136" s="11"/>
      <c r="SO136" s="11"/>
      <c r="SP136" s="11"/>
      <c r="SQ136" s="11"/>
      <c r="SR136" s="11"/>
      <c r="SS136" s="11"/>
      <c r="ST136" s="11"/>
      <c r="SU136" s="11"/>
      <c r="SV136" s="11"/>
      <c r="SW136" s="11"/>
      <c r="SX136" s="11"/>
      <c r="SY136" s="11"/>
      <c r="SZ136" s="11"/>
      <c r="TA136" s="11"/>
      <c r="TB136" s="11"/>
      <c r="TC136" s="11"/>
      <c r="TD136" s="11"/>
      <c r="TE136" s="11"/>
      <c r="TF136" s="11"/>
      <c r="TG136" s="11"/>
      <c r="TH136" s="11"/>
      <c r="TI136" s="11"/>
      <c r="TJ136" s="11"/>
      <c r="TK136" s="11"/>
      <c r="TL136" s="11"/>
      <c r="TM136" s="11"/>
      <c r="TN136" s="11"/>
      <c r="TO136" s="11"/>
      <c r="TP136" s="11"/>
      <c r="TQ136" s="11"/>
      <c r="TR136" s="11"/>
      <c r="TS136" s="11"/>
      <c r="TT136" s="11"/>
      <c r="TU136" s="11"/>
      <c r="TV136" s="11"/>
      <c r="TW136" s="11"/>
      <c r="TX136" s="11"/>
      <c r="TY136" s="11"/>
      <c r="TZ136" s="11"/>
      <c r="UA136" s="11"/>
      <c r="UB136" s="11"/>
      <c r="UC136" s="11"/>
      <c r="UD136" s="11"/>
      <c r="UE136" s="11"/>
      <c r="UF136" s="11"/>
      <c r="UG136" s="11"/>
      <c r="UH136" s="11"/>
      <c r="UI136" s="11"/>
      <c r="UJ136" s="11"/>
      <c r="UK136" s="11"/>
      <c r="UL136" s="11"/>
      <c r="UM136" s="11"/>
      <c r="UN136" s="11"/>
      <c r="UO136" s="11"/>
      <c r="UP136" s="11"/>
      <c r="UQ136" s="11"/>
      <c r="UR136" s="11"/>
      <c r="US136" s="11"/>
      <c r="UT136" s="11"/>
      <c r="UU136" s="11"/>
      <c r="UV136" s="11"/>
      <c r="UW136" s="11"/>
      <c r="UX136" s="11"/>
      <c r="UY136" s="11"/>
      <c r="UZ136" s="11"/>
      <c r="VA136" s="11"/>
      <c r="VB136" s="11"/>
      <c r="VC136" s="11"/>
      <c r="VD136" s="11"/>
      <c r="VE136" s="11"/>
      <c r="VF136" s="11"/>
      <c r="VG136" s="11"/>
      <c r="VH136" s="11"/>
      <c r="VI136" s="11"/>
      <c r="VJ136" s="11"/>
      <c r="VK136" s="11"/>
      <c r="VL136" s="11"/>
      <c r="VM136" s="11"/>
      <c r="VN136" s="11"/>
      <c r="VO136" s="11"/>
      <c r="VP136" s="11"/>
      <c r="VQ136" s="11"/>
      <c r="VR136" s="11"/>
      <c r="VS136" s="11"/>
      <c r="VT136" s="11"/>
      <c r="VU136" s="11"/>
      <c r="VV136" s="11"/>
      <c r="VW136" s="11"/>
      <c r="VX136" s="11"/>
      <c r="VY136" s="11"/>
      <c r="VZ136" s="11"/>
      <c r="WA136" s="11"/>
      <c r="WB136" s="11"/>
      <c r="WC136" s="11"/>
      <c r="WD136" s="11"/>
      <c r="WE136" s="11"/>
      <c r="WF136" s="11"/>
      <c r="WG136" s="11"/>
      <c r="WH136" s="11"/>
      <c r="WI136" s="11"/>
      <c r="WJ136" s="11"/>
      <c r="WK136" s="11"/>
      <c r="WL136" s="11"/>
      <c r="WM136" s="11"/>
      <c r="WN136" s="11"/>
      <c r="WO136" s="11"/>
      <c r="WP136" s="11"/>
      <c r="WQ136" s="11"/>
      <c r="WR136" s="11"/>
      <c r="WS136" s="11"/>
      <c r="WT136" s="11"/>
      <c r="WU136" s="11"/>
      <c r="WV136" s="11"/>
      <c r="WW136" s="11"/>
      <c r="WX136" s="11"/>
      <c r="WY136" s="11"/>
      <c r="WZ136" s="11"/>
      <c r="XA136" s="11"/>
      <c r="XB136" s="11"/>
      <c r="XC136" s="11"/>
      <c r="XD136" s="11"/>
      <c r="XE136" s="11"/>
      <c r="XF136" s="11"/>
      <c r="XG136" s="11"/>
      <c r="XH136" s="11"/>
      <c r="XI136" s="11"/>
      <c r="XJ136" s="11"/>
      <c r="XK136" s="11"/>
      <c r="XL136" s="11"/>
      <c r="XM136" s="11"/>
      <c r="XN136" s="11"/>
      <c r="XO136" s="11"/>
      <c r="XP136" s="11"/>
      <c r="XQ136" s="11"/>
      <c r="XR136" s="11"/>
      <c r="XS136" s="11"/>
      <c r="XT136" s="11"/>
      <c r="XU136" s="11"/>
      <c r="XV136" s="11"/>
      <c r="XW136" s="11"/>
      <c r="XX136" s="11"/>
      <c r="XY136" s="11"/>
      <c r="XZ136" s="11"/>
      <c r="YA136" s="11"/>
      <c r="YB136" s="11"/>
      <c r="YC136" s="11"/>
      <c r="YD136" s="11"/>
      <c r="YE136" s="11"/>
      <c r="YF136" s="11"/>
      <c r="YG136" s="11"/>
      <c r="YH136" s="11"/>
      <c r="YI136" s="11"/>
      <c r="YJ136" s="11"/>
      <c r="YK136" s="11"/>
      <c r="YL136" s="11"/>
      <c r="YM136" s="11"/>
      <c r="YN136" s="11"/>
      <c r="YO136" s="11"/>
      <c r="YP136" s="11"/>
      <c r="YQ136" s="11"/>
      <c r="YR136" s="11"/>
      <c r="YS136" s="11"/>
      <c r="YT136" s="11"/>
      <c r="YU136" s="11"/>
      <c r="YV136" s="11"/>
      <c r="YW136" s="11"/>
      <c r="YX136" s="11"/>
      <c r="YY136" s="11"/>
      <c r="YZ136" s="11"/>
      <c r="ZA136" s="11"/>
      <c r="ZB136" s="11"/>
      <c r="ZC136" s="11"/>
      <c r="ZD136" s="11"/>
      <c r="ZE136" s="11"/>
      <c r="ZF136" s="11"/>
      <c r="ZG136" s="11"/>
      <c r="ZH136" s="11"/>
      <c r="ZI136" s="11"/>
      <c r="ZJ136" s="11"/>
      <c r="ZK136" s="11"/>
      <c r="ZL136" s="11"/>
      <c r="ZM136" s="11"/>
      <c r="ZN136" s="11"/>
      <c r="ZO136" s="11"/>
      <c r="ZP136" s="11"/>
      <c r="ZQ136" s="11"/>
      <c r="ZR136" s="11"/>
      <c r="ZS136" s="11"/>
      <c r="ZT136" s="11"/>
      <c r="ZU136" s="11"/>
      <c r="ZV136" s="11"/>
      <c r="ZW136" s="11"/>
      <c r="ZX136" s="11"/>
      <c r="ZY136" s="11"/>
      <c r="ZZ136" s="11"/>
      <c r="AAA136" s="11"/>
      <c r="AAB136" s="11"/>
      <c r="AAC136" s="11"/>
      <c r="AAD136" s="11"/>
      <c r="AAE136" s="11"/>
      <c r="AAF136" s="11"/>
      <c r="AAG136" s="11"/>
      <c r="AAH136" s="11"/>
      <c r="AAI136" s="11"/>
      <c r="AAJ136" s="11"/>
      <c r="AAK136" s="11"/>
      <c r="AAL136" s="11"/>
      <c r="AAM136" s="11"/>
      <c r="AAN136" s="11"/>
      <c r="AAO136" s="11"/>
      <c r="AAP136" s="11"/>
      <c r="AAQ136" s="11"/>
      <c r="AAR136" s="11"/>
      <c r="AAS136" s="11"/>
      <c r="AAT136" s="11"/>
      <c r="AAU136" s="11"/>
      <c r="AAV136" s="11"/>
      <c r="AAW136" s="11"/>
      <c r="AAX136" s="11"/>
      <c r="AAY136" s="11"/>
      <c r="AAZ136" s="11"/>
      <c r="ABA136" s="11"/>
      <c r="ABB136" s="11"/>
      <c r="ABC136" s="11"/>
      <c r="ABD136" s="11"/>
      <c r="ABE136" s="11"/>
      <c r="ABF136" s="11"/>
      <c r="ABG136" s="11"/>
      <c r="ABH136" s="11"/>
      <c r="ABI136" s="11"/>
      <c r="ABJ136" s="11"/>
      <c r="ABK136" s="11"/>
      <c r="ABL136" s="11"/>
      <c r="ABM136" s="11"/>
      <c r="ABN136" s="11"/>
      <c r="ABO136" s="11"/>
      <c r="ABP136" s="11"/>
      <c r="ABQ136" s="11"/>
      <c r="ABR136" s="11"/>
      <c r="ABS136" s="11"/>
      <c r="ABT136" s="11"/>
      <c r="ABU136" s="11"/>
      <c r="ABV136" s="11"/>
      <c r="ABW136" s="11"/>
      <c r="ABX136" s="11"/>
      <c r="ABY136" s="11"/>
      <c r="ABZ136" s="11"/>
      <c r="ACA136" s="11"/>
      <c r="ACB136" s="11"/>
      <c r="ACC136" s="11"/>
      <c r="ACD136" s="11"/>
      <c r="ACE136" s="11"/>
      <c r="ACF136" s="11"/>
      <c r="ACG136" s="11"/>
      <c r="ACH136" s="11"/>
      <c r="ACI136" s="11"/>
      <c r="ACJ136" s="11"/>
      <c r="ACK136" s="11"/>
      <c r="ACL136" s="11"/>
      <c r="ACM136" s="11"/>
      <c r="ACN136" s="11"/>
      <c r="ACO136" s="11"/>
      <c r="ACP136" s="11"/>
      <c r="ACQ136" s="11"/>
      <c r="ACR136" s="11"/>
      <c r="ACS136" s="11"/>
      <c r="ACT136" s="11"/>
      <c r="ACU136" s="11"/>
      <c r="ACV136" s="11"/>
      <c r="ACW136" s="11"/>
      <c r="ACX136" s="11"/>
      <c r="ACY136" s="11"/>
      <c r="ACZ136" s="11"/>
      <c r="ADA136" s="11"/>
      <c r="ADB136" s="11"/>
      <c r="ADC136" s="11"/>
      <c r="ADD136" s="11"/>
      <c r="ADE136" s="11"/>
      <c r="ADF136" s="11"/>
      <c r="ADG136" s="11"/>
      <c r="ADH136" s="11"/>
      <c r="ADI136" s="11"/>
      <c r="ADJ136" s="11"/>
      <c r="ADK136" s="11"/>
      <c r="ADL136" s="11"/>
      <c r="ADM136" s="11"/>
      <c r="ADN136" s="11"/>
      <c r="ADO136" s="11"/>
      <c r="ADP136" s="11"/>
      <c r="ADQ136" s="11"/>
      <c r="ADR136" s="11"/>
      <c r="ADS136" s="11"/>
      <c r="ADT136" s="11"/>
      <c r="ADU136" s="11"/>
      <c r="ADV136" s="11"/>
      <c r="ADW136" s="11"/>
      <c r="ADX136" s="11"/>
      <c r="ADY136" s="11"/>
      <c r="ADZ136" s="11"/>
      <c r="AEA136" s="11"/>
      <c r="AEB136" s="11"/>
      <c r="AEC136" s="11"/>
      <c r="AED136" s="11"/>
      <c r="AEE136" s="11"/>
      <c r="AEF136" s="11"/>
      <c r="AEG136" s="11"/>
      <c r="AEH136" s="11"/>
      <c r="AEI136" s="11"/>
      <c r="AEJ136" s="11"/>
      <c r="AEK136" s="11"/>
      <c r="AEL136" s="11"/>
      <c r="AEM136" s="11"/>
      <c r="AEN136" s="11"/>
      <c r="AEO136" s="11"/>
      <c r="AEP136" s="11"/>
      <c r="AEQ136" s="11"/>
      <c r="AER136" s="11"/>
      <c r="AES136" s="11"/>
      <c r="AET136" s="11"/>
      <c r="AEU136" s="11"/>
      <c r="AEV136" s="11"/>
      <c r="AEW136" s="11"/>
      <c r="AEX136" s="11"/>
      <c r="AEY136" s="11"/>
      <c r="AEZ136" s="11"/>
      <c r="AFA136" s="11"/>
      <c r="AFB136" s="11"/>
      <c r="AFC136" s="11"/>
      <c r="AFD136" s="11"/>
      <c r="AFE136" s="11"/>
      <c r="AFF136" s="11"/>
      <c r="AFG136" s="11"/>
      <c r="AFH136" s="11"/>
      <c r="AFI136" s="11"/>
      <c r="AFJ136" s="11"/>
      <c r="AFK136" s="11"/>
      <c r="AFL136" s="11"/>
      <c r="AFM136" s="11"/>
      <c r="AFN136" s="11"/>
      <c r="AFO136" s="11"/>
      <c r="AFP136" s="11"/>
      <c r="AFQ136" s="11"/>
      <c r="AFR136" s="11"/>
      <c r="AFS136" s="11"/>
      <c r="AFT136" s="11"/>
      <c r="AFU136" s="11"/>
      <c r="AFV136" s="11"/>
      <c r="AFW136" s="11"/>
      <c r="AFX136" s="11"/>
      <c r="AFY136" s="11"/>
      <c r="AFZ136" s="11"/>
      <c r="AGA136" s="11"/>
      <c r="AGB136" s="11"/>
      <c r="AGC136" s="11"/>
      <c r="AGD136" s="11"/>
      <c r="AGE136" s="11"/>
      <c r="AGF136" s="11"/>
      <c r="AGG136" s="11"/>
      <c r="AGH136" s="11"/>
      <c r="AGI136" s="11"/>
      <c r="AGJ136" s="11"/>
      <c r="AGK136" s="11"/>
      <c r="AGL136" s="11"/>
      <c r="AGM136" s="11"/>
      <c r="AGN136" s="11"/>
      <c r="AGO136" s="11"/>
      <c r="AGP136" s="11"/>
      <c r="AGQ136" s="11"/>
      <c r="AGR136" s="11"/>
      <c r="AGS136" s="11"/>
      <c r="AGT136" s="11"/>
      <c r="AGU136" s="11"/>
      <c r="AGV136" s="11"/>
      <c r="AGW136" s="11"/>
      <c r="AGX136" s="11"/>
      <c r="AGY136" s="11"/>
      <c r="AGZ136" s="11"/>
      <c r="AHA136" s="11"/>
      <c r="AHB136" s="11"/>
      <c r="AHC136" s="11"/>
      <c r="AHD136" s="11"/>
      <c r="AHE136" s="11"/>
      <c r="AHF136" s="11"/>
      <c r="AHG136" s="11"/>
      <c r="AHH136" s="11"/>
      <c r="AHI136" s="11"/>
      <c r="AHJ136" s="11"/>
      <c r="AHK136" s="11"/>
      <c r="AHL136" s="11"/>
      <c r="AHM136" s="11"/>
      <c r="AHN136" s="11"/>
      <c r="AHO136" s="11"/>
      <c r="AHP136" s="11"/>
      <c r="AHQ136" s="11"/>
      <c r="AHR136" s="11"/>
      <c r="AHS136" s="11"/>
      <c r="AHT136" s="11"/>
      <c r="AHU136" s="11"/>
      <c r="AHV136" s="11"/>
      <c r="AHW136" s="11"/>
      <c r="AHX136" s="11"/>
      <c r="AHY136" s="11"/>
      <c r="AHZ136" s="11"/>
      <c r="AIA136" s="11"/>
      <c r="AIB136" s="11"/>
      <c r="AIC136" s="11"/>
      <c r="AID136" s="11"/>
      <c r="AIE136" s="11"/>
      <c r="AIF136" s="11"/>
      <c r="AIG136" s="11"/>
      <c r="AIH136" s="11"/>
      <c r="AII136" s="11"/>
      <c r="AIJ136" s="11"/>
      <c r="AIK136" s="11"/>
      <c r="AIL136" s="11"/>
      <c r="AIM136" s="11"/>
      <c r="AIN136" s="11"/>
      <c r="AIO136" s="11"/>
      <c r="AIP136" s="11"/>
      <c r="AIQ136" s="11"/>
      <c r="AIR136" s="11"/>
      <c r="AIS136" s="11"/>
      <c r="AIT136" s="11"/>
      <c r="AIU136" s="11"/>
      <c r="AIV136" s="11"/>
      <c r="AIW136" s="11"/>
      <c r="AIX136" s="11"/>
      <c r="AIY136" s="11"/>
      <c r="AIZ136" s="11"/>
      <c r="AJA136" s="11"/>
      <c r="AJB136" s="11"/>
      <c r="AJC136" s="11"/>
      <c r="AJD136" s="11"/>
      <c r="AJE136" s="11"/>
      <c r="AJF136" s="11"/>
      <c r="AJG136" s="11"/>
      <c r="AJH136" s="11"/>
      <c r="AJI136" s="11"/>
      <c r="AJJ136" s="11"/>
      <c r="AJK136" s="11"/>
      <c r="AJL136" s="11"/>
      <c r="AJM136" s="11"/>
      <c r="AJN136" s="11"/>
      <c r="AJO136" s="11"/>
      <c r="AJP136" s="11"/>
      <c r="AJQ136" s="11"/>
      <c r="AJR136" s="11"/>
      <c r="AJS136" s="11"/>
      <c r="AJT136" s="11"/>
      <c r="AJU136" s="11"/>
      <c r="AJV136" s="11"/>
      <c r="AJW136" s="11"/>
      <c r="AJX136" s="11"/>
      <c r="AJY136" s="11"/>
      <c r="AJZ136" s="11"/>
      <c r="AKA136" s="11"/>
      <c r="AKB136" s="11"/>
      <c r="AKC136" s="11"/>
      <c r="AKD136" s="11"/>
      <c r="AKE136" s="11"/>
      <c r="AKF136" s="11"/>
      <c r="AKG136" s="11"/>
      <c r="AKH136" s="11"/>
      <c r="AKI136" s="11"/>
      <c r="AKJ136" s="11"/>
      <c r="AKK136" s="11"/>
      <c r="AKL136" s="11"/>
      <c r="AKM136" s="11"/>
      <c r="AKN136" s="11"/>
      <c r="AKO136" s="11"/>
      <c r="AKP136" s="11"/>
      <c r="AKQ136" s="11"/>
      <c r="AKR136" s="11"/>
      <c r="AKS136" s="11"/>
      <c r="AKT136" s="11"/>
      <c r="AKU136" s="11"/>
      <c r="AKV136" s="11"/>
      <c r="AKW136" s="11"/>
      <c r="AKX136" s="11"/>
      <c r="AKY136" s="11"/>
      <c r="AKZ136" s="11"/>
      <c r="ALA136" s="11"/>
      <c r="ALB136" s="11"/>
      <c r="ALC136" s="11"/>
      <c r="ALD136" s="11"/>
      <c r="ALE136" s="11"/>
      <c r="ALF136" s="11"/>
      <c r="ALG136" s="11"/>
      <c r="ALH136" s="11"/>
      <c r="ALI136" s="11"/>
      <c r="ALJ136" s="11"/>
      <c r="ALK136" s="11"/>
      <c r="ALL136" s="11"/>
      <c r="ALM136" s="11"/>
      <c r="ALN136" s="11"/>
      <c r="ALO136" s="11"/>
      <c r="ALP136" s="11"/>
      <c r="ALQ136" s="11"/>
      <c r="ALR136" s="11"/>
      <c r="ALS136" s="11"/>
      <c r="ALT136" s="11"/>
      <c r="ALU136" s="11"/>
      <c r="ALV136" s="11"/>
      <c r="ALW136" s="11"/>
      <c r="ALX136" s="11"/>
      <c r="ALY136" s="11"/>
      <c r="ALZ136" s="11"/>
      <c r="AMA136" s="11"/>
      <c r="AMB136" s="11"/>
      <c r="AMC136" s="11"/>
      <c r="AMD136" s="11"/>
      <c r="AME136" s="11"/>
      <c r="AMF136" s="11"/>
      <c r="AMG136" s="11"/>
      <c r="AMH136" s="11"/>
      <c r="AMI136" s="11"/>
      <c r="AMJ136" s="11"/>
    </row>
    <row r="137" spans="1:1024" ht="40.15" customHeight="1">
      <c r="A137" s="369"/>
      <c r="B137" s="559"/>
      <c r="C137" s="565"/>
      <c r="D137" s="619"/>
      <c r="E137" s="96" t="s">
        <v>135</v>
      </c>
      <c r="F137" s="96">
        <v>3</v>
      </c>
      <c r="G137" s="31" t="s">
        <v>43</v>
      </c>
      <c r="H137" s="97" t="s">
        <v>40</v>
      </c>
      <c r="I137" s="96" t="s">
        <v>197</v>
      </c>
      <c r="J137" s="96" t="s">
        <v>249</v>
      </c>
      <c r="K137" s="96">
        <v>3</v>
      </c>
      <c r="L137" s="96">
        <v>6</v>
      </c>
      <c r="M137" s="96"/>
      <c r="N137" s="366"/>
      <c r="O137" s="366"/>
      <c r="P137" s="366"/>
      <c r="Q137" s="96" t="s">
        <v>42</v>
      </c>
      <c r="R137" s="96">
        <v>6</v>
      </c>
      <c r="S137" s="366"/>
      <c r="T137" s="366"/>
      <c r="U137" s="96"/>
    </row>
    <row r="138" spans="1:1024" s="37" customFormat="1" ht="39.75" customHeight="1">
      <c r="A138" s="369"/>
      <c r="B138" s="559"/>
      <c r="C138" s="565"/>
      <c r="D138" s="288" t="s">
        <v>113</v>
      </c>
      <c r="E138" s="97" t="s">
        <v>135</v>
      </c>
      <c r="F138" s="96">
        <v>10</v>
      </c>
      <c r="G138" s="31" t="s">
        <v>43</v>
      </c>
      <c r="H138" s="97" t="s">
        <v>40</v>
      </c>
      <c r="I138" s="96" t="s">
        <v>253</v>
      </c>
      <c r="J138" s="97" t="s">
        <v>254</v>
      </c>
      <c r="K138" s="96">
        <v>5</v>
      </c>
      <c r="L138" s="96"/>
      <c r="M138" s="96"/>
      <c r="N138" s="96"/>
      <c r="O138" s="96"/>
      <c r="P138" s="96"/>
      <c r="Q138" s="96"/>
      <c r="R138" s="96"/>
      <c r="S138" s="96"/>
      <c r="T138" s="96"/>
      <c r="U138" s="96"/>
    </row>
    <row r="139" spans="1:1024" s="37" customFormat="1" ht="39.75" customHeight="1">
      <c r="A139" s="369"/>
      <c r="B139" s="559"/>
      <c r="C139" s="565"/>
      <c r="D139" s="271" t="s">
        <v>114</v>
      </c>
      <c r="E139" s="96" t="s">
        <v>135</v>
      </c>
      <c r="F139" s="96">
        <v>22</v>
      </c>
      <c r="G139" s="96" t="s">
        <v>47</v>
      </c>
      <c r="H139" s="97" t="s">
        <v>833</v>
      </c>
      <c r="I139" s="21" t="s">
        <v>419</v>
      </c>
      <c r="J139" s="96" t="s">
        <v>420</v>
      </c>
      <c r="K139" s="96">
        <v>22</v>
      </c>
      <c r="L139" s="96">
        <v>40</v>
      </c>
      <c r="M139" s="96" t="s">
        <v>47</v>
      </c>
      <c r="N139" s="96" t="s">
        <v>47</v>
      </c>
      <c r="O139" s="96" t="s">
        <v>47</v>
      </c>
      <c r="P139" s="96" t="s">
        <v>47</v>
      </c>
      <c r="Q139" s="96" t="s">
        <v>42</v>
      </c>
      <c r="R139" s="96">
        <v>40</v>
      </c>
      <c r="S139" s="96" t="s">
        <v>47</v>
      </c>
      <c r="T139" s="96" t="s">
        <v>47</v>
      </c>
      <c r="U139" s="96"/>
    </row>
    <row r="140" spans="1:1024" ht="40.15" customHeight="1">
      <c r="A140" s="369"/>
      <c r="B140" s="559"/>
      <c r="C140" s="565"/>
      <c r="D140" s="269" t="s">
        <v>115</v>
      </c>
      <c r="E140" s="96" t="s">
        <v>118</v>
      </c>
      <c r="F140" s="96">
        <v>5</v>
      </c>
      <c r="G140" s="96" t="s">
        <v>47</v>
      </c>
      <c r="H140" s="97" t="s">
        <v>40</v>
      </c>
      <c r="I140" s="21" t="s">
        <v>194</v>
      </c>
      <c r="J140" s="96" t="s">
        <v>425</v>
      </c>
      <c r="K140" s="96">
        <v>5</v>
      </c>
      <c r="L140" s="96">
        <v>1</v>
      </c>
      <c r="M140" s="96" t="s">
        <v>43</v>
      </c>
      <c r="N140" s="96" t="s">
        <v>47</v>
      </c>
      <c r="O140" s="96" t="s">
        <v>47</v>
      </c>
      <c r="P140" s="96" t="s">
        <v>47</v>
      </c>
      <c r="Q140" s="96" t="s">
        <v>42</v>
      </c>
      <c r="R140" s="96">
        <v>1</v>
      </c>
      <c r="S140" s="96" t="s">
        <v>47</v>
      </c>
      <c r="T140" s="96" t="s">
        <v>47</v>
      </c>
      <c r="U140" s="96"/>
    </row>
    <row r="141" spans="1:1024" ht="40.15" customHeight="1">
      <c r="A141" s="369"/>
      <c r="B141" s="559"/>
      <c r="C141" s="565"/>
      <c r="D141" s="285" t="s">
        <v>117</v>
      </c>
      <c r="E141" s="31" t="s">
        <v>135</v>
      </c>
      <c r="F141" s="31">
        <v>5</v>
      </c>
      <c r="G141" s="31" t="s">
        <v>43</v>
      </c>
      <c r="H141" s="53" t="s">
        <v>40</v>
      </c>
      <c r="I141" s="36" t="s">
        <v>837</v>
      </c>
      <c r="J141" s="31" t="s">
        <v>467</v>
      </c>
      <c r="K141" s="31">
        <v>5</v>
      </c>
      <c r="L141" s="31" t="s">
        <v>43</v>
      </c>
      <c r="M141" s="31" t="s">
        <v>43</v>
      </c>
      <c r="N141" s="31" t="s">
        <v>47</v>
      </c>
      <c r="O141" s="31" t="s">
        <v>47</v>
      </c>
      <c r="P141" s="31" t="s">
        <v>47</v>
      </c>
      <c r="Q141" s="31" t="s">
        <v>47</v>
      </c>
      <c r="R141" s="31" t="s">
        <v>47</v>
      </c>
      <c r="S141" s="31" t="s">
        <v>47</v>
      </c>
      <c r="T141" s="31" t="s">
        <v>47</v>
      </c>
      <c r="U141" s="31"/>
    </row>
    <row r="142" spans="1:1024" ht="40.15" customHeight="1">
      <c r="A142" s="369"/>
      <c r="B142" s="559"/>
      <c r="C142" s="565"/>
      <c r="D142" s="282" t="s">
        <v>363</v>
      </c>
      <c r="E142" s="96" t="s">
        <v>120</v>
      </c>
      <c r="F142" s="96">
        <v>5</v>
      </c>
      <c r="G142" s="31" t="s">
        <v>43</v>
      </c>
      <c r="H142" s="97" t="s">
        <v>40</v>
      </c>
      <c r="I142" s="96" t="s">
        <v>843</v>
      </c>
      <c r="J142" s="96" t="s">
        <v>350</v>
      </c>
      <c r="K142" s="96">
        <v>5</v>
      </c>
      <c r="L142" s="96">
        <v>0</v>
      </c>
      <c r="M142" s="96">
        <v>0</v>
      </c>
      <c r="N142" s="96" t="s">
        <v>47</v>
      </c>
      <c r="O142" s="96">
        <v>0</v>
      </c>
      <c r="P142" s="96">
        <v>0</v>
      </c>
      <c r="Q142" s="96" t="s">
        <v>47</v>
      </c>
      <c r="R142" s="96">
        <v>0</v>
      </c>
      <c r="S142" s="96" t="s">
        <v>47</v>
      </c>
      <c r="T142" s="96">
        <v>0</v>
      </c>
      <c r="U142" s="96"/>
    </row>
    <row r="143" spans="1:1024" s="22" customFormat="1" ht="40.15" customHeight="1">
      <c r="A143" s="369"/>
      <c r="B143" s="559"/>
      <c r="C143" s="565"/>
      <c r="D143" s="270" t="s">
        <v>1000</v>
      </c>
      <c r="E143" s="4"/>
      <c r="F143" s="4">
        <f t="shared" ref="F143:U143" si="4">SUM(F124:F142)</f>
        <v>165</v>
      </c>
      <c r="G143" s="4">
        <f t="shared" si="4"/>
        <v>0</v>
      </c>
      <c r="H143" s="4">
        <f t="shared" si="4"/>
        <v>0</v>
      </c>
      <c r="I143" s="4">
        <f t="shared" si="4"/>
        <v>0</v>
      </c>
      <c r="J143" s="4">
        <f t="shared" si="4"/>
        <v>0</v>
      </c>
      <c r="K143" s="4">
        <f t="shared" si="4"/>
        <v>160</v>
      </c>
      <c r="L143" s="4">
        <f t="shared" si="4"/>
        <v>82</v>
      </c>
      <c r="M143" s="4">
        <f t="shared" si="4"/>
        <v>0</v>
      </c>
      <c r="N143" s="4">
        <f t="shared" si="4"/>
        <v>0</v>
      </c>
      <c r="O143" s="4">
        <f t="shared" si="4"/>
        <v>0</v>
      </c>
      <c r="P143" s="4">
        <f t="shared" si="4"/>
        <v>0</v>
      </c>
      <c r="Q143" s="4">
        <f t="shared" si="4"/>
        <v>0</v>
      </c>
      <c r="R143" s="4">
        <f t="shared" si="4"/>
        <v>82</v>
      </c>
      <c r="S143" s="4">
        <f t="shared" si="4"/>
        <v>0</v>
      </c>
      <c r="T143" s="4">
        <f t="shared" si="4"/>
        <v>0</v>
      </c>
      <c r="U143" s="4">
        <f t="shared" si="4"/>
        <v>0</v>
      </c>
    </row>
    <row r="144" spans="1:1024" ht="40.15" customHeight="1">
      <c r="A144" s="369"/>
      <c r="B144" s="559"/>
      <c r="C144" s="565" t="s">
        <v>151</v>
      </c>
      <c r="D144" s="269" t="s">
        <v>102</v>
      </c>
      <c r="E144" s="96" t="s">
        <v>118</v>
      </c>
      <c r="F144" s="96">
        <v>1</v>
      </c>
      <c r="G144" s="96" t="s">
        <v>43</v>
      </c>
      <c r="H144" s="97" t="s">
        <v>40</v>
      </c>
      <c r="I144" s="21" t="s">
        <v>227</v>
      </c>
      <c r="J144" s="96" t="s">
        <v>224</v>
      </c>
      <c r="K144" s="96">
        <v>1</v>
      </c>
      <c r="L144" s="96" t="s">
        <v>47</v>
      </c>
      <c r="M144" s="96" t="s">
        <v>47</v>
      </c>
      <c r="N144" s="96" t="s">
        <v>47</v>
      </c>
      <c r="O144" s="96" t="s">
        <v>47</v>
      </c>
      <c r="P144" s="96" t="s">
        <v>47</v>
      </c>
      <c r="Q144" s="96" t="s">
        <v>47</v>
      </c>
      <c r="R144" s="96" t="s">
        <v>47</v>
      </c>
      <c r="S144" s="96" t="s">
        <v>47</v>
      </c>
      <c r="T144" s="96" t="s">
        <v>47</v>
      </c>
      <c r="U144" s="99"/>
    </row>
    <row r="145" spans="1:21" ht="40.15" customHeight="1">
      <c r="A145" s="369"/>
      <c r="B145" s="559"/>
      <c r="C145" s="565"/>
      <c r="D145" s="617" t="s">
        <v>104</v>
      </c>
      <c r="E145" s="364" t="s">
        <v>127</v>
      </c>
      <c r="F145" s="364">
        <v>10</v>
      </c>
      <c r="G145" s="364" t="s">
        <v>43</v>
      </c>
      <c r="H145" s="97" t="s">
        <v>40</v>
      </c>
      <c r="I145" s="21" t="s">
        <v>271</v>
      </c>
      <c r="J145" s="364" t="s">
        <v>254</v>
      </c>
      <c r="K145" s="96">
        <v>10</v>
      </c>
      <c r="L145" s="96">
        <v>2</v>
      </c>
      <c r="M145" s="96" t="s">
        <v>43</v>
      </c>
      <c r="N145" s="364" t="s">
        <v>47</v>
      </c>
      <c r="O145" s="364">
        <v>0</v>
      </c>
      <c r="P145" s="364">
        <v>0</v>
      </c>
      <c r="Q145" s="96" t="s">
        <v>100</v>
      </c>
      <c r="R145" s="96">
        <v>2</v>
      </c>
      <c r="S145" s="364" t="s">
        <v>47</v>
      </c>
      <c r="T145" s="364">
        <v>0</v>
      </c>
      <c r="U145" s="96" t="s">
        <v>273</v>
      </c>
    </row>
    <row r="146" spans="1:21" ht="40.15" customHeight="1">
      <c r="A146" s="369"/>
      <c r="B146" s="559"/>
      <c r="C146" s="565"/>
      <c r="D146" s="618"/>
      <c r="E146" s="366"/>
      <c r="F146" s="366"/>
      <c r="G146" s="365"/>
      <c r="H146" s="97" t="s">
        <v>65</v>
      </c>
      <c r="I146" s="21" t="s">
        <v>274</v>
      </c>
      <c r="J146" s="365"/>
      <c r="K146" s="96">
        <v>10</v>
      </c>
      <c r="L146" s="96">
        <v>2</v>
      </c>
      <c r="M146" s="96">
        <v>0</v>
      </c>
      <c r="N146" s="365"/>
      <c r="O146" s="365"/>
      <c r="P146" s="365"/>
      <c r="Q146" s="96" t="s">
        <v>80</v>
      </c>
      <c r="R146" s="96"/>
      <c r="S146" s="365"/>
      <c r="T146" s="365"/>
      <c r="U146" s="96"/>
    </row>
    <row r="147" spans="1:21" ht="40.15" customHeight="1">
      <c r="A147" s="369"/>
      <c r="B147" s="559"/>
      <c r="C147" s="565"/>
      <c r="D147" s="618"/>
      <c r="E147" s="364" t="s">
        <v>130</v>
      </c>
      <c r="F147" s="364">
        <v>20</v>
      </c>
      <c r="G147" s="365"/>
      <c r="H147" s="97" t="s">
        <v>40</v>
      </c>
      <c r="I147" s="21" t="s">
        <v>271</v>
      </c>
      <c r="J147" s="365"/>
      <c r="K147" s="96">
        <v>20</v>
      </c>
      <c r="L147" s="96">
        <v>5</v>
      </c>
      <c r="M147" s="96" t="s">
        <v>43</v>
      </c>
      <c r="N147" s="365"/>
      <c r="O147" s="365"/>
      <c r="P147" s="365"/>
      <c r="Q147" s="96" t="s">
        <v>100</v>
      </c>
      <c r="R147" s="96">
        <v>5</v>
      </c>
      <c r="S147" s="365"/>
      <c r="T147" s="365"/>
      <c r="U147" s="96" t="s">
        <v>273</v>
      </c>
    </row>
    <row r="148" spans="1:21" ht="40.15" customHeight="1">
      <c r="A148" s="369"/>
      <c r="B148" s="559"/>
      <c r="C148" s="565"/>
      <c r="D148" s="618"/>
      <c r="E148" s="366"/>
      <c r="F148" s="366"/>
      <c r="G148" s="365"/>
      <c r="H148" s="97" t="s">
        <v>65</v>
      </c>
      <c r="I148" s="21" t="s">
        <v>274</v>
      </c>
      <c r="J148" s="365"/>
      <c r="K148" s="96">
        <v>20</v>
      </c>
      <c r="L148" s="96">
        <v>5</v>
      </c>
      <c r="M148" s="96">
        <v>0</v>
      </c>
      <c r="N148" s="365"/>
      <c r="O148" s="365"/>
      <c r="P148" s="365"/>
      <c r="Q148" s="96" t="s">
        <v>80</v>
      </c>
      <c r="R148" s="96"/>
      <c r="S148" s="365"/>
      <c r="T148" s="365"/>
      <c r="U148" s="96"/>
    </row>
    <row r="149" spans="1:21" ht="40.15" customHeight="1">
      <c r="A149" s="369"/>
      <c r="B149" s="559"/>
      <c r="C149" s="565"/>
      <c r="D149" s="618"/>
      <c r="E149" s="364" t="s">
        <v>131</v>
      </c>
      <c r="F149" s="364">
        <v>20</v>
      </c>
      <c r="G149" s="365"/>
      <c r="H149" s="97" t="s">
        <v>40</v>
      </c>
      <c r="I149" s="21" t="s">
        <v>271</v>
      </c>
      <c r="J149" s="365"/>
      <c r="K149" s="96">
        <v>20</v>
      </c>
      <c r="L149" s="96">
        <v>10</v>
      </c>
      <c r="M149" s="96" t="s">
        <v>43</v>
      </c>
      <c r="N149" s="365"/>
      <c r="O149" s="365"/>
      <c r="P149" s="365"/>
      <c r="Q149" s="96" t="s">
        <v>100</v>
      </c>
      <c r="R149" s="96">
        <v>10</v>
      </c>
      <c r="S149" s="365"/>
      <c r="T149" s="365"/>
      <c r="U149" s="96" t="s">
        <v>273</v>
      </c>
    </row>
    <row r="150" spans="1:21" ht="40.15" customHeight="1">
      <c r="A150" s="369"/>
      <c r="B150" s="559"/>
      <c r="C150" s="565"/>
      <c r="D150" s="618"/>
      <c r="E150" s="366"/>
      <c r="F150" s="366"/>
      <c r="G150" s="365"/>
      <c r="H150" s="97" t="s">
        <v>65</v>
      </c>
      <c r="I150" s="21" t="s">
        <v>274</v>
      </c>
      <c r="J150" s="365"/>
      <c r="K150" s="96">
        <v>20</v>
      </c>
      <c r="L150" s="96">
        <v>10</v>
      </c>
      <c r="M150" s="96">
        <v>0</v>
      </c>
      <c r="N150" s="365"/>
      <c r="O150" s="365"/>
      <c r="P150" s="365"/>
      <c r="Q150" s="96" t="s">
        <v>80</v>
      </c>
      <c r="R150" s="96"/>
      <c r="S150" s="365"/>
      <c r="T150" s="365"/>
      <c r="U150" s="96"/>
    </row>
    <row r="151" spans="1:21" ht="40.15" customHeight="1">
      <c r="A151" s="369"/>
      <c r="B151" s="559"/>
      <c r="C151" s="565"/>
      <c r="D151" s="618"/>
      <c r="E151" s="364" t="s">
        <v>120</v>
      </c>
      <c r="F151" s="364">
        <v>5</v>
      </c>
      <c r="G151" s="365"/>
      <c r="H151" s="97" t="s">
        <v>40</v>
      </c>
      <c r="I151" s="21" t="s">
        <v>271</v>
      </c>
      <c r="J151" s="365"/>
      <c r="K151" s="96">
        <v>5</v>
      </c>
      <c r="L151" s="96">
        <v>5</v>
      </c>
      <c r="M151" s="96" t="s">
        <v>43</v>
      </c>
      <c r="N151" s="365"/>
      <c r="O151" s="365"/>
      <c r="P151" s="365"/>
      <c r="Q151" s="96" t="s">
        <v>100</v>
      </c>
      <c r="R151" s="96">
        <v>5</v>
      </c>
      <c r="S151" s="365"/>
      <c r="T151" s="365"/>
      <c r="U151" s="96" t="s">
        <v>250</v>
      </c>
    </row>
    <row r="152" spans="1:21" ht="40.15" customHeight="1">
      <c r="A152" s="369"/>
      <c r="B152" s="559"/>
      <c r="C152" s="565"/>
      <c r="D152" s="619"/>
      <c r="E152" s="366"/>
      <c r="F152" s="366"/>
      <c r="G152" s="366"/>
      <c r="H152" s="97" t="s">
        <v>65</v>
      </c>
      <c r="I152" s="21" t="s">
        <v>274</v>
      </c>
      <c r="J152" s="366"/>
      <c r="K152" s="96">
        <v>5</v>
      </c>
      <c r="L152" s="96">
        <v>5</v>
      </c>
      <c r="M152" s="96">
        <v>0</v>
      </c>
      <c r="N152" s="366"/>
      <c r="O152" s="366"/>
      <c r="P152" s="366"/>
      <c r="Q152" s="96" t="s">
        <v>80</v>
      </c>
      <c r="R152" s="96"/>
      <c r="S152" s="366"/>
      <c r="T152" s="366"/>
      <c r="U152" s="96"/>
    </row>
    <row r="153" spans="1:21" ht="49.5" customHeight="1">
      <c r="A153" s="369"/>
      <c r="B153" s="559"/>
      <c r="C153" s="565"/>
      <c r="D153" s="617" t="s">
        <v>176</v>
      </c>
      <c r="E153" s="96" t="s">
        <v>130</v>
      </c>
      <c r="F153" s="96">
        <v>3</v>
      </c>
      <c r="G153" s="364" t="s">
        <v>47</v>
      </c>
      <c r="H153" s="364" t="s">
        <v>40</v>
      </c>
      <c r="I153" s="563" t="s">
        <v>310</v>
      </c>
      <c r="J153" s="492" t="s">
        <v>311</v>
      </c>
      <c r="K153" s="364">
        <v>10</v>
      </c>
      <c r="L153" s="364" t="s">
        <v>43</v>
      </c>
      <c r="M153" s="364" t="s">
        <v>43</v>
      </c>
      <c r="N153" s="364" t="s">
        <v>47</v>
      </c>
      <c r="O153" s="364" t="s">
        <v>47</v>
      </c>
      <c r="P153" s="364"/>
      <c r="Q153" s="364" t="s">
        <v>42</v>
      </c>
      <c r="R153" s="364" t="s">
        <v>43</v>
      </c>
      <c r="S153" s="364"/>
      <c r="T153" s="364"/>
      <c r="U153" s="96"/>
    </row>
    <row r="154" spans="1:21" ht="40.15" customHeight="1">
      <c r="A154" s="369"/>
      <c r="B154" s="559"/>
      <c r="C154" s="565"/>
      <c r="D154" s="619"/>
      <c r="E154" s="96" t="s">
        <v>131</v>
      </c>
      <c r="F154" s="96">
        <v>7</v>
      </c>
      <c r="G154" s="366"/>
      <c r="H154" s="366"/>
      <c r="I154" s="564"/>
      <c r="J154" s="494"/>
      <c r="K154" s="366"/>
      <c r="L154" s="366"/>
      <c r="M154" s="366"/>
      <c r="N154" s="366"/>
      <c r="O154" s="366"/>
      <c r="P154" s="366"/>
      <c r="Q154" s="366"/>
      <c r="R154" s="366"/>
      <c r="S154" s="366"/>
      <c r="T154" s="366"/>
      <c r="U154" s="120"/>
    </row>
    <row r="155" spans="1:21" ht="40.15" customHeight="1">
      <c r="A155" s="369"/>
      <c r="B155" s="559"/>
      <c r="C155" s="565"/>
      <c r="D155" s="269" t="s">
        <v>105</v>
      </c>
      <c r="E155" s="96" t="s">
        <v>131</v>
      </c>
      <c r="F155" s="96">
        <v>1</v>
      </c>
      <c r="G155" s="96"/>
      <c r="H155" s="97" t="s">
        <v>40</v>
      </c>
      <c r="I155" s="21" t="s">
        <v>227</v>
      </c>
      <c r="J155" s="120" t="s">
        <v>334</v>
      </c>
      <c r="K155" s="96">
        <v>10</v>
      </c>
      <c r="L155" s="96">
        <v>1</v>
      </c>
      <c r="M155" s="96">
        <v>0</v>
      </c>
      <c r="N155" s="96" t="s">
        <v>47</v>
      </c>
      <c r="O155" s="96">
        <v>0</v>
      </c>
      <c r="P155" s="96">
        <v>0</v>
      </c>
      <c r="Q155" s="96" t="s">
        <v>39</v>
      </c>
      <c r="R155" s="120">
        <v>1</v>
      </c>
      <c r="S155" s="96" t="s">
        <v>47</v>
      </c>
      <c r="T155" s="96">
        <v>0</v>
      </c>
      <c r="U155" s="96"/>
    </row>
    <row r="156" spans="1:21" ht="40.15" customHeight="1">
      <c r="A156" s="369"/>
      <c r="B156" s="559"/>
      <c r="C156" s="565"/>
      <c r="D156" s="617" t="s">
        <v>107</v>
      </c>
      <c r="E156" s="364" t="s">
        <v>130</v>
      </c>
      <c r="F156" s="364">
        <v>2</v>
      </c>
      <c r="G156" s="364" t="s">
        <v>47</v>
      </c>
      <c r="H156" s="97" t="s">
        <v>40</v>
      </c>
      <c r="I156" s="21" t="s">
        <v>310</v>
      </c>
      <c r="J156" s="364" t="s">
        <v>350</v>
      </c>
      <c r="K156" s="364">
        <v>2</v>
      </c>
      <c r="L156" s="364">
        <v>5</v>
      </c>
      <c r="M156" s="364">
        <v>0</v>
      </c>
      <c r="N156" s="364" t="s">
        <v>47</v>
      </c>
      <c r="O156" s="364">
        <v>0</v>
      </c>
      <c r="P156" s="364">
        <v>0</v>
      </c>
      <c r="Q156" s="96" t="s">
        <v>42</v>
      </c>
      <c r="R156" s="96">
        <v>5</v>
      </c>
      <c r="S156" s="364" t="s">
        <v>47</v>
      </c>
      <c r="T156" s="364">
        <v>0</v>
      </c>
      <c r="U156" s="96"/>
    </row>
    <row r="157" spans="1:21" ht="40.15" customHeight="1">
      <c r="A157" s="369"/>
      <c r="B157" s="559"/>
      <c r="C157" s="565"/>
      <c r="D157" s="618"/>
      <c r="E157" s="365"/>
      <c r="F157" s="365"/>
      <c r="G157" s="365"/>
      <c r="H157" s="364" t="s">
        <v>65</v>
      </c>
      <c r="I157" s="374" t="s">
        <v>274</v>
      </c>
      <c r="J157" s="365"/>
      <c r="K157" s="365"/>
      <c r="L157" s="365"/>
      <c r="M157" s="365"/>
      <c r="N157" s="365"/>
      <c r="O157" s="365"/>
      <c r="P157" s="365"/>
      <c r="Q157" s="96" t="s">
        <v>80</v>
      </c>
      <c r="R157" s="96">
        <v>5</v>
      </c>
      <c r="S157" s="365"/>
      <c r="T157" s="365"/>
      <c r="U157" s="96"/>
    </row>
    <row r="158" spans="1:21" ht="40.15" customHeight="1">
      <c r="A158" s="369"/>
      <c r="B158" s="559"/>
      <c r="C158" s="565"/>
      <c r="D158" s="618"/>
      <c r="E158" s="366"/>
      <c r="F158" s="366"/>
      <c r="G158" s="366"/>
      <c r="H158" s="366"/>
      <c r="I158" s="376"/>
      <c r="J158" s="365"/>
      <c r="K158" s="366"/>
      <c r="L158" s="366"/>
      <c r="M158" s="366"/>
      <c r="N158" s="365"/>
      <c r="O158" s="365"/>
      <c r="P158" s="365"/>
      <c r="Q158" s="96" t="s">
        <v>87</v>
      </c>
      <c r="R158" s="96">
        <v>1</v>
      </c>
      <c r="S158" s="365"/>
      <c r="T158" s="365"/>
      <c r="U158" s="96"/>
    </row>
    <row r="159" spans="1:21" ht="40.15" customHeight="1">
      <c r="A159" s="369"/>
      <c r="B159" s="559"/>
      <c r="C159" s="565"/>
      <c r="D159" s="618"/>
      <c r="E159" s="364" t="s">
        <v>131</v>
      </c>
      <c r="F159" s="364">
        <v>6</v>
      </c>
      <c r="G159" s="364" t="s">
        <v>47</v>
      </c>
      <c r="H159" s="97" t="s">
        <v>40</v>
      </c>
      <c r="I159" s="21" t="s">
        <v>310</v>
      </c>
      <c r="J159" s="365"/>
      <c r="K159" s="364">
        <v>6</v>
      </c>
      <c r="L159" s="364">
        <v>0</v>
      </c>
      <c r="M159" s="364">
        <v>0</v>
      </c>
      <c r="N159" s="365"/>
      <c r="O159" s="365"/>
      <c r="P159" s="365"/>
      <c r="Q159" s="364" t="s">
        <v>47</v>
      </c>
      <c r="R159" s="364">
        <v>0</v>
      </c>
      <c r="S159" s="365"/>
      <c r="T159" s="365"/>
      <c r="U159" s="96"/>
    </row>
    <row r="160" spans="1:21" ht="56.65" customHeight="1">
      <c r="A160" s="369"/>
      <c r="B160" s="559"/>
      <c r="C160" s="565"/>
      <c r="D160" s="619"/>
      <c r="E160" s="366"/>
      <c r="F160" s="366"/>
      <c r="G160" s="366"/>
      <c r="H160" s="97" t="s">
        <v>65</v>
      </c>
      <c r="I160" s="21" t="s">
        <v>274</v>
      </c>
      <c r="J160" s="366"/>
      <c r="K160" s="366"/>
      <c r="L160" s="366"/>
      <c r="M160" s="366"/>
      <c r="N160" s="366"/>
      <c r="O160" s="366"/>
      <c r="P160" s="366"/>
      <c r="Q160" s="366"/>
      <c r="R160" s="366"/>
      <c r="S160" s="366"/>
      <c r="T160" s="366"/>
      <c r="U160" s="96"/>
    </row>
    <row r="161" spans="1:1024" ht="40.15" customHeight="1">
      <c r="A161" s="369"/>
      <c r="B161" s="559"/>
      <c r="C161" s="565"/>
      <c r="D161" s="617" t="s">
        <v>109</v>
      </c>
      <c r="E161" s="96" t="s">
        <v>130</v>
      </c>
      <c r="F161" s="96">
        <v>2</v>
      </c>
      <c r="G161" s="555" t="s">
        <v>43</v>
      </c>
      <c r="H161" s="555" t="s">
        <v>40</v>
      </c>
      <c r="I161" s="555" t="s">
        <v>271</v>
      </c>
      <c r="J161" s="555" t="s">
        <v>254</v>
      </c>
      <c r="K161" s="364">
        <v>10</v>
      </c>
      <c r="L161" s="364">
        <v>4</v>
      </c>
      <c r="M161" s="364">
        <v>0</v>
      </c>
      <c r="N161" s="364" t="s">
        <v>47</v>
      </c>
      <c r="O161" s="364">
        <v>0</v>
      </c>
      <c r="P161" s="364">
        <v>0</v>
      </c>
      <c r="Q161" s="364" t="s">
        <v>42</v>
      </c>
      <c r="R161" s="364">
        <v>4</v>
      </c>
      <c r="S161" s="364" t="s">
        <v>47</v>
      </c>
      <c r="T161" s="364">
        <v>0</v>
      </c>
      <c r="U161" s="96"/>
    </row>
    <row r="162" spans="1:1024" ht="40.15" customHeight="1">
      <c r="A162" s="369"/>
      <c r="B162" s="559"/>
      <c r="C162" s="565"/>
      <c r="D162" s="619"/>
      <c r="E162" s="96" t="s">
        <v>131</v>
      </c>
      <c r="F162" s="96">
        <v>2</v>
      </c>
      <c r="G162" s="556"/>
      <c r="H162" s="556"/>
      <c r="I162" s="556"/>
      <c r="J162" s="556"/>
      <c r="K162" s="366"/>
      <c r="L162" s="366"/>
      <c r="M162" s="366"/>
      <c r="N162" s="366"/>
      <c r="O162" s="366"/>
      <c r="P162" s="366"/>
      <c r="Q162" s="366"/>
      <c r="R162" s="366"/>
      <c r="S162" s="366"/>
      <c r="T162" s="366"/>
      <c r="U162" s="96"/>
    </row>
    <row r="163" spans="1:1024" ht="40.15" customHeight="1">
      <c r="A163" s="369"/>
      <c r="B163" s="559"/>
      <c r="C163" s="565"/>
      <c r="D163" s="617" t="s">
        <v>110</v>
      </c>
      <c r="E163" s="96" t="s">
        <v>127</v>
      </c>
      <c r="F163" s="96">
        <v>1</v>
      </c>
      <c r="G163" s="555" t="s">
        <v>43</v>
      </c>
      <c r="H163" s="555" t="s">
        <v>40</v>
      </c>
      <c r="I163" s="555" t="s">
        <v>227</v>
      </c>
      <c r="J163" s="555" t="s">
        <v>311</v>
      </c>
      <c r="K163" s="96">
        <v>1</v>
      </c>
      <c r="L163" s="96">
        <v>0</v>
      </c>
      <c r="M163" s="96" t="s">
        <v>47</v>
      </c>
      <c r="N163" s="364" t="s">
        <v>47</v>
      </c>
      <c r="O163" s="364">
        <v>0</v>
      </c>
      <c r="P163" s="364">
        <v>0</v>
      </c>
      <c r="Q163" s="364" t="s">
        <v>47</v>
      </c>
      <c r="R163" s="364" t="s">
        <v>47</v>
      </c>
      <c r="S163" s="364" t="s">
        <v>47</v>
      </c>
      <c r="T163" s="364">
        <v>0</v>
      </c>
      <c r="U163" s="96"/>
    </row>
    <row r="164" spans="1:1024" ht="40.15" customHeight="1">
      <c r="A164" s="369"/>
      <c r="B164" s="559"/>
      <c r="C164" s="565"/>
      <c r="D164" s="618"/>
      <c r="E164" s="96" t="s">
        <v>130</v>
      </c>
      <c r="F164" s="96">
        <v>3</v>
      </c>
      <c r="G164" s="559"/>
      <c r="H164" s="559"/>
      <c r="I164" s="559"/>
      <c r="J164" s="559"/>
      <c r="K164" s="96">
        <v>3</v>
      </c>
      <c r="L164" s="96">
        <v>0</v>
      </c>
      <c r="M164" s="96" t="s">
        <v>47</v>
      </c>
      <c r="N164" s="365"/>
      <c r="O164" s="365"/>
      <c r="P164" s="365"/>
      <c r="Q164" s="365"/>
      <c r="R164" s="365"/>
      <c r="S164" s="365"/>
      <c r="T164" s="365"/>
      <c r="U164" s="96"/>
    </row>
    <row r="165" spans="1:1024" ht="40.15" customHeight="1">
      <c r="A165" s="369"/>
      <c r="B165" s="559"/>
      <c r="C165" s="565"/>
      <c r="D165" s="619"/>
      <c r="E165" s="96" t="s">
        <v>131</v>
      </c>
      <c r="F165" s="96">
        <v>10</v>
      </c>
      <c r="G165" s="556"/>
      <c r="H165" s="556"/>
      <c r="I165" s="556"/>
      <c r="J165" s="556"/>
      <c r="K165" s="96">
        <v>10</v>
      </c>
      <c r="L165" s="96">
        <v>0</v>
      </c>
      <c r="M165" s="96" t="s">
        <v>47</v>
      </c>
      <c r="N165" s="366"/>
      <c r="O165" s="366"/>
      <c r="P165" s="366"/>
      <c r="Q165" s="366"/>
      <c r="R165" s="366"/>
      <c r="S165" s="366"/>
      <c r="T165" s="366"/>
      <c r="U165" s="96"/>
    </row>
    <row r="166" spans="1:1024" s="37" customFormat="1" ht="54" customHeight="1">
      <c r="A166" s="369"/>
      <c r="B166" s="559"/>
      <c r="C166" s="565"/>
      <c r="D166" s="617" t="s">
        <v>112</v>
      </c>
      <c r="E166" s="96" t="s">
        <v>118</v>
      </c>
      <c r="F166" s="96">
        <v>3</v>
      </c>
      <c r="G166" s="364" t="s">
        <v>43</v>
      </c>
      <c r="H166" s="364" t="s">
        <v>40</v>
      </c>
      <c r="I166" s="364" t="s">
        <v>310</v>
      </c>
      <c r="J166" s="364" t="s">
        <v>249</v>
      </c>
      <c r="K166" s="96">
        <v>3</v>
      </c>
      <c r="L166" s="96">
        <v>6</v>
      </c>
      <c r="M166" s="117" t="s">
        <v>47</v>
      </c>
      <c r="N166" s="364" t="s">
        <v>47</v>
      </c>
      <c r="O166" s="364">
        <v>0</v>
      </c>
      <c r="P166" s="364">
        <v>0</v>
      </c>
      <c r="Q166" s="364" t="s">
        <v>42</v>
      </c>
      <c r="R166" s="96">
        <v>6</v>
      </c>
      <c r="S166" s="364" t="s">
        <v>47</v>
      </c>
      <c r="T166" s="364">
        <v>0</v>
      </c>
      <c r="U166" s="96"/>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11"/>
      <c r="IU166" s="11"/>
      <c r="IV166" s="11"/>
      <c r="IW166" s="11"/>
      <c r="IX166" s="11"/>
      <c r="IY166" s="11"/>
      <c r="IZ166" s="11"/>
      <c r="JA166" s="11"/>
      <c r="JB166" s="11"/>
      <c r="JC166" s="11"/>
      <c r="JD166" s="11"/>
      <c r="JE166" s="11"/>
      <c r="JF166" s="11"/>
      <c r="JG166" s="11"/>
      <c r="JH166" s="11"/>
      <c r="JI166" s="11"/>
      <c r="JJ166" s="11"/>
      <c r="JK166" s="11"/>
      <c r="JL166" s="11"/>
      <c r="JM166" s="11"/>
      <c r="JN166" s="11"/>
      <c r="JO166" s="11"/>
      <c r="JP166" s="11"/>
      <c r="JQ166" s="11"/>
      <c r="JR166" s="11"/>
      <c r="JS166" s="11"/>
      <c r="JT166" s="11"/>
      <c r="JU166" s="11"/>
      <c r="JV166" s="11"/>
      <c r="JW166" s="11"/>
      <c r="JX166" s="11"/>
      <c r="JY166" s="11"/>
      <c r="JZ166" s="11"/>
      <c r="KA166" s="11"/>
      <c r="KB166" s="11"/>
      <c r="KC166" s="11"/>
      <c r="KD166" s="11"/>
      <c r="KE166" s="11"/>
      <c r="KF166" s="11"/>
      <c r="KG166" s="11"/>
      <c r="KH166" s="11"/>
      <c r="KI166" s="11"/>
      <c r="KJ166" s="11"/>
      <c r="KK166" s="11"/>
      <c r="KL166" s="11"/>
      <c r="KM166" s="11"/>
      <c r="KN166" s="11"/>
      <c r="KO166" s="11"/>
      <c r="KP166" s="11"/>
      <c r="KQ166" s="11"/>
      <c r="KR166" s="11"/>
      <c r="KS166" s="11"/>
      <c r="KT166" s="11"/>
      <c r="KU166" s="11"/>
      <c r="KV166" s="11"/>
      <c r="KW166" s="11"/>
      <c r="KX166" s="11"/>
      <c r="KY166" s="11"/>
      <c r="KZ166" s="11"/>
      <c r="LA166" s="11"/>
      <c r="LB166" s="11"/>
      <c r="LC166" s="11"/>
      <c r="LD166" s="11"/>
      <c r="LE166" s="11"/>
      <c r="LF166" s="11"/>
      <c r="LG166" s="11"/>
      <c r="LH166" s="11"/>
      <c r="LI166" s="11"/>
      <c r="LJ166" s="11"/>
      <c r="LK166" s="11"/>
      <c r="LL166" s="11"/>
      <c r="LM166" s="11"/>
      <c r="LN166" s="11"/>
      <c r="LO166" s="11"/>
      <c r="LP166" s="11"/>
      <c r="LQ166" s="11"/>
      <c r="LR166" s="11"/>
      <c r="LS166" s="11"/>
      <c r="LT166" s="11"/>
      <c r="LU166" s="11"/>
      <c r="LV166" s="11"/>
      <c r="LW166" s="11"/>
      <c r="LX166" s="11"/>
      <c r="LY166" s="11"/>
      <c r="LZ166" s="11"/>
      <c r="MA166" s="11"/>
      <c r="MB166" s="11"/>
      <c r="MC166" s="11"/>
      <c r="MD166" s="11"/>
      <c r="ME166" s="11"/>
      <c r="MF166" s="11"/>
      <c r="MG166" s="11"/>
      <c r="MH166" s="11"/>
      <c r="MI166" s="11"/>
      <c r="MJ166" s="11"/>
      <c r="MK166" s="11"/>
      <c r="ML166" s="11"/>
      <c r="MM166" s="11"/>
      <c r="MN166" s="11"/>
      <c r="MO166" s="11"/>
      <c r="MP166" s="11"/>
      <c r="MQ166" s="11"/>
      <c r="MR166" s="11"/>
      <c r="MS166" s="11"/>
      <c r="MT166" s="11"/>
      <c r="MU166" s="11"/>
      <c r="MV166" s="11"/>
      <c r="MW166" s="11"/>
      <c r="MX166" s="11"/>
      <c r="MY166" s="11"/>
      <c r="MZ166" s="11"/>
      <c r="NA166" s="11"/>
      <c r="NB166" s="11"/>
      <c r="NC166" s="11"/>
      <c r="ND166" s="11"/>
      <c r="NE166" s="11"/>
      <c r="NF166" s="11"/>
      <c r="NG166" s="11"/>
      <c r="NH166" s="11"/>
      <c r="NI166" s="11"/>
      <c r="NJ166" s="11"/>
      <c r="NK166" s="11"/>
      <c r="NL166" s="11"/>
      <c r="NM166" s="11"/>
      <c r="NN166" s="11"/>
      <c r="NO166" s="11"/>
      <c r="NP166" s="11"/>
      <c r="NQ166" s="11"/>
      <c r="NR166" s="11"/>
      <c r="NS166" s="11"/>
      <c r="NT166" s="11"/>
      <c r="NU166" s="11"/>
      <c r="NV166" s="11"/>
      <c r="NW166" s="11"/>
      <c r="NX166" s="11"/>
      <c r="NY166" s="11"/>
      <c r="NZ166" s="11"/>
      <c r="OA166" s="11"/>
      <c r="OB166" s="11"/>
      <c r="OC166" s="11"/>
      <c r="OD166" s="11"/>
      <c r="OE166" s="11"/>
      <c r="OF166" s="11"/>
      <c r="OG166" s="11"/>
      <c r="OH166" s="11"/>
      <c r="OI166" s="11"/>
      <c r="OJ166" s="11"/>
      <c r="OK166" s="11"/>
      <c r="OL166" s="11"/>
      <c r="OM166" s="11"/>
      <c r="ON166" s="11"/>
      <c r="OO166" s="11"/>
      <c r="OP166" s="11"/>
      <c r="OQ166" s="11"/>
      <c r="OR166" s="11"/>
      <c r="OS166" s="11"/>
      <c r="OT166" s="11"/>
      <c r="OU166" s="11"/>
      <c r="OV166" s="11"/>
      <c r="OW166" s="11"/>
      <c r="OX166" s="11"/>
      <c r="OY166" s="11"/>
      <c r="OZ166" s="11"/>
      <c r="PA166" s="11"/>
      <c r="PB166" s="11"/>
      <c r="PC166" s="11"/>
      <c r="PD166" s="11"/>
      <c r="PE166" s="11"/>
      <c r="PF166" s="11"/>
      <c r="PG166" s="11"/>
      <c r="PH166" s="11"/>
      <c r="PI166" s="11"/>
      <c r="PJ166" s="11"/>
      <c r="PK166" s="11"/>
      <c r="PL166" s="11"/>
      <c r="PM166" s="11"/>
      <c r="PN166" s="11"/>
      <c r="PO166" s="11"/>
      <c r="PP166" s="11"/>
      <c r="PQ166" s="11"/>
      <c r="PR166" s="11"/>
      <c r="PS166" s="11"/>
      <c r="PT166" s="11"/>
      <c r="PU166" s="11"/>
      <c r="PV166" s="11"/>
      <c r="PW166" s="11"/>
      <c r="PX166" s="11"/>
      <c r="PY166" s="11"/>
      <c r="PZ166" s="11"/>
      <c r="QA166" s="11"/>
      <c r="QB166" s="11"/>
      <c r="QC166" s="11"/>
      <c r="QD166" s="11"/>
      <c r="QE166" s="11"/>
      <c r="QF166" s="11"/>
      <c r="QG166" s="11"/>
      <c r="QH166" s="11"/>
      <c r="QI166" s="11"/>
      <c r="QJ166" s="11"/>
      <c r="QK166" s="11"/>
      <c r="QL166" s="11"/>
      <c r="QM166" s="11"/>
      <c r="QN166" s="11"/>
      <c r="QO166" s="11"/>
      <c r="QP166" s="11"/>
      <c r="QQ166" s="11"/>
      <c r="QR166" s="11"/>
      <c r="QS166" s="11"/>
      <c r="QT166" s="11"/>
      <c r="QU166" s="11"/>
      <c r="QV166" s="11"/>
      <c r="QW166" s="11"/>
      <c r="QX166" s="11"/>
      <c r="QY166" s="11"/>
      <c r="QZ166" s="11"/>
      <c r="RA166" s="11"/>
      <c r="RB166" s="11"/>
      <c r="RC166" s="11"/>
      <c r="RD166" s="11"/>
      <c r="RE166" s="11"/>
      <c r="RF166" s="11"/>
      <c r="RG166" s="11"/>
      <c r="RH166" s="11"/>
      <c r="RI166" s="11"/>
      <c r="RJ166" s="11"/>
      <c r="RK166" s="11"/>
      <c r="RL166" s="11"/>
      <c r="RM166" s="11"/>
      <c r="RN166" s="11"/>
      <c r="RO166" s="11"/>
      <c r="RP166" s="11"/>
      <c r="RQ166" s="11"/>
      <c r="RR166" s="11"/>
      <c r="RS166" s="11"/>
      <c r="RT166" s="11"/>
      <c r="RU166" s="11"/>
      <c r="RV166" s="11"/>
      <c r="RW166" s="11"/>
      <c r="RX166" s="11"/>
      <c r="RY166" s="11"/>
      <c r="RZ166" s="11"/>
      <c r="SA166" s="11"/>
      <c r="SB166" s="11"/>
      <c r="SC166" s="11"/>
      <c r="SD166" s="11"/>
      <c r="SE166" s="11"/>
      <c r="SF166" s="11"/>
      <c r="SG166" s="11"/>
      <c r="SH166" s="11"/>
      <c r="SI166" s="11"/>
      <c r="SJ166" s="11"/>
      <c r="SK166" s="11"/>
      <c r="SL166" s="11"/>
      <c r="SM166" s="11"/>
      <c r="SN166" s="11"/>
      <c r="SO166" s="11"/>
      <c r="SP166" s="11"/>
      <c r="SQ166" s="11"/>
      <c r="SR166" s="11"/>
      <c r="SS166" s="11"/>
      <c r="ST166" s="11"/>
      <c r="SU166" s="11"/>
      <c r="SV166" s="11"/>
      <c r="SW166" s="11"/>
      <c r="SX166" s="11"/>
      <c r="SY166" s="11"/>
      <c r="SZ166" s="11"/>
      <c r="TA166" s="11"/>
      <c r="TB166" s="11"/>
      <c r="TC166" s="11"/>
      <c r="TD166" s="11"/>
      <c r="TE166" s="11"/>
      <c r="TF166" s="11"/>
      <c r="TG166" s="11"/>
      <c r="TH166" s="11"/>
      <c r="TI166" s="11"/>
      <c r="TJ166" s="11"/>
      <c r="TK166" s="11"/>
      <c r="TL166" s="11"/>
      <c r="TM166" s="11"/>
      <c r="TN166" s="11"/>
      <c r="TO166" s="11"/>
      <c r="TP166" s="11"/>
      <c r="TQ166" s="11"/>
      <c r="TR166" s="11"/>
      <c r="TS166" s="11"/>
      <c r="TT166" s="11"/>
      <c r="TU166" s="11"/>
      <c r="TV166" s="11"/>
      <c r="TW166" s="11"/>
      <c r="TX166" s="11"/>
      <c r="TY166" s="11"/>
      <c r="TZ166" s="11"/>
      <c r="UA166" s="11"/>
      <c r="UB166" s="11"/>
      <c r="UC166" s="11"/>
      <c r="UD166" s="11"/>
      <c r="UE166" s="11"/>
      <c r="UF166" s="11"/>
      <c r="UG166" s="11"/>
      <c r="UH166" s="11"/>
      <c r="UI166" s="11"/>
      <c r="UJ166" s="11"/>
      <c r="UK166" s="11"/>
      <c r="UL166" s="11"/>
      <c r="UM166" s="11"/>
      <c r="UN166" s="11"/>
      <c r="UO166" s="11"/>
      <c r="UP166" s="11"/>
      <c r="UQ166" s="11"/>
      <c r="UR166" s="11"/>
      <c r="US166" s="11"/>
      <c r="UT166" s="11"/>
      <c r="UU166" s="11"/>
      <c r="UV166" s="11"/>
      <c r="UW166" s="11"/>
      <c r="UX166" s="11"/>
      <c r="UY166" s="11"/>
      <c r="UZ166" s="11"/>
      <c r="VA166" s="11"/>
      <c r="VB166" s="11"/>
      <c r="VC166" s="11"/>
      <c r="VD166" s="11"/>
      <c r="VE166" s="11"/>
      <c r="VF166" s="11"/>
      <c r="VG166" s="11"/>
      <c r="VH166" s="11"/>
      <c r="VI166" s="11"/>
      <c r="VJ166" s="11"/>
      <c r="VK166" s="11"/>
      <c r="VL166" s="11"/>
      <c r="VM166" s="11"/>
      <c r="VN166" s="11"/>
      <c r="VO166" s="11"/>
      <c r="VP166" s="11"/>
      <c r="VQ166" s="11"/>
      <c r="VR166" s="11"/>
      <c r="VS166" s="11"/>
      <c r="VT166" s="11"/>
      <c r="VU166" s="11"/>
      <c r="VV166" s="11"/>
      <c r="VW166" s="11"/>
      <c r="VX166" s="11"/>
      <c r="VY166" s="11"/>
      <c r="VZ166" s="11"/>
      <c r="WA166" s="11"/>
      <c r="WB166" s="11"/>
      <c r="WC166" s="11"/>
      <c r="WD166" s="11"/>
      <c r="WE166" s="11"/>
      <c r="WF166" s="11"/>
      <c r="WG166" s="11"/>
      <c r="WH166" s="11"/>
      <c r="WI166" s="11"/>
      <c r="WJ166" s="11"/>
      <c r="WK166" s="11"/>
      <c r="WL166" s="11"/>
      <c r="WM166" s="11"/>
      <c r="WN166" s="11"/>
      <c r="WO166" s="11"/>
      <c r="WP166" s="11"/>
      <c r="WQ166" s="11"/>
      <c r="WR166" s="11"/>
      <c r="WS166" s="11"/>
      <c r="WT166" s="11"/>
      <c r="WU166" s="11"/>
      <c r="WV166" s="11"/>
      <c r="WW166" s="11"/>
      <c r="WX166" s="11"/>
      <c r="WY166" s="11"/>
      <c r="WZ166" s="11"/>
      <c r="XA166" s="11"/>
      <c r="XB166" s="11"/>
      <c r="XC166" s="11"/>
      <c r="XD166" s="11"/>
      <c r="XE166" s="11"/>
      <c r="XF166" s="11"/>
      <c r="XG166" s="11"/>
      <c r="XH166" s="11"/>
      <c r="XI166" s="11"/>
      <c r="XJ166" s="11"/>
      <c r="XK166" s="11"/>
      <c r="XL166" s="11"/>
      <c r="XM166" s="11"/>
      <c r="XN166" s="11"/>
      <c r="XO166" s="11"/>
      <c r="XP166" s="11"/>
      <c r="XQ166" s="11"/>
      <c r="XR166" s="11"/>
      <c r="XS166" s="11"/>
      <c r="XT166" s="11"/>
      <c r="XU166" s="11"/>
      <c r="XV166" s="11"/>
      <c r="XW166" s="11"/>
      <c r="XX166" s="11"/>
      <c r="XY166" s="11"/>
      <c r="XZ166" s="11"/>
      <c r="YA166" s="11"/>
      <c r="YB166" s="11"/>
      <c r="YC166" s="11"/>
      <c r="YD166" s="11"/>
      <c r="YE166" s="11"/>
      <c r="YF166" s="11"/>
      <c r="YG166" s="11"/>
      <c r="YH166" s="11"/>
      <c r="YI166" s="11"/>
      <c r="YJ166" s="11"/>
      <c r="YK166" s="11"/>
      <c r="YL166" s="11"/>
      <c r="YM166" s="11"/>
      <c r="YN166" s="11"/>
      <c r="YO166" s="11"/>
      <c r="YP166" s="11"/>
      <c r="YQ166" s="11"/>
      <c r="YR166" s="11"/>
      <c r="YS166" s="11"/>
      <c r="YT166" s="11"/>
      <c r="YU166" s="11"/>
      <c r="YV166" s="11"/>
      <c r="YW166" s="11"/>
      <c r="YX166" s="11"/>
      <c r="YY166" s="11"/>
      <c r="YZ166" s="11"/>
      <c r="ZA166" s="11"/>
      <c r="ZB166" s="11"/>
      <c r="ZC166" s="11"/>
      <c r="ZD166" s="11"/>
      <c r="ZE166" s="11"/>
      <c r="ZF166" s="11"/>
      <c r="ZG166" s="11"/>
      <c r="ZH166" s="11"/>
      <c r="ZI166" s="11"/>
      <c r="ZJ166" s="11"/>
      <c r="ZK166" s="11"/>
      <c r="ZL166" s="11"/>
      <c r="ZM166" s="11"/>
      <c r="ZN166" s="11"/>
      <c r="ZO166" s="11"/>
      <c r="ZP166" s="11"/>
      <c r="ZQ166" s="11"/>
      <c r="ZR166" s="11"/>
      <c r="ZS166" s="11"/>
      <c r="ZT166" s="11"/>
      <c r="ZU166" s="11"/>
      <c r="ZV166" s="11"/>
      <c r="ZW166" s="11"/>
      <c r="ZX166" s="11"/>
      <c r="ZY166" s="11"/>
      <c r="ZZ166" s="11"/>
      <c r="AAA166" s="11"/>
      <c r="AAB166" s="11"/>
      <c r="AAC166" s="11"/>
      <c r="AAD166" s="11"/>
      <c r="AAE166" s="11"/>
      <c r="AAF166" s="11"/>
      <c r="AAG166" s="11"/>
      <c r="AAH166" s="11"/>
      <c r="AAI166" s="11"/>
      <c r="AAJ166" s="11"/>
      <c r="AAK166" s="11"/>
      <c r="AAL166" s="11"/>
      <c r="AAM166" s="11"/>
      <c r="AAN166" s="11"/>
      <c r="AAO166" s="11"/>
      <c r="AAP166" s="11"/>
      <c r="AAQ166" s="11"/>
      <c r="AAR166" s="11"/>
      <c r="AAS166" s="11"/>
      <c r="AAT166" s="11"/>
      <c r="AAU166" s="11"/>
      <c r="AAV166" s="11"/>
      <c r="AAW166" s="11"/>
      <c r="AAX166" s="11"/>
      <c r="AAY166" s="11"/>
      <c r="AAZ166" s="11"/>
      <c r="ABA166" s="11"/>
      <c r="ABB166" s="11"/>
      <c r="ABC166" s="11"/>
      <c r="ABD166" s="11"/>
      <c r="ABE166" s="11"/>
      <c r="ABF166" s="11"/>
      <c r="ABG166" s="11"/>
      <c r="ABH166" s="11"/>
      <c r="ABI166" s="11"/>
      <c r="ABJ166" s="11"/>
      <c r="ABK166" s="11"/>
      <c r="ABL166" s="11"/>
      <c r="ABM166" s="11"/>
      <c r="ABN166" s="11"/>
      <c r="ABO166" s="11"/>
      <c r="ABP166" s="11"/>
      <c r="ABQ166" s="11"/>
      <c r="ABR166" s="11"/>
      <c r="ABS166" s="11"/>
      <c r="ABT166" s="11"/>
      <c r="ABU166" s="11"/>
      <c r="ABV166" s="11"/>
      <c r="ABW166" s="11"/>
      <c r="ABX166" s="11"/>
      <c r="ABY166" s="11"/>
      <c r="ABZ166" s="11"/>
      <c r="ACA166" s="11"/>
      <c r="ACB166" s="11"/>
      <c r="ACC166" s="11"/>
      <c r="ACD166" s="11"/>
      <c r="ACE166" s="11"/>
      <c r="ACF166" s="11"/>
      <c r="ACG166" s="11"/>
      <c r="ACH166" s="11"/>
      <c r="ACI166" s="11"/>
      <c r="ACJ166" s="11"/>
      <c r="ACK166" s="11"/>
      <c r="ACL166" s="11"/>
      <c r="ACM166" s="11"/>
      <c r="ACN166" s="11"/>
      <c r="ACO166" s="11"/>
      <c r="ACP166" s="11"/>
      <c r="ACQ166" s="11"/>
      <c r="ACR166" s="11"/>
      <c r="ACS166" s="11"/>
      <c r="ACT166" s="11"/>
      <c r="ACU166" s="11"/>
      <c r="ACV166" s="11"/>
      <c r="ACW166" s="11"/>
      <c r="ACX166" s="11"/>
      <c r="ACY166" s="11"/>
      <c r="ACZ166" s="11"/>
      <c r="ADA166" s="11"/>
      <c r="ADB166" s="11"/>
      <c r="ADC166" s="11"/>
      <c r="ADD166" s="11"/>
      <c r="ADE166" s="11"/>
      <c r="ADF166" s="11"/>
      <c r="ADG166" s="11"/>
      <c r="ADH166" s="11"/>
      <c r="ADI166" s="11"/>
      <c r="ADJ166" s="11"/>
      <c r="ADK166" s="11"/>
      <c r="ADL166" s="11"/>
      <c r="ADM166" s="11"/>
      <c r="ADN166" s="11"/>
      <c r="ADO166" s="11"/>
      <c r="ADP166" s="11"/>
      <c r="ADQ166" s="11"/>
      <c r="ADR166" s="11"/>
      <c r="ADS166" s="11"/>
      <c r="ADT166" s="11"/>
      <c r="ADU166" s="11"/>
      <c r="ADV166" s="11"/>
      <c r="ADW166" s="11"/>
      <c r="ADX166" s="11"/>
      <c r="ADY166" s="11"/>
      <c r="ADZ166" s="11"/>
      <c r="AEA166" s="11"/>
      <c r="AEB166" s="11"/>
      <c r="AEC166" s="11"/>
      <c r="AED166" s="11"/>
      <c r="AEE166" s="11"/>
      <c r="AEF166" s="11"/>
      <c r="AEG166" s="11"/>
      <c r="AEH166" s="11"/>
      <c r="AEI166" s="11"/>
      <c r="AEJ166" s="11"/>
      <c r="AEK166" s="11"/>
      <c r="AEL166" s="11"/>
      <c r="AEM166" s="11"/>
      <c r="AEN166" s="11"/>
      <c r="AEO166" s="11"/>
      <c r="AEP166" s="11"/>
      <c r="AEQ166" s="11"/>
      <c r="AER166" s="11"/>
      <c r="AES166" s="11"/>
      <c r="AET166" s="11"/>
      <c r="AEU166" s="11"/>
      <c r="AEV166" s="11"/>
      <c r="AEW166" s="11"/>
      <c r="AEX166" s="11"/>
      <c r="AEY166" s="11"/>
      <c r="AEZ166" s="11"/>
      <c r="AFA166" s="11"/>
      <c r="AFB166" s="11"/>
      <c r="AFC166" s="11"/>
      <c r="AFD166" s="11"/>
      <c r="AFE166" s="11"/>
      <c r="AFF166" s="11"/>
      <c r="AFG166" s="11"/>
      <c r="AFH166" s="11"/>
      <c r="AFI166" s="11"/>
      <c r="AFJ166" s="11"/>
      <c r="AFK166" s="11"/>
      <c r="AFL166" s="11"/>
      <c r="AFM166" s="11"/>
      <c r="AFN166" s="11"/>
      <c r="AFO166" s="11"/>
      <c r="AFP166" s="11"/>
      <c r="AFQ166" s="11"/>
      <c r="AFR166" s="11"/>
      <c r="AFS166" s="11"/>
      <c r="AFT166" s="11"/>
      <c r="AFU166" s="11"/>
      <c r="AFV166" s="11"/>
      <c r="AFW166" s="11"/>
      <c r="AFX166" s="11"/>
      <c r="AFY166" s="11"/>
      <c r="AFZ166" s="11"/>
      <c r="AGA166" s="11"/>
      <c r="AGB166" s="11"/>
      <c r="AGC166" s="11"/>
      <c r="AGD166" s="11"/>
      <c r="AGE166" s="11"/>
      <c r="AGF166" s="11"/>
      <c r="AGG166" s="11"/>
      <c r="AGH166" s="11"/>
      <c r="AGI166" s="11"/>
      <c r="AGJ166" s="11"/>
      <c r="AGK166" s="11"/>
      <c r="AGL166" s="11"/>
      <c r="AGM166" s="11"/>
      <c r="AGN166" s="11"/>
      <c r="AGO166" s="11"/>
      <c r="AGP166" s="11"/>
      <c r="AGQ166" s="11"/>
      <c r="AGR166" s="11"/>
      <c r="AGS166" s="11"/>
      <c r="AGT166" s="11"/>
      <c r="AGU166" s="11"/>
      <c r="AGV166" s="11"/>
      <c r="AGW166" s="11"/>
      <c r="AGX166" s="11"/>
      <c r="AGY166" s="11"/>
      <c r="AGZ166" s="11"/>
      <c r="AHA166" s="11"/>
      <c r="AHB166" s="11"/>
      <c r="AHC166" s="11"/>
      <c r="AHD166" s="11"/>
      <c r="AHE166" s="11"/>
      <c r="AHF166" s="11"/>
      <c r="AHG166" s="11"/>
      <c r="AHH166" s="11"/>
      <c r="AHI166" s="11"/>
      <c r="AHJ166" s="11"/>
      <c r="AHK166" s="11"/>
      <c r="AHL166" s="11"/>
      <c r="AHM166" s="11"/>
      <c r="AHN166" s="11"/>
      <c r="AHO166" s="11"/>
      <c r="AHP166" s="11"/>
      <c r="AHQ166" s="11"/>
      <c r="AHR166" s="11"/>
      <c r="AHS166" s="11"/>
      <c r="AHT166" s="11"/>
      <c r="AHU166" s="11"/>
      <c r="AHV166" s="11"/>
      <c r="AHW166" s="11"/>
      <c r="AHX166" s="11"/>
      <c r="AHY166" s="11"/>
      <c r="AHZ166" s="11"/>
      <c r="AIA166" s="11"/>
      <c r="AIB166" s="11"/>
      <c r="AIC166" s="11"/>
      <c r="AID166" s="11"/>
      <c r="AIE166" s="11"/>
      <c r="AIF166" s="11"/>
      <c r="AIG166" s="11"/>
      <c r="AIH166" s="11"/>
      <c r="AII166" s="11"/>
      <c r="AIJ166" s="11"/>
      <c r="AIK166" s="11"/>
      <c r="AIL166" s="11"/>
      <c r="AIM166" s="11"/>
      <c r="AIN166" s="11"/>
      <c r="AIO166" s="11"/>
      <c r="AIP166" s="11"/>
      <c r="AIQ166" s="11"/>
      <c r="AIR166" s="11"/>
      <c r="AIS166" s="11"/>
      <c r="AIT166" s="11"/>
      <c r="AIU166" s="11"/>
      <c r="AIV166" s="11"/>
      <c r="AIW166" s="11"/>
      <c r="AIX166" s="11"/>
      <c r="AIY166" s="11"/>
      <c r="AIZ166" s="11"/>
      <c r="AJA166" s="11"/>
      <c r="AJB166" s="11"/>
      <c r="AJC166" s="11"/>
      <c r="AJD166" s="11"/>
      <c r="AJE166" s="11"/>
      <c r="AJF166" s="11"/>
      <c r="AJG166" s="11"/>
      <c r="AJH166" s="11"/>
      <c r="AJI166" s="11"/>
      <c r="AJJ166" s="11"/>
      <c r="AJK166" s="11"/>
      <c r="AJL166" s="11"/>
      <c r="AJM166" s="11"/>
      <c r="AJN166" s="11"/>
      <c r="AJO166" s="11"/>
      <c r="AJP166" s="11"/>
      <c r="AJQ166" s="11"/>
      <c r="AJR166" s="11"/>
      <c r="AJS166" s="11"/>
      <c r="AJT166" s="11"/>
      <c r="AJU166" s="11"/>
      <c r="AJV166" s="11"/>
      <c r="AJW166" s="11"/>
      <c r="AJX166" s="11"/>
      <c r="AJY166" s="11"/>
      <c r="AJZ166" s="11"/>
      <c r="AKA166" s="11"/>
      <c r="AKB166" s="11"/>
      <c r="AKC166" s="11"/>
      <c r="AKD166" s="11"/>
      <c r="AKE166" s="11"/>
      <c r="AKF166" s="11"/>
      <c r="AKG166" s="11"/>
      <c r="AKH166" s="11"/>
      <c r="AKI166" s="11"/>
      <c r="AKJ166" s="11"/>
      <c r="AKK166" s="11"/>
      <c r="AKL166" s="11"/>
      <c r="AKM166" s="11"/>
      <c r="AKN166" s="11"/>
      <c r="AKO166" s="11"/>
      <c r="AKP166" s="11"/>
      <c r="AKQ166" s="11"/>
      <c r="AKR166" s="11"/>
      <c r="AKS166" s="11"/>
      <c r="AKT166" s="11"/>
      <c r="AKU166" s="11"/>
      <c r="AKV166" s="11"/>
      <c r="AKW166" s="11"/>
      <c r="AKX166" s="11"/>
      <c r="AKY166" s="11"/>
      <c r="AKZ166" s="11"/>
      <c r="ALA166" s="11"/>
      <c r="ALB166" s="11"/>
      <c r="ALC166" s="11"/>
      <c r="ALD166" s="11"/>
      <c r="ALE166" s="11"/>
      <c r="ALF166" s="11"/>
      <c r="ALG166" s="11"/>
      <c r="ALH166" s="11"/>
      <c r="ALI166" s="11"/>
      <c r="ALJ166" s="11"/>
      <c r="ALK166" s="11"/>
      <c r="ALL166" s="11"/>
      <c r="ALM166" s="11"/>
      <c r="ALN166" s="11"/>
      <c r="ALO166" s="11"/>
      <c r="ALP166" s="11"/>
      <c r="ALQ166" s="11"/>
      <c r="ALR166" s="11"/>
      <c r="ALS166" s="11"/>
      <c r="ALT166" s="11"/>
      <c r="ALU166" s="11"/>
      <c r="ALV166" s="11"/>
      <c r="ALW166" s="11"/>
      <c r="ALX166" s="11"/>
      <c r="ALY166" s="11"/>
      <c r="ALZ166" s="11"/>
      <c r="AMA166" s="11"/>
      <c r="AMB166" s="11"/>
      <c r="AMC166" s="11"/>
      <c r="AMD166" s="11"/>
      <c r="AME166" s="11"/>
      <c r="AMF166" s="11"/>
      <c r="AMG166" s="11"/>
      <c r="AMH166" s="11"/>
      <c r="AMI166" s="11"/>
      <c r="AMJ166" s="11"/>
    </row>
    <row r="167" spans="1:1024" s="37" customFormat="1" ht="51" customHeight="1">
      <c r="A167" s="369"/>
      <c r="B167" s="559"/>
      <c r="C167" s="565"/>
      <c r="D167" s="619"/>
      <c r="E167" s="96" t="s">
        <v>135</v>
      </c>
      <c r="F167" s="96">
        <v>3</v>
      </c>
      <c r="G167" s="366"/>
      <c r="H167" s="366"/>
      <c r="I167" s="366"/>
      <c r="J167" s="366"/>
      <c r="K167" s="96">
        <v>3</v>
      </c>
      <c r="L167" s="96">
        <v>6</v>
      </c>
      <c r="M167" s="117" t="s">
        <v>47</v>
      </c>
      <c r="N167" s="366"/>
      <c r="O167" s="366"/>
      <c r="P167" s="366"/>
      <c r="Q167" s="366"/>
      <c r="R167" s="96">
        <v>6</v>
      </c>
      <c r="S167" s="366"/>
      <c r="T167" s="366"/>
      <c r="U167" s="96"/>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c r="IV167" s="11"/>
      <c r="IW167" s="11"/>
      <c r="IX167" s="11"/>
      <c r="IY167" s="11"/>
      <c r="IZ167" s="11"/>
      <c r="JA167" s="11"/>
      <c r="JB167" s="11"/>
      <c r="JC167" s="11"/>
      <c r="JD167" s="11"/>
      <c r="JE167" s="11"/>
      <c r="JF167" s="11"/>
      <c r="JG167" s="11"/>
      <c r="JH167" s="11"/>
      <c r="JI167" s="11"/>
      <c r="JJ167" s="11"/>
      <c r="JK167" s="11"/>
      <c r="JL167" s="11"/>
      <c r="JM167" s="11"/>
      <c r="JN167" s="11"/>
      <c r="JO167" s="11"/>
      <c r="JP167" s="11"/>
      <c r="JQ167" s="11"/>
      <c r="JR167" s="11"/>
      <c r="JS167" s="11"/>
      <c r="JT167" s="11"/>
      <c r="JU167" s="11"/>
      <c r="JV167" s="11"/>
      <c r="JW167" s="11"/>
      <c r="JX167" s="11"/>
      <c r="JY167" s="11"/>
      <c r="JZ167" s="11"/>
      <c r="KA167" s="11"/>
      <c r="KB167" s="11"/>
      <c r="KC167" s="11"/>
      <c r="KD167" s="11"/>
      <c r="KE167" s="11"/>
      <c r="KF167" s="11"/>
      <c r="KG167" s="11"/>
      <c r="KH167" s="11"/>
      <c r="KI167" s="11"/>
      <c r="KJ167" s="11"/>
      <c r="KK167" s="11"/>
      <c r="KL167" s="11"/>
      <c r="KM167" s="11"/>
      <c r="KN167" s="11"/>
      <c r="KO167" s="11"/>
      <c r="KP167" s="11"/>
      <c r="KQ167" s="11"/>
      <c r="KR167" s="11"/>
      <c r="KS167" s="11"/>
      <c r="KT167" s="11"/>
      <c r="KU167" s="11"/>
      <c r="KV167" s="11"/>
      <c r="KW167" s="11"/>
      <c r="KX167" s="11"/>
      <c r="KY167" s="11"/>
      <c r="KZ167" s="11"/>
      <c r="LA167" s="11"/>
      <c r="LB167" s="11"/>
      <c r="LC167" s="11"/>
      <c r="LD167" s="11"/>
      <c r="LE167" s="11"/>
      <c r="LF167" s="11"/>
      <c r="LG167" s="11"/>
      <c r="LH167" s="11"/>
      <c r="LI167" s="11"/>
      <c r="LJ167" s="11"/>
      <c r="LK167" s="11"/>
      <c r="LL167" s="11"/>
      <c r="LM167" s="11"/>
      <c r="LN167" s="11"/>
      <c r="LO167" s="11"/>
      <c r="LP167" s="11"/>
      <c r="LQ167" s="11"/>
      <c r="LR167" s="11"/>
      <c r="LS167" s="11"/>
      <c r="LT167" s="11"/>
      <c r="LU167" s="11"/>
      <c r="LV167" s="11"/>
      <c r="LW167" s="11"/>
      <c r="LX167" s="11"/>
      <c r="LY167" s="11"/>
      <c r="LZ167" s="11"/>
      <c r="MA167" s="11"/>
      <c r="MB167" s="11"/>
      <c r="MC167" s="11"/>
      <c r="MD167" s="11"/>
      <c r="ME167" s="11"/>
      <c r="MF167" s="11"/>
      <c r="MG167" s="11"/>
      <c r="MH167" s="11"/>
      <c r="MI167" s="11"/>
      <c r="MJ167" s="11"/>
      <c r="MK167" s="11"/>
      <c r="ML167" s="11"/>
      <c r="MM167" s="11"/>
      <c r="MN167" s="11"/>
      <c r="MO167" s="11"/>
      <c r="MP167" s="11"/>
      <c r="MQ167" s="11"/>
      <c r="MR167" s="11"/>
      <c r="MS167" s="11"/>
      <c r="MT167" s="11"/>
      <c r="MU167" s="11"/>
      <c r="MV167" s="11"/>
      <c r="MW167" s="11"/>
      <c r="MX167" s="11"/>
      <c r="MY167" s="11"/>
      <c r="MZ167" s="11"/>
      <c r="NA167" s="11"/>
      <c r="NB167" s="11"/>
      <c r="NC167" s="11"/>
      <c r="ND167" s="11"/>
      <c r="NE167" s="11"/>
      <c r="NF167" s="11"/>
      <c r="NG167" s="11"/>
      <c r="NH167" s="11"/>
      <c r="NI167" s="11"/>
      <c r="NJ167" s="11"/>
      <c r="NK167" s="11"/>
      <c r="NL167" s="11"/>
      <c r="NM167" s="11"/>
      <c r="NN167" s="11"/>
      <c r="NO167" s="11"/>
      <c r="NP167" s="11"/>
      <c r="NQ167" s="11"/>
      <c r="NR167" s="11"/>
      <c r="NS167" s="11"/>
      <c r="NT167" s="11"/>
      <c r="NU167" s="11"/>
      <c r="NV167" s="11"/>
      <c r="NW167" s="11"/>
      <c r="NX167" s="11"/>
      <c r="NY167" s="11"/>
      <c r="NZ167" s="11"/>
      <c r="OA167" s="11"/>
      <c r="OB167" s="11"/>
      <c r="OC167" s="11"/>
      <c r="OD167" s="11"/>
      <c r="OE167" s="11"/>
      <c r="OF167" s="11"/>
      <c r="OG167" s="11"/>
      <c r="OH167" s="11"/>
      <c r="OI167" s="11"/>
      <c r="OJ167" s="11"/>
      <c r="OK167" s="11"/>
      <c r="OL167" s="11"/>
      <c r="OM167" s="11"/>
      <c r="ON167" s="11"/>
      <c r="OO167" s="11"/>
      <c r="OP167" s="11"/>
      <c r="OQ167" s="11"/>
      <c r="OR167" s="11"/>
      <c r="OS167" s="11"/>
      <c r="OT167" s="11"/>
      <c r="OU167" s="11"/>
      <c r="OV167" s="11"/>
      <c r="OW167" s="11"/>
      <c r="OX167" s="11"/>
      <c r="OY167" s="11"/>
      <c r="OZ167" s="11"/>
      <c r="PA167" s="11"/>
      <c r="PB167" s="11"/>
      <c r="PC167" s="11"/>
      <c r="PD167" s="11"/>
      <c r="PE167" s="11"/>
      <c r="PF167" s="11"/>
      <c r="PG167" s="11"/>
      <c r="PH167" s="11"/>
      <c r="PI167" s="11"/>
      <c r="PJ167" s="11"/>
      <c r="PK167" s="11"/>
      <c r="PL167" s="11"/>
      <c r="PM167" s="11"/>
      <c r="PN167" s="11"/>
      <c r="PO167" s="11"/>
      <c r="PP167" s="11"/>
      <c r="PQ167" s="11"/>
      <c r="PR167" s="11"/>
      <c r="PS167" s="11"/>
      <c r="PT167" s="11"/>
      <c r="PU167" s="11"/>
      <c r="PV167" s="11"/>
      <c r="PW167" s="11"/>
      <c r="PX167" s="11"/>
      <c r="PY167" s="11"/>
      <c r="PZ167" s="11"/>
      <c r="QA167" s="11"/>
      <c r="QB167" s="11"/>
      <c r="QC167" s="11"/>
      <c r="QD167" s="11"/>
      <c r="QE167" s="11"/>
      <c r="QF167" s="11"/>
      <c r="QG167" s="11"/>
      <c r="QH167" s="11"/>
      <c r="QI167" s="11"/>
      <c r="QJ167" s="11"/>
      <c r="QK167" s="11"/>
      <c r="QL167" s="11"/>
      <c r="QM167" s="11"/>
      <c r="QN167" s="11"/>
      <c r="QO167" s="11"/>
      <c r="QP167" s="11"/>
      <c r="QQ167" s="11"/>
      <c r="QR167" s="11"/>
      <c r="QS167" s="11"/>
      <c r="QT167" s="11"/>
      <c r="QU167" s="11"/>
      <c r="QV167" s="11"/>
      <c r="QW167" s="11"/>
      <c r="QX167" s="11"/>
      <c r="QY167" s="11"/>
      <c r="QZ167" s="11"/>
      <c r="RA167" s="11"/>
      <c r="RB167" s="11"/>
      <c r="RC167" s="11"/>
      <c r="RD167" s="11"/>
      <c r="RE167" s="11"/>
      <c r="RF167" s="11"/>
      <c r="RG167" s="11"/>
      <c r="RH167" s="11"/>
      <c r="RI167" s="11"/>
      <c r="RJ167" s="11"/>
      <c r="RK167" s="11"/>
      <c r="RL167" s="11"/>
      <c r="RM167" s="11"/>
      <c r="RN167" s="11"/>
      <c r="RO167" s="11"/>
      <c r="RP167" s="11"/>
      <c r="RQ167" s="11"/>
      <c r="RR167" s="11"/>
      <c r="RS167" s="11"/>
      <c r="RT167" s="11"/>
      <c r="RU167" s="11"/>
      <c r="RV167" s="11"/>
      <c r="RW167" s="11"/>
      <c r="RX167" s="11"/>
      <c r="RY167" s="11"/>
      <c r="RZ167" s="11"/>
      <c r="SA167" s="11"/>
      <c r="SB167" s="11"/>
      <c r="SC167" s="11"/>
      <c r="SD167" s="11"/>
      <c r="SE167" s="11"/>
      <c r="SF167" s="11"/>
      <c r="SG167" s="11"/>
      <c r="SH167" s="11"/>
      <c r="SI167" s="11"/>
      <c r="SJ167" s="11"/>
      <c r="SK167" s="11"/>
      <c r="SL167" s="11"/>
      <c r="SM167" s="11"/>
      <c r="SN167" s="11"/>
      <c r="SO167" s="11"/>
      <c r="SP167" s="11"/>
      <c r="SQ167" s="11"/>
      <c r="SR167" s="11"/>
      <c r="SS167" s="11"/>
      <c r="ST167" s="11"/>
      <c r="SU167" s="11"/>
      <c r="SV167" s="11"/>
      <c r="SW167" s="11"/>
      <c r="SX167" s="11"/>
      <c r="SY167" s="11"/>
      <c r="SZ167" s="11"/>
      <c r="TA167" s="11"/>
      <c r="TB167" s="11"/>
      <c r="TC167" s="11"/>
      <c r="TD167" s="11"/>
      <c r="TE167" s="11"/>
      <c r="TF167" s="11"/>
      <c r="TG167" s="11"/>
      <c r="TH167" s="11"/>
      <c r="TI167" s="11"/>
      <c r="TJ167" s="11"/>
      <c r="TK167" s="11"/>
      <c r="TL167" s="11"/>
      <c r="TM167" s="11"/>
      <c r="TN167" s="11"/>
      <c r="TO167" s="11"/>
      <c r="TP167" s="11"/>
      <c r="TQ167" s="11"/>
      <c r="TR167" s="11"/>
      <c r="TS167" s="11"/>
      <c r="TT167" s="11"/>
      <c r="TU167" s="11"/>
      <c r="TV167" s="11"/>
      <c r="TW167" s="11"/>
      <c r="TX167" s="11"/>
      <c r="TY167" s="11"/>
      <c r="TZ167" s="11"/>
      <c r="UA167" s="11"/>
      <c r="UB167" s="11"/>
      <c r="UC167" s="11"/>
      <c r="UD167" s="11"/>
      <c r="UE167" s="11"/>
      <c r="UF167" s="11"/>
      <c r="UG167" s="11"/>
      <c r="UH167" s="11"/>
      <c r="UI167" s="11"/>
      <c r="UJ167" s="11"/>
      <c r="UK167" s="11"/>
      <c r="UL167" s="11"/>
      <c r="UM167" s="11"/>
      <c r="UN167" s="11"/>
      <c r="UO167" s="11"/>
      <c r="UP167" s="11"/>
      <c r="UQ167" s="11"/>
      <c r="UR167" s="11"/>
      <c r="US167" s="11"/>
      <c r="UT167" s="11"/>
      <c r="UU167" s="11"/>
      <c r="UV167" s="11"/>
      <c r="UW167" s="11"/>
      <c r="UX167" s="11"/>
      <c r="UY167" s="11"/>
      <c r="UZ167" s="11"/>
      <c r="VA167" s="11"/>
      <c r="VB167" s="11"/>
      <c r="VC167" s="11"/>
      <c r="VD167" s="11"/>
      <c r="VE167" s="11"/>
      <c r="VF167" s="11"/>
      <c r="VG167" s="11"/>
      <c r="VH167" s="11"/>
      <c r="VI167" s="11"/>
      <c r="VJ167" s="11"/>
      <c r="VK167" s="11"/>
      <c r="VL167" s="11"/>
      <c r="VM167" s="11"/>
      <c r="VN167" s="11"/>
      <c r="VO167" s="11"/>
      <c r="VP167" s="11"/>
      <c r="VQ167" s="11"/>
      <c r="VR167" s="11"/>
      <c r="VS167" s="11"/>
      <c r="VT167" s="11"/>
      <c r="VU167" s="11"/>
      <c r="VV167" s="11"/>
      <c r="VW167" s="11"/>
      <c r="VX167" s="11"/>
      <c r="VY167" s="11"/>
      <c r="VZ167" s="11"/>
      <c r="WA167" s="11"/>
      <c r="WB167" s="11"/>
      <c r="WC167" s="11"/>
      <c r="WD167" s="11"/>
      <c r="WE167" s="11"/>
      <c r="WF167" s="11"/>
      <c r="WG167" s="11"/>
      <c r="WH167" s="11"/>
      <c r="WI167" s="11"/>
      <c r="WJ167" s="11"/>
      <c r="WK167" s="11"/>
      <c r="WL167" s="11"/>
      <c r="WM167" s="11"/>
      <c r="WN167" s="11"/>
      <c r="WO167" s="11"/>
      <c r="WP167" s="11"/>
      <c r="WQ167" s="11"/>
      <c r="WR167" s="11"/>
      <c r="WS167" s="11"/>
      <c r="WT167" s="11"/>
      <c r="WU167" s="11"/>
      <c r="WV167" s="11"/>
      <c r="WW167" s="11"/>
      <c r="WX167" s="11"/>
      <c r="WY167" s="11"/>
      <c r="WZ167" s="11"/>
      <c r="XA167" s="11"/>
      <c r="XB167" s="11"/>
      <c r="XC167" s="11"/>
      <c r="XD167" s="11"/>
      <c r="XE167" s="11"/>
      <c r="XF167" s="11"/>
      <c r="XG167" s="11"/>
      <c r="XH167" s="11"/>
      <c r="XI167" s="11"/>
      <c r="XJ167" s="11"/>
      <c r="XK167" s="11"/>
      <c r="XL167" s="11"/>
      <c r="XM167" s="11"/>
      <c r="XN167" s="11"/>
      <c r="XO167" s="11"/>
      <c r="XP167" s="11"/>
      <c r="XQ167" s="11"/>
      <c r="XR167" s="11"/>
      <c r="XS167" s="11"/>
      <c r="XT167" s="11"/>
      <c r="XU167" s="11"/>
      <c r="XV167" s="11"/>
      <c r="XW167" s="11"/>
      <c r="XX167" s="11"/>
      <c r="XY167" s="11"/>
      <c r="XZ167" s="11"/>
      <c r="YA167" s="11"/>
      <c r="YB167" s="11"/>
      <c r="YC167" s="11"/>
      <c r="YD167" s="11"/>
      <c r="YE167" s="11"/>
      <c r="YF167" s="11"/>
      <c r="YG167" s="11"/>
      <c r="YH167" s="11"/>
      <c r="YI167" s="11"/>
      <c r="YJ167" s="11"/>
      <c r="YK167" s="11"/>
      <c r="YL167" s="11"/>
      <c r="YM167" s="11"/>
      <c r="YN167" s="11"/>
      <c r="YO167" s="11"/>
      <c r="YP167" s="11"/>
      <c r="YQ167" s="11"/>
      <c r="YR167" s="11"/>
      <c r="YS167" s="11"/>
      <c r="YT167" s="11"/>
      <c r="YU167" s="11"/>
      <c r="YV167" s="11"/>
      <c r="YW167" s="11"/>
      <c r="YX167" s="11"/>
      <c r="YY167" s="11"/>
      <c r="YZ167" s="11"/>
      <c r="ZA167" s="11"/>
      <c r="ZB167" s="11"/>
      <c r="ZC167" s="11"/>
      <c r="ZD167" s="11"/>
      <c r="ZE167" s="11"/>
      <c r="ZF167" s="11"/>
      <c r="ZG167" s="11"/>
      <c r="ZH167" s="11"/>
      <c r="ZI167" s="11"/>
      <c r="ZJ167" s="11"/>
      <c r="ZK167" s="11"/>
      <c r="ZL167" s="11"/>
      <c r="ZM167" s="11"/>
      <c r="ZN167" s="11"/>
      <c r="ZO167" s="11"/>
      <c r="ZP167" s="11"/>
      <c r="ZQ167" s="11"/>
      <c r="ZR167" s="11"/>
      <c r="ZS167" s="11"/>
      <c r="ZT167" s="11"/>
      <c r="ZU167" s="11"/>
      <c r="ZV167" s="11"/>
      <c r="ZW167" s="11"/>
      <c r="ZX167" s="11"/>
      <c r="ZY167" s="11"/>
      <c r="ZZ167" s="11"/>
      <c r="AAA167" s="11"/>
      <c r="AAB167" s="11"/>
      <c r="AAC167" s="11"/>
      <c r="AAD167" s="11"/>
      <c r="AAE167" s="11"/>
      <c r="AAF167" s="11"/>
      <c r="AAG167" s="11"/>
      <c r="AAH167" s="11"/>
      <c r="AAI167" s="11"/>
      <c r="AAJ167" s="11"/>
      <c r="AAK167" s="11"/>
      <c r="AAL167" s="11"/>
      <c r="AAM167" s="11"/>
      <c r="AAN167" s="11"/>
      <c r="AAO167" s="11"/>
      <c r="AAP167" s="11"/>
      <c r="AAQ167" s="11"/>
      <c r="AAR167" s="11"/>
      <c r="AAS167" s="11"/>
      <c r="AAT167" s="11"/>
      <c r="AAU167" s="11"/>
      <c r="AAV167" s="11"/>
      <c r="AAW167" s="11"/>
      <c r="AAX167" s="11"/>
      <c r="AAY167" s="11"/>
      <c r="AAZ167" s="11"/>
      <c r="ABA167" s="11"/>
      <c r="ABB167" s="11"/>
      <c r="ABC167" s="11"/>
      <c r="ABD167" s="11"/>
      <c r="ABE167" s="11"/>
      <c r="ABF167" s="11"/>
      <c r="ABG167" s="11"/>
      <c r="ABH167" s="11"/>
      <c r="ABI167" s="11"/>
      <c r="ABJ167" s="11"/>
      <c r="ABK167" s="11"/>
      <c r="ABL167" s="11"/>
      <c r="ABM167" s="11"/>
      <c r="ABN167" s="11"/>
      <c r="ABO167" s="11"/>
      <c r="ABP167" s="11"/>
      <c r="ABQ167" s="11"/>
      <c r="ABR167" s="11"/>
      <c r="ABS167" s="11"/>
      <c r="ABT167" s="11"/>
      <c r="ABU167" s="11"/>
      <c r="ABV167" s="11"/>
      <c r="ABW167" s="11"/>
      <c r="ABX167" s="11"/>
      <c r="ABY167" s="11"/>
      <c r="ABZ167" s="11"/>
      <c r="ACA167" s="11"/>
      <c r="ACB167" s="11"/>
      <c r="ACC167" s="11"/>
      <c r="ACD167" s="11"/>
      <c r="ACE167" s="11"/>
      <c r="ACF167" s="11"/>
      <c r="ACG167" s="11"/>
      <c r="ACH167" s="11"/>
      <c r="ACI167" s="11"/>
      <c r="ACJ167" s="11"/>
      <c r="ACK167" s="11"/>
      <c r="ACL167" s="11"/>
      <c r="ACM167" s="11"/>
      <c r="ACN167" s="11"/>
      <c r="ACO167" s="11"/>
      <c r="ACP167" s="11"/>
      <c r="ACQ167" s="11"/>
      <c r="ACR167" s="11"/>
      <c r="ACS167" s="11"/>
      <c r="ACT167" s="11"/>
      <c r="ACU167" s="11"/>
      <c r="ACV167" s="11"/>
      <c r="ACW167" s="11"/>
      <c r="ACX167" s="11"/>
      <c r="ACY167" s="11"/>
      <c r="ACZ167" s="11"/>
      <c r="ADA167" s="11"/>
      <c r="ADB167" s="11"/>
      <c r="ADC167" s="11"/>
      <c r="ADD167" s="11"/>
      <c r="ADE167" s="11"/>
      <c r="ADF167" s="11"/>
      <c r="ADG167" s="11"/>
      <c r="ADH167" s="11"/>
      <c r="ADI167" s="11"/>
      <c r="ADJ167" s="11"/>
      <c r="ADK167" s="11"/>
      <c r="ADL167" s="11"/>
      <c r="ADM167" s="11"/>
      <c r="ADN167" s="11"/>
      <c r="ADO167" s="11"/>
      <c r="ADP167" s="11"/>
      <c r="ADQ167" s="11"/>
      <c r="ADR167" s="11"/>
      <c r="ADS167" s="11"/>
      <c r="ADT167" s="11"/>
      <c r="ADU167" s="11"/>
      <c r="ADV167" s="11"/>
      <c r="ADW167" s="11"/>
      <c r="ADX167" s="11"/>
      <c r="ADY167" s="11"/>
      <c r="ADZ167" s="11"/>
      <c r="AEA167" s="11"/>
      <c r="AEB167" s="11"/>
      <c r="AEC167" s="11"/>
      <c r="AED167" s="11"/>
      <c r="AEE167" s="11"/>
      <c r="AEF167" s="11"/>
      <c r="AEG167" s="11"/>
      <c r="AEH167" s="11"/>
      <c r="AEI167" s="11"/>
      <c r="AEJ167" s="11"/>
      <c r="AEK167" s="11"/>
      <c r="AEL167" s="11"/>
      <c r="AEM167" s="11"/>
      <c r="AEN167" s="11"/>
      <c r="AEO167" s="11"/>
      <c r="AEP167" s="11"/>
      <c r="AEQ167" s="11"/>
      <c r="AER167" s="11"/>
      <c r="AES167" s="11"/>
      <c r="AET167" s="11"/>
      <c r="AEU167" s="11"/>
      <c r="AEV167" s="11"/>
      <c r="AEW167" s="11"/>
      <c r="AEX167" s="11"/>
      <c r="AEY167" s="11"/>
      <c r="AEZ167" s="11"/>
      <c r="AFA167" s="11"/>
      <c r="AFB167" s="11"/>
      <c r="AFC167" s="11"/>
      <c r="AFD167" s="11"/>
      <c r="AFE167" s="11"/>
      <c r="AFF167" s="11"/>
      <c r="AFG167" s="11"/>
      <c r="AFH167" s="11"/>
      <c r="AFI167" s="11"/>
      <c r="AFJ167" s="11"/>
      <c r="AFK167" s="11"/>
      <c r="AFL167" s="11"/>
      <c r="AFM167" s="11"/>
      <c r="AFN167" s="11"/>
      <c r="AFO167" s="11"/>
      <c r="AFP167" s="11"/>
      <c r="AFQ167" s="11"/>
      <c r="AFR167" s="11"/>
      <c r="AFS167" s="11"/>
      <c r="AFT167" s="11"/>
      <c r="AFU167" s="11"/>
      <c r="AFV167" s="11"/>
      <c r="AFW167" s="11"/>
      <c r="AFX167" s="11"/>
      <c r="AFY167" s="11"/>
      <c r="AFZ167" s="11"/>
      <c r="AGA167" s="11"/>
      <c r="AGB167" s="11"/>
      <c r="AGC167" s="11"/>
      <c r="AGD167" s="11"/>
      <c r="AGE167" s="11"/>
      <c r="AGF167" s="11"/>
      <c r="AGG167" s="11"/>
      <c r="AGH167" s="11"/>
      <c r="AGI167" s="11"/>
      <c r="AGJ167" s="11"/>
      <c r="AGK167" s="11"/>
      <c r="AGL167" s="11"/>
      <c r="AGM167" s="11"/>
      <c r="AGN167" s="11"/>
      <c r="AGO167" s="11"/>
      <c r="AGP167" s="11"/>
      <c r="AGQ167" s="11"/>
      <c r="AGR167" s="11"/>
      <c r="AGS167" s="11"/>
      <c r="AGT167" s="11"/>
      <c r="AGU167" s="11"/>
      <c r="AGV167" s="11"/>
      <c r="AGW167" s="11"/>
      <c r="AGX167" s="11"/>
      <c r="AGY167" s="11"/>
      <c r="AGZ167" s="11"/>
      <c r="AHA167" s="11"/>
      <c r="AHB167" s="11"/>
      <c r="AHC167" s="11"/>
      <c r="AHD167" s="11"/>
      <c r="AHE167" s="11"/>
      <c r="AHF167" s="11"/>
      <c r="AHG167" s="11"/>
      <c r="AHH167" s="11"/>
      <c r="AHI167" s="11"/>
      <c r="AHJ167" s="11"/>
      <c r="AHK167" s="11"/>
      <c r="AHL167" s="11"/>
      <c r="AHM167" s="11"/>
      <c r="AHN167" s="11"/>
      <c r="AHO167" s="11"/>
      <c r="AHP167" s="11"/>
      <c r="AHQ167" s="11"/>
      <c r="AHR167" s="11"/>
      <c r="AHS167" s="11"/>
      <c r="AHT167" s="11"/>
      <c r="AHU167" s="11"/>
      <c r="AHV167" s="11"/>
      <c r="AHW167" s="11"/>
      <c r="AHX167" s="11"/>
      <c r="AHY167" s="11"/>
      <c r="AHZ167" s="11"/>
      <c r="AIA167" s="11"/>
      <c r="AIB167" s="11"/>
      <c r="AIC167" s="11"/>
      <c r="AID167" s="11"/>
      <c r="AIE167" s="11"/>
      <c r="AIF167" s="11"/>
      <c r="AIG167" s="11"/>
      <c r="AIH167" s="11"/>
      <c r="AII167" s="11"/>
      <c r="AIJ167" s="11"/>
      <c r="AIK167" s="11"/>
      <c r="AIL167" s="11"/>
      <c r="AIM167" s="11"/>
      <c r="AIN167" s="11"/>
      <c r="AIO167" s="11"/>
      <c r="AIP167" s="11"/>
      <c r="AIQ167" s="11"/>
      <c r="AIR167" s="11"/>
      <c r="AIS167" s="11"/>
      <c r="AIT167" s="11"/>
      <c r="AIU167" s="11"/>
      <c r="AIV167" s="11"/>
      <c r="AIW167" s="11"/>
      <c r="AIX167" s="11"/>
      <c r="AIY167" s="11"/>
      <c r="AIZ167" s="11"/>
      <c r="AJA167" s="11"/>
      <c r="AJB167" s="11"/>
      <c r="AJC167" s="11"/>
      <c r="AJD167" s="11"/>
      <c r="AJE167" s="11"/>
      <c r="AJF167" s="11"/>
      <c r="AJG167" s="11"/>
      <c r="AJH167" s="11"/>
      <c r="AJI167" s="11"/>
      <c r="AJJ167" s="11"/>
      <c r="AJK167" s="11"/>
      <c r="AJL167" s="11"/>
      <c r="AJM167" s="11"/>
      <c r="AJN167" s="11"/>
      <c r="AJO167" s="11"/>
      <c r="AJP167" s="11"/>
      <c r="AJQ167" s="11"/>
      <c r="AJR167" s="11"/>
      <c r="AJS167" s="11"/>
      <c r="AJT167" s="11"/>
      <c r="AJU167" s="11"/>
      <c r="AJV167" s="11"/>
      <c r="AJW167" s="11"/>
      <c r="AJX167" s="11"/>
      <c r="AJY167" s="11"/>
      <c r="AJZ167" s="11"/>
      <c r="AKA167" s="11"/>
      <c r="AKB167" s="11"/>
      <c r="AKC167" s="11"/>
      <c r="AKD167" s="11"/>
      <c r="AKE167" s="11"/>
      <c r="AKF167" s="11"/>
      <c r="AKG167" s="11"/>
      <c r="AKH167" s="11"/>
      <c r="AKI167" s="11"/>
      <c r="AKJ167" s="11"/>
      <c r="AKK167" s="11"/>
      <c r="AKL167" s="11"/>
      <c r="AKM167" s="11"/>
      <c r="AKN167" s="11"/>
      <c r="AKO167" s="11"/>
      <c r="AKP167" s="11"/>
      <c r="AKQ167" s="11"/>
      <c r="AKR167" s="11"/>
      <c r="AKS167" s="11"/>
      <c r="AKT167" s="11"/>
      <c r="AKU167" s="11"/>
      <c r="AKV167" s="11"/>
      <c r="AKW167" s="11"/>
      <c r="AKX167" s="11"/>
      <c r="AKY167" s="11"/>
      <c r="AKZ167" s="11"/>
      <c r="ALA167" s="11"/>
      <c r="ALB167" s="11"/>
      <c r="ALC167" s="11"/>
      <c r="ALD167" s="11"/>
      <c r="ALE167" s="11"/>
      <c r="ALF167" s="11"/>
      <c r="ALG167" s="11"/>
      <c r="ALH167" s="11"/>
      <c r="ALI167" s="11"/>
      <c r="ALJ167" s="11"/>
      <c r="ALK167" s="11"/>
      <c r="ALL167" s="11"/>
      <c r="ALM167" s="11"/>
      <c r="ALN167" s="11"/>
      <c r="ALO167" s="11"/>
      <c r="ALP167" s="11"/>
      <c r="ALQ167" s="11"/>
      <c r="ALR167" s="11"/>
      <c r="ALS167" s="11"/>
      <c r="ALT167" s="11"/>
      <c r="ALU167" s="11"/>
      <c r="ALV167" s="11"/>
      <c r="ALW167" s="11"/>
      <c r="ALX167" s="11"/>
      <c r="ALY167" s="11"/>
      <c r="ALZ167" s="11"/>
      <c r="AMA167" s="11"/>
      <c r="AMB167" s="11"/>
      <c r="AMC167" s="11"/>
      <c r="AMD167" s="11"/>
      <c r="AME167" s="11"/>
      <c r="AMF167" s="11"/>
      <c r="AMG167" s="11"/>
      <c r="AMH167" s="11"/>
      <c r="AMI167" s="11"/>
      <c r="AMJ167" s="11"/>
    </row>
    <row r="168" spans="1:1024" s="37" customFormat="1" ht="40.15" customHeight="1">
      <c r="A168" s="369"/>
      <c r="B168" s="559"/>
      <c r="C168" s="565"/>
      <c r="D168" s="617" t="s">
        <v>113</v>
      </c>
      <c r="E168" s="97" t="s">
        <v>135</v>
      </c>
      <c r="F168" s="96">
        <v>8</v>
      </c>
      <c r="G168" s="364" t="s">
        <v>43</v>
      </c>
      <c r="H168" s="364" t="s">
        <v>40</v>
      </c>
      <c r="I168" s="364" t="s">
        <v>402</v>
      </c>
      <c r="J168" s="364" t="s">
        <v>254</v>
      </c>
      <c r="K168" s="96">
        <v>8</v>
      </c>
      <c r="L168" s="120">
        <v>0</v>
      </c>
      <c r="M168" s="120" t="s">
        <v>47</v>
      </c>
      <c r="N168" s="364" t="s">
        <v>47</v>
      </c>
      <c r="O168" s="364">
        <v>0</v>
      </c>
      <c r="P168" s="364">
        <v>0</v>
      </c>
      <c r="Q168" s="555" t="s">
        <v>47</v>
      </c>
      <c r="R168" s="555">
        <v>0</v>
      </c>
      <c r="S168" s="555" t="s">
        <v>47</v>
      </c>
      <c r="T168" s="555">
        <v>0</v>
      </c>
      <c r="U168" s="96"/>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c r="IV168" s="11"/>
      <c r="IW168" s="11"/>
      <c r="IX168" s="11"/>
      <c r="IY168" s="11"/>
      <c r="IZ168" s="11"/>
      <c r="JA168" s="11"/>
      <c r="JB168" s="11"/>
      <c r="JC168" s="11"/>
      <c r="JD168" s="11"/>
      <c r="JE168" s="11"/>
      <c r="JF168" s="11"/>
      <c r="JG168" s="11"/>
      <c r="JH168" s="11"/>
      <c r="JI168" s="11"/>
      <c r="JJ168" s="11"/>
      <c r="JK168" s="11"/>
      <c r="JL168" s="11"/>
      <c r="JM168" s="11"/>
      <c r="JN168" s="11"/>
      <c r="JO168" s="11"/>
      <c r="JP168" s="11"/>
      <c r="JQ168" s="11"/>
      <c r="JR168" s="11"/>
      <c r="JS168" s="11"/>
      <c r="JT168" s="11"/>
      <c r="JU168" s="11"/>
      <c r="JV168" s="11"/>
      <c r="JW168" s="11"/>
      <c r="JX168" s="11"/>
      <c r="JY168" s="11"/>
      <c r="JZ168" s="11"/>
      <c r="KA168" s="11"/>
      <c r="KB168" s="11"/>
      <c r="KC168" s="11"/>
      <c r="KD168" s="11"/>
      <c r="KE168" s="11"/>
      <c r="KF168" s="11"/>
      <c r="KG168" s="11"/>
      <c r="KH168" s="11"/>
      <c r="KI168" s="11"/>
      <c r="KJ168" s="11"/>
      <c r="KK168" s="11"/>
      <c r="KL168" s="11"/>
      <c r="KM168" s="11"/>
      <c r="KN168" s="11"/>
      <c r="KO168" s="11"/>
      <c r="KP168" s="11"/>
      <c r="KQ168" s="11"/>
      <c r="KR168" s="11"/>
      <c r="KS168" s="11"/>
      <c r="KT168" s="11"/>
      <c r="KU168" s="11"/>
      <c r="KV168" s="11"/>
      <c r="KW168" s="11"/>
      <c r="KX168" s="11"/>
      <c r="KY168" s="11"/>
      <c r="KZ168" s="11"/>
      <c r="LA168" s="11"/>
      <c r="LB168" s="11"/>
      <c r="LC168" s="11"/>
      <c r="LD168" s="11"/>
      <c r="LE168" s="11"/>
      <c r="LF168" s="11"/>
      <c r="LG168" s="11"/>
      <c r="LH168" s="11"/>
      <c r="LI168" s="11"/>
      <c r="LJ168" s="11"/>
      <c r="LK168" s="11"/>
      <c r="LL168" s="11"/>
      <c r="LM168" s="11"/>
      <c r="LN168" s="11"/>
      <c r="LO168" s="11"/>
      <c r="LP168" s="11"/>
      <c r="LQ168" s="11"/>
      <c r="LR168" s="11"/>
      <c r="LS168" s="11"/>
      <c r="LT168" s="11"/>
      <c r="LU168" s="11"/>
      <c r="LV168" s="11"/>
      <c r="LW168" s="11"/>
      <c r="LX168" s="11"/>
      <c r="LY168" s="11"/>
      <c r="LZ168" s="11"/>
      <c r="MA168" s="11"/>
      <c r="MB168" s="11"/>
      <c r="MC168" s="11"/>
      <c r="MD168" s="11"/>
      <c r="ME168" s="11"/>
      <c r="MF168" s="11"/>
      <c r="MG168" s="11"/>
      <c r="MH168" s="11"/>
      <c r="MI168" s="11"/>
      <c r="MJ168" s="11"/>
      <c r="MK168" s="11"/>
      <c r="ML168" s="11"/>
      <c r="MM168" s="11"/>
      <c r="MN168" s="11"/>
      <c r="MO168" s="11"/>
      <c r="MP168" s="11"/>
      <c r="MQ168" s="11"/>
      <c r="MR168" s="11"/>
      <c r="MS168" s="11"/>
      <c r="MT168" s="11"/>
      <c r="MU168" s="11"/>
      <c r="MV168" s="11"/>
      <c r="MW168" s="11"/>
      <c r="MX168" s="11"/>
      <c r="MY168" s="11"/>
      <c r="MZ168" s="11"/>
      <c r="NA168" s="11"/>
      <c r="NB168" s="11"/>
      <c r="NC168" s="11"/>
      <c r="ND168" s="11"/>
      <c r="NE168" s="11"/>
      <c r="NF168" s="11"/>
      <c r="NG168" s="11"/>
      <c r="NH168" s="11"/>
      <c r="NI168" s="11"/>
      <c r="NJ168" s="11"/>
      <c r="NK168" s="11"/>
      <c r="NL168" s="11"/>
      <c r="NM168" s="11"/>
      <c r="NN168" s="11"/>
      <c r="NO168" s="11"/>
      <c r="NP168" s="11"/>
      <c r="NQ168" s="11"/>
      <c r="NR168" s="11"/>
      <c r="NS168" s="11"/>
      <c r="NT168" s="11"/>
      <c r="NU168" s="11"/>
      <c r="NV168" s="11"/>
      <c r="NW168" s="11"/>
      <c r="NX168" s="11"/>
      <c r="NY168" s="11"/>
      <c r="NZ168" s="11"/>
      <c r="OA168" s="11"/>
      <c r="OB168" s="11"/>
      <c r="OC168" s="11"/>
      <c r="OD168" s="11"/>
      <c r="OE168" s="11"/>
      <c r="OF168" s="11"/>
      <c r="OG168" s="11"/>
      <c r="OH168" s="11"/>
      <c r="OI168" s="11"/>
      <c r="OJ168" s="11"/>
      <c r="OK168" s="11"/>
      <c r="OL168" s="11"/>
      <c r="OM168" s="11"/>
      <c r="ON168" s="11"/>
      <c r="OO168" s="11"/>
      <c r="OP168" s="11"/>
      <c r="OQ168" s="11"/>
      <c r="OR168" s="11"/>
      <c r="OS168" s="11"/>
      <c r="OT168" s="11"/>
      <c r="OU168" s="11"/>
      <c r="OV168" s="11"/>
      <c r="OW168" s="11"/>
      <c r="OX168" s="11"/>
      <c r="OY168" s="11"/>
      <c r="OZ168" s="11"/>
      <c r="PA168" s="11"/>
      <c r="PB168" s="11"/>
      <c r="PC168" s="11"/>
      <c r="PD168" s="11"/>
      <c r="PE168" s="11"/>
      <c r="PF168" s="11"/>
      <c r="PG168" s="11"/>
      <c r="PH168" s="11"/>
      <c r="PI168" s="11"/>
      <c r="PJ168" s="11"/>
      <c r="PK168" s="11"/>
      <c r="PL168" s="11"/>
      <c r="PM168" s="11"/>
      <c r="PN168" s="11"/>
      <c r="PO168" s="11"/>
      <c r="PP168" s="11"/>
      <c r="PQ168" s="11"/>
      <c r="PR168" s="11"/>
      <c r="PS168" s="11"/>
      <c r="PT168" s="11"/>
      <c r="PU168" s="11"/>
      <c r="PV168" s="11"/>
      <c r="PW168" s="11"/>
      <c r="PX168" s="11"/>
      <c r="PY168" s="11"/>
      <c r="PZ168" s="11"/>
      <c r="QA168" s="11"/>
      <c r="QB168" s="11"/>
      <c r="QC168" s="11"/>
      <c r="QD168" s="11"/>
      <c r="QE168" s="11"/>
      <c r="QF168" s="11"/>
      <c r="QG168" s="11"/>
      <c r="QH168" s="11"/>
      <c r="QI168" s="11"/>
      <c r="QJ168" s="11"/>
      <c r="QK168" s="11"/>
      <c r="QL168" s="11"/>
      <c r="QM168" s="11"/>
      <c r="QN168" s="11"/>
      <c r="QO168" s="11"/>
      <c r="QP168" s="11"/>
      <c r="QQ168" s="11"/>
      <c r="QR168" s="11"/>
      <c r="QS168" s="11"/>
      <c r="QT168" s="11"/>
      <c r="QU168" s="11"/>
      <c r="QV168" s="11"/>
      <c r="QW168" s="11"/>
      <c r="QX168" s="11"/>
      <c r="QY168" s="11"/>
      <c r="QZ168" s="11"/>
      <c r="RA168" s="11"/>
      <c r="RB168" s="11"/>
      <c r="RC168" s="11"/>
      <c r="RD168" s="11"/>
      <c r="RE168" s="11"/>
      <c r="RF168" s="11"/>
      <c r="RG168" s="11"/>
      <c r="RH168" s="11"/>
      <c r="RI168" s="11"/>
      <c r="RJ168" s="11"/>
      <c r="RK168" s="11"/>
      <c r="RL168" s="11"/>
      <c r="RM168" s="11"/>
      <c r="RN168" s="11"/>
      <c r="RO168" s="11"/>
      <c r="RP168" s="11"/>
      <c r="RQ168" s="11"/>
      <c r="RR168" s="11"/>
      <c r="RS168" s="11"/>
      <c r="RT168" s="11"/>
      <c r="RU168" s="11"/>
      <c r="RV168" s="11"/>
      <c r="RW168" s="11"/>
      <c r="RX168" s="11"/>
      <c r="RY168" s="11"/>
      <c r="RZ168" s="11"/>
      <c r="SA168" s="11"/>
      <c r="SB168" s="11"/>
      <c r="SC168" s="11"/>
      <c r="SD168" s="11"/>
      <c r="SE168" s="11"/>
      <c r="SF168" s="11"/>
      <c r="SG168" s="11"/>
      <c r="SH168" s="11"/>
      <c r="SI168" s="11"/>
      <c r="SJ168" s="11"/>
      <c r="SK168" s="11"/>
      <c r="SL168" s="11"/>
      <c r="SM168" s="11"/>
      <c r="SN168" s="11"/>
      <c r="SO168" s="11"/>
      <c r="SP168" s="11"/>
      <c r="SQ168" s="11"/>
      <c r="SR168" s="11"/>
      <c r="SS168" s="11"/>
      <c r="ST168" s="11"/>
      <c r="SU168" s="11"/>
      <c r="SV168" s="11"/>
      <c r="SW168" s="11"/>
      <c r="SX168" s="11"/>
      <c r="SY168" s="11"/>
      <c r="SZ168" s="11"/>
      <c r="TA168" s="11"/>
      <c r="TB168" s="11"/>
      <c r="TC168" s="11"/>
      <c r="TD168" s="11"/>
      <c r="TE168" s="11"/>
      <c r="TF168" s="11"/>
      <c r="TG168" s="11"/>
      <c r="TH168" s="11"/>
      <c r="TI168" s="11"/>
      <c r="TJ168" s="11"/>
      <c r="TK168" s="11"/>
      <c r="TL168" s="11"/>
      <c r="TM168" s="11"/>
      <c r="TN168" s="11"/>
      <c r="TO168" s="11"/>
      <c r="TP168" s="11"/>
      <c r="TQ168" s="11"/>
      <c r="TR168" s="11"/>
      <c r="TS168" s="11"/>
      <c r="TT168" s="11"/>
      <c r="TU168" s="11"/>
      <c r="TV168" s="11"/>
      <c r="TW168" s="11"/>
      <c r="TX168" s="11"/>
      <c r="TY168" s="11"/>
      <c r="TZ168" s="11"/>
      <c r="UA168" s="11"/>
      <c r="UB168" s="11"/>
      <c r="UC168" s="11"/>
      <c r="UD168" s="11"/>
      <c r="UE168" s="11"/>
      <c r="UF168" s="11"/>
      <c r="UG168" s="11"/>
      <c r="UH168" s="11"/>
      <c r="UI168" s="11"/>
      <c r="UJ168" s="11"/>
      <c r="UK168" s="11"/>
      <c r="UL168" s="11"/>
      <c r="UM168" s="11"/>
      <c r="UN168" s="11"/>
      <c r="UO168" s="11"/>
      <c r="UP168" s="11"/>
      <c r="UQ168" s="11"/>
      <c r="UR168" s="11"/>
      <c r="US168" s="11"/>
      <c r="UT168" s="11"/>
      <c r="UU168" s="11"/>
      <c r="UV168" s="11"/>
      <c r="UW168" s="11"/>
      <c r="UX168" s="11"/>
      <c r="UY168" s="11"/>
      <c r="UZ168" s="11"/>
      <c r="VA168" s="11"/>
      <c r="VB168" s="11"/>
      <c r="VC168" s="11"/>
      <c r="VD168" s="11"/>
      <c r="VE168" s="11"/>
      <c r="VF168" s="11"/>
      <c r="VG168" s="11"/>
      <c r="VH168" s="11"/>
      <c r="VI168" s="11"/>
      <c r="VJ168" s="11"/>
      <c r="VK168" s="11"/>
      <c r="VL168" s="11"/>
      <c r="VM168" s="11"/>
      <c r="VN168" s="11"/>
      <c r="VO168" s="11"/>
      <c r="VP168" s="11"/>
      <c r="VQ168" s="11"/>
      <c r="VR168" s="11"/>
      <c r="VS168" s="11"/>
      <c r="VT168" s="11"/>
      <c r="VU168" s="11"/>
      <c r="VV168" s="11"/>
      <c r="VW168" s="11"/>
      <c r="VX168" s="11"/>
      <c r="VY168" s="11"/>
      <c r="VZ168" s="11"/>
      <c r="WA168" s="11"/>
      <c r="WB168" s="11"/>
      <c r="WC168" s="11"/>
      <c r="WD168" s="11"/>
      <c r="WE168" s="11"/>
      <c r="WF168" s="11"/>
      <c r="WG168" s="11"/>
      <c r="WH168" s="11"/>
      <c r="WI168" s="11"/>
      <c r="WJ168" s="11"/>
      <c r="WK168" s="11"/>
      <c r="WL168" s="11"/>
      <c r="WM168" s="11"/>
      <c r="WN168" s="11"/>
      <c r="WO168" s="11"/>
      <c r="WP168" s="11"/>
      <c r="WQ168" s="11"/>
      <c r="WR168" s="11"/>
      <c r="WS168" s="11"/>
      <c r="WT168" s="11"/>
      <c r="WU168" s="11"/>
      <c r="WV168" s="11"/>
      <c r="WW168" s="11"/>
      <c r="WX168" s="11"/>
      <c r="WY168" s="11"/>
      <c r="WZ168" s="11"/>
      <c r="XA168" s="11"/>
      <c r="XB168" s="11"/>
      <c r="XC168" s="11"/>
      <c r="XD168" s="11"/>
      <c r="XE168" s="11"/>
      <c r="XF168" s="11"/>
      <c r="XG168" s="11"/>
      <c r="XH168" s="11"/>
      <c r="XI168" s="11"/>
      <c r="XJ168" s="11"/>
      <c r="XK168" s="11"/>
      <c r="XL168" s="11"/>
      <c r="XM168" s="11"/>
      <c r="XN168" s="11"/>
      <c r="XO168" s="11"/>
      <c r="XP168" s="11"/>
      <c r="XQ168" s="11"/>
      <c r="XR168" s="11"/>
      <c r="XS168" s="11"/>
      <c r="XT168" s="11"/>
      <c r="XU168" s="11"/>
      <c r="XV168" s="11"/>
      <c r="XW168" s="11"/>
      <c r="XX168" s="11"/>
      <c r="XY168" s="11"/>
      <c r="XZ168" s="11"/>
      <c r="YA168" s="11"/>
      <c r="YB168" s="11"/>
      <c r="YC168" s="11"/>
      <c r="YD168" s="11"/>
      <c r="YE168" s="11"/>
      <c r="YF168" s="11"/>
      <c r="YG168" s="11"/>
      <c r="YH168" s="11"/>
      <c r="YI168" s="11"/>
      <c r="YJ168" s="11"/>
      <c r="YK168" s="11"/>
      <c r="YL168" s="11"/>
      <c r="YM168" s="11"/>
      <c r="YN168" s="11"/>
      <c r="YO168" s="11"/>
      <c r="YP168" s="11"/>
      <c r="YQ168" s="11"/>
      <c r="YR168" s="11"/>
      <c r="YS168" s="11"/>
      <c r="YT168" s="11"/>
      <c r="YU168" s="11"/>
      <c r="YV168" s="11"/>
      <c r="YW168" s="11"/>
      <c r="YX168" s="11"/>
      <c r="YY168" s="11"/>
      <c r="YZ168" s="11"/>
      <c r="ZA168" s="11"/>
      <c r="ZB168" s="11"/>
      <c r="ZC168" s="11"/>
      <c r="ZD168" s="11"/>
      <c r="ZE168" s="11"/>
      <c r="ZF168" s="11"/>
      <c r="ZG168" s="11"/>
      <c r="ZH168" s="11"/>
      <c r="ZI168" s="11"/>
      <c r="ZJ168" s="11"/>
      <c r="ZK168" s="11"/>
      <c r="ZL168" s="11"/>
      <c r="ZM168" s="11"/>
      <c r="ZN168" s="11"/>
      <c r="ZO168" s="11"/>
      <c r="ZP168" s="11"/>
      <c r="ZQ168" s="11"/>
      <c r="ZR168" s="11"/>
      <c r="ZS168" s="11"/>
      <c r="ZT168" s="11"/>
      <c r="ZU168" s="11"/>
      <c r="ZV168" s="11"/>
      <c r="ZW168" s="11"/>
      <c r="ZX168" s="11"/>
      <c r="ZY168" s="11"/>
      <c r="ZZ168" s="11"/>
      <c r="AAA168" s="11"/>
      <c r="AAB168" s="11"/>
      <c r="AAC168" s="11"/>
      <c r="AAD168" s="11"/>
      <c r="AAE168" s="11"/>
      <c r="AAF168" s="11"/>
      <c r="AAG168" s="11"/>
      <c r="AAH168" s="11"/>
      <c r="AAI168" s="11"/>
      <c r="AAJ168" s="11"/>
      <c r="AAK168" s="11"/>
      <c r="AAL168" s="11"/>
      <c r="AAM168" s="11"/>
      <c r="AAN168" s="11"/>
      <c r="AAO168" s="11"/>
      <c r="AAP168" s="11"/>
      <c r="AAQ168" s="11"/>
      <c r="AAR168" s="11"/>
      <c r="AAS168" s="11"/>
      <c r="AAT168" s="11"/>
      <c r="AAU168" s="11"/>
      <c r="AAV168" s="11"/>
      <c r="AAW168" s="11"/>
      <c r="AAX168" s="11"/>
      <c r="AAY168" s="11"/>
      <c r="AAZ168" s="11"/>
      <c r="ABA168" s="11"/>
      <c r="ABB168" s="11"/>
      <c r="ABC168" s="11"/>
      <c r="ABD168" s="11"/>
      <c r="ABE168" s="11"/>
      <c r="ABF168" s="11"/>
      <c r="ABG168" s="11"/>
      <c r="ABH168" s="11"/>
      <c r="ABI168" s="11"/>
      <c r="ABJ168" s="11"/>
      <c r="ABK168" s="11"/>
      <c r="ABL168" s="11"/>
      <c r="ABM168" s="11"/>
      <c r="ABN168" s="11"/>
      <c r="ABO168" s="11"/>
      <c r="ABP168" s="11"/>
      <c r="ABQ168" s="11"/>
      <c r="ABR168" s="11"/>
      <c r="ABS168" s="11"/>
      <c r="ABT168" s="11"/>
      <c r="ABU168" s="11"/>
      <c r="ABV168" s="11"/>
      <c r="ABW168" s="11"/>
      <c r="ABX168" s="11"/>
      <c r="ABY168" s="11"/>
      <c r="ABZ168" s="11"/>
      <c r="ACA168" s="11"/>
      <c r="ACB168" s="11"/>
      <c r="ACC168" s="11"/>
      <c r="ACD168" s="11"/>
      <c r="ACE168" s="11"/>
      <c r="ACF168" s="11"/>
      <c r="ACG168" s="11"/>
      <c r="ACH168" s="11"/>
      <c r="ACI168" s="11"/>
      <c r="ACJ168" s="11"/>
      <c r="ACK168" s="11"/>
      <c r="ACL168" s="11"/>
      <c r="ACM168" s="11"/>
      <c r="ACN168" s="11"/>
      <c r="ACO168" s="11"/>
      <c r="ACP168" s="11"/>
      <c r="ACQ168" s="11"/>
      <c r="ACR168" s="11"/>
      <c r="ACS168" s="11"/>
      <c r="ACT168" s="11"/>
      <c r="ACU168" s="11"/>
      <c r="ACV168" s="11"/>
      <c r="ACW168" s="11"/>
      <c r="ACX168" s="11"/>
      <c r="ACY168" s="11"/>
      <c r="ACZ168" s="11"/>
      <c r="ADA168" s="11"/>
      <c r="ADB168" s="11"/>
      <c r="ADC168" s="11"/>
      <c r="ADD168" s="11"/>
      <c r="ADE168" s="11"/>
      <c r="ADF168" s="11"/>
      <c r="ADG168" s="11"/>
      <c r="ADH168" s="11"/>
      <c r="ADI168" s="11"/>
      <c r="ADJ168" s="11"/>
      <c r="ADK168" s="11"/>
      <c r="ADL168" s="11"/>
      <c r="ADM168" s="11"/>
      <c r="ADN168" s="11"/>
      <c r="ADO168" s="11"/>
      <c r="ADP168" s="11"/>
      <c r="ADQ168" s="11"/>
      <c r="ADR168" s="11"/>
      <c r="ADS168" s="11"/>
      <c r="ADT168" s="11"/>
      <c r="ADU168" s="11"/>
      <c r="ADV168" s="11"/>
      <c r="ADW168" s="11"/>
      <c r="ADX168" s="11"/>
      <c r="ADY168" s="11"/>
      <c r="ADZ168" s="11"/>
      <c r="AEA168" s="11"/>
      <c r="AEB168" s="11"/>
      <c r="AEC168" s="11"/>
      <c r="AED168" s="11"/>
      <c r="AEE168" s="11"/>
      <c r="AEF168" s="11"/>
      <c r="AEG168" s="11"/>
      <c r="AEH168" s="11"/>
      <c r="AEI168" s="11"/>
      <c r="AEJ168" s="11"/>
      <c r="AEK168" s="11"/>
      <c r="AEL168" s="11"/>
      <c r="AEM168" s="11"/>
      <c r="AEN168" s="11"/>
      <c r="AEO168" s="11"/>
      <c r="AEP168" s="11"/>
      <c r="AEQ168" s="11"/>
      <c r="AER168" s="11"/>
      <c r="AES168" s="11"/>
      <c r="AET168" s="11"/>
      <c r="AEU168" s="11"/>
      <c r="AEV168" s="11"/>
      <c r="AEW168" s="11"/>
      <c r="AEX168" s="11"/>
      <c r="AEY168" s="11"/>
      <c r="AEZ168" s="11"/>
      <c r="AFA168" s="11"/>
      <c r="AFB168" s="11"/>
      <c r="AFC168" s="11"/>
      <c r="AFD168" s="11"/>
      <c r="AFE168" s="11"/>
      <c r="AFF168" s="11"/>
      <c r="AFG168" s="11"/>
      <c r="AFH168" s="11"/>
      <c r="AFI168" s="11"/>
      <c r="AFJ168" s="11"/>
      <c r="AFK168" s="11"/>
      <c r="AFL168" s="11"/>
      <c r="AFM168" s="11"/>
      <c r="AFN168" s="11"/>
      <c r="AFO168" s="11"/>
      <c r="AFP168" s="11"/>
      <c r="AFQ168" s="11"/>
      <c r="AFR168" s="11"/>
      <c r="AFS168" s="11"/>
      <c r="AFT168" s="11"/>
      <c r="AFU168" s="11"/>
      <c r="AFV168" s="11"/>
      <c r="AFW168" s="11"/>
      <c r="AFX168" s="11"/>
      <c r="AFY168" s="11"/>
      <c r="AFZ168" s="11"/>
      <c r="AGA168" s="11"/>
      <c r="AGB168" s="11"/>
      <c r="AGC168" s="11"/>
      <c r="AGD168" s="11"/>
      <c r="AGE168" s="11"/>
      <c r="AGF168" s="11"/>
      <c r="AGG168" s="11"/>
      <c r="AGH168" s="11"/>
      <c r="AGI168" s="11"/>
      <c r="AGJ168" s="11"/>
      <c r="AGK168" s="11"/>
      <c r="AGL168" s="11"/>
      <c r="AGM168" s="11"/>
      <c r="AGN168" s="11"/>
      <c r="AGO168" s="11"/>
      <c r="AGP168" s="11"/>
      <c r="AGQ168" s="11"/>
      <c r="AGR168" s="11"/>
      <c r="AGS168" s="11"/>
      <c r="AGT168" s="11"/>
      <c r="AGU168" s="11"/>
      <c r="AGV168" s="11"/>
      <c r="AGW168" s="11"/>
      <c r="AGX168" s="11"/>
      <c r="AGY168" s="11"/>
      <c r="AGZ168" s="11"/>
      <c r="AHA168" s="11"/>
      <c r="AHB168" s="11"/>
      <c r="AHC168" s="11"/>
      <c r="AHD168" s="11"/>
      <c r="AHE168" s="11"/>
      <c r="AHF168" s="11"/>
      <c r="AHG168" s="11"/>
      <c r="AHH168" s="11"/>
      <c r="AHI168" s="11"/>
      <c r="AHJ168" s="11"/>
      <c r="AHK168" s="11"/>
      <c r="AHL168" s="11"/>
      <c r="AHM168" s="11"/>
      <c r="AHN168" s="11"/>
      <c r="AHO168" s="11"/>
      <c r="AHP168" s="11"/>
      <c r="AHQ168" s="11"/>
      <c r="AHR168" s="11"/>
      <c r="AHS168" s="11"/>
      <c r="AHT168" s="11"/>
      <c r="AHU168" s="11"/>
      <c r="AHV168" s="11"/>
      <c r="AHW168" s="11"/>
      <c r="AHX168" s="11"/>
      <c r="AHY168" s="11"/>
      <c r="AHZ168" s="11"/>
      <c r="AIA168" s="11"/>
      <c r="AIB168" s="11"/>
      <c r="AIC168" s="11"/>
      <c r="AID168" s="11"/>
      <c r="AIE168" s="11"/>
      <c r="AIF168" s="11"/>
      <c r="AIG168" s="11"/>
      <c r="AIH168" s="11"/>
      <c r="AII168" s="11"/>
      <c r="AIJ168" s="11"/>
      <c r="AIK168" s="11"/>
      <c r="AIL168" s="11"/>
      <c r="AIM168" s="11"/>
      <c r="AIN168" s="11"/>
      <c r="AIO168" s="11"/>
      <c r="AIP168" s="11"/>
      <c r="AIQ168" s="11"/>
      <c r="AIR168" s="11"/>
      <c r="AIS168" s="11"/>
      <c r="AIT168" s="11"/>
      <c r="AIU168" s="11"/>
      <c r="AIV168" s="11"/>
      <c r="AIW168" s="11"/>
      <c r="AIX168" s="11"/>
      <c r="AIY168" s="11"/>
      <c r="AIZ168" s="11"/>
      <c r="AJA168" s="11"/>
      <c r="AJB168" s="11"/>
      <c r="AJC168" s="11"/>
      <c r="AJD168" s="11"/>
      <c r="AJE168" s="11"/>
      <c r="AJF168" s="11"/>
      <c r="AJG168" s="11"/>
      <c r="AJH168" s="11"/>
      <c r="AJI168" s="11"/>
      <c r="AJJ168" s="11"/>
      <c r="AJK168" s="11"/>
      <c r="AJL168" s="11"/>
      <c r="AJM168" s="11"/>
      <c r="AJN168" s="11"/>
      <c r="AJO168" s="11"/>
      <c r="AJP168" s="11"/>
      <c r="AJQ168" s="11"/>
      <c r="AJR168" s="11"/>
      <c r="AJS168" s="11"/>
      <c r="AJT168" s="11"/>
      <c r="AJU168" s="11"/>
      <c r="AJV168" s="11"/>
      <c r="AJW168" s="11"/>
      <c r="AJX168" s="11"/>
      <c r="AJY168" s="11"/>
      <c r="AJZ168" s="11"/>
      <c r="AKA168" s="11"/>
      <c r="AKB168" s="11"/>
      <c r="AKC168" s="11"/>
      <c r="AKD168" s="11"/>
      <c r="AKE168" s="11"/>
      <c r="AKF168" s="11"/>
      <c r="AKG168" s="11"/>
      <c r="AKH168" s="11"/>
      <c r="AKI168" s="11"/>
      <c r="AKJ168" s="11"/>
      <c r="AKK168" s="11"/>
      <c r="AKL168" s="11"/>
      <c r="AKM168" s="11"/>
      <c r="AKN168" s="11"/>
      <c r="AKO168" s="11"/>
      <c r="AKP168" s="11"/>
      <c r="AKQ168" s="11"/>
      <c r="AKR168" s="11"/>
      <c r="AKS168" s="11"/>
      <c r="AKT168" s="11"/>
      <c r="AKU168" s="11"/>
      <c r="AKV168" s="11"/>
      <c r="AKW168" s="11"/>
      <c r="AKX168" s="11"/>
      <c r="AKY168" s="11"/>
      <c r="AKZ168" s="11"/>
      <c r="ALA168" s="11"/>
      <c r="ALB168" s="11"/>
      <c r="ALC168" s="11"/>
      <c r="ALD168" s="11"/>
      <c r="ALE168" s="11"/>
      <c r="ALF168" s="11"/>
      <c r="ALG168" s="11"/>
      <c r="ALH168" s="11"/>
      <c r="ALI168" s="11"/>
      <c r="ALJ168" s="11"/>
      <c r="ALK168" s="11"/>
      <c r="ALL168" s="11"/>
      <c r="ALM168" s="11"/>
      <c r="ALN168" s="11"/>
      <c r="ALO168" s="11"/>
      <c r="ALP168" s="11"/>
      <c r="ALQ168" s="11"/>
      <c r="ALR168" s="11"/>
      <c r="ALS168" s="11"/>
      <c r="ALT168" s="11"/>
      <c r="ALU168" s="11"/>
      <c r="ALV168" s="11"/>
      <c r="ALW168" s="11"/>
      <c r="ALX168" s="11"/>
      <c r="ALY168" s="11"/>
      <c r="ALZ168" s="11"/>
      <c r="AMA168" s="11"/>
      <c r="AMB168" s="11"/>
      <c r="AMC168" s="11"/>
      <c r="AMD168" s="11"/>
      <c r="AME168" s="11"/>
      <c r="AMF168" s="11"/>
      <c r="AMG168" s="11"/>
      <c r="AMH168" s="11"/>
      <c r="AMI168" s="11"/>
      <c r="AMJ168" s="11"/>
    </row>
    <row r="169" spans="1:1024" ht="40.15" customHeight="1">
      <c r="A169" s="369"/>
      <c r="B169" s="559"/>
      <c r="C169" s="565"/>
      <c r="D169" s="619"/>
      <c r="E169" s="96" t="s">
        <v>131</v>
      </c>
      <c r="F169" s="96">
        <v>2</v>
      </c>
      <c r="G169" s="366"/>
      <c r="H169" s="366"/>
      <c r="I169" s="366"/>
      <c r="J169" s="366"/>
      <c r="K169" s="96">
        <v>2</v>
      </c>
      <c r="L169" s="120">
        <v>0</v>
      </c>
      <c r="M169" s="120" t="s">
        <v>47</v>
      </c>
      <c r="N169" s="366"/>
      <c r="O169" s="366"/>
      <c r="P169" s="366"/>
      <c r="Q169" s="556"/>
      <c r="R169" s="556"/>
      <c r="S169" s="556"/>
      <c r="T169" s="556"/>
      <c r="U169" s="96"/>
    </row>
    <row r="170" spans="1:1024" ht="40.15" customHeight="1">
      <c r="A170" s="369"/>
      <c r="B170" s="559"/>
      <c r="C170" s="565"/>
      <c r="D170" s="269" t="s">
        <v>115</v>
      </c>
      <c r="E170" s="96" t="s">
        <v>131</v>
      </c>
      <c r="F170" s="96">
        <v>2</v>
      </c>
      <c r="G170" s="96" t="s">
        <v>47</v>
      </c>
      <c r="H170" s="97" t="s">
        <v>40</v>
      </c>
      <c r="I170" s="96" t="s">
        <v>426</v>
      </c>
      <c r="J170" s="96" t="s">
        <v>427</v>
      </c>
      <c r="K170" s="96">
        <v>2</v>
      </c>
      <c r="L170" s="96" t="s">
        <v>47</v>
      </c>
      <c r="M170" s="96" t="s">
        <v>47</v>
      </c>
      <c r="N170" s="96" t="s">
        <v>47</v>
      </c>
      <c r="O170" s="96" t="s">
        <v>47</v>
      </c>
      <c r="P170" s="96" t="s">
        <v>47</v>
      </c>
      <c r="Q170" s="96" t="s">
        <v>47</v>
      </c>
      <c r="R170" s="96" t="s">
        <v>47</v>
      </c>
      <c r="S170" s="96" t="s">
        <v>47</v>
      </c>
      <c r="T170" s="96" t="s">
        <v>47</v>
      </c>
      <c r="U170" s="96"/>
    </row>
    <row r="171" spans="1:1024" ht="40.15" customHeight="1">
      <c r="A171" s="369"/>
      <c r="B171" s="559"/>
      <c r="C171" s="565"/>
      <c r="D171" s="617" t="s">
        <v>363</v>
      </c>
      <c r="E171" s="96" t="s">
        <v>131</v>
      </c>
      <c r="F171" s="96">
        <v>3</v>
      </c>
      <c r="G171" s="31" t="s">
        <v>43</v>
      </c>
      <c r="H171" s="364" t="s">
        <v>40</v>
      </c>
      <c r="I171" s="374" t="s">
        <v>227</v>
      </c>
      <c r="J171" s="364" t="s">
        <v>350</v>
      </c>
      <c r="K171" s="96">
        <v>3</v>
      </c>
      <c r="L171" s="364">
        <v>0</v>
      </c>
      <c r="M171" s="364">
        <v>0</v>
      </c>
      <c r="N171" s="364" t="s">
        <v>47</v>
      </c>
      <c r="O171" s="364">
        <v>0</v>
      </c>
      <c r="P171" s="364">
        <v>0</v>
      </c>
      <c r="Q171" s="364" t="s">
        <v>47</v>
      </c>
      <c r="R171" s="364">
        <v>0</v>
      </c>
      <c r="S171" s="364" t="s">
        <v>47</v>
      </c>
      <c r="T171" s="364">
        <v>0</v>
      </c>
      <c r="U171" s="96"/>
    </row>
    <row r="172" spans="1:1024" ht="40.15" customHeight="1">
      <c r="A172" s="369"/>
      <c r="B172" s="559"/>
      <c r="C172" s="565"/>
      <c r="D172" s="619"/>
      <c r="E172" s="96" t="s">
        <v>120</v>
      </c>
      <c r="F172" s="96">
        <v>5</v>
      </c>
      <c r="G172" s="31" t="s">
        <v>43</v>
      </c>
      <c r="H172" s="366"/>
      <c r="I172" s="376"/>
      <c r="J172" s="366"/>
      <c r="K172" s="96">
        <v>3</v>
      </c>
      <c r="L172" s="366"/>
      <c r="M172" s="366"/>
      <c r="N172" s="366"/>
      <c r="O172" s="366"/>
      <c r="P172" s="366"/>
      <c r="Q172" s="366"/>
      <c r="R172" s="366"/>
      <c r="S172" s="366"/>
      <c r="T172" s="366"/>
      <c r="U172" s="96"/>
    </row>
    <row r="173" spans="1:1024" s="22" customFormat="1" ht="40.15" customHeight="1">
      <c r="A173" s="369"/>
      <c r="B173" s="559"/>
      <c r="C173" s="565"/>
      <c r="D173" s="270" t="s">
        <v>1000</v>
      </c>
      <c r="E173" s="4"/>
      <c r="F173" s="4">
        <f>SUM(F144:F172)</f>
        <v>119</v>
      </c>
      <c r="G173" s="4">
        <f t="shared" ref="G173:U173" si="5">SUM(G144:G172)</f>
        <v>0</v>
      </c>
      <c r="H173" s="4">
        <f t="shared" si="5"/>
        <v>0</v>
      </c>
      <c r="I173" s="4">
        <f t="shared" si="5"/>
        <v>0</v>
      </c>
      <c r="J173" s="4">
        <f t="shared" si="5"/>
        <v>0</v>
      </c>
      <c r="K173" s="4">
        <f t="shared" si="5"/>
        <v>187</v>
      </c>
      <c r="L173" s="4">
        <f t="shared" si="5"/>
        <v>66</v>
      </c>
      <c r="M173" s="4">
        <f t="shared" si="5"/>
        <v>0</v>
      </c>
      <c r="N173" s="4"/>
      <c r="O173" s="4">
        <f t="shared" si="5"/>
        <v>0</v>
      </c>
      <c r="P173" s="4">
        <f t="shared" si="5"/>
        <v>0</v>
      </c>
      <c r="Q173" s="4">
        <f t="shared" si="5"/>
        <v>0</v>
      </c>
      <c r="R173" s="4">
        <f t="shared" si="5"/>
        <v>50</v>
      </c>
      <c r="S173" s="4">
        <f t="shared" si="5"/>
        <v>0</v>
      </c>
      <c r="T173" s="4">
        <f t="shared" si="5"/>
        <v>0</v>
      </c>
      <c r="U173" s="4">
        <f t="shared" si="5"/>
        <v>0</v>
      </c>
    </row>
    <row r="174" spans="1:1024" ht="51" customHeight="1">
      <c r="A174" s="369"/>
      <c r="B174" s="559"/>
      <c r="C174" s="557" t="s">
        <v>179</v>
      </c>
      <c r="D174" s="289" t="s">
        <v>2</v>
      </c>
      <c r="E174" s="96" t="s">
        <v>127</v>
      </c>
      <c r="F174" s="98">
        <v>2</v>
      </c>
      <c r="G174" s="120" t="s">
        <v>43</v>
      </c>
      <c r="H174" s="96" t="s">
        <v>40</v>
      </c>
      <c r="I174" s="21" t="s">
        <v>198</v>
      </c>
      <c r="J174" s="2" t="s">
        <v>199</v>
      </c>
      <c r="K174" s="96">
        <v>2</v>
      </c>
      <c r="L174" s="96" t="s">
        <v>43</v>
      </c>
      <c r="M174" s="96">
        <v>0</v>
      </c>
      <c r="N174" s="96" t="s">
        <v>47</v>
      </c>
      <c r="O174" s="96" t="s">
        <v>47</v>
      </c>
      <c r="P174" s="96" t="s">
        <v>47</v>
      </c>
      <c r="Q174" s="96" t="s">
        <v>43</v>
      </c>
      <c r="R174" s="96" t="s">
        <v>43</v>
      </c>
      <c r="S174" s="120" t="s">
        <v>47</v>
      </c>
      <c r="T174" s="120">
        <v>0</v>
      </c>
      <c r="U174" s="96"/>
    </row>
    <row r="175" spans="1:1024" ht="51" customHeight="1">
      <c r="A175" s="369"/>
      <c r="B175" s="559"/>
      <c r="C175" s="567"/>
      <c r="D175" s="290" t="s">
        <v>102</v>
      </c>
      <c r="E175" s="120" t="s">
        <v>127</v>
      </c>
      <c r="F175" s="119">
        <v>3</v>
      </c>
      <c r="G175" s="120" t="s">
        <v>43</v>
      </c>
      <c r="H175" s="52" t="s">
        <v>40</v>
      </c>
      <c r="I175" s="49" t="s">
        <v>180</v>
      </c>
      <c r="J175" s="120" t="s">
        <v>223</v>
      </c>
      <c r="K175" s="119">
        <v>3</v>
      </c>
      <c r="L175" s="120" t="s">
        <v>47</v>
      </c>
      <c r="M175" s="120" t="s">
        <v>47</v>
      </c>
      <c r="N175" s="120" t="s">
        <v>47</v>
      </c>
      <c r="O175" s="120" t="s">
        <v>47</v>
      </c>
      <c r="P175" s="120" t="s">
        <v>47</v>
      </c>
      <c r="Q175" s="120" t="s">
        <v>47</v>
      </c>
      <c r="R175" s="120" t="s">
        <v>47</v>
      </c>
      <c r="S175" s="120" t="s">
        <v>47</v>
      </c>
      <c r="T175" s="120">
        <v>0</v>
      </c>
      <c r="U175" s="120"/>
    </row>
    <row r="176" spans="1:1024" ht="51" customHeight="1">
      <c r="A176" s="369"/>
      <c r="B176" s="559"/>
      <c r="C176" s="567"/>
      <c r="D176" s="290" t="s">
        <v>104</v>
      </c>
      <c r="E176" s="120" t="s">
        <v>127</v>
      </c>
      <c r="F176" s="120">
        <v>50</v>
      </c>
      <c r="G176" s="120" t="s">
        <v>43</v>
      </c>
      <c r="H176" s="52" t="s">
        <v>40</v>
      </c>
      <c r="I176" s="49" t="s">
        <v>255</v>
      </c>
      <c r="J176" s="120" t="s">
        <v>249</v>
      </c>
      <c r="K176" s="120">
        <v>50</v>
      </c>
      <c r="L176" s="120">
        <v>10</v>
      </c>
      <c r="M176" s="120">
        <v>0</v>
      </c>
      <c r="N176" s="120" t="s">
        <v>47</v>
      </c>
      <c r="O176" s="120">
        <v>0</v>
      </c>
      <c r="P176" s="120">
        <v>0</v>
      </c>
      <c r="Q176" s="120" t="s">
        <v>87</v>
      </c>
      <c r="R176" s="120">
        <v>10</v>
      </c>
      <c r="S176" s="120" t="s">
        <v>47</v>
      </c>
      <c r="T176" s="120">
        <v>0</v>
      </c>
      <c r="U176" s="120"/>
    </row>
    <row r="177" spans="1:21" ht="51" customHeight="1">
      <c r="A177" s="369"/>
      <c r="B177" s="559"/>
      <c r="C177" s="567"/>
      <c r="D177" s="272" t="s">
        <v>275</v>
      </c>
      <c r="E177" s="120" t="s">
        <v>127</v>
      </c>
      <c r="F177" s="128">
        <v>15</v>
      </c>
      <c r="G177" s="120" t="s">
        <v>43</v>
      </c>
      <c r="H177" s="128" t="s">
        <v>216</v>
      </c>
      <c r="I177" s="129" t="s">
        <v>226</v>
      </c>
      <c r="J177" s="128" t="s">
        <v>276</v>
      </c>
      <c r="K177" s="128">
        <v>15</v>
      </c>
      <c r="L177" s="128" t="s">
        <v>43</v>
      </c>
      <c r="M177" s="128" t="s">
        <v>43</v>
      </c>
      <c r="N177" s="120" t="s">
        <v>47</v>
      </c>
      <c r="O177" s="120">
        <v>0</v>
      </c>
      <c r="P177" s="120">
        <v>0</v>
      </c>
      <c r="Q177" s="128" t="s">
        <v>39</v>
      </c>
      <c r="R177" s="128" t="s">
        <v>43</v>
      </c>
      <c r="S177" s="120" t="s">
        <v>47</v>
      </c>
      <c r="T177" s="120">
        <v>0</v>
      </c>
      <c r="U177" s="120"/>
    </row>
    <row r="178" spans="1:21" ht="51" customHeight="1">
      <c r="A178" s="369"/>
      <c r="B178" s="559"/>
      <c r="C178" s="567"/>
      <c r="D178" s="290" t="s">
        <v>176</v>
      </c>
      <c r="E178" s="120" t="s">
        <v>127</v>
      </c>
      <c r="F178" s="120">
        <v>3</v>
      </c>
      <c r="G178" s="120" t="s">
        <v>43</v>
      </c>
      <c r="H178" s="120" t="s">
        <v>40</v>
      </c>
      <c r="I178" s="49" t="s">
        <v>198</v>
      </c>
      <c r="J178" s="120" t="s">
        <v>254</v>
      </c>
      <c r="K178" s="120">
        <v>3</v>
      </c>
      <c r="L178" s="120" t="s">
        <v>43</v>
      </c>
      <c r="M178" s="120" t="s">
        <v>43</v>
      </c>
      <c r="N178" s="120" t="s">
        <v>47</v>
      </c>
      <c r="O178" s="120" t="s">
        <v>47</v>
      </c>
      <c r="P178" s="120" t="s">
        <v>47</v>
      </c>
      <c r="Q178" s="120" t="s">
        <v>42</v>
      </c>
      <c r="R178" s="120" t="s">
        <v>43</v>
      </c>
      <c r="S178" s="120" t="s">
        <v>47</v>
      </c>
      <c r="T178" s="120">
        <v>0</v>
      </c>
      <c r="U178" s="120"/>
    </row>
    <row r="179" spans="1:21" ht="51" customHeight="1">
      <c r="A179" s="369"/>
      <c r="B179" s="559"/>
      <c r="C179" s="567"/>
      <c r="D179" s="290" t="s">
        <v>105</v>
      </c>
      <c r="E179" s="120" t="s">
        <v>131</v>
      </c>
      <c r="F179" s="120">
        <v>5</v>
      </c>
      <c r="G179" s="120" t="s">
        <v>43</v>
      </c>
      <c r="H179" s="52" t="s">
        <v>40</v>
      </c>
      <c r="I179" s="49" t="s">
        <v>332</v>
      </c>
      <c r="J179" s="120" t="s">
        <v>331</v>
      </c>
      <c r="K179" s="120">
        <v>5</v>
      </c>
      <c r="L179" s="120">
        <v>1</v>
      </c>
      <c r="M179" s="120">
        <v>0</v>
      </c>
      <c r="N179" s="120" t="s">
        <v>47</v>
      </c>
      <c r="O179" s="120">
        <v>0</v>
      </c>
      <c r="P179" s="120">
        <v>0</v>
      </c>
      <c r="Q179" s="120" t="s">
        <v>39</v>
      </c>
      <c r="R179" s="120">
        <v>1</v>
      </c>
      <c r="S179" s="120" t="s">
        <v>47</v>
      </c>
      <c r="T179" s="120">
        <v>0</v>
      </c>
      <c r="U179" s="120"/>
    </row>
    <row r="180" spans="1:21" ht="51" customHeight="1">
      <c r="A180" s="369"/>
      <c r="B180" s="559"/>
      <c r="C180" s="567"/>
      <c r="D180" s="724" t="s">
        <v>107</v>
      </c>
      <c r="E180" s="555" t="s">
        <v>127</v>
      </c>
      <c r="F180" s="555">
        <v>3</v>
      </c>
      <c r="G180" s="555" t="s">
        <v>47</v>
      </c>
      <c r="H180" s="555" t="s">
        <v>40</v>
      </c>
      <c r="I180" s="563" t="s">
        <v>226</v>
      </c>
      <c r="J180" s="555" t="s">
        <v>348</v>
      </c>
      <c r="K180" s="555">
        <v>3</v>
      </c>
      <c r="L180" s="555">
        <v>2</v>
      </c>
      <c r="M180" s="555" t="s">
        <v>43</v>
      </c>
      <c r="N180" s="555" t="s">
        <v>47</v>
      </c>
      <c r="O180" s="555">
        <v>0</v>
      </c>
      <c r="P180" s="555">
        <v>0</v>
      </c>
      <c r="Q180" s="120" t="s">
        <v>39</v>
      </c>
      <c r="R180" s="120">
        <v>2</v>
      </c>
      <c r="S180" s="555" t="s">
        <v>47</v>
      </c>
      <c r="T180" s="555">
        <v>0</v>
      </c>
      <c r="U180" s="120"/>
    </row>
    <row r="181" spans="1:21" ht="51" customHeight="1">
      <c r="A181" s="369"/>
      <c r="B181" s="559"/>
      <c r="C181" s="567"/>
      <c r="D181" s="725"/>
      <c r="E181" s="556"/>
      <c r="F181" s="556"/>
      <c r="G181" s="556"/>
      <c r="H181" s="556"/>
      <c r="I181" s="564"/>
      <c r="J181" s="556"/>
      <c r="K181" s="556"/>
      <c r="L181" s="556"/>
      <c r="M181" s="556"/>
      <c r="N181" s="556"/>
      <c r="O181" s="556"/>
      <c r="P181" s="556"/>
      <c r="Q181" s="120" t="s">
        <v>42</v>
      </c>
      <c r="R181" s="120">
        <v>2</v>
      </c>
      <c r="S181" s="556"/>
      <c r="T181" s="556"/>
      <c r="U181" s="120"/>
    </row>
    <row r="182" spans="1:21" ht="51" customHeight="1">
      <c r="A182" s="369"/>
      <c r="B182" s="559"/>
      <c r="C182" s="567"/>
      <c r="D182" s="290" t="s">
        <v>109</v>
      </c>
      <c r="E182" s="120" t="s">
        <v>127</v>
      </c>
      <c r="F182" s="120">
        <v>5</v>
      </c>
      <c r="G182" s="120" t="s">
        <v>43</v>
      </c>
      <c r="H182" s="120" t="s">
        <v>40</v>
      </c>
      <c r="I182" s="49" t="s">
        <v>255</v>
      </c>
      <c r="J182" s="120" t="s">
        <v>349</v>
      </c>
      <c r="K182" s="120">
        <v>5</v>
      </c>
      <c r="L182" s="120">
        <v>1</v>
      </c>
      <c r="M182" s="120">
        <v>0</v>
      </c>
      <c r="N182" s="120" t="s">
        <v>47</v>
      </c>
      <c r="O182" s="120" t="s">
        <v>47</v>
      </c>
      <c r="P182" s="120">
        <v>0</v>
      </c>
      <c r="Q182" s="120" t="s">
        <v>42</v>
      </c>
      <c r="R182" s="120">
        <v>1</v>
      </c>
      <c r="S182" s="120" t="s">
        <v>47</v>
      </c>
      <c r="T182" s="120">
        <v>0</v>
      </c>
      <c r="U182" s="120"/>
    </row>
    <row r="183" spans="1:21" ht="51" customHeight="1">
      <c r="A183" s="369"/>
      <c r="B183" s="559"/>
      <c r="C183" s="567"/>
      <c r="D183" s="272" t="s">
        <v>111</v>
      </c>
      <c r="E183" s="120" t="s">
        <v>127</v>
      </c>
      <c r="F183" s="120">
        <v>50</v>
      </c>
      <c r="G183" s="120" t="s">
        <v>43</v>
      </c>
      <c r="H183" s="120" t="s">
        <v>40</v>
      </c>
      <c r="I183" s="49" t="s">
        <v>255</v>
      </c>
      <c r="J183" s="120" t="s">
        <v>285</v>
      </c>
      <c r="K183" s="120">
        <v>50</v>
      </c>
      <c r="L183" s="120">
        <v>50</v>
      </c>
      <c r="M183" s="120">
        <v>50</v>
      </c>
      <c r="N183" s="120"/>
      <c r="O183" s="120"/>
      <c r="P183" s="120"/>
      <c r="Q183" s="125" t="s">
        <v>42</v>
      </c>
      <c r="R183" s="120">
        <v>100</v>
      </c>
      <c r="S183" s="120" t="s">
        <v>47</v>
      </c>
      <c r="T183" s="120">
        <v>0</v>
      </c>
      <c r="U183" s="120"/>
    </row>
    <row r="184" spans="1:21" ht="51" customHeight="1">
      <c r="A184" s="369"/>
      <c r="B184" s="559"/>
      <c r="C184" s="567"/>
      <c r="D184" s="724" t="s">
        <v>110</v>
      </c>
      <c r="E184" s="120" t="s">
        <v>130</v>
      </c>
      <c r="F184" s="120">
        <v>3</v>
      </c>
      <c r="G184" s="555" t="s">
        <v>43</v>
      </c>
      <c r="H184" s="555" t="s">
        <v>40</v>
      </c>
      <c r="I184" s="563" t="s">
        <v>180</v>
      </c>
      <c r="J184" s="577" t="s">
        <v>181</v>
      </c>
      <c r="K184" s="120">
        <v>3</v>
      </c>
      <c r="L184" s="120">
        <v>0</v>
      </c>
      <c r="M184" s="120" t="s">
        <v>47</v>
      </c>
      <c r="N184" s="555" t="s">
        <v>47</v>
      </c>
      <c r="O184" s="555" t="s">
        <v>47</v>
      </c>
      <c r="P184" s="555">
        <v>0</v>
      </c>
      <c r="Q184" s="555" t="s">
        <v>47</v>
      </c>
      <c r="R184" s="555">
        <v>0</v>
      </c>
      <c r="S184" s="555" t="s">
        <v>47</v>
      </c>
      <c r="T184" s="555">
        <v>0</v>
      </c>
      <c r="U184" s="120"/>
    </row>
    <row r="185" spans="1:21" ht="51" customHeight="1">
      <c r="A185" s="369"/>
      <c r="B185" s="559"/>
      <c r="C185" s="567"/>
      <c r="D185" s="725"/>
      <c r="E185" s="120" t="s">
        <v>127</v>
      </c>
      <c r="F185" s="120">
        <v>3</v>
      </c>
      <c r="G185" s="556"/>
      <c r="H185" s="556"/>
      <c r="I185" s="564"/>
      <c r="J185" s="579"/>
      <c r="K185" s="120">
        <v>3</v>
      </c>
      <c r="L185" s="120">
        <v>0</v>
      </c>
      <c r="M185" s="120" t="s">
        <v>47</v>
      </c>
      <c r="N185" s="556"/>
      <c r="O185" s="556"/>
      <c r="P185" s="556"/>
      <c r="Q185" s="556"/>
      <c r="R185" s="556"/>
      <c r="S185" s="556"/>
      <c r="T185" s="556"/>
      <c r="U185" s="120"/>
    </row>
    <row r="186" spans="1:21" ht="63" customHeight="1">
      <c r="A186" s="369"/>
      <c r="B186" s="559"/>
      <c r="C186" s="567"/>
      <c r="D186" s="290" t="s">
        <v>112</v>
      </c>
      <c r="E186" s="120" t="s">
        <v>127</v>
      </c>
      <c r="F186" s="120">
        <v>3</v>
      </c>
      <c r="G186" s="120" t="s">
        <v>43</v>
      </c>
      <c r="H186" s="52" t="s">
        <v>40</v>
      </c>
      <c r="I186" s="49" t="s">
        <v>198</v>
      </c>
      <c r="J186" s="120" t="s">
        <v>249</v>
      </c>
      <c r="K186" s="120">
        <v>3</v>
      </c>
      <c r="L186" s="120">
        <v>0</v>
      </c>
      <c r="M186" s="120" t="s">
        <v>47</v>
      </c>
      <c r="N186" s="120" t="s">
        <v>47</v>
      </c>
      <c r="O186" s="120" t="s">
        <v>47</v>
      </c>
      <c r="P186" s="120">
        <v>0</v>
      </c>
      <c r="Q186" s="120" t="s">
        <v>47</v>
      </c>
      <c r="R186" s="120">
        <v>0</v>
      </c>
      <c r="S186" s="120" t="s">
        <v>47</v>
      </c>
      <c r="T186" s="120">
        <v>0</v>
      </c>
      <c r="U186" s="120"/>
    </row>
    <row r="187" spans="1:21" ht="63" customHeight="1">
      <c r="A187" s="369"/>
      <c r="B187" s="559"/>
      <c r="C187" s="567"/>
      <c r="D187" s="272" t="s">
        <v>113</v>
      </c>
      <c r="E187" s="120" t="s">
        <v>127</v>
      </c>
      <c r="F187" s="120">
        <v>10</v>
      </c>
      <c r="G187" s="120" t="s">
        <v>43</v>
      </c>
      <c r="H187" s="52" t="s">
        <v>40</v>
      </c>
      <c r="I187" s="49" t="s">
        <v>198</v>
      </c>
      <c r="J187" s="120" t="s">
        <v>387</v>
      </c>
      <c r="K187" s="120">
        <v>10</v>
      </c>
      <c r="L187" s="120">
        <v>0</v>
      </c>
      <c r="M187" s="120" t="s">
        <v>47</v>
      </c>
      <c r="N187" s="120" t="s">
        <v>47</v>
      </c>
      <c r="O187" s="120" t="s">
        <v>47</v>
      </c>
      <c r="P187" s="120">
        <v>0</v>
      </c>
      <c r="Q187" s="120" t="s">
        <v>47</v>
      </c>
      <c r="R187" s="120">
        <v>0</v>
      </c>
      <c r="S187" s="120" t="s">
        <v>47</v>
      </c>
      <c r="T187" s="120">
        <v>0</v>
      </c>
      <c r="U187" s="120"/>
    </row>
    <row r="188" spans="1:21" ht="63" customHeight="1">
      <c r="A188" s="369"/>
      <c r="B188" s="559"/>
      <c r="C188" s="567"/>
      <c r="D188" s="272" t="s">
        <v>115</v>
      </c>
      <c r="E188" s="120" t="s">
        <v>127</v>
      </c>
      <c r="F188" s="120">
        <v>3</v>
      </c>
      <c r="G188" s="120" t="s">
        <v>47</v>
      </c>
      <c r="H188" s="52" t="s">
        <v>40</v>
      </c>
      <c r="I188" s="49" t="s">
        <v>180</v>
      </c>
      <c r="J188" s="120" t="s">
        <v>421</v>
      </c>
      <c r="K188" s="120">
        <v>3</v>
      </c>
      <c r="L188" s="120">
        <v>1</v>
      </c>
      <c r="M188" s="120" t="s">
        <v>47</v>
      </c>
      <c r="N188" s="120" t="s">
        <v>47</v>
      </c>
      <c r="O188" s="120" t="s">
        <v>47</v>
      </c>
      <c r="P188" s="120" t="s">
        <v>47</v>
      </c>
      <c r="Q188" s="120" t="s">
        <v>42</v>
      </c>
      <c r="R188" s="120">
        <v>1</v>
      </c>
      <c r="S188" s="120" t="s">
        <v>47</v>
      </c>
      <c r="T188" s="120" t="s">
        <v>47</v>
      </c>
      <c r="U188" s="120"/>
    </row>
    <row r="189" spans="1:21" s="5" customFormat="1" ht="63" customHeight="1">
      <c r="A189" s="369"/>
      <c r="B189" s="559"/>
      <c r="C189" s="567"/>
      <c r="D189" s="272" t="s">
        <v>117</v>
      </c>
      <c r="E189" s="120" t="s">
        <v>128</v>
      </c>
      <c r="F189" s="120">
        <v>10</v>
      </c>
      <c r="G189" s="120" t="s">
        <v>43</v>
      </c>
      <c r="H189" s="120" t="s">
        <v>40</v>
      </c>
      <c r="I189" s="120" t="s">
        <v>180</v>
      </c>
      <c r="J189" s="120" t="s">
        <v>181</v>
      </c>
      <c r="K189" s="120">
        <v>10</v>
      </c>
      <c r="L189" s="120" t="s">
        <v>43</v>
      </c>
      <c r="M189" s="120" t="s">
        <v>43</v>
      </c>
      <c r="N189" s="120" t="s">
        <v>47</v>
      </c>
      <c r="O189" s="120" t="s">
        <v>47</v>
      </c>
      <c r="P189" s="120" t="s">
        <v>47</v>
      </c>
      <c r="Q189" s="120" t="s">
        <v>43</v>
      </c>
      <c r="R189" s="120" t="s">
        <v>43</v>
      </c>
      <c r="S189" s="120" t="s">
        <v>47</v>
      </c>
      <c r="T189" s="120" t="s">
        <v>47</v>
      </c>
      <c r="U189" s="120"/>
    </row>
    <row r="190" spans="1:21" ht="63" customHeight="1">
      <c r="A190" s="369"/>
      <c r="B190" s="559"/>
      <c r="C190" s="567"/>
      <c r="D190" s="724" t="s">
        <v>363</v>
      </c>
      <c r="E190" s="120" t="s">
        <v>131</v>
      </c>
      <c r="F190" s="120">
        <v>3</v>
      </c>
      <c r="G190" s="555" t="s">
        <v>43</v>
      </c>
      <c r="H190" s="555" t="s">
        <v>40</v>
      </c>
      <c r="I190" s="49" t="s">
        <v>226</v>
      </c>
      <c r="J190" s="120" t="s">
        <v>295</v>
      </c>
      <c r="K190" s="120">
        <v>3</v>
      </c>
      <c r="L190" s="120">
        <v>0</v>
      </c>
      <c r="M190" s="120">
        <v>0</v>
      </c>
      <c r="N190" s="555" t="s">
        <v>47</v>
      </c>
      <c r="O190" s="555">
        <v>0</v>
      </c>
      <c r="P190" s="555">
        <v>0</v>
      </c>
      <c r="Q190" s="120" t="s">
        <v>47</v>
      </c>
      <c r="R190" s="120">
        <v>0</v>
      </c>
      <c r="S190" s="555" t="s">
        <v>47</v>
      </c>
      <c r="T190" s="555">
        <v>0</v>
      </c>
      <c r="U190" s="120"/>
    </row>
    <row r="191" spans="1:21" ht="63" customHeight="1">
      <c r="A191" s="369"/>
      <c r="B191" s="559"/>
      <c r="C191" s="567"/>
      <c r="D191" s="725"/>
      <c r="E191" s="120" t="s">
        <v>127</v>
      </c>
      <c r="F191" s="120">
        <v>5</v>
      </c>
      <c r="G191" s="556"/>
      <c r="H191" s="556"/>
      <c r="I191" s="49" t="s">
        <v>255</v>
      </c>
      <c r="J191" s="50" t="s">
        <v>183</v>
      </c>
      <c r="K191" s="120">
        <v>5</v>
      </c>
      <c r="L191" s="120" t="s">
        <v>43</v>
      </c>
      <c r="M191" s="120" t="s">
        <v>43</v>
      </c>
      <c r="N191" s="556"/>
      <c r="O191" s="556"/>
      <c r="P191" s="556"/>
      <c r="Q191" s="120" t="s">
        <v>39</v>
      </c>
      <c r="R191" s="120" t="s">
        <v>43</v>
      </c>
      <c r="S191" s="556"/>
      <c r="T191" s="556"/>
      <c r="U191" s="120"/>
    </row>
    <row r="192" spans="1:21" ht="54.6" customHeight="1">
      <c r="A192" s="368"/>
      <c r="B192" s="556"/>
      <c r="C192" s="558"/>
      <c r="D192" s="270" t="s">
        <v>1000</v>
      </c>
      <c r="E192" s="4"/>
      <c r="F192" s="4">
        <f>SUM(F174:F191)</f>
        <v>176</v>
      </c>
      <c r="G192" s="4"/>
      <c r="H192" s="4"/>
      <c r="I192" s="4"/>
      <c r="J192" s="4"/>
      <c r="K192" s="4">
        <f>SUM(K174:K191)</f>
        <v>176</v>
      </c>
      <c r="L192" s="4">
        <f>SUM(L174:L191)</f>
        <v>65</v>
      </c>
      <c r="M192" s="4">
        <f>SUM(M174:M191)</f>
        <v>50</v>
      </c>
      <c r="N192" s="4"/>
      <c r="O192" s="4">
        <f>SUM(O174:O191)</f>
        <v>0</v>
      </c>
      <c r="P192" s="4">
        <f>SUM(P174:P191)</f>
        <v>0</v>
      </c>
      <c r="Q192" s="4">
        <f>SUM(Q174:Q191)</f>
        <v>0</v>
      </c>
      <c r="R192" s="4">
        <f>SUM(R174:R191)</f>
        <v>117</v>
      </c>
      <c r="S192" s="4"/>
      <c r="T192" s="4">
        <f>SUM(T174:T191)</f>
        <v>0</v>
      </c>
      <c r="U192" s="4"/>
    </row>
  </sheetData>
  <mergeCells count="602">
    <mergeCell ref="O190:O191"/>
    <mergeCell ref="N190:N191"/>
    <mergeCell ref="T190:T191"/>
    <mergeCell ref="S190:S191"/>
    <mergeCell ref="T136:T137"/>
    <mergeCell ref="S136:S137"/>
    <mergeCell ref="P136:P137"/>
    <mergeCell ref="O136:O137"/>
    <mergeCell ref="N136:N137"/>
    <mergeCell ref="T156:T160"/>
    <mergeCell ref="S156:S160"/>
    <mergeCell ref="P156:P160"/>
    <mergeCell ref="O156:O160"/>
    <mergeCell ref="N156:N160"/>
    <mergeCell ref="T161:T162"/>
    <mergeCell ref="N163:N165"/>
    <mergeCell ref="O163:O165"/>
    <mergeCell ref="P163:P165"/>
    <mergeCell ref="Q163:Q165"/>
    <mergeCell ref="R163:R165"/>
    <mergeCell ref="S163:S165"/>
    <mergeCell ref="T163:T165"/>
    <mergeCell ref="N166:N167"/>
    <mergeCell ref="O166:O167"/>
    <mergeCell ref="T94:T96"/>
    <mergeCell ref="S94:S96"/>
    <mergeCell ref="S101:S102"/>
    <mergeCell ref="T104:T107"/>
    <mergeCell ref="S104:S107"/>
    <mergeCell ref="P104:P107"/>
    <mergeCell ref="O104:O107"/>
    <mergeCell ref="N104:N107"/>
    <mergeCell ref="P126:P127"/>
    <mergeCell ref="O126:O127"/>
    <mergeCell ref="N126:N127"/>
    <mergeCell ref="T126:T127"/>
    <mergeCell ref="S126:S127"/>
    <mergeCell ref="S97:S100"/>
    <mergeCell ref="T97:T100"/>
    <mergeCell ref="P101:P102"/>
    <mergeCell ref="Q101:Q102"/>
    <mergeCell ref="R101:R102"/>
    <mergeCell ref="T101:T102"/>
    <mergeCell ref="Q121:Q122"/>
    <mergeCell ref="T109:T110"/>
    <mergeCell ref="N112:N115"/>
    <mergeCell ref="O112:O115"/>
    <mergeCell ref="P112:P115"/>
    <mergeCell ref="T80:T83"/>
    <mergeCell ref="S80:S83"/>
    <mergeCell ref="T78:T79"/>
    <mergeCell ref="S78:S79"/>
    <mergeCell ref="P60:P62"/>
    <mergeCell ref="O60:O62"/>
    <mergeCell ref="N60:N62"/>
    <mergeCell ref="T60:T62"/>
    <mergeCell ref="S60:S62"/>
    <mergeCell ref="Q78:Q79"/>
    <mergeCell ref="N67:N70"/>
    <mergeCell ref="O67:O70"/>
    <mergeCell ref="P67:P70"/>
    <mergeCell ref="S67:S70"/>
    <mergeCell ref="T67:T70"/>
    <mergeCell ref="P63:P66"/>
    <mergeCell ref="O63:O66"/>
    <mergeCell ref="N63:N66"/>
    <mergeCell ref="T63:T66"/>
    <mergeCell ref="S63:S66"/>
    <mergeCell ref="Q63:Q66"/>
    <mergeCell ref="D190:D191"/>
    <mergeCell ref="H190:H191"/>
    <mergeCell ref="P180:P181"/>
    <mergeCell ref="S180:S181"/>
    <mergeCell ref="T180:T181"/>
    <mergeCell ref="D184:D185"/>
    <mergeCell ref="I184:I185"/>
    <mergeCell ref="J184:J185"/>
    <mergeCell ref="K180:K181"/>
    <mergeCell ref="L180:L181"/>
    <mergeCell ref="M180:M181"/>
    <mergeCell ref="N180:N181"/>
    <mergeCell ref="O180:O181"/>
    <mergeCell ref="G184:G185"/>
    <mergeCell ref="H184:H185"/>
    <mergeCell ref="N184:N185"/>
    <mergeCell ref="O184:O185"/>
    <mergeCell ref="P184:P185"/>
    <mergeCell ref="Q184:Q185"/>
    <mergeCell ref="R184:R185"/>
    <mergeCell ref="S184:S185"/>
    <mergeCell ref="T184:T185"/>
    <mergeCell ref="G190:G191"/>
    <mergeCell ref="P190:P191"/>
    <mergeCell ref="D171:D172"/>
    <mergeCell ref="H171:H172"/>
    <mergeCell ref="I171:I172"/>
    <mergeCell ref="J171:J172"/>
    <mergeCell ref="D180:D181"/>
    <mergeCell ref="E180:E181"/>
    <mergeCell ref="F180:F181"/>
    <mergeCell ref="G180:G181"/>
    <mergeCell ref="H180:H181"/>
    <mergeCell ref="I180:I181"/>
    <mergeCell ref="J180:J181"/>
    <mergeCell ref="D166:D167"/>
    <mergeCell ref="H166:H167"/>
    <mergeCell ref="I166:I167"/>
    <mergeCell ref="J166:J167"/>
    <mergeCell ref="D168:D169"/>
    <mergeCell ref="H168:H169"/>
    <mergeCell ref="I168:I169"/>
    <mergeCell ref="J168:J169"/>
    <mergeCell ref="D161:D162"/>
    <mergeCell ref="H161:H162"/>
    <mergeCell ref="I161:I162"/>
    <mergeCell ref="J161:J162"/>
    <mergeCell ref="D163:D165"/>
    <mergeCell ref="H163:H165"/>
    <mergeCell ref="I163:I165"/>
    <mergeCell ref="J163:J165"/>
    <mergeCell ref="G166:G167"/>
    <mergeCell ref="G161:G162"/>
    <mergeCell ref="G163:G165"/>
    <mergeCell ref="H157:H158"/>
    <mergeCell ref="I157:I158"/>
    <mergeCell ref="E159:E160"/>
    <mergeCell ref="F159:F160"/>
    <mergeCell ref="G159:G160"/>
    <mergeCell ref="D153:D154"/>
    <mergeCell ref="D156:D160"/>
    <mergeCell ref="E156:E158"/>
    <mergeCell ref="F156:F158"/>
    <mergeCell ref="G156:G158"/>
    <mergeCell ref="D136:D137"/>
    <mergeCell ref="D145:D152"/>
    <mergeCell ref="E145:E146"/>
    <mergeCell ref="F145:F146"/>
    <mergeCell ref="E149:E150"/>
    <mergeCell ref="F149:F150"/>
    <mergeCell ref="D121:D122"/>
    <mergeCell ref="D126:D127"/>
    <mergeCell ref="D129:D131"/>
    <mergeCell ref="D134:D135"/>
    <mergeCell ref="E151:E152"/>
    <mergeCell ref="F151:F152"/>
    <mergeCell ref="E147:E148"/>
    <mergeCell ref="F147:F148"/>
    <mergeCell ref="E114:E115"/>
    <mergeCell ref="H121:H122"/>
    <mergeCell ref="G121:G122"/>
    <mergeCell ref="I109:I110"/>
    <mergeCell ref="K116:K117"/>
    <mergeCell ref="L116:L117"/>
    <mergeCell ref="M116:M117"/>
    <mergeCell ref="N116:N117"/>
    <mergeCell ref="D101:D102"/>
    <mergeCell ref="D104:D107"/>
    <mergeCell ref="E104:E105"/>
    <mergeCell ref="F104:F105"/>
    <mergeCell ref="D109:D110"/>
    <mergeCell ref="E109:E110"/>
    <mergeCell ref="F109:F110"/>
    <mergeCell ref="G109:G110"/>
    <mergeCell ref="J109:J110"/>
    <mergeCell ref="E106:E107"/>
    <mergeCell ref="F106:F107"/>
    <mergeCell ref="G106:G107"/>
    <mergeCell ref="H106:H107"/>
    <mergeCell ref="I106:I107"/>
    <mergeCell ref="K106:K107"/>
    <mergeCell ref="L106:L107"/>
    <mergeCell ref="M106:M107"/>
    <mergeCell ref="K104:K105"/>
    <mergeCell ref="G104:G105"/>
    <mergeCell ref="H104:H105"/>
    <mergeCell ref="I104:I105"/>
    <mergeCell ref="J104:J105"/>
    <mergeCell ref="L104:L105"/>
    <mergeCell ref="M104:M105"/>
    <mergeCell ref="J106:J107"/>
    <mergeCell ref="E44:E45"/>
    <mergeCell ref="F44:F45"/>
    <mergeCell ref="G44:G45"/>
    <mergeCell ref="G134:G135"/>
    <mergeCell ref="H134:H135"/>
    <mergeCell ref="I134:I135"/>
    <mergeCell ref="J134:J135"/>
    <mergeCell ref="D97:D100"/>
    <mergeCell ref="E97:E98"/>
    <mergeCell ref="E99:E100"/>
    <mergeCell ref="F97:F98"/>
    <mergeCell ref="F99:F100"/>
    <mergeCell ref="I99:I100"/>
    <mergeCell ref="I97:I98"/>
    <mergeCell ref="D112:D115"/>
    <mergeCell ref="E112:E113"/>
    <mergeCell ref="F112:F113"/>
    <mergeCell ref="D116:D117"/>
    <mergeCell ref="E116:E117"/>
    <mergeCell ref="F116:F117"/>
    <mergeCell ref="G116:G117"/>
    <mergeCell ref="I116:I117"/>
    <mergeCell ref="J116:J117"/>
    <mergeCell ref="F114:F115"/>
    <mergeCell ref="S42:S43"/>
    <mergeCell ref="T42:T43"/>
    <mergeCell ref="I42:I43"/>
    <mergeCell ref="L42:L43"/>
    <mergeCell ref="N42:N43"/>
    <mergeCell ref="M44:M45"/>
    <mergeCell ref="D51:D52"/>
    <mergeCell ref="E51:E52"/>
    <mergeCell ref="F51:F52"/>
    <mergeCell ref="J51:J52"/>
    <mergeCell ref="D49:D50"/>
    <mergeCell ref="E49:E50"/>
    <mergeCell ref="F49:F50"/>
    <mergeCell ref="G49:G50"/>
    <mergeCell ref="J49:J50"/>
    <mergeCell ref="D44:D45"/>
    <mergeCell ref="D46:D48"/>
    <mergeCell ref="E46:E48"/>
    <mergeCell ref="F46:F47"/>
    <mergeCell ref="G46:G47"/>
    <mergeCell ref="H46:H47"/>
    <mergeCell ref="I46:I47"/>
    <mergeCell ref="J46:J48"/>
    <mergeCell ref="K46:K47"/>
    <mergeCell ref="F38:F40"/>
    <mergeCell ref="H39:H40"/>
    <mergeCell ref="I39:I40"/>
    <mergeCell ref="J38:J40"/>
    <mergeCell ref="N39:N40"/>
    <mergeCell ref="O39:O40"/>
    <mergeCell ref="O42:O43"/>
    <mergeCell ref="P42:P43"/>
    <mergeCell ref="D42:D43"/>
    <mergeCell ref="E42:E43"/>
    <mergeCell ref="F42:F43"/>
    <mergeCell ref="G38:G40"/>
    <mergeCell ref="G42:G43"/>
    <mergeCell ref="M42:M43"/>
    <mergeCell ref="J42:J43"/>
    <mergeCell ref="K42:K43"/>
    <mergeCell ref="H42:H43"/>
    <mergeCell ref="D38:D40"/>
    <mergeCell ref="E38:E40"/>
    <mergeCell ref="D30:D32"/>
    <mergeCell ref="H30:H32"/>
    <mergeCell ref="I30:I32"/>
    <mergeCell ref="J30:J32"/>
    <mergeCell ref="Q30:Q32"/>
    <mergeCell ref="G30:G32"/>
    <mergeCell ref="K30:K32"/>
    <mergeCell ref="L30:L32"/>
    <mergeCell ref="M30:M32"/>
    <mergeCell ref="N30:N32"/>
    <mergeCell ref="D35:D37"/>
    <mergeCell ref="E35:E37"/>
    <mergeCell ref="F35:F37"/>
    <mergeCell ref="G35:G37"/>
    <mergeCell ref="H36:H37"/>
    <mergeCell ref="I36:I37"/>
    <mergeCell ref="J35:J37"/>
    <mergeCell ref="K36:K37"/>
    <mergeCell ref="L36:L37"/>
    <mergeCell ref="E18:E19"/>
    <mergeCell ref="F18:F19"/>
    <mergeCell ref="J18:J19"/>
    <mergeCell ref="M26:M27"/>
    <mergeCell ref="N26:N27"/>
    <mergeCell ref="O26:O27"/>
    <mergeCell ref="P26:P27"/>
    <mergeCell ref="D28:D29"/>
    <mergeCell ref="E28:E29"/>
    <mergeCell ref="F28:F29"/>
    <mergeCell ref="G28:G29"/>
    <mergeCell ref="H26:H27"/>
    <mergeCell ref="I26:I27"/>
    <mergeCell ref="J23:J27"/>
    <mergeCell ref="K26:K27"/>
    <mergeCell ref="L26:L27"/>
    <mergeCell ref="E23:E24"/>
    <mergeCell ref="F23:F24"/>
    <mergeCell ref="D23:D27"/>
    <mergeCell ref="E25:E27"/>
    <mergeCell ref="F25:F27"/>
    <mergeCell ref="K18:K19"/>
    <mergeCell ref="L18:L19"/>
    <mergeCell ref="M18:M19"/>
    <mergeCell ref="K1:T1"/>
    <mergeCell ref="C144:C173"/>
    <mergeCell ref="C3:C17"/>
    <mergeCell ref="C124:C143"/>
    <mergeCell ref="C18:C54"/>
    <mergeCell ref="C91:C123"/>
    <mergeCell ref="D5:D7"/>
    <mergeCell ref="Q5:Q7"/>
    <mergeCell ref="G5:G7"/>
    <mergeCell ref="S5:S7"/>
    <mergeCell ref="T5:T7"/>
    <mergeCell ref="J5:J7"/>
    <mergeCell ref="H5:H7"/>
    <mergeCell ref="I5:I7"/>
    <mergeCell ref="N5:N7"/>
    <mergeCell ref="O5:O7"/>
    <mergeCell ref="P5:P7"/>
    <mergeCell ref="G10:G12"/>
    <mergeCell ref="K10:K12"/>
    <mergeCell ref="L10:L12"/>
    <mergeCell ref="D10:D12"/>
    <mergeCell ref="R10:R12"/>
    <mergeCell ref="S10:S12"/>
    <mergeCell ref="T10:T12"/>
    <mergeCell ref="S18:S19"/>
    <mergeCell ref="T18:T19"/>
    <mergeCell ref="S20:S21"/>
    <mergeCell ref="T20:T21"/>
    <mergeCell ref="C174:C192"/>
    <mergeCell ref="A3:A192"/>
    <mergeCell ref="B3:B192"/>
    <mergeCell ref="M10:M12"/>
    <mergeCell ref="N10:N12"/>
    <mergeCell ref="O10:O12"/>
    <mergeCell ref="P10:P12"/>
    <mergeCell ref="H10:H12"/>
    <mergeCell ref="I10:I12"/>
    <mergeCell ref="J10:J12"/>
    <mergeCell ref="Q10:Q12"/>
    <mergeCell ref="D20:D21"/>
    <mergeCell ref="E20:E21"/>
    <mergeCell ref="F20:F21"/>
    <mergeCell ref="G20:G21"/>
    <mergeCell ref="J20:J21"/>
    <mergeCell ref="D18:D19"/>
    <mergeCell ref="S23:S27"/>
    <mergeCell ref="T23:T27"/>
    <mergeCell ref="G23:G27"/>
    <mergeCell ref="H28:H29"/>
    <mergeCell ref="I28:I29"/>
    <mergeCell ref="J28:J29"/>
    <mergeCell ref="K28:K29"/>
    <mergeCell ref="L28:L29"/>
    <mergeCell ref="M28:M29"/>
    <mergeCell ref="N28:N29"/>
    <mergeCell ref="O28:O29"/>
    <mergeCell ref="P28:P29"/>
    <mergeCell ref="S28:S29"/>
    <mergeCell ref="T28:T29"/>
    <mergeCell ref="O30:O32"/>
    <mergeCell ref="P30:P32"/>
    <mergeCell ref="S30:S32"/>
    <mergeCell ref="T30:T32"/>
    <mergeCell ref="S38:S40"/>
    <mergeCell ref="T38:T40"/>
    <mergeCell ref="K38:K40"/>
    <mergeCell ref="L38:L40"/>
    <mergeCell ref="M38:M40"/>
    <mergeCell ref="P39:P40"/>
    <mergeCell ref="R30:R32"/>
    <mergeCell ref="M36:M37"/>
    <mergeCell ref="N36:N37"/>
    <mergeCell ref="O36:O37"/>
    <mergeCell ref="P36:P37"/>
    <mergeCell ref="S36:S37"/>
    <mergeCell ref="T36:T37"/>
    <mergeCell ref="S44:S45"/>
    <mergeCell ref="T44:T45"/>
    <mergeCell ref="M49:M50"/>
    <mergeCell ref="P49:P50"/>
    <mergeCell ref="S49:S50"/>
    <mergeCell ref="T49:T50"/>
    <mergeCell ref="G51:G52"/>
    <mergeCell ref="I51:I52"/>
    <mergeCell ref="S51:S52"/>
    <mergeCell ref="T51:T52"/>
    <mergeCell ref="L46:L47"/>
    <mergeCell ref="M46:M47"/>
    <mergeCell ref="N46:N47"/>
    <mergeCell ref="O46:O47"/>
    <mergeCell ref="P46:P47"/>
    <mergeCell ref="I44:I45"/>
    <mergeCell ref="J44:J45"/>
    <mergeCell ref="Q94:Q96"/>
    <mergeCell ref="H97:H100"/>
    <mergeCell ref="G97:G100"/>
    <mergeCell ref="J97:J100"/>
    <mergeCell ref="M97:M100"/>
    <mergeCell ref="N97:N100"/>
    <mergeCell ref="O97:O100"/>
    <mergeCell ref="P97:P100"/>
    <mergeCell ref="K99:K100"/>
    <mergeCell ref="L99:L100"/>
    <mergeCell ref="K97:K98"/>
    <mergeCell ref="L97:L98"/>
    <mergeCell ref="P94:P96"/>
    <mergeCell ref="O94:O96"/>
    <mergeCell ref="N94:N96"/>
    <mergeCell ref="L101:L102"/>
    <mergeCell ref="M101:M102"/>
    <mergeCell ref="N101:N102"/>
    <mergeCell ref="O101:O102"/>
    <mergeCell ref="D94:D96"/>
    <mergeCell ref="G94:G96"/>
    <mergeCell ref="H94:H96"/>
    <mergeCell ref="I94:I96"/>
    <mergeCell ref="J94:J96"/>
    <mergeCell ref="G101:G102"/>
    <mergeCell ref="H101:H102"/>
    <mergeCell ref="I101:I102"/>
    <mergeCell ref="J101:J102"/>
    <mergeCell ref="K101:K102"/>
    <mergeCell ref="C55:C90"/>
    <mergeCell ref="E56:E57"/>
    <mergeCell ref="F56:F57"/>
    <mergeCell ref="G56:G57"/>
    <mergeCell ref="H56:H57"/>
    <mergeCell ref="J56:J57"/>
    <mergeCell ref="Q56:Q57"/>
    <mergeCell ref="D78:D79"/>
    <mergeCell ref="G78:G79"/>
    <mergeCell ref="H78:H79"/>
    <mergeCell ref="I78:I79"/>
    <mergeCell ref="J78:J79"/>
    <mergeCell ref="N78:N79"/>
    <mergeCell ref="O78:O79"/>
    <mergeCell ref="P78:P79"/>
    <mergeCell ref="D56:D57"/>
    <mergeCell ref="P56:P57"/>
    <mergeCell ref="O56:O57"/>
    <mergeCell ref="N56:N57"/>
    <mergeCell ref="D67:D70"/>
    <mergeCell ref="E67:E68"/>
    <mergeCell ref="F67:F68"/>
    <mergeCell ref="G67:G70"/>
    <mergeCell ref="H67:H70"/>
    <mergeCell ref="S112:S115"/>
    <mergeCell ref="T112:T115"/>
    <mergeCell ref="K109:K110"/>
    <mergeCell ref="N109:N110"/>
    <mergeCell ref="O109:O110"/>
    <mergeCell ref="P109:P110"/>
    <mergeCell ref="Q109:Q110"/>
    <mergeCell ref="S109:S110"/>
    <mergeCell ref="I112:I115"/>
    <mergeCell ref="H112:H115"/>
    <mergeCell ref="G112:G115"/>
    <mergeCell ref="J112:J115"/>
    <mergeCell ref="K112:K113"/>
    <mergeCell ref="K114:K115"/>
    <mergeCell ref="L112:L113"/>
    <mergeCell ref="L114:L115"/>
    <mergeCell ref="M112:M113"/>
    <mergeCell ref="M114:M115"/>
    <mergeCell ref="S56:S57"/>
    <mergeCell ref="T56:T57"/>
    <mergeCell ref="D59:D62"/>
    <mergeCell ref="J59:J61"/>
    <mergeCell ref="D63:D66"/>
    <mergeCell ref="E63:E64"/>
    <mergeCell ref="F63:F64"/>
    <mergeCell ref="G63:G66"/>
    <mergeCell ref="H63:H66"/>
    <mergeCell ref="J63:J66"/>
    <mergeCell ref="K63:K64"/>
    <mergeCell ref="E65:E66"/>
    <mergeCell ref="F65:F66"/>
    <mergeCell ref="K65:K66"/>
    <mergeCell ref="I67:I68"/>
    <mergeCell ref="J67:J70"/>
    <mergeCell ref="K67:K70"/>
    <mergeCell ref="L67:L70"/>
    <mergeCell ref="M67:M70"/>
    <mergeCell ref="E69:E70"/>
    <mergeCell ref="F69:F70"/>
    <mergeCell ref="I69:I70"/>
    <mergeCell ref="D88:D89"/>
    <mergeCell ref="G88:G89"/>
    <mergeCell ref="H88:H89"/>
    <mergeCell ref="N88:N89"/>
    <mergeCell ref="H80:H83"/>
    <mergeCell ref="I80:I83"/>
    <mergeCell ref="J80:J83"/>
    <mergeCell ref="K80:K81"/>
    <mergeCell ref="L80:L81"/>
    <mergeCell ref="M80:M81"/>
    <mergeCell ref="N80:N83"/>
    <mergeCell ref="D80:D83"/>
    <mergeCell ref="E80:E81"/>
    <mergeCell ref="F80:F81"/>
    <mergeCell ref="G80:G83"/>
    <mergeCell ref="M134:M135"/>
    <mergeCell ref="N134:N135"/>
    <mergeCell ref="O134:O135"/>
    <mergeCell ref="P134:P135"/>
    <mergeCell ref="Q134:Q135"/>
    <mergeCell ref="R134:R135"/>
    <mergeCell ref="S134:S135"/>
    <mergeCell ref="E82:E83"/>
    <mergeCell ref="F82:F83"/>
    <mergeCell ref="K82:K83"/>
    <mergeCell ref="L82:L83"/>
    <mergeCell ref="M82:M83"/>
    <mergeCell ref="O80:O83"/>
    <mergeCell ref="P80:P83"/>
    <mergeCell ref="O116:O117"/>
    <mergeCell ref="P116:P117"/>
    <mergeCell ref="Q116:Q117"/>
    <mergeCell ref="R116:R117"/>
    <mergeCell ref="S116:S117"/>
    <mergeCell ref="J121:J122"/>
    <mergeCell ref="L121:L122"/>
    <mergeCell ref="M121:M122"/>
    <mergeCell ref="N121:N122"/>
    <mergeCell ref="O121:O122"/>
    <mergeCell ref="T88:T89"/>
    <mergeCell ref="G129:G131"/>
    <mergeCell ref="H129:H131"/>
    <mergeCell ref="J129:J131"/>
    <mergeCell ref="K129:K131"/>
    <mergeCell ref="L129:L131"/>
    <mergeCell ref="M129:M131"/>
    <mergeCell ref="N129:N131"/>
    <mergeCell ref="O129:O131"/>
    <mergeCell ref="P129:P131"/>
    <mergeCell ref="Q129:Q131"/>
    <mergeCell ref="R129:R131"/>
    <mergeCell ref="S129:S131"/>
    <mergeCell ref="T129:T131"/>
    <mergeCell ref="R121:R122"/>
    <mergeCell ref="S121:S122"/>
    <mergeCell ref="T121:T122"/>
    <mergeCell ref="O88:O89"/>
    <mergeCell ref="P88:P89"/>
    <mergeCell ref="Q88:Q89"/>
    <mergeCell ref="R88:R89"/>
    <mergeCell ref="S88:S89"/>
    <mergeCell ref="T116:T117"/>
    <mergeCell ref="P121:P122"/>
    <mergeCell ref="T134:T135"/>
    <mergeCell ref="G145:G152"/>
    <mergeCell ref="J145:J152"/>
    <mergeCell ref="N145:N152"/>
    <mergeCell ref="O145:O152"/>
    <mergeCell ref="P145:P152"/>
    <mergeCell ref="S145:S152"/>
    <mergeCell ref="T145:T152"/>
    <mergeCell ref="G153:G154"/>
    <mergeCell ref="H153:H154"/>
    <mergeCell ref="I153:I154"/>
    <mergeCell ref="J153:J154"/>
    <mergeCell ref="K153:K154"/>
    <mergeCell ref="L153:L154"/>
    <mergeCell ref="M153:M154"/>
    <mergeCell ref="N153:N154"/>
    <mergeCell ref="O153:O154"/>
    <mergeCell ref="P153:P154"/>
    <mergeCell ref="Q153:Q154"/>
    <mergeCell ref="R153:R154"/>
    <mergeCell ref="S153:S154"/>
    <mergeCell ref="T153:T154"/>
    <mergeCell ref="K134:K135"/>
    <mergeCell ref="L134:L135"/>
    <mergeCell ref="K156:K158"/>
    <mergeCell ref="L156:L158"/>
    <mergeCell ref="M156:M158"/>
    <mergeCell ref="J156:J160"/>
    <mergeCell ref="K159:K160"/>
    <mergeCell ref="L159:L160"/>
    <mergeCell ref="M159:M160"/>
    <mergeCell ref="Q159:Q160"/>
    <mergeCell ref="R159:R160"/>
    <mergeCell ref="K161:K162"/>
    <mergeCell ref="L161:L162"/>
    <mergeCell ref="M161:M162"/>
    <mergeCell ref="N161:N162"/>
    <mergeCell ref="O161:O162"/>
    <mergeCell ref="P161:P162"/>
    <mergeCell ref="Q161:Q162"/>
    <mergeCell ref="R161:R162"/>
    <mergeCell ref="S161:S162"/>
    <mergeCell ref="P166:P167"/>
    <mergeCell ref="Q166:Q167"/>
    <mergeCell ref="S166:S167"/>
    <mergeCell ref="T166:T167"/>
    <mergeCell ref="G168:G169"/>
    <mergeCell ref="N168:N169"/>
    <mergeCell ref="O168:O169"/>
    <mergeCell ref="P168:P169"/>
    <mergeCell ref="Q168:Q169"/>
    <mergeCell ref="R168:R169"/>
    <mergeCell ref="S168:S169"/>
    <mergeCell ref="T168:T169"/>
    <mergeCell ref="L171:L172"/>
    <mergeCell ref="M171:M172"/>
    <mergeCell ref="N171:N172"/>
    <mergeCell ref="O171:O172"/>
    <mergeCell ref="P171:P172"/>
    <mergeCell ref="Q171:Q172"/>
    <mergeCell ref="R171:R172"/>
    <mergeCell ref="S171:S172"/>
    <mergeCell ref="T171:T172"/>
  </mergeCells>
  <conditionalFormatting sqref="K1">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Legenda!$A$24:$A$46</xm:f>
          </x14:formula1>
          <xm:sqref>E143 E17 E123 E173 E192 E54 E56:E90</xm:sqref>
        </x14:dataValidation>
        <x14:dataValidation type="list" allowBlank="1" showInputMessage="1" showErrorMessage="1">
          <x14:formula1>
            <xm:f>Legenda!$A$2:$A$21</xm:f>
          </x14:formula1>
          <xm:sqref>D58:D89 D55:D56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
  <sheetViews>
    <sheetView topLeftCell="A38" workbookViewId="0">
      <selection activeCell="A16" sqref="A16"/>
    </sheetView>
  </sheetViews>
  <sheetFormatPr defaultColWidth="8.7109375" defaultRowHeight="15"/>
  <cols>
    <col min="1" max="1" width="41.7109375" style="14" customWidth="1"/>
    <col min="2" max="2" width="12.28515625" style="14" customWidth="1"/>
    <col min="3" max="16384" width="8.7109375" style="14"/>
  </cols>
  <sheetData>
    <row r="1" spans="1:1">
      <c r="A1" s="13" t="s">
        <v>101</v>
      </c>
    </row>
    <row r="2" spans="1:1">
      <c r="A2" s="17" t="s">
        <v>2</v>
      </c>
    </row>
    <row r="3" spans="1:1">
      <c r="A3" s="17" t="s">
        <v>102</v>
      </c>
    </row>
    <row r="4" spans="1:1">
      <c r="A4" s="17" t="s">
        <v>103</v>
      </c>
    </row>
    <row r="5" spans="1:1">
      <c r="A5" s="17" t="s">
        <v>104</v>
      </c>
    </row>
    <row r="6" spans="1:1">
      <c r="A6" s="17" t="s">
        <v>178</v>
      </c>
    </row>
    <row r="7" spans="1:1">
      <c r="A7" s="17" t="s">
        <v>176</v>
      </c>
    </row>
    <row r="8" spans="1:1">
      <c r="A8" s="17" t="s">
        <v>105</v>
      </c>
    </row>
    <row r="9" spans="1:1">
      <c r="A9" s="17" t="s">
        <v>106</v>
      </c>
    </row>
    <row r="10" spans="1:1">
      <c r="A10" s="17" t="s">
        <v>107</v>
      </c>
    </row>
    <row r="11" spans="1:1">
      <c r="A11" s="17" t="s">
        <v>108</v>
      </c>
    </row>
    <row r="12" spans="1:1">
      <c r="A12" s="17" t="s">
        <v>109</v>
      </c>
    </row>
    <row r="13" spans="1:1">
      <c r="A13" s="17" t="s">
        <v>110</v>
      </c>
    </row>
    <row r="14" spans="1:1">
      <c r="A14" s="17" t="s">
        <v>111</v>
      </c>
    </row>
    <row r="15" spans="1:1">
      <c r="A15" s="17" t="s">
        <v>112</v>
      </c>
    </row>
    <row r="16" spans="1:1">
      <c r="A16" s="17" t="s">
        <v>113</v>
      </c>
    </row>
    <row r="17" spans="1:30">
      <c r="A17" s="17" t="s">
        <v>114</v>
      </c>
    </row>
    <row r="18" spans="1:30">
      <c r="A18" s="17" t="s">
        <v>177</v>
      </c>
    </row>
    <row r="19" spans="1:30">
      <c r="A19" s="17" t="s">
        <v>115</v>
      </c>
    </row>
    <row r="20" spans="1:30">
      <c r="A20" s="17" t="s">
        <v>116</v>
      </c>
    </row>
    <row r="21" spans="1:30">
      <c r="A21" s="17" t="s">
        <v>117</v>
      </c>
    </row>
    <row r="23" spans="1:30">
      <c r="A23" s="15" t="s">
        <v>58</v>
      </c>
      <c r="B23" s="16"/>
      <c r="C23" s="16"/>
      <c r="D23" s="16"/>
      <c r="E23" s="16"/>
      <c r="F23" s="16"/>
      <c r="G23" s="16"/>
      <c r="H23" s="16"/>
    </row>
    <row r="24" spans="1:30">
      <c r="A24" s="17" t="s">
        <v>118</v>
      </c>
      <c r="B24" s="17"/>
      <c r="C24" s="17"/>
      <c r="D24" s="17"/>
      <c r="E24" s="17"/>
      <c r="F24" s="17"/>
      <c r="G24" s="17"/>
      <c r="H24" s="17"/>
      <c r="I24" s="17"/>
      <c r="J24" s="17"/>
    </row>
    <row r="25" spans="1:30">
      <c r="A25" s="17" t="s">
        <v>127</v>
      </c>
      <c r="B25" s="17"/>
      <c r="C25" s="17"/>
      <c r="D25" s="17"/>
      <c r="E25" s="17"/>
      <c r="F25" s="17"/>
      <c r="G25" s="17"/>
      <c r="H25" s="17"/>
      <c r="I25" s="17"/>
      <c r="J25" s="17"/>
    </row>
    <row r="26" spans="1:30">
      <c r="A26" s="17" t="s">
        <v>128</v>
      </c>
      <c r="B26" s="17"/>
      <c r="C26" s="17"/>
      <c r="D26" s="17"/>
      <c r="E26" s="17"/>
      <c r="F26" s="17"/>
      <c r="G26" s="17"/>
      <c r="H26" s="17"/>
      <c r="I26" s="17"/>
      <c r="J26" s="17"/>
    </row>
    <row r="27" spans="1:30">
      <c r="A27" s="17" t="s">
        <v>129</v>
      </c>
      <c r="B27" s="17"/>
      <c r="C27" s="17"/>
      <c r="D27" s="17"/>
      <c r="E27" s="17"/>
      <c r="F27" s="17"/>
      <c r="G27" s="17"/>
      <c r="H27" s="17"/>
      <c r="I27" s="17"/>
      <c r="J27" s="17"/>
    </row>
    <row r="28" spans="1:30">
      <c r="A28" s="17"/>
      <c r="B28" s="16"/>
      <c r="C28" s="16"/>
      <c r="D28" s="16"/>
      <c r="E28" s="16"/>
      <c r="F28" s="16"/>
      <c r="G28" s="16"/>
      <c r="H28" s="16"/>
    </row>
    <row r="29" spans="1:30">
      <c r="A29" s="17" t="s">
        <v>130</v>
      </c>
      <c r="B29" s="18"/>
      <c r="C29" s="18"/>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row>
    <row r="30" spans="1:30">
      <c r="A30" s="17" t="s">
        <v>131</v>
      </c>
      <c r="B30" s="18"/>
      <c r="C30" s="18"/>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row>
    <row r="31" spans="1:30">
      <c r="A31" s="17" t="s">
        <v>132</v>
      </c>
      <c r="B31" s="18"/>
      <c r="C31" s="18"/>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row>
    <row r="32" spans="1:30" ht="29.25">
      <c r="A32" s="17" t="s">
        <v>133</v>
      </c>
      <c r="B32" s="18"/>
      <c r="C32" s="18"/>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1:30" ht="29.25">
      <c r="A33" s="17" t="s">
        <v>119</v>
      </c>
      <c r="B33" s="18"/>
      <c r="C33" s="18"/>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row>
    <row r="34" spans="1:30">
      <c r="A34" s="17" t="s">
        <v>120</v>
      </c>
      <c r="B34" s="18"/>
      <c r="C34" s="18"/>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row>
    <row r="35" spans="1:30">
      <c r="A35" s="17" t="s">
        <v>121</v>
      </c>
      <c r="B35" s="18"/>
      <c r="C35" s="18"/>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row>
    <row r="36" spans="1:30">
      <c r="A36" s="17" t="s">
        <v>122</v>
      </c>
      <c r="B36" s="18"/>
      <c r="C36" s="18"/>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row>
    <row r="37" spans="1:30">
      <c r="A37" s="17" t="s">
        <v>123</v>
      </c>
      <c r="B37" s="18"/>
      <c r="C37" s="18"/>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row>
    <row r="38" spans="1:30" ht="100.5">
      <c r="A38" s="17" t="s">
        <v>134</v>
      </c>
    </row>
    <row r="39" spans="1:30">
      <c r="A39" s="17"/>
    </row>
    <row r="40" spans="1:30">
      <c r="A40" s="17" t="s">
        <v>135</v>
      </c>
    </row>
    <row r="41" spans="1:30">
      <c r="A41" s="17" t="s">
        <v>136</v>
      </c>
    </row>
    <row r="42" spans="1:30">
      <c r="A42" s="17" t="s">
        <v>137</v>
      </c>
    </row>
    <row r="43" spans="1:30" ht="29.25">
      <c r="A43" s="17" t="s">
        <v>124</v>
      </c>
    </row>
    <row r="44" spans="1:30">
      <c r="A44" s="17" t="s">
        <v>125</v>
      </c>
    </row>
    <row r="45" spans="1:30">
      <c r="A45" s="20" t="s">
        <v>126</v>
      </c>
    </row>
    <row r="46" spans="1:30" ht="85.5">
      <c r="A46" s="20" t="s">
        <v>138</v>
      </c>
    </row>
    <row r="48" spans="1:30">
      <c r="A48" s="19" t="s">
        <v>59</v>
      </c>
    </row>
    <row r="49" spans="1:1">
      <c r="A49" s="10" t="s">
        <v>40</v>
      </c>
    </row>
    <row r="50" spans="1:1">
      <c r="A50" s="10" t="s">
        <v>44</v>
      </c>
    </row>
    <row r="51" spans="1:1">
      <c r="A51" s="10" t="s">
        <v>46</v>
      </c>
    </row>
    <row r="52" spans="1:1">
      <c r="A52" s="10" t="s">
        <v>60</v>
      </c>
    </row>
    <row r="53" spans="1:1">
      <c r="A53" s="10" t="s">
        <v>66</v>
      </c>
    </row>
    <row r="54" spans="1:1">
      <c r="A54" s="10" t="s">
        <v>65</v>
      </c>
    </row>
    <row r="55" spans="1:1">
      <c r="A55" s="10" t="s">
        <v>61</v>
      </c>
    </row>
    <row r="56" spans="1:1">
      <c r="A56" s="10" t="s">
        <v>62</v>
      </c>
    </row>
    <row r="57" spans="1:1">
      <c r="A57" s="10" t="s">
        <v>63</v>
      </c>
    </row>
    <row r="58" spans="1:1">
      <c r="A58" s="10" t="s">
        <v>64</v>
      </c>
    </row>
    <row r="59" spans="1:1">
      <c r="A59" s="14" t="s">
        <v>100</v>
      </c>
    </row>
    <row r="61" spans="1:1">
      <c r="A61" s="19" t="s">
        <v>72</v>
      </c>
    </row>
    <row r="62" spans="1:1">
      <c r="A62" s="10" t="s">
        <v>67</v>
      </c>
    </row>
    <row r="63" spans="1:1">
      <c r="A63" s="10" t="s">
        <v>68</v>
      </c>
    </row>
    <row r="64" spans="1:1">
      <c r="A64" s="10" t="s">
        <v>69</v>
      </c>
    </row>
    <row r="65" spans="1:1">
      <c r="A65" s="10" t="s">
        <v>70</v>
      </c>
    </row>
    <row r="66" spans="1:1">
      <c r="A66" s="10" t="s">
        <v>71</v>
      </c>
    </row>
    <row r="67" spans="1:1">
      <c r="A67" s="10" t="s">
        <v>100</v>
      </c>
    </row>
    <row r="68" spans="1:1">
      <c r="A68" s="10" t="s">
        <v>47</v>
      </c>
    </row>
    <row r="69" spans="1:1">
      <c r="A69" s="10" t="s">
        <v>43</v>
      </c>
    </row>
    <row r="70" spans="1:1">
      <c r="A70" s="10"/>
    </row>
    <row r="71" spans="1:1">
      <c r="A71" s="19" t="s">
        <v>73</v>
      </c>
    </row>
    <row r="72" spans="1:1">
      <c r="A72" s="14" t="s">
        <v>75</v>
      </c>
    </row>
    <row r="73" spans="1:1">
      <c r="A73" s="14" t="s">
        <v>84</v>
      </c>
    </row>
    <row r="74" spans="1:1">
      <c r="A74" s="14" t="s">
        <v>76</v>
      </c>
    </row>
    <row r="75" spans="1:1" ht="30">
      <c r="A75" s="14" t="s">
        <v>77</v>
      </c>
    </row>
    <row r="76" spans="1:1">
      <c r="A76" s="14" t="s">
        <v>78</v>
      </c>
    </row>
    <row r="77" spans="1:1">
      <c r="A77" s="18" t="s">
        <v>86</v>
      </c>
    </row>
    <row r="78" spans="1:1">
      <c r="A78" s="14" t="s">
        <v>85</v>
      </c>
    </row>
    <row r="79" spans="1:1">
      <c r="A79" s="14" t="s">
        <v>79</v>
      </c>
    </row>
    <row r="80" spans="1:1">
      <c r="A80" s="14" t="s">
        <v>80</v>
      </c>
    </row>
    <row r="81" spans="1:1" ht="30">
      <c r="A81" s="14" t="s">
        <v>81</v>
      </c>
    </row>
    <row r="82" spans="1:1">
      <c r="A82" s="14" t="s">
        <v>39</v>
      </c>
    </row>
    <row r="83" spans="1:1" ht="30">
      <c r="A83" s="14" t="s">
        <v>82</v>
      </c>
    </row>
    <row r="84" spans="1:1">
      <c r="A84" s="14" t="s">
        <v>42</v>
      </c>
    </row>
    <row r="85" spans="1:1">
      <c r="A85" s="14" t="s">
        <v>87</v>
      </c>
    </row>
    <row r="86" spans="1:1">
      <c r="A86" s="14" t="s">
        <v>83</v>
      </c>
    </row>
    <row r="87" spans="1:1">
      <c r="A87" s="14" t="s">
        <v>100</v>
      </c>
    </row>
    <row r="88" spans="1:1">
      <c r="A88" s="10" t="s">
        <v>47</v>
      </c>
    </row>
    <row r="89" spans="1:1">
      <c r="A89" s="10" t="s">
        <v>43</v>
      </c>
    </row>
    <row r="91" spans="1:1">
      <c r="A91" s="13" t="s">
        <v>88</v>
      </c>
    </row>
    <row r="92" spans="1:1">
      <c r="A92" s="14" t="s">
        <v>89</v>
      </c>
    </row>
    <row r="93" spans="1:1">
      <c r="A93" s="14" t="s">
        <v>90</v>
      </c>
    </row>
    <row r="94" spans="1:1">
      <c r="A94" s="14" t="s">
        <v>91</v>
      </c>
    </row>
    <row r="95" spans="1:1">
      <c r="A95" s="14" t="s">
        <v>92</v>
      </c>
    </row>
    <row r="96" spans="1:1">
      <c r="A96" s="14" t="s">
        <v>100</v>
      </c>
    </row>
    <row r="97" spans="1:1">
      <c r="A97" s="10" t="s">
        <v>47</v>
      </c>
    </row>
    <row r="98" spans="1:1">
      <c r="A98" s="10" t="s">
        <v>43</v>
      </c>
    </row>
  </sheetData>
  <sheetProtection algorithmName="SHA-512" hashValue="jeNY6ei4Sm3oAm4c3V62xUDwSfKEoeQs3CLJgOY5XcvAddYy6xHvt6CCgiq+hp2sEX9SR6zPri/nxapvkJMBiA==" saltValue="7X5sF9lnzTl4lG+eB9rdeg==" spinCount="100000" sheet="1" objects="1" scenario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Fogli di lavoro</vt:lpstr>
      </vt:variant>
      <vt:variant>
        <vt:i4>7</vt:i4>
      </vt:variant>
    </vt:vector>
  </HeadingPairs>
  <TitlesOfParts>
    <vt:vector size="7" baseType="lpstr">
      <vt:lpstr>OO.NN - Batteri</vt:lpstr>
      <vt:lpstr>OO.NN- Funghi e Oomceti</vt:lpstr>
      <vt:lpstr>OO.NN- Insetti e acari</vt:lpstr>
      <vt:lpstr>OO.NN - Nematodi</vt:lpstr>
      <vt:lpstr>O.N - Molluschi</vt:lpstr>
      <vt:lpstr>OO.NN 1 Virus etc</vt:lpstr>
      <vt:lpstr>Legenda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casa</dc:creator>
  <cp:lastModifiedBy>Campus Lina</cp:lastModifiedBy>
  <dcterms:created xsi:type="dcterms:W3CDTF">2020-10-29T11:44:22Z</dcterms:created>
  <dcterms:modified xsi:type="dcterms:W3CDTF">2022-04-26T07:00:18Z</dcterms:modified>
</cp:coreProperties>
</file>